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ell-my.sharepoint.com/personal/david_staruch_dell_com/Documents/Documents/!Private/Ruzinov/temp/"/>
    </mc:Choice>
  </mc:AlternateContent>
  <xr:revisionPtr revIDLastSave="305" documentId="8_{4BF66583-1EC9-4F6B-91CE-E8CF4521CD48}" xr6:coauthVersionLast="47" xr6:coauthVersionMax="47" xr10:uidLastSave="{04933F0C-7677-4312-A4BF-F253B00D9950}"/>
  <bookViews>
    <workbookView xWindow="-9564" yWindow="-13068" windowWidth="23256" windowHeight="13176" xr2:uid="{00000000-000D-0000-FFFF-FFFF00000000}"/>
  </bookViews>
  <sheets>
    <sheet name="Faktúry" sheetId="6" r:id="rId1"/>
    <sheet name="TržbyVýnosyFiriem" sheetId="10" r:id="rId2"/>
    <sheet name="AnalýzaOblastiÚčel" sheetId="18" r:id="rId3"/>
    <sheet name="TOP5-tab" sheetId="19" r:id="rId4"/>
    <sheet name="Vysvetlivky" sheetId="8" r:id="rId5"/>
    <sheet name="FinstatRaw" sheetId="11" r:id="rId6"/>
  </sheets>
  <definedNames>
    <definedName name="_xlnm._FilterDatabase" localSheetId="0" hidden="1">Faktúry!$A$1:$AD$6923</definedName>
    <definedName name="_xlnm._FilterDatabase" localSheetId="5" hidden="1">FinstatRaw!$A$1:$J$1145</definedName>
    <definedName name="_xlnm._FilterDatabase" localSheetId="1" hidden="1">TržbyVýnosyFiriem!$A$2:$V$646</definedName>
  </definedNames>
  <calcPr calcId="191029"/>
  <pivotCaches>
    <pivotCache cacheId="0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D6923" i="6" l="1"/>
  <c r="AD6922" i="6"/>
  <c r="AD6921" i="6"/>
  <c r="AD6920" i="6"/>
  <c r="AD6919" i="6"/>
  <c r="AD6918" i="6"/>
  <c r="AD6917" i="6"/>
  <c r="AD6916" i="6"/>
  <c r="AD6915" i="6"/>
  <c r="AD6914" i="6"/>
  <c r="AD6913" i="6"/>
  <c r="AD6912" i="6"/>
  <c r="AD6911" i="6"/>
  <c r="AD6910" i="6"/>
  <c r="AD6909" i="6"/>
  <c r="AD6908" i="6"/>
  <c r="AD6907" i="6"/>
  <c r="AD6906" i="6"/>
  <c r="AD6905" i="6"/>
  <c r="AD6904" i="6"/>
  <c r="AD6903" i="6"/>
  <c r="AD6902" i="6"/>
  <c r="AD6901" i="6"/>
  <c r="AD6900" i="6"/>
  <c r="AD6899" i="6"/>
  <c r="AD6898" i="6"/>
  <c r="AD6897" i="6"/>
  <c r="AD6896" i="6"/>
  <c r="AD6895" i="6"/>
  <c r="AD6894" i="6"/>
  <c r="AD6893" i="6"/>
  <c r="AD6892" i="6"/>
  <c r="AD6891" i="6"/>
  <c r="AD6890" i="6"/>
  <c r="AD6889" i="6"/>
  <c r="AD6888" i="6"/>
  <c r="AD6887" i="6"/>
  <c r="AD6886" i="6"/>
  <c r="AD6885" i="6"/>
  <c r="AD6884" i="6"/>
  <c r="AD6883" i="6"/>
  <c r="AD6882" i="6"/>
  <c r="AD6881" i="6"/>
  <c r="AD6880" i="6"/>
  <c r="AD6879" i="6"/>
  <c r="AD6878" i="6"/>
  <c r="AD6877" i="6"/>
  <c r="AD6876" i="6"/>
  <c r="AD6875" i="6"/>
  <c r="AD6874" i="6"/>
  <c r="AD6873" i="6"/>
  <c r="AD6872" i="6"/>
  <c r="AD6871" i="6"/>
  <c r="AD6870" i="6"/>
  <c r="AD6869" i="6"/>
  <c r="AD6868" i="6"/>
  <c r="AD6867" i="6"/>
  <c r="AD6866" i="6"/>
  <c r="AD6865" i="6"/>
  <c r="AD6864" i="6"/>
  <c r="AD6863" i="6"/>
  <c r="AD6862" i="6"/>
  <c r="AD6861" i="6"/>
  <c r="AD6860" i="6"/>
  <c r="AD6859" i="6"/>
  <c r="AD6858" i="6"/>
  <c r="AD6857" i="6"/>
  <c r="AD6856" i="6"/>
  <c r="AD6855" i="6"/>
  <c r="AD6854" i="6"/>
  <c r="AD6853" i="6"/>
  <c r="AD6852" i="6"/>
  <c r="AD6851" i="6"/>
  <c r="AD6850" i="6"/>
  <c r="AD6849" i="6"/>
  <c r="AD6848" i="6"/>
  <c r="AD6847" i="6"/>
  <c r="AD6846" i="6"/>
  <c r="AD6845" i="6"/>
  <c r="AD6844" i="6"/>
  <c r="AD6843" i="6"/>
  <c r="AD6842" i="6"/>
  <c r="AD6841" i="6"/>
  <c r="AD6840" i="6"/>
  <c r="AD6839" i="6"/>
  <c r="AD6838" i="6"/>
  <c r="AD6837" i="6"/>
  <c r="AD6836" i="6"/>
  <c r="AD6835" i="6"/>
  <c r="AD6834" i="6"/>
  <c r="AD6833" i="6"/>
  <c r="AD6832" i="6"/>
  <c r="AD6831" i="6"/>
  <c r="AD6830" i="6"/>
  <c r="AD6829" i="6"/>
  <c r="AD6828" i="6"/>
  <c r="AD6827" i="6"/>
  <c r="AD6826" i="6"/>
  <c r="AD6825" i="6"/>
  <c r="AD6824" i="6"/>
  <c r="AD6823" i="6"/>
  <c r="AD6822" i="6"/>
  <c r="AD6821" i="6"/>
  <c r="AD6820" i="6"/>
  <c r="AD6819" i="6"/>
  <c r="AD6818" i="6"/>
  <c r="AD6817" i="6"/>
  <c r="AD6816" i="6"/>
  <c r="AD6815" i="6"/>
  <c r="AD6814" i="6"/>
  <c r="AD6813" i="6"/>
  <c r="AD6812" i="6"/>
  <c r="AD6811" i="6"/>
  <c r="AD6810" i="6"/>
  <c r="AD6809" i="6"/>
  <c r="AD6808" i="6"/>
  <c r="AD6807" i="6"/>
  <c r="AD6806" i="6"/>
  <c r="AD6805" i="6"/>
  <c r="AD6804" i="6"/>
  <c r="AD6803" i="6"/>
  <c r="AD6802" i="6"/>
  <c r="AD6801" i="6"/>
  <c r="AD6800" i="6"/>
  <c r="AD6799" i="6"/>
  <c r="AD6798" i="6"/>
  <c r="AD6797" i="6"/>
  <c r="AD6796" i="6"/>
  <c r="AD6795" i="6"/>
  <c r="AD6794" i="6"/>
  <c r="AD6793" i="6"/>
  <c r="AD6792" i="6"/>
  <c r="AD6791" i="6"/>
  <c r="AD6790" i="6"/>
  <c r="AD6789" i="6"/>
  <c r="AD6788" i="6"/>
  <c r="AD6787" i="6"/>
  <c r="AD6786" i="6"/>
  <c r="AD6785" i="6"/>
  <c r="AD6784" i="6"/>
  <c r="AD6783" i="6"/>
  <c r="AD6782" i="6"/>
  <c r="AD6781" i="6"/>
  <c r="AD6780" i="6"/>
  <c r="AD6779" i="6"/>
  <c r="AD6778" i="6"/>
  <c r="AD6777" i="6"/>
  <c r="AD6776" i="6"/>
  <c r="AD6775" i="6"/>
  <c r="AD6774" i="6"/>
  <c r="AD6773" i="6"/>
  <c r="AD6772" i="6"/>
  <c r="AD6771" i="6"/>
  <c r="AD6770" i="6"/>
  <c r="AD6769" i="6"/>
  <c r="AD6768" i="6"/>
  <c r="AD6767" i="6"/>
  <c r="AD6766" i="6"/>
  <c r="AD6765" i="6"/>
  <c r="AD6764" i="6"/>
  <c r="AD6763" i="6"/>
  <c r="AD6762" i="6"/>
  <c r="AD6761" i="6"/>
  <c r="AD6760" i="6"/>
  <c r="AD6759" i="6"/>
  <c r="AD6758" i="6"/>
  <c r="AD6757" i="6"/>
  <c r="AD6756" i="6"/>
  <c r="AD6755" i="6"/>
  <c r="AD6754" i="6"/>
  <c r="AD6753" i="6"/>
  <c r="AD6752" i="6"/>
  <c r="AD6751" i="6"/>
  <c r="AD6750" i="6"/>
  <c r="AD6749" i="6"/>
  <c r="AD6748" i="6"/>
  <c r="AD6747" i="6"/>
  <c r="AD6746" i="6"/>
  <c r="AD6745" i="6"/>
  <c r="AD6744" i="6"/>
  <c r="AD6743" i="6"/>
  <c r="AD6742" i="6"/>
  <c r="AD6741" i="6"/>
  <c r="AD6740" i="6"/>
  <c r="AD6739" i="6"/>
  <c r="AD6738" i="6"/>
  <c r="AD6737" i="6"/>
  <c r="AD6736" i="6"/>
  <c r="AD6735" i="6"/>
  <c r="AD6734" i="6"/>
  <c r="AD6733" i="6"/>
  <c r="AD6732" i="6"/>
  <c r="AD6731" i="6"/>
  <c r="AD6730" i="6"/>
  <c r="AD6729" i="6"/>
  <c r="AD6728" i="6"/>
  <c r="AD6727" i="6"/>
  <c r="AD6726" i="6"/>
  <c r="AD6725" i="6"/>
  <c r="AD6724" i="6"/>
  <c r="AD6723" i="6"/>
  <c r="AD6722" i="6"/>
  <c r="AD6721" i="6"/>
  <c r="AD6720" i="6"/>
  <c r="AD6719" i="6"/>
  <c r="AD6718" i="6"/>
  <c r="AD6717" i="6"/>
  <c r="AD6716" i="6"/>
  <c r="AD6715" i="6"/>
  <c r="AD6714" i="6"/>
  <c r="AD6713" i="6"/>
  <c r="AD6712" i="6"/>
  <c r="AD6711" i="6"/>
  <c r="AD6710" i="6"/>
  <c r="AD6709" i="6"/>
  <c r="AD6708" i="6"/>
  <c r="AD6707" i="6"/>
  <c r="AD6706" i="6"/>
  <c r="AD6705" i="6"/>
  <c r="AD6704" i="6"/>
  <c r="AD6703" i="6"/>
  <c r="AD6702" i="6"/>
  <c r="AD6701" i="6"/>
  <c r="AD6700" i="6"/>
  <c r="AD6699" i="6"/>
  <c r="AD6698" i="6"/>
  <c r="AD6697" i="6"/>
  <c r="AD6696" i="6"/>
  <c r="AD6695" i="6"/>
  <c r="AD6694" i="6"/>
  <c r="AD6693" i="6"/>
  <c r="AD6692" i="6"/>
  <c r="AD6691" i="6"/>
  <c r="AD6690" i="6"/>
  <c r="AD6689" i="6"/>
  <c r="AD6688" i="6"/>
  <c r="AD6687" i="6"/>
  <c r="AD6686" i="6"/>
  <c r="AD6685" i="6"/>
  <c r="AD6684" i="6"/>
  <c r="AD6683" i="6"/>
  <c r="AD6682" i="6"/>
  <c r="AD6681" i="6"/>
  <c r="AD6680" i="6"/>
  <c r="AD6679" i="6"/>
  <c r="AD6678" i="6"/>
  <c r="AD6677" i="6"/>
  <c r="AD6676" i="6"/>
  <c r="AD6675" i="6"/>
  <c r="AD6674" i="6"/>
  <c r="AD6673" i="6"/>
  <c r="AD6672" i="6"/>
  <c r="AD6671" i="6"/>
  <c r="AD6670" i="6"/>
  <c r="AD6669" i="6"/>
  <c r="AD6668" i="6"/>
  <c r="AD6667" i="6"/>
  <c r="AD6666" i="6"/>
  <c r="AD6665" i="6"/>
  <c r="AD6664" i="6"/>
  <c r="AD6663" i="6"/>
  <c r="AD6662" i="6"/>
  <c r="AD6661" i="6"/>
  <c r="AD6660" i="6"/>
  <c r="AD6659" i="6"/>
  <c r="AD6658" i="6"/>
  <c r="AD6657" i="6"/>
  <c r="AD6656" i="6"/>
  <c r="AD6655" i="6"/>
  <c r="AD6654" i="6"/>
  <c r="AD6653" i="6"/>
  <c r="AD6652" i="6"/>
  <c r="AD6651" i="6"/>
  <c r="AD6650" i="6"/>
  <c r="AD6649" i="6"/>
  <c r="AD6648" i="6"/>
  <c r="AD6647" i="6"/>
  <c r="AD6646" i="6"/>
  <c r="AD6645" i="6"/>
  <c r="AD6644" i="6"/>
  <c r="AD6643" i="6"/>
  <c r="AD6642" i="6"/>
  <c r="AD6641" i="6"/>
  <c r="AD6640" i="6"/>
  <c r="AD6639" i="6"/>
  <c r="AD6638" i="6"/>
  <c r="AD6637" i="6"/>
  <c r="AD6636" i="6"/>
  <c r="AD6635" i="6"/>
  <c r="AD6634" i="6"/>
  <c r="AD6633" i="6"/>
  <c r="AD6632" i="6"/>
  <c r="AD6631" i="6"/>
  <c r="AD6630" i="6"/>
  <c r="AD6629" i="6"/>
  <c r="AD6628" i="6"/>
  <c r="AD6627" i="6"/>
  <c r="AD6626" i="6"/>
  <c r="AD6625" i="6"/>
  <c r="AD6624" i="6"/>
  <c r="AD6623" i="6"/>
  <c r="AD6622" i="6"/>
  <c r="AD6621" i="6"/>
  <c r="AD6620" i="6"/>
  <c r="AD6619" i="6"/>
  <c r="AD6618" i="6"/>
  <c r="AD6617" i="6"/>
  <c r="AD6616" i="6"/>
  <c r="AD6615" i="6"/>
  <c r="AD6614" i="6"/>
  <c r="AD6613" i="6"/>
  <c r="AD6612" i="6"/>
  <c r="AD6611" i="6"/>
  <c r="AD6610" i="6"/>
  <c r="AD6609" i="6"/>
  <c r="AD6608" i="6"/>
  <c r="AD6607" i="6"/>
  <c r="AD6606" i="6"/>
  <c r="AD6605" i="6"/>
  <c r="AD6604" i="6"/>
  <c r="AD6603" i="6"/>
  <c r="AD6602" i="6"/>
  <c r="AD6601" i="6"/>
  <c r="AD6600" i="6"/>
  <c r="AD6599" i="6"/>
  <c r="AD6598" i="6"/>
  <c r="AD6597" i="6"/>
  <c r="AD6596" i="6"/>
  <c r="AD6595" i="6"/>
  <c r="AD6594" i="6"/>
  <c r="AD6593" i="6"/>
  <c r="AD6592" i="6"/>
  <c r="AD6591" i="6"/>
  <c r="AD6590" i="6"/>
  <c r="AD6589" i="6"/>
  <c r="AD6588" i="6"/>
  <c r="AD6587" i="6"/>
  <c r="AD6586" i="6"/>
  <c r="AD6585" i="6"/>
  <c r="AD6584" i="6"/>
  <c r="AD6583" i="6"/>
  <c r="AD6582" i="6"/>
  <c r="AD6581" i="6"/>
  <c r="AD6580" i="6"/>
  <c r="AD6579" i="6"/>
  <c r="AD6578" i="6"/>
  <c r="AD6577" i="6"/>
  <c r="AD6576" i="6"/>
  <c r="AD6575" i="6"/>
  <c r="AD6574" i="6"/>
  <c r="AD6573" i="6"/>
  <c r="AD6572" i="6"/>
  <c r="AD6571" i="6"/>
  <c r="AD6570" i="6"/>
  <c r="AD6569" i="6"/>
  <c r="AD6568" i="6"/>
  <c r="AD6567" i="6"/>
  <c r="AD6566" i="6"/>
  <c r="AD6565" i="6"/>
  <c r="AD6564" i="6"/>
  <c r="AD6563" i="6"/>
  <c r="AD6562" i="6"/>
  <c r="AD6561" i="6"/>
  <c r="AD6560" i="6"/>
  <c r="AD6559" i="6"/>
  <c r="AD6558" i="6"/>
  <c r="AD6557" i="6"/>
  <c r="AD6556" i="6"/>
  <c r="AD6555" i="6"/>
  <c r="AD6554" i="6"/>
  <c r="AD6553" i="6"/>
  <c r="AD6552" i="6"/>
  <c r="AD6551" i="6"/>
  <c r="AD6550" i="6"/>
  <c r="AD6549" i="6"/>
  <c r="AD6548" i="6"/>
  <c r="AD6547" i="6"/>
  <c r="AD6546" i="6"/>
  <c r="AD6545" i="6"/>
  <c r="AD6544" i="6"/>
  <c r="AD6543" i="6"/>
  <c r="AD6542" i="6"/>
  <c r="AD6541" i="6"/>
  <c r="AD6540" i="6"/>
  <c r="AD6539" i="6"/>
  <c r="AD6538" i="6"/>
  <c r="AD6537" i="6"/>
  <c r="AD6536" i="6"/>
  <c r="AD6535" i="6"/>
  <c r="AD6534" i="6"/>
  <c r="AD6533" i="6"/>
  <c r="AD6532" i="6"/>
  <c r="AD6531" i="6"/>
  <c r="AD6530" i="6"/>
  <c r="AD6529" i="6"/>
  <c r="AD6528" i="6"/>
  <c r="AD6527" i="6"/>
  <c r="AD6526" i="6"/>
  <c r="AD6525" i="6"/>
  <c r="AD6524" i="6"/>
  <c r="AD6523" i="6"/>
  <c r="AD6522" i="6"/>
  <c r="AD6521" i="6"/>
  <c r="AD6520" i="6"/>
  <c r="AD6519" i="6"/>
  <c r="AD6518" i="6"/>
  <c r="AD6517" i="6"/>
  <c r="AD6516" i="6"/>
  <c r="AD6515" i="6"/>
  <c r="AD6514" i="6"/>
  <c r="AD6513" i="6"/>
  <c r="AD6512" i="6"/>
  <c r="AD6511" i="6"/>
  <c r="AD6510" i="6"/>
  <c r="AD6509" i="6"/>
  <c r="AD6508" i="6"/>
  <c r="AD6507" i="6"/>
  <c r="AD6506" i="6"/>
  <c r="AD6505" i="6"/>
  <c r="AD6504" i="6"/>
  <c r="AD6503" i="6"/>
  <c r="AD6502" i="6"/>
  <c r="AD6501" i="6"/>
  <c r="AD6500" i="6"/>
  <c r="AD6499" i="6"/>
  <c r="AD6498" i="6"/>
  <c r="AD6497" i="6"/>
  <c r="AD6496" i="6"/>
  <c r="AD6495" i="6"/>
  <c r="AD6494" i="6"/>
  <c r="AD6493" i="6"/>
  <c r="AD6492" i="6"/>
  <c r="AD6491" i="6"/>
  <c r="AD6490" i="6"/>
  <c r="AD6489" i="6"/>
  <c r="AD6488" i="6"/>
  <c r="AD6487" i="6"/>
  <c r="AD6486" i="6"/>
  <c r="AD6485" i="6"/>
  <c r="AD6484" i="6"/>
  <c r="AD6483" i="6"/>
  <c r="AD6482" i="6"/>
  <c r="AD6481" i="6"/>
  <c r="AD6480" i="6"/>
  <c r="AD6479" i="6"/>
  <c r="AD6478" i="6"/>
  <c r="AD6477" i="6"/>
  <c r="AD6476" i="6"/>
  <c r="AD6475" i="6"/>
  <c r="AD6474" i="6"/>
  <c r="AD6473" i="6"/>
  <c r="AD6472" i="6"/>
  <c r="AD6471" i="6"/>
  <c r="AD6470" i="6"/>
  <c r="AD6469" i="6"/>
  <c r="AD6468" i="6"/>
  <c r="AD6467" i="6"/>
  <c r="AD6466" i="6"/>
  <c r="AD6465" i="6"/>
  <c r="AD6464" i="6"/>
  <c r="AD6463" i="6"/>
  <c r="AD6462" i="6"/>
  <c r="AD6461" i="6"/>
  <c r="AD6460" i="6"/>
  <c r="AD6459" i="6"/>
  <c r="AD6458" i="6"/>
  <c r="AD6457" i="6"/>
  <c r="AD6456" i="6"/>
  <c r="AD6455" i="6"/>
  <c r="AD6454" i="6"/>
  <c r="AD6453" i="6"/>
  <c r="AD6452" i="6"/>
  <c r="AD6451" i="6"/>
  <c r="AD6450" i="6"/>
  <c r="AD6449" i="6"/>
  <c r="AD6448" i="6"/>
  <c r="AD6447" i="6"/>
  <c r="AD6446" i="6"/>
  <c r="AD6445" i="6"/>
  <c r="AD6444" i="6"/>
  <c r="AD6443" i="6"/>
  <c r="AD6442" i="6"/>
  <c r="AD6441" i="6"/>
  <c r="AD6440" i="6"/>
  <c r="AD6439" i="6"/>
  <c r="AD6438" i="6"/>
  <c r="AD6437" i="6"/>
  <c r="AD6436" i="6"/>
  <c r="AD6435" i="6"/>
  <c r="AD6434" i="6"/>
  <c r="AD6433" i="6"/>
  <c r="AD6432" i="6"/>
  <c r="AD6431" i="6"/>
  <c r="AD6430" i="6"/>
  <c r="AD6429" i="6"/>
  <c r="AD6428" i="6"/>
  <c r="AD6427" i="6"/>
  <c r="AD6426" i="6"/>
  <c r="AD6425" i="6"/>
  <c r="AD6424" i="6"/>
  <c r="AD6423" i="6"/>
  <c r="AD6422" i="6"/>
  <c r="AD6421" i="6"/>
  <c r="AD6420" i="6"/>
  <c r="AD6419" i="6"/>
  <c r="AD6418" i="6"/>
  <c r="AD6417" i="6"/>
  <c r="AD6416" i="6"/>
  <c r="AD6415" i="6"/>
  <c r="AD6414" i="6"/>
  <c r="AD6413" i="6"/>
  <c r="AD6412" i="6"/>
  <c r="AD6411" i="6"/>
  <c r="AD6410" i="6"/>
  <c r="AD6409" i="6"/>
  <c r="AD6408" i="6"/>
  <c r="AD6407" i="6"/>
  <c r="AD6406" i="6"/>
  <c r="AD6405" i="6"/>
  <c r="AD6404" i="6"/>
  <c r="AD6403" i="6"/>
  <c r="AD6402" i="6"/>
  <c r="AD6401" i="6"/>
  <c r="AD6400" i="6"/>
  <c r="AD6399" i="6"/>
  <c r="AD6398" i="6"/>
  <c r="AD6397" i="6"/>
  <c r="AD6396" i="6"/>
  <c r="AD6395" i="6"/>
  <c r="AD6394" i="6"/>
  <c r="AD6393" i="6"/>
  <c r="AD6392" i="6"/>
  <c r="AD6391" i="6"/>
  <c r="AD6390" i="6"/>
  <c r="AD6389" i="6"/>
  <c r="AD6388" i="6"/>
  <c r="AD6387" i="6"/>
  <c r="AD6386" i="6"/>
  <c r="AD6385" i="6"/>
  <c r="AD6384" i="6"/>
  <c r="AD6383" i="6"/>
  <c r="AD6382" i="6"/>
  <c r="AD6381" i="6"/>
  <c r="AD6380" i="6"/>
  <c r="AD6379" i="6"/>
  <c r="AD6378" i="6"/>
  <c r="AD6377" i="6"/>
  <c r="AD6376" i="6"/>
  <c r="AD6375" i="6"/>
  <c r="AD6374" i="6"/>
  <c r="AD6373" i="6"/>
  <c r="AD6372" i="6"/>
  <c r="AD6371" i="6"/>
  <c r="AD6370" i="6"/>
  <c r="AD6369" i="6"/>
  <c r="AD6368" i="6"/>
  <c r="AD6367" i="6"/>
  <c r="AD6366" i="6"/>
  <c r="AD6365" i="6"/>
  <c r="AD6364" i="6"/>
  <c r="AD6363" i="6"/>
  <c r="AD6362" i="6"/>
  <c r="AD6361" i="6"/>
  <c r="AD6360" i="6"/>
  <c r="AD6359" i="6"/>
  <c r="AD6358" i="6"/>
  <c r="AD6357" i="6"/>
  <c r="AD6356" i="6"/>
  <c r="AD6355" i="6"/>
  <c r="AD6354" i="6"/>
  <c r="AD6353" i="6"/>
  <c r="AD6352" i="6"/>
  <c r="AD6351" i="6"/>
  <c r="AD6350" i="6"/>
  <c r="AD6349" i="6"/>
  <c r="AD6348" i="6"/>
  <c r="AD6347" i="6"/>
  <c r="AD6346" i="6"/>
  <c r="AD6345" i="6"/>
  <c r="AD6344" i="6"/>
  <c r="AD6343" i="6"/>
  <c r="AD6342" i="6"/>
  <c r="AD6341" i="6"/>
  <c r="AD6340" i="6"/>
  <c r="AD6339" i="6"/>
  <c r="AD6338" i="6"/>
  <c r="AD6337" i="6"/>
  <c r="AD6336" i="6"/>
  <c r="AD6335" i="6"/>
  <c r="AD6334" i="6"/>
  <c r="AD6333" i="6"/>
  <c r="AD6332" i="6"/>
  <c r="AD6331" i="6"/>
  <c r="AD6330" i="6"/>
  <c r="AD6329" i="6"/>
  <c r="AD6328" i="6"/>
  <c r="AD6327" i="6"/>
  <c r="AD6326" i="6"/>
  <c r="AD6325" i="6"/>
  <c r="AD6324" i="6"/>
  <c r="AD6323" i="6"/>
  <c r="AD6322" i="6"/>
  <c r="AD6321" i="6"/>
  <c r="AD6320" i="6"/>
  <c r="AD6319" i="6"/>
  <c r="AD6318" i="6"/>
  <c r="AD6317" i="6"/>
  <c r="AD6316" i="6"/>
  <c r="AD6315" i="6"/>
  <c r="AD6314" i="6"/>
  <c r="AD6313" i="6"/>
  <c r="AD6312" i="6"/>
  <c r="AD6311" i="6"/>
  <c r="AD6310" i="6"/>
  <c r="AD6309" i="6"/>
  <c r="AD6308" i="6"/>
  <c r="AD6307" i="6"/>
  <c r="AD6306" i="6"/>
  <c r="AD6305" i="6"/>
  <c r="AD6304" i="6"/>
  <c r="AD6303" i="6"/>
  <c r="AD6302" i="6"/>
  <c r="AD6301" i="6"/>
  <c r="AD6300" i="6"/>
  <c r="AD6299" i="6"/>
  <c r="AD6298" i="6"/>
  <c r="AD6297" i="6"/>
  <c r="AD6296" i="6"/>
  <c r="AD6295" i="6"/>
  <c r="AD6294" i="6"/>
  <c r="AD6293" i="6"/>
  <c r="AD6292" i="6"/>
  <c r="AD6291" i="6"/>
  <c r="AD6290" i="6"/>
  <c r="AD6289" i="6"/>
  <c r="AD6288" i="6"/>
  <c r="AD6287" i="6"/>
  <c r="AD6286" i="6"/>
  <c r="AD6285" i="6"/>
  <c r="AD6284" i="6"/>
  <c r="AD6283" i="6"/>
  <c r="AD6282" i="6"/>
  <c r="AD6281" i="6"/>
  <c r="AD6280" i="6"/>
  <c r="AD6279" i="6"/>
  <c r="AD6278" i="6"/>
  <c r="AD6277" i="6"/>
  <c r="AD6276" i="6"/>
  <c r="AD6275" i="6"/>
  <c r="AD6274" i="6"/>
  <c r="AD6273" i="6"/>
  <c r="AD6272" i="6"/>
  <c r="AD6271" i="6"/>
  <c r="AD6270" i="6"/>
  <c r="AD6269" i="6"/>
  <c r="AD6268" i="6"/>
  <c r="AD6267" i="6"/>
  <c r="AD6266" i="6"/>
  <c r="AD6265" i="6"/>
  <c r="AD6264" i="6"/>
  <c r="AD6263" i="6"/>
  <c r="AD6262" i="6"/>
  <c r="AD6261" i="6"/>
  <c r="AD6260" i="6"/>
  <c r="AD6259" i="6"/>
  <c r="AD6258" i="6"/>
  <c r="AD6257" i="6"/>
  <c r="AD6256" i="6"/>
  <c r="AD6255" i="6"/>
  <c r="AD6254" i="6"/>
  <c r="AD6253" i="6"/>
  <c r="AD6252" i="6"/>
  <c r="AD6251" i="6"/>
  <c r="AD6250" i="6"/>
  <c r="AD6249" i="6"/>
  <c r="AD6248" i="6"/>
  <c r="AD6247" i="6"/>
  <c r="AD6246" i="6"/>
  <c r="AD6245" i="6"/>
  <c r="AD6244" i="6"/>
  <c r="AD6243" i="6"/>
  <c r="AD6242" i="6"/>
  <c r="AD6241" i="6"/>
  <c r="AD6240" i="6"/>
  <c r="AD6239" i="6"/>
  <c r="AD6238" i="6"/>
  <c r="AD6237" i="6"/>
  <c r="AD6236" i="6"/>
  <c r="AD6235" i="6"/>
  <c r="AD6234" i="6"/>
  <c r="AD6233" i="6"/>
  <c r="AD6232" i="6"/>
  <c r="AD6231" i="6"/>
  <c r="AD6230" i="6"/>
  <c r="AD6229" i="6"/>
  <c r="AD6228" i="6"/>
  <c r="AD6227" i="6"/>
  <c r="AD6226" i="6"/>
  <c r="AD6225" i="6"/>
  <c r="AD6224" i="6"/>
  <c r="AD6223" i="6"/>
  <c r="AD6222" i="6"/>
  <c r="AD6221" i="6"/>
  <c r="AD6220" i="6"/>
  <c r="AD6219" i="6"/>
  <c r="AD6218" i="6"/>
  <c r="AD6217" i="6"/>
  <c r="AD6216" i="6"/>
  <c r="AD6215" i="6"/>
  <c r="AD6214" i="6"/>
  <c r="AD6213" i="6"/>
  <c r="AD6212" i="6"/>
  <c r="AD6211" i="6"/>
  <c r="AD6210" i="6"/>
  <c r="AD6209" i="6"/>
  <c r="AD6208" i="6"/>
  <c r="AD6207" i="6"/>
  <c r="AD6206" i="6"/>
  <c r="AD6205" i="6"/>
  <c r="AD6204" i="6"/>
  <c r="AD6203" i="6"/>
  <c r="AD6202" i="6"/>
  <c r="AD6201" i="6"/>
  <c r="AD6200" i="6"/>
  <c r="AD6199" i="6"/>
  <c r="AD6198" i="6"/>
  <c r="AD6197" i="6"/>
  <c r="AD6196" i="6"/>
  <c r="AD6195" i="6"/>
  <c r="AD6194" i="6"/>
  <c r="AD6193" i="6"/>
  <c r="AD6192" i="6"/>
  <c r="AD6191" i="6"/>
  <c r="AD6190" i="6"/>
  <c r="AD6189" i="6"/>
  <c r="AD6188" i="6"/>
  <c r="AD6187" i="6"/>
  <c r="AD6186" i="6"/>
  <c r="AD6185" i="6"/>
  <c r="AD6184" i="6"/>
  <c r="AD6183" i="6"/>
  <c r="AD6182" i="6"/>
  <c r="AD6181" i="6"/>
  <c r="AD6180" i="6"/>
  <c r="AD6179" i="6"/>
  <c r="AD6178" i="6"/>
  <c r="AD6177" i="6"/>
  <c r="AD6176" i="6"/>
  <c r="AD6175" i="6"/>
  <c r="AD6174" i="6"/>
  <c r="AD6173" i="6"/>
  <c r="AD6172" i="6"/>
  <c r="AD6171" i="6"/>
  <c r="AD6170" i="6"/>
  <c r="AD6169" i="6"/>
  <c r="AD6168" i="6"/>
  <c r="AD6167" i="6"/>
  <c r="AD6166" i="6"/>
  <c r="AD6165" i="6"/>
  <c r="AD6164" i="6"/>
  <c r="AD6163" i="6"/>
  <c r="AD6162" i="6"/>
  <c r="AD6161" i="6"/>
  <c r="AD6160" i="6"/>
  <c r="AD6159" i="6"/>
  <c r="AD6158" i="6"/>
  <c r="AD6157" i="6"/>
  <c r="AD6156" i="6"/>
  <c r="AD6155" i="6"/>
  <c r="AD6154" i="6"/>
  <c r="AD6153" i="6"/>
  <c r="AD6152" i="6"/>
  <c r="AD6151" i="6"/>
  <c r="AD6150" i="6"/>
  <c r="AD6149" i="6"/>
  <c r="AD6148" i="6"/>
  <c r="AD6147" i="6"/>
  <c r="AD6146" i="6"/>
  <c r="AD6145" i="6"/>
  <c r="AD6144" i="6"/>
  <c r="AD6143" i="6"/>
  <c r="AD6142" i="6"/>
  <c r="AD6141" i="6"/>
  <c r="AD6140" i="6"/>
  <c r="AD6139" i="6"/>
  <c r="AD6138" i="6"/>
  <c r="AD6137" i="6"/>
  <c r="AD6136" i="6"/>
  <c r="AD6135" i="6"/>
  <c r="AD6134" i="6"/>
  <c r="AD6133" i="6"/>
  <c r="AD6132" i="6"/>
  <c r="AD6131" i="6"/>
  <c r="AD6130" i="6"/>
  <c r="AD6129" i="6"/>
  <c r="AD6128" i="6"/>
  <c r="AD6127" i="6"/>
  <c r="AD6126" i="6"/>
  <c r="AD6125" i="6"/>
  <c r="AD6124" i="6"/>
  <c r="AD6123" i="6"/>
  <c r="AD6122" i="6"/>
  <c r="AD6121" i="6"/>
  <c r="AD6120" i="6"/>
  <c r="AD6119" i="6"/>
  <c r="AD6118" i="6"/>
  <c r="AD6117" i="6"/>
  <c r="AD6116" i="6"/>
  <c r="AD6115" i="6"/>
  <c r="AD6114" i="6"/>
  <c r="AD6113" i="6"/>
  <c r="AD6112" i="6"/>
  <c r="AD6111" i="6"/>
  <c r="AD6110" i="6"/>
  <c r="AD6109" i="6"/>
  <c r="AD6108" i="6"/>
  <c r="AD6107" i="6"/>
  <c r="AD6106" i="6"/>
  <c r="AD6105" i="6"/>
  <c r="AD6104" i="6"/>
  <c r="AD6103" i="6"/>
  <c r="AD6102" i="6"/>
  <c r="AD6101" i="6"/>
  <c r="AD6100" i="6"/>
  <c r="AD6099" i="6"/>
  <c r="AD6098" i="6"/>
  <c r="AD6097" i="6"/>
  <c r="AD6096" i="6"/>
  <c r="AD6095" i="6"/>
  <c r="AD6094" i="6"/>
  <c r="AD6093" i="6"/>
  <c r="AD6092" i="6"/>
  <c r="AD6091" i="6"/>
  <c r="AD6090" i="6"/>
  <c r="AD6089" i="6"/>
  <c r="AD6088" i="6"/>
  <c r="AD6087" i="6"/>
  <c r="AD6086" i="6"/>
  <c r="AD6085" i="6"/>
  <c r="AD6084" i="6"/>
  <c r="AD6083" i="6"/>
  <c r="AD6082" i="6"/>
  <c r="AD6081" i="6"/>
  <c r="AD6080" i="6"/>
  <c r="AD6079" i="6"/>
  <c r="AD6078" i="6"/>
  <c r="AD6077" i="6"/>
  <c r="AD6076" i="6"/>
  <c r="AD6075" i="6"/>
  <c r="AD6074" i="6"/>
  <c r="AD6073" i="6"/>
  <c r="AD6072" i="6"/>
  <c r="AD6071" i="6"/>
  <c r="AD6070" i="6"/>
  <c r="AD6069" i="6"/>
  <c r="AD6068" i="6"/>
  <c r="AD6067" i="6"/>
  <c r="AD6066" i="6"/>
  <c r="AD6065" i="6"/>
  <c r="AD6064" i="6"/>
  <c r="AD6063" i="6"/>
  <c r="AD6062" i="6"/>
  <c r="AD6061" i="6"/>
  <c r="AD6060" i="6"/>
  <c r="AD6059" i="6"/>
  <c r="AD6058" i="6"/>
  <c r="AD6057" i="6"/>
  <c r="AD6056" i="6"/>
  <c r="AD6055" i="6"/>
  <c r="AD6054" i="6"/>
  <c r="AD6053" i="6"/>
  <c r="AD6052" i="6"/>
  <c r="AD6051" i="6"/>
  <c r="AD6050" i="6"/>
  <c r="AD6049" i="6"/>
  <c r="AD6048" i="6"/>
  <c r="AD6047" i="6"/>
  <c r="AD6046" i="6"/>
  <c r="AD6045" i="6"/>
  <c r="AD6044" i="6"/>
  <c r="AD6043" i="6"/>
  <c r="AD6042" i="6"/>
  <c r="AD6041" i="6"/>
  <c r="AD6040" i="6"/>
  <c r="AD6039" i="6"/>
  <c r="AD6038" i="6"/>
  <c r="AD6037" i="6"/>
  <c r="AD6036" i="6"/>
  <c r="AD6035" i="6"/>
  <c r="AD6034" i="6"/>
  <c r="AD6033" i="6"/>
  <c r="AD6032" i="6"/>
  <c r="AD6031" i="6"/>
  <c r="AD6030" i="6"/>
  <c r="AD6029" i="6"/>
  <c r="AD6028" i="6"/>
  <c r="AD6027" i="6"/>
  <c r="AD6026" i="6"/>
  <c r="AD6025" i="6"/>
  <c r="AD6024" i="6"/>
  <c r="AD6023" i="6"/>
  <c r="AD6022" i="6"/>
  <c r="AD6021" i="6"/>
  <c r="AD6020" i="6"/>
  <c r="AD6019" i="6"/>
  <c r="AD6018" i="6"/>
  <c r="AD6017" i="6"/>
  <c r="AD6016" i="6"/>
  <c r="AD6015" i="6"/>
  <c r="AD6014" i="6"/>
  <c r="AD6013" i="6"/>
  <c r="AD6012" i="6"/>
  <c r="AD6011" i="6"/>
  <c r="AD6010" i="6"/>
  <c r="AD6009" i="6"/>
  <c r="AD6008" i="6"/>
  <c r="AD6007" i="6"/>
  <c r="AD6006" i="6"/>
  <c r="AD6005" i="6"/>
  <c r="AD6004" i="6"/>
  <c r="AD6003" i="6"/>
  <c r="AD6002" i="6"/>
  <c r="AD6001" i="6"/>
  <c r="AD6000" i="6"/>
  <c r="AD5999" i="6"/>
  <c r="AD5998" i="6"/>
  <c r="AD5997" i="6"/>
  <c r="AD5996" i="6"/>
  <c r="AD5995" i="6"/>
  <c r="AD5994" i="6"/>
  <c r="AD5993" i="6"/>
  <c r="AD5992" i="6"/>
  <c r="AD5991" i="6"/>
  <c r="AD5990" i="6"/>
  <c r="AD5989" i="6"/>
  <c r="AD5988" i="6"/>
  <c r="AD5987" i="6"/>
  <c r="AD5986" i="6"/>
  <c r="AD5985" i="6"/>
  <c r="AD5984" i="6"/>
  <c r="AD5983" i="6"/>
  <c r="AD5982" i="6"/>
  <c r="AD5981" i="6"/>
  <c r="AD5980" i="6"/>
  <c r="AD5979" i="6"/>
  <c r="AD5978" i="6"/>
  <c r="AD5977" i="6"/>
  <c r="AD5976" i="6"/>
  <c r="AD5975" i="6"/>
  <c r="AD5974" i="6"/>
  <c r="AD5973" i="6"/>
  <c r="AD5972" i="6"/>
  <c r="AD5971" i="6"/>
  <c r="AD5970" i="6"/>
  <c r="AD5969" i="6"/>
  <c r="AD5968" i="6"/>
  <c r="AD5967" i="6"/>
  <c r="AD5966" i="6"/>
  <c r="AD5965" i="6"/>
  <c r="AD5964" i="6"/>
  <c r="AD5963" i="6"/>
  <c r="AD5962" i="6"/>
  <c r="AD5961" i="6"/>
  <c r="AD5960" i="6"/>
  <c r="AD5959" i="6"/>
  <c r="AD5958" i="6"/>
  <c r="AD5957" i="6"/>
  <c r="AD5956" i="6"/>
  <c r="AD5955" i="6"/>
  <c r="AD5954" i="6"/>
  <c r="AD5953" i="6"/>
  <c r="AD5952" i="6"/>
  <c r="AD5951" i="6"/>
  <c r="AD5950" i="6"/>
  <c r="AD5949" i="6"/>
  <c r="AD5948" i="6"/>
  <c r="AD5947" i="6"/>
  <c r="AD5946" i="6"/>
  <c r="AD5945" i="6"/>
  <c r="AD5944" i="6"/>
  <c r="AD5943" i="6"/>
  <c r="AD5942" i="6"/>
  <c r="AD5941" i="6"/>
  <c r="AD5940" i="6"/>
  <c r="AD5939" i="6"/>
  <c r="AD5938" i="6"/>
  <c r="AD5937" i="6"/>
  <c r="AD5936" i="6"/>
  <c r="AD5935" i="6"/>
  <c r="AD5934" i="6"/>
  <c r="AD5933" i="6"/>
  <c r="AD5932" i="6"/>
  <c r="AD5931" i="6"/>
  <c r="AD5930" i="6"/>
  <c r="AD5929" i="6"/>
  <c r="AD5928" i="6"/>
  <c r="AD5927" i="6"/>
  <c r="AD5926" i="6"/>
  <c r="AD5925" i="6"/>
  <c r="AD5924" i="6"/>
  <c r="AD5923" i="6"/>
  <c r="AD5922" i="6"/>
  <c r="AD5921" i="6"/>
  <c r="AD5920" i="6"/>
  <c r="AD5919" i="6"/>
  <c r="AD5918" i="6"/>
  <c r="AD5917" i="6"/>
  <c r="AD5916" i="6"/>
  <c r="AD5915" i="6"/>
  <c r="AD5914" i="6"/>
  <c r="AD5913" i="6"/>
  <c r="AD5912" i="6"/>
  <c r="AD5911" i="6"/>
  <c r="AD5910" i="6"/>
  <c r="AD5909" i="6"/>
  <c r="AD5908" i="6"/>
  <c r="AD5907" i="6"/>
  <c r="AD5906" i="6"/>
  <c r="AD5905" i="6"/>
  <c r="AD5904" i="6"/>
  <c r="AD5903" i="6"/>
  <c r="AD5902" i="6"/>
  <c r="AD5901" i="6"/>
  <c r="AD5900" i="6"/>
  <c r="AD5899" i="6"/>
  <c r="AD5898" i="6"/>
  <c r="AD5897" i="6"/>
  <c r="AD5896" i="6"/>
  <c r="AD5895" i="6"/>
  <c r="AD5894" i="6"/>
  <c r="AD5893" i="6"/>
  <c r="AD5892" i="6"/>
  <c r="AD5891" i="6"/>
  <c r="AD5890" i="6"/>
  <c r="AD5889" i="6"/>
  <c r="AD5888" i="6"/>
  <c r="AD5887" i="6"/>
  <c r="AD5886" i="6"/>
  <c r="AD5885" i="6"/>
  <c r="AD5884" i="6"/>
  <c r="AD5883" i="6"/>
  <c r="AD5882" i="6"/>
  <c r="AD5881" i="6"/>
  <c r="AD5880" i="6"/>
  <c r="AD5879" i="6"/>
  <c r="AD5878" i="6"/>
  <c r="AD5877" i="6"/>
  <c r="AD5876" i="6"/>
  <c r="AD5875" i="6"/>
  <c r="AD5874" i="6"/>
  <c r="AD5873" i="6"/>
  <c r="AD5872" i="6"/>
  <c r="AD5871" i="6"/>
  <c r="AD5870" i="6"/>
  <c r="AD5869" i="6"/>
  <c r="AD5868" i="6"/>
  <c r="AD5867" i="6"/>
  <c r="AD5866" i="6"/>
  <c r="AD5865" i="6"/>
  <c r="AD5864" i="6"/>
  <c r="AD5863" i="6"/>
  <c r="AD5862" i="6"/>
  <c r="AD5861" i="6"/>
  <c r="AD5860" i="6"/>
  <c r="AD5859" i="6"/>
  <c r="AD5858" i="6"/>
  <c r="AD5857" i="6"/>
  <c r="AD5856" i="6"/>
  <c r="AD5855" i="6"/>
  <c r="AD5854" i="6"/>
  <c r="AD5853" i="6"/>
  <c r="AD5852" i="6"/>
  <c r="AD5851" i="6"/>
  <c r="AD5850" i="6"/>
  <c r="AD5849" i="6"/>
  <c r="AD5848" i="6"/>
  <c r="AD5847" i="6"/>
  <c r="AD5846" i="6"/>
  <c r="AD5845" i="6"/>
  <c r="AD5844" i="6"/>
  <c r="AD5843" i="6"/>
  <c r="AD5842" i="6"/>
  <c r="AD5841" i="6"/>
  <c r="AD5840" i="6"/>
  <c r="AD5839" i="6"/>
  <c r="AD5838" i="6"/>
  <c r="AD5837" i="6"/>
  <c r="AD5836" i="6"/>
  <c r="AD5835" i="6"/>
  <c r="AD5834" i="6"/>
  <c r="AD5833" i="6"/>
  <c r="AD5832" i="6"/>
  <c r="AD5831" i="6"/>
  <c r="AD5830" i="6"/>
  <c r="AD5829" i="6"/>
  <c r="AD5828" i="6"/>
  <c r="AD5827" i="6"/>
  <c r="AD5826" i="6"/>
  <c r="AD5825" i="6"/>
  <c r="AD5824" i="6"/>
  <c r="AD5823" i="6"/>
  <c r="AD5822" i="6"/>
  <c r="AD5821" i="6"/>
  <c r="AD5820" i="6"/>
  <c r="AD5819" i="6"/>
  <c r="AD5818" i="6"/>
  <c r="AD5817" i="6"/>
  <c r="AD5816" i="6"/>
  <c r="AD5815" i="6"/>
  <c r="AD5814" i="6"/>
  <c r="AD5813" i="6"/>
  <c r="AD5812" i="6"/>
  <c r="AD5811" i="6"/>
  <c r="AD5810" i="6"/>
  <c r="AD5809" i="6"/>
  <c r="AD5808" i="6"/>
  <c r="AD5807" i="6"/>
  <c r="AD5806" i="6"/>
  <c r="AD5805" i="6"/>
  <c r="AD5804" i="6"/>
  <c r="AD5803" i="6"/>
  <c r="AD5802" i="6"/>
  <c r="AD5801" i="6"/>
  <c r="AD5800" i="6"/>
  <c r="AD5799" i="6"/>
  <c r="AD5798" i="6"/>
  <c r="AD5797" i="6"/>
  <c r="AD5796" i="6"/>
  <c r="AD5795" i="6"/>
  <c r="AD5794" i="6"/>
  <c r="AD5793" i="6"/>
  <c r="AD5792" i="6"/>
  <c r="AD5791" i="6"/>
  <c r="AD5790" i="6"/>
  <c r="AD5789" i="6"/>
  <c r="AD5788" i="6"/>
  <c r="AD5787" i="6"/>
  <c r="AD5786" i="6"/>
  <c r="AD5785" i="6"/>
  <c r="AD5784" i="6"/>
  <c r="AD5783" i="6"/>
  <c r="AD5782" i="6"/>
  <c r="AD5781" i="6"/>
  <c r="AD5780" i="6"/>
  <c r="AD5779" i="6"/>
  <c r="AD5778" i="6"/>
  <c r="AD5777" i="6"/>
  <c r="AD5776" i="6"/>
  <c r="AD5775" i="6"/>
  <c r="AD5774" i="6"/>
  <c r="AD5773" i="6"/>
  <c r="AD5772" i="6"/>
  <c r="AD5771" i="6"/>
  <c r="AD5770" i="6"/>
  <c r="AD5769" i="6"/>
  <c r="AD5768" i="6"/>
  <c r="AD5767" i="6"/>
  <c r="AD5766" i="6"/>
  <c r="AD5765" i="6"/>
  <c r="AD5764" i="6"/>
  <c r="AD5763" i="6"/>
  <c r="AD5762" i="6"/>
  <c r="AD5761" i="6"/>
  <c r="AD5760" i="6"/>
  <c r="AD5759" i="6"/>
  <c r="AD5758" i="6"/>
  <c r="AD5757" i="6"/>
  <c r="AD5756" i="6"/>
  <c r="AD5755" i="6"/>
  <c r="AD5754" i="6"/>
  <c r="AD5753" i="6"/>
  <c r="AD5752" i="6"/>
  <c r="AD5751" i="6"/>
  <c r="AD5750" i="6"/>
  <c r="AD5749" i="6"/>
  <c r="AD5748" i="6"/>
  <c r="AD5747" i="6"/>
  <c r="AD5746" i="6"/>
  <c r="AD5745" i="6"/>
  <c r="AD5744" i="6"/>
  <c r="AD5743" i="6"/>
  <c r="AD5742" i="6"/>
  <c r="AD5741" i="6"/>
  <c r="AD5740" i="6"/>
  <c r="AD5739" i="6"/>
  <c r="AD5738" i="6"/>
  <c r="AD5737" i="6"/>
  <c r="AD5736" i="6"/>
  <c r="AD5735" i="6"/>
  <c r="AD5734" i="6"/>
  <c r="AD5733" i="6"/>
  <c r="AD5732" i="6"/>
  <c r="AD5731" i="6"/>
  <c r="AD5730" i="6"/>
  <c r="AD5729" i="6"/>
  <c r="AD5728" i="6"/>
  <c r="AD5727" i="6"/>
  <c r="AD5726" i="6"/>
  <c r="AD5725" i="6"/>
  <c r="AD5724" i="6"/>
  <c r="AD5723" i="6"/>
  <c r="AD5722" i="6"/>
  <c r="AD5721" i="6"/>
  <c r="AD5720" i="6"/>
  <c r="AD5719" i="6"/>
  <c r="AD5718" i="6"/>
  <c r="AD5717" i="6"/>
  <c r="AD5716" i="6"/>
  <c r="AD5715" i="6"/>
  <c r="AD5714" i="6"/>
  <c r="AD5713" i="6"/>
  <c r="AD5712" i="6"/>
  <c r="AD5711" i="6"/>
  <c r="AD5710" i="6"/>
  <c r="AD5709" i="6"/>
  <c r="AD5708" i="6"/>
  <c r="AD5707" i="6"/>
  <c r="AD5706" i="6"/>
  <c r="AD5705" i="6"/>
  <c r="AD5704" i="6"/>
  <c r="AD5703" i="6"/>
  <c r="AD5702" i="6"/>
  <c r="AD5701" i="6"/>
  <c r="AD5700" i="6"/>
  <c r="AD5699" i="6"/>
  <c r="AD5698" i="6"/>
  <c r="AD5697" i="6"/>
  <c r="AD5696" i="6"/>
  <c r="AD5695" i="6"/>
  <c r="AD5694" i="6"/>
  <c r="AD5693" i="6"/>
  <c r="AD5692" i="6"/>
  <c r="AD5691" i="6"/>
  <c r="AD5690" i="6"/>
  <c r="AD5689" i="6"/>
  <c r="AD5688" i="6"/>
  <c r="AD5687" i="6"/>
  <c r="AD5686" i="6"/>
  <c r="AD5685" i="6"/>
  <c r="AD5684" i="6"/>
  <c r="AD5683" i="6"/>
  <c r="AD5682" i="6"/>
  <c r="AD5681" i="6"/>
  <c r="AD5680" i="6"/>
  <c r="AD5679" i="6"/>
  <c r="AD5678" i="6"/>
  <c r="AD5677" i="6"/>
  <c r="AD5676" i="6"/>
  <c r="AD5675" i="6"/>
  <c r="AD5674" i="6"/>
  <c r="AD5673" i="6"/>
  <c r="AD5672" i="6"/>
  <c r="AD5671" i="6"/>
  <c r="AD5670" i="6"/>
  <c r="AD5669" i="6"/>
  <c r="AD5668" i="6"/>
  <c r="AD5667" i="6"/>
  <c r="AD5666" i="6"/>
  <c r="AD5665" i="6"/>
  <c r="AD5664" i="6"/>
  <c r="AD5663" i="6"/>
  <c r="AD5662" i="6"/>
  <c r="AD5661" i="6"/>
  <c r="AD5660" i="6"/>
  <c r="AD5659" i="6"/>
  <c r="AD5658" i="6"/>
  <c r="AD5657" i="6"/>
  <c r="AD5656" i="6"/>
  <c r="AD5655" i="6"/>
  <c r="AD5654" i="6"/>
  <c r="AD5653" i="6"/>
  <c r="AD5652" i="6"/>
  <c r="AD5651" i="6"/>
  <c r="AD5650" i="6"/>
  <c r="AD5649" i="6"/>
  <c r="AD5648" i="6"/>
  <c r="AD5647" i="6"/>
  <c r="AD5646" i="6"/>
  <c r="AD5645" i="6"/>
  <c r="AD5644" i="6"/>
  <c r="AD5643" i="6"/>
  <c r="AD5642" i="6"/>
  <c r="AD5641" i="6"/>
  <c r="AD5640" i="6"/>
  <c r="AD5639" i="6"/>
  <c r="AD5638" i="6"/>
  <c r="AD5637" i="6"/>
  <c r="AD5636" i="6"/>
  <c r="AD5635" i="6"/>
  <c r="AD5634" i="6"/>
  <c r="AD5633" i="6"/>
  <c r="AD5632" i="6"/>
  <c r="AD5631" i="6"/>
  <c r="AD5630" i="6"/>
  <c r="AD5629" i="6"/>
  <c r="AD5628" i="6"/>
  <c r="AD5627" i="6"/>
  <c r="AD5626" i="6"/>
  <c r="AD5625" i="6"/>
  <c r="AD5624" i="6"/>
  <c r="AD5623" i="6"/>
  <c r="AD5622" i="6"/>
  <c r="AD5621" i="6"/>
  <c r="AD5620" i="6"/>
  <c r="AD5619" i="6"/>
  <c r="AD5618" i="6"/>
  <c r="AD5617" i="6"/>
  <c r="AD5616" i="6"/>
  <c r="AD5615" i="6"/>
  <c r="AD5614" i="6"/>
  <c r="AD5613" i="6"/>
  <c r="AD5612" i="6"/>
  <c r="AD5611" i="6"/>
  <c r="AD5610" i="6"/>
  <c r="AD5609" i="6"/>
  <c r="AD5608" i="6"/>
  <c r="AD5607" i="6"/>
  <c r="AD5606" i="6"/>
  <c r="AD5605" i="6"/>
  <c r="AD5604" i="6"/>
  <c r="AD5603" i="6"/>
  <c r="AD5602" i="6"/>
  <c r="AD5601" i="6"/>
  <c r="AD5600" i="6"/>
  <c r="AD5599" i="6"/>
  <c r="AD5598" i="6"/>
  <c r="AD5597" i="6"/>
  <c r="AD5596" i="6"/>
  <c r="AD5595" i="6"/>
  <c r="AD5594" i="6"/>
  <c r="AD5593" i="6"/>
  <c r="AD5592" i="6"/>
  <c r="AD5591" i="6"/>
  <c r="AD5590" i="6"/>
  <c r="AD5589" i="6"/>
  <c r="AD5588" i="6"/>
  <c r="AD5587" i="6"/>
  <c r="AD5586" i="6"/>
  <c r="AD5585" i="6"/>
  <c r="AD5584" i="6"/>
  <c r="AD5583" i="6"/>
  <c r="AD5582" i="6"/>
  <c r="AD5581" i="6"/>
  <c r="AD5580" i="6"/>
  <c r="AD5579" i="6"/>
  <c r="AD5578" i="6"/>
  <c r="AD5577" i="6"/>
  <c r="AD5576" i="6"/>
  <c r="AD5575" i="6"/>
  <c r="AD5574" i="6"/>
  <c r="AD5573" i="6"/>
  <c r="AD5572" i="6"/>
  <c r="AD5571" i="6"/>
  <c r="AD5570" i="6"/>
  <c r="AD5569" i="6"/>
  <c r="AD5568" i="6"/>
  <c r="AD5567" i="6"/>
  <c r="AD5566" i="6"/>
  <c r="AD5565" i="6"/>
  <c r="AD5564" i="6"/>
  <c r="AD5563" i="6"/>
  <c r="AD5562" i="6"/>
  <c r="AD5561" i="6"/>
  <c r="AD5560" i="6"/>
  <c r="AD5559" i="6"/>
  <c r="AD5558" i="6"/>
  <c r="AD5557" i="6"/>
  <c r="AD5556" i="6"/>
  <c r="AD5555" i="6"/>
  <c r="AD5554" i="6"/>
  <c r="AD5553" i="6"/>
  <c r="AD5552" i="6"/>
  <c r="AD5551" i="6"/>
  <c r="AD5550" i="6"/>
  <c r="AD5549" i="6"/>
  <c r="AD5548" i="6"/>
  <c r="AD5547" i="6"/>
  <c r="AD5546" i="6"/>
  <c r="AD5545" i="6"/>
  <c r="AD5544" i="6"/>
  <c r="AD5543" i="6"/>
  <c r="AD5542" i="6"/>
  <c r="AD5541" i="6"/>
  <c r="AD5540" i="6"/>
  <c r="AD5539" i="6"/>
  <c r="AD5538" i="6"/>
  <c r="AD5537" i="6"/>
  <c r="AD5536" i="6"/>
  <c r="AD5535" i="6"/>
  <c r="AD5534" i="6"/>
  <c r="AD5533" i="6"/>
  <c r="AD5532" i="6"/>
  <c r="AD5531" i="6"/>
  <c r="AD5530" i="6"/>
  <c r="AD5529" i="6"/>
  <c r="AD5528" i="6"/>
  <c r="AD5527" i="6"/>
  <c r="AD5526" i="6"/>
  <c r="AD5525" i="6"/>
  <c r="AD5524" i="6"/>
  <c r="AD5523" i="6"/>
  <c r="AD5522" i="6"/>
  <c r="AD5521" i="6"/>
  <c r="AD5520" i="6"/>
  <c r="AD5519" i="6"/>
  <c r="AD5518" i="6"/>
  <c r="AD5517" i="6"/>
  <c r="AD5516" i="6"/>
  <c r="AD5515" i="6"/>
  <c r="AD5514" i="6"/>
  <c r="AD5513" i="6"/>
  <c r="AD5512" i="6"/>
  <c r="AD5511" i="6"/>
  <c r="AD5510" i="6"/>
  <c r="AD5509" i="6"/>
  <c r="AD5508" i="6"/>
  <c r="AD5507" i="6"/>
  <c r="AD5506" i="6"/>
  <c r="AD5505" i="6"/>
  <c r="AD5504" i="6"/>
  <c r="AD5503" i="6"/>
  <c r="AD5502" i="6"/>
  <c r="AD5501" i="6"/>
  <c r="AD5500" i="6"/>
  <c r="AD5499" i="6"/>
  <c r="AD5498" i="6"/>
  <c r="AD5497" i="6"/>
  <c r="AD5496" i="6"/>
  <c r="AD5495" i="6"/>
  <c r="AD5494" i="6"/>
  <c r="AD5493" i="6"/>
  <c r="AD5492" i="6"/>
  <c r="AD5491" i="6"/>
  <c r="AD5490" i="6"/>
  <c r="AD5489" i="6"/>
  <c r="AD5488" i="6"/>
  <c r="AD5487" i="6"/>
  <c r="AD5486" i="6"/>
  <c r="AD5485" i="6"/>
  <c r="AD5484" i="6"/>
  <c r="AD5483" i="6"/>
  <c r="AD5482" i="6"/>
  <c r="AD5481" i="6"/>
  <c r="AD5480" i="6"/>
  <c r="AD5479" i="6"/>
  <c r="AD5478" i="6"/>
  <c r="AD5477" i="6"/>
  <c r="AD5476" i="6"/>
  <c r="AD5475" i="6"/>
  <c r="AD5474" i="6"/>
  <c r="AD5473" i="6"/>
  <c r="AD5472" i="6"/>
  <c r="AD5471" i="6"/>
  <c r="AD5470" i="6"/>
  <c r="AD5469" i="6"/>
  <c r="AD5468" i="6"/>
  <c r="AD5467" i="6"/>
  <c r="AD5466" i="6"/>
  <c r="AD5465" i="6"/>
  <c r="AD5464" i="6"/>
  <c r="AD5463" i="6"/>
  <c r="AD5462" i="6"/>
  <c r="AD5461" i="6"/>
  <c r="AD5460" i="6"/>
  <c r="AD5459" i="6"/>
  <c r="AD5458" i="6"/>
  <c r="AD5457" i="6"/>
  <c r="AD5456" i="6"/>
  <c r="AD5455" i="6"/>
  <c r="AD5454" i="6"/>
  <c r="AD5453" i="6"/>
  <c r="AD5452" i="6"/>
  <c r="AD5451" i="6"/>
  <c r="AD5450" i="6"/>
  <c r="AD5449" i="6"/>
  <c r="AD5448" i="6"/>
  <c r="AD5447" i="6"/>
  <c r="AD5446" i="6"/>
  <c r="AD5445" i="6"/>
  <c r="AD5444" i="6"/>
  <c r="AD5443" i="6"/>
  <c r="AD5442" i="6"/>
  <c r="AD5441" i="6"/>
  <c r="AD5440" i="6"/>
  <c r="AD5439" i="6"/>
  <c r="AD5438" i="6"/>
  <c r="AD5437" i="6"/>
  <c r="AD5436" i="6"/>
  <c r="AD5435" i="6"/>
  <c r="AD5434" i="6"/>
  <c r="AD5433" i="6"/>
  <c r="AD5432" i="6"/>
  <c r="AD5431" i="6"/>
  <c r="AD5430" i="6"/>
  <c r="AD5429" i="6"/>
  <c r="AD5428" i="6"/>
  <c r="AD5427" i="6"/>
  <c r="AD5426" i="6"/>
  <c r="AD5425" i="6"/>
  <c r="AD5424" i="6"/>
  <c r="AD5423" i="6"/>
  <c r="AD5422" i="6"/>
  <c r="AD5421" i="6"/>
  <c r="AD5420" i="6"/>
  <c r="AD5419" i="6"/>
  <c r="AD5418" i="6"/>
  <c r="AD5417" i="6"/>
  <c r="AD5416" i="6"/>
  <c r="AD5415" i="6"/>
  <c r="AD5414" i="6"/>
  <c r="AD5413" i="6"/>
  <c r="AD5412" i="6"/>
  <c r="AD5411" i="6"/>
  <c r="AD5410" i="6"/>
  <c r="AD5409" i="6"/>
  <c r="AD5408" i="6"/>
  <c r="AD5407" i="6"/>
  <c r="AD5406" i="6"/>
  <c r="AD5405" i="6"/>
  <c r="AD5404" i="6"/>
  <c r="AD5403" i="6"/>
  <c r="AD5402" i="6"/>
  <c r="AD5401" i="6"/>
  <c r="AD5400" i="6"/>
  <c r="AD5399" i="6"/>
  <c r="AD5398" i="6"/>
  <c r="AD5397" i="6"/>
  <c r="AD5396" i="6"/>
  <c r="AD5395" i="6"/>
  <c r="AD5394" i="6"/>
  <c r="AD5393" i="6"/>
  <c r="AD5392" i="6"/>
  <c r="AD5391" i="6"/>
  <c r="AD5390" i="6"/>
  <c r="AD5389" i="6"/>
  <c r="AD5388" i="6"/>
  <c r="AD5387" i="6"/>
  <c r="AD5386" i="6"/>
  <c r="AD5385" i="6"/>
  <c r="AD5384" i="6"/>
  <c r="AD5383" i="6"/>
  <c r="AD5382" i="6"/>
  <c r="AD5381" i="6"/>
  <c r="AD5380" i="6"/>
  <c r="AD5379" i="6"/>
  <c r="AD5378" i="6"/>
  <c r="AD5377" i="6"/>
  <c r="AD5376" i="6"/>
  <c r="AD5375" i="6"/>
  <c r="AD5374" i="6"/>
  <c r="AD5373" i="6"/>
  <c r="AD5372" i="6"/>
  <c r="AD5371" i="6"/>
  <c r="AD5370" i="6"/>
  <c r="AD5369" i="6"/>
  <c r="AD5368" i="6"/>
  <c r="AD5367" i="6"/>
  <c r="AD5366" i="6"/>
  <c r="AD5365" i="6"/>
  <c r="AD5364" i="6"/>
  <c r="AD5363" i="6"/>
  <c r="AD5362" i="6"/>
  <c r="AD5361" i="6"/>
  <c r="AD5360" i="6"/>
  <c r="AD5359" i="6"/>
  <c r="AD5358" i="6"/>
  <c r="AD5357" i="6"/>
  <c r="AD5356" i="6"/>
  <c r="AD5355" i="6"/>
  <c r="AD5354" i="6"/>
  <c r="AD5353" i="6"/>
  <c r="AD5352" i="6"/>
  <c r="AD5351" i="6"/>
  <c r="AD5350" i="6"/>
  <c r="AD5349" i="6"/>
  <c r="AD5348" i="6"/>
  <c r="AD5347" i="6"/>
  <c r="AD5346" i="6"/>
  <c r="AD5345" i="6"/>
  <c r="AD5344" i="6"/>
  <c r="AD5343" i="6"/>
  <c r="AD5342" i="6"/>
  <c r="AD5341" i="6"/>
  <c r="AD5340" i="6"/>
  <c r="AD5339" i="6"/>
  <c r="AD5338" i="6"/>
  <c r="AD5337" i="6"/>
  <c r="AD5336" i="6"/>
  <c r="AD5335" i="6"/>
  <c r="AD5334" i="6"/>
  <c r="AD5333" i="6"/>
  <c r="AD5332" i="6"/>
  <c r="AD5331" i="6"/>
  <c r="AD5330" i="6"/>
  <c r="AD5329" i="6"/>
  <c r="AD5328" i="6"/>
  <c r="AD5327" i="6"/>
  <c r="AD5326" i="6"/>
  <c r="AD5325" i="6"/>
  <c r="AD5324" i="6"/>
  <c r="AD5323" i="6"/>
  <c r="AD5322" i="6"/>
  <c r="AD5321" i="6"/>
  <c r="AD5320" i="6"/>
  <c r="AD5319" i="6"/>
  <c r="AD5318" i="6"/>
  <c r="AD5317" i="6"/>
  <c r="AD5316" i="6"/>
  <c r="AD5315" i="6"/>
  <c r="AD5314" i="6"/>
  <c r="AD5313" i="6"/>
  <c r="AD5312" i="6"/>
  <c r="AD5311" i="6"/>
  <c r="AD5310" i="6"/>
  <c r="AD5309" i="6"/>
  <c r="AD5308" i="6"/>
  <c r="AD5307" i="6"/>
  <c r="AD5306" i="6"/>
  <c r="AD5305" i="6"/>
  <c r="AD5304" i="6"/>
  <c r="AD5303" i="6"/>
  <c r="AD5302" i="6"/>
  <c r="AD5301" i="6"/>
  <c r="AD5300" i="6"/>
  <c r="AD5299" i="6"/>
  <c r="AD5298" i="6"/>
  <c r="AD5297" i="6"/>
  <c r="AD5296" i="6"/>
  <c r="AD5295" i="6"/>
  <c r="AD5294" i="6"/>
  <c r="AD5293" i="6"/>
  <c r="AD5292" i="6"/>
  <c r="AD5291" i="6"/>
  <c r="AD5290" i="6"/>
  <c r="AD5289" i="6"/>
  <c r="AD5288" i="6"/>
  <c r="AD5287" i="6"/>
  <c r="AD5286" i="6"/>
  <c r="AD5285" i="6"/>
  <c r="AD5284" i="6"/>
  <c r="AD5283" i="6"/>
  <c r="AD5282" i="6"/>
  <c r="AD5281" i="6"/>
  <c r="AD5280" i="6"/>
  <c r="AD5279" i="6"/>
  <c r="AD5278" i="6"/>
  <c r="AD5277" i="6"/>
  <c r="AD5276" i="6"/>
  <c r="AD5275" i="6"/>
  <c r="AD5274" i="6"/>
  <c r="AD5273" i="6"/>
  <c r="AD5272" i="6"/>
  <c r="AD5271" i="6"/>
  <c r="AD5270" i="6"/>
  <c r="AD5269" i="6"/>
  <c r="AD5268" i="6"/>
  <c r="AD5267" i="6"/>
  <c r="AD5266" i="6"/>
  <c r="AD5265" i="6"/>
  <c r="AD5264" i="6"/>
  <c r="AD5263" i="6"/>
  <c r="AD5262" i="6"/>
  <c r="AD5261" i="6"/>
  <c r="AD5260" i="6"/>
  <c r="AD5259" i="6"/>
  <c r="AD5258" i="6"/>
  <c r="AD5257" i="6"/>
  <c r="AD5256" i="6"/>
  <c r="AD5255" i="6"/>
  <c r="AD5254" i="6"/>
  <c r="AD5253" i="6"/>
  <c r="AD5252" i="6"/>
  <c r="AD5251" i="6"/>
  <c r="AD5250" i="6"/>
  <c r="AD5249" i="6"/>
  <c r="AD5248" i="6"/>
  <c r="AD5247" i="6"/>
  <c r="AD5246" i="6"/>
  <c r="AD5245" i="6"/>
  <c r="AD5244" i="6"/>
  <c r="AD5243" i="6"/>
  <c r="AD5242" i="6"/>
  <c r="AD5241" i="6"/>
  <c r="AD5240" i="6"/>
  <c r="AD5239" i="6"/>
  <c r="AD5238" i="6"/>
  <c r="AD5237" i="6"/>
  <c r="AD5236" i="6"/>
  <c r="AD5235" i="6"/>
  <c r="AD5234" i="6"/>
  <c r="AD5233" i="6"/>
  <c r="AD5232" i="6"/>
  <c r="AD5231" i="6"/>
  <c r="AD5230" i="6"/>
  <c r="AD5229" i="6"/>
  <c r="AD5228" i="6"/>
  <c r="AD5227" i="6"/>
  <c r="AD5226" i="6"/>
  <c r="AD5225" i="6"/>
  <c r="AD5224" i="6"/>
  <c r="AD5223" i="6"/>
  <c r="AD5222" i="6"/>
  <c r="AD5221" i="6"/>
  <c r="AD5220" i="6"/>
  <c r="AD5219" i="6"/>
  <c r="AD5218" i="6"/>
  <c r="AD5217" i="6"/>
  <c r="AD5216" i="6"/>
  <c r="AD5215" i="6"/>
  <c r="AD5214" i="6"/>
  <c r="AD5213" i="6"/>
  <c r="AD5212" i="6"/>
  <c r="AD5211" i="6"/>
  <c r="AD5210" i="6"/>
  <c r="AD5209" i="6"/>
  <c r="AD5208" i="6"/>
  <c r="AD5207" i="6"/>
  <c r="AD5206" i="6"/>
  <c r="AD5205" i="6"/>
  <c r="AD5204" i="6"/>
  <c r="AD5203" i="6"/>
  <c r="AD5202" i="6"/>
  <c r="AD5201" i="6"/>
  <c r="AD5200" i="6"/>
  <c r="AD5199" i="6"/>
  <c r="AD5198" i="6"/>
  <c r="AD5197" i="6"/>
  <c r="AD5196" i="6"/>
  <c r="AD5195" i="6"/>
  <c r="AD5194" i="6"/>
  <c r="AD5193" i="6"/>
  <c r="AD5192" i="6"/>
  <c r="AD5191" i="6"/>
  <c r="AD5190" i="6"/>
  <c r="AD5189" i="6"/>
  <c r="AD5188" i="6"/>
  <c r="AD5187" i="6"/>
  <c r="AD5186" i="6"/>
  <c r="AD5185" i="6"/>
  <c r="AD5184" i="6"/>
  <c r="AD5183" i="6"/>
  <c r="AD5182" i="6"/>
  <c r="AD5181" i="6"/>
  <c r="AD5180" i="6"/>
  <c r="AD5179" i="6"/>
  <c r="AD5178" i="6"/>
  <c r="AD5177" i="6"/>
  <c r="AD5176" i="6"/>
  <c r="AD5175" i="6"/>
  <c r="AD5174" i="6"/>
  <c r="AD5173" i="6"/>
  <c r="AD5172" i="6"/>
  <c r="AD5171" i="6"/>
  <c r="AD5170" i="6"/>
  <c r="AD5169" i="6"/>
  <c r="AD5168" i="6"/>
  <c r="AD5167" i="6"/>
  <c r="AD5166" i="6"/>
  <c r="AD5165" i="6"/>
  <c r="AD5164" i="6"/>
  <c r="AD5163" i="6"/>
  <c r="AD5162" i="6"/>
  <c r="AD5161" i="6"/>
  <c r="AD5160" i="6"/>
  <c r="AD5159" i="6"/>
  <c r="AD5158" i="6"/>
  <c r="AD5157" i="6"/>
  <c r="AD5156" i="6"/>
  <c r="AD5155" i="6"/>
  <c r="AD5154" i="6"/>
  <c r="AD5153" i="6"/>
  <c r="AD5152" i="6"/>
  <c r="AD5151" i="6"/>
  <c r="AD5150" i="6"/>
  <c r="AD5149" i="6"/>
  <c r="AD5148" i="6"/>
  <c r="AD5147" i="6"/>
  <c r="AD5146" i="6"/>
  <c r="AD5145" i="6"/>
  <c r="AD5144" i="6"/>
  <c r="AD5143" i="6"/>
  <c r="AD5142" i="6"/>
  <c r="AD5141" i="6"/>
  <c r="AD5140" i="6"/>
  <c r="AD5139" i="6"/>
  <c r="AD5138" i="6"/>
  <c r="AD5137" i="6"/>
  <c r="AD5136" i="6"/>
  <c r="AD5135" i="6"/>
  <c r="AD5134" i="6"/>
  <c r="AD5133" i="6"/>
  <c r="AD5132" i="6"/>
  <c r="AD5131" i="6"/>
  <c r="AD5130" i="6"/>
  <c r="AD5129" i="6"/>
  <c r="AD5128" i="6"/>
  <c r="AD5127" i="6"/>
  <c r="AD5126" i="6"/>
  <c r="AD5125" i="6"/>
  <c r="AD5124" i="6"/>
  <c r="AD5123" i="6"/>
  <c r="AD5122" i="6"/>
  <c r="AD5121" i="6"/>
  <c r="AD5120" i="6"/>
  <c r="AD5119" i="6"/>
  <c r="AD5118" i="6"/>
  <c r="AD5117" i="6"/>
  <c r="AD5116" i="6"/>
  <c r="AD5115" i="6"/>
  <c r="AD5114" i="6"/>
  <c r="AD5113" i="6"/>
  <c r="AD5112" i="6"/>
  <c r="AD5111" i="6"/>
  <c r="AD5110" i="6"/>
  <c r="AD5109" i="6"/>
  <c r="AD5108" i="6"/>
  <c r="AD5107" i="6"/>
  <c r="AD5106" i="6"/>
  <c r="AD5105" i="6"/>
  <c r="AD5104" i="6"/>
  <c r="AD5103" i="6"/>
  <c r="AD5102" i="6"/>
  <c r="AD5101" i="6"/>
  <c r="AD5100" i="6"/>
  <c r="AD5099" i="6"/>
  <c r="AD5098" i="6"/>
  <c r="AD5097" i="6"/>
  <c r="AD5096" i="6"/>
  <c r="AD5095" i="6"/>
  <c r="AD5094" i="6"/>
  <c r="AD5093" i="6"/>
  <c r="AD5092" i="6"/>
  <c r="AD5091" i="6"/>
  <c r="AD5090" i="6"/>
  <c r="AD5089" i="6"/>
  <c r="AD5088" i="6"/>
  <c r="AD5087" i="6"/>
  <c r="AD5086" i="6"/>
  <c r="AD5085" i="6"/>
  <c r="AD5084" i="6"/>
  <c r="AD5083" i="6"/>
  <c r="AD5082" i="6"/>
  <c r="AD5081" i="6"/>
  <c r="AD5080" i="6"/>
  <c r="AD5079" i="6"/>
  <c r="AD5078" i="6"/>
  <c r="AD5077" i="6"/>
  <c r="AD5076" i="6"/>
  <c r="AD5075" i="6"/>
  <c r="AD5074" i="6"/>
  <c r="AD5073" i="6"/>
  <c r="AD5072" i="6"/>
  <c r="AD5071" i="6"/>
  <c r="AD5070" i="6"/>
  <c r="AD5069" i="6"/>
  <c r="AD5068" i="6"/>
  <c r="AD5067" i="6"/>
  <c r="AD5066" i="6"/>
  <c r="AD5065" i="6"/>
  <c r="AD5064" i="6"/>
  <c r="AD5063" i="6"/>
  <c r="AD5062" i="6"/>
  <c r="AD5061" i="6"/>
  <c r="AD5060" i="6"/>
  <c r="AD5059" i="6"/>
  <c r="AD5058" i="6"/>
  <c r="AD5057" i="6"/>
  <c r="AD5056" i="6"/>
  <c r="AD5055" i="6"/>
  <c r="AD5054" i="6"/>
  <c r="AD5053" i="6"/>
  <c r="AD5052" i="6"/>
  <c r="AD5051" i="6"/>
  <c r="AD5050" i="6"/>
  <c r="AD5049" i="6"/>
  <c r="AD5048" i="6"/>
  <c r="AD5047" i="6"/>
  <c r="AD5046" i="6"/>
  <c r="AD5045" i="6"/>
  <c r="AD5044" i="6"/>
  <c r="AD5043" i="6"/>
  <c r="AD5042" i="6"/>
  <c r="AD5041" i="6"/>
  <c r="AD5040" i="6"/>
  <c r="AD5039" i="6"/>
  <c r="AD5038" i="6"/>
  <c r="AD5037" i="6"/>
  <c r="AD5036" i="6"/>
  <c r="AD5035" i="6"/>
  <c r="AD5034" i="6"/>
  <c r="AD5033" i="6"/>
  <c r="AD5032" i="6"/>
  <c r="AD5031" i="6"/>
  <c r="AD5030" i="6"/>
  <c r="AD5029" i="6"/>
  <c r="AD5028" i="6"/>
  <c r="AD5027" i="6"/>
  <c r="AD5026" i="6"/>
  <c r="AD5025" i="6"/>
  <c r="AD5024" i="6"/>
  <c r="AD5023" i="6"/>
  <c r="AD5022" i="6"/>
  <c r="AD5021" i="6"/>
  <c r="AD5020" i="6"/>
  <c r="AD5019" i="6"/>
  <c r="AD5018" i="6"/>
  <c r="AD5017" i="6"/>
  <c r="AD5016" i="6"/>
  <c r="AD5015" i="6"/>
  <c r="AD5014" i="6"/>
  <c r="AD5013" i="6"/>
  <c r="AD5012" i="6"/>
  <c r="AD5011" i="6"/>
  <c r="AD5010" i="6"/>
  <c r="AD5009" i="6"/>
  <c r="AD5008" i="6"/>
  <c r="AD5007" i="6"/>
  <c r="AD5006" i="6"/>
  <c r="AD5005" i="6"/>
  <c r="AD5004" i="6"/>
  <c r="AD5003" i="6"/>
  <c r="AD5002" i="6"/>
  <c r="AD5001" i="6"/>
  <c r="AD5000" i="6"/>
  <c r="AD4999" i="6"/>
  <c r="AD4998" i="6"/>
  <c r="AD4997" i="6"/>
  <c r="AD4996" i="6"/>
  <c r="AD4995" i="6"/>
  <c r="AD4994" i="6"/>
  <c r="AD4993" i="6"/>
  <c r="AD4992" i="6"/>
  <c r="AD4991" i="6"/>
  <c r="AD4990" i="6"/>
  <c r="AD4989" i="6"/>
  <c r="AD4988" i="6"/>
  <c r="AD4987" i="6"/>
  <c r="AD4986" i="6"/>
  <c r="AD4985" i="6"/>
  <c r="AD4984" i="6"/>
  <c r="AD4983" i="6"/>
  <c r="AD4982" i="6"/>
  <c r="AD4981" i="6"/>
  <c r="AD4980" i="6"/>
  <c r="AD4979" i="6"/>
  <c r="AD4978" i="6"/>
  <c r="AD4977" i="6"/>
  <c r="AD4976" i="6"/>
  <c r="AD4975" i="6"/>
  <c r="AD4974" i="6"/>
  <c r="AD4973" i="6"/>
  <c r="AD4972" i="6"/>
  <c r="AD4971" i="6"/>
  <c r="AD4970" i="6"/>
  <c r="AD4969" i="6"/>
  <c r="AD4968" i="6"/>
  <c r="AD4967" i="6"/>
  <c r="AD4966" i="6"/>
  <c r="AD4965" i="6"/>
  <c r="AD4964" i="6"/>
  <c r="AD4963" i="6"/>
  <c r="AD4962" i="6"/>
  <c r="AD4961" i="6"/>
  <c r="AD4960" i="6"/>
  <c r="AD4959" i="6"/>
  <c r="AD4958" i="6"/>
  <c r="AD4957" i="6"/>
  <c r="AD4956" i="6"/>
  <c r="AD4955" i="6"/>
  <c r="AD4954" i="6"/>
  <c r="AD4953" i="6"/>
  <c r="AD4952" i="6"/>
  <c r="AD4951" i="6"/>
  <c r="AD4950" i="6"/>
  <c r="AD4949" i="6"/>
  <c r="AD4948" i="6"/>
  <c r="AD4947" i="6"/>
  <c r="AD4946" i="6"/>
  <c r="AD4945" i="6"/>
  <c r="AD4944" i="6"/>
  <c r="AD4943" i="6"/>
  <c r="AD4942" i="6"/>
  <c r="AD4941" i="6"/>
  <c r="AD4940" i="6"/>
  <c r="AD4939" i="6"/>
  <c r="AD4938" i="6"/>
  <c r="AD4937" i="6"/>
  <c r="AD4936" i="6"/>
  <c r="AD4935" i="6"/>
  <c r="AD4934" i="6"/>
  <c r="AD4933" i="6"/>
  <c r="AD4932" i="6"/>
  <c r="AD4931" i="6"/>
  <c r="AD4930" i="6"/>
  <c r="AD4929" i="6"/>
  <c r="AD4928" i="6"/>
  <c r="AD4927" i="6"/>
  <c r="AD4926" i="6"/>
  <c r="AD4925" i="6"/>
  <c r="AD4924" i="6"/>
  <c r="AD4923" i="6"/>
  <c r="AD4922" i="6"/>
  <c r="AD4921" i="6"/>
  <c r="AD4920" i="6"/>
  <c r="AD4919" i="6"/>
  <c r="AD4918" i="6"/>
  <c r="AD4917" i="6"/>
  <c r="AD4916" i="6"/>
  <c r="AD4915" i="6"/>
  <c r="AD4914" i="6"/>
  <c r="AD4913" i="6"/>
  <c r="AD4912" i="6"/>
  <c r="AD4911" i="6"/>
  <c r="AD4910" i="6"/>
  <c r="AD4909" i="6"/>
  <c r="AD4908" i="6"/>
  <c r="AD4907" i="6"/>
  <c r="AD4906" i="6"/>
  <c r="AD4905" i="6"/>
  <c r="AD4904" i="6"/>
  <c r="AD4903" i="6"/>
  <c r="AD4902" i="6"/>
  <c r="AD4901" i="6"/>
  <c r="AD4900" i="6"/>
  <c r="AD4899" i="6"/>
  <c r="AD4898" i="6"/>
  <c r="AD4897" i="6"/>
  <c r="AD4896" i="6"/>
  <c r="AD4895" i="6"/>
  <c r="AD4894" i="6"/>
  <c r="AD4893" i="6"/>
  <c r="AD4892" i="6"/>
  <c r="AD4891" i="6"/>
  <c r="AD4890" i="6"/>
  <c r="AD4889" i="6"/>
  <c r="AD4888" i="6"/>
  <c r="AD4887" i="6"/>
  <c r="AD4886" i="6"/>
  <c r="AD4885" i="6"/>
  <c r="AD4884" i="6"/>
  <c r="AD4883" i="6"/>
  <c r="AD4882" i="6"/>
  <c r="AD4881" i="6"/>
  <c r="AD4880" i="6"/>
  <c r="AD4879" i="6"/>
  <c r="AD4878" i="6"/>
  <c r="AD4877" i="6"/>
  <c r="AD4876" i="6"/>
  <c r="AD4875" i="6"/>
  <c r="AD4874" i="6"/>
  <c r="AD4873" i="6"/>
  <c r="AD4872" i="6"/>
  <c r="AD4871" i="6"/>
  <c r="AD4870" i="6"/>
  <c r="AD4869" i="6"/>
  <c r="AD4868" i="6"/>
  <c r="AD4867" i="6"/>
  <c r="AD4866" i="6"/>
  <c r="AD4865" i="6"/>
  <c r="AD4864" i="6"/>
  <c r="AD4863" i="6"/>
  <c r="AD4862" i="6"/>
  <c r="AD4861" i="6"/>
  <c r="AD4860" i="6"/>
  <c r="AD4859" i="6"/>
  <c r="AD4858" i="6"/>
  <c r="AD4857" i="6"/>
  <c r="AD4856" i="6"/>
  <c r="AD4855" i="6"/>
  <c r="AD4854" i="6"/>
  <c r="AD4853" i="6"/>
  <c r="AD4852" i="6"/>
  <c r="AD4851" i="6"/>
  <c r="AD4850" i="6"/>
  <c r="AD4849" i="6"/>
  <c r="AD4848" i="6"/>
  <c r="AD4847" i="6"/>
  <c r="AD4846" i="6"/>
  <c r="AD4845" i="6"/>
  <c r="AD4844" i="6"/>
  <c r="AD4843" i="6"/>
  <c r="AD4842" i="6"/>
  <c r="AD4841" i="6"/>
  <c r="AD4840" i="6"/>
  <c r="AD4839" i="6"/>
  <c r="AD4838" i="6"/>
  <c r="AD4837" i="6"/>
  <c r="AD4836" i="6"/>
  <c r="AD4835" i="6"/>
  <c r="AD4834" i="6"/>
  <c r="AD4833" i="6"/>
  <c r="AD4832" i="6"/>
  <c r="AD4831" i="6"/>
  <c r="AD4830" i="6"/>
  <c r="AD4829" i="6"/>
  <c r="AD4828" i="6"/>
  <c r="AD4827" i="6"/>
  <c r="AD4826" i="6"/>
  <c r="AD4825" i="6"/>
  <c r="AD4824" i="6"/>
  <c r="AD4823" i="6"/>
  <c r="AD4822" i="6"/>
  <c r="AD4821" i="6"/>
  <c r="AD4820" i="6"/>
  <c r="AD4819" i="6"/>
  <c r="AD4818" i="6"/>
  <c r="AD4817" i="6"/>
  <c r="AD4816" i="6"/>
  <c r="AD4815" i="6"/>
  <c r="AD4814" i="6"/>
  <c r="AD4813" i="6"/>
  <c r="AD4812" i="6"/>
  <c r="AD4811" i="6"/>
  <c r="AD4810" i="6"/>
  <c r="AD4809" i="6"/>
  <c r="AD4808" i="6"/>
  <c r="AD4807" i="6"/>
  <c r="AD4806" i="6"/>
  <c r="AD4805" i="6"/>
  <c r="AD4804" i="6"/>
  <c r="AD4803" i="6"/>
  <c r="AD4802" i="6"/>
  <c r="AD4801" i="6"/>
  <c r="AD4800" i="6"/>
  <c r="AD4799" i="6"/>
  <c r="AD4798" i="6"/>
  <c r="AD4797" i="6"/>
  <c r="AD4796" i="6"/>
  <c r="AD4795" i="6"/>
  <c r="AD4794" i="6"/>
  <c r="AD4793" i="6"/>
  <c r="AD4792" i="6"/>
  <c r="AD4791" i="6"/>
  <c r="AD4790" i="6"/>
  <c r="AD4789" i="6"/>
  <c r="AD4788" i="6"/>
  <c r="AD4787" i="6"/>
  <c r="AD4786" i="6"/>
  <c r="AD4785" i="6"/>
  <c r="AD4784" i="6"/>
  <c r="AD4783" i="6"/>
  <c r="AD4782" i="6"/>
  <c r="AD4781" i="6"/>
  <c r="AD4780" i="6"/>
  <c r="AD4779" i="6"/>
  <c r="AD4778" i="6"/>
  <c r="AD4777" i="6"/>
  <c r="AD4776" i="6"/>
  <c r="AD4775" i="6"/>
  <c r="AD4774" i="6"/>
  <c r="AD4773" i="6"/>
  <c r="AD4772" i="6"/>
  <c r="AD4771" i="6"/>
  <c r="AD4770" i="6"/>
  <c r="AD4769" i="6"/>
  <c r="AD4768" i="6"/>
  <c r="AD4767" i="6"/>
  <c r="AD4766" i="6"/>
  <c r="AD4765" i="6"/>
  <c r="AD4764" i="6"/>
  <c r="AD4763" i="6"/>
  <c r="AD4762" i="6"/>
  <c r="AD4761" i="6"/>
  <c r="AD4760" i="6"/>
  <c r="AD4759" i="6"/>
  <c r="AD4758" i="6"/>
  <c r="AD4757" i="6"/>
  <c r="AD4756" i="6"/>
  <c r="AD4755" i="6"/>
  <c r="AD4754" i="6"/>
  <c r="AD4753" i="6"/>
  <c r="AD4752" i="6"/>
  <c r="AD4751" i="6"/>
  <c r="AD4750" i="6"/>
  <c r="AD4749" i="6"/>
  <c r="AD4748" i="6"/>
  <c r="AD4747" i="6"/>
  <c r="AD4746" i="6"/>
  <c r="AD4745" i="6"/>
  <c r="AD4744" i="6"/>
  <c r="AD4743" i="6"/>
  <c r="AD4742" i="6"/>
  <c r="AD4741" i="6"/>
  <c r="AD4740" i="6"/>
  <c r="AD4739" i="6"/>
  <c r="AD4738" i="6"/>
  <c r="AD4737" i="6"/>
  <c r="AD4736" i="6"/>
  <c r="AD4735" i="6"/>
  <c r="AD4734" i="6"/>
  <c r="AD4733" i="6"/>
  <c r="AD4732" i="6"/>
  <c r="AD4731" i="6"/>
  <c r="AD4730" i="6"/>
  <c r="AD4729" i="6"/>
  <c r="AD4728" i="6"/>
  <c r="AD4727" i="6"/>
  <c r="AD4726" i="6"/>
  <c r="AD4725" i="6"/>
  <c r="AD4724" i="6"/>
  <c r="AD4723" i="6"/>
  <c r="AD4722" i="6"/>
  <c r="AD4721" i="6"/>
  <c r="AD4720" i="6"/>
  <c r="AD4719" i="6"/>
  <c r="AD4718" i="6"/>
  <c r="AD4717" i="6"/>
  <c r="AD4716" i="6"/>
  <c r="AD4715" i="6"/>
  <c r="AD4714" i="6"/>
  <c r="AD4713" i="6"/>
  <c r="AD4712" i="6"/>
  <c r="AD4711" i="6"/>
  <c r="AD4710" i="6"/>
  <c r="AD4709" i="6"/>
  <c r="AD4708" i="6"/>
  <c r="AD4707" i="6"/>
  <c r="AD4706" i="6"/>
  <c r="AD4705" i="6"/>
  <c r="AD4704" i="6"/>
  <c r="AD4703" i="6"/>
  <c r="AD4702" i="6"/>
  <c r="AD4701" i="6"/>
  <c r="AD4700" i="6"/>
  <c r="AD4699" i="6"/>
  <c r="AD4698" i="6"/>
  <c r="AD4697" i="6"/>
  <c r="AD4696" i="6"/>
  <c r="AD4695" i="6"/>
  <c r="AD4694" i="6"/>
  <c r="AD4693" i="6"/>
  <c r="AD4692" i="6"/>
  <c r="AD4691" i="6"/>
  <c r="AD4690" i="6"/>
  <c r="AD4689" i="6"/>
  <c r="AD4688" i="6"/>
  <c r="AD4687" i="6"/>
  <c r="AD4686" i="6"/>
  <c r="AD4685" i="6"/>
  <c r="AD4684" i="6"/>
  <c r="AD4683" i="6"/>
  <c r="AD4682" i="6"/>
  <c r="AD4681" i="6"/>
  <c r="AD4680" i="6"/>
  <c r="AD4679" i="6"/>
  <c r="AD4678" i="6"/>
  <c r="AD4677" i="6"/>
  <c r="AD4676" i="6"/>
  <c r="AD4675" i="6"/>
  <c r="AD4674" i="6"/>
  <c r="AD4673" i="6"/>
  <c r="AD4672" i="6"/>
  <c r="AD4671" i="6"/>
  <c r="AD4670" i="6"/>
  <c r="AD4669" i="6"/>
  <c r="AD4668" i="6"/>
  <c r="AD4667" i="6"/>
  <c r="AD4666" i="6"/>
  <c r="AD4665" i="6"/>
  <c r="AD4664" i="6"/>
  <c r="AD4663" i="6"/>
  <c r="AD4662" i="6"/>
  <c r="AD4661" i="6"/>
  <c r="AD4660" i="6"/>
  <c r="AD4659" i="6"/>
  <c r="AD4658" i="6"/>
  <c r="AD4657" i="6"/>
  <c r="AD4656" i="6"/>
  <c r="AD4655" i="6"/>
  <c r="AD4654" i="6"/>
  <c r="AD4653" i="6"/>
  <c r="AD4652" i="6"/>
  <c r="AD4651" i="6"/>
  <c r="AD4650" i="6"/>
  <c r="AD4649" i="6"/>
  <c r="AD4648" i="6"/>
  <c r="AD4647" i="6"/>
  <c r="AD4646" i="6"/>
  <c r="AD4645" i="6"/>
  <c r="AD4644" i="6"/>
  <c r="AD4643" i="6"/>
  <c r="AD4642" i="6"/>
  <c r="AD4641" i="6"/>
  <c r="AD4640" i="6"/>
  <c r="AD4639" i="6"/>
  <c r="AD4638" i="6"/>
  <c r="AD4637" i="6"/>
  <c r="AD4636" i="6"/>
  <c r="AD4635" i="6"/>
  <c r="AD4634" i="6"/>
  <c r="AD4633" i="6"/>
  <c r="AD4632" i="6"/>
  <c r="AD4631" i="6"/>
  <c r="AD4630" i="6"/>
  <c r="AD4629" i="6"/>
  <c r="AD4628" i="6"/>
  <c r="AD4627" i="6"/>
  <c r="AD4626" i="6"/>
  <c r="AD4625" i="6"/>
  <c r="AD4624" i="6"/>
  <c r="AD4623" i="6"/>
  <c r="AD4622" i="6"/>
  <c r="AD4621" i="6"/>
  <c r="AD4620" i="6"/>
  <c r="AD4619" i="6"/>
  <c r="AD4618" i="6"/>
  <c r="AD4617" i="6"/>
  <c r="AD4616" i="6"/>
  <c r="AD4615" i="6"/>
  <c r="AD4614" i="6"/>
  <c r="AD4613" i="6"/>
  <c r="AD4612" i="6"/>
  <c r="AD4611" i="6"/>
  <c r="AD4610" i="6"/>
  <c r="AD4609" i="6"/>
  <c r="AD4608" i="6"/>
  <c r="AD4607" i="6"/>
  <c r="AD4606" i="6"/>
  <c r="AD4605" i="6"/>
  <c r="AD4604" i="6"/>
  <c r="AD4603" i="6"/>
  <c r="AD4602" i="6"/>
  <c r="AD4601" i="6"/>
  <c r="AD4600" i="6"/>
  <c r="AD4599" i="6"/>
  <c r="AD4598" i="6"/>
  <c r="AD4597" i="6"/>
  <c r="AD4596" i="6"/>
  <c r="AD4595" i="6"/>
  <c r="AD4594" i="6"/>
  <c r="AD4593" i="6"/>
  <c r="AD4592" i="6"/>
  <c r="AD4591" i="6"/>
  <c r="AD4590" i="6"/>
  <c r="AD4589" i="6"/>
  <c r="AD4588" i="6"/>
  <c r="AD4587" i="6"/>
  <c r="AD4586" i="6"/>
  <c r="AD4585" i="6"/>
  <c r="AD4584" i="6"/>
  <c r="AD4583" i="6"/>
  <c r="AD4582" i="6"/>
  <c r="AD4581" i="6"/>
  <c r="AD4580" i="6"/>
  <c r="AD4579" i="6"/>
  <c r="AD4578" i="6"/>
  <c r="AD4577" i="6"/>
  <c r="AD4576" i="6"/>
  <c r="AD4575" i="6"/>
  <c r="AD4574" i="6"/>
  <c r="AD4573" i="6"/>
  <c r="AD4572" i="6"/>
  <c r="AD4571" i="6"/>
  <c r="AD4570" i="6"/>
  <c r="AD4569" i="6"/>
  <c r="AD4568" i="6"/>
  <c r="AD4567" i="6"/>
  <c r="AD4566" i="6"/>
  <c r="AD4565" i="6"/>
  <c r="AD4564" i="6"/>
  <c r="AD4563" i="6"/>
  <c r="AD4562" i="6"/>
  <c r="AD4561" i="6"/>
  <c r="AD4560" i="6"/>
  <c r="AD4559" i="6"/>
  <c r="AD4558" i="6"/>
  <c r="AD4557" i="6"/>
  <c r="AD4556" i="6"/>
  <c r="AD4555" i="6"/>
  <c r="AD4554" i="6"/>
  <c r="AD4553" i="6"/>
  <c r="AD4552" i="6"/>
  <c r="AD4551" i="6"/>
  <c r="AD4550" i="6"/>
  <c r="AD4549" i="6"/>
  <c r="AD4548" i="6"/>
  <c r="AD4547" i="6"/>
  <c r="AD4546" i="6"/>
  <c r="AD4545" i="6"/>
  <c r="AD4544" i="6"/>
  <c r="AD4543" i="6"/>
  <c r="AD4542" i="6"/>
  <c r="AD4541" i="6"/>
  <c r="AD4540" i="6"/>
  <c r="AD4539" i="6"/>
  <c r="AD4538" i="6"/>
  <c r="AD4537" i="6"/>
  <c r="AD4536" i="6"/>
  <c r="AD4535" i="6"/>
  <c r="AD4534" i="6"/>
  <c r="AD4533" i="6"/>
  <c r="AD4532" i="6"/>
  <c r="AD4531" i="6"/>
  <c r="AD4530" i="6"/>
  <c r="AD4529" i="6"/>
  <c r="AD4528" i="6"/>
  <c r="AD4527" i="6"/>
  <c r="AD4526" i="6"/>
  <c r="AD4525" i="6"/>
  <c r="AD4524" i="6"/>
  <c r="AD4523" i="6"/>
  <c r="AD4522" i="6"/>
  <c r="AD4521" i="6"/>
  <c r="AD4520" i="6"/>
  <c r="AD4519" i="6"/>
  <c r="AD4518" i="6"/>
  <c r="AD4517" i="6"/>
  <c r="AD4516" i="6"/>
  <c r="AD4515" i="6"/>
  <c r="AD4514" i="6"/>
  <c r="AD4513" i="6"/>
  <c r="AD4512" i="6"/>
  <c r="AD4511" i="6"/>
  <c r="AD4510" i="6"/>
  <c r="AD4509" i="6"/>
  <c r="AD4508" i="6"/>
  <c r="AD4507" i="6"/>
  <c r="AD4506" i="6"/>
  <c r="AD4505" i="6"/>
  <c r="AD4504" i="6"/>
  <c r="AD4503" i="6"/>
  <c r="AD4502" i="6"/>
  <c r="AD4501" i="6"/>
  <c r="AD4500" i="6"/>
  <c r="AD4499" i="6"/>
  <c r="AD4498" i="6"/>
  <c r="AD4497" i="6"/>
  <c r="AD4496" i="6"/>
  <c r="AD4495" i="6"/>
  <c r="AD4494" i="6"/>
  <c r="AD4493" i="6"/>
  <c r="AD4492" i="6"/>
  <c r="AD4491" i="6"/>
  <c r="AD4490" i="6"/>
  <c r="AD4489" i="6"/>
  <c r="AD4488" i="6"/>
  <c r="AD4487" i="6"/>
  <c r="AD4486" i="6"/>
  <c r="AD4485" i="6"/>
  <c r="AD4484" i="6"/>
  <c r="AD4483" i="6"/>
  <c r="AD4482" i="6"/>
  <c r="AD4481" i="6"/>
  <c r="AD4480" i="6"/>
  <c r="AD4479" i="6"/>
  <c r="AD4478" i="6"/>
  <c r="AD4477" i="6"/>
  <c r="AD4476" i="6"/>
  <c r="AD4475" i="6"/>
  <c r="AD4474" i="6"/>
  <c r="AD4473" i="6"/>
  <c r="AD4472" i="6"/>
  <c r="AD4471" i="6"/>
  <c r="AD4470" i="6"/>
  <c r="AD4469" i="6"/>
  <c r="AD4468" i="6"/>
  <c r="AD4467" i="6"/>
  <c r="AD4466" i="6"/>
  <c r="AD4465" i="6"/>
  <c r="AD4464" i="6"/>
  <c r="AD4463" i="6"/>
  <c r="AD4462" i="6"/>
  <c r="AD4461" i="6"/>
  <c r="AD4460" i="6"/>
  <c r="AD4459" i="6"/>
  <c r="AD4458" i="6"/>
  <c r="AD4457" i="6"/>
  <c r="AD4456" i="6"/>
  <c r="AD4455" i="6"/>
  <c r="AD4454" i="6"/>
  <c r="AD4453" i="6"/>
  <c r="AD4452" i="6"/>
  <c r="AD4451" i="6"/>
  <c r="AD4450" i="6"/>
  <c r="AD4449" i="6"/>
  <c r="AD4448" i="6"/>
  <c r="AD4447" i="6"/>
  <c r="AD4446" i="6"/>
  <c r="AD4445" i="6"/>
  <c r="AD4444" i="6"/>
  <c r="AD4443" i="6"/>
  <c r="AD4442" i="6"/>
  <c r="AD4441" i="6"/>
  <c r="AD4440" i="6"/>
  <c r="AD4439" i="6"/>
  <c r="AD4438" i="6"/>
  <c r="AD4437" i="6"/>
  <c r="AD4436" i="6"/>
  <c r="AD4435" i="6"/>
  <c r="AD4434" i="6"/>
  <c r="AD4433" i="6"/>
  <c r="AD4432" i="6"/>
  <c r="AD4431" i="6"/>
  <c r="AD4430" i="6"/>
  <c r="AD4429" i="6"/>
  <c r="AD4428" i="6"/>
  <c r="AD4427" i="6"/>
  <c r="AD4426" i="6"/>
  <c r="AD4425" i="6"/>
  <c r="AD4424" i="6"/>
  <c r="AD4423" i="6"/>
  <c r="AD4422" i="6"/>
  <c r="AD4421" i="6"/>
  <c r="AD4420" i="6"/>
  <c r="AD4419" i="6"/>
  <c r="AD4418" i="6"/>
  <c r="AD4417" i="6"/>
  <c r="AD4416" i="6"/>
  <c r="AD4415" i="6"/>
  <c r="AD4414" i="6"/>
  <c r="AD4413" i="6"/>
  <c r="AD4412" i="6"/>
  <c r="AD4411" i="6"/>
  <c r="AD4410" i="6"/>
  <c r="AD4409" i="6"/>
  <c r="AD4408" i="6"/>
  <c r="AD4407" i="6"/>
  <c r="AD4406" i="6"/>
  <c r="AD4405" i="6"/>
  <c r="AD4404" i="6"/>
  <c r="AD4403" i="6"/>
  <c r="AD4402" i="6"/>
  <c r="AD4401" i="6"/>
  <c r="AD4400" i="6"/>
  <c r="AD4399" i="6"/>
  <c r="AD4398" i="6"/>
  <c r="AD4397" i="6"/>
  <c r="AD4396" i="6"/>
  <c r="AD4395" i="6"/>
  <c r="AD4394" i="6"/>
  <c r="AD4393" i="6"/>
  <c r="AD4392" i="6"/>
  <c r="AD4391" i="6"/>
  <c r="AD4390" i="6"/>
  <c r="AD4389" i="6"/>
  <c r="AD4388" i="6"/>
  <c r="AD4387" i="6"/>
  <c r="AD4386" i="6"/>
  <c r="AD4385" i="6"/>
  <c r="AD4384" i="6"/>
  <c r="AD4383" i="6"/>
  <c r="AD4382" i="6"/>
  <c r="AD4381" i="6"/>
  <c r="AD4380" i="6"/>
  <c r="AD4379" i="6"/>
  <c r="AD4378" i="6"/>
  <c r="AD4377" i="6"/>
  <c r="AD4376" i="6"/>
  <c r="AD4375" i="6"/>
  <c r="AD4374" i="6"/>
  <c r="AD4373" i="6"/>
  <c r="AD4372" i="6"/>
  <c r="AD4371" i="6"/>
  <c r="AD4370" i="6"/>
  <c r="AD4369" i="6"/>
  <c r="AD4368" i="6"/>
  <c r="AD4367" i="6"/>
  <c r="AD4366" i="6"/>
  <c r="AD4365" i="6"/>
  <c r="AD4364" i="6"/>
  <c r="AD4363" i="6"/>
  <c r="AD4362" i="6"/>
  <c r="AD4361" i="6"/>
  <c r="AD4360" i="6"/>
  <c r="AD4359" i="6"/>
  <c r="AD4358" i="6"/>
  <c r="AD4357" i="6"/>
  <c r="AD4356" i="6"/>
  <c r="AD4355" i="6"/>
  <c r="AD4354" i="6"/>
  <c r="AD4353" i="6"/>
  <c r="AD4352" i="6"/>
  <c r="AD4351" i="6"/>
  <c r="AD4350" i="6"/>
  <c r="AD4349" i="6"/>
  <c r="AD4348" i="6"/>
  <c r="AD4347" i="6"/>
  <c r="AD4346" i="6"/>
  <c r="AD4345" i="6"/>
  <c r="AD4344" i="6"/>
  <c r="AD4343" i="6"/>
  <c r="AD4342" i="6"/>
  <c r="AD4341" i="6"/>
  <c r="AD4340" i="6"/>
  <c r="AD4339" i="6"/>
  <c r="AD4338" i="6"/>
  <c r="AD4337" i="6"/>
  <c r="AD4336" i="6"/>
  <c r="AD4335" i="6"/>
  <c r="AD4334" i="6"/>
  <c r="AD4333" i="6"/>
  <c r="AD4332" i="6"/>
  <c r="AD4331" i="6"/>
  <c r="AD4330" i="6"/>
  <c r="AD4329" i="6"/>
  <c r="AD4328" i="6"/>
  <c r="AD4327" i="6"/>
  <c r="AD4326" i="6"/>
  <c r="AD4325" i="6"/>
  <c r="AD4324" i="6"/>
  <c r="AD4323" i="6"/>
  <c r="AD4322" i="6"/>
  <c r="AD4321" i="6"/>
  <c r="AD4320" i="6"/>
  <c r="AD4319" i="6"/>
  <c r="AD4318" i="6"/>
  <c r="AD4317" i="6"/>
  <c r="AD4316" i="6"/>
  <c r="AD4315" i="6"/>
  <c r="AD4314" i="6"/>
  <c r="AD4313" i="6"/>
  <c r="AD4312" i="6"/>
  <c r="AD4311" i="6"/>
  <c r="AD4310" i="6"/>
  <c r="AD4309" i="6"/>
  <c r="AD4308" i="6"/>
  <c r="AD4307" i="6"/>
  <c r="AD4306" i="6"/>
  <c r="AD4305" i="6"/>
  <c r="AD4304" i="6"/>
  <c r="AD4303" i="6"/>
  <c r="AD4302" i="6"/>
  <c r="AD4301" i="6"/>
  <c r="AD4300" i="6"/>
  <c r="AD4299" i="6"/>
  <c r="AD4298" i="6"/>
  <c r="AD4297" i="6"/>
  <c r="AD4296" i="6"/>
  <c r="AD4295" i="6"/>
  <c r="AD4294" i="6"/>
  <c r="AD4293" i="6"/>
  <c r="AD4292" i="6"/>
  <c r="AD4291" i="6"/>
  <c r="AD4290" i="6"/>
  <c r="AD4289" i="6"/>
  <c r="AD4288" i="6"/>
  <c r="AD4287" i="6"/>
  <c r="AD4286" i="6"/>
  <c r="AD4285" i="6"/>
  <c r="AD4284" i="6"/>
  <c r="AD4283" i="6"/>
  <c r="AD4282" i="6"/>
  <c r="AD4281" i="6"/>
  <c r="AD4280" i="6"/>
  <c r="AD4279" i="6"/>
  <c r="AD4278" i="6"/>
  <c r="AD4277" i="6"/>
  <c r="AD4276" i="6"/>
  <c r="AD4275" i="6"/>
  <c r="AD4274" i="6"/>
  <c r="AD4273" i="6"/>
  <c r="AD4272" i="6"/>
  <c r="AD4271" i="6"/>
  <c r="AD4270" i="6"/>
  <c r="AD4269" i="6"/>
  <c r="AD4268" i="6"/>
  <c r="AD4267" i="6"/>
  <c r="AD4266" i="6"/>
  <c r="AD4265" i="6"/>
  <c r="AD4264" i="6"/>
  <c r="AD4263" i="6"/>
  <c r="AD4262" i="6"/>
  <c r="AD4261" i="6"/>
  <c r="AD4260" i="6"/>
  <c r="AD4259" i="6"/>
  <c r="AD4258" i="6"/>
  <c r="AD4257" i="6"/>
  <c r="AD4256" i="6"/>
  <c r="AD4255" i="6"/>
  <c r="AD4254" i="6"/>
  <c r="AD4253" i="6"/>
  <c r="AD4252" i="6"/>
  <c r="AD4251" i="6"/>
  <c r="AD4250" i="6"/>
  <c r="AD4249" i="6"/>
  <c r="AD4248" i="6"/>
  <c r="AD4247" i="6"/>
  <c r="AD4246" i="6"/>
  <c r="AD4245" i="6"/>
  <c r="AD4244" i="6"/>
  <c r="AD4243" i="6"/>
  <c r="AD4242" i="6"/>
  <c r="AD4241" i="6"/>
  <c r="AD4240" i="6"/>
  <c r="AD4239" i="6"/>
  <c r="AD4238" i="6"/>
  <c r="AD4237" i="6"/>
  <c r="AD4236" i="6"/>
  <c r="AD4235" i="6"/>
  <c r="AD4234" i="6"/>
  <c r="AD4233" i="6"/>
  <c r="AD4232" i="6"/>
  <c r="AD4231" i="6"/>
  <c r="AD4230" i="6"/>
  <c r="AD4229" i="6"/>
  <c r="AD4228" i="6"/>
  <c r="AD4227" i="6"/>
  <c r="AD4226" i="6"/>
  <c r="AD4225" i="6"/>
  <c r="AD4224" i="6"/>
  <c r="AD4223" i="6"/>
  <c r="AD4222" i="6"/>
  <c r="AD4221" i="6"/>
  <c r="AD4220" i="6"/>
  <c r="AD4219" i="6"/>
  <c r="AD4218" i="6"/>
  <c r="AD4217" i="6"/>
  <c r="AD4216" i="6"/>
  <c r="AD4215" i="6"/>
  <c r="AD4214" i="6"/>
  <c r="AD4213" i="6"/>
  <c r="AD4212" i="6"/>
  <c r="AD4211" i="6"/>
  <c r="AD4210" i="6"/>
  <c r="AD4209" i="6"/>
  <c r="AD4208" i="6"/>
  <c r="AD4207" i="6"/>
  <c r="AD4206" i="6"/>
  <c r="AD4205" i="6"/>
  <c r="AD4204" i="6"/>
  <c r="AD4203" i="6"/>
  <c r="AD4202" i="6"/>
  <c r="AD4201" i="6"/>
  <c r="AD4200" i="6"/>
  <c r="AD4199" i="6"/>
  <c r="AD4198" i="6"/>
  <c r="AD4197" i="6"/>
  <c r="AD4196" i="6"/>
  <c r="AD4195" i="6"/>
  <c r="AD4194" i="6"/>
  <c r="AD4193" i="6"/>
  <c r="AD4192" i="6"/>
  <c r="AD4191" i="6"/>
  <c r="AD4190" i="6"/>
  <c r="AD4189" i="6"/>
  <c r="AD4188" i="6"/>
  <c r="AD4187" i="6"/>
  <c r="AD4186" i="6"/>
  <c r="AD4185" i="6"/>
  <c r="AD4184" i="6"/>
  <c r="AD4183" i="6"/>
  <c r="AD4182" i="6"/>
  <c r="AD4181" i="6"/>
  <c r="AD4180" i="6"/>
  <c r="AD4179" i="6"/>
  <c r="AD4178" i="6"/>
  <c r="AD4177" i="6"/>
  <c r="AD4176" i="6"/>
  <c r="AD4175" i="6"/>
  <c r="AD4174" i="6"/>
  <c r="AD4173" i="6"/>
  <c r="AD4172" i="6"/>
  <c r="AD4171" i="6"/>
  <c r="AD4170" i="6"/>
  <c r="AD4169" i="6"/>
  <c r="AD4168" i="6"/>
  <c r="AD4167" i="6"/>
  <c r="AD4166" i="6"/>
  <c r="AD4165" i="6"/>
  <c r="AD4164" i="6"/>
  <c r="AD4163" i="6"/>
  <c r="AD4162" i="6"/>
  <c r="AD4161" i="6"/>
  <c r="AD4160" i="6"/>
  <c r="AD4159" i="6"/>
  <c r="AD4158" i="6"/>
  <c r="AD4157" i="6"/>
  <c r="AD4156" i="6"/>
  <c r="AD4155" i="6"/>
  <c r="AD4154" i="6"/>
  <c r="AD4153" i="6"/>
  <c r="AD4152" i="6"/>
  <c r="AD4151" i="6"/>
  <c r="AD4150" i="6"/>
  <c r="AD4149" i="6"/>
  <c r="AD4148" i="6"/>
  <c r="AD4147" i="6"/>
  <c r="AD4146" i="6"/>
  <c r="AD4145" i="6"/>
  <c r="AD4144" i="6"/>
  <c r="AD4143" i="6"/>
  <c r="AD4142" i="6"/>
  <c r="AD4141" i="6"/>
  <c r="AD4140" i="6"/>
  <c r="AD4139" i="6"/>
  <c r="AD4138" i="6"/>
  <c r="AD4137" i="6"/>
  <c r="AD4136" i="6"/>
  <c r="AD4135" i="6"/>
  <c r="AD4134" i="6"/>
  <c r="AD4133" i="6"/>
  <c r="AD4132" i="6"/>
  <c r="AD4131" i="6"/>
  <c r="AD4130" i="6"/>
  <c r="AD4129" i="6"/>
  <c r="AD4128" i="6"/>
  <c r="AD4127" i="6"/>
  <c r="AD4126" i="6"/>
  <c r="AD4125" i="6"/>
  <c r="AD4124" i="6"/>
  <c r="AD4123" i="6"/>
  <c r="AD4122" i="6"/>
  <c r="AD4121" i="6"/>
  <c r="AD4120" i="6"/>
  <c r="AD4119" i="6"/>
  <c r="AD4118" i="6"/>
  <c r="AD4117" i="6"/>
  <c r="AD4116" i="6"/>
  <c r="AD4115" i="6"/>
  <c r="AD4114" i="6"/>
  <c r="AD4113" i="6"/>
  <c r="AD4112" i="6"/>
  <c r="AD4111" i="6"/>
  <c r="AD4110" i="6"/>
  <c r="AD4109" i="6"/>
  <c r="AD4108" i="6"/>
  <c r="AD4107" i="6"/>
  <c r="AD4106" i="6"/>
  <c r="AD4105" i="6"/>
  <c r="AD4104" i="6"/>
  <c r="AD4103" i="6"/>
  <c r="AD4102" i="6"/>
  <c r="AD4101" i="6"/>
  <c r="AD4100" i="6"/>
  <c r="AD4099" i="6"/>
  <c r="AD4098" i="6"/>
  <c r="AD4097" i="6"/>
  <c r="AD4096" i="6"/>
  <c r="AD4095" i="6"/>
  <c r="AD4094" i="6"/>
  <c r="AD4093" i="6"/>
  <c r="AD4092" i="6"/>
  <c r="AD4091" i="6"/>
  <c r="AD4090" i="6"/>
  <c r="AD4089" i="6"/>
  <c r="AD4088" i="6"/>
  <c r="AD4087" i="6"/>
  <c r="AD4086" i="6"/>
  <c r="AD4085" i="6"/>
  <c r="AD4084" i="6"/>
  <c r="AD4083" i="6"/>
  <c r="AD4082" i="6"/>
  <c r="AD4081" i="6"/>
  <c r="AD4080" i="6"/>
  <c r="AD4079" i="6"/>
  <c r="AD4078" i="6"/>
  <c r="AD4077" i="6"/>
  <c r="AD4076" i="6"/>
  <c r="AD4075" i="6"/>
  <c r="AD4074" i="6"/>
  <c r="AD4073" i="6"/>
  <c r="AD4072" i="6"/>
  <c r="AD4071" i="6"/>
  <c r="AD4070" i="6"/>
  <c r="AD4069" i="6"/>
  <c r="AD4068" i="6"/>
  <c r="AD4067" i="6"/>
  <c r="AD4066" i="6"/>
  <c r="AD4065" i="6"/>
  <c r="AD4064" i="6"/>
  <c r="AD4063" i="6"/>
  <c r="AD4062" i="6"/>
  <c r="AD4061" i="6"/>
  <c r="AD4060" i="6"/>
  <c r="AD4059" i="6"/>
  <c r="AD4058" i="6"/>
  <c r="AD4057" i="6"/>
  <c r="AD4056" i="6"/>
  <c r="AD4055" i="6"/>
  <c r="AD4054" i="6"/>
  <c r="AD4053" i="6"/>
  <c r="AD4052" i="6"/>
  <c r="AD4051" i="6"/>
  <c r="AD4050" i="6"/>
  <c r="AD4049" i="6"/>
  <c r="AD4048" i="6"/>
  <c r="AD4047" i="6"/>
  <c r="AD4046" i="6"/>
  <c r="AD4045" i="6"/>
  <c r="AD4044" i="6"/>
  <c r="AD4043" i="6"/>
  <c r="AD4042" i="6"/>
  <c r="AD4041" i="6"/>
  <c r="AD4040" i="6"/>
  <c r="AD4039" i="6"/>
  <c r="AD4038" i="6"/>
  <c r="AD4037" i="6"/>
  <c r="AD4036" i="6"/>
  <c r="AD4035" i="6"/>
  <c r="AD4034" i="6"/>
  <c r="AD4033" i="6"/>
  <c r="AD4032" i="6"/>
  <c r="AD4031" i="6"/>
  <c r="AD4030" i="6"/>
  <c r="AD4029" i="6"/>
  <c r="AD4028" i="6"/>
  <c r="AD4027" i="6"/>
  <c r="AD4026" i="6"/>
  <c r="AD4025" i="6"/>
  <c r="AD4024" i="6"/>
  <c r="AD4023" i="6"/>
  <c r="AD4022" i="6"/>
  <c r="AD4021" i="6"/>
  <c r="AD4020" i="6"/>
  <c r="AD4019" i="6"/>
  <c r="AD4018" i="6"/>
  <c r="AD4017" i="6"/>
  <c r="AD4016" i="6"/>
  <c r="AD4015" i="6"/>
  <c r="AD4014" i="6"/>
  <c r="AD4013" i="6"/>
  <c r="AD4012" i="6"/>
  <c r="AD4011" i="6"/>
  <c r="AD4010" i="6"/>
  <c r="AD4009" i="6"/>
  <c r="AD4008" i="6"/>
  <c r="AD4007" i="6"/>
  <c r="AD4006" i="6"/>
  <c r="AD4005" i="6"/>
  <c r="AD4004" i="6"/>
  <c r="AD4003" i="6"/>
  <c r="AD4002" i="6"/>
  <c r="AD4001" i="6"/>
  <c r="AD4000" i="6"/>
  <c r="AD3999" i="6"/>
  <c r="AD3998" i="6"/>
  <c r="AD3997" i="6"/>
  <c r="AD3996" i="6"/>
  <c r="AD3995" i="6"/>
  <c r="AD3994" i="6"/>
  <c r="AD3993" i="6"/>
  <c r="AD3992" i="6"/>
  <c r="AD3991" i="6"/>
  <c r="AD3990" i="6"/>
  <c r="AD3989" i="6"/>
  <c r="AD3988" i="6"/>
  <c r="AD3987" i="6"/>
  <c r="AD3986" i="6"/>
  <c r="AD3985" i="6"/>
  <c r="AD3984" i="6"/>
  <c r="AD3983" i="6"/>
  <c r="AD3982" i="6"/>
  <c r="AD3981" i="6"/>
  <c r="AD3980" i="6"/>
  <c r="AD3979" i="6"/>
  <c r="AD3978" i="6"/>
  <c r="AD3977" i="6"/>
  <c r="AD3976" i="6"/>
  <c r="AD3975" i="6"/>
  <c r="AD3974" i="6"/>
  <c r="AD3973" i="6"/>
  <c r="AD3972" i="6"/>
  <c r="AD3971" i="6"/>
  <c r="AD3970" i="6"/>
  <c r="AD3969" i="6"/>
  <c r="AD3968" i="6"/>
  <c r="AD3967" i="6"/>
  <c r="AD3966" i="6"/>
  <c r="AD3965" i="6"/>
  <c r="AD3964" i="6"/>
  <c r="AD3963" i="6"/>
  <c r="AD3962" i="6"/>
  <c r="AD3961" i="6"/>
  <c r="AD3960" i="6"/>
  <c r="AD3959" i="6"/>
  <c r="AD3958" i="6"/>
  <c r="AD3957" i="6"/>
  <c r="AD3956" i="6"/>
  <c r="AD3955" i="6"/>
  <c r="AD3954" i="6"/>
  <c r="AD3953" i="6"/>
  <c r="AD3952" i="6"/>
  <c r="AD3951" i="6"/>
  <c r="AD3950" i="6"/>
  <c r="AD3949" i="6"/>
  <c r="AD3948" i="6"/>
  <c r="AD3947" i="6"/>
  <c r="AD3946" i="6"/>
  <c r="AD3945" i="6"/>
  <c r="AD3944" i="6"/>
  <c r="AD3943" i="6"/>
  <c r="AD3942" i="6"/>
  <c r="AD3941" i="6"/>
  <c r="AD3940" i="6"/>
  <c r="AD3939" i="6"/>
  <c r="AD3938" i="6"/>
  <c r="AD3937" i="6"/>
  <c r="AD3936" i="6"/>
  <c r="AD3935" i="6"/>
  <c r="AD3934" i="6"/>
  <c r="AD3933" i="6"/>
  <c r="AD3932" i="6"/>
  <c r="AD3931" i="6"/>
  <c r="AD3930" i="6"/>
  <c r="AD3929" i="6"/>
  <c r="AD3928" i="6"/>
  <c r="AD3927" i="6"/>
  <c r="AD3926" i="6"/>
  <c r="AD3925" i="6"/>
  <c r="AD3924" i="6"/>
  <c r="AD3923" i="6"/>
  <c r="AD3922" i="6"/>
  <c r="AD3921" i="6"/>
  <c r="AD3920" i="6"/>
  <c r="AD3919" i="6"/>
  <c r="AD3918" i="6"/>
  <c r="AD3917" i="6"/>
  <c r="AD3916" i="6"/>
  <c r="AD3915" i="6"/>
  <c r="AD3914" i="6"/>
  <c r="AD3913" i="6"/>
  <c r="AD3912" i="6"/>
  <c r="AD3911" i="6"/>
  <c r="AD3910" i="6"/>
  <c r="AD3909" i="6"/>
  <c r="AD3908" i="6"/>
  <c r="AD3907" i="6"/>
  <c r="AD3906" i="6"/>
  <c r="AD3905" i="6"/>
  <c r="AD3904" i="6"/>
  <c r="AD3903" i="6"/>
  <c r="AD3902" i="6"/>
  <c r="AD3901" i="6"/>
  <c r="AD3900" i="6"/>
  <c r="AD3899" i="6"/>
  <c r="AD3898" i="6"/>
  <c r="AD3897" i="6"/>
  <c r="AD3896" i="6"/>
  <c r="AD3895" i="6"/>
  <c r="AD3894" i="6"/>
  <c r="AD3893" i="6"/>
  <c r="AD3892" i="6"/>
  <c r="AD3891" i="6"/>
  <c r="AD3890" i="6"/>
  <c r="AD3889" i="6"/>
  <c r="AD3888" i="6"/>
  <c r="AD3887" i="6"/>
  <c r="AD3886" i="6"/>
  <c r="AD3885" i="6"/>
  <c r="AD3884" i="6"/>
  <c r="AD3883" i="6"/>
  <c r="AD3882" i="6"/>
  <c r="AD3881" i="6"/>
  <c r="AD3880" i="6"/>
  <c r="AD3879" i="6"/>
  <c r="AD3878" i="6"/>
  <c r="AD3877" i="6"/>
  <c r="AD3876" i="6"/>
  <c r="AD3875" i="6"/>
  <c r="AD3874" i="6"/>
  <c r="AD3873" i="6"/>
  <c r="AD3872" i="6"/>
  <c r="AD3871" i="6"/>
  <c r="AD3870" i="6"/>
  <c r="AD3869" i="6"/>
  <c r="AD3868" i="6"/>
  <c r="AD3867" i="6"/>
  <c r="AD3866" i="6"/>
  <c r="AD3865" i="6"/>
  <c r="AD3864" i="6"/>
  <c r="AD3863" i="6"/>
  <c r="AD3862" i="6"/>
  <c r="AD3861" i="6"/>
  <c r="AD3860" i="6"/>
  <c r="AD3859" i="6"/>
  <c r="AD3858" i="6"/>
  <c r="AD3857" i="6"/>
  <c r="AD3856" i="6"/>
  <c r="AD3855" i="6"/>
  <c r="AD3854" i="6"/>
  <c r="AD3853" i="6"/>
  <c r="AD3852" i="6"/>
  <c r="AD3851" i="6"/>
  <c r="AD3850" i="6"/>
  <c r="AD3849" i="6"/>
  <c r="AD3848" i="6"/>
  <c r="AD3847" i="6"/>
  <c r="AD3846" i="6"/>
  <c r="AD3845" i="6"/>
  <c r="AD3844" i="6"/>
  <c r="AD3843" i="6"/>
  <c r="AD3842" i="6"/>
  <c r="AD3841" i="6"/>
  <c r="AD3840" i="6"/>
  <c r="AD3839" i="6"/>
  <c r="AD3838" i="6"/>
  <c r="AD3837" i="6"/>
  <c r="AD3836" i="6"/>
  <c r="AD3835" i="6"/>
  <c r="AD3834" i="6"/>
  <c r="AD3833" i="6"/>
  <c r="AD3832" i="6"/>
  <c r="AD3831" i="6"/>
  <c r="AD3830" i="6"/>
  <c r="AD3829" i="6"/>
  <c r="AD3828" i="6"/>
  <c r="AD3827" i="6"/>
  <c r="AD3826" i="6"/>
  <c r="AD3825" i="6"/>
  <c r="AD3824" i="6"/>
  <c r="AD3823" i="6"/>
  <c r="AD3822" i="6"/>
  <c r="AD3821" i="6"/>
  <c r="AD3820" i="6"/>
  <c r="AD3819" i="6"/>
  <c r="AD3818" i="6"/>
  <c r="AD3817" i="6"/>
  <c r="AD3816" i="6"/>
  <c r="AD3815" i="6"/>
  <c r="AD3814" i="6"/>
  <c r="AD3813" i="6"/>
  <c r="AD3812" i="6"/>
  <c r="AD3811" i="6"/>
  <c r="AD3810" i="6"/>
  <c r="AD3809" i="6"/>
  <c r="AD3808" i="6"/>
  <c r="AD3807" i="6"/>
  <c r="AD3806" i="6"/>
  <c r="AD3805" i="6"/>
  <c r="AD3804" i="6"/>
  <c r="AD3803" i="6"/>
  <c r="AD3802" i="6"/>
  <c r="AD3801" i="6"/>
  <c r="AD3800" i="6"/>
  <c r="AD3799" i="6"/>
  <c r="AD3798" i="6"/>
  <c r="AD3797" i="6"/>
  <c r="AD3796" i="6"/>
  <c r="AD3795" i="6"/>
  <c r="AD3794" i="6"/>
  <c r="AD3793" i="6"/>
  <c r="AD3792" i="6"/>
  <c r="AD3791" i="6"/>
  <c r="AD3790" i="6"/>
  <c r="AD3789" i="6"/>
  <c r="AD3788" i="6"/>
  <c r="AD3787" i="6"/>
  <c r="AD3786" i="6"/>
  <c r="AD3785" i="6"/>
  <c r="AD3784" i="6"/>
  <c r="AD3783" i="6"/>
  <c r="AD3782" i="6"/>
  <c r="AD3781" i="6"/>
  <c r="AD3780" i="6"/>
  <c r="AD3779" i="6"/>
  <c r="AD3778" i="6"/>
  <c r="AD3777" i="6"/>
  <c r="AD3776" i="6"/>
  <c r="AD3775" i="6"/>
  <c r="AD3774" i="6"/>
  <c r="AD3773" i="6"/>
  <c r="AD3772" i="6"/>
  <c r="AD3771" i="6"/>
  <c r="AD3770" i="6"/>
  <c r="AD3769" i="6"/>
  <c r="AD3768" i="6"/>
  <c r="AD3767" i="6"/>
  <c r="AD3766" i="6"/>
  <c r="AD3765" i="6"/>
  <c r="AD3764" i="6"/>
  <c r="AD3763" i="6"/>
  <c r="AD3762" i="6"/>
  <c r="AD3761" i="6"/>
  <c r="AD3760" i="6"/>
  <c r="AD3759" i="6"/>
  <c r="AD3758" i="6"/>
  <c r="AD3757" i="6"/>
  <c r="AD3756" i="6"/>
  <c r="AD3755" i="6"/>
  <c r="AD3754" i="6"/>
  <c r="AD3753" i="6"/>
  <c r="AD3752" i="6"/>
  <c r="AD3751" i="6"/>
  <c r="AD3750" i="6"/>
  <c r="AD3749" i="6"/>
  <c r="AD3748" i="6"/>
  <c r="AD3747" i="6"/>
  <c r="AD3746" i="6"/>
  <c r="AD3745" i="6"/>
  <c r="AD3744" i="6"/>
  <c r="AD3743" i="6"/>
  <c r="AD3742" i="6"/>
  <c r="AD3741" i="6"/>
  <c r="AD3740" i="6"/>
  <c r="AD3739" i="6"/>
  <c r="AD3738" i="6"/>
  <c r="AD3737" i="6"/>
  <c r="AD3736" i="6"/>
  <c r="AD3735" i="6"/>
  <c r="AD3734" i="6"/>
  <c r="AD3733" i="6"/>
  <c r="AD3732" i="6"/>
  <c r="AD3731" i="6"/>
  <c r="AD3730" i="6"/>
  <c r="AD3729" i="6"/>
  <c r="AD3728" i="6"/>
  <c r="AD3727" i="6"/>
  <c r="AD3726" i="6"/>
  <c r="AD3725" i="6"/>
  <c r="AD3724" i="6"/>
  <c r="AD3723" i="6"/>
  <c r="AD3722" i="6"/>
  <c r="AD3721" i="6"/>
  <c r="AD3720" i="6"/>
  <c r="AD3719" i="6"/>
  <c r="AD3718" i="6"/>
  <c r="AD3717" i="6"/>
  <c r="AD3716" i="6"/>
  <c r="AD3715" i="6"/>
  <c r="AD3714" i="6"/>
  <c r="AD3713" i="6"/>
  <c r="AD3712" i="6"/>
  <c r="AD3711" i="6"/>
  <c r="AD3710" i="6"/>
  <c r="AD3709" i="6"/>
  <c r="AD3708" i="6"/>
  <c r="AD3707" i="6"/>
  <c r="AD3706" i="6"/>
  <c r="AD3705" i="6"/>
  <c r="AD3704" i="6"/>
  <c r="AD3703" i="6"/>
  <c r="AD3702" i="6"/>
  <c r="AD3701" i="6"/>
  <c r="AD3700" i="6"/>
  <c r="AD3699" i="6"/>
  <c r="AD3698" i="6"/>
  <c r="AD3697" i="6"/>
  <c r="AD3696" i="6"/>
  <c r="AD3695" i="6"/>
  <c r="AD3694" i="6"/>
  <c r="AD3693" i="6"/>
  <c r="AD3692" i="6"/>
  <c r="AD3691" i="6"/>
  <c r="AD3690" i="6"/>
  <c r="AD3689" i="6"/>
  <c r="AD3688" i="6"/>
  <c r="AD3687" i="6"/>
  <c r="AD3686" i="6"/>
  <c r="AD3685" i="6"/>
  <c r="AD3684" i="6"/>
  <c r="AD3683" i="6"/>
  <c r="AD3682" i="6"/>
  <c r="AD3681" i="6"/>
  <c r="AD3680" i="6"/>
  <c r="AD3679" i="6"/>
  <c r="AD3678" i="6"/>
  <c r="AD3677" i="6"/>
  <c r="AD3676" i="6"/>
  <c r="AD3675" i="6"/>
  <c r="AD3674" i="6"/>
  <c r="AD3673" i="6"/>
  <c r="AD3672" i="6"/>
  <c r="AD3671" i="6"/>
  <c r="AD3670" i="6"/>
  <c r="AD3669" i="6"/>
  <c r="AD3668" i="6"/>
  <c r="AD3667" i="6"/>
  <c r="AD3666" i="6"/>
  <c r="AD3665" i="6"/>
  <c r="AD3664" i="6"/>
  <c r="AD3663" i="6"/>
  <c r="AD3662" i="6"/>
  <c r="AD3661" i="6"/>
  <c r="AD3660" i="6"/>
  <c r="AD3659" i="6"/>
  <c r="AD3658" i="6"/>
  <c r="AD3657" i="6"/>
  <c r="AD3656" i="6"/>
  <c r="AD3655" i="6"/>
  <c r="AD3654" i="6"/>
  <c r="AD3653" i="6"/>
  <c r="AD3652" i="6"/>
  <c r="AD3651" i="6"/>
  <c r="AD3650" i="6"/>
  <c r="AD3649" i="6"/>
  <c r="AD3648" i="6"/>
  <c r="AD3647" i="6"/>
  <c r="AD3646" i="6"/>
  <c r="AD3645" i="6"/>
  <c r="AD3644" i="6"/>
  <c r="AD3643" i="6"/>
  <c r="AD3642" i="6"/>
  <c r="AD3641" i="6"/>
  <c r="AD3640" i="6"/>
  <c r="AD3639" i="6"/>
  <c r="AD3638" i="6"/>
  <c r="AD3637" i="6"/>
  <c r="AD3636" i="6"/>
  <c r="AD3635" i="6"/>
  <c r="AD3634" i="6"/>
  <c r="AD3633" i="6"/>
  <c r="AD3632" i="6"/>
  <c r="AD3631" i="6"/>
  <c r="AD3630" i="6"/>
  <c r="AD3629" i="6"/>
  <c r="AD3628" i="6"/>
  <c r="AD3627" i="6"/>
  <c r="AD3626" i="6"/>
  <c r="AD3625" i="6"/>
  <c r="AD3624" i="6"/>
  <c r="AD3623" i="6"/>
  <c r="AD3622" i="6"/>
  <c r="AD3621" i="6"/>
  <c r="AD3620" i="6"/>
  <c r="AD3619" i="6"/>
  <c r="AD3618" i="6"/>
  <c r="AD3617" i="6"/>
  <c r="AD3616" i="6"/>
  <c r="AD3615" i="6"/>
  <c r="AD3614" i="6"/>
  <c r="AD3613" i="6"/>
  <c r="AD3612" i="6"/>
  <c r="AD3611" i="6"/>
  <c r="AD3610" i="6"/>
  <c r="AD3609" i="6"/>
  <c r="AD3608" i="6"/>
  <c r="AD3607" i="6"/>
  <c r="AD3606" i="6"/>
  <c r="AD3605" i="6"/>
  <c r="AD3604" i="6"/>
  <c r="AD3603" i="6"/>
  <c r="AD3602" i="6"/>
  <c r="AD3601" i="6"/>
  <c r="AD3600" i="6"/>
  <c r="AD3599" i="6"/>
  <c r="AD3598" i="6"/>
  <c r="AD3597" i="6"/>
  <c r="AD3596" i="6"/>
  <c r="AD3595" i="6"/>
  <c r="AD3594" i="6"/>
  <c r="AD3593" i="6"/>
  <c r="AD3592" i="6"/>
  <c r="AD3591" i="6"/>
  <c r="AD3590" i="6"/>
  <c r="AD3589" i="6"/>
  <c r="AD3588" i="6"/>
  <c r="AD3587" i="6"/>
  <c r="AD3586" i="6"/>
  <c r="AD3585" i="6"/>
  <c r="AD3584" i="6"/>
  <c r="AD3583" i="6"/>
  <c r="AD3582" i="6"/>
  <c r="AD3581" i="6"/>
  <c r="AD3580" i="6"/>
  <c r="AD3579" i="6"/>
  <c r="AD3578" i="6"/>
  <c r="AD3577" i="6"/>
  <c r="AD3576" i="6"/>
  <c r="AD3575" i="6"/>
  <c r="AD3574" i="6"/>
  <c r="AD3573" i="6"/>
  <c r="AD3572" i="6"/>
  <c r="AD3571" i="6"/>
  <c r="AD3570" i="6"/>
  <c r="AD3569" i="6"/>
  <c r="AD3568" i="6"/>
  <c r="AD3567" i="6"/>
  <c r="AD3566" i="6"/>
  <c r="AD3565" i="6"/>
  <c r="AD3564" i="6"/>
  <c r="AD3563" i="6"/>
  <c r="AD3562" i="6"/>
  <c r="AD3561" i="6"/>
  <c r="AD3560" i="6"/>
  <c r="AD3559" i="6"/>
  <c r="AD3558" i="6"/>
  <c r="AD3557" i="6"/>
  <c r="AD3556" i="6"/>
  <c r="AD3555" i="6"/>
  <c r="AD3554" i="6"/>
  <c r="AD3553" i="6"/>
  <c r="AD3552" i="6"/>
  <c r="AD3551" i="6"/>
  <c r="AD3550" i="6"/>
  <c r="AD3549" i="6"/>
  <c r="AD3548" i="6"/>
  <c r="AD3547" i="6"/>
  <c r="AD3546" i="6"/>
  <c r="AD3545" i="6"/>
  <c r="AD3544" i="6"/>
  <c r="AD3543" i="6"/>
  <c r="AD3542" i="6"/>
  <c r="AD3541" i="6"/>
  <c r="AD3540" i="6"/>
  <c r="AD3539" i="6"/>
  <c r="AD3538" i="6"/>
  <c r="AD3537" i="6"/>
  <c r="AD3536" i="6"/>
  <c r="AD3535" i="6"/>
  <c r="AD3534" i="6"/>
  <c r="AD3533" i="6"/>
  <c r="AD3532" i="6"/>
  <c r="AD3531" i="6"/>
  <c r="AD3530" i="6"/>
  <c r="AD3529" i="6"/>
  <c r="AD3528" i="6"/>
  <c r="AD3527" i="6"/>
  <c r="AD3526" i="6"/>
  <c r="AD3525" i="6"/>
  <c r="AD3524" i="6"/>
  <c r="AD3523" i="6"/>
  <c r="AD3522" i="6"/>
  <c r="AD3521" i="6"/>
  <c r="AD3520" i="6"/>
  <c r="AD3519" i="6"/>
  <c r="AD3518" i="6"/>
  <c r="AD3517" i="6"/>
  <c r="AD3516" i="6"/>
  <c r="AD3515" i="6"/>
  <c r="AD3514" i="6"/>
  <c r="AD3513" i="6"/>
  <c r="AD3512" i="6"/>
  <c r="AD3511" i="6"/>
  <c r="AD3510" i="6"/>
  <c r="AD3509" i="6"/>
  <c r="AD3508" i="6"/>
  <c r="AD3507" i="6"/>
  <c r="AD3506" i="6"/>
  <c r="AD3505" i="6"/>
  <c r="AD3504" i="6"/>
  <c r="AD3503" i="6"/>
  <c r="AD3502" i="6"/>
  <c r="AD3501" i="6"/>
  <c r="AD3500" i="6"/>
  <c r="AD3499" i="6"/>
  <c r="AD3498" i="6"/>
  <c r="AD3497" i="6"/>
  <c r="AD3496" i="6"/>
  <c r="AD3495" i="6"/>
  <c r="AD3494" i="6"/>
  <c r="AD3493" i="6"/>
  <c r="AD3492" i="6"/>
  <c r="AD3491" i="6"/>
  <c r="AD3490" i="6"/>
  <c r="AD3489" i="6"/>
  <c r="AD3488" i="6"/>
  <c r="AD3487" i="6"/>
  <c r="AD3486" i="6"/>
  <c r="AD3485" i="6"/>
  <c r="AD3484" i="6"/>
  <c r="AD3483" i="6"/>
  <c r="AD3482" i="6"/>
  <c r="AD3481" i="6"/>
  <c r="AD3480" i="6"/>
  <c r="AD3479" i="6"/>
  <c r="AD3478" i="6"/>
  <c r="AD3477" i="6"/>
  <c r="AD3476" i="6"/>
  <c r="AD3475" i="6"/>
  <c r="AD3474" i="6"/>
  <c r="AD3473" i="6"/>
  <c r="AD3472" i="6"/>
  <c r="AD3471" i="6"/>
  <c r="AD3470" i="6"/>
  <c r="AD3469" i="6"/>
  <c r="AD3468" i="6"/>
  <c r="AD3467" i="6"/>
  <c r="AD3466" i="6"/>
  <c r="AD3465" i="6"/>
  <c r="AD3464" i="6"/>
  <c r="AD3463" i="6"/>
  <c r="AD3462" i="6"/>
  <c r="AD3461" i="6"/>
  <c r="AD3460" i="6"/>
  <c r="AD3459" i="6"/>
  <c r="AD3458" i="6"/>
  <c r="AD3457" i="6"/>
  <c r="AD3456" i="6"/>
  <c r="AD3455" i="6"/>
  <c r="AD3454" i="6"/>
  <c r="AD3453" i="6"/>
  <c r="AD3452" i="6"/>
  <c r="AD3451" i="6"/>
  <c r="AD3450" i="6"/>
  <c r="AD3449" i="6"/>
  <c r="AD3448" i="6"/>
  <c r="AD3447" i="6"/>
  <c r="AD3446" i="6"/>
  <c r="AD3445" i="6"/>
  <c r="AD3444" i="6"/>
  <c r="AD3443" i="6"/>
  <c r="AD3442" i="6"/>
  <c r="AD3441" i="6"/>
  <c r="AD3440" i="6"/>
  <c r="AD3439" i="6"/>
  <c r="AD3438" i="6"/>
  <c r="AD3437" i="6"/>
  <c r="AD3436" i="6"/>
  <c r="AD3435" i="6"/>
  <c r="AD3434" i="6"/>
  <c r="AD3433" i="6"/>
  <c r="AD3432" i="6"/>
  <c r="AD3431" i="6"/>
  <c r="AD3430" i="6"/>
  <c r="AD3429" i="6"/>
  <c r="AD3428" i="6"/>
  <c r="AD3427" i="6"/>
  <c r="AD3426" i="6"/>
  <c r="AD3425" i="6"/>
  <c r="AD3424" i="6"/>
  <c r="AD3423" i="6"/>
  <c r="AD3422" i="6"/>
  <c r="AD3421" i="6"/>
  <c r="AD3420" i="6"/>
  <c r="AD3419" i="6"/>
  <c r="AD3418" i="6"/>
  <c r="AD3417" i="6"/>
  <c r="AD3416" i="6"/>
  <c r="AD3415" i="6"/>
  <c r="AD3414" i="6"/>
  <c r="AD3413" i="6"/>
  <c r="AD3412" i="6"/>
  <c r="AD3411" i="6"/>
  <c r="AD3410" i="6"/>
  <c r="AD3409" i="6"/>
  <c r="AD3408" i="6"/>
  <c r="AD3407" i="6"/>
  <c r="AD3406" i="6"/>
  <c r="AD3405" i="6"/>
  <c r="AD3404" i="6"/>
  <c r="AD3403" i="6"/>
  <c r="AD3402" i="6"/>
  <c r="AD3401" i="6"/>
  <c r="AD3400" i="6"/>
  <c r="AD3399" i="6"/>
  <c r="AD3398" i="6"/>
  <c r="AD3397" i="6"/>
  <c r="AD3396" i="6"/>
  <c r="AD3395" i="6"/>
  <c r="AD3394" i="6"/>
  <c r="AD3393" i="6"/>
  <c r="AD3392" i="6"/>
  <c r="AD3391" i="6"/>
  <c r="AD3390" i="6"/>
  <c r="AD3389" i="6"/>
  <c r="AD3388" i="6"/>
  <c r="AD3387" i="6"/>
  <c r="AD3386" i="6"/>
  <c r="AD3385" i="6"/>
  <c r="AD3384" i="6"/>
  <c r="AD3383" i="6"/>
  <c r="AD3382" i="6"/>
  <c r="AD3381" i="6"/>
  <c r="AD3380" i="6"/>
  <c r="AD3379" i="6"/>
  <c r="AD3378" i="6"/>
  <c r="AD3377" i="6"/>
  <c r="AD3376" i="6"/>
  <c r="AD3375" i="6"/>
  <c r="AD3374" i="6"/>
  <c r="AD3373" i="6"/>
  <c r="AD3372" i="6"/>
  <c r="AD3371" i="6"/>
  <c r="AD3370" i="6"/>
  <c r="AD3369" i="6"/>
  <c r="AD3368" i="6"/>
  <c r="AD3367" i="6"/>
  <c r="AD3366" i="6"/>
  <c r="AD3365" i="6"/>
  <c r="AD3364" i="6"/>
  <c r="AD3363" i="6"/>
  <c r="AD3362" i="6"/>
  <c r="AD3361" i="6"/>
  <c r="AD3360" i="6"/>
  <c r="AD3359" i="6"/>
  <c r="AD3358" i="6"/>
  <c r="AD3357" i="6"/>
  <c r="AD3356" i="6"/>
  <c r="AD3355" i="6"/>
  <c r="AD3354" i="6"/>
  <c r="AD3353" i="6"/>
  <c r="AD3352" i="6"/>
  <c r="AD3351" i="6"/>
  <c r="AD3350" i="6"/>
  <c r="AD3349" i="6"/>
  <c r="AD3348" i="6"/>
  <c r="AD3347" i="6"/>
  <c r="AD3346" i="6"/>
  <c r="AD3345" i="6"/>
  <c r="AD3344" i="6"/>
  <c r="AD3343" i="6"/>
  <c r="AD3342" i="6"/>
  <c r="AD3341" i="6"/>
  <c r="AD3340" i="6"/>
  <c r="AD3339" i="6"/>
  <c r="AD3338" i="6"/>
  <c r="AD3337" i="6"/>
  <c r="AD3336" i="6"/>
  <c r="AD3335" i="6"/>
  <c r="AD3334" i="6"/>
  <c r="AD3333" i="6"/>
  <c r="AD3332" i="6"/>
  <c r="AD3331" i="6"/>
  <c r="AD3330" i="6"/>
  <c r="AD3329" i="6"/>
  <c r="AD3328" i="6"/>
  <c r="AD3327" i="6"/>
  <c r="AD3326" i="6"/>
  <c r="AD3325" i="6"/>
  <c r="AD3324" i="6"/>
  <c r="AD3323" i="6"/>
  <c r="AD3322" i="6"/>
  <c r="AD3321" i="6"/>
  <c r="AD3320" i="6"/>
  <c r="AD3319" i="6"/>
  <c r="AD3318" i="6"/>
  <c r="AD3317" i="6"/>
  <c r="AD3316" i="6"/>
  <c r="AD3315" i="6"/>
  <c r="AD3314" i="6"/>
  <c r="AD3313" i="6"/>
  <c r="AD3312" i="6"/>
  <c r="AD3311" i="6"/>
  <c r="AD3310" i="6"/>
  <c r="AD3309" i="6"/>
  <c r="AD3308" i="6"/>
  <c r="AD3307" i="6"/>
  <c r="AD3306" i="6"/>
  <c r="AD3305" i="6"/>
  <c r="AD3304" i="6"/>
  <c r="AD3303" i="6"/>
  <c r="AD3302" i="6"/>
  <c r="AD3301" i="6"/>
  <c r="AD3300" i="6"/>
  <c r="AD3299" i="6"/>
  <c r="AD3298" i="6"/>
  <c r="AD3297" i="6"/>
  <c r="AD3296" i="6"/>
  <c r="AD3295" i="6"/>
  <c r="AD3294" i="6"/>
  <c r="AD3293" i="6"/>
  <c r="AD3292" i="6"/>
  <c r="AD3291" i="6"/>
  <c r="AD3290" i="6"/>
  <c r="AD3289" i="6"/>
  <c r="AD3288" i="6"/>
  <c r="AD3287" i="6"/>
  <c r="AD3286" i="6"/>
  <c r="AD3285" i="6"/>
  <c r="AD3284" i="6"/>
  <c r="AD3283" i="6"/>
  <c r="AD3282" i="6"/>
  <c r="AD3281" i="6"/>
  <c r="AD3280" i="6"/>
  <c r="AD3279" i="6"/>
  <c r="AD3278" i="6"/>
  <c r="AD3277" i="6"/>
  <c r="AD3276" i="6"/>
  <c r="AD3275" i="6"/>
  <c r="AD3274" i="6"/>
  <c r="AD3273" i="6"/>
  <c r="AD3272" i="6"/>
  <c r="AD3271" i="6"/>
  <c r="AD3270" i="6"/>
  <c r="AD3269" i="6"/>
  <c r="AD3268" i="6"/>
  <c r="AD3267" i="6"/>
  <c r="AD3266" i="6"/>
  <c r="AD3265" i="6"/>
  <c r="AD3264" i="6"/>
  <c r="AD3263" i="6"/>
  <c r="AD3262" i="6"/>
  <c r="AD3261" i="6"/>
  <c r="AD3260" i="6"/>
  <c r="AD3259" i="6"/>
  <c r="AD3258" i="6"/>
  <c r="AD3257" i="6"/>
  <c r="AD3256" i="6"/>
  <c r="AD3255" i="6"/>
  <c r="AD3254" i="6"/>
  <c r="AD3253" i="6"/>
  <c r="AD3252" i="6"/>
  <c r="AD3251" i="6"/>
  <c r="AD3250" i="6"/>
  <c r="AD3249" i="6"/>
  <c r="AD3248" i="6"/>
  <c r="AD3247" i="6"/>
  <c r="AD3246" i="6"/>
  <c r="AD3245" i="6"/>
  <c r="AD3244" i="6"/>
  <c r="AD3243" i="6"/>
  <c r="AD3242" i="6"/>
  <c r="AD3241" i="6"/>
  <c r="AD3240" i="6"/>
  <c r="AD3239" i="6"/>
  <c r="AD3238" i="6"/>
  <c r="AD3237" i="6"/>
  <c r="AD3236" i="6"/>
  <c r="AD3235" i="6"/>
  <c r="AD3234" i="6"/>
  <c r="AD3233" i="6"/>
  <c r="AD3232" i="6"/>
  <c r="AD3231" i="6"/>
  <c r="AD3230" i="6"/>
  <c r="AD3229" i="6"/>
  <c r="AD3228" i="6"/>
  <c r="AD3227" i="6"/>
  <c r="AD3226" i="6"/>
  <c r="AD3225" i="6"/>
  <c r="AD3224" i="6"/>
  <c r="AD3223" i="6"/>
  <c r="AD3222" i="6"/>
  <c r="AD3221" i="6"/>
  <c r="AD3220" i="6"/>
  <c r="AD3219" i="6"/>
  <c r="AD3218" i="6"/>
  <c r="AD3217" i="6"/>
  <c r="AD3216" i="6"/>
  <c r="AD3215" i="6"/>
  <c r="AD3214" i="6"/>
  <c r="AD3213" i="6"/>
  <c r="AD3212" i="6"/>
  <c r="AD3211" i="6"/>
  <c r="AD3210" i="6"/>
  <c r="AD3209" i="6"/>
  <c r="AD3208" i="6"/>
  <c r="AD3207" i="6"/>
  <c r="AD3206" i="6"/>
  <c r="AD3205" i="6"/>
  <c r="AD3204" i="6"/>
  <c r="AD3203" i="6"/>
  <c r="AD3202" i="6"/>
  <c r="AD3201" i="6"/>
  <c r="AD3200" i="6"/>
  <c r="AD3199" i="6"/>
  <c r="AD3198" i="6"/>
  <c r="AD3197" i="6"/>
  <c r="AD3196" i="6"/>
  <c r="AD3195" i="6"/>
  <c r="AD3194" i="6"/>
  <c r="AD3193" i="6"/>
  <c r="AD3192" i="6"/>
  <c r="AD3191" i="6"/>
  <c r="AD3190" i="6"/>
  <c r="AD3189" i="6"/>
  <c r="AD3188" i="6"/>
  <c r="AD3187" i="6"/>
  <c r="AD3186" i="6"/>
  <c r="AD3185" i="6"/>
  <c r="AD3184" i="6"/>
  <c r="AD3183" i="6"/>
  <c r="AD3182" i="6"/>
  <c r="AD3181" i="6"/>
  <c r="AD3180" i="6"/>
  <c r="AD3179" i="6"/>
  <c r="AD3178" i="6"/>
  <c r="AD3177" i="6"/>
  <c r="AD3176" i="6"/>
  <c r="AD3175" i="6"/>
  <c r="AD3174" i="6"/>
  <c r="AD3173" i="6"/>
  <c r="AD3172" i="6"/>
  <c r="AD3171" i="6"/>
  <c r="AD3170" i="6"/>
  <c r="AD3169" i="6"/>
  <c r="AD3168" i="6"/>
  <c r="AD3167" i="6"/>
  <c r="AD3166" i="6"/>
  <c r="AD3165" i="6"/>
  <c r="AD3164" i="6"/>
  <c r="AD3163" i="6"/>
  <c r="AD3162" i="6"/>
  <c r="AD3161" i="6"/>
  <c r="AD3160" i="6"/>
  <c r="AD3159" i="6"/>
  <c r="AD3158" i="6"/>
  <c r="AD3157" i="6"/>
  <c r="AD3156" i="6"/>
  <c r="AD3155" i="6"/>
  <c r="AD3154" i="6"/>
  <c r="AD3153" i="6"/>
  <c r="AD3152" i="6"/>
  <c r="AD3151" i="6"/>
  <c r="AD3150" i="6"/>
  <c r="AD3149" i="6"/>
  <c r="AD3148" i="6"/>
  <c r="AD3147" i="6"/>
  <c r="AD3146" i="6"/>
  <c r="AD3145" i="6"/>
  <c r="AD3144" i="6"/>
  <c r="AD3143" i="6"/>
  <c r="AD3142" i="6"/>
  <c r="AD3141" i="6"/>
  <c r="AD3140" i="6"/>
  <c r="AD3139" i="6"/>
  <c r="AD3138" i="6"/>
  <c r="AD3137" i="6"/>
  <c r="AD3136" i="6"/>
  <c r="AD3135" i="6"/>
  <c r="AD3134" i="6"/>
  <c r="AD3133" i="6"/>
  <c r="AD3132" i="6"/>
  <c r="AD3131" i="6"/>
  <c r="AD3130" i="6"/>
  <c r="AD3129" i="6"/>
  <c r="AD3128" i="6"/>
  <c r="AD3127" i="6"/>
  <c r="AD3126" i="6"/>
  <c r="AD3125" i="6"/>
  <c r="AD3124" i="6"/>
  <c r="AD3123" i="6"/>
  <c r="AD3122" i="6"/>
  <c r="AD3121" i="6"/>
  <c r="AD3120" i="6"/>
  <c r="AD3119" i="6"/>
  <c r="AD3118" i="6"/>
  <c r="AD3117" i="6"/>
  <c r="AD3116" i="6"/>
  <c r="AD3115" i="6"/>
  <c r="AD3114" i="6"/>
  <c r="AD3113" i="6"/>
  <c r="AD3112" i="6"/>
  <c r="AD3111" i="6"/>
  <c r="AD3110" i="6"/>
  <c r="AD3109" i="6"/>
  <c r="AD3108" i="6"/>
  <c r="AD3107" i="6"/>
  <c r="AD3106" i="6"/>
  <c r="AD3105" i="6"/>
  <c r="AD3104" i="6"/>
  <c r="AD3103" i="6"/>
  <c r="AD3102" i="6"/>
  <c r="AD3101" i="6"/>
  <c r="AD3100" i="6"/>
  <c r="AD3099" i="6"/>
  <c r="AD3098" i="6"/>
  <c r="AD3097" i="6"/>
  <c r="AD3096" i="6"/>
  <c r="AD3095" i="6"/>
  <c r="AD3094" i="6"/>
  <c r="AD3093" i="6"/>
  <c r="AD3092" i="6"/>
  <c r="AD3091" i="6"/>
  <c r="AD3090" i="6"/>
  <c r="AD3089" i="6"/>
  <c r="AD3088" i="6"/>
  <c r="AD3087" i="6"/>
  <c r="AD3086" i="6"/>
  <c r="AD3085" i="6"/>
  <c r="AD3084" i="6"/>
  <c r="AD3083" i="6"/>
  <c r="AD3082" i="6"/>
  <c r="AD3081" i="6"/>
  <c r="AD3080" i="6"/>
  <c r="AD3079" i="6"/>
  <c r="AD3078" i="6"/>
  <c r="AD3077" i="6"/>
  <c r="AD3076" i="6"/>
  <c r="AD3075" i="6"/>
  <c r="AD3074" i="6"/>
  <c r="AD3073" i="6"/>
  <c r="AD3072" i="6"/>
  <c r="AD3071" i="6"/>
  <c r="AD3070" i="6"/>
  <c r="AD3069" i="6"/>
  <c r="AD3068" i="6"/>
  <c r="AD3067" i="6"/>
  <c r="AD3066" i="6"/>
  <c r="AD3065" i="6"/>
  <c r="AD3064" i="6"/>
  <c r="AD3063" i="6"/>
  <c r="AD3062" i="6"/>
  <c r="AD3061" i="6"/>
  <c r="AD3060" i="6"/>
  <c r="AD3059" i="6"/>
  <c r="AD3058" i="6"/>
  <c r="AD3057" i="6"/>
  <c r="AD3056" i="6"/>
  <c r="AD3055" i="6"/>
  <c r="AD3054" i="6"/>
  <c r="AD3053" i="6"/>
  <c r="AD3052" i="6"/>
  <c r="AD3051" i="6"/>
  <c r="AD3050" i="6"/>
  <c r="AD3049" i="6"/>
  <c r="AD3048" i="6"/>
  <c r="AD3047" i="6"/>
  <c r="AD3046" i="6"/>
  <c r="AD3045" i="6"/>
  <c r="AD3044" i="6"/>
  <c r="AD3043" i="6"/>
  <c r="AD3042" i="6"/>
  <c r="AD3041" i="6"/>
  <c r="AD3040" i="6"/>
  <c r="AD3039" i="6"/>
  <c r="AD3038" i="6"/>
  <c r="AD3037" i="6"/>
  <c r="AD3036" i="6"/>
  <c r="AD3035" i="6"/>
  <c r="AD3034" i="6"/>
  <c r="AD3033" i="6"/>
  <c r="AD3032" i="6"/>
  <c r="AD3031" i="6"/>
  <c r="AD3030" i="6"/>
  <c r="AD3029" i="6"/>
  <c r="AD3028" i="6"/>
  <c r="AD3027" i="6"/>
  <c r="AD3026" i="6"/>
  <c r="AD3025" i="6"/>
  <c r="AD3024" i="6"/>
  <c r="AD3023" i="6"/>
  <c r="AD3022" i="6"/>
  <c r="AD3021" i="6"/>
  <c r="AD3020" i="6"/>
  <c r="AD3019" i="6"/>
  <c r="AD3018" i="6"/>
  <c r="AD3017" i="6"/>
  <c r="AD3016" i="6"/>
  <c r="AD3015" i="6"/>
  <c r="AD3014" i="6"/>
  <c r="AD3013" i="6"/>
  <c r="AD3012" i="6"/>
  <c r="AD3011" i="6"/>
  <c r="AD3010" i="6"/>
  <c r="AD3009" i="6"/>
  <c r="AD3008" i="6"/>
  <c r="AD3007" i="6"/>
  <c r="AD3006" i="6"/>
  <c r="AD3005" i="6"/>
  <c r="AD3004" i="6"/>
  <c r="AD3003" i="6"/>
  <c r="AD3002" i="6"/>
  <c r="AD3001" i="6"/>
  <c r="AD3000" i="6"/>
  <c r="AD2999" i="6"/>
  <c r="AD2998" i="6"/>
  <c r="AD2997" i="6"/>
  <c r="AD2996" i="6"/>
  <c r="AD2995" i="6"/>
  <c r="AD2994" i="6"/>
  <c r="AD2993" i="6"/>
  <c r="AD2992" i="6"/>
  <c r="AD2991" i="6"/>
  <c r="AD2990" i="6"/>
  <c r="AD2989" i="6"/>
  <c r="AD2988" i="6"/>
  <c r="AD2987" i="6"/>
  <c r="AD2986" i="6"/>
  <c r="AD2985" i="6"/>
  <c r="AD2984" i="6"/>
  <c r="AD2983" i="6"/>
  <c r="AD2982" i="6"/>
  <c r="AD2981" i="6"/>
  <c r="AD2980" i="6"/>
  <c r="AD2979" i="6"/>
  <c r="AD2978" i="6"/>
  <c r="AD2977" i="6"/>
  <c r="AD2976" i="6"/>
  <c r="AD2975" i="6"/>
  <c r="AD2974" i="6"/>
  <c r="AD2973" i="6"/>
  <c r="AD2972" i="6"/>
  <c r="AD2971" i="6"/>
  <c r="AD2970" i="6"/>
  <c r="AD2969" i="6"/>
  <c r="AD2968" i="6"/>
  <c r="AD2967" i="6"/>
  <c r="AD2966" i="6"/>
  <c r="AD2965" i="6"/>
  <c r="AD2964" i="6"/>
  <c r="AD2963" i="6"/>
  <c r="AD2962" i="6"/>
  <c r="AD2961" i="6"/>
  <c r="AD2960" i="6"/>
  <c r="AD2959" i="6"/>
  <c r="AD2958" i="6"/>
  <c r="AD2957" i="6"/>
  <c r="AD2956" i="6"/>
  <c r="AD2955" i="6"/>
  <c r="AD2954" i="6"/>
  <c r="AD2953" i="6"/>
  <c r="AD2952" i="6"/>
  <c r="AD2951" i="6"/>
  <c r="AD2950" i="6"/>
  <c r="AD2949" i="6"/>
  <c r="AD2948" i="6"/>
  <c r="AD2947" i="6"/>
  <c r="AD2946" i="6"/>
  <c r="AD2945" i="6"/>
  <c r="AD2944" i="6"/>
  <c r="AD2943" i="6"/>
  <c r="AD2942" i="6"/>
  <c r="AD2941" i="6"/>
  <c r="AD2940" i="6"/>
  <c r="AD2939" i="6"/>
  <c r="AD2938" i="6"/>
  <c r="AD2937" i="6"/>
  <c r="AD2936" i="6"/>
  <c r="AD2935" i="6"/>
  <c r="AD2934" i="6"/>
  <c r="AD2933" i="6"/>
  <c r="AD2932" i="6"/>
  <c r="AD2931" i="6"/>
  <c r="AD2930" i="6"/>
  <c r="AD2929" i="6"/>
  <c r="AD2928" i="6"/>
  <c r="AD2927" i="6"/>
  <c r="AD2926" i="6"/>
  <c r="AD2925" i="6"/>
  <c r="AD2924" i="6"/>
  <c r="AD2923" i="6"/>
  <c r="AD2922" i="6"/>
  <c r="AD2921" i="6"/>
  <c r="AD2920" i="6"/>
  <c r="AD2919" i="6"/>
  <c r="AD2918" i="6"/>
  <c r="AD2917" i="6"/>
  <c r="AD2916" i="6"/>
  <c r="AD2915" i="6"/>
  <c r="AD2914" i="6"/>
  <c r="AD2913" i="6"/>
  <c r="AD2912" i="6"/>
  <c r="AD2911" i="6"/>
  <c r="AD2910" i="6"/>
  <c r="AD2909" i="6"/>
  <c r="AD2908" i="6"/>
  <c r="AD2907" i="6"/>
  <c r="AD2906" i="6"/>
  <c r="AD2905" i="6"/>
  <c r="AD2904" i="6"/>
  <c r="AD2903" i="6"/>
  <c r="AD2902" i="6"/>
  <c r="AD2901" i="6"/>
  <c r="AD2900" i="6"/>
  <c r="AD2899" i="6"/>
  <c r="AD2898" i="6"/>
  <c r="AD2897" i="6"/>
  <c r="AD2896" i="6"/>
  <c r="AD2895" i="6"/>
  <c r="AD2894" i="6"/>
  <c r="AD2893" i="6"/>
  <c r="AD2892" i="6"/>
  <c r="AD2891" i="6"/>
  <c r="AD2890" i="6"/>
  <c r="AD2889" i="6"/>
  <c r="AD2888" i="6"/>
  <c r="AD2887" i="6"/>
  <c r="AD2886" i="6"/>
  <c r="AD2885" i="6"/>
  <c r="AD2884" i="6"/>
  <c r="AD2883" i="6"/>
  <c r="AD2882" i="6"/>
  <c r="AD2881" i="6"/>
  <c r="AD2880" i="6"/>
  <c r="AD2879" i="6"/>
  <c r="AD2878" i="6"/>
  <c r="AD2877" i="6"/>
  <c r="AD2876" i="6"/>
  <c r="AD2875" i="6"/>
  <c r="AD2874" i="6"/>
  <c r="AD2873" i="6"/>
  <c r="AD2872" i="6"/>
  <c r="AD2871" i="6"/>
  <c r="AD2870" i="6"/>
  <c r="AD2869" i="6"/>
  <c r="AD2868" i="6"/>
  <c r="AD2867" i="6"/>
  <c r="AD2866" i="6"/>
  <c r="AD2865" i="6"/>
  <c r="AD2864" i="6"/>
  <c r="AD2863" i="6"/>
  <c r="AD2862" i="6"/>
  <c r="AD2861" i="6"/>
  <c r="AD2860" i="6"/>
  <c r="AD2859" i="6"/>
  <c r="AD2858" i="6"/>
  <c r="AD2857" i="6"/>
  <c r="AD2856" i="6"/>
  <c r="AD2855" i="6"/>
  <c r="AD2854" i="6"/>
  <c r="AD2853" i="6"/>
  <c r="AD2852" i="6"/>
  <c r="AD2851" i="6"/>
  <c r="AD2850" i="6"/>
  <c r="AD2849" i="6"/>
  <c r="AD2848" i="6"/>
  <c r="AD2847" i="6"/>
  <c r="AD2846" i="6"/>
  <c r="AD2845" i="6"/>
  <c r="AD2844" i="6"/>
  <c r="AD2843" i="6"/>
  <c r="AD2842" i="6"/>
  <c r="AD2841" i="6"/>
  <c r="AD2840" i="6"/>
  <c r="AD2839" i="6"/>
  <c r="AD2838" i="6"/>
  <c r="AD2837" i="6"/>
  <c r="AD2836" i="6"/>
  <c r="AD2835" i="6"/>
  <c r="AD2834" i="6"/>
  <c r="AD2833" i="6"/>
  <c r="AD2832" i="6"/>
  <c r="AD2831" i="6"/>
  <c r="AD2830" i="6"/>
  <c r="AD2829" i="6"/>
  <c r="AD2828" i="6"/>
  <c r="AD2827" i="6"/>
  <c r="AD2826" i="6"/>
  <c r="AD2825" i="6"/>
  <c r="AD2824" i="6"/>
  <c r="AD2823" i="6"/>
  <c r="AD2822" i="6"/>
  <c r="AD2821" i="6"/>
  <c r="AD2820" i="6"/>
  <c r="AD2819" i="6"/>
  <c r="AD2818" i="6"/>
  <c r="AD2817" i="6"/>
  <c r="AD2816" i="6"/>
  <c r="AD2815" i="6"/>
  <c r="AD2814" i="6"/>
  <c r="AD2813" i="6"/>
  <c r="AD2812" i="6"/>
  <c r="AD2811" i="6"/>
  <c r="AD2810" i="6"/>
  <c r="AD2809" i="6"/>
  <c r="AD2808" i="6"/>
  <c r="AD2807" i="6"/>
  <c r="AD2806" i="6"/>
  <c r="AD2805" i="6"/>
  <c r="AD2804" i="6"/>
  <c r="AD2803" i="6"/>
  <c r="AD2802" i="6"/>
  <c r="AD2801" i="6"/>
  <c r="AD2800" i="6"/>
  <c r="AD2799" i="6"/>
  <c r="AD2798" i="6"/>
  <c r="AD2797" i="6"/>
  <c r="AD2796" i="6"/>
  <c r="AD2795" i="6"/>
  <c r="AD2794" i="6"/>
  <c r="AD2793" i="6"/>
  <c r="AD2792" i="6"/>
  <c r="AD2791" i="6"/>
  <c r="AD2790" i="6"/>
  <c r="AD2789" i="6"/>
  <c r="AD2788" i="6"/>
  <c r="AD2787" i="6"/>
  <c r="AD2786" i="6"/>
  <c r="AD2785" i="6"/>
  <c r="AD2784" i="6"/>
  <c r="AD2783" i="6"/>
  <c r="AD2782" i="6"/>
  <c r="AD2781" i="6"/>
  <c r="AD2780" i="6"/>
  <c r="AD2779" i="6"/>
  <c r="AD2778" i="6"/>
  <c r="AD2777" i="6"/>
  <c r="AD2776" i="6"/>
  <c r="AD2775" i="6"/>
  <c r="AD2774" i="6"/>
  <c r="AD2773" i="6"/>
  <c r="AD2772" i="6"/>
  <c r="AD2771" i="6"/>
  <c r="AD2770" i="6"/>
  <c r="AD2769" i="6"/>
  <c r="AD2768" i="6"/>
  <c r="AD2767" i="6"/>
  <c r="AD2766" i="6"/>
  <c r="AD2765" i="6"/>
  <c r="AD2764" i="6"/>
  <c r="AD2763" i="6"/>
  <c r="AD2762" i="6"/>
  <c r="AD2761" i="6"/>
  <c r="AD2760" i="6"/>
  <c r="AD2759" i="6"/>
  <c r="AD2758" i="6"/>
  <c r="AD2757" i="6"/>
  <c r="AD2756" i="6"/>
  <c r="AD2755" i="6"/>
  <c r="AD2754" i="6"/>
  <c r="AD2753" i="6"/>
  <c r="AD2752" i="6"/>
  <c r="AD2751" i="6"/>
  <c r="AD2750" i="6"/>
  <c r="AD2749" i="6"/>
  <c r="AD2748" i="6"/>
  <c r="AD2747" i="6"/>
  <c r="AD2746" i="6"/>
  <c r="AD2745" i="6"/>
  <c r="AD2744" i="6"/>
  <c r="AD2743" i="6"/>
  <c r="AD2742" i="6"/>
  <c r="AD2741" i="6"/>
  <c r="AD2740" i="6"/>
  <c r="AD2739" i="6"/>
  <c r="AD2738" i="6"/>
  <c r="AD2737" i="6"/>
  <c r="AD2736" i="6"/>
  <c r="AD2735" i="6"/>
  <c r="AD2734" i="6"/>
  <c r="AD2733" i="6"/>
  <c r="AD2732" i="6"/>
  <c r="AD2731" i="6"/>
  <c r="AD2730" i="6"/>
  <c r="AD2729" i="6"/>
  <c r="AD2728" i="6"/>
  <c r="AD2727" i="6"/>
  <c r="AD2726" i="6"/>
  <c r="AD2725" i="6"/>
  <c r="AD2724" i="6"/>
  <c r="AD2723" i="6"/>
  <c r="AD2722" i="6"/>
  <c r="AD2721" i="6"/>
  <c r="AD2720" i="6"/>
  <c r="AD2719" i="6"/>
  <c r="AD2718" i="6"/>
  <c r="AD2717" i="6"/>
  <c r="AD2716" i="6"/>
  <c r="AD2715" i="6"/>
  <c r="AD2714" i="6"/>
  <c r="AD2713" i="6"/>
  <c r="AD2712" i="6"/>
  <c r="AD2711" i="6"/>
  <c r="AD2710" i="6"/>
  <c r="AD2709" i="6"/>
  <c r="AD2708" i="6"/>
  <c r="AD2707" i="6"/>
  <c r="AD2706" i="6"/>
  <c r="AD2705" i="6"/>
  <c r="AD2704" i="6"/>
  <c r="AD2703" i="6"/>
  <c r="AD2702" i="6"/>
  <c r="AD2701" i="6"/>
  <c r="AD2700" i="6"/>
  <c r="AD2699" i="6"/>
  <c r="AD2698" i="6"/>
  <c r="AD2697" i="6"/>
  <c r="AD2696" i="6"/>
  <c r="AD2695" i="6"/>
  <c r="AD2694" i="6"/>
  <c r="AD2693" i="6"/>
  <c r="AD2692" i="6"/>
  <c r="AD2691" i="6"/>
  <c r="AD2690" i="6"/>
  <c r="AD2689" i="6"/>
  <c r="AD2688" i="6"/>
  <c r="AD2687" i="6"/>
  <c r="AD2686" i="6"/>
  <c r="AD2685" i="6"/>
  <c r="AD2684" i="6"/>
  <c r="AD2683" i="6"/>
  <c r="AD2682" i="6"/>
  <c r="AD2681" i="6"/>
  <c r="AD2680" i="6"/>
  <c r="AD2679" i="6"/>
  <c r="AD2678" i="6"/>
  <c r="AD2677" i="6"/>
  <c r="AD2676" i="6"/>
  <c r="AD2675" i="6"/>
  <c r="AD2674" i="6"/>
  <c r="AD2673" i="6"/>
  <c r="AD2672" i="6"/>
  <c r="AD2671" i="6"/>
  <c r="AD2670" i="6"/>
  <c r="AD2669" i="6"/>
  <c r="AD2668" i="6"/>
  <c r="AD2667" i="6"/>
  <c r="AD2666" i="6"/>
  <c r="AD2665" i="6"/>
  <c r="AD2664" i="6"/>
  <c r="AD2663" i="6"/>
  <c r="AD2662" i="6"/>
  <c r="AD2661" i="6"/>
  <c r="AD2660" i="6"/>
  <c r="AD2659" i="6"/>
  <c r="AD2658" i="6"/>
  <c r="AD2657" i="6"/>
  <c r="AD2656" i="6"/>
  <c r="AD2655" i="6"/>
  <c r="AD2654" i="6"/>
  <c r="AD2653" i="6"/>
  <c r="AD2652" i="6"/>
  <c r="AD2651" i="6"/>
  <c r="AD2650" i="6"/>
  <c r="AD2649" i="6"/>
  <c r="AD2648" i="6"/>
  <c r="AD2647" i="6"/>
  <c r="AD2646" i="6"/>
  <c r="AD2645" i="6"/>
  <c r="AD2644" i="6"/>
  <c r="AD2643" i="6"/>
  <c r="AD2642" i="6"/>
  <c r="AD2641" i="6"/>
  <c r="AD2640" i="6"/>
  <c r="AD2639" i="6"/>
  <c r="AD2638" i="6"/>
  <c r="AD2637" i="6"/>
  <c r="AD2636" i="6"/>
  <c r="AD2635" i="6"/>
  <c r="AD2634" i="6"/>
  <c r="AD2633" i="6"/>
  <c r="AD2632" i="6"/>
  <c r="AD2631" i="6"/>
  <c r="AD2630" i="6"/>
  <c r="AD2629" i="6"/>
  <c r="AD2628" i="6"/>
  <c r="AD2627" i="6"/>
  <c r="AD2626" i="6"/>
  <c r="AD2625" i="6"/>
  <c r="AD2624" i="6"/>
  <c r="AD2623" i="6"/>
  <c r="AD2622" i="6"/>
  <c r="AD2621" i="6"/>
  <c r="AD2620" i="6"/>
  <c r="AD2619" i="6"/>
  <c r="AD2618" i="6"/>
  <c r="AD2617" i="6"/>
  <c r="AD2616" i="6"/>
  <c r="AD2615" i="6"/>
  <c r="AD2614" i="6"/>
  <c r="AD2613" i="6"/>
  <c r="AD2612" i="6"/>
  <c r="AD2611" i="6"/>
  <c r="AD2610" i="6"/>
  <c r="AD2609" i="6"/>
  <c r="AD2608" i="6"/>
  <c r="AD2607" i="6"/>
  <c r="AD2606" i="6"/>
  <c r="AD2605" i="6"/>
  <c r="AD2604" i="6"/>
  <c r="AD2603" i="6"/>
  <c r="AD2602" i="6"/>
  <c r="AD2601" i="6"/>
  <c r="AD2600" i="6"/>
  <c r="AD2599" i="6"/>
  <c r="AD2598" i="6"/>
  <c r="AD2597" i="6"/>
  <c r="AD2596" i="6"/>
  <c r="AD2595" i="6"/>
  <c r="AD2594" i="6"/>
  <c r="AD2593" i="6"/>
  <c r="AD2592" i="6"/>
  <c r="AD2591" i="6"/>
  <c r="AD2590" i="6"/>
  <c r="AD2589" i="6"/>
  <c r="AD2588" i="6"/>
  <c r="AD2587" i="6"/>
  <c r="AD2586" i="6"/>
  <c r="AD2585" i="6"/>
  <c r="AD2584" i="6"/>
  <c r="AD2583" i="6"/>
  <c r="AD2582" i="6"/>
  <c r="AD2581" i="6"/>
  <c r="AD2580" i="6"/>
  <c r="AD2579" i="6"/>
  <c r="AD2578" i="6"/>
  <c r="AD2577" i="6"/>
  <c r="AD2576" i="6"/>
  <c r="AD2575" i="6"/>
  <c r="AD2574" i="6"/>
  <c r="AD2573" i="6"/>
  <c r="AD2572" i="6"/>
  <c r="AD2571" i="6"/>
  <c r="AD2570" i="6"/>
  <c r="AD2569" i="6"/>
  <c r="AD2568" i="6"/>
  <c r="AD2567" i="6"/>
  <c r="AD2566" i="6"/>
  <c r="AD2565" i="6"/>
  <c r="AD2564" i="6"/>
  <c r="AD2563" i="6"/>
  <c r="AD2562" i="6"/>
  <c r="AD2561" i="6"/>
  <c r="AD2560" i="6"/>
  <c r="AD2559" i="6"/>
  <c r="AD2558" i="6"/>
  <c r="AD2557" i="6"/>
  <c r="AD2556" i="6"/>
  <c r="AD2555" i="6"/>
  <c r="AD2554" i="6"/>
  <c r="AD2553" i="6"/>
  <c r="AD2552" i="6"/>
  <c r="AD2551" i="6"/>
  <c r="AD2550" i="6"/>
  <c r="AD2549" i="6"/>
  <c r="AD2548" i="6"/>
  <c r="AD2547" i="6"/>
  <c r="AD2546" i="6"/>
  <c r="AD2545" i="6"/>
  <c r="AD2544" i="6"/>
  <c r="AD2543" i="6"/>
  <c r="AD2542" i="6"/>
  <c r="AD2541" i="6"/>
  <c r="AD2540" i="6"/>
  <c r="AD2539" i="6"/>
  <c r="AD2538" i="6"/>
  <c r="AD2537" i="6"/>
  <c r="AD2536" i="6"/>
  <c r="AD2535" i="6"/>
  <c r="AD2534" i="6"/>
  <c r="AD2533" i="6"/>
  <c r="AD2532" i="6"/>
  <c r="AD2531" i="6"/>
  <c r="AD2530" i="6"/>
  <c r="AD2529" i="6"/>
  <c r="AD2528" i="6"/>
  <c r="AD2527" i="6"/>
  <c r="AD2526" i="6"/>
  <c r="AD2525" i="6"/>
  <c r="AD2524" i="6"/>
  <c r="AD2523" i="6"/>
  <c r="AD2522" i="6"/>
  <c r="AD2521" i="6"/>
  <c r="AD2520" i="6"/>
  <c r="AD2519" i="6"/>
  <c r="AD2518" i="6"/>
  <c r="AD2517" i="6"/>
  <c r="AD2516" i="6"/>
  <c r="AD2515" i="6"/>
  <c r="AD2514" i="6"/>
  <c r="AD2513" i="6"/>
  <c r="AD2512" i="6"/>
  <c r="AD2511" i="6"/>
  <c r="AD2510" i="6"/>
  <c r="AD2509" i="6"/>
  <c r="AD2508" i="6"/>
  <c r="AD2507" i="6"/>
  <c r="AD2506" i="6"/>
  <c r="AD2505" i="6"/>
  <c r="AD2504" i="6"/>
  <c r="AD2503" i="6"/>
  <c r="AD2502" i="6"/>
  <c r="AD2501" i="6"/>
  <c r="AD2500" i="6"/>
  <c r="AD2499" i="6"/>
  <c r="AD2498" i="6"/>
  <c r="AD2497" i="6"/>
  <c r="AD2496" i="6"/>
  <c r="AD2495" i="6"/>
  <c r="AD2494" i="6"/>
  <c r="AD2493" i="6"/>
  <c r="AD2492" i="6"/>
  <c r="AD2491" i="6"/>
  <c r="AD2490" i="6"/>
  <c r="AD2489" i="6"/>
  <c r="AD2488" i="6"/>
  <c r="AD2487" i="6"/>
  <c r="AD2486" i="6"/>
  <c r="AD2485" i="6"/>
  <c r="AD2484" i="6"/>
  <c r="AD2483" i="6"/>
  <c r="AD2482" i="6"/>
  <c r="AD2481" i="6"/>
  <c r="AD2480" i="6"/>
  <c r="AD2479" i="6"/>
  <c r="AD2478" i="6"/>
  <c r="AD2477" i="6"/>
  <c r="AD2476" i="6"/>
  <c r="AD2475" i="6"/>
  <c r="AD2474" i="6"/>
  <c r="AD2473" i="6"/>
  <c r="AD2472" i="6"/>
  <c r="AD2471" i="6"/>
  <c r="AD2470" i="6"/>
  <c r="AD2469" i="6"/>
  <c r="AD2468" i="6"/>
  <c r="AD2467" i="6"/>
  <c r="AD2466" i="6"/>
  <c r="AD2465" i="6"/>
  <c r="AD2464" i="6"/>
  <c r="AD2463" i="6"/>
  <c r="AD2462" i="6"/>
  <c r="AD2461" i="6"/>
  <c r="AD2460" i="6"/>
  <c r="AD2459" i="6"/>
  <c r="AD2458" i="6"/>
  <c r="AD2457" i="6"/>
  <c r="AD2456" i="6"/>
  <c r="AD2455" i="6"/>
  <c r="AD2454" i="6"/>
  <c r="AD2453" i="6"/>
  <c r="AD2452" i="6"/>
  <c r="AD2451" i="6"/>
  <c r="AD2450" i="6"/>
  <c r="AD2449" i="6"/>
  <c r="AD2448" i="6"/>
  <c r="AD2447" i="6"/>
  <c r="AD2446" i="6"/>
  <c r="AD2445" i="6"/>
  <c r="AD2444" i="6"/>
  <c r="AD2443" i="6"/>
  <c r="AD2442" i="6"/>
  <c r="AD2441" i="6"/>
  <c r="AD2440" i="6"/>
  <c r="AD2439" i="6"/>
  <c r="AD2438" i="6"/>
  <c r="AD2437" i="6"/>
  <c r="AD2436" i="6"/>
  <c r="AD2435" i="6"/>
  <c r="AD2434" i="6"/>
  <c r="AD2433" i="6"/>
  <c r="AD2432" i="6"/>
  <c r="AD2431" i="6"/>
  <c r="AD2430" i="6"/>
  <c r="AD2429" i="6"/>
  <c r="AD2428" i="6"/>
  <c r="AD2427" i="6"/>
  <c r="AD2426" i="6"/>
  <c r="AD2425" i="6"/>
  <c r="AD2424" i="6"/>
  <c r="AD2423" i="6"/>
  <c r="AD2422" i="6"/>
  <c r="AD2421" i="6"/>
  <c r="AD2420" i="6"/>
  <c r="AD2419" i="6"/>
  <c r="AD2418" i="6"/>
  <c r="AD2417" i="6"/>
  <c r="AD2416" i="6"/>
  <c r="AD2415" i="6"/>
  <c r="AD2414" i="6"/>
  <c r="AD2413" i="6"/>
  <c r="AD2412" i="6"/>
  <c r="AD2411" i="6"/>
  <c r="AD2410" i="6"/>
  <c r="AD2409" i="6"/>
  <c r="AD2408" i="6"/>
  <c r="AD2407" i="6"/>
  <c r="AD2406" i="6"/>
  <c r="AD2405" i="6"/>
  <c r="AD2404" i="6"/>
  <c r="AD2403" i="6"/>
  <c r="AD2402" i="6"/>
  <c r="AD2401" i="6"/>
  <c r="AD2400" i="6"/>
  <c r="AD2399" i="6"/>
  <c r="AD2398" i="6"/>
  <c r="AD2397" i="6"/>
  <c r="AD2396" i="6"/>
  <c r="AD2395" i="6"/>
  <c r="AD2394" i="6"/>
  <c r="AD2393" i="6"/>
  <c r="AD2392" i="6"/>
  <c r="AD2391" i="6"/>
  <c r="AD2390" i="6"/>
  <c r="AD2389" i="6"/>
  <c r="AD2388" i="6"/>
  <c r="AD2387" i="6"/>
  <c r="AD2386" i="6"/>
  <c r="AD2385" i="6"/>
  <c r="AD2384" i="6"/>
  <c r="AD2383" i="6"/>
  <c r="AD2382" i="6"/>
  <c r="AD2381" i="6"/>
  <c r="AD2380" i="6"/>
  <c r="AD2379" i="6"/>
  <c r="AD2378" i="6"/>
  <c r="AD2377" i="6"/>
  <c r="AD2376" i="6"/>
  <c r="AD2375" i="6"/>
  <c r="AD2374" i="6"/>
  <c r="AD2373" i="6"/>
  <c r="AD2372" i="6"/>
  <c r="AD2371" i="6"/>
  <c r="AD2370" i="6"/>
  <c r="AD2369" i="6"/>
  <c r="AD2368" i="6"/>
  <c r="AD2367" i="6"/>
  <c r="AD2366" i="6"/>
  <c r="AD2365" i="6"/>
  <c r="AD2364" i="6"/>
  <c r="AD2363" i="6"/>
  <c r="AD2362" i="6"/>
  <c r="AD2361" i="6"/>
  <c r="AD2360" i="6"/>
  <c r="AD2359" i="6"/>
  <c r="AD2358" i="6"/>
  <c r="AD2357" i="6"/>
  <c r="AD2356" i="6"/>
  <c r="AD2355" i="6"/>
  <c r="AD2354" i="6"/>
  <c r="AD2353" i="6"/>
  <c r="AD2352" i="6"/>
  <c r="AD2351" i="6"/>
  <c r="AD2350" i="6"/>
  <c r="AD2349" i="6"/>
  <c r="AD2348" i="6"/>
  <c r="AD2347" i="6"/>
  <c r="AD2346" i="6"/>
  <c r="AD2345" i="6"/>
  <c r="AD2344" i="6"/>
  <c r="AD2343" i="6"/>
  <c r="AD2342" i="6"/>
  <c r="AD2341" i="6"/>
  <c r="AD2340" i="6"/>
  <c r="AD2339" i="6"/>
  <c r="AD2338" i="6"/>
  <c r="AD2337" i="6"/>
  <c r="AD2336" i="6"/>
  <c r="AD2335" i="6"/>
  <c r="AD2334" i="6"/>
  <c r="AD2333" i="6"/>
  <c r="AD2332" i="6"/>
  <c r="AD2331" i="6"/>
  <c r="AD2330" i="6"/>
  <c r="AD2329" i="6"/>
  <c r="AD2328" i="6"/>
  <c r="AD2327" i="6"/>
  <c r="AD2326" i="6"/>
  <c r="AD2325" i="6"/>
  <c r="AD2324" i="6"/>
  <c r="AD2323" i="6"/>
  <c r="AD2322" i="6"/>
  <c r="AD2321" i="6"/>
  <c r="AD2320" i="6"/>
  <c r="AD2319" i="6"/>
  <c r="AD2318" i="6"/>
  <c r="AD2317" i="6"/>
  <c r="AD2316" i="6"/>
  <c r="AD2315" i="6"/>
  <c r="AD2314" i="6"/>
  <c r="AD2313" i="6"/>
  <c r="AD2312" i="6"/>
  <c r="AD2311" i="6"/>
  <c r="AD2310" i="6"/>
  <c r="AD2309" i="6"/>
  <c r="AD2308" i="6"/>
  <c r="AD2307" i="6"/>
  <c r="AD2306" i="6"/>
  <c r="AD2305" i="6"/>
  <c r="AD2304" i="6"/>
  <c r="AD2303" i="6"/>
  <c r="AD2302" i="6"/>
  <c r="AD2301" i="6"/>
  <c r="AD2300" i="6"/>
  <c r="AD2299" i="6"/>
  <c r="AD2298" i="6"/>
  <c r="AD2297" i="6"/>
  <c r="AD2296" i="6"/>
  <c r="AD2295" i="6"/>
  <c r="AD2294" i="6"/>
  <c r="AD2293" i="6"/>
  <c r="AD2292" i="6"/>
  <c r="AD2291" i="6"/>
  <c r="AD2290" i="6"/>
  <c r="AD2289" i="6"/>
  <c r="AD2288" i="6"/>
  <c r="AD2287" i="6"/>
  <c r="AD2286" i="6"/>
  <c r="AD2285" i="6"/>
  <c r="AD2284" i="6"/>
  <c r="AD2283" i="6"/>
  <c r="AD2282" i="6"/>
  <c r="AD2281" i="6"/>
  <c r="AD2280" i="6"/>
  <c r="AD2279" i="6"/>
  <c r="AD2278" i="6"/>
  <c r="AD2277" i="6"/>
  <c r="AD2276" i="6"/>
  <c r="AD2275" i="6"/>
  <c r="AD2274" i="6"/>
  <c r="AD2273" i="6"/>
  <c r="AD2272" i="6"/>
  <c r="AD2271" i="6"/>
  <c r="AD2270" i="6"/>
  <c r="AD2269" i="6"/>
  <c r="AD2268" i="6"/>
  <c r="AD2267" i="6"/>
  <c r="AD2266" i="6"/>
  <c r="AD2265" i="6"/>
  <c r="AD2264" i="6"/>
  <c r="AD2263" i="6"/>
  <c r="AD2262" i="6"/>
  <c r="AD2261" i="6"/>
  <c r="AD2260" i="6"/>
  <c r="AD2259" i="6"/>
  <c r="AD2258" i="6"/>
  <c r="AD2257" i="6"/>
  <c r="AD2256" i="6"/>
  <c r="AD2255" i="6"/>
  <c r="AD2254" i="6"/>
  <c r="AD2253" i="6"/>
  <c r="AD2252" i="6"/>
  <c r="AD2251" i="6"/>
  <c r="AD2250" i="6"/>
  <c r="AD2249" i="6"/>
  <c r="AD2248" i="6"/>
  <c r="AD2247" i="6"/>
  <c r="AD2246" i="6"/>
  <c r="AD2245" i="6"/>
  <c r="AD2244" i="6"/>
  <c r="AD2243" i="6"/>
  <c r="AD2242" i="6"/>
  <c r="AD2241" i="6"/>
  <c r="AD2240" i="6"/>
  <c r="AD2239" i="6"/>
  <c r="AD2238" i="6"/>
  <c r="AD2237" i="6"/>
  <c r="AD2236" i="6"/>
  <c r="AD2235" i="6"/>
  <c r="AD2234" i="6"/>
  <c r="AD2233" i="6"/>
  <c r="AD2232" i="6"/>
  <c r="AD2231" i="6"/>
  <c r="AD2230" i="6"/>
  <c r="AD2229" i="6"/>
  <c r="AD2228" i="6"/>
  <c r="AD2227" i="6"/>
  <c r="AD2226" i="6"/>
  <c r="AD2225" i="6"/>
  <c r="AD2224" i="6"/>
  <c r="AD2223" i="6"/>
  <c r="AD2222" i="6"/>
  <c r="AD2221" i="6"/>
  <c r="AD2220" i="6"/>
  <c r="AD2219" i="6"/>
  <c r="AD2218" i="6"/>
  <c r="AD2217" i="6"/>
  <c r="AD2216" i="6"/>
  <c r="AD2215" i="6"/>
  <c r="AD2214" i="6"/>
  <c r="AD2213" i="6"/>
  <c r="AD2212" i="6"/>
  <c r="AD2211" i="6"/>
  <c r="AD2210" i="6"/>
  <c r="AD2209" i="6"/>
  <c r="AD2208" i="6"/>
  <c r="AD2207" i="6"/>
  <c r="AD2206" i="6"/>
  <c r="AD2205" i="6"/>
  <c r="AD2204" i="6"/>
  <c r="AD2203" i="6"/>
  <c r="AD2202" i="6"/>
  <c r="AD2201" i="6"/>
  <c r="AD2200" i="6"/>
  <c r="AD2199" i="6"/>
  <c r="AD2198" i="6"/>
  <c r="AD2197" i="6"/>
  <c r="AD2196" i="6"/>
  <c r="AD2195" i="6"/>
  <c r="AD2194" i="6"/>
  <c r="AD2193" i="6"/>
  <c r="AD2192" i="6"/>
  <c r="AD2191" i="6"/>
  <c r="AD2190" i="6"/>
  <c r="AD2189" i="6"/>
  <c r="AD2188" i="6"/>
  <c r="AD2187" i="6"/>
  <c r="AD2186" i="6"/>
  <c r="AD2185" i="6"/>
  <c r="AD2184" i="6"/>
  <c r="AD2183" i="6"/>
  <c r="AD2182" i="6"/>
  <c r="AD2181" i="6"/>
  <c r="AD2180" i="6"/>
  <c r="AD2179" i="6"/>
  <c r="AD2178" i="6"/>
  <c r="AD2177" i="6"/>
  <c r="AD2176" i="6"/>
  <c r="AD2175" i="6"/>
  <c r="AD2174" i="6"/>
  <c r="AD2173" i="6"/>
  <c r="AD2172" i="6"/>
  <c r="AD2171" i="6"/>
  <c r="AD2170" i="6"/>
  <c r="AD2169" i="6"/>
  <c r="AD2168" i="6"/>
  <c r="AD2167" i="6"/>
  <c r="AD2166" i="6"/>
  <c r="AD2165" i="6"/>
  <c r="AD2164" i="6"/>
  <c r="AD2163" i="6"/>
  <c r="AD2162" i="6"/>
  <c r="AD2161" i="6"/>
  <c r="AD2160" i="6"/>
  <c r="AD2159" i="6"/>
  <c r="AD2158" i="6"/>
  <c r="AD2157" i="6"/>
  <c r="AD2156" i="6"/>
  <c r="AD2155" i="6"/>
  <c r="AD2154" i="6"/>
  <c r="AD2153" i="6"/>
  <c r="AD2152" i="6"/>
  <c r="AD2151" i="6"/>
  <c r="AD2150" i="6"/>
  <c r="AD2149" i="6"/>
  <c r="AD2148" i="6"/>
  <c r="AD2147" i="6"/>
  <c r="AD2146" i="6"/>
  <c r="AD2145" i="6"/>
  <c r="AD2144" i="6"/>
  <c r="AD2143" i="6"/>
  <c r="AD2142" i="6"/>
  <c r="AD2141" i="6"/>
  <c r="AD2140" i="6"/>
  <c r="AD2139" i="6"/>
  <c r="AD2138" i="6"/>
  <c r="AD2137" i="6"/>
  <c r="AD2136" i="6"/>
  <c r="AD2135" i="6"/>
  <c r="AD2134" i="6"/>
  <c r="AD2133" i="6"/>
  <c r="AD2132" i="6"/>
  <c r="AD2131" i="6"/>
  <c r="AD2130" i="6"/>
  <c r="AD2129" i="6"/>
  <c r="AD2128" i="6"/>
  <c r="AD2127" i="6"/>
  <c r="AD2126" i="6"/>
  <c r="AD2125" i="6"/>
  <c r="AD2124" i="6"/>
  <c r="AD2123" i="6"/>
  <c r="AD2122" i="6"/>
  <c r="AD2121" i="6"/>
  <c r="AD2120" i="6"/>
  <c r="AD2119" i="6"/>
  <c r="AD2118" i="6"/>
  <c r="AD2117" i="6"/>
  <c r="AD2116" i="6"/>
  <c r="AD2115" i="6"/>
  <c r="AD2114" i="6"/>
  <c r="AD2113" i="6"/>
  <c r="AD2112" i="6"/>
  <c r="AD2111" i="6"/>
  <c r="AD2110" i="6"/>
  <c r="AD2109" i="6"/>
  <c r="AD2108" i="6"/>
  <c r="AD2107" i="6"/>
  <c r="AD2106" i="6"/>
  <c r="AD2105" i="6"/>
  <c r="AD2104" i="6"/>
  <c r="AD2103" i="6"/>
  <c r="AD2102" i="6"/>
  <c r="AD2101" i="6"/>
  <c r="AD2100" i="6"/>
  <c r="AD2099" i="6"/>
  <c r="AD2098" i="6"/>
  <c r="AD2097" i="6"/>
  <c r="AD2096" i="6"/>
  <c r="AD2095" i="6"/>
  <c r="AD2094" i="6"/>
  <c r="AD2093" i="6"/>
  <c r="AD2092" i="6"/>
  <c r="AD2091" i="6"/>
  <c r="AD2090" i="6"/>
  <c r="AD2089" i="6"/>
  <c r="AD2088" i="6"/>
  <c r="AD2087" i="6"/>
  <c r="AD2086" i="6"/>
  <c r="AD2085" i="6"/>
  <c r="AD2084" i="6"/>
  <c r="AD2083" i="6"/>
  <c r="AD2082" i="6"/>
  <c r="AD2081" i="6"/>
  <c r="AD2080" i="6"/>
  <c r="AD2079" i="6"/>
  <c r="AD2078" i="6"/>
  <c r="AD2077" i="6"/>
  <c r="AD2076" i="6"/>
  <c r="AD2075" i="6"/>
  <c r="AD2074" i="6"/>
  <c r="AD2073" i="6"/>
  <c r="AD2072" i="6"/>
  <c r="AD2071" i="6"/>
  <c r="AD2070" i="6"/>
  <c r="AD2069" i="6"/>
  <c r="AD2068" i="6"/>
  <c r="AD2067" i="6"/>
  <c r="AD2066" i="6"/>
  <c r="AD2065" i="6"/>
  <c r="AD2064" i="6"/>
  <c r="AD2063" i="6"/>
  <c r="AD2062" i="6"/>
  <c r="AD2061" i="6"/>
  <c r="AD2060" i="6"/>
  <c r="AD2059" i="6"/>
  <c r="AD2058" i="6"/>
  <c r="AD2057" i="6"/>
  <c r="AD2056" i="6"/>
  <c r="AD2055" i="6"/>
  <c r="AD2054" i="6"/>
  <c r="AD2053" i="6"/>
  <c r="AD2052" i="6"/>
  <c r="AD2051" i="6"/>
  <c r="AD2050" i="6"/>
  <c r="AD2049" i="6"/>
  <c r="AD2048" i="6"/>
  <c r="AD2047" i="6"/>
  <c r="AD2046" i="6"/>
  <c r="AD2045" i="6"/>
  <c r="AD2044" i="6"/>
  <c r="AD2043" i="6"/>
  <c r="AD2042" i="6"/>
  <c r="AD2041" i="6"/>
  <c r="AD2040" i="6"/>
  <c r="AD2039" i="6"/>
  <c r="AD2038" i="6"/>
  <c r="AD2037" i="6"/>
  <c r="AD2036" i="6"/>
  <c r="AD2035" i="6"/>
  <c r="AD2034" i="6"/>
  <c r="AD2033" i="6"/>
  <c r="AD2032" i="6"/>
  <c r="AD2031" i="6"/>
  <c r="AD2030" i="6"/>
  <c r="AD2029" i="6"/>
  <c r="AD2028" i="6"/>
  <c r="AD2027" i="6"/>
  <c r="AD2026" i="6"/>
  <c r="AD2025" i="6"/>
  <c r="AD2024" i="6"/>
  <c r="AD2023" i="6"/>
  <c r="AD2022" i="6"/>
  <c r="AD2021" i="6"/>
  <c r="AD2020" i="6"/>
  <c r="AD2019" i="6"/>
  <c r="AD2018" i="6"/>
  <c r="AD2017" i="6"/>
  <c r="AD2016" i="6"/>
  <c r="AD2015" i="6"/>
  <c r="AD2014" i="6"/>
  <c r="AD2013" i="6"/>
  <c r="AD2012" i="6"/>
  <c r="AD2011" i="6"/>
  <c r="AD2010" i="6"/>
  <c r="AD2009" i="6"/>
  <c r="AD2008" i="6"/>
  <c r="AD2007" i="6"/>
  <c r="AD2006" i="6"/>
  <c r="AD2005" i="6"/>
  <c r="AD2004" i="6"/>
  <c r="AD2003" i="6"/>
  <c r="AD2002" i="6"/>
  <c r="AD2001" i="6"/>
  <c r="AD2000" i="6"/>
  <c r="AD1999" i="6"/>
  <c r="AD1998" i="6"/>
  <c r="AD1997" i="6"/>
  <c r="AD1996" i="6"/>
  <c r="AD1995" i="6"/>
  <c r="AD1994" i="6"/>
  <c r="AD1993" i="6"/>
  <c r="AD1992" i="6"/>
  <c r="AD1991" i="6"/>
  <c r="AD1990" i="6"/>
  <c r="AD1989" i="6"/>
  <c r="AD1988" i="6"/>
  <c r="AD1987" i="6"/>
  <c r="AD1986" i="6"/>
  <c r="AD1985" i="6"/>
  <c r="AD1984" i="6"/>
  <c r="AD1983" i="6"/>
  <c r="AD1982" i="6"/>
  <c r="AD1981" i="6"/>
  <c r="AD1980" i="6"/>
  <c r="AD1979" i="6"/>
  <c r="AD1978" i="6"/>
  <c r="AD1977" i="6"/>
  <c r="AD1976" i="6"/>
  <c r="AD1975" i="6"/>
  <c r="AD1974" i="6"/>
  <c r="AD1973" i="6"/>
  <c r="AD1972" i="6"/>
  <c r="AD1971" i="6"/>
  <c r="AD1970" i="6"/>
  <c r="AD1969" i="6"/>
  <c r="AD1968" i="6"/>
  <c r="AD1967" i="6"/>
  <c r="AD1966" i="6"/>
  <c r="AD1965" i="6"/>
  <c r="AD1964" i="6"/>
  <c r="AD1963" i="6"/>
  <c r="AD1962" i="6"/>
  <c r="AD1961" i="6"/>
  <c r="AD1960" i="6"/>
  <c r="AD1959" i="6"/>
  <c r="AD1958" i="6"/>
  <c r="AD1957" i="6"/>
  <c r="AD1956" i="6"/>
  <c r="AD1955" i="6"/>
  <c r="AD1954" i="6"/>
  <c r="AD1953" i="6"/>
  <c r="AD1952" i="6"/>
  <c r="AD1951" i="6"/>
  <c r="AD1950" i="6"/>
  <c r="AD1949" i="6"/>
  <c r="AD1948" i="6"/>
  <c r="AD1947" i="6"/>
  <c r="AD1946" i="6"/>
  <c r="AD1945" i="6"/>
  <c r="AD1944" i="6"/>
  <c r="AD1943" i="6"/>
  <c r="AD1942" i="6"/>
  <c r="AD1941" i="6"/>
  <c r="AD1940" i="6"/>
  <c r="AD1939" i="6"/>
  <c r="AD1938" i="6"/>
  <c r="AD1937" i="6"/>
  <c r="AD1936" i="6"/>
  <c r="AD1935" i="6"/>
  <c r="AD1934" i="6"/>
  <c r="AD1933" i="6"/>
  <c r="AD1932" i="6"/>
  <c r="AD1931" i="6"/>
  <c r="AD1930" i="6"/>
  <c r="AD1929" i="6"/>
  <c r="AD1928" i="6"/>
  <c r="AD1927" i="6"/>
  <c r="AD1926" i="6"/>
  <c r="AD1925" i="6"/>
  <c r="AD1924" i="6"/>
  <c r="AD1923" i="6"/>
  <c r="AD1922" i="6"/>
  <c r="AD1921" i="6"/>
  <c r="AD1920" i="6"/>
  <c r="AD1919" i="6"/>
  <c r="AD1918" i="6"/>
  <c r="AD1917" i="6"/>
  <c r="AD1916" i="6"/>
  <c r="AD1915" i="6"/>
  <c r="AD1914" i="6"/>
  <c r="AD1913" i="6"/>
  <c r="AD1912" i="6"/>
  <c r="AD1911" i="6"/>
  <c r="AD1910" i="6"/>
  <c r="AD1909" i="6"/>
  <c r="AD1908" i="6"/>
  <c r="AD1907" i="6"/>
  <c r="AD1906" i="6"/>
  <c r="AD1905" i="6"/>
  <c r="AD1904" i="6"/>
  <c r="AD1903" i="6"/>
  <c r="AD1902" i="6"/>
  <c r="AD1901" i="6"/>
  <c r="AD1900" i="6"/>
  <c r="AD1899" i="6"/>
  <c r="AD1898" i="6"/>
  <c r="AD1897" i="6"/>
  <c r="AD1896" i="6"/>
  <c r="AD1895" i="6"/>
  <c r="AD1894" i="6"/>
  <c r="AD1893" i="6"/>
  <c r="AD1892" i="6"/>
  <c r="AD1891" i="6"/>
  <c r="AD1890" i="6"/>
  <c r="AD1889" i="6"/>
  <c r="AD1888" i="6"/>
  <c r="AD1887" i="6"/>
  <c r="AD1886" i="6"/>
  <c r="AD1885" i="6"/>
  <c r="AD1884" i="6"/>
  <c r="AD1883" i="6"/>
  <c r="AD1882" i="6"/>
  <c r="AD1881" i="6"/>
  <c r="AD1880" i="6"/>
  <c r="AD1879" i="6"/>
  <c r="AD1878" i="6"/>
  <c r="AD1877" i="6"/>
  <c r="AD1876" i="6"/>
  <c r="AD1875" i="6"/>
  <c r="AD1874" i="6"/>
  <c r="AD1873" i="6"/>
  <c r="AD1872" i="6"/>
  <c r="AD1871" i="6"/>
  <c r="AD1870" i="6"/>
  <c r="AD1869" i="6"/>
  <c r="AD1868" i="6"/>
  <c r="AD1867" i="6"/>
  <c r="AD1866" i="6"/>
  <c r="AD1865" i="6"/>
  <c r="AD1864" i="6"/>
  <c r="AD1863" i="6"/>
  <c r="AD1862" i="6"/>
  <c r="AD1861" i="6"/>
  <c r="AD1860" i="6"/>
  <c r="AD1859" i="6"/>
  <c r="AD1858" i="6"/>
  <c r="AD1857" i="6"/>
  <c r="AD1856" i="6"/>
  <c r="AD1855" i="6"/>
  <c r="AD1854" i="6"/>
  <c r="AD1853" i="6"/>
  <c r="AD1852" i="6"/>
  <c r="AD1851" i="6"/>
  <c r="AD1850" i="6"/>
  <c r="AD1849" i="6"/>
  <c r="AD1848" i="6"/>
  <c r="AD1847" i="6"/>
  <c r="AD1846" i="6"/>
  <c r="AD1845" i="6"/>
  <c r="AD1844" i="6"/>
  <c r="AD1843" i="6"/>
  <c r="AD1842" i="6"/>
  <c r="AD1841" i="6"/>
  <c r="AD1840" i="6"/>
  <c r="AD1839" i="6"/>
  <c r="AD1838" i="6"/>
  <c r="AD1837" i="6"/>
  <c r="AD1836" i="6"/>
  <c r="AD1835" i="6"/>
  <c r="AD1834" i="6"/>
  <c r="AD1833" i="6"/>
  <c r="AD1832" i="6"/>
  <c r="AD1831" i="6"/>
  <c r="AD1830" i="6"/>
  <c r="AD1829" i="6"/>
  <c r="AD1828" i="6"/>
  <c r="AD1827" i="6"/>
  <c r="AD1826" i="6"/>
  <c r="AD1825" i="6"/>
  <c r="AD1824" i="6"/>
  <c r="AD1823" i="6"/>
  <c r="AD1822" i="6"/>
  <c r="AD1821" i="6"/>
  <c r="AD1820" i="6"/>
  <c r="AD1819" i="6"/>
  <c r="AD1818" i="6"/>
  <c r="AD1817" i="6"/>
  <c r="AD1816" i="6"/>
  <c r="AD1815" i="6"/>
  <c r="AD1814" i="6"/>
  <c r="AD1813" i="6"/>
  <c r="AD1812" i="6"/>
  <c r="AD1811" i="6"/>
  <c r="AD1810" i="6"/>
  <c r="AD1809" i="6"/>
  <c r="AD1808" i="6"/>
  <c r="AD1807" i="6"/>
  <c r="AD1806" i="6"/>
  <c r="AD1805" i="6"/>
  <c r="AD1804" i="6"/>
  <c r="AD1803" i="6"/>
  <c r="AD1802" i="6"/>
  <c r="AD1801" i="6"/>
  <c r="AD1800" i="6"/>
  <c r="AD1799" i="6"/>
  <c r="AD1798" i="6"/>
  <c r="AD1797" i="6"/>
  <c r="AD1796" i="6"/>
  <c r="AD1795" i="6"/>
  <c r="AD1794" i="6"/>
  <c r="AD1793" i="6"/>
  <c r="AD1792" i="6"/>
  <c r="AD1791" i="6"/>
  <c r="AD1790" i="6"/>
  <c r="AD1789" i="6"/>
  <c r="AD1788" i="6"/>
  <c r="AD1787" i="6"/>
  <c r="AD1786" i="6"/>
  <c r="AD1785" i="6"/>
  <c r="AD1784" i="6"/>
  <c r="AD1783" i="6"/>
  <c r="AD1782" i="6"/>
  <c r="AD1781" i="6"/>
  <c r="AD1780" i="6"/>
  <c r="AD1779" i="6"/>
  <c r="AD1778" i="6"/>
  <c r="AD1777" i="6"/>
  <c r="AD1776" i="6"/>
  <c r="AD1775" i="6"/>
  <c r="AD1774" i="6"/>
  <c r="AD1773" i="6"/>
  <c r="AD1772" i="6"/>
  <c r="AD1771" i="6"/>
  <c r="AD1770" i="6"/>
  <c r="AD1769" i="6"/>
  <c r="AD1768" i="6"/>
  <c r="AD1767" i="6"/>
  <c r="AD1766" i="6"/>
  <c r="AD1765" i="6"/>
  <c r="AD1764" i="6"/>
  <c r="AD1763" i="6"/>
  <c r="AD1762" i="6"/>
  <c r="AD1761" i="6"/>
  <c r="AD1760" i="6"/>
  <c r="AD1759" i="6"/>
  <c r="AD1758" i="6"/>
  <c r="AD1757" i="6"/>
  <c r="AD1756" i="6"/>
  <c r="AD1755" i="6"/>
  <c r="AD1754" i="6"/>
  <c r="AD1753" i="6"/>
  <c r="AD1752" i="6"/>
  <c r="AD1751" i="6"/>
  <c r="AD1750" i="6"/>
  <c r="AD1749" i="6"/>
  <c r="AD1748" i="6"/>
  <c r="AD1747" i="6"/>
  <c r="AD1746" i="6"/>
  <c r="AD1745" i="6"/>
  <c r="AD1744" i="6"/>
  <c r="AD1743" i="6"/>
  <c r="AD1742" i="6"/>
  <c r="AD1741" i="6"/>
  <c r="AD1740" i="6"/>
  <c r="AD1739" i="6"/>
  <c r="AD1738" i="6"/>
  <c r="AD1737" i="6"/>
  <c r="AD1736" i="6"/>
  <c r="AD1735" i="6"/>
  <c r="AD1734" i="6"/>
  <c r="AD1733" i="6"/>
  <c r="AD1732" i="6"/>
  <c r="AD1731" i="6"/>
  <c r="AD1730" i="6"/>
  <c r="AD1729" i="6"/>
  <c r="AD1728" i="6"/>
  <c r="AD1727" i="6"/>
  <c r="AD1726" i="6"/>
  <c r="AD1725" i="6"/>
  <c r="AD1724" i="6"/>
  <c r="AD1723" i="6"/>
  <c r="AD1722" i="6"/>
  <c r="AD1721" i="6"/>
  <c r="AD1720" i="6"/>
  <c r="AD1719" i="6"/>
  <c r="AD1718" i="6"/>
  <c r="AD1717" i="6"/>
  <c r="AD1716" i="6"/>
  <c r="AD1715" i="6"/>
  <c r="AD1714" i="6"/>
  <c r="AD1713" i="6"/>
  <c r="AD1712" i="6"/>
  <c r="AD1711" i="6"/>
  <c r="AD1710" i="6"/>
  <c r="AD1709" i="6"/>
  <c r="AD1708" i="6"/>
  <c r="AD1707" i="6"/>
  <c r="AD1706" i="6"/>
  <c r="AD1705" i="6"/>
  <c r="AD1704" i="6"/>
  <c r="AD1703" i="6"/>
  <c r="AD1702" i="6"/>
  <c r="AD1701" i="6"/>
  <c r="AD1700" i="6"/>
  <c r="AD1699" i="6"/>
  <c r="AD1698" i="6"/>
  <c r="AD1697" i="6"/>
  <c r="AD1696" i="6"/>
  <c r="AD1695" i="6"/>
  <c r="AD1694" i="6"/>
  <c r="AD1693" i="6"/>
  <c r="AD1692" i="6"/>
  <c r="AD1691" i="6"/>
  <c r="AD1690" i="6"/>
  <c r="AD1689" i="6"/>
  <c r="AD1688" i="6"/>
  <c r="AD1687" i="6"/>
  <c r="AD1686" i="6"/>
  <c r="AD1685" i="6"/>
  <c r="AD1684" i="6"/>
  <c r="AD1683" i="6"/>
  <c r="AD1682" i="6"/>
  <c r="AD1681" i="6"/>
  <c r="AD1680" i="6"/>
  <c r="AD1679" i="6"/>
  <c r="AD1678" i="6"/>
  <c r="AD1677" i="6"/>
  <c r="AD1676" i="6"/>
  <c r="AD1675" i="6"/>
  <c r="AD1674" i="6"/>
  <c r="AD1673" i="6"/>
  <c r="AD1672" i="6"/>
  <c r="AD1671" i="6"/>
  <c r="AD1670" i="6"/>
  <c r="AD1669" i="6"/>
  <c r="AD1668" i="6"/>
  <c r="AD1667" i="6"/>
  <c r="AD1666" i="6"/>
  <c r="AD1665" i="6"/>
  <c r="AD1664" i="6"/>
  <c r="AD1663" i="6"/>
  <c r="AD1662" i="6"/>
  <c r="AD1661" i="6"/>
  <c r="AD1660" i="6"/>
  <c r="AD1659" i="6"/>
  <c r="AD1658" i="6"/>
  <c r="AD1657" i="6"/>
  <c r="AD1656" i="6"/>
  <c r="AD1655" i="6"/>
  <c r="AD1654" i="6"/>
  <c r="AD1653" i="6"/>
  <c r="AD1652" i="6"/>
  <c r="AD1651" i="6"/>
  <c r="AD1650" i="6"/>
  <c r="AD1649" i="6"/>
  <c r="AD1648" i="6"/>
  <c r="AD1647" i="6"/>
  <c r="AD1646" i="6"/>
  <c r="AD1645" i="6"/>
  <c r="AD1644" i="6"/>
  <c r="AD1643" i="6"/>
  <c r="AD1642" i="6"/>
  <c r="AD1641" i="6"/>
  <c r="AD1640" i="6"/>
  <c r="AD1639" i="6"/>
  <c r="AD1638" i="6"/>
  <c r="AD1637" i="6"/>
  <c r="AD1636" i="6"/>
  <c r="AD1635" i="6"/>
  <c r="AD1634" i="6"/>
  <c r="AD1633" i="6"/>
  <c r="AD1632" i="6"/>
  <c r="AD1631" i="6"/>
  <c r="AD1630" i="6"/>
  <c r="AD1629" i="6"/>
  <c r="AD1628" i="6"/>
  <c r="AD1627" i="6"/>
  <c r="AD1626" i="6"/>
  <c r="AD1625" i="6"/>
  <c r="AD1624" i="6"/>
  <c r="AD1623" i="6"/>
  <c r="AD1622" i="6"/>
  <c r="AD1621" i="6"/>
  <c r="AD1620" i="6"/>
  <c r="AD1619" i="6"/>
  <c r="AD1618" i="6"/>
  <c r="AD1617" i="6"/>
  <c r="AD1616" i="6"/>
  <c r="AD1615" i="6"/>
  <c r="AD1614" i="6"/>
  <c r="AD1613" i="6"/>
  <c r="AD1612" i="6"/>
  <c r="AD1611" i="6"/>
  <c r="AD1610" i="6"/>
  <c r="AD1609" i="6"/>
  <c r="AD1608" i="6"/>
  <c r="AD1607" i="6"/>
  <c r="AD1606" i="6"/>
  <c r="AD1605" i="6"/>
  <c r="AD1604" i="6"/>
  <c r="AD1603" i="6"/>
  <c r="AD1602" i="6"/>
  <c r="AD1601" i="6"/>
  <c r="AD1600" i="6"/>
  <c r="AD1599" i="6"/>
  <c r="AD1598" i="6"/>
  <c r="AD1597" i="6"/>
  <c r="AD1596" i="6"/>
  <c r="AD1595" i="6"/>
  <c r="AD1594" i="6"/>
  <c r="AD1593" i="6"/>
  <c r="AD1592" i="6"/>
  <c r="AD1591" i="6"/>
  <c r="AD1590" i="6"/>
  <c r="AD1589" i="6"/>
  <c r="AD1588" i="6"/>
  <c r="AD1587" i="6"/>
  <c r="AD1586" i="6"/>
  <c r="AD1585" i="6"/>
  <c r="AD1584" i="6"/>
  <c r="AD1583" i="6"/>
  <c r="AD1582" i="6"/>
  <c r="AD1581" i="6"/>
  <c r="AD1580" i="6"/>
  <c r="AD1579" i="6"/>
  <c r="AD1578" i="6"/>
  <c r="AD1577" i="6"/>
  <c r="AD1576" i="6"/>
  <c r="AD1575" i="6"/>
  <c r="AD1574" i="6"/>
  <c r="AD1573" i="6"/>
  <c r="AD1572" i="6"/>
  <c r="AD1571" i="6"/>
  <c r="AD1570" i="6"/>
  <c r="AD1569" i="6"/>
  <c r="AD1568" i="6"/>
  <c r="AD1567" i="6"/>
  <c r="AD1566" i="6"/>
  <c r="AD1565" i="6"/>
  <c r="AD1564" i="6"/>
  <c r="AD1563" i="6"/>
  <c r="AD1562" i="6"/>
  <c r="AD1561" i="6"/>
  <c r="AD1560" i="6"/>
  <c r="AD1559" i="6"/>
  <c r="AD1558" i="6"/>
  <c r="AD1557" i="6"/>
  <c r="AD1556" i="6"/>
  <c r="AD1555" i="6"/>
  <c r="AD1554" i="6"/>
  <c r="AD1553" i="6"/>
  <c r="AD1552" i="6"/>
  <c r="AD1551" i="6"/>
  <c r="AD1550" i="6"/>
  <c r="AD1549" i="6"/>
  <c r="AD1548" i="6"/>
  <c r="AD1547" i="6"/>
  <c r="AD1546" i="6"/>
  <c r="AD1545" i="6"/>
  <c r="AD1544" i="6"/>
  <c r="AD1543" i="6"/>
  <c r="AD1542" i="6"/>
  <c r="AD1541" i="6"/>
  <c r="AD1540" i="6"/>
  <c r="AD1539" i="6"/>
  <c r="AD1538" i="6"/>
  <c r="AD1537" i="6"/>
  <c r="AD1536" i="6"/>
  <c r="AD1535" i="6"/>
  <c r="AD1534" i="6"/>
  <c r="AD1533" i="6"/>
  <c r="AD1532" i="6"/>
  <c r="AD1531" i="6"/>
  <c r="AD1530" i="6"/>
  <c r="AD1529" i="6"/>
  <c r="AD1528" i="6"/>
  <c r="AD1527" i="6"/>
  <c r="AD1526" i="6"/>
  <c r="AD1525" i="6"/>
  <c r="AD1524" i="6"/>
  <c r="AD1523" i="6"/>
  <c r="AD1522" i="6"/>
  <c r="AD1521" i="6"/>
  <c r="AD1520" i="6"/>
  <c r="AD1519" i="6"/>
  <c r="AD1518" i="6"/>
  <c r="AD1517" i="6"/>
  <c r="AD1516" i="6"/>
  <c r="AD1515" i="6"/>
  <c r="AD1514" i="6"/>
  <c r="AD1513" i="6"/>
  <c r="AD1512" i="6"/>
  <c r="AD1511" i="6"/>
  <c r="AD1510" i="6"/>
  <c r="AD1509" i="6"/>
  <c r="AD1508" i="6"/>
  <c r="AD1507" i="6"/>
  <c r="AD1506" i="6"/>
  <c r="AD1505" i="6"/>
  <c r="AD1504" i="6"/>
  <c r="AD1503" i="6"/>
  <c r="AD1502" i="6"/>
  <c r="AD1501" i="6"/>
  <c r="AD1500" i="6"/>
  <c r="AD1499" i="6"/>
  <c r="AD1498" i="6"/>
  <c r="AD1497" i="6"/>
  <c r="AD1496" i="6"/>
  <c r="AD1495" i="6"/>
  <c r="AD1494" i="6"/>
  <c r="AD1493" i="6"/>
  <c r="AD1492" i="6"/>
  <c r="AD1491" i="6"/>
  <c r="AD1490" i="6"/>
  <c r="AD1489" i="6"/>
  <c r="AD1488" i="6"/>
  <c r="AD1487" i="6"/>
  <c r="AD1486" i="6"/>
  <c r="AD1485" i="6"/>
  <c r="AD1484" i="6"/>
  <c r="AD1483" i="6"/>
  <c r="AD1482" i="6"/>
  <c r="AD1481" i="6"/>
  <c r="AD1480" i="6"/>
  <c r="AD1479" i="6"/>
  <c r="AD1478" i="6"/>
  <c r="AD1477" i="6"/>
  <c r="AD1476" i="6"/>
  <c r="AD1475" i="6"/>
  <c r="AD1474" i="6"/>
  <c r="AD1473" i="6"/>
  <c r="AD1472" i="6"/>
  <c r="AD1471" i="6"/>
  <c r="AD1470" i="6"/>
  <c r="AD1469" i="6"/>
  <c r="AD1468" i="6"/>
  <c r="AD1467" i="6"/>
  <c r="AD1466" i="6"/>
  <c r="AD1465" i="6"/>
  <c r="AD1464" i="6"/>
  <c r="AD1463" i="6"/>
  <c r="AD1462" i="6"/>
  <c r="AD1461" i="6"/>
  <c r="AD1460" i="6"/>
  <c r="AD1459" i="6"/>
  <c r="AD1458" i="6"/>
  <c r="AD1457" i="6"/>
  <c r="AD1456" i="6"/>
  <c r="AD1455" i="6"/>
  <c r="AD1454" i="6"/>
  <c r="AD1453" i="6"/>
  <c r="AD1452" i="6"/>
  <c r="AD1451" i="6"/>
  <c r="AD1450" i="6"/>
  <c r="AD1449" i="6"/>
  <c r="AD1448" i="6"/>
  <c r="AD1447" i="6"/>
  <c r="AD1446" i="6"/>
  <c r="AD1445" i="6"/>
  <c r="AD1444" i="6"/>
  <c r="AD1443" i="6"/>
  <c r="AD1442" i="6"/>
  <c r="AD1441" i="6"/>
  <c r="AD1440" i="6"/>
  <c r="AD1439" i="6"/>
  <c r="AD1438" i="6"/>
  <c r="AD1437" i="6"/>
  <c r="AD1436" i="6"/>
  <c r="AD1435" i="6"/>
  <c r="AD1434" i="6"/>
  <c r="AD1433" i="6"/>
  <c r="AD1432" i="6"/>
  <c r="AD1431" i="6"/>
  <c r="AD1430" i="6"/>
  <c r="AD1429" i="6"/>
  <c r="AD1428" i="6"/>
  <c r="AD1427" i="6"/>
  <c r="AD1426" i="6"/>
  <c r="AD1425" i="6"/>
  <c r="AD1424" i="6"/>
  <c r="AD1423" i="6"/>
  <c r="AD1422" i="6"/>
  <c r="AD1421" i="6"/>
  <c r="AD1420" i="6"/>
  <c r="AD1419" i="6"/>
  <c r="AD1418" i="6"/>
  <c r="AD1417" i="6"/>
  <c r="AD1416" i="6"/>
  <c r="AD1415" i="6"/>
  <c r="AD1414" i="6"/>
  <c r="AD1413" i="6"/>
  <c r="AD1412" i="6"/>
  <c r="AD1411" i="6"/>
  <c r="AD1410" i="6"/>
  <c r="AD1409" i="6"/>
  <c r="AD1408" i="6"/>
  <c r="AD1407" i="6"/>
  <c r="AD1406" i="6"/>
  <c r="AD1405" i="6"/>
  <c r="AD1404" i="6"/>
  <c r="AD1403" i="6"/>
  <c r="AD1402" i="6"/>
  <c r="AD1401" i="6"/>
  <c r="AD1400" i="6"/>
  <c r="AD1399" i="6"/>
  <c r="AD1398" i="6"/>
  <c r="AD1397" i="6"/>
  <c r="AD1396" i="6"/>
  <c r="AD1395" i="6"/>
  <c r="AD1394" i="6"/>
  <c r="AD1393" i="6"/>
  <c r="AD1392" i="6"/>
  <c r="AD1391" i="6"/>
  <c r="AD1390" i="6"/>
  <c r="AD1389" i="6"/>
  <c r="AD1388" i="6"/>
  <c r="AD1387" i="6"/>
  <c r="AD1386" i="6"/>
  <c r="AD1385" i="6"/>
  <c r="AD1384" i="6"/>
  <c r="AD1383" i="6"/>
  <c r="AD1382" i="6"/>
  <c r="AD1381" i="6"/>
  <c r="AD1380" i="6"/>
  <c r="AD1379" i="6"/>
  <c r="AD1378" i="6"/>
  <c r="AD1377" i="6"/>
  <c r="AD1376" i="6"/>
  <c r="AD1375" i="6"/>
  <c r="AD1374" i="6"/>
  <c r="AD1373" i="6"/>
  <c r="AD1372" i="6"/>
  <c r="AD1371" i="6"/>
  <c r="AD1370" i="6"/>
  <c r="AD1369" i="6"/>
  <c r="AD1368" i="6"/>
  <c r="AD1367" i="6"/>
  <c r="AD1366" i="6"/>
  <c r="AD1365" i="6"/>
  <c r="AD1364" i="6"/>
  <c r="AD1363" i="6"/>
  <c r="AD1362" i="6"/>
  <c r="AD1361" i="6"/>
  <c r="AD1360" i="6"/>
  <c r="AD1359" i="6"/>
  <c r="AD1358" i="6"/>
  <c r="AD1357" i="6"/>
  <c r="AD1356" i="6"/>
  <c r="AD1355" i="6"/>
  <c r="AD1354" i="6"/>
  <c r="AD1353" i="6"/>
  <c r="AD1352" i="6"/>
  <c r="AD1351" i="6"/>
  <c r="AD1350" i="6"/>
  <c r="AD1349" i="6"/>
  <c r="AD1348" i="6"/>
  <c r="AD1347" i="6"/>
  <c r="AD1346" i="6"/>
  <c r="AD1345" i="6"/>
  <c r="AD1344" i="6"/>
  <c r="AD1343" i="6"/>
  <c r="AD1342" i="6"/>
  <c r="AD1341" i="6"/>
  <c r="AD1340" i="6"/>
  <c r="AD1339" i="6"/>
  <c r="AD1338" i="6"/>
  <c r="AD1337" i="6"/>
  <c r="AD1336" i="6"/>
  <c r="AD1335" i="6"/>
  <c r="AD1334" i="6"/>
  <c r="AD1333" i="6"/>
  <c r="AD1332" i="6"/>
  <c r="AD1331" i="6"/>
  <c r="AD1330" i="6"/>
  <c r="AD1329" i="6"/>
  <c r="AD1328" i="6"/>
  <c r="AD1327" i="6"/>
  <c r="AD1326" i="6"/>
  <c r="AD1325" i="6"/>
  <c r="AD1324" i="6"/>
  <c r="AD1323" i="6"/>
  <c r="AD1322" i="6"/>
  <c r="AD1321" i="6"/>
  <c r="AD1320" i="6"/>
  <c r="AD1319" i="6"/>
  <c r="AD1318" i="6"/>
  <c r="AD1317" i="6"/>
  <c r="AD1316" i="6"/>
  <c r="AD1315" i="6"/>
  <c r="AD1314" i="6"/>
  <c r="AD1313" i="6"/>
  <c r="AD1312" i="6"/>
  <c r="AD1311" i="6"/>
  <c r="AD1310" i="6"/>
  <c r="AD1309" i="6"/>
  <c r="AD1308" i="6"/>
  <c r="AD1307" i="6"/>
  <c r="AD1306" i="6"/>
  <c r="AD1305" i="6"/>
  <c r="AD1304" i="6"/>
  <c r="AD1303" i="6"/>
  <c r="AD1302" i="6"/>
  <c r="AD1301" i="6"/>
  <c r="AD1300" i="6"/>
  <c r="AD1299" i="6"/>
  <c r="AD1298" i="6"/>
  <c r="AD1297" i="6"/>
  <c r="AD1296" i="6"/>
  <c r="AD1295" i="6"/>
  <c r="AD1294" i="6"/>
  <c r="AD1293" i="6"/>
  <c r="AD1292" i="6"/>
  <c r="AD1291" i="6"/>
  <c r="AD1290" i="6"/>
  <c r="AD1289" i="6"/>
  <c r="AD1288" i="6"/>
  <c r="AD1287" i="6"/>
  <c r="AD1286" i="6"/>
  <c r="AD1285" i="6"/>
  <c r="AD1284" i="6"/>
  <c r="AD1283" i="6"/>
  <c r="AD1282" i="6"/>
  <c r="AD1281" i="6"/>
  <c r="AD1280" i="6"/>
  <c r="AD1279" i="6"/>
  <c r="AD1278" i="6"/>
  <c r="AD1277" i="6"/>
  <c r="AD1276" i="6"/>
  <c r="AD1275" i="6"/>
  <c r="AD1274" i="6"/>
  <c r="AD1273" i="6"/>
  <c r="AD1272" i="6"/>
  <c r="AD1271" i="6"/>
  <c r="AD1270" i="6"/>
  <c r="AD1269" i="6"/>
  <c r="AD1268" i="6"/>
  <c r="AD1267" i="6"/>
  <c r="AD1266" i="6"/>
  <c r="AD1265" i="6"/>
  <c r="AD1264" i="6"/>
  <c r="AD1263" i="6"/>
  <c r="AD1262" i="6"/>
  <c r="AD1261" i="6"/>
  <c r="AD1260" i="6"/>
  <c r="AD1259" i="6"/>
  <c r="AD1258" i="6"/>
  <c r="AD1257" i="6"/>
  <c r="AD1256" i="6"/>
  <c r="AD1255" i="6"/>
  <c r="AD1254" i="6"/>
  <c r="AD1253" i="6"/>
  <c r="AD1252" i="6"/>
  <c r="AD1251" i="6"/>
  <c r="AD1250" i="6"/>
  <c r="AD1249" i="6"/>
  <c r="AD1248" i="6"/>
  <c r="AD1247" i="6"/>
  <c r="AD1246" i="6"/>
  <c r="AD1245" i="6"/>
  <c r="AD1244" i="6"/>
  <c r="AD1243" i="6"/>
  <c r="AD1242" i="6"/>
  <c r="AD1241" i="6"/>
  <c r="AD1240" i="6"/>
  <c r="AD1239" i="6"/>
  <c r="AD1238" i="6"/>
  <c r="AD1237" i="6"/>
  <c r="AD1236" i="6"/>
  <c r="AD1235" i="6"/>
  <c r="AD1234" i="6"/>
  <c r="AD1233" i="6"/>
  <c r="AD1232" i="6"/>
  <c r="AD1231" i="6"/>
  <c r="AD1230" i="6"/>
  <c r="AD1229" i="6"/>
  <c r="AD1228" i="6"/>
  <c r="AD1227" i="6"/>
  <c r="AD1226" i="6"/>
  <c r="AD1225" i="6"/>
  <c r="AD1224" i="6"/>
  <c r="AD1223" i="6"/>
  <c r="AD1222" i="6"/>
  <c r="AD1221" i="6"/>
  <c r="AD1220" i="6"/>
  <c r="AD1219" i="6"/>
  <c r="AD1218" i="6"/>
  <c r="AD1217" i="6"/>
  <c r="AD1216" i="6"/>
  <c r="AD1215" i="6"/>
  <c r="AD1214" i="6"/>
  <c r="AD1213" i="6"/>
  <c r="AD1212" i="6"/>
  <c r="AD1211" i="6"/>
  <c r="AD1210" i="6"/>
  <c r="AD1209" i="6"/>
  <c r="AD1208" i="6"/>
  <c r="AD1207" i="6"/>
  <c r="AD1206" i="6"/>
  <c r="AD1205" i="6"/>
  <c r="AD1204" i="6"/>
  <c r="AD1203" i="6"/>
  <c r="AD1202" i="6"/>
  <c r="AD1201" i="6"/>
  <c r="AD1200" i="6"/>
  <c r="AD1199" i="6"/>
  <c r="AD1198" i="6"/>
  <c r="AD1197" i="6"/>
  <c r="AD1196" i="6"/>
  <c r="AD1195" i="6"/>
  <c r="AD1194" i="6"/>
  <c r="AD1193" i="6"/>
  <c r="AD1192" i="6"/>
  <c r="AD1191" i="6"/>
  <c r="AD1190" i="6"/>
  <c r="AD1189" i="6"/>
  <c r="AD1188" i="6"/>
  <c r="AD1187" i="6"/>
  <c r="AD1186" i="6"/>
  <c r="AD1185" i="6"/>
  <c r="AD1184" i="6"/>
  <c r="AD1183" i="6"/>
  <c r="AD1182" i="6"/>
  <c r="AD1181" i="6"/>
  <c r="AD1180" i="6"/>
  <c r="AD1179" i="6"/>
  <c r="AD1178" i="6"/>
  <c r="AD1177" i="6"/>
  <c r="AD1176" i="6"/>
  <c r="AD1175" i="6"/>
  <c r="AD1174" i="6"/>
  <c r="AD1173" i="6"/>
  <c r="AD1172" i="6"/>
  <c r="AD1171" i="6"/>
  <c r="AD1170" i="6"/>
  <c r="AD1169" i="6"/>
  <c r="AD1168" i="6"/>
  <c r="AD1167" i="6"/>
  <c r="AD1166" i="6"/>
  <c r="AD1165" i="6"/>
  <c r="AD1164" i="6"/>
  <c r="AD1163" i="6"/>
  <c r="AD1162" i="6"/>
  <c r="AD1161" i="6"/>
  <c r="AD1160" i="6"/>
  <c r="AD1159" i="6"/>
  <c r="AD1158" i="6"/>
  <c r="AD1157" i="6"/>
  <c r="AD1156" i="6"/>
  <c r="AD1155" i="6"/>
  <c r="AD1154" i="6"/>
  <c r="AD1153" i="6"/>
  <c r="AD1152" i="6"/>
  <c r="AD1151" i="6"/>
  <c r="AD1150" i="6"/>
  <c r="AD1149" i="6"/>
  <c r="AD1148" i="6"/>
  <c r="AD1147" i="6"/>
  <c r="AD1146" i="6"/>
  <c r="AD1145" i="6"/>
  <c r="AD1144" i="6"/>
  <c r="AD1143" i="6"/>
  <c r="AD1142" i="6"/>
  <c r="AD1141" i="6"/>
  <c r="AD1140" i="6"/>
  <c r="AD1139" i="6"/>
  <c r="AD1138" i="6"/>
  <c r="AD1137" i="6"/>
  <c r="AD1136" i="6"/>
  <c r="AD1135" i="6"/>
  <c r="AD1134" i="6"/>
  <c r="AD1133" i="6"/>
  <c r="AD1132" i="6"/>
  <c r="AD1131" i="6"/>
  <c r="AD1130" i="6"/>
  <c r="AD1129" i="6"/>
  <c r="AD1128" i="6"/>
  <c r="AD1127" i="6"/>
  <c r="AD1126" i="6"/>
  <c r="AD1125" i="6"/>
  <c r="AD1124" i="6"/>
  <c r="AD1123" i="6"/>
  <c r="AD1122" i="6"/>
  <c r="AD1121" i="6"/>
  <c r="AD1120" i="6"/>
  <c r="AD1119" i="6"/>
  <c r="AD1118" i="6"/>
  <c r="AD1117" i="6"/>
  <c r="AD1116" i="6"/>
  <c r="AD1115" i="6"/>
  <c r="AD1114" i="6"/>
  <c r="AD1113" i="6"/>
  <c r="AD1112" i="6"/>
  <c r="AD1111" i="6"/>
  <c r="AD1110" i="6"/>
  <c r="AD1109" i="6"/>
  <c r="AD1108" i="6"/>
  <c r="AD1107" i="6"/>
  <c r="AD1106" i="6"/>
  <c r="AD1105" i="6"/>
  <c r="AD1104" i="6"/>
  <c r="AD1103" i="6"/>
  <c r="AD1102" i="6"/>
  <c r="AD1101" i="6"/>
  <c r="AD1100" i="6"/>
  <c r="AD1099" i="6"/>
  <c r="AD1098" i="6"/>
  <c r="AD1097" i="6"/>
  <c r="AD1096" i="6"/>
  <c r="AD1095" i="6"/>
  <c r="AD1094" i="6"/>
  <c r="AD1093" i="6"/>
  <c r="AD1092" i="6"/>
  <c r="AD1091" i="6"/>
  <c r="AD1090" i="6"/>
  <c r="AD1089" i="6"/>
  <c r="AD1088" i="6"/>
  <c r="AD1087" i="6"/>
  <c r="AD1086" i="6"/>
  <c r="AD1085" i="6"/>
  <c r="AD1084" i="6"/>
  <c r="AD1083" i="6"/>
  <c r="AD1082" i="6"/>
  <c r="AD1081" i="6"/>
  <c r="AD1080" i="6"/>
  <c r="AD1079" i="6"/>
  <c r="AD1078" i="6"/>
  <c r="AD1077" i="6"/>
  <c r="AD1076" i="6"/>
  <c r="AD1075" i="6"/>
  <c r="AD1074" i="6"/>
  <c r="AD1073" i="6"/>
  <c r="AD1072" i="6"/>
  <c r="AD1071" i="6"/>
  <c r="AD1070" i="6"/>
  <c r="AD1069" i="6"/>
  <c r="AD1068" i="6"/>
  <c r="AD1067" i="6"/>
  <c r="AD1066" i="6"/>
  <c r="AD1065" i="6"/>
  <c r="AD1064" i="6"/>
  <c r="AD1063" i="6"/>
  <c r="AD1062" i="6"/>
  <c r="AD1061" i="6"/>
  <c r="AD1060" i="6"/>
  <c r="AD1059" i="6"/>
  <c r="AD1058" i="6"/>
  <c r="AD1057" i="6"/>
  <c r="AD1056" i="6"/>
  <c r="AD1055" i="6"/>
  <c r="AD1054" i="6"/>
  <c r="AD1053" i="6"/>
  <c r="AD1052" i="6"/>
  <c r="AD1051" i="6"/>
  <c r="AD1050" i="6"/>
  <c r="AD1049" i="6"/>
  <c r="AD1048" i="6"/>
  <c r="AD1047" i="6"/>
  <c r="AD1046" i="6"/>
  <c r="AD1045" i="6"/>
  <c r="AD1044" i="6"/>
  <c r="AD1043" i="6"/>
  <c r="AD1042" i="6"/>
  <c r="AD1041" i="6"/>
  <c r="AD1040" i="6"/>
  <c r="AD1039" i="6"/>
  <c r="AD1038" i="6"/>
  <c r="AD1037" i="6"/>
  <c r="AD1036" i="6"/>
  <c r="AD1035" i="6"/>
  <c r="AD1034" i="6"/>
  <c r="AD1033" i="6"/>
  <c r="AD1032" i="6"/>
  <c r="AD1031" i="6"/>
  <c r="AD1030" i="6"/>
  <c r="AD1029" i="6"/>
  <c r="AD1028" i="6"/>
  <c r="AD1027" i="6"/>
  <c r="AD1026" i="6"/>
  <c r="AD1025" i="6"/>
  <c r="AD1024" i="6"/>
  <c r="AD1023" i="6"/>
  <c r="AD1022" i="6"/>
  <c r="AD1021" i="6"/>
  <c r="AD1020" i="6"/>
  <c r="AD1019" i="6"/>
  <c r="AD1018" i="6"/>
  <c r="AD1017" i="6"/>
  <c r="AD1016" i="6"/>
  <c r="AD1015" i="6"/>
  <c r="AD1014" i="6"/>
  <c r="AD1013" i="6"/>
  <c r="AD1012" i="6"/>
  <c r="AD1011" i="6"/>
  <c r="AD1010" i="6"/>
  <c r="AD1009" i="6"/>
  <c r="AD1008" i="6"/>
  <c r="AD1007" i="6"/>
  <c r="AD1006" i="6"/>
  <c r="AD1005" i="6"/>
  <c r="AD1004" i="6"/>
  <c r="AD1003" i="6"/>
  <c r="AD1002" i="6"/>
  <c r="AD1001" i="6"/>
  <c r="AD1000" i="6"/>
  <c r="AD999" i="6"/>
  <c r="AD998" i="6"/>
  <c r="AD997" i="6"/>
  <c r="AD996" i="6"/>
  <c r="AD995" i="6"/>
  <c r="AD994" i="6"/>
  <c r="AD993" i="6"/>
  <c r="AD992" i="6"/>
  <c r="AD991" i="6"/>
  <c r="AD990" i="6"/>
  <c r="AD989" i="6"/>
  <c r="AD988" i="6"/>
  <c r="AD987" i="6"/>
  <c r="AD986" i="6"/>
  <c r="AD985" i="6"/>
  <c r="AD984" i="6"/>
  <c r="AD983" i="6"/>
  <c r="AD982" i="6"/>
  <c r="AD981" i="6"/>
  <c r="AD980" i="6"/>
  <c r="AD979" i="6"/>
  <c r="AD978" i="6"/>
  <c r="AD977" i="6"/>
  <c r="AD976" i="6"/>
  <c r="AD975" i="6"/>
  <c r="AD974" i="6"/>
  <c r="AD973" i="6"/>
  <c r="AD972" i="6"/>
  <c r="AD971" i="6"/>
  <c r="AD970" i="6"/>
  <c r="AD969" i="6"/>
  <c r="AD968" i="6"/>
  <c r="AD967" i="6"/>
  <c r="AD966" i="6"/>
  <c r="AD965" i="6"/>
  <c r="AD964" i="6"/>
  <c r="AD963" i="6"/>
  <c r="AD962" i="6"/>
  <c r="AD961" i="6"/>
  <c r="AD960" i="6"/>
  <c r="AD959" i="6"/>
  <c r="AD958" i="6"/>
  <c r="AD957" i="6"/>
  <c r="AD956" i="6"/>
  <c r="AD955" i="6"/>
  <c r="AD954" i="6"/>
  <c r="AD953" i="6"/>
  <c r="AD952" i="6"/>
  <c r="AD951" i="6"/>
  <c r="AD950" i="6"/>
  <c r="AD949" i="6"/>
  <c r="AD948" i="6"/>
  <c r="AD947" i="6"/>
  <c r="AD946" i="6"/>
  <c r="AD945" i="6"/>
  <c r="AD944" i="6"/>
  <c r="AD943" i="6"/>
  <c r="AD942" i="6"/>
  <c r="AD941" i="6"/>
  <c r="AD940" i="6"/>
  <c r="AD939" i="6"/>
  <c r="AD938" i="6"/>
  <c r="AD937" i="6"/>
  <c r="AD936" i="6"/>
  <c r="AD935" i="6"/>
  <c r="AD934" i="6"/>
  <c r="AD933" i="6"/>
  <c r="AD932" i="6"/>
  <c r="AD931" i="6"/>
  <c r="AD930" i="6"/>
  <c r="AD929" i="6"/>
  <c r="AD928" i="6"/>
  <c r="AD927" i="6"/>
  <c r="AD926" i="6"/>
  <c r="AD925" i="6"/>
  <c r="AD924" i="6"/>
  <c r="AD923" i="6"/>
  <c r="AD922" i="6"/>
  <c r="AD921" i="6"/>
  <c r="AD920" i="6"/>
  <c r="AD919" i="6"/>
  <c r="AD918" i="6"/>
  <c r="AD917" i="6"/>
  <c r="AD916" i="6"/>
  <c r="AD915" i="6"/>
  <c r="AD914" i="6"/>
  <c r="AD913" i="6"/>
  <c r="AD912" i="6"/>
  <c r="AD911" i="6"/>
  <c r="AD910" i="6"/>
  <c r="AD909" i="6"/>
  <c r="AD908" i="6"/>
  <c r="AD907" i="6"/>
  <c r="AD906" i="6"/>
  <c r="AD905" i="6"/>
  <c r="AD904" i="6"/>
  <c r="AD903" i="6"/>
  <c r="AD902" i="6"/>
  <c r="AD901" i="6"/>
  <c r="AD900" i="6"/>
  <c r="AD899" i="6"/>
  <c r="AD898" i="6"/>
  <c r="AD897" i="6"/>
  <c r="AD896" i="6"/>
  <c r="AD895" i="6"/>
  <c r="AD894" i="6"/>
  <c r="AD893" i="6"/>
  <c r="AD892" i="6"/>
  <c r="AD891" i="6"/>
  <c r="AD890" i="6"/>
  <c r="AD889" i="6"/>
  <c r="AD888" i="6"/>
  <c r="AD887" i="6"/>
  <c r="AD886" i="6"/>
  <c r="AD885" i="6"/>
  <c r="AD884" i="6"/>
  <c r="AD883" i="6"/>
  <c r="AD882" i="6"/>
  <c r="AD881" i="6"/>
  <c r="AD880" i="6"/>
  <c r="AD879" i="6"/>
  <c r="AD878" i="6"/>
  <c r="AD877" i="6"/>
  <c r="AD876" i="6"/>
  <c r="AD875" i="6"/>
  <c r="AD874" i="6"/>
  <c r="AD873" i="6"/>
  <c r="AD872" i="6"/>
  <c r="AD871" i="6"/>
  <c r="AD870" i="6"/>
  <c r="AD869" i="6"/>
  <c r="AD868" i="6"/>
  <c r="AD867" i="6"/>
  <c r="AD866" i="6"/>
  <c r="AD865" i="6"/>
  <c r="AD864" i="6"/>
  <c r="AD863" i="6"/>
  <c r="AD862" i="6"/>
  <c r="AD861" i="6"/>
  <c r="AD860" i="6"/>
  <c r="AD859" i="6"/>
  <c r="AD858" i="6"/>
  <c r="AD857" i="6"/>
  <c r="AD856" i="6"/>
  <c r="AD855" i="6"/>
  <c r="AD854" i="6"/>
  <c r="AD853" i="6"/>
  <c r="AD852" i="6"/>
  <c r="AD851" i="6"/>
  <c r="AD850" i="6"/>
  <c r="AD849" i="6"/>
  <c r="AD848" i="6"/>
  <c r="AD847" i="6"/>
  <c r="AD846" i="6"/>
  <c r="AD845" i="6"/>
  <c r="AD844" i="6"/>
  <c r="AD843" i="6"/>
  <c r="AD842" i="6"/>
  <c r="AD841" i="6"/>
  <c r="AD840" i="6"/>
  <c r="AD839" i="6"/>
  <c r="AD838" i="6"/>
  <c r="AD837" i="6"/>
  <c r="AD836" i="6"/>
  <c r="AD835" i="6"/>
  <c r="AD834" i="6"/>
  <c r="AD833" i="6"/>
  <c r="AD832" i="6"/>
  <c r="AD831" i="6"/>
  <c r="AD830" i="6"/>
  <c r="AD829" i="6"/>
  <c r="AD828" i="6"/>
  <c r="AD827" i="6"/>
  <c r="AD826" i="6"/>
  <c r="AD825" i="6"/>
  <c r="AD824" i="6"/>
  <c r="AD823" i="6"/>
  <c r="AD822" i="6"/>
  <c r="AD821" i="6"/>
  <c r="AD820" i="6"/>
  <c r="AD819" i="6"/>
  <c r="AD818" i="6"/>
  <c r="AD817" i="6"/>
  <c r="AD816" i="6"/>
  <c r="AD815" i="6"/>
  <c r="AD814" i="6"/>
  <c r="AD813" i="6"/>
  <c r="AD812" i="6"/>
  <c r="AD811" i="6"/>
  <c r="AD810" i="6"/>
  <c r="AD809" i="6"/>
  <c r="AD808" i="6"/>
  <c r="AD807" i="6"/>
  <c r="AD806" i="6"/>
  <c r="AD805" i="6"/>
  <c r="AD804" i="6"/>
  <c r="AD803" i="6"/>
  <c r="AD802" i="6"/>
  <c r="AD801" i="6"/>
  <c r="AD800" i="6"/>
  <c r="AD799" i="6"/>
  <c r="AD798" i="6"/>
  <c r="AD797" i="6"/>
  <c r="AD796" i="6"/>
  <c r="AD795" i="6"/>
  <c r="AD794" i="6"/>
  <c r="AD793" i="6"/>
  <c r="AD792" i="6"/>
  <c r="AD791" i="6"/>
  <c r="AD790" i="6"/>
  <c r="AD789" i="6"/>
  <c r="AD788" i="6"/>
  <c r="AD787" i="6"/>
  <c r="AD786" i="6"/>
  <c r="AD785" i="6"/>
  <c r="AD784" i="6"/>
  <c r="AD783" i="6"/>
  <c r="AD782" i="6"/>
  <c r="AD781" i="6"/>
  <c r="AD780" i="6"/>
  <c r="AD779" i="6"/>
  <c r="AD778" i="6"/>
  <c r="AD777" i="6"/>
  <c r="AD776" i="6"/>
  <c r="AD775" i="6"/>
  <c r="AD774" i="6"/>
  <c r="AD773" i="6"/>
  <c r="AD772" i="6"/>
  <c r="AD771" i="6"/>
  <c r="AD770" i="6"/>
  <c r="AD769" i="6"/>
  <c r="AD768" i="6"/>
  <c r="AD767" i="6"/>
  <c r="AD766" i="6"/>
  <c r="AD765" i="6"/>
  <c r="AD764" i="6"/>
  <c r="AD763" i="6"/>
  <c r="AD762" i="6"/>
  <c r="AD761" i="6"/>
  <c r="AD760" i="6"/>
  <c r="AD759" i="6"/>
  <c r="AD758" i="6"/>
  <c r="AD757" i="6"/>
  <c r="AD756" i="6"/>
  <c r="AD755" i="6"/>
  <c r="AD754" i="6"/>
  <c r="AD753" i="6"/>
  <c r="AD752" i="6"/>
  <c r="AD751" i="6"/>
  <c r="AD750" i="6"/>
  <c r="AD749" i="6"/>
  <c r="AD748" i="6"/>
  <c r="AD747" i="6"/>
  <c r="AD746" i="6"/>
  <c r="AD745" i="6"/>
  <c r="AD744" i="6"/>
  <c r="AD743" i="6"/>
  <c r="AD742" i="6"/>
  <c r="AD741" i="6"/>
  <c r="AD740" i="6"/>
  <c r="AD739" i="6"/>
  <c r="AD738" i="6"/>
  <c r="AD737" i="6"/>
  <c r="AD736" i="6"/>
  <c r="AD735" i="6"/>
  <c r="AD734" i="6"/>
  <c r="AD733" i="6"/>
  <c r="AD732" i="6"/>
  <c r="AD731" i="6"/>
  <c r="AD730" i="6"/>
  <c r="AD729" i="6"/>
  <c r="AD728" i="6"/>
  <c r="AD727" i="6"/>
  <c r="AD726" i="6"/>
  <c r="AD725" i="6"/>
  <c r="AD724" i="6"/>
  <c r="AD723" i="6"/>
  <c r="AD722" i="6"/>
  <c r="AD721" i="6"/>
  <c r="AD720" i="6"/>
  <c r="AD719" i="6"/>
  <c r="AD718" i="6"/>
  <c r="AD717" i="6"/>
  <c r="AD716" i="6"/>
  <c r="AD715" i="6"/>
  <c r="AD714" i="6"/>
  <c r="AD713" i="6"/>
  <c r="AD712" i="6"/>
  <c r="AD711" i="6"/>
  <c r="AD710" i="6"/>
  <c r="AD709" i="6"/>
  <c r="AD708" i="6"/>
  <c r="AD707" i="6"/>
  <c r="AD706" i="6"/>
  <c r="AD705" i="6"/>
  <c r="AD704" i="6"/>
  <c r="AD703" i="6"/>
  <c r="AD702" i="6"/>
  <c r="AD701" i="6"/>
  <c r="AD700" i="6"/>
  <c r="AD699" i="6"/>
  <c r="AD698" i="6"/>
  <c r="AD697" i="6"/>
  <c r="AD696" i="6"/>
  <c r="AD695" i="6"/>
  <c r="AD694" i="6"/>
  <c r="AD693" i="6"/>
  <c r="AD692" i="6"/>
  <c r="AD691" i="6"/>
  <c r="AD690" i="6"/>
  <c r="AD689" i="6"/>
  <c r="AD688" i="6"/>
  <c r="AD687" i="6"/>
  <c r="AD686" i="6"/>
  <c r="AD685" i="6"/>
  <c r="AD684" i="6"/>
  <c r="AD683" i="6"/>
  <c r="AD682" i="6"/>
  <c r="AD681" i="6"/>
  <c r="AD680" i="6"/>
  <c r="AD679" i="6"/>
  <c r="AD678" i="6"/>
  <c r="AD677" i="6"/>
  <c r="AD676" i="6"/>
  <c r="AD675" i="6"/>
  <c r="AD674" i="6"/>
  <c r="AD673" i="6"/>
  <c r="AD672" i="6"/>
  <c r="AD671" i="6"/>
  <c r="AD670" i="6"/>
  <c r="AD669" i="6"/>
  <c r="AD668" i="6"/>
  <c r="AD667" i="6"/>
  <c r="AD666" i="6"/>
  <c r="AD665" i="6"/>
  <c r="AD664" i="6"/>
  <c r="AD663" i="6"/>
  <c r="AD662" i="6"/>
  <c r="AD661" i="6"/>
  <c r="AD660" i="6"/>
  <c r="AD659" i="6"/>
  <c r="AD658" i="6"/>
  <c r="AD657" i="6"/>
  <c r="AD656" i="6"/>
  <c r="AD655" i="6"/>
  <c r="AD654" i="6"/>
  <c r="AD653" i="6"/>
  <c r="AD652" i="6"/>
  <c r="AD651" i="6"/>
  <c r="AD650" i="6"/>
  <c r="AD649" i="6"/>
  <c r="AD648" i="6"/>
  <c r="AD647" i="6"/>
  <c r="AD646" i="6"/>
  <c r="AD645" i="6"/>
  <c r="AD644" i="6"/>
  <c r="AD643" i="6"/>
  <c r="AD642" i="6"/>
  <c r="AD641" i="6"/>
  <c r="AD640" i="6"/>
  <c r="AD639" i="6"/>
  <c r="AD638" i="6"/>
  <c r="AD637" i="6"/>
  <c r="AD636" i="6"/>
  <c r="AD635" i="6"/>
  <c r="AD634" i="6"/>
  <c r="AD633" i="6"/>
  <c r="AD632" i="6"/>
  <c r="AD631" i="6"/>
  <c r="AD630" i="6"/>
  <c r="AD629" i="6"/>
  <c r="AD628" i="6"/>
  <c r="AD627" i="6"/>
  <c r="AD626" i="6"/>
  <c r="AD625" i="6"/>
  <c r="AD624" i="6"/>
  <c r="AD623" i="6"/>
  <c r="AD622" i="6"/>
  <c r="AD621" i="6"/>
  <c r="AD620" i="6"/>
  <c r="AD619" i="6"/>
  <c r="AD618" i="6"/>
  <c r="AD617" i="6"/>
  <c r="AD616" i="6"/>
  <c r="AD615" i="6"/>
  <c r="AD614" i="6"/>
  <c r="AD613" i="6"/>
  <c r="AD612" i="6"/>
  <c r="AD611" i="6"/>
  <c r="AD610" i="6"/>
  <c r="AD609" i="6"/>
  <c r="AD608" i="6"/>
  <c r="AD607" i="6"/>
  <c r="AD606" i="6"/>
  <c r="AD605" i="6"/>
  <c r="AD604" i="6"/>
  <c r="AD603" i="6"/>
  <c r="AD602" i="6"/>
  <c r="AD601" i="6"/>
  <c r="AD600" i="6"/>
  <c r="AD599" i="6"/>
  <c r="AD598" i="6"/>
  <c r="AD597" i="6"/>
  <c r="AD596" i="6"/>
  <c r="AD595" i="6"/>
  <c r="AD594" i="6"/>
  <c r="AD593" i="6"/>
  <c r="AD592" i="6"/>
  <c r="AD591" i="6"/>
  <c r="AD590" i="6"/>
  <c r="AD589" i="6"/>
  <c r="AD588" i="6"/>
  <c r="AD587" i="6"/>
  <c r="AD586" i="6"/>
  <c r="AD585" i="6"/>
  <c r="AD584" i="6"/>
  <c r="AD583" i="6"/>
  <c r="AD582" i="6"/>
  <c r="AD581" i="6"/>
  <c r="AD580" i="6"/>
  <c r="AD579" i="6"/>
  <c r="AD578" i="6"/>
  <c r="AD577" i="6"/>
  <c r="AD576" i="6"/>
  <c r="AD575" i="6"/>
  <c r="AD574" i="6"/>
  <c r="AD573" i="6"/>
  <c r="AD572" i="6"/>
  <c r="AD571" i="6"/>
  <c r="AD570" i="6"/>
  <c r="AD569" i="6"/>
  <c r="AD568" i="6"/>
  <c r="AD567" i="6"/>
  <c r="AD566" i="6"/>
  <c r="AD565" i="6"/>
  <c r="AD564" i="6"/>
  <c r="AD563" i="6"/>
  <c r="AD562" i="6"/>
  <c r="AD561" i="6"/>
  <c r="AD560" i="6"/>
  <c r="AD559" i="6"/>
  <c r="AD558" i="6"/>
  <c r="AD557" i="6"/>
  <c r="AD556" i="6"/>
  <c r="AD555" i="6"/>
  <c r="AD554" i="6"/>
  <c r="AD553" i="6"/>
  <c r="AD552" i="6"/>
  <c r="AD551" i="6"/>
  <c r="AD550" i="6"/>
  <c r="AD549" i="6"/>
  <c r="AD548" i="6"/>
  <c r="AD547" i="6"/>
  <c r="AD546" i="6"/>
  <c r="AD545" i="6"/>
  <c r="AD544" i="6"/>
  <c r="AD543" i="6"/>
  <c r="AD542" i="6"/>
  <c r="AD541" i="6"/>
  <c r="AD540" i="6"/>
  <c r="AD539" i="6"/>
  <c r="AD538" i="6"/>
  <c r="AD537" i="6"/>
  <c r="AD536" i="6"/>
  <c r="AD535" i="6"/>
  <c r="AD534" i="6"/>
  <c r="AD533" i="6"/>
  <c r="AD532" i="6"/>
  <c r="AD531" i="6"/>
  <c r="AD530" i="6"/>
  <c r="AD529" i="6"/>
  <c r="AD528" i="6"/>
  <c r="AD527" i="6"/>
  <c r="AD526" i="6"/>
  <c r="AD525" i="6"/>
  <c r="AD524" i="6"/>
  <c r="AD523" i="6"/>
  <c r="AD522" i="6"/>
  <c r="AD521" i="6"/>
  <c r="AD520" i="6"/>
  <c r="AD519" i="6"/>
  <c r="AD518" i="6"/>
  <c r="AD517" i="6"/>
  <c r="AD516" i="6"/>
  <c r="AD515" i="6"/>
  <c r="AD514" i="6"/>
  <c r="AD513" i="6"/>
  <c r="AD512" i="6"/>
  <c r="AD511" i="6"/>
  <c r="AD510" i="6"/>
  <c r="AD509" i="6"/>
  <c r="AD508" i="6"/>
  <c r="AD507" i="6"/>
  <c r="AD506" i="6"/>
  <c r="AD505" i="6"/>
  <c r="AD504" i="6"/>
  <c r="AD503" i="6"/>
  <c r="AD502" i="6"/>
  <c r="AD501" i="6"/>
  <c r="AD500" i="6"/>
  <c r="AD499" i="6"/>
  <c r="AD498" i="6"/>
  <c r="AD497" i="6"/>
  <c r="AD496" i="6"/>
  <c r="AD495" i="6"/>
  <c r="AD494" i="6"/>
  <c r="AD493" i="6"/>
  <c r="AD492" i="6"/>
  <c r="AD491" i="6"/>
  <c r="AD490" i="6"/>
  <c r="AD489" i="6"/>
  <c r="AD488" i="6"/>
  <c r="AD487" i="6"/>
  <c r="AD486" i="6"/>
  <c r="AD485" i="6"/>
  <c r="AD484" i="6"/>
  <c r="AD483" i="6"/>
  <c r="AD482" i="6"/>
  <c r="AD481" i="6"/>
  <c r="AD480" i="6"/>
  <c r="AD479" i="6"/>
  <c r="AD478" i="6"/>
  <c r="AD477" i="6"/>
  <c r="AD476" i="6"/>
  <c r="AD475" i="6"/>
  <c r="AD474" i="6"/>
  <c r="AD473" i="6"/>
  <c r="AD472" i="6"/>
  <c r="AD471" i="6"/>
  <c r="AD470" i="6"/>
  <c r="AD469" i="6"/>
  <c r="AD468" i="6"/>
  <c r="AD467" i="6"/>
  <c r="AD466" i="6"/>
  <c r="AD465" i="6"/>
  <c r="AD464" i="6"/>
  <c r="AD463" i="6"/>
  <c r="AD462" i="6"/>
  <c r="AD461" i="6"/>
  <c r="AD460" i="6"/>
  <c r="AD459" i="6"/>
  <c r="AD458" i="6"/>
  <c r="AD457" i="6"/>
  <c r="AD456" i="6"/>
  <c r="AD455" i="6"/>
  <c r="AD454" i="6"/>
  <c r="AD453" i="6"/>
  <c r="AD452" i="6"/>
  <c r="AD451" i="6"/>
  <c r="AD450" i="6"/>
  <c r="AD449" i="6"/>
  <c r="AD448" i="6"/>
  <c r="AD447" i="6"/>
  <c r="AD446" i="6"/>
  <c r="AD445" i="6"/>
  <c r="AD444" i="6"/>
  <c r="AD443" i="6"/>
  <c r="AD442" i="6"/>
  <c r="AD441" i="6"/>
  <c r="AD440" i="6"/>
  <c r="AD439" i="6"/>
  <c r="AD438" i="6"/>
  <c r="AD437" i="6"/>
  <c r="AD436" i="6"/>
  <c r="AD435" i="6"/>
  <c r="AD434" i="6"/>
  <c r="AD433" i="6"/>
  <c r="AD432" i="6"/>
  <c r="AD431" i="6"/>
  <c r="AD430" i="6"/>
  <c r="AD429" i="6"/>
  <c r="AD428" i="6"/>
  <c r="AD427" i="6"/>
  <c r="AD426" i="6"/>
  <c r="AD425" i="6"/>
  <c r="AD424" i="6"/>
  <c r="AD423" i="6"/>
  <c r="AD422" i="6"/>
  <c r="AD421" i="6"/>
  <c r="AD420" i="6"/>
  <c r="AD419" i="6"/>
  <c r="AD418" i="6"/>
  <c r="AD417" i="6"/>
  <c r="AD416" i="6"/>
  <c r="AD415" i="6"/>
  <c r="AD414" i="6"/>
  <c r="AD413" i="6"/>
  <c r="AD412" i="6"/>
  <c r="AD411" i="6"/>
  <c r="AD410" i="6"/>
  <c r="AD409" i="6"/>
  <c r="AD408" i="6"/>
  <c r="AD407" i="6"/>
  <c r="AD406" i="6"/>
  <c r="AD405" i="6"/>
  <c r="AD404" i="6"/>
  <c r="AD403" i="6"/>
  <c r="AD402" i="6"/>
  <c r="AD401" i="6"/>
  <c r="AD400" i="6"/>
  <c r="AD399" i="6"/>
  <c r="AD398" i="6"/>
  <c r="AD397" i="6"/>
  <c r="AD396" i="6"/>
  <c r="AD395" i="6"/>
  <c r="AD394" i="6"/>
  <c r="AD393" i="6"/>
  <c r="AD392" i="6"/>
  <c r="AD391" i="6"/>
  <c r="AD390" i="6"/>
  <c r="AD389" i="6"/>
  <c r="AD388" i="6"/>
  <c r="AD387" i="6"/>
  <c r="AD386" i="6"/>
  <c r="AD385" i="6"/>
  <c r="AD384" i="6"/>
  <c r="AD383" i="6"/>
  <c r="AD382" i="6"/>
  <c r="AD381" i="6"/>
  <c r="AD380" i="6"/>
  <c r="AD379" i="6"/>
  <c r="AD378" i="6"/>
  <c r="AD377" i="6"/>
  <c r="AD376" i="6"/>
  <c r="AD375" i="6"/>
  <c r="AD374" i="6"/>
  <c r="AD373" i="6"/>
  <c r="AD372" i="6"/>
  <c r="AD371" i="6"/>
  <c r="AD370" i="6"/>
  <c r="AD369" i="6"/>
  <c r="AD368" i="6"/>
  <c r="AD367" i="6"/>
  <c r="AD366" i="6"/>
  <c r="AD365" i="6"/>
  <c r="AD364" i="6"/>
  <c r="AD363" i="6"/>
  <c r="AD362" i="6"/>
  <c r="AD361" i="6"/>
  <c r="AD360" i="6"/>
  <c r="AD359" i="6"/>
  <c r="AD358" i="6"/>
  <c r="AD357" i="6"/>
  <c r="AD356" i="6"/>
  <c r="AD355" i="6"/>
  <c r="AD354" i="6"/>
  <c r="AD353" i="6"/>
  <c r="AD352" i="6"/>
  <c r="AD351" i="6"/>
  <c r="AD350" i="6"/>
  <c r="AD349" i="6"/>
  <c r="AD348" i="6"/>
  <c r="AD347" i="6"/>
  <c r="AD346" i="6"/>
  <c r="AD345" i="6"/>
  <c r="AD344" i="6"/>
  <c r="AD343" i="6"/>
  <c r="AD342" i="6"/>
  <c r="AD341" i="6"/>
  <c r="AD340" i="6"/>
  <c r="AD339" i="6"/>
  <c r="AD338" i="6"/>
  <c r="AD337" i="6"/>
  <c r="AD336" i="6"/>
  <c r="AD335" i="6"/>
  <c r="AD334" i="6"/>
  <c r="AD333" i="6"/>
  <c r="AD332" i="6"/>
  <c r="AD331" i="6"/>
  <c r="AD330" i="6"/>
  <c r="AD329" i="6"/>
  <c r="AD328" i="6"/>
  <c r="AD327" i="6"/>
  <c r="AD326" i="6"/>
  <c r="AD325" i="6"/>
  <c r="AD324" i="6"/>
  <c r="AD323" i="6"/>
  <c r="AD322" i="6"/>
  <c r="AD321" i="6"/>
  <c r="AD320" i="6"/>
  <c r="AD319" i="6"/>
  <c r="AD318" i="6"/>
  <c r="AD317" i="6"/>
  <c r="AD316" i="6"/>
  <c r="AD315" i="6"/>
  <c r="AD314" i="6"/>
  <c r="AD313" i="6"/>
  <c r="AD312" i="6"/>
  <c r="AD311" i="6"/>
  <c r="AD310" i="6"/>
  <c r="AD309" i="6"/>
  <c r="AD308" i="6"/>
  <c r="AD307" i="6"/>
  <c r="AD306" i="6"/>
  <c r="AD305" i="6"/>
  <c r="AD304" i="6"/>
  <c r="AD303" i="6"/>
  <c r="AD302" i="6"/>
  <c r="AD301" i="6"/>
  <c r="AD300" i="6"/>
  <c r="AD299" i="6"/>
  <c r="AD298" i="6"/>
  <c r="AD297" i="6"/>
  <c r="AD296" i="6"/>
  <c r="AD295" i="6"/>
  <c r="AD294" i="6"/>
  <c r="AD293" i="6"/>
  <c r="AD292" i="6"/>
  <c r="AD291" i="6"/>
  <c r="AD290" i="6"/>
  <c r="AD289" i="6"/>
  <c r="AD288" i="6"/>
  <c r="AD287" i="6"/>
  <c r="AD286" i="6"/>
  <c r="AD285" i="6"/>
  <c r="AD284" i="6"/>
  <c r="AD283" i="6"/>
  <c r="AD282" i="6"/>
  <c r="AD281" i="6"/>
  <c r="AD280" i="6"/>
  <c r="AD279" i="6"/>
  <c r="AD278" i="6"/>
  <c r="AD277" i="6"/>
  <c r="AD276" i="6"/>
  <c r="AD275" i="6"/>
  <c r="AD274" i="6"/>
  <c r="AD273" i="6"/>
  <c r="AD272" i="6"/>
  <c r="AD271" i="6"/>
  <c r="AD270" i="6"/>
  <c r="AD269" i="6"/>
  <c r="AD268" i="6"/>
  <c r="AD267" i="6"/>
  <c r="AD266" i="6"/>
  <c r="AD265" i="6"/>
  <c r="AD264" i="6"/>
  <c r="AD263" i="6"/>
  <c r="AD262" i="6"/>
  <c r="AD261" i="6"/>
  <c r="AD260" i="6"/>
  <c r="AD259" i="6"/>
  <c r="AD258" i="6"/>
  <c r="AD257" i="6"/>
  <c r="AD256" i="6"/>
  <c r="AD255" i="6"/>
  <c r="AD254" i="6"/>
  <c r="AD253" i="6"/>
  <c r="AD252" i="6"/>
  <c r="AD251" i="6"/>
  <c r="AD250" i="6"/>
  <c r="AD249" i="6"/>
  <c r="AD248" i="6"/>
  <c r="AD247" i="6"/>
  <c r="AD246" i="6"/>
  <c r="AD245" i="6"/>
  <c r="AD244" i="6"/>
  <c r="AD243" i="6"/>
  <c r="AD242" i="6"/>
  <c r="AD241" i="6"/>
  <c r="AD240" i="6"/>
  <c r="AD239" i="6"/>
  <c r="AD238" i="6"/>
  <c r="AD237" i="6"/>
  <c r="AD236" i="6"/>
  <c r="AD235" i="6"/>
  <c r="AD234" i="6"/>
  <c r="AD233" i="6"/>
  <c r="AD232" i="6"/>
  <c r="AD231" i="6"/>
  <c r="AD230" i="6"/>
  <c r="AD229" i="6"/>
  <c r="AD228" i="6"/>
  <c r="AD227" i="6"/>
  <c r="AD226" i="6"/>
  <c r="AD225" i="6"/>
  <c r="AD224" i="6"/>
  <c r="AD223" i="6"/>
  <c r="AD222" i="6"/>
  <c r="AD221" i="6"/>
  <c r="AD220" i="6"/>
  <c r="AD219" i="6"/>
  <c r="AD218" i="6"/>
  <c r="AD217" i="6"/>
  <c r="AD216" i="6"/>
  <c r="AD215" i="6"/>
  <c r="AD214" i="6"/>
  <c r="AD213" i="6"/>
  <c r="AD212" i="6"/>
  <c r="AD211" i="6"/>
  <c r="AD210" i="6"/>
  <c r="AD209" i="6"/>
  <c r="AD208" i="6"/>
  <c r="AD207" i="6"/>
  <c r="AD206" i="6"/>
  <c r="AD205" i="6"/>
  <c r="AD204" i="6"/>
  <c r="AD203" i="6"/>
  <c r="AD202" i="6"/>
  <c r="AD201" i="6"/>
  <c r="AD200" i="6"/>
  <c r="AD199" i="6"/>
  <c r="AD198" i="6"/>
  <c r="AD197" i="6"/>
  <c r="AD196" i="6"/>
  <c r="AD195" i="6"/>
  <c r="AD194" i="6"/>
  <c r="AD193" i="6"/>
  <c r="AD192" i="6"/>
  <c r="AD191" i="6"/>
  <c r="AD190" i="6"/>
  <c r="AD189" i="6"/>
  <c r="AD188" i="6"/>
  <c r="AD187" i="6"/>
  <c r="AD186" i="6"/>
  <c r="AD185" i="6"/>
  <c r="AD184" i="6"/>
  <c r="AD183" i="6"/>
  <c r="AD182" i="6"/>
  <c r="AD181" i="6"/>
  <c r="AD180" i="6"/>
  <c r="AD179" i="6"/>
  <c r="AD178" i="6"/>
  <c r="AD177" i="6"/>
  <c r="AD176" i="6"/>
  <c r="AD175" i="6"/>
  <c r="AD174" i="6"/>
  <c r="AD173" i="6"/>
  <c r="AD172" i="6"/>
  <c r="AD171" i="6"/>
  <c r="AD170" i="6"/>
  <c r="AD169" i="6"/>
  <c r="AD168" i="6"/>
  <c r="AD167" i="6"/>
  <c r="AD166" i="6"/>
  <c r="AD165" i="6"/>
  <c r="AD164" i="6"/>
  <c r="AD163" i="6"/>
  <c r="AD162" i="6"/>
  <c r="AD161" i="6"/>
  <c r="AD160" i="6"/>
  <c r="AD159" i="6"/>
  <c r="AD158" i="6"/>
  <c r="AD157" i="6"/>
  <c r="AD156" i="6"/>
  <c r="AD155" i="6"/>
  <c r="AD154" i="6"/>
  <c r="AD153" i="6"/>
  <c r="AD152" i="6"/>
  <c r="AD151" i="6"/>
  <c r="AD150" i="6"/>
  <c r="AD149" i="6"/>
  <c r="AD148" i="6"/>
  <c r="AD147" i="6"/>
  <c r="AD146" i="6"/>
  <c r="AD145" i="6"/>
  <c r="AD144" i="6"/>
  <c r="AD143" i="6"/>
  <c r="AD142" i="6"/>
  <c r="AD141" i="6"/>
  <c r="AD140" i="6"/>
  <c r="AD139" i="6"/>
  <c r="AD138" i="6"/>
  <c r="AD137" i="6"/>
  <c r="AD136" i="6"/>
  <c r="AD135" i="6"/>
  <c r="AD134" i="6"/>
  <c r="AD133" i="6"/>
  <c r="AD132" i="6"/>
  <c r="AD131" i="6"/>
  <c r="AD130" i="6"/>
  <c r="AD129" i="6"/>
  <c r="AD128" i="6"/>
  <c r="AD127" i="6"/>
  <c r="AD126" i="6"/>
  <c r="AD125" i="6"/>
  <c r="AD124" i="6"/>
  <c r="AD123" i="6"/>
  <c r="AD122" i="6"/>
  <c r="AD121" i="6"/>
  <c r="AD120" i="6"/>
  <c r="AD119" i="6"/>
  <c r="AD118" i="6"/>
  <c r="AD117" i="6"/>
  <c r="AD116" i="6"/>
  <c r="AD115" i="6"/>
  <c r="AD114" i="6"/>
  <c r="AD113" i="6"/>
  <c r="AD112" i="6"/>
  <c r="AD111" i="6"/>
  <c r="AD110" i="6"/>
  <c r="AD109" i="6"/>
  <c r="AD108" i="6"/>
  <c r="AD107" i="6"/>
  <c r="AD106" i="6"/>
  <c r="AD105" i="6"/>
  <c r="AD104" i="6"/>
  <c r="AD103" i="6"/>
  <c r="AD102" i="6"/>
  <c r="AD101" i="6"/>
  <c r="AD100" i="6"/>
  <c r="AD99" i="6"/>
  <c r="AD98" i="6"/>
  <c r="AD97" i="6"/>
  <c r="AD96" i="6"/>
  <c r="AD95" i="6"/>
  <c r="AD94" i="6"/>
  <c r="AD93" i="6"/>
  <c r="AD92" i="6"/>
  <c r="AD91" i="6"/>
  <c r="AD90" i="6"/>
  <c r="AD89" i="6"/>
  <c r="AD88" i="6"/>
  <c r="AD87" i="6"/>
  <c r="AD86" i="6"/>
  <c r="AD85" i="6"/>
  <c r="AD84" i="6"/>
  <c r="AD83" i="6"/>
  <c r="AD82" i="6"/>
  <c r="AD81" i="6"/>
  <c r="AD80" i="6"/>
  <c r="AD79" i="6"/>
  <c r="AD78" i="6"/>
  <c r="AD77" i="6"/>
  <c r="AD76" i="6"/>
  <c r="AD75" i="6"/>
  <c r="AD74" i="6"/>
  <c r="AD73" i="6"/>
  <c r="AD72" i="6"/>
  <c r="AD71" i="6"/>
  <c r="AD70" i="6"/>
  <c r="AD69" i="6"/>
  <c r="AD68" i="6"/>
  <c r="AD67" i="6"/>
  <c r="AD66" i="6"/>
  <c r="AD65" i="6"/>
  <c r="AD64" i="6"/>
  <c r="AD63" i="6"/>
  <c r="AD62" i="6"/>
  <c r="AD61" i="6"/>
  <c r="AD60" i="6"/>
  <c r="AD59" i="6"/>
  <c r="AD58" i="6"/>
  <c r="AD57" i="6"/>
  <c r="AD56" i="6"/>
  <c r="AD55" i="6"/>
  <c r="AD54" i="6"/>
  <c r="AD53" i="6"/>
  <c r="AD52" i="6"/>
  <c r="AD51" i="6"/>
  <c r="AD50" i="6"/>
  <c r="AD49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2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AD12" i="6"/>
  <c r="AD11" i="6"/>
  <c r="AD10" i="6"/>
  <c r="AD9" i="6"/>
  <c r="AD8" i="6"/>
  <c r="AD7" i="6"/>
  <c r="AD6" i="6"/>
  <c r="AD5" i="6"/>
  <c r="AD4" i="6"/>
  <c r="AD3" i="6"/>
  <c r="AD2" i="6"/>
  <c r="C6893" i="6"/>
  <c r="B6893" i="6"/>
  <c r="C6922" i="6"/>
  <c r="C6921" i="6"/>
  <c r="C6920" i="6"/>
  <c r="C6919" i="6"/>
  <c r="C6918" i="6"/>
  <c r="C6917" i="6"/>
  <c r="C6916" i="6"/>
  <c r="C6915" i="6"/>
  <c r="C6914" i="6"/>
  <c r="C6913" i="6"/>
  <c r="C6912" i="6"/>
  <c r="C6911" i="6"/>
  <c r="C6910" i="6"/>
  <c r="C6909" i="6"/>
  <c r="C6908" i="6"/>
  <c r="C6907" i="6"/>
  <c r="C6906" i="6"/>
  <c r="C6905" i="6"/>
  <c r="C6904" i="6"/>
  <c r="C6903" i="6"/>
  <c r="C6902" i="6"/>
  <c r="C6901" i="6"/>
  <c r="C6900" i="6"/>
  <c r="C6899" i="6"/>
  <c r="C6898" i="6"/>
  <c r="C6897" i="6"/>
  <c r="C6896" i="6"/>
  <c r="C6895" i="6"/>
  <c r="C6894" i="6"/>
  <c r="C6892" i="6"/>
  <c r="C6891" i="6"/>
  <c r="C6890" i="6"/>
  <c r="C6889" i="6"/>
  <c r="C6888" i="6"/>
  <c r="C6887" i="6"/>
  <c r="C6886" i="6"/>
  <c r="C6885" i="6"/>
  <c r="C6884" i="6"/>
  <c r="C6883" i="6"/>
  <c r="C6882" i="6"/>
  <c r="C6881" i="6"/>
  <c r="C6880" i="6"/>
  <c r="C6879" i="6"/>
  <c r="C6878" i="6"/>
  <c r="C6877" i="6"/>
  <c r="C6876" i="6"/>
  <c r="C6875" i="6"/>
  <c r="C6874" i="6"/>
  <c r="C6873" i="6"/>
  <c r="C6872" i="6"/>
  <c r="C6871" i="6"/>
  <c r="C6870" i="6"/>
  <c r="C6869" i="6"/>
  <c r="C6868" i="6"/>
  <c r="C6867" i="6"/>
  <c r="C6866" i="6"/>
  <c r="C6865" i="6"/>
  <c r="C6864" i="6"/>
  <c r="C6863" i="6"/>
  <c r="C6862" i="6"/>
  <c r="C6861" i="6"/>
  <c r="C6860" i="6"/>
  <c r="C6859" i="6"/>
  <c r="C6858" i="6"/>
  <c r="C6857" i="6"/>
  <c r="C6856" i="6"/>
  <c r="C6855" i="6"/>
  <c r="C6854" i="6"/>
  <c r="C6853" i="6"/>
  <c r="C6852" i="6"/>
  <c r="C6851" i="6"/>
  <c r="C6850" i="6"/>
  <c r="C6849" i="6"/>
  <c r="C6848" i="6"/>
  <c r="C6847" i="6"/>
  <c r="C6846" i="6"/>
  <c r="C6845" i="6"/>
  <c r="C6844" i="6"/>
  <c r="C6843" i="6"/>
  <c r="C6842" i="6"/>
  <c r="C6841" i="6"/>
  <c r="C6840" i="6"/>
  <c r="C6839" i="6"/>
  <c r="C6838" i="6"/>
  <c r="C6837" i="6"/>
  <c r="C6836" i="6"/>
  <c r="C6835" i="6"/>
  <c r="C6834" i="6"/>
  <c r="C6833" i="6"/>
  <c r="C6832" i="6"/>
  <c r="C6831" i="6"/>
  <c r="C6830" i="6"/>
  <c r="C6829" i="6"/>
  <c r="C6828" i="6"/>
  <c r="C6827" i="6"/>
  <c r="C6826" i="6"/>
  <c r="C6825" i="6"/>
  <c r="C6824" i="6"/>
  <c r="C6823" i="6"/>
  <c r="C6822" i="6"/>
  <c r="C6821" i="6"/>
  <c r="C6820" i="6"/>
  <c r="C6819" i="6"/>
  <c r="C6818" i="6"/>
  <c r="C6817" i="6"/>
  <c r="C6816" i="6"/>
  <c r="C6815" i="6"/>
  <c r="C6814" i="6"/>
  <c r="C6813" i="6"/>
  <c r="C6812" i="6"/>
  <c r="C6811" i="6"/>
  <c r="C6810" i="6"/>
  <c r="C6809" i="6"/>
  <c r="C6808" i="6"/>
  <c r="C6807" i="6"/>
  <c r="C6806" i="6"/>
  <c r="C6805" i="6"/>
  <c r="C6804" i="6"/>
  <c r="C6803" i="6"/>
  <c r="C6802" i="6"/>
  <c r="C6801" i="6"/>
  <c r="C6800" i="6"/>
  <c r="C6799" i="6"/>
  <c r="C6798" i="6"/>
  <c r="C6797" i="6"/>
  <c r="C6796" i="6"/>
  <c r="C6795" i="6"/>
  <c r="C6794" i="6"/>
  <c r="C6793" i="6"/>
  <c r="C6792" i="6"/>
  <c r="C6791" i="6"/>
  <c r="C6790" i="6"/>
  <c r="C6789" i="6"/>
  <c r="C6788" i="6"/>
  <c r="C6787" i="6"/>
  <c r="C6786" i="6"/>
  <c r="C6785" i="6"/>
  <c r="C6784" i="6"/>
  <c r="C6783" i="6"/>
  <c r="C6782" i="6"/>
  <c r="C6781" i="6"/>
  <c r="C6780" i="6"/>
  <c r="C6779" i="6"/>
  <c r="C6778" i="6"/>
  <c r="C6777" i="6"/>
  <c r="C6776" i="6"/>
  <c r="C6775" i="6"/>
  <c r="C6774" i="6"/>
  <c r="C6773" i="6"/>
  <c r="C6772" i="6"/>
  <c r="C6771" i="6"/>
  <c r="C6770" i="6"/>
  <c r="C6769" i="6"/>
  <c r="C6768" i="6"/>
  <c r="C6767" i="6"/>
  <c r="C6766" i="6"/>
  <c r="C6765" i="6"/>
  <c r="C6764" i="6"/>
  <c r="C6763" i="6"/>
  <c r="C6762" i="6"/>
  <c r="C6761" i="6"/>
  <c r="C6760" i="6"/>
  <c r="C6759" i="6"/>
  <c r="C6758" i="6"/>
  <c r="C6757" i="6"/>
  <c r="C6756" i="6"/>
  <c r="C6755" i="6"/>
  <c r="C6754" i="6"/>
  <c r="C6753" i="6"/>
  <c r="C6752" i="6"/>
  <c r="C6751" i="6"/>
  <c r="C6750" i="6"/>
  <c r="C6749" i="6"/>
  <c r="C6748" i="6"/>
  <c r="C6747" i="6"/>
  <c r="C6746" i="6"/>
  <c r="C6745" i="6"/>
  <c r="C6744" i="6"/>
  <c r="C6743" i="6"/>
  <c r="C6742" i="6"/>
  <c r="C6741" i="6"/>
  <c r="C6740" i="6"/>
  <c r="C6739" i="6"/>
  <c r="C6738" i="6"/>
  <c r="C6737" i="6"/>
  <c r="C6736" i="6"/>
  <c r="C6735" i="6"/>
  <c r="C6734" i="6"/>
  <c r="C6733" i="6"/>
  <c r="C6732" i="6"/>
  <c r="C6731" i="6"/>
  <c r="C6730" i="6"/>
  <c r="C6729" i="6"/>
  <c r="C6728" i="6"/>
  <c r="C6727" i="6"/>
  <c r="C6726" i="6"/>
  <c r="C6725" i="6"/>
  <c r="C6724" i="6"/>
  <c r="C6723" i="6"/>
  <c r="C6722" i="6"/>
  <c r="C6721" i="6"/>
  <c r="C6720" i="6"/>
  <c r="C6719" i="6"/>
  <c r="C6718" i="6"/>
  <c r="C6717" i="6"/>
  <c r="C6716" i="6"/>
  <c r="C6715" i="6"/>
  <c r="C6714" i="6"/>
  <c r="C6713" i="6"/>
  <c r="C6712" i="6"/>
  <c r="C6711" i="6"/>
  <c r="C6710" i="6"/>
  <c r="C6709" i="6"/>
  <c r="C6708" i="6"/>
  <c r="C6707" i="6"/>
  <c r="C6706" i="6"/>
  <c r="C6705" i="6"/>
  <c r="C6704" i="6"/>
  <c r="C6703" i="6"/>
  <c r="C6702" i="6"/>
  <c r="C6701" i="6"/>
  <c r="C6700" i="6"/>
  <c r="C6699" i="6"/>
  <c r="C6698" i="6"/>
  <c r="C6697" i="6"/>
  <c r="C6696" i="6"/>
  <c r="C6695" i="6"/>
  <c r="C6694" i="6"/>
  <c r="C6693" i="6"/>
  <c r="C6692" i="6"/>
  <c r="C6691" i="6"/>
  <c r="C6690" i="6"/>
  <c r="C6689" i="6"/>
  <c r="C6688" i="6"/>
  <c r="C6687" i="6"/>
  <c r="C6686" i="6"/>
  <c r="C6685" i="6"/>
  <c r="C6684" i="6"/>
  <c r="C6683" i="6"/>
  <c r="C6682" i="6"/>
  <c r="C6681" i="6"/>
  <c r="C6680" i="6"/>
  <c r="C6679" i="6"/>
  <c r="C6678" i="6"/>
  <c r="C6677" i="6"/>
  <c r="C6676" i="6"/>
  <c r="C6675" i="6"/>
  <c r="C6674" i="6"/>
  <c r="C6673" i="6"/>
  <c r="C6672" i="6"/>
  <c r="C6671" i="6"/>
  <c r="C6670" i="6"/>
  <c r="C6669" i="6"/>
  <c r="C6668" i="6"/>
  <c r="C6667" i="6"/>
  <c r="C6666" i="6"/>
  <c r="C6665" i="6"/>
  <c r="C6664" i="6"/>
  <c r="C6663" i="6"/>
  <c r="C6662" i="6"/>
  <c r="C6661" i="6"/>
  <c r="C6660" i="6"/>
  <c r="C6659" i="6"/>
  <c r="C6658" i="6"/>
  <c r="C6657" i="6"/>
  <c r="C6656" i="6"/>
  <c r="C6655" i="6"/>
  <c r="C6654" i="6"/>
  <c r="C6653" i="6"/>
  <c r="C6652" i="6"/>
  <c r="C6651" i="6"/>
  <c r="C6650" i="6"/>
  <c r="C6649" i="6"/>
  <c r="C6648" i="6"/>
  <c r="C6647" i="6"/>
  <c r="C6646" i="6"/>
  <c r="C6645" i="6"/>
  <c r="C6644" i="6"/>
  <c r="C6643" i="6"/>
  <c r="C6642" i="6"/>
  <c r="C6641" i="6"/>
  <c r="C6640" i="6"/>
  <c r="C6639" i="6"/>
  <c r="C6638" i="6"/>
  <c r="C6637" i="6"/>
  <c r="C6636" i="6"/>
  <c r="C6635" i="6"/>
  <c r="C6634" i="6"/>
  <c r="C6633" i="6"/>
  <c r="C6632" i="6"/>
  <c r="C6631" i="6"/>
  <c r="C6630" i="6"/>
  <c r="C6629" i="6"/>
  <c r="C6628" i="6"/>
  <c r="C6627" i="6"/>
  <c r="C6626" i="6"/>
  <c r="C6625" i="6"/>
  <c r="C6624" i="6"/>
  <c r="C6623" i="6"/>
  <c r="C6622" i="6"/>
  <c r="C6621" i="6"/>
  <c r="C6620" i="6"/>
  <c r="C6619" i="6"/>
  <c r="C6618" i="6"/>
  <c r="C6617" i="6"/>
  <c r="C6616" i="6"/>
  <c r="C6615" i="6"/>
  <c r="C6614" i="6"/>
  <c r="C6613" i="6"/>
  <c r="C6612" i="6"/>
  <c r="C6611" i="6"/>
  <c r="C6610" i="6"/>
  <c r="C6609" i="6"/>
  <c r="C6608" i="6"/>
  <c r="C6607" i="6"/>
  <c r="C6606" i="6"/>
  <c r="C6605" i="6"/>
  <c r="C6604" i="6"/>
  <c r="C6603" i="6"/>
  <c r="C6602" i="6"/>
  <c r="C6601" i="6"/>
  <c r="C6600" i="6"/>
  <c r="C6599" i="6"/>
  <c r="C6598" i="6"/>
  <c r="C6597" i="6"/>
  <c r="C6596" i="6"/>
  <c r="C6595" i="6"/>
  <c r="C6594" i="6"/>
  <c r="C6593" i="6"/>
  <c r="C6592" i="6"/>
  <c r="C6591" i="6"/>
  <c r="C6590" i="6"/>
  <c r="C6589" i="6"/>
  <c r="C6588" i="6"/>
  <c r="C6587" i="6"/>
  <c r="C6586" i="6"/>
  <c r="C6585" i="6"/>
  <c r="C6584" i="6"/>
  <c r="C6583" i="6"/>
  <c r="C6582" i="6"/>
  <c r="C6581" i="6"/>
  <c r="C6580" i="6"/>
  <c r="C6579" i="6"/>
  <c r="C6578" i="6"/>
  <c r="C6577" i="6"/>
  <c r="C6576" i="6"/>
  <c r="C6575" i="6"/>
  <c r="C6574" i="6"/>
  <c r="C6573" i="6"/>
  <c r="C6572" i="6"/>
  <c r="C6571" i="6"/>
  <c r="C6570" i="6"/>
  <c r="C6569" i="6"/>
  <c r="C6568" i="6"/>
  <c r="C6567" i="6"/>
  <c r="C6566" i="6"/>
  <c r="C6565" i="6"/>
  <c r="C6564" i="6"/>
  <c r="C6563" i="6"/>
  <c r="C6562" i="6"/>
  <c r="C6561" i="6"/>
  <c r="C6560" i="6"/>
  <c r="C6559" i="6"/>
  <c r="C6558" i="6"/>
  <c r="C6557" i="6"/>
  <c r="C6556" i="6"/>
  <c r="C6555" i="6"/>
  <c r="C6554" i="6"/>
  <c r="C6553" i="6"/>
  <c r="C6552" i="6"/>
  <c r="C6551" i="6"/>
  <c r="C6550" i="6"/>
  <c r="C6549" i="6"/>
  <c r="C6548" i="6"/>
  <c r="C6547" i="6"/>
  <c r="C6546" i="6"/>
  <c r="C6545" i="6"/>
  <c r="C6544" i="6"/>
  <c r="C6543" i="6"/>
  <c r="C6542" i="6"/>
  <c r="C6541" i="6"/>
  <c r="C6540" i="6"/>
  <c r="C6539" i="6"/>
  <c r="C6538" i="6"/>
  <c r="C6537" i="6"/>
  <c r="C6536" i="6"/>
  <c r="C6535" i="6"/>
  <c r="C6534" i="6"/>
  <c r="C6533" i="6"/>
  <c r="C6532" i="6"/>
  <c r="C6531" i="6"/>
  <c r="C6530" i="6"/>
  <c r="C6529" i="6"/>
  <c r="C6528" i="6"/>
  <c r="C6527" i="6"/>
  <c r="C6526" i="6"/>
  <c r="C6525" i="6"/>
  <c r="C6524" i="6"/>
  <c r="C6523" i="6"/>
  <c r="C6522" i="6"/>
  <c r="C6521" i="6"/>
  <c r="C6520" i="6"/>
  <c r="C6519" i="6"/>
  <c r="C6518" i="6"/>
  <c r="C6517" i="6"/>
  <c r="C6516" i="6"/>
  <c r="C6515" i="6"/>
  <c r="C6514" i="6"/>
  <c r="C6513" i="6"/>
  <c r="C6512" i="6"/>
  <c r="C6511" i="6"/>
  <c r="C6510" i="6"/>
  <c r="C6509" i="6"/>
  <c r="C6508" i="6"/>
  <c r="C6507" i="6"/>
  <c r="C6506" i="6"/>
  <c r="C6505" i="6"/>
  <c r="C6504" i="6"/>
  <c r="C6503" i="6"/>
  <c r="C6502" i="6"/>
  <c r="C6501" i="6"/>
  <c r="C6500" i="6"/>
  <c r="C6499" i="6"/>
  <c r="C6498" i="6"/>
  <c r="C6497" i="6"/>
  <c r="C6496" i="6"/>
  <c r="C6495" i="6"/>
  <c r="C6494" i="6"/>
  <c r="C6493" i="6"/>
  <c r="C6492" i="6"/>
  <c r="C6491" i="6"/>
  <c r="C6490" i="6"/>
  <c r="C6489" i="6"/>
  <c r="C6488" i="6"/>
  <c r="C6487" i="6"/>
  <c r="C6486" i="6"/>
  <c r="C6485" i="6"/>
  <c r="C6484" i="6"/>
  <c r="C6483" i="6"/>
  <c r="C6482" i="6"/>
  <c r="C6481" i="6"/>
  <c r="C6480" i="6"/>
  <c r="C6479" i="6"/>
  <c r="C6478" i="6"/>
  <c r="C6477" i="6"/>
  <c r="C6476" i="6"/>
  <c r="C6475" i="6"/>
  <c r="C6474" i="6"/>
  <c r="C6473" i="6"/>
  <c r="C6472" i="6"/>
  <c r="C6471" i="6"/>
  <c r="C6470" i="6"/>
  <c r="C6469" i="6"/>
  <c r="C6468" i="6"/>
  <c r="C6467" i="6"/>
  <c r="C6466" i="6"/>
  <c r="C6465" i="6"/>
  <c r="C6464" i="6"/>
  <c r="C6463" i="6"/>
  <c r="C6462" i="6"/>
  <c r="C6461" i="6"/>
  <c r="C6460" i="6"/>
  <c r="C6459" i="6"/>
  <c r="C6458" i="6"/>
  <c r="C6457" i="6"/>
  <c r="C6456" i="6"/>
  <c r="C6455" i="6"/>
  <c r="C6454" i="6"/>
  <c r="C6453" i="6"/>
  <c r="C6452" i="6"/>
  <c r="C6451" i="6"/>
  <c r="C6450" i="6"/>
  <c r="C6449" i="6"/>
  <c r="C6448" i="6"/>
  <c r="C6447" i="6"/>
  <c r="C6446" i="6"/>
  <c r="C6445" i="6"/>
  <c r="C6444" i="6"/>
  <c r="C6443" i="6"/>
  <c r="C6442" i="6"/>
  <c r="C6441" i="6"/>
  <c r="C6440" i="6"/>
  <c r="C6439" i="6"/>
  <c r="C6438" i="6"/>
  <c r="C6437" i="6"/>
  <c r="C6436" i="6"/>
  <c r="C6435" i="6"/>
  <c r="C6434" i="6"/>
  <c r="C6433" i="6"/>
  <c r="C6432" i="6"/>
  <c r="C6431" i="6"/>
  <c r="C6430" i="6"/>
  <c r="C6429" i="6"/>
  <c r="C6428" i="6"/>
  <c r="C6427" i="6"/>
  <c r="C6426" i="6"/>
  <c r="C6425" i="6"/>
  <c r="C6424" i="6"/>
  <c r="C6423" i="6"/>
  <c r="C6422" i="6"/>
  <c r="C6421" i="6"/>
  <c r="C6420" i="6"/>
  <c r="C6419" i="6"/>
  <c r="C6418" i="6"/>
  <c r="C6417" i="6"/>
  <c r="C6416" i="6"/>
  <c r="C6415" i="6"/>
  <c r="C6414" i="6"/>
  <c r="C6413" i="6"/>
  <c r="C6412" i="6"/>
  <c r="C6411" i="6"/>
  <c r="C6410" i="6"/>
  <c r="C6409" i="6"/>
  <c r="C6408" i="6"/>
  <c r="C6407" i="6"/>
  <c r="C6406" i="6"/>
  <c r="C6405" i="6"/>
  <c r="C6404" i="6"/>
  <c r="C6403" i="6"/>
  <c r="C6402" i="6"/>
  <c r="C6401" i="6"/>
  <c r="C6400" i="6"/>
  <c r="C6399" i="6"/>
  <c r="C6398" i="6"/>
  <c r="C6397" i="6"/>
  <c r="C6396" i="6"/>
  <c r="C6395" i="6"/>
  <c r="C6394" i="6"/>
  <c r="C6393" i="6"/>
  <c r="C6392" i="6"/>
  <c r="C6391" i="6"/>
  <c r="C6390" i="6"/>
  <c r="C6389" i="6"/>
  <c r="C6388" i="6"/>
  <c r="C6387" i="6"/>
  <c r="C6386" i="6"/>
  <c r="C6385" i="6"/>
  <c r="C6384" i="6"/>
  <c r="C6383" i="6"/>
  <c r="C6382" i="6"/>
  <c r="C6381" i="6"/>
  <c r="C6380" i="6"/>
  <c r="C6379" i="6"/>
  <c r="C6378" i="6"/>
  <c r="C6377" i="6"/>
  <c r="C6376" i="6"/>
  <c r="C6375" i="6"/>
  <c r="C6374" i="6"/>
  <c r="C6373" i="6"/>
  <c r="C6372" i="6"/>
  <c r="C6371" i="6"/>
  <c r="C6370" i="6"/>
  <c r="C6369" i="6"/>
  <c r="C6368" i="6"/>
  <c r="C6367" i="6"/>
  <c r="C6366" i="6"/>
  <c r="C6365" i="6"/>
  <c r="C6364" i="6"/>
  <c r="C6363" i="6"/>
  <c r="C6362" i="6"/>
  <c r="C6361" i="6"/>
  <c r="C6360" i="6"/>
  <c r="C6359" i="6"/>
  <c r="C6358" i="6"/>
  <c r="C6357" i="6"/>
  <c r="C6356" i="6"/>
  <c r="C6355" i="6"/>
  <c r="C6354" i="6"/>
  <c r="C6353" i="6"/>
  <c r="C6352" i="6"/>
  <c r="C6351" i="6"/>
  <c r="C6350" i="6"/>
  <c r="C6349" i="6"/>
  <c r="C6348" i="6"/>
  <c r="C6347" i="6"/>
  <c r="C6346" i="6"/>
  <c r="C6345" i="6"/>
  <c r="C6344" i="6"/>
  <c r="C6343" i="6"/>
  <c r="C6342" i="6"/>
  <c r="C6341" i="6"/>
  <c r="C6340" i="6"/>
  <c r="C6339" i="6"/>
  <c r="C6338" i="6"/>
  <c r="C6337" i="6"/>
  <c r="C6336" i="6"/>
  <c r="C6335" i="6"/>
  <c r="C6334" i="6"/>
  <c r="C6333" i="6"/>
  <c r="C6332" i="6"/>
  <c r="C6331" i="6"/>
  <c r="C6330" i="6"/>
  <c r="C6329" i="6"/>
  <c r="C6328" i="6"/>
  <c r="C6327" i="6"/>
  <c r="C6326" i="6"/>
  <c r="C6325" i="6"/>
  <c r="C6324" i="6"/>
  <c r="C6323" i="6"/>
  <c r="C6322" i="6"/>
  <c r="C6321" i="6"/>
  <c r="C6320" i="6"/>
  <c r="C6319" i="6"/>
  <c r="C6318" i="6"/>
  <c r="C6317" i="6"/>
  <c r="C6316" i="6"/>
  <c r="C6315" i="6"/>
  <c r="C6314" i="6"/>
  <c r="C6313" i="6"/>
  <c r="C6312" i="6"/>
  <c r="C6311" i="6"/>
  <c r="C6310" i="6"/>
  <c r="C6309" i="6"/>
  <c r="C6308" i="6"/>
  <c r="C6307" i="6"/>
  <c r="C6306" i="6"/>
  <c r="C6305" i="6"/>
  <c r="C6304" i="6"/>
  <c r="C6303" i="6"/>
  <c r="C6302" i="6"/>
  <c r="C6301" i="6"/>
  <c r="C6300" i="6"/>
  <c r="C6299" i="6"/>
  <c r="C6298" i="6"/>
  <c r="C6297" i="6"/>
  <c r="C6296" i="6"/>
  <c r="C6295" i="6"/>
  <c r="C6294" i="6"/>
  <c r="C6293" i="6"/>
  <c r="C6292" i="6"/>
  <c r="C6291" i="6"/>
  <c r="C6290" i="6"/>
  <c r="C6289" i="6"/>
  <c r="C6288" i="6"/>
  <c r="C6287" i="6"/>
  <c r="C6286" i="6"/>
  <c r="C6285" i="6"/>
  <c r="C6284" i="6"/>
  <c r="C6283" i="6"/>
  <c r="C6282" i="6"/>
  <c r="C6281" i="6"/>
  <c r="C6280" i="6"/>
  <c r="C6279" i="6"/>
  <c r="C6278" i="6"/>
  <c r="C6277" i="6"/>
  <c r="C6276" i="6"/>
  <c r="C6275" i="6"/>
  <c r="C6274" i="6"/>
  <c r="C6273" i="6"/>
  <c r="C6272" i="6"/>
  <c r="C6271" i="6"/>
  <c r="C6270" i="6"/>
  <c r="C6269" i="6"/>
  <c r="C6268" i="6"/>
  <c r="C6267" i="6"/>
  <c r="C6266" i="6"/>
  <c r="C6265" i="6"/>
  <c r="C6264" i="6"/>
  <c r="C6263" i="6"/>
  <c r="C6262" i="6"/>
  <c r="C6261" i="6"/>
  <c r="C6260" i="6"/>
  <c r="C6259" i="6"/>
  <c r="C6258" i="6"/>
  <c r="C6257" i="6"/>
  <c r="C6256" i="6"/>
  <c r="C6255" i="6"/>
  <c r="C6254" i="6"/>
  <c r="C6253" i="6"/>
  <c r="C6252" i="6"/>
  <c r="C6251" i="6"/>
  <c r="C6250" i="6"/>
  <c r="C6249" i="6"/>
  <c r="C6248" i="6"/>
  <c r="C6247" i="6"/>
  <c r="C6246" i="6"/>
  <c r="C6245" i="6"/>
  <c r="C6244" i="6"/>
  <c r="C6243" i="6"/>
  <c r="C6242" i="6"/>
  <c r="C6241" i="6"/>
  <c r="C6240" i="6"/>
  <c r="C6239" i="6"/>
  <c r="C6238" i="6"/>
  <c r="C6237" i="6"/>
  <c r="C6236" i="6"/>
  <c r="C6235" i="6"/>
  <c r="C6234" i="6"/>
  <c r="C6233" i="6"/>
  <c r="C6232" i="6"/>
  <c r="C6231" i="6"/>
  <c r="C6230" i="6"/>
  <c r="C6229" i="6"/>
  <c r="C6228" i="6"/>
  <c r="C6227" i="6"/>
  <c r="C6226" i="6"/>
  <c r="C6225" i="6"/>
  <c r="C6224" i="6"/>
  <c r="C6223" i="6"/>
  <c r="C6222" i="6"/>
  <c r="C6221" i="6"/>
  <c r="C6220" i="6"/>
  <c r="C6219" i="6"/>
  <c r="C6218" i="6"/>
  <c r="C6217" i="6"/>
  <c r="C6216" i="6"/>
  <c r="C6215" i="6"/>
  <c r="C6214" i="6"/>
  <c r="C6213" i="6"/>
  <c r="C6212" i="6"/>
  <c r="C6211" i="6"/>
  <c r="C6210" i="6"/>
  <c r="C6209" i="6"/>
  <c r="C6208" i="6"/>
  <c r="C6207" i="6"/>
  <c r="C6206" i="6"/>
  <c r="C6205" i="6"/>
  <c r="C6204" i="6"/>
  <c r="C6203" i="6"/>
  <c r="C6202" i="6"/>
  <c r="C6201" i="6"/>
  <c r="C6200" i="6"/>
  <c r="C6199" i="6"/>
  <c r="C6198" i="6"/>
  <c r="C6197" i="6"/>
  <c r="C6196" i="6"/>
  <c r="C6195" i="6"/>
  <c r="C6194" i="6"/>
  <c r="C6193" i="6"/>
  <c r="C6192" i="6"/>
  <c r="C6191" i="6"/>
  <c r="C6190" i="6"/>
  <c r="C6189" i="6"/>
  <c r="C6188" i="6"/>
  <c r="C6187" i="6"/>
  <c r="C6186" i="6"/>
  <c r="C6185" i="6"/>
  <c r="C6184" i="6"/>
  <c r="C6183" i="6"/>
  <c r="C6182" i="6"/>
  <c r="C6181" i="6"/>
  <c r="C6180" i="6"/>
  <c r="C6179" i="6"/>
  <c r="C6178" i="6"/>
  <c r="C6177" i="6"/>
  <c r="C6176" i="6"/>
  <c r="C6175" i="6"/>
  <c r="C6174" i="6"/>
  <c r="C6173" i="6"/>
  <c r="C6172" i="6"/>
  <c r="C6171" i="6"/>
  <c r="C6170" i="6"/>
  <c r="C6169" i="6"/>
  <c r="C6168" i="6"/>
  <c r="C6167" i="6"/>
  <c r="C6166" i="6"/>
  <c r="C6165" i="6"/>
  <c r="C6164" i="6"/>
  <c r="C6163" i="6"/>
  <c r="C6162" i="6"/>
  <c r="C6161" i="6"/>
  <c r="C6160" i="6"/>
  <c r="C6159" i="6"/>
  <c r="C6158" i="6"/>
  <c r="C6157" i="6"/>
  <c r="C6156" i="6"/>
  <c r="C6155" i="6"/>
  <c r="C6154" i="6"/>
  <c r="C6153" i="6"/>
  <c r="C6152" i="6"/>
  <c r="C6151" i="6"/>
  <c r="C6150" i="6"/>
  <c r="C6149" i="6"/>
  <c r="C6148" i="6"/>
  <c r="C6147" i="6"/>
  <c r="C6146" i="6"/>
  <c r="C6145" i="6"/>
  <c r="C6144" i="6"/>
  <c r="C6143" i="6"/>
  <c r="C6142" i="6"/>
  <c r="C6141" i="6"/>
  <c r="C6140" i="6"/>
  <c r="C6139" i="6"/>
  <c r="C6138" i="6"/>
  <c r="C6137" i="6"/>
  <c r="C6136" i="6"/>
  <c r="C6135" i="6"/>
  <c r="C6134" i="6"/>
  <c r="C6133" i="6"/>
  <c r="C6132" i="6"/>
  <c r="C6131" i="6"/>
  <c r="C6130" i="6"/>
  <c r="C6129" i="6"/>
  <c r="C6128" i="6"/>
  <c r="C6127" i="6"/>
  <c r="C6126" i="6"/>
  <c r="C6125" i="6"/>
  <c r="C6124" i="6"/>
  <c r="C6123" i="6"/>
  <c r="C6122" i="6"/>
  <c r="C6121" i="6"/>
  <c r="C6120" i="6"/>
  <c r="C6119" i="6"/>
  <c r="C6118" i="6"/>
  <c r="C6117" i="6"/>
  <c r="C6116" i="6"/>
  <c r="C6115" i="6"/>
  <c r="C6114" i="6"/>
  <c r="C6113" i="6"/>
  <c r="C6112" i="6"/>
  <c r="C6111" i="6"/>
  <c r="C6110" i="6"/>
  <c r="C6109" i="6"/>
  <c r="C6108" i="6"/>
  <c r="C6107" i="6"/>
  <c r="C6106" i="6"/>
  <c r="C6105" i="6"/>
  <c r="C6104" i="6"/>
  <c r="C6103" i="6"/>
  <c r="C6102" i="6"/>
  <c r="C6101" i="6"/>
  <c r="C6100" i="6"/>
  <c r="C6099" i="6"/>
  <c r="C6098" i="6"/>
  <c r="C6097" i="6"/>
  <c r="C6096" i="6"/>
  <c r="C6095" i="6"/>
  <c r="C6094" i="6"/>
  <c r="C6093" i="6"/>
  <c r="C6092" i="6"/>
  <c r="C6091" i="6"/>
  <c r="C6090" i="6"/>
  <c r="C6089" i="6"/>
  <c r="C6088" i="6"/>
  <c r="C6087" i="6"/>
  <c r="C6086" i="6"/>
  <c r="C6085" i="6"/>
  <c r="C6084" i="6"/>
  <c r="C6083" i="6"/>
  <c r="C6082" i="6"/>
  <c r="C6081" i="6"/>
  <c r="C6080" i="6"/>
  <c r="C6079" i="6"/>
  <c r="C6078" i="6"/>
  <c r="C6077" i="6"/>
  <c r="C6076" i="6"/>
  <c r="C6075" i="6"/>
  <c r="C6074" i="6"/>
  <c r="C6073" i="6"/>
  <c r="C6072" i="6"/>
  <c r="C6071" i="6"/>
  <c r="C6070" i="6"/>
  <c r="C6069" i="6"/>
  <c r="C6068" i="6"/>
  <c r="C6067" i="6"/>
  <c r="C6066" i="6"/>
  <c r="C6065" i="6"/>
  <c r="C6064" i="6"/>
  <c r="C6063" i="6"/>
  <c r="C6062" i="6"/>
  <c r="C6061" i="6"/>
  <c r="C6060" i="6"/>
  <c r="C6059" i="6"/>
  <c r="C6058" i="6"/>
  <c r="C6057" i="6"/>
  <c r="C6056" i="6"/>
  <c r="C6055" i="6"/>
  <c r="C6054" i="6"/>
  <c r="C6053" i="6"/>
  <c r="C6052" i="6"/>
  <c r="C6051" i="6"/>
  <c r="C6050" i="6"/>
  <c r="C6049" i="6"/>
  <c r="C6048" i="6"/>
  <c r="C6047" i="6"/>
  <c r="C6046" i="6"/>
  <c r="C6045" i="6"/>
  <c r="C6044" i="6"/>
  <c r="C6043" i="6"/>
  <c r="C6042" i="6"/>
  <c r="C6041" i="6"/>
  <c r="C6040" i="6"/>
  <c r="C6039" i="6"/>
  <c r="C6038" i="6"/>
  <c r="C6037" i="6"/>
  <c r="C6036" i="6"/>
  <c r="C6035" i="6"/>
  <c r="C6034" i="6"/>
  <c r="C6033" i="6"/>
  <c r="C6032" i="6"/>
  <c r="C6031" i="6"/>
  <c r="C6030" i="6"/>
  <c r="C6029" i="6"/>
  <c r="C6028" i="6"/>
  <c r="C6027" i="6"/>
  <c r="C6026" i="6"/>
  <c r="C6025" i="6"/>
  <c r="C6024" i="6"/>
  <c r="C6023" i="6"/>
  <c r="C6022" i="6"/>
  <c r="C6021" i="6"/>
  <c r="C6020" i="6"/>
  <c r="C6019" i="6"/>
  <c r="C6018" i="6"/>
  <c r="C6017" i="6"/>
  <c r="C6016" i="6"/>
  <c r="C6015" i="6"/>
  <c r="C6014" i="6"/>
  <c r="C6013" i="6"/>
  <c r="C6012" i="6"/>
  <c r="C6011" i="6"/>
  <c r="C6010" i="6"/>
  <c r="C6009" i="6"/>
  <c r="C6008" i="6"/>
  <c r="C6007" i="6"/>
  <c r="C6006" i="6"/>
  <c r="C6005" i="6"/>
  <c r="C6004" i="6"/>
  <c r="C6003" i="6"/>
  <c r="C6002" i="6"/>
  <c r="C6001" i="6"/>
  <c r="C6000" i="6"/>
  <c r="C5999" i="6"/>
  <c r="C5998" i="6"/>
  <c r="C5997" i="6"/>
  <c r="C5996" i="6"/>
  <c r="C5995" i="6"/>
  <c r="C5994" i="6"/>
  <c r="C5993" i="6"/>
  <c r="C5992" i="6"/>
  <c r="C5991" i="6"/>
  <c r="C5990" i="6"/>
  <c r="C5989" i="6"/>
  <c r="C5988" i="6"/>
  <c r="C5987" i="6"/>
  <c r="C5986" i="6"/>
  <c r="C5985" i="6"/>
  <c r="C5984" i="6"/>
  <c r="C5983" i="6"/>
  <c r="C5982" i="6"/>
  <c r="C5981" i="6"/>
  <c r="C5980" i="6"/>
  <c r="C5979" i="6"/>
  <c r="C5978" i="6"/>
  <c r="C5977" i="6"/>
  <c r="C5976" i="6"/>
  <c r="C5975" i="6"/>
  <c r="C5974" i="6"/>
  <c r="C5973" i="6"/>
  <c r="C5972" i="6"/>
  <c r="C5971" i="6"/>
  <c r="C5970" i="6"/>
  <c r="C5969" i="6"/>
  <c r="C5968" i="6"/>
  <c r="C5967" i="6"/>
  <c r="C5966" i="6"/>
  <c r="C5965" i="6"/>
  <c r="C5964" i="6"/>
  <c r="C5963" i="6"/>
  <c r="C5962" i="6"/>
  <c r="C5961" i="6"/>
  <c r="C5960" i="6"/>
  <c r="C5959" i="6"/>
  <c r="C5958" i="6"/>
  <c r="C5957" i="6"/>
  <c r="C5956" i="6"/>
  <c r="C5955" i="6"/>
  <c r="C5954" i="6"/>
  <c r="C5953" i="6"/>
  <c r="C5952" i="6"/>
  <c r="C5951" i="6"/>
  <c r="C5950" i="6"/>
  <c r="C5949" i="6"/>
  <c r="C5948" i="6"/>
  <c r="C5947" i="6"/>
  <c r="C5946" i="6"/>
  <c r="C5945" i="6"/>
  <c r="C5944" i="6"/>
  <c r="C5943" i="6"/>
  <c r="C5942" i="6"/>
  <c r="C5941" i="6"/>
  <c r="C5940" i="6"/>
  <c r="C5939" i="6"/>
  <c r="C5938" i="6"/>
  <c r="C5937" i="6"/>
  <c r="C5936" i="6"/>
  <c r="C5935" i="6"/>
  <c r="C5934" i="6"/>
  <c r="C5933" i="6"/>
  <c r="C5932" i="6"/>
  <c r="C5931" i="6"/>
  <c r="C5930" i="6"/>
  <c r="C5929" i="6"/>
  <c r="C5928" i="6"/>
  <c r="C5927" i="6"/>
  <c r="C5926" i="6"/>
  <c r="C5925" i="6"/>
  <c r="C5924" i="6"/>
  <c r="C5923" i="6"/>
  <c r="C5922" i="6"/>
  <c r="C5921" i="6"/>
  <c r="C5920" i="6"/>
  <c r="C5919" i="6"/>
  <c r="C5918" i="6"/>
  <c r="C5917" i="6"/>
  <c r="C5916" i="6"/>
  <c r="C5915" i="6"/>
  <c r="C5914" i="6"/>
  <c r="C5913" i="6"/>
  <c r="C5912" i="6"/>
  <c r="C5911" i="6"/>
  <c r="C5910" i="6"/>
  <c r="C5909" i="6"/>
  <c r="C5908" i="6"/>
  <c r="C5907" i="6"/>
  <c r="C5906" i="6"/>
  <c r="C5905" i="6"/>
  <c r="C5904" i="6"/>
  <c r="C5903" i="6"/>
  <c r="C5902" i="6"/>
  <c r="C5901" i="6"/>
  <c r="C5900" i="6"/>
  <c r="C5899" i="6"/>
  <c r="C5898" i="6"/>
  <c r="C5897" i="6"/>
  <c r="C5896" i="6"/>
  <c r="C5895" i="6"/>
  <c r="C5894" i="6"/>
  <c r="C5893" i="6"/>
  <c r="C5892" i="6"/>
  <c r="C5891" i="6"/>
  <c r="C5890" i="6"/>
  <c r="C5889" i="6"/>
  <c r="C5888" i="6"/>
  <c r="C5887" i="6"/>
  <c r="C5886" i="6"/>
  <c r="C5885" i="6"/>
  <c r="C5884" i="6"/>
  <c r="C5883" i="6"/>
  <c r="C5882" i="6"/>
  <c r="C5881" i="6"/>
  <c r="C5880" i="6"/>
  <c r="C5879" i="6"/>
  <c r="C5878" i="6"/>
  <c r="C5877" i="6"/>
  <c r="C5876" i="6"/>
  <c r="C5875" i="6"/>
  <c r="C5874" i="6"/>
  <c r="C5873" i="6"/>
  <c r="C5872" i="6"/>
  <c r="C5871" i="6"/>
  <c r="C5870" i="6"/>
  <c r="C5869" i="6"/>
  <c r="C5868" i="6"/>
  <c r="C5867" i="6"/>
  <c r="C5866" i="6"/>
  <c r="C5865" i="6"/>
  <c r="C5864" i="6"/>
  <c r="C5863" i="6"/>
  <c r="C5862" i="6"/>
  <c r="C5861" i="6"/>
  <c r="C5860" i="6"/>
  <c r="C5859" i="6"/>
  <c r="C5858" i="6"/>
  <c r="C5857" i="6"/>
  <c r="C5856" i="6"/>
  <c r="C5855" i="6"/>
  <c r="C5854" i="6"/>
  <c r="C5853" i="6"/>
  <c r="C5852" i="6"/>
  <c r="C5851" i="6"/>
  <c r="C5850" i="6"/>
  <c r="C5849" i="6"/>
  <c r="C5848" i="6"/>
  <c r="C5847" i="6"/>
  <c r="C5846" i="6"/>
  <c r="C5845" i="6"/>
  <c r="C5844" i="6"/>
  <c r="C5843" i="6"/>
  <c r="C5842" i="6"/>
  <c r="C5841" i="6"/>
  <c r="C5840" i="6"/>
  <c r="C5839" i="6"/>
  <c r="C5838" i="6"/>
  <c r="C5837" i="6"/>
  <c r="C5836" i="6"/>
  <c r="C5835" i="6"/>
  <c r="C5834" i="6"/>
  <c r="C5833" i="6"/>
  <c r="C5832" i="6"/>
  <c r="C5831" i="6"/>
  <c r="C5830" i="6"/>
  <c r="C5829" i="6"/>
  <c r="C5828" i="6"/>
  <c r="C5827" i="6"/>
  <c r="C5826" i="6"/>
  <c r="C5825" i="6"/>
  <c r="C5824" i="6"/>
  <c r="C5823" i="6"/>
  <c r="C5822" i="6"/>
  <c r="C5821" i="6"/>
  <c r="C5820" i="6"/>
  <c r="C5819" i="6"/>
  <c r="C5818" i="6"/>
  <c r="C5817" i="6"/>
  <c r="C5816" i="6"/>
  <c r="C5815" i="6"/>
  <c r="C5814" i="6"/>
  <c r="C5813" i="6"/>
  <c r="C5812" i="6"/>
  <c r="C5811" i="6"/>
  <c r="C5810" i="6"/>
  <c r="C5809" i="6"/>
  <c r="C5808" i="6"/>
  <c r="C5807" i="6"/>
  <c r="C5806" i="6"/>
  <c r="C5805" i="6"/>
  <c r="C5804" i="6"/>
  <c r="C5803" i="6"/>
  <c r="C5802" i="6"/>
  <c r="C5801" i="6"/>
  <c r="C5800" i="6"/>
  <c r="C5799" i="6"/>
  <c r="C5798" i="6"/>
  <c r="C5797" i="6"/>
  <c r="C5796" i="6"/>
  <c r="C5795" i="6"/>
  <c r="C5794" i="6"/>
  <c r="C5793" i="6"/>
  <c r="C5792" i="6"/>
  <c r="C5791" i="6"/>
  <c r="C5790" i="6"/>
  <c r="C5789" i="6"/>
  <c r="C5788" i="6"/>
  <c r="C5787" i="6"/>
  <c r="C5786" i="6"/>
  <c r="C5785" i="6"/>
  <c r="C5784" i="6"/>
  <c r="C5783" i="6"/>
  <c r="C5782" i="6"/>
  <c r="C5781" i="6"/>
  <c r="C5780" i="6"/>
  <c r="C5779" i="6"/>
  <c r="C5778" i="6"/>
  <c r="C5777" i="6"/>
  <c r="C5776" i="6"/>
  <c r="C5775" i="6"/>
  <c r="C5774" i="6"/>
  <c r="C5773" i="6"/>
  <c r="C5772" i="6"/>
  <c r="C5771" i="6"/>
  <c r="C5770" i="6"/>
  <c r="C5769" i="6"/>
  <c r="C5768" i="6"/>
  <c r="C5767" i="6"/>
  <c r="C5766" i="6"/>
  <c r="C5765" i="6"/>
  <c r="C5764" i="6"/>
  <c r="C5763" i="6"/>
  <c r="C5762" i="6"/>
  <c r="C5761" i="6"/>
  <c r="C5760" i="6"/>
  <c r="C5759" i="6"/>
  <c r="C5758" i="6"/>
  <c r="C5757" i="6"/>
  <c r="C5756" i="6"/>
  <c r="C5755" i="6"/>
  <c r="C5754" i="6"/>
  <c r="C5753" i="6"/>
  <c r="C5752" i="6"/>
  <c r="C5751" i="6"/>
  <c r="C5750" i="6"/>
  <c r="C5749" i="6"/>
  <c r="C5748" i="6"/>
  <c r="C5747" i="6"/>
  <c r="C5746" i="6"/>
  <c r="C5745" i="6"/>
  <c r="C5744" i="6"/>
  <c r="C5743" i="6"/>
  <c r="C5742" i="6"/>
  <c r="C5741" i="6"/>
  <c r="C5740" i="6"/>
  <c r="C5739" i="6"/>
  <c r="C5738" i="6"/>
  <c r="C5737" i="6"/>
  <c r="C5736" i="6"/>
  <c r="C5735" i="6"/>
  <c r="C5734" i="6"/>
  <c r="C5733" i="6"/>
  <c r="C5732" i="6"/>
  <c r="C5731" i="6"/>
  <c r="C5730" i="6"/>
  <c r="C5729" i="6"/>
  <c r="C5728" i="6"/>
  <c r="C5727" i="6"/>
  <c r="C5726" i="6"/>
  <c r="C5725" i="6"/>
  <c r="C5724" i="6"/>
  <c r="C5723" i="6"/>
  <c r="C5722" i="6"/>
  <c r="C5721" i="6"/>
  <c r="C5720" i="6"/>
  <c r="C5719" i="6"/>
  <c r="C5718" i="6"/>
  <c r="C5717" i="6"/>
  <c r="C5716" i="6"/>
  <c r="C5715" i="6"/>
  <c r="C5714" i="6"/>
  <c r="C5713" i="6"/>
  <c r="C5712" i="6"/>
  <c r="C5711" i="6"/>
  <c r="C5710" i="6"/>
  <c r="C5709" i="6"/>
  <c r="C5708" i="6"/>
  <c r="C5707" i="6"/>
  <c r="C5706" i="6"/>
  <c r="C5705" i="6"/>
  <c r="C5704" i="6"/>
  <c r="C5703" i="6"/>
  <c r="C5702" i="6"/>
  <c r="C5701" i="6"/>
  <c r="C5700" i="6"/>
  <c r="C5699" i="6"/>
  <c r="C5698" i="6"/>
  <c r="C5697" i="6"/>
  <c r="C5696" i="6"/>
  <c r="C5695" i="6"/>
  <c r="C5694" i="6"/>
  <c r="C5693" i="6"/>
  <c r="C5692" i="6"/>
  <c r="C5691" i="6"/>
  <c r="C5690" i="6"/>
  <c r="C5689" i="6"/>
  <c r="C5688" i="6"/>
  <c r="C5687" i="6"/>
  <c r="C5686" i="6"/>
  <c r="C5685" i="6"/>
  <c r="C5684" i="6"/>
  <c r="C5683" i="6"/>
  <c r="C5682" i="6"/>
  <c r="C5681" i="6"/>
  <c r="C5680" i="6"/>
  <c r="C5679" i="6"/>
  <c r="C5678" i="6"/>
  <c r="C5677" i="6"/>
  <c r="C5676" i="6"/>
  <c r="C5675" i="6"/>
  <c r="C5674" i="6"/>
  <c r="C5673" i="6"/>
  <c r="C5672" i="6"/>
  <c r="C5671" i="6"/>
  <c r="C5670" i="6"/>
  <c r="C5669" i="6"/>
  <c r="C5668" i="6"/>
  <c r="C5667" i="6"/>
  <c r="C5666" i="6"/>
  <c r="C5665" i="6"/>
  <c r="C5664" i="6"/>
  <c r="C5663" i="6"/>
  <c r="C5662" i="6"/>
  <c r="C5661" i="6"/>
  <c r="C5660" i="6"/>
  <c r="C5659" i="6"/>
  <c r="C5658" i="6"/>
  <c r="C5657" i="6"/>
  <c r="C5656" i="6"/>
  <c r="C5655" i="6"/>
  <c r="C5654" i="6"/>
  <c r="C5653" i="6"/>
  <c r="C5652" i="6"/>
  <c r="C5651" i="6"/>
  <c r="C5650" i="6"/>
  <c r="C5649" i="6"/>
  <c r="C5648" i="6"/>
  <c r="C5647" i="6"/>
  <c r="C5646" i="6"/>
  <c r="C5645" i="6"/>
  <c r="C5644" i="6"/>
  <c r="C5643" i="6"/>
  <c r="C5642" i="6"/>
  <c r="C5641" i="6"/>
  <c r="C5640" i="6"/>
  <c r="C5639" i="6"/>
  <c r="C5638" i="6"/>
  <c r="C5637" i="6"/>
  <c r="C5636" i="6"/>
  <c r="C5635" i="6"/>
  <c r="C5634" i="6"/>
  <c r="C5633" i="6"/>
  <c r="C5632" i="6"/>
  <c r="C5631" i="6"/>
  <c r="C5630" i="6"/>
  <c r="C5629" i="6"/>
  <c r="C5628" i="6"/>
  <c r="C5627" i="6"/>
  <c r="C5626" i="6"/>
  <c r="C5625" i="6"/>
  <c r="C5624" i="6"/>
  <c r="C5623" i="6"/>
  <c r="C5622" i="6"/>
  <c r="C5621" i="6"/>
  <c r="C5620" i="6"/>
  <c r="C5619" i="6"/>
  <c r="C5618" i="6"/>
  <c r="C5617" i="6"/>
  <c r="C5616" i="6"/>
  <c r="C5615" i="6"/>
  <c r="C5614" i="6"/>
  <c r="C5613" i="6"/>
  <c r="C5612" i="6"/>
  <c r="C5611" i="6"/>
  <c r="C5610" i="6"/>
  <c r="C5609" i="6"/>
  <c r="C5608" i="6"/>
  <c r="C5607" i="6"/>
  <c r="C5606" i="6"/>
  <c r="C5605" i="6"/>
  <c r="C5604" i="6"/>
  <c r="C5603" i="6"/>
  <c r="C5602" i="6"/>
  <c r="C5601" i="6"/>
  <c r="C5600" i="6"/>
  <c r="C5599" i="6"/>
  <c r="C5598" i="6"/>
  <c r="C5597" i="6"/>
  <c r="C5596" i="6"/>
  <c r="C5595" i="6"/>
  <c r="C5594" i="6"/>
  <c r="C5593" i="6"/>
  <c r="C5592" i="6"/>
  <c r="C5591" i="6"/>
  <c r="C5590" i="6"/>
  <c r="C5589" i="6"/>
  <c r="C5588" i="6"/>
  <c r="C5587" i="6"/>
  <c r="C5586" i="6"/>
  <c r="C5585" i="6"/>
  <c r="C5584" i="6"/>
  <c r="C5583" i="6"/>
  <c r="C5582" i="6"/>
  <c r="C5581" i="6"/>
  <c r="C5580" i="6"/>
  <c r="C5579" i="6"/>
  <c r="C5578" i="6"/>
  <c r="C5577" i="6"/>
  <c r="C5576" i="6"/>
  <c r="C5575" i="6"/>
  <c r="C5574" i="6"/>
  <c r="C5573" i="6"/>
  <c r="C5572" i="6"/>
  <c r="C5571" i="6"/>
  <c r="C5570" i="6"/>
  <c r="C5569" i="6"/>
  <c r="C5568" i="6"/>
  <c r="C5567" i="6"/>
  <c r="C5566" i="6"/>
  <c r="C5565" i="6"/>
  <c r="C5564" i="6"/>
  <c r="C5563" i="6"/>
  <c r="C5562" i="6"/>
  <c r="C5561" i="6"/>
  <c r="C5560" i="6"/>
  <c r="C5559" i="6"/>
  <c r="C5558" i="6"/>
  <c r="C5557" i="6"/>
  <c r="C5556" i="6"/>
  <c r="C5555" i="6"/>
  <c r="C5554" i="6"/>
  <c r="C5553" i="6"/>
  <c r="C5552" i="6"/>
  <c r="C5551" i="6"/>
  <c r="C5550" i="6"/>
  <c r="C5549" i="6"/>
  <c r="C5548" i="6"/>
  <c r="C5547" i="6"/>
  <c r="C5546" i="6"/>
  <c r="C5545" i="6"/>
  <c r="C5544" i="6"/>
  <c r="C5543" i="6"/>
  <c r="C5542" i="6"/>
  <c r="C5541" i="6"/>
  <c r="C5540" i="6"/>
  <c r="C5539" i="6"/>
  <c r="C5538" i="6"/>
  <c r="C5537" i="6"/>
  <c r="C5536" i="6"/>
  <c r="C5535" i="6"/>
  <c r="C5534" i="6"/>
  <c r="C5533" i="6"/>
  <c r="C5532" i="6"/>
  <c r="C5531" i="6"/>
  <c r="C5530" i="6"/>
  <c r="C5529" i="6"/>
  <c r="C5528" i="6"/>
  <c r="C5527" i="6"/>
  <c r="C5526" i="6"/>
  <c r="C5525" i="6"/>
  <c r="C5524" i="6"/>
  <c r="C5523" i="6"/>
  <c r="C5522" i="6"/>
  <c r="C5521" i="6"/>
  <c r="C5520" i="6"/>
  <c r="C5519" i="6"/>
  <c r="C5518" i="6"/>
  <c r="C5517" i="6"/>
  <c r="C5516" i="6"/>
  <c r="C5515" i="6"/>
  <c r="C5514" i="6"/>
  <c r="C5513" i="6"/>
  <c r="C5512" i="6"/>
  <c r="C5511" i="6"/>
  <c r="C5510" i="6"/>
  <c r="C5509" i="6"/>
  <c r="C5508" i="6"/>
  <c r="C5507" i="6"/>
  <c r="C5506" i="6"/>
  <c r="C5505" i="6"/>
  <c r="C5504" i="6"/>
  <c r="C5503" i="6"/>
  <c r="C5502" i="6"/>
  <c r="C5501" i="6"/>
  <c r="C5500" i="6"/>
  <c r="C5499" i="6"/>
  <c r="C5498" i="6"/>
  <c r="C5497" i="6"/>
  <c r="C5496" i="6"/>
  <c r="C5495" i="6"/>
  <c r="C5494" i="6"/>
  <c r="C5493" i="6"/>
  <c r="C5492" i="6"/>
  <c r="C5491" i="6"/>
  <c r="C5490" i="6"/>
  <c r="C5489" i="6"/>
  <c r="C5488" i="6"/>
  <c r="C5487" i="6"/>
  <c r="C5486" i="6"/>
  <c r="C5485" i="6"/>
  <c r="C5484" i="6"/>
  <c r="C5483" i="6"/>
  <c r="C5482" i="6"/>
  <c r="C5481" i="6"/>
  <c r="C5480" i="6"/>
  <c r="C5479" i="6"/>
  <c r="C5478" i="6"/>
  <c r="C5477" i="6"/>
  <c r="C5476" i="6"/>
  <c r="C5475" i="6"/>
  <c r="C5474" i="6"/>
  <c r="C5473" i="6"/>
  <c r="C5472" i="6"/>
  <c r="C5471" i="6"/>
  <c r="C5470" i="6"/>
  <c r="C5469" i="6"/>
  <c r="C5468" i="6"/>
  <c r="C5467" i="6"/>
  <c r="C5466" i="6"/>
  <c r="C5465" i="6"/>
  <c r="C5464" i="6"/>
  <c r="C5463" i="6"/>
  <c r="C5462" i="6"/>
  <c r="C5461" i="6"/>
  <c r="C5460" i="6"/>
  <c r="C5459" i="6"/>
  <c r="C5458" i="6"/>
  <c r="C5457" i="6"/>
  <c r="C5456" i="6"/>
  <c r="C5455" i="6"/>
  <c r="C5454" i="6"/>
  <c r="C5453" i="6"/>
  <c r="C5452" i="6"/>
  <c r="C5451" i="6"/>
  <c r="C5450" i="6"/>
  <c r="C5449" i="6"/>
  <c r="C5448" i="6"/>
  <c r="C5447" i="6"/>
  <c r="C5446" i="6"/>
  <c r="C5445" i="6"/>
  <c r="C5444" i="6"/>
  <c r="C5443" i="6"/>
  <c r="C5442" i="6"/>
  <c r="C5441" i="6"/>
  <c r="C5440" i="6"/>
  <c r="C5439" i="6"/>
  <c r="C5438" i="6"/>
  <c r="C5437" i="6"/>
  <c r="C5436" i="6"/>
  <c r="C5435" i="6"/>
  <c r="C5434" i="6"/>
  <c r="C5433" i="6"/>
  <c r="C5432" i="6"/>
  <c r="C5431" i="6"/>
  <c r="C5430" i="6"/>
  <c r="C5429" i="6"/>
  <c r="C5428" i="6"/>
  <c r="C5427" i="6"/>
  <c r="C5426" i="6"/>
  <c r="C5425" i="6"/>
  <c r="C5424" i="6"/>
  <c r="C5423" i="6"/>
  <c r="C5422" i="6"/>
  <c r="C5421" i="6"/>
  <c r="C5420" i="6"/>
  <c r="C5419" i="6"/>
  <c r="C5418" i="6"/>
  <c r="C5417" i="6"/>
  <c r="C5416" i="6"/>
  <c r="C5415" i="6"/>
  <c r="C5414" i="6"/>
  <c r="C5413" i="6"/>
  <c r="C5412" i="6"/>
  <c r="C5411" i="6"/>
  <c r="C5410" i="6"/>
  <c r="C5409" i="6"/>
  <c r="C5408" i="6"/>
  <c r="C5407" i="6"/>
  <c r="C5406" i="6"/>
  <c r="C5405" i="6"/>
  <c r="C5404" i="6"/>
  <c r="C5403" i="6"/>
  <c r="C5402" i="6"/>
  <c r="C5401" i="6"/>
  <c r="C5400" i="6"/>
  <c r="C5399" i="6"/>
  <c r="C5398" i="6"/>
  <c r="C5397" i="6"/>
  <c r="C5396" i="6"/>
  <c r="C5395" i="6"/>
  <c r="C5394" i="6"/>
  <c r="C5393" i="6"/>
  <c r="C5392" i="6"/>
  <c r="C5391" i="6"/>
  <c r="C5390" i="6"/>
  <c r="C5389" i="6"/>
  <c r="C5388" i="6"/>
  <c r="C5387" i="6"/>
  <c r="C5386" i="6"/>
  <c r="C5385" i="6"/>
  <c r="C5384" i="6"/>
  <c r="C5383" i="6"/>
  <c r="C5382" i="6"/>
  <c r="C5381" i="6"/>
  <c r="C5380" i="6"/>
  <c r="C5379" i="6"/>
  <c r="C5378" i="6"/>
  <c r="C5377" i="6"/>
  <c r="C5376" i="6"/>
  <c r="C5375" i="6"/>
  <c r="C5374" i="6"/>
  <c r="C5373" i="6"/>
  <c r="C5372" i="6"/>
  <c r="C5371" i="6"/>
  <c r="C5370" i="6"/>
  <c r="C5369" i="6"/>
  <c r="C5368" i="6"/>
  <c r="C5367" i="6"/>
  <c r="C5366" i="6"/>
  <c r="C5365" i="6"/>
  <c r="C5364" i="6"/>
  <c r="C5363" i="6"/>
  <c r="C5362" i="6"/>
  <c r="C5361" i="6"/>
  <c r="C5360" i="6"/>
  <c r="C5359" i="6"/>
  <c r="C5358" i="6"/>
  <c r="C5357" i="6"/>
  <c r="C5356" i="6"/>
  <c r="C5355" i="6"/>
  <c r="C5354" i="6"/>
  <c r="C5353" i="6"/>
  <c r="C5352" i="6"/>
  <c r="C5351" i="6"/>
  <c r="C5350" i="6"/>
  <c r="C5349" i="6"/>
  <c r="C5348" i="6"/>
  <c r="C5347" i="6"/>
  <c r="C5346" i="6"/>
  <c r="C5345" i="6"/>
  <c r="C5344" i="6"/>
  <c r="C5343" i="6"/>
  <c r="C5342" i="6"/>
  <c r="C5341" i="6"/>
  <c r="C5340" i="6"/>
  <c r="C5339" i="6"/>
  <c r="C5338" i="6"/>
  <c r="C5337" i="6"/>
  <c r="C5336" i="6"/>
  <c r="C5335" i="6"/>
  <c r="C5334" i="6"/>
  <c r="C5333" i="6"/>
  <c r="C5332" i="6"/>
  <c r="C5331" i="6"/>
  <c r="C5330" i="6"/>
  <c r="C5329" i="6"/>
  <c r="C5328" i="6"/>
  <c r="C5327" i="6"/>
  <c r="C5326" i="6"/>
  <c r="C5325" i="6"/>
  <c r="C5324" i="6"/>
  <c r="C5323" i="6"/>
  <c r="C5322" i="6"/>
  <c r="C5321" i="6"/>
  <c r="C5320" i="6"/>
  <c r="C5319" i="6"/>
  <c r="C5318" i="6"/>
  <c r="C5317" i="6"/>
  <c r="C5316" i="6"/>
  <c r="C5315" i="6"/>
  <c r="C5314" i="6"/>
  <c r="C5313" i="6"/>
  <c r="C5312" i="6"/>
  <c r="C5311" i="6"/>
  <c r="C5310" i="6"/>
  <c r="C5309" i="6"/>
  <c r="C5308" i="6"/>
  <c r="C5307" i="6"/>
  <c r="C5306" i="6"/>
  <c r="C5305" i="6"/>
  <c r="C5304" i="6"/>
  <c r="C5303" i="6"/>
  <c r="C5302" i="6"/>
  <c r="C5301" i="6"/>
  <c r="C5300" i="6"/>
  <c r="C5299" i="6"/>
  <c r="C5298" i="6"/>
  <c r="C5297" i="6"/>
  <c r="C5296" i="6"/>
  <c r="C5295" i="6"/>
  <c r="C5294" i="6"/>
  <c r="C5293" i="6"/>
  <c r="C5292" i="6"/>
  <c r="C5291" i="6"/>
  <c r="C5290" i="6"/>
  <c r="C5289" i="6"/>
  <c r="C5288" i="6"/>
  <c r="C5287" i="6"/>
  <c r="C5286" i="6"/>
  <c r="C5285" i="6"/>
  <c r="C5284" i="6"/>
  <c r="C5283" i="6"/>
  <c r="C5282" i="6"/>
  <c r="C5281" i="6"/>
  <c r="C5280" i="6"/>
  <c r="C5279" i="6"/>
  <c r="C5278" i="6"/>
  <c r="C5277" i="6"/>
  <c r="C5276" i="6"/>
  <c r="C5275" i="6"/>
  <c r="C5274" i="6"/>
  <c r="C5273" i="6"/>
  <c r="C5272" i="6"/>
  <c r="C5271" i="6"/>
  <c r="C5270" i="6"/>
  <c r="C5269" i="6"/>
  <c r="C5268" i="6"/>
  <c r="C5267" i="6"/>
  <c r="C5266" i="6"/>
  <c r="C5265" i="6"/>
  <c r="C5264" i="6"/>
  <c r="C5263" i="6"/>
  <c r="C5262" i="6"/>
  <c r="C5261" i="6"/>
  <c r="C5260" i="6"/>
  <c r="C5259" i="6"/>
  <c r="C5258" i="6"/>
  <c r="C5257" i="6"/>
  <c r="C5256" i="6"/>
  <c r="C5255" i="6"/>
  <c r="C5254" i="6"/>
  <c r="C5253" i="6"/>
  <c r="C5252" i="6"/>
  <c r="C5251" i="6"/>
  <c r="C5250" i="6"/>
  <c r="C5249" i="6"/>
  <c r="C5248" i="6"/>
  <c r="C5247" i="6"/>
  <c r="C5246" i="6"/>
  <c r="C5245" i="6"/>
  <c r="C5244" i="6"/>
  <c r="C5243" i="6"/>
  <c r="C5242" i="6"/>
  <c r="C5241" i="6"/>
  <c r="C5240" i="6"/>
  <c r="C5239" i="6"/>
  <c r="C5238" i="6"/>
  <c r="C5237" i="6"/>
  <c r="C5236" i="6"/>
  <c r="C5235" i="6"/>
  <c r="C5234" i="6"/>
  <c r="C5233" i="6"/>
  <c r="C5232" i="6"/>
  <c r="C5231" i="6"/>
  <c r="C5230" i="6"/>
  <c r="C5229" i="6"/>
  <c r="C5228" i="6"/>
  <c r="C5227" i="6"/>
  <c r="C5226" i="6"/>
  <c r="C5225" i="6"/>
  <c r="C5224" i="6"/>
  <c r="C5223" i="6"/>
  <c r="C5222" i="6"/>
  <c r="C5221" i="6"/>
  <c r="C5220" i="6"/>
  <c r="C5219" i="6"/>
  <c r="C5218" i="6"/>
  <c r="C5217" i="6"/>
  <c r="C5216" i="6"/>
  <c r="C5215" i="6"/>
  <c r="C5214" i="6"/>
  <c r="C5213" i="6"/>
  <c r="C5212" i="6"/>
  <c r="C5211" i="6"/>
  <c r="C5210" i="6"/>
  <c r="C5209" i="6"/>
  <c r="C5208" i="6"/>
  <c r="C5207" i="6"/>
  <c r="C5206" i="6"/>
  <c r="C5205" i="6"/>
  <c r="C5204" i="6"/>
  <c r="C5203" i="6"/>
  <c r="C5202" i="6"/>
  <c r="C5201" i="6"/>
  <c r="C5200" i="6"/>
  <c r="C5199" i="6"/>
  <c r="C5198" i="6"/>
  <c r="C5197" i="6"/>
  <c r="C5196" i="6"/>
  <c r="C5195" i="6"/>
  <c r="C5194" i="6"/>
  <c r="C5193" i="6"/>
  <c r="C5192" i="6"/>
  <c r="C5191" i="6"/>
  <c r="C5190" i="6"/>
  <c r="C5189" i="6"/>
  <c r="C5188" i="6"/>
  <c r="C5187" i="6"/>
  <c r="C5186" i="6"/>
  <c r="C5185" i="6"/>
  <c r="C5184" i="6"/>
  <c r="C5183" i="6"/>
  <c r="C5182" i="6"/>
  <c r="C5181" i="6"/>
  <c r="C5180" i="6"/>
  <c r="C5179" i="6"/>
  <c r="C5178" i="6"/>
  <c r="C5177" i="6"/>
  <c r="C5176" i="6"/>
  <c r="C5175" i="6"/>
  <c r="C5174" i="6"/>
  <c r="C5173" i="6"/>
  <c r="C5172" i="6"/>
  <c r="C5171" i="6"/>
  <c r="C5170" i="6"/>
  <c r="C5169" i="6"/>
  <c r="C5168" i="6"/>
  <c r="C5167" i="6"/>
  <c r="C5166" i="6"/>
  <c r="C5165" i="6"/>
  <c r="C5164" i="6"/>
  <c r="C5163" i="6"/>
  <c r="C5162" i="6"/>
  <c r="C5161" i="6"/>
  <c r="C5160" i="6"/>
  <c r="C5159" i="6"/>
  <c r="C5158" i="6"/>
  <c r="C5157" i="6"/>
  <c r="C5156" i="6"/>
  <c r="C5155" i="6"/>
  <c r="C5154" i="6"/>
  <c r="C5153" i="6"/>
  <c r="C5152" i="6"/>
  <c r="C5151" i="6"/>
  <c r="C5150" i="6"/>
  <c r="C5149" i="6"/>
  <c r="C5148" i="6"/>
  <c r="C5147" i="6"/>
  <c r="C5146" i="6"/>
  <c r="C5145" i="6"/>
  <c r="C5144" i="6"/>
  <c r="C5143" i="6"/>
  <c r="C5142" i="6"/>
  <c r="C5141" i="6"/>
  <c r="C5140" i="6"/>
  <c r="C5139" i="6"/>
  <c r="C5138" i="6"/>
  <c r="C5137" i="6"/>
  <c r="C5136" i="6"/>
  <c r="C5135" i="6"/>
  <c r="C5134" i="6"/>
  <c r="C5133" i="6"/>
  <c r="C5132" i="6"/>
  <c r="C5131" i="6"/>
  <c r="C5130" i="6"/>
  <c r="C5129" i="6"/>
  <c r="C5128" i="6"/>
  <c r="C5127" i="6"/>
  <c r="C5126" i="6"/>
  <c r="C5125" i="6"/>
  <c r="C5124" i="6"/>
  <c r="C5123" i="6"/>
  <c r="C5122" i="6"/>
  <c r="C5121" i="6"/>
  <c r="C5120" i="6"/>
  <c r="C5119" i="6"/>
  <c r="C5118" i="6"/>
  <c r="C5117" i="6"/>
  <c r="C5116" i="6"/>
  <c r="C5115" i="6"/>
  <c r="C5114" i="6"/>
  <c r="C5113" i="6"/>
  <c r="C5112" i="6"/>
  <c r="C5111" i="6"/>
  <c r="C5110" i="6"/>
  <c r="C5109" i="6"/>
  <c r="C5108" i="6"/>
  <c r="C5107" i="6"/>
  <c r="C5106" i="6"/>
  <c r="C5105" i="6"/>
  <c r="C5104" i="6"/>
  <c r="C5103" i="6"/>
  <c r="C5102" i="6"/>
  <c r="C5101" i="6"/>
  <c r="C5100" i="6"/>
  <c r="C5099" i="6"/>
  <c r="C5098" i="6"/>
  <c r="C5097" i="6"/>
  <c r="C5096" i="6"/>
  <c r="C5095" i="6"/>
  <c r="C5094" i="6"/>
  <c r="C5093" i="6"/>
  <c r="C5092" i="6"/>
  <c r="C5091" i="6"/>
  <c r="C5090" i="6"/>
  <c r="C5089" i="6"/>
  <c r="C5088" i="6"/>
  <c r="C5087" i="6"/>
  <c r="C5086" i="6"/>
  <c r="C5085" i="6"/>
  <c r="C5084" i="6"/>
  <c r="C5083" i="6"/>
  <c r="C5082" i="6"/>
  <c r="C5081" i="6"/>
  <c r="C5080" i="6"/>
  <c r="C5079" i="6"/>
  <c r="C5078" i="6"/>
  <c r="C5077" i="6"/>
  <c r="C5076" i="6"/>
  <c r="C5075" i="6"/>
  <c r="C5074" i="6"/>
  <c r="C5073" i="6"/>
  <c r="C5072" i="6"/>
  <c r="C5071" i="6"/>
  <c r="C5070" i="6"/>
  <c r="C5069" i="6"/>
  <c r="C5068" i="6"/>
  <c r="C5067" i="6"/>
  <c r="C5066" i="6"/>
  <c r="C5065" i="6"/>
  <c r="C5064" i="6"/>
  <c r="C5063" i="6"/>
  <c r="C5062" i="6"/>
  <c r="C5061" i="6"/>
  <c r="C5060" i="6"/>
  <c r="C5059" i="6"/>
  <c r="C5058" i="6"/>
  <c r="C5057" i="6"/>
  <c r="C5056" i="6"/>
  <c r="C5055" i="6"/>
  <c r="C5054" i="6"/>
  <c r="C5053" i="6"/>
  <c r="C5052" i="6"/>
  <c r="C5051" i="6"/>
  <c r="C5050" i="6"/>
  <c r="C5049" i="6"/>
  <c r="C5048" i="6"/>
  <c r="C5047" i="6"/>
  <c r="C5046" i="6"/>
  <c r="C5045" i="6"/>
  <c r="C5044" i="6"/>
  <c r="C5043" i="6"/>
  <c r="C5042" i="6"/>
  <c r="C5041" i="6"/>
  <c r="C5040" i="6"/>
  <c r="C5039" i="6"/>
  <c r="C5038" i="6"/>
  <c r="C5037" i="6"/>
  <c r="C5036" i="6"/>
  <c r="C5035" i="6"/>
  <c r="C5034" i="6"/>
  <c r="C5033" i="6"/>
  <c r="C5032" i="6"/>
  <c r="C5031" i="6"/>
  <c r="C5030" i="6"/>
  <c r="C5029" i="6"/>
  <c r="C5028" i="6"/>
  <c r="C5027" i="6"/>
  <c r="C5026" i="6"/>
  <c r="C5025" i="6"/>
  <c r="C5024" i="6"/>
  <c r="C5023" i="6"/>
  <c r="C5022" i="6"/>
  <c r="C5021" i="6"/>
  <c r="C5020" i="6"/>
  <c r="C5019" i="6"/>
  <c r="C5018" i="6"/>
  <c r="C5017" i="6"/>
  <c r="C5016" i="6"/>
  <c r="C5015" i="6"/>
  <c r="C5014" i="6"/>
  <c r="C5013" i="6"/>
  <c r="C5012" i="6"/>
  <c r="C5011" i="6"/>
  <c r="C5010" i="6"/>
  <c r="C5009" i="6"/>
  <c r="C5008" i="6"/>
  <c r="C5007" i="6"/>
  <c r="C5006" i="6"/>
  <c r="C5005" i="6"/>
  <c r="C5004" i="6"/>
  <c r="C5003" i="6"/>
  <c r="C5002" i="6"/>
  <c r="C5001" i="6"/>
  <c r="C5000" i="6"/>
  <c r="C4999" i="6"/>
  <c r="C4998" i="6"/>
  <c r="C4997" i="6"/>
  <c r="C4996" i="6"/>
  <c r="C4995" i="6"/>
  <c r="C4994" i="6"/>
  <c r="C4993" i="6"/>
  <c r="C4992" i="6"/>
  <c r="C4991" i="6"/>
  <c r="C4990" i="6"/>
  <c r="C4989" i="6"/>
  <c r="C4988" i="6"/>
  <c r="C4987" i="6"/>
  <c r="C4986" i="6"/>
  <c r="C4985" i="6"/>
  <c r="C4984" i="6"/>
  <c r="C4983" i="6"/>
  <c r="C4982" i="6"/>
  <c r="C4981" i="6"/>
  <c r="C4980" i="6"/>
  <c r="C4979" i="6"/>
  <c r="C4978" i="6"/>
  <c r="C4977" i="6"/>
  <c r="C4976" i="6"/>
  <c r="C4975" i="6"/>
  <c r="C4974" i="6"/>
  <c r="C4973" i="6"/>
  <c r="C4972" i="6"/>
  <c r="C4971" i="6"/>
  <c r="C4970" i="6"/>
  <c r="C4969" i="6"/>
  <c r="C4968" i="6"/>
  <c r="C4967" i="6"/>
  <c r="C4966" i="6"/>
  <c r="C4965" i="6"/>
  <c r="C4964" i="6"/>
  <c r="C4963" i="6"/>
  <c r="C4962" i="6"/>
  <c r="C4961" i="6"/>
  <c r="C4960" i="6"/>
  <c r="C4959" i="6"/>
  <c r="C4958" i="6"/>
  <c r="C4957" i="6"/>
  <c r="C4956" i="6"/>
  <c r="C4955" i="6"/>
  <c r="C4954" i="6"/>
  <c r="C4953" i="6"/>
  <c r="C4952" i="6"/>
  <c r="C4951" i="6"/>
  <c r="C4950" i="6"/>
  <c r="C4949" i="6"/>
  <c r="C4948" i="6"/>
  <c r="C4947" i="6"/>
  <c r="C4946" i="6"/>
  <c r="C4945" i="6"/>
  <c r="C4944" i="6"/>
  <c r="C4943" i="6"/>
  <c r="C4942" i="6"/>
  <c r="C4941" i="6"/>
  <c r="C4940" i="6"/>
  <c r="C4939" i="6"/>
  <c r="C4938" i="6"/>
  <c r="C4937" i="6"/>
  <c r="C4936" i="6"/>
  <c r="C4935" i="6"/>
  <c r="C4934" i="6"/>
  <c r="C4933" i="6"/>
  <c r="C4932" i="6"/>
  <c r="C4931" i="6"/>
  <c r="C4930" i="6"/>
  <c r="C4929" i="6"/>
  <c r="C4928" i="6"/>
  <c r="C4927" i="6"/>
  <c r="C4926" i="6"/>
  <c r="C4925" i="6"/>
  <c r="C4924" i="6"/>
  <c r="C4923" i="6"/>
  <c r="C4922" i="6"/>
  <c r="C4921" i="6"/>
  <c r="C4920" i="6"/>
  <c r="C4919" i="6"/>
  <c r="C4918" i="6"/>
  <c r="C4917" i="6"/>
  <c r="C4916" i="6"/>
  <c r="C4915" i="6"/>
  <c r="C4914" i="6"/>
  <c r="C4913" i="6"/>
  <c r="C4912" i="6"/>
  <c r="C4911" i="6"/>
  <c r="C4910" i="6"/>
  <c r="C4909" i="6"/>
  <c r="C4908" i="6"/>
  <c r="C4907" i="6"/>
  <c r="C4906" i="6"/>
  <c r="C4905" i="6"/>
  <c r="C4904" i="6"/>
  <c r="C4903" i="6"/>
  <c r="C4902" i="6"/>
  <c r="C4901" i="6"/>
  <c r="C4900" i="6"/>
  <c r="C4899" i="6"/>
  <c r="C4898" i="6"/>
  <c r="C4897" i="6"/>
  <c r="C4896" i="6"/>
  <c r="C4895" i="6"/>
  <c r="C4894" i="6"/>
  <c r="C4893" i="6"/>
  <c r="C4892" i="6"/>
  <c r="C4891" i="6"/>
  <c r="C4890" i="6"/>
  <c r="C4889" i="6"/>
  <c r="C4888" i="6"/>
  <c r="C4887" i="6"/>
  <c r="C4886" i="6"/>
  <c r="C4885" i="6"/>
  <c r="C4884" i="6"/>
  <c r="C4883" i="6"/>
  <c r="C4882" i="6"/>
  <c r="C4881" i="6"/>
  <c r="C4880" i="6"/>
  <c r="C4879" i="6"/>
  <c r="C4878" i="6"/>
  <c r="C4877" i="6"/>
  <c r="C4876" i="6"/>
  <c r="C4875" i="6"/>
  <c r="C4874" i="6"/>
  <c r="C4873" i="6"/>
  <c r="C4872" i="6"/>
  <c r="C4871" i="6"/>
  <c r="C4870" i="6"/>
  <c r="C4869" i="6"/>
  <c r="C4868" i="6"/>
  <c r="C4867" i="6"/>
  <c r="C4866" i="6"/>
  <c r="C4865" i="6"/>
  <c r="C4864" i="6"/>
  <c r="C4863" i="6"/>
  <c r="C4862" i="6"/>
  <c r="C4861" i="6"/>
  <c r="C4860" i="6"/>
  <c r="C4859" i="6"/>
  <c r="C4858" i="6"/>
  <c r="C4857" i="6"/>
  <c r="C4856" i="6"/>
  <c r="C4855" i="6"/>
  <c r="C4854" i="6"/>
  <c r="C4853" i="6"/>
  <c r="C4852" i="6"/>
  <c r="C4851" i="6"/>
  <c r="C4850" i="6"/>
  <c r="C4849" i="6"/>
  <c r="C4848" i="6"/>
  <c r="C4847" i="6"/>
  <c r="C4846" i="6"/>
  <c r="C4845" i="6"/>
  <c r="C4844" i="6"/>
  <c r="C4843" i="6"/>
  <c r="C4842" i="6"/>
  <c r="C4841" i="6"/>
  <c r="C4840" i="6"/>
  <c r="C4839" i="6"/>
  <c r="C4838" i="6"/>
  <c r="C4837" i="6"/>
  <c r="C4836" i="6"/>
  <c r="C4835" i="6"/>
  <c r="C4834" i="6"/>
  <c r="C4833" i="6"/>
  <c r="C4832" i="6"/>
  <c r="C4831" i="6"/>
  <c r="C4830" i="6"/>
  <c r="C4829" i="6"/>
  <c r="C4828" i="6"/>
  <c r="C4827" i="6"/>
  <c r="C4826" i="6"/>
  <c r="C4825" i="6"/>
  <c r="C4824" i="6"/>
  <c r="C4823" i="6"/>
  <c r="C4822" i="6"/>
  <c r="C4821" i="6"/>
  <c r="C4820" i="6"/>
  <c r="C4819" i="6"/>
  <c r="C4818" i="6"/>
  <c r="C4817" i="6"/>
  <c r="C4816" i="6"/>
  <c r="C4815" i="6"/>
  <c r="C4814" i="6"/>
  <c r="C4813" i="6"/>
  <c r="C4812" i="6"/>
  <c r="C4811" i="6"/>
  <c r="C4810" i="6"/>
  <c r="C4809" i="6"/>
  <c r="C4808" i="6"/>
  <c r="C4807" i="6"/>
  <c r="C4806" i="6"/>
  <c r="C4805" i="6"/>
  <c r="C4804" i="6"/>
  <c r="C4803" i="6"/>
  <c r="C4802" i="6"/>
  <c r="C4801" i="6"/>
  <c r="C4800" i="6"/>
  <c r="C4799" i="6"/>
  <c r="C4798" i="6"/>
  <c r="C4797" i="6"/>
  <c r="C4796" i="6"/>
  <c r="C4795" i="6"/>
  <c r="C4794" i="6"/>
  <c r="C4793" i="6"/>
  <c r="C4792" i="6"/>
  <c r="C4791" i="6"/>
  <c r="C4790" i="6"/>
  <c r="C4789" i="6"/>
  <c r="C4788" i="6"/>
  <c r="C4787" i="6"/>
  <c r="C4786" i="6"/>
  <c r="C4785" i="6"/>
  <c r="C4784" i="6"/>
  <c r="C4783" i="6"/>
  <c r="C4782" i="6"/>
  <c r="C4781" i="6"/>
  <c r="C4780" i="6"/>
  <c r="C4779" i="6"/>
  <c r="C4778" i="6"/>
  <c r="C4777" i="6"/>
  <c r="C4776" i="6"/>
  <c r="C4775" i="6"/>
  <c r="C4774" i="6"/>
  <c r="C4773" i="6"/>
  <c r="C4772" i="6"/>
  <c r="C4771" i="6"/>
  <c r="C4770" i="6"/>
  <c r="C4769" i="6"/>
  <c r="C4768" i="6"/>
  <c r="C4767" i="6"/>
  <c r="C4766" i="6"/>
  <c r="C4765" i="6"/>
  <c r="C4764" i="6"/>
  <c r="C4763" i="6"/>
  <c r="C4762" i="6"/>
  <c r="C4761" i="6"/>
  <c r="C4760" i="6"/>
  <c r="C4759" i="6"/>
  <c r="C4758" i="6"/>
  <c r="C4757" i="6"/>
  <c r="C4756" i="6"/>
  <c r="C4755" i="6"/>
  <c r="C4754" i="6"/>
  <c r="C4753" i="6"/>
  <c r="C4752" i="6"/>
  <c r="C4751" i="6"/>
  <c r="C4750" i="6"/>
  <c r="C4749" i="6"/>
  <c r="C4748" i="6"/>
  <c r="C4747" i="6"/>
  <c r="C4746" i="6"/>
  <c r="C4745" i="6"/>
  <c r="C4744" i="6"/>
  <c r="C4743" i="6"/>
  <c r="C4742" i="6"/>
  <c r="C4741" i="6"/>
  <c r="C4740" i="6"/>
  <c r="C4739" i="6"/>
  <c r="C4738" i="6"/>
  <c r="C4737" i="6"/>
  <c r="C4736" i="6"/>
  <c r="C4735" i="6"/>
  <c r="C4734" i="6"/>
  <c r="C4733" i="6"/>
  <c r="C4732" i="6"/>
  <c r="C4731" i="6"/>
  <c r="C4730" i="6"/>
  <c r="C4729" i="6"/>
  <c r="C4728" i="6"/>
  <c r="C4727" i="6"/>
  <c r="C4726" i="6"/>
  <c r="C4725" i="6"/>
  <c r="C4724" i="6"/>
  <c r="C4723" i="6"/>
  <c r="C4722" i="6"/>
  <c r="C4721" i="6"/>
  <c r="C4720" i="6"/>
  <c r="C4719" i="6"/>
  <c r="C4718" i="6"/>
  <c r="C4717" i="6"/>
  <c r="C4716" i="6"/>
  <c r="C4715" i="6"/>
  <c r="C4714" i="6"/>
  <c r="C4713" i="6"/>
  <c r="C4712" i="6"/>
  <c r="C4711" i="6"/>
  <c r="C4710" i="6"/>
  <c r="C4709" i="6"/>
  <c r="C4708" i="6"/>
  <c r="C4707" i="6"/>
  <c r="C4706" i="6"/>
  <c r="C4705" i="6"/>
  <c r="C4704" i="6"/>
  <c r="C4703" i="6"/>
  <c r="C4702" i="6"/>
  <c r="C4701" i="6"/>
  <c r="C4700" i="6"/>
  <c r="C4699" i="6"/>
  <c r="C4698" i="6"/>
  <c r="C4697" i="6"/>
  <c r="C4696" i="6"/>
  <c r="C4695" i="6"/>
  <c r="C4694" i="6"/>
  <c r="C4693" i="6"/>
  <c r="C4692" i="6"/>
  <c r="C4691" i="6"/>
  <c r="C4690" i="6"/>
  <c r="C4689" i="6"/>
  <c r="C4688" i="6"/>
  <c r="C4687" i="6"/>
  <c r="C4686" i="6"/>
  <c r="C4685" i="6"/>
  <c r="C4684" i="6"/>
  <c r="C4683" i="6"/>
  <c r="C4682" i="6"/>
  <c r="C4681" i="6"/>
  <c r="C4680" i="6"/>
  <c r="C4679" i="6"/>
  <c r="C4678" i="6"/>
  <c r="C4677" i="6"/>
  <c r="C4676" i="6"/>
  <c r="C4675" i="6"/>
  <c r="C4674" i="6"/>
  <c r="C4673" i="6"/>
  <c r="C4672" i="6"/>
  <c r="C4671" i="6"/>
  <c r="C4670" i="6"/>
  <c r="C4669" i="6"/>
  <c r="C4668" i="6"/>
  <c r="C4667" i="6"/>
  <c r="C4666" i="6"/>
  <c r="C4665" i="6"/>
  <c r="C4664" i="6"/>
  <c r="C4663" i="6"/>
  <c r="C4662" i="6"/>
  <c r="C4661" i="6"/>
  <c r="C4660" i="6"/>
  <c r="C4659" i="6"/>
  <c r="C4658" i="6"/>
  <c r="C4657" i="6"/>
  <c r="C4656" i="6"/>
  <c r="C4655" i="6"/>
  <c r="C4654" i="6"/>
  <c r="C4653" i="6"/>
  <c r="C4652" i="6"/>
  <c r="C4651" i="6"/>
  <c r="C4650" i="6"/>
  <c r="C4649" i="6"/>
  <c r="C4648" i="6"/>
  <c r="C4647" i="6"/>
  <c r="C4646" i="6"/>
  <c r="C4645" i="6"/>
  <c r="C4644" i="6"/>
  <c r="C4643" i="6"/>
  <c r="C4642" i="6"/>
  <c r="C4641" i="6"/>
  <c r="C4640" i="6"/>
  <c r="C4639" i="6"/>
  <c r="C4638" i="6"/>
  <c r="C4637" i="6"/>
  <c r="C4636" i="6"/>
  <c r="C4635" i="6"/>
  <c r="C4634" i="6"/>
  <c r="C4633" i="6"/>
  <c r="C4632" i="6"/>
  <c r="C4631" i="6"/>
  <c r="C4630" i="6"/>
  <c r="C4629" i="6"/>
  <c r="C4628" i="6"/>
  <c r="C4627" i="6"/>
  <c r="C4626" i="6"/>
  <c r="C4625" i="6"/>
  <c r="C4624" i="6"/>
  <c r="C4623" i="6"/>
  <c r="C4622" i="6"/>
  <c r="C4621" i="6"/>
  <c r="C4620" i="6"/>
  <c r="C4619" i="6"/>
  <c r="C4618" i="6"/>
  <c r="C4617" i="6"/>
  <c r="C4616" i="6"/>
  <c r="C4615" i="6"/>
  <c r="C4614" i="6"/>
  <c r="C4613" i="6"/>
  <c r="C4612" i="6"/>
  <c r="C4611" i="6"/>
  <c r="C4610" i="6"/>
  <c r="C4609" i="6"/>
  <c r="C4608" i="6"/>
  <c r="C4607" i="6"/>
  <c r="C4606" i="6"/>
  <c r="C4605" i="6"/>
  <c r="C4604" i="6"/>
  <c r="C4603" i="6"/>
  <c r="C4602" i="6"/>
  <c r="C4601" i="6"/>
  <c r="C4600" i="6"/>
  <c r="C4599" i="6"/>
  <c r="C4598" i="6"/>
  <c r="C4597" i="6"/>
  <c r="C4596" i="6"/>
  <c r="C4595" i="6"/>
  <c r="C4594" i="6"/>
  <c r="C4593" i="6"/>
  <c r="C4592" i="6"/>
  <c r="C4591" i="6"/>
  <c r="C4590" i="6"/>
  <c r="C4589" i="6"/>
  <c r="C4588" i="6"/>
  <c r="C4587" i="6"/>
  <c r="C4586" i="6"/>
  <c r="C4585" i="6"/>
  <c r="C4584" i="6"/>
  <c r="C4583" i="6"/>
  <c r="C4582" i="6"/>
  <c r="C4581" i="6"/>
  <c r="C4580" i="6"/>
  <c r="C4579" i="6"/>
  <c r="C4578" i="6"/>
  <c r="C4577" i="6"/>
  <c r="C4576" i="6"/>
  <c r="C4575" i="6"/>
  <c r="C4574" i="6"/>
  <c r="C4573" i="6"/>
  <c r="C4572" i="6"/>
  <c r="C4571" i="6"/>
  <c r="C4570" i="6"/>
  <c r="C4569" i="6"/>
  <c r="C4568" i="6"/>
  <c r="C4567" i="6"/>
  <c r="C4566" i="6"/>
  <c r="C4565" i="6"/>
  <c r="C4564" i="6"/>
  <c r="C4563" i="6"/>
  <c r="C4562" i="6"/>
  <c r="C4561" i="6"/>
  <c r="C4560" i="6"/>
  <c r="C4559" i="6"/>
  <c r="C4558" i="6"/>
  <c r="C4557" i="6"/>
  <c r="C4556" i="6"/>
  <c r="C4555" i="6"/>
  <c r="C4554" i="6"/>
  <c r="C4553" i="6"/>
  <c r="C4552" i="6"/>
  <c r="C4551" i="6"/>
  <c r="C4550" i="6"/>
  <c r="C4549" i="6"/>
  <c r="C4548" i="6"/>
  <c r="C4547" i="6"/>
  <c r="C4546" i="6"/>
  <c r="C4545" i="6"/>
  <c r="C4544" i="6"/>
  <c r="C4543" i="6"/>
  <c r="C4542" i="6"/>
  <c r="C4541" i="6"/>
  <c r="C4540" i="6"/>
  <c r="C4539" i="6"/>
  <c r="C4538" i="6"/>
  <c r="C4537" i="6"/>
  <c r="C4536" i="6"/>
  <c r="C4535" i="6"/>
  <c r="C4534" i="6"/>
  <c r="C4533" i="6"/>
  <c r="C4532" i="6"/>
  <c r="C4531" i="6"/>
  <c r="C4530" i="6"/>
  <c r="C4529" i="6"/>
  <c r="C4528" i="6"/>
  <c r="C4527" i="6"/>
  <c r="C4526" i="6"/>
  <c r="C4525" i="6"/>
  <c r="C4524" i="6"/>
  <c r="C4523" i="6"/>
  <c r="C4522" i="6"/>
  <c r="C4521" i="6"/>
  <c r="C4520" i="6"/>
  <c r="C4519" i="6"/>
  <c r="C4518" i="6"/>
  <c r="C4517" i="6"/>
  <c r="C4516" i="6"/>
  <c r="C4515" i="6"/>
  <c r="C4514" i="6"/>
  <c r="C4513" i="6"/>
  <c r="C4512" i="6"/>
  <c r="C4511" i="6"/>
  <c r="C4510" i="6"/>
  <c r="C4509" i="6"/>
  <c r="C4508" i="6"/>
  <c r="C4507" i="6"/>
  <c r="C4506" i="6"/>
  <c r="C4505" i="6"/>
  <c r="C4504" i="6"/>
  <c r="C4503" i="6"/>
  <c r="C4502" i="6"/>
  <c r="C4501" i="6"/>
  <c r="C4500" i="6"/>
  <c r="C4499" i="6"/>
  <c r="C4498" i="6"/>
  <c r="C4497" i="6"/>
  <c r="C4496" i="6"/>
  <c r="C4495" i="6"/>
  <c r="C4494" i="6"/>
  <c r="C4493" i="6"/>
  <c r="C4492" i="6"/>
  <c r="C4491" i="6"/>
  <c r="C4490" i="6"/>
  <c r="C4489" i="6"/>
  <c r="C4488" i="6"/>
  <c r="C4487" i="6"/>
  <c r="C4486" i="6"/>
  <c r="C4485" i="6"/>
  <c r="C4484" i="6"/>
  <c r="C4483" i="6"/>
  <c r="C4482" i="6"/>
  <c r="C4481" i="6"/>
  <c r="C4480" i="6"/>
  <c r="C4479" i="6"/>
  <c r="C4478" i="6"/>
  <c r="C4477" i="6"/>
  <c r="C4476" i="6"/>
  <c r="C4475" i="6"/>
  <c r="C4474" i="6"/>
  <c r="C4473" i="6"/>
  <c r="C4472" i="6"/>
  <c r="C4471" i="6"/>
  <c r="C4470" i="6"/>
  <c r="C4469" i="6"/>
  <c r="C4468" i="6"/>
  <c r="C4467" i="6"/>
  <c r="C4466" i="6"/>
  <c r="C4465" i="6"/>
  <c r="C4464" i="6"/>
  <c r="C4463" i="6"/>
  <c r="C4462" i="6"/>
  <c r="C4461" i="6"/>
  <c r="C4460" i="6"/>
  <c r="C4459" i="6"/>
  <c r="C4458" i="6"/>
  <c r="C4457" i="6"/>
  <c r="C4456" i="6"/>
  <c r="C4455" i="6"/>
  <c r="C4454" i="6"/>
  <c r="C4453" i="6"/>
  <c r="C4452" i="6"/>
  <c r="C4451" i="6"/>
  <c r="C4450" i="6"/>
  <c r="C4449" i="6"/>
  <c r="C4448" i="6"/>
  <c r="C4447" i="6"/>
  <c r="C4446" i="6"/>
  <c r="C4445" i="6"/>
  <c r="C4444" i="6"/>
  <c r="C4443" i="6"/>
  <c r="C4442" i="6"/>
  <c r="C4441" i="6"/>
  <c r="C4440" i="6"/>
  <c r="C4439" i="6"/>
  <c r="C4438" i="6"/>
  <c r="C4437" i="6"/>
  <c r="C4436" i="6"/>
  <c r="C4435" i="6"/>
  <c r="C4434" i="6"/>
  <c r="C4433" i="6"/>
  <c r="C4432" i="6"/>
  <c r="C4431" i="6"/>
  <c r="C4430" i="6"/>
  <c r="C4429" i="6"/>
  <c r="C4428" i="6"/>
  <c r="C4427" i="6"/>
  <c r="C4426" i="6"/>
  <c r="C4425" i="6"/>
  <c r="C4424" i="6"/>
  <c r="C4423" i="6"/>
  <c r="C4422" i="6"/>
  <c r="C4421" i="6"/>
  <c r="C4420" i="6"/>
  <c r="C4419" i="6"/>
  <c r="C4418" i="6"/>
  <c r="C4417" i="6"/>
  <c r="C4416" i="6"/>
  <c r="C4415" i="6"/>
  <c r="C4414" i="6"/>
  <c r="C4413" i="6"/>
  <c r="C4412" i="6"/>
  <c r="C4411" i="6"/>
  <c r="C4410" i="6"/>
  <c r="C4409" i="6"/>
  <c r="C4408" i="6"/>
  <c r="C4407" i="6"/>
  <c r="C4406" i="6"/>
  <c r="C4405" i="6"/>
  <c r="C4404" i="6"/>
  <c r="C4403" i="6"/>
  <c r="C4402" i="6"/>
  <c r="C4401" i="6"/>
  <c r="C4400" i="6"/>
  <c r="C4399" i="6"/>
  <c r="C4398" i="6"/>
  <c r="C4397" i="6"/>
  <c r="C4396" i="6"/>
  <c r="C4395" i="6"/>
  <c r="C4394" i="6"/>
  <c r="C4393" i="6"/>
  <c r="C4392" i="6"/>
  <c r="C4391" i="6"/>
  <c r="C4390" i="6"/>
  <c r="C4389" i="6"/>
  <c r="C4388" i="6"/>
  <c r="C4387" i="6"/>
  <c r="C4386" i="6"/>
  <c r="C4385" i="6"/>
  <c r="C4384" i="6"/>
  <c r="C4383" i="6"/>
  <c r="C4382" i="6"/>
  <c r="C4381" i="6"/>
  <c r="C4380" i="6"/>
  <c r="C4379" i="6"/>
  <c r="C4378" i="6"/>
  <c r="C4377" i="6"/>
  <c r="C4376" i="6"/>
  <c r="C4375" i="6"/>
  <c r="C4374" i="6"/>
  <c r="C4373" i="6"/>
  <c r="C4372" i="6"/>
  <c r="C4371" i="6"/>
  <c r="C4370" i="6"/>
  <c r="C4369" i="6"/>
  <c r="C4368" i="6"/>
  <c r="C4367" i="6"/>
  <c r="C4366" i="6"/>
  <c r="C4365" i="6"/>
  <c r="C4364" i="6"/>
  <c r="C4363" i="6"/>
  <c r="C4362" i="6"/>
  <c r="C4361" i="6"/>
  <c r="C4360" i="6"/>
  <c r="C4359" i="6"/>
  <c r="C4358" i="6"/>
  <c r="C4357" i="6"/>
  <c r="C4356" i="6"/>
  <c r="C4355" i="6"/>
  <c r="C4354" i="6"/>
  <c r="C4353" i="6"/>
  <c r="C4352" i="6"/>
  <c r="C4351" i="6"/>
  <c r="C4350" i="6"/>
  <c r="C4349" i="6"/>
  <c r="C4348" i="6"/>
  <c r="C4347" i="6"/>
  <c r="C4346" i="6"/>
  <c r="C4345" i="6"/>
  <c r="C4344" i="6"/>
  <c r="C4343" i="6"/>
  <c r="C4342" i="6"/>
  <c r="C4341" i="6"/>
  <c r="C4340" i="6"/>
  <c r="C4339" i="6"/>
  <c r="C4338" i="6"/>
  <c r="C4337" i="6"/>
  <c r="C4336" i="6"/>
  <c r="C4335" i="6"/>
  <c r="C4334" i="6"/>
  <c r="C4333" i="6"/>
  <c r="C4332" i="6"/>
  <c r="C4331" i="6"/>
  <c r="C4330" i="6"/>
  <c r="C4329" i="6"/>
  <c r="C4328" i="6"/>
  <c r="C4327" i="6"/>
  <c r="C4326" i="6"/>
  <c r="C4325" i="6"/>
  <c r="C4324" i="6"/>
  <c r="C4323" i="6"/>
  <c r="C4322" i="6"/>
  <c r="C4321" i="6"/>
  <c r="C4320" i="6"/>
  <c r="C4319" i="6"/>
  <c r="C4318" i="6"/>
  <c r="C4317" i="6"/>
  <c r="C4316" i="6"/>
  <c r="C4315" i="6"/>
  <c r="C4314" i="6"/>
  <c r="C4313" i="6"/>
  <c r="C4312" i="6"/>
  <c r="C4311" i="6"/>
  <c r="C4310" i="6"/>
  <c r="C4309" i="6"/>
  <c r="C4308" i="6"/>
  <c r="C4307" i="6"/>
  <c r="C4306" i="6"/>
  <c r="C4305" i="6"/>
  <c r="C4304" i="6"/>
  <c r="C4303" i="6"/>
  <c r="C4302" i="6"/>
  <c r="C4301" i="6"/>
  <c r="C4300" i="6"/>
  <c r="C4299" i="6"/>
  <c r="C4298" i="6"/>
  <c r="C4297" i="6"/>
  <c r="C4296" i="6"/>
  <c r="C4295" i="6"/>
  <c r="C4294" i="6"/>
  <c r="C4293" i="6"/>
  <c r="C4292" i="6"/>
  <c r="C4291" i="6"/>
  <c r="C4290" i="6"/>
  <c r="C4289" i="6"/>
  <c r="C4288" i="6"/>
  <c r="C4287" i="6"/>
  <c r="C4286" i="6"/>
  <c r="C4285" i="6"/>
  <c r="C4284" i="6"/>
  <c r="C4283" i="6"/>
  <c r="C4282" i="6"/>
  <c r="C4281" i="6"/>
  <c r="C4280" i="6"/>
  <c r="C4279" i="6"/>
  <c r="C4278" i="6"/>
  <c r="C4277" i="6"/>
  <c r="C4276" i="6"/>
  <c r="C4275" i="6"/>
  <c r="C4274" i="6"/>
  <c r="C4273" i="6"/>
  <c r="C4272" i="6"/>
  <c r="C4271" i="6"/>
  <c r="C4270" i="6"/>
  <c r="C4269" i="6"/>
  <c r="C4268" i="6"/>
  <c r="C4267" i="6"/>
  <c r="C4266" i="6"/>
  <c r="C4265" i="6"/>
  <c r="C4264" i="6"/>
  <c r="C4263" i="6"/>
  <c r="C4262" i="6"/>
  <c r="C4261" i="6"/>
  <c r="C4260" i="6"/>
  <c r="C4259" i="6"/>
  <c r="C4258" i="6"/>
  <c r="C4257" i="6"/>
  <c r="C4256" i="6"/>
  <c r="C4255" i="6"/>
  <c r="C4254" i="6"/>
  <c r="C4253" i="6"/>
  <c r="C4252" i="6"/>
  <c r="C4251" i="6"/>
  <c r="C4250" i="6"/>
  <c r="C4249" i="6"/>
  <c r="C4248" i="6"/>
  <c r="C4247" i="6"/>
  <c r="C4246" i="6"/>
  <c r="C4245" i="6"/>
  <c r="C4244" i="6"/>
  <c r="C4243" i="6"/>
  <c r="C4242" i="6"/>
  <c r="C4241" i="6"/>
  <c r="C4240" i="6"/>
  <c r="C4239" i="6"/>
  <c r="C4238" i="6"/>
  <c r="C4237" i="6"/>
  <c r="C4236" i="6"/>
  <c r="C4235" i="6"/>
  <c r="C4234" i="6"/>
  <c r="C4233" i="6"/>
  <c r="C4232" i="6"/>
  <c r="C4231" i="6"/>
  <c r="C4230" i="6"/>
  <c r="C4229" i="6"/>
  <c r="C4228" i="6"/>
  <c r="C4227" i="6"/>
  <c r="C4226" i="6"/>
  <c r="C4225" i="6"/>
  <c r="C4224" i="6"/>
  <c r="C4223" i="6"/>
  <c r="C4222" i="6"/>
  <c r="C4221" i="6"/>
  <c r="C4220" i="6"/>
  <c r="C4219" i="6"/>
  <c r="C4218" i="6"/>
  <c r="C4217" i="6"/>
  <c r="C4216" i="6"/>
  <c r="C4215" i="6"/>
  <c r="C4214" i="6"/>
  <c r="C4213" i="6"/>
  <c r="C4212" i="6"/>
  <c r="C4211" i="6"/>
  <c r="C4210" i="6"/>
  <c r="C4209" i="6"/>
  <c r="C4208" i="6"/>
  <c r="C4207" i="6"/>
  <c r="C4206" i="6"/>
  <c r="C4205" i="6"/>
  <c r="C4204" i="6"/>
  <c r="C4203" i="6"/>
  <c r="C4202" i="6"/>
  <c r="C4201" i="6"/>
  <c r="C4200" i="6"/>
  <c r="C4199" i="6"/>
  <c r="C4198" i="6"/>
  <c r="C4197" i="6"/>
  <c r="C4196" i="6"/>
  <c r="C4195" i="6"/>
  <c r="C4194" i="6"/>
  <c r="C4193" i="6"/>
  <c r="C4192" i="6"/>
  <c r="C4191" i="6"/>
  <c r="C4190" i="6"/>
  <c r="C4189" i="6"/>
  <c r="C4188" i="6"/>
  <c r="C4187" i="6"/>
  <c r="C4186" i="6"/>
  <c r="C4185" i="6"/>
  <c r="C4184" i="6"/>
  <c r="C4183" i="6"/>
  <c r="C4182" i="6"/>
  <c r="C4181" i="6"/>
  <c r="C4180" i="6"/>
  <c r="C4179" i="6"/>
  <c r="C4178" i="6"/>
  <c r="C4177" i="6"/>
  <c r="C4176" i="6"/>
  <c r="C4175" i="6"/>
  <c r="C4174" i="6"/>
  <c r="C4173" i="6"/>
  <c r="C4172" i="6"/>
  <c r="C4171" i="6"/>
  <c r="C4170" i="6"/>
  <c r="C4169" i="6"/>
  <c r="C4168" i="6"/>
  <c r="C4167" i="6"/>
  <c r="C4166" i="6"/>
  <c r="C4165" i="6"/>
  <c r="C4164" i="6"/>
  <c r="C4163" i="6"/>
  <c r="C4162" i="6"/>
  <c r="C4161" i="6"/>
  <c r="C4160" i="6"/>
  <c r="C4159" i="6"/>
  <c r="C4158" i="6"/>
  <c r="C4157" i="6"/>
  <c r="C4156" i="6"/>
  <c r="C4155" i="6"/>
  <c r="C4154" i="6"/>
  <c r="C4153" i="6"/>
  <c r="C4152" i="6"/>
  <c r="C4151" i="6"/>
  <c r="C4150" i="6"/>
  <c r="C4149" i="6"/>
  <c r="C4148" i="6"/>
  <c r="C4147" i="6"/>
  <c r="C4146" i="6"/>
  <c r="C4145" i="6"/>
  <c r="C4144" i="6"/>
  <c r="C4143" i="6"/>
  <c r="C4142" i="6"/>
  <c r="C4141" i="6"/>
  <c r="C4140" i="6"/>
  <c r="C4139" i="6"/>
  <c r="C4138" i="6"/>
  <c r="C4137" i="6"/>
  <c r="C4136" i="6"/>
  <c r="C4135" i="6"/>
  <c r="C4134" i="6"/>
  <c r="C4133" i="6"/>
  <c r="C4132" i="6"/>
  <c r="C4131" i="6"/>
  <c r="C4130" i="6"/>
  <c r="C4129" i="6"/>
  <c r="C4128" i="6"/>
  <c r="C4127" i="6"/>
  <c r="C4126" i="6"/>
  <c r="C4125" i="6"/>
  <c r="C4124" i="6"/>
  <c r="C4123" i="6"/>
  <c r="C4122" i="6"/>
  <c r="C4121" i="6"/>
  <c r="C4120" i="6"/>
  <c r="C4119" i="6"/>
  <c r="C4118" i="6"/>
  <c r="C4117" i="6"/>
  <c r="C4116" i="6"/>
  <c r="C4115" i="6"/>
  <c r="C4114" i="6"/>
  <c r="C4113" i="6"/>
  <c r="C4112" i="6"/>
  <c r="C4111" i="6"/>
  <c r="C4110" i="6"/>
  <c r="C4109" i="6"/>
  <c r="C4108" i="6"/>
  <c r="C4107" i="6"/>
  <c r="C4106" i="6"/>
  <c r="C4105" i="6"/>
  <c r="C4104" i="6"/>
  <c r="C4103" i="6"/>
  <c r="C4102" i="6"/>
  <c r="C4101" i="6"/>
  <c r="C4100" i="6"/>
  <c r="C4099" i="6"/>
  <c r="C4098" i="6"/>
  <c r="C4097" i="6"/>
  <c r="C4096" i="6"/>
  <c r="C4095" i="6"/>
  <c r="C4094" i="6"/>
  <c r="C4093" i="6"/>
  <c r="C4092" i="6"/>
  <c r="C4091" i="6"/>
  <c r="C4090" i="6"/>
  <c r="C4089" i="6"/>
  <c r="C4088" i="6"/>
  <c r="C4087" i="6"/>
  <c r="C4086" i="6"/>
  <c r="C4085" i="6"/>
  <c r="C4084" i="6"/>
  <c r="C4083" i="6"/>
  <c r="C4082" i="6"/>
  <c r="C4081" i="6"/>
  <c r="C4080" i="6"/>
  <c r="C4079" i="6"/>
  <c r="C4078" i="6"/>
  <c r="C4077" i="6"/>
  <c r="C4076" i="6"/>
  <c r="C4075" i="6"/>
  <c r="C4074" i="6"/>
  <c r="C4073" i="6"/>
  <c r="C4072" i="6"/>
  <c r="C4071" i="6"/>
  <c r="C4070" i="6"/>
  <c r="C4069" i="6"/>
  <c r="C4068" i="6"/>
  <c r="C4067" i="6"/>
  <c r="C4066" i="6"/>
  <c r="C4065" i="6"/>
  <c r="C4064" i="6"/>
  <c r="C4063" i="6"/>
  <c r="C4062" i="6"/>
  <c r="C4061" i="6"/>
  <c r="C4060" i="6"/>
  <c r="C4059" i="6"/>
  <c r="C4058" i="6"/>
  <c r="C4057" i="6"/>
  <c r="C4056" i="6"/>
  <c r="C4055" i="6"/>
  <c r="C4054" i="6"/>
  <c r="C4053" i="6"/>
  <c r="C4052" i="6"/>
  <c r="C4051" i="6"/>
  <c r="C4050" i="6"/>
  <c r="C4049" i="6"/>
  <c r="C4048" i="6"/>
  <c r="C4047" i="6"/>
  <c r="C4046" i="6"/>
  <c r="C4045" i="6"/>
  <c r="C4044" i="6"/>
  <c r="C4043" i="6"/>
  <c r="C4042" i="6"/>
  <c r="C4041" i="6"/>
  <c r="C4040" i="6"/>
  <c r="C4039" i="6"/>
  <c r="C4038" i="6"/>
  <c r="C4037" i="6"/>
  <c r="C4036" i="6"/>
  <c r="C4035" i="6"/>
  <c r="C4034" i="6"/>
  <c r="C4033" i="6"/>
  <c r="C4032" i="6"/>
  <c r="C4031" i="6"/>
  <c r="C4030" i="6"/>
  <c r="C4029" i="6"/>
  <c r="C4028" i="6"/>
  <c r="C4027" i="6"/>
  <c r="C4026" i="6"/>
  <c r="C4025" i="6"/>
  <c r="C4024" i="6"/>
  <c r="C4023" i="6"/>
  <c r="C4022" i="6"/>
  <c r="C4021" i="6"/>
  <c r="C4020" i="6"/>
  <c r="C4019" i="6"/>
  <c r="C4018" i="6"/>
  <c r="C4017" i="6"/>
  <c r="C4016" i="6"/>
  <c r="C4015" i="6"/>
  <c r="C4014" i="6"/>
  <c r="C4013" i="6"/>
  <c r="C4012" i="6"/>
  <c r="C4011" i="6"/>
  <c r="C4010" i="6"/>
  <c r="C4009" i="6"/>
  <c r="C4008" i="6"/>
  <c r="C4007" i="6"/>
  <c r="C4006" i="6"/>
  <c r="C4005" i="6"/>
  <c r="C4004" i="6"/>
  <c r="C4003" i="6"/>
  <c r="C4002" i="6"/>
  <c r="C4001" i="6"/>
  <c r="C4000" i="6"/>
  <c r="C3999" i="6"/>
  <c r="C3998" i="6"/>
  <c r="C3997" i="6"/>
  <c r="C3996" i="6"/>
  <c r="C3995" i="6"/>
  <c r="C3994" i="6"/>
  <c r="C3993" i="6"/>
  <c r="C3992" i="6"/>
  <c r="C3991" i="6"/>
  <c r="C3990" i="6"/>
  <c r="C3989" i="6"/>
  <c r="C3988" i="6"/>
  <c r="C3987" i="6"/>
  <c r="C3986" i="6"/>
  <c r="C3985" i="6"/>
  <c r="C3984" i="6"/>
  <c r="C3983" i="6"/>
  <c r="C3982" i="6"/>
  <c r="C3981" i="6"/>
  <c r="C3980" i="6"/>
  <c r="C3979" i="6"/>
  <c r="C3978" i="6"/>
  <c r="C3977" i="6"/>
  <c r="C3976" i="6"/>
  <c r="C3975" i="6"/>
  <c r="C3974" i="6"/>
  <c r="C3973" i="6"/>
  <c r="C3972" i="6"/>
  <c r="C3971" i="6"/>
  <c r="C3970" i="6"/>
  <c r="C3969" i="6"/>
  <c r="C3968" i="6"/>
  <c r="C3967" i="6"/>
  <c r="C3966" i="6"/>
  <c r="C3965" i="6"/>
  <c r="C3964" i="6"/>
  <c r="C3963" i="6"/>
  <c r="C3962" i="6"/>
  <c r="C3961" i="6"/>
  <c r="C3960" i="6"/>
  <c r="C3959" i="6"/>
  <c r="C3958" i="6"/>
  <c r="C3957" i="6"/>
  <c r="C3956" i="6"/>
  <c r="C3955" i="6"/>
  <c r="C3954" i="6"/>
  <c r="C3953" i="6"/>
  <c r="C3952" i="6"/>
  <c r="C3951" i="6"/>
  <c r="C3950" i="6"/>
  <c r="C3949" i="6"/>
  <c r="C3948" i="6"/>
  <c r="C3947" i="6"/>
  <c r="C3946" i="6"/>
  <c r="C3945" i="6"/>
  <c r="C3944" i="6"/>
  <c r="C3943" i="6"/>
  <c r="C3942" i="6"/>
  <c r="C3941" i="6"/>
  <c r="C3940" i="6"/>
  <c r="C3939" i="6"/>
  <c r="C3938" i="6"/>
  <c r="C3937" i="6"/>
  <c r="C3936" i="6"/>
  <c r="C3935" i="6"/>
  <c r="C3934" i="6"/>
  <c r="C3933" i="6"/>
  <c r="C3932" i="6"/>
  <c r="C3931" i="6"/>
  <c r="C3930" i="6"/>
  <c r="C3929" i="6"/>
  <c r="C3928" i="6"/>
  <c r="C3927" i="6"/>
  <c r="C3926" i="6"/>
  <c r="C3925" i="6"/>
  <c r="C3924" i="6"/>
  <c r="C3923" i="6"/>
  <c r="C3922" i="6"/>
  <c r="C3921" i="6"/>
  <c r="C3920" i="6"/>
  <c r="C3919" i="6"/>
  <c r="C3918" i="6"/>
  <c r="C3917" i="6"/>
  <c r="C3916" i="6"/>
  <c r="C3915" i="6"/>
  <c r="C3914" i="6"/>
  <c r="C3913" i="6"/>
  <c r="C3912" i="6"/>
  <c r="C3911" i="6"/>
  <c r="C3910" i="6"/>
  <c r="C3909" i="6"/>
  <c r="C3908" i="6"/>
  <c r="C3907" i="6"/>
  <c r="C3906" i="6"/>
  <c r="C3905" i="6"/>
  <c r="C3904" i="6"/>
  <c r="C3903" i="6"/>
  <c r="C3902" i="6"/>
  <c r="C3901" i="6"/>
  <c r="C3900" i="6"/>
  <c r="C3899" i="6"/>
  <c r="C3898" i="6"/>
  <c r="C3897" i="6"/>
  <c r="C3896" i="6"/>
  <c r="C3895" i="6"/>
  <c r="C3894" i="6"/>
  <c r="C3893" i="6"/>
  <c r="C3892" i="6"/>
  <c r="C3891" i="6"/>
  <c r="C3890" i="6"/>
  <c r="C3889" i="6"/>
  <c r="C3888" i="6"/>
  <c r="C3887" i="6"/>
  <c r="C3886" i="6"/>
  <c r="C3885" i="6"/>
  <c r="C3884" i="6"/>
  <c r="C3883" i="6"/>
  <c r="C3882" i="6"/>
  <c r="C3881" i="6"/>
  <c r="C3880" i="6"/>
  <c r="C3879" i="6"/>
  <c r="C3878" i="6"/>
  <c r="C3877" i="6"/>
  <c r="C3876" i="6"/>
  <c r="C3875" i="6"/>
  <c r="C3874" i="6"/>
  <c r="C3873" i="6"/>
  <c r="C3872" i="6"/>
  <c r="C3871" i="6"/>
  <c r="C3870" i="6"/>
  <c r="C3869" i="6"/>
  <c r="C3868" i="6"/>
  <c r="C3867" i="6"/>
  <c r="C3866" i="6"/>
  <c r="C3865" i="6"/>
  <c r="C3864" i="6"/>
  <c r="C3863" i="6"/>
  <c r="C3862" i="6"/>
  <c r="C3861" i="6"/>
  <c r="C3860" i="6"/>
  <c r="C3859" i="6"/>
  <c r="C3858" i="6"/>
  <c r="C3857" i="6"/>
  <c r="C3856" i="6"/>
  <c r="C3855" i="6"/>
  <c r="C3854" i="6"/>
  <c r="C3853" i="6"/>
  <c r="C3852" i="6"/>
  <c r="C3851" i="6"/>
  <c r="C3850" i="6"/>
  <c r="C3849" i="6"/>
  <c r="C3848" i="6"/>
  <c r="C3847" i="6"/>
  <c r="C3846" i="6"/>
  <c r="C3845" i="6"/>
  <c r="C3844" i="6"/>
  <c r="C3843" i="6"/>
  <c r="C3842" i="6"/>
  <c r="C3841" i="6"/>
  <c r="C3840" i="6"/>
  <c r="C3839" i="6"/>
  <c r="C3838" i="6"/>
  <c r="C3837" i="6"/>
  <c r="C3836" i="6"/>
  <c r="C3835" i="6"/>
  <c r="C3834" i="6"/>
  <c r="C3833" i="6"/>
  <c r="C3832" i="6"/>
  <c r="C3831" i="6"/>
  <c r="C3830" i="6"/>
  <c r="C3829" i="6"/>
  <c r="C3828" i="6"/>
  <c r="C3827" i="6"/>
  <c r="C3826" i="6"/>
  <c r="C3825" i="6"/>
  <c r="C3824" i="6"/>
  <c r="C3823" i="6"/>
  <c r="C3822" i="6"/>
  <c r="C3821" i="6"/>
  <c r="C3820" i="6"/>
  <c r="C3819" i="6"/>
  <c r="C3818" i="6"/>
  <c r="C3817" i="6"/>
  <c r="C3816" i="6"/>
  <c r="C3815" i="6"/>
  <c r="C3814" i="6"/>
  <c r="C3813" i="6"/>
  <c r="C3812" i="6"/>
  <c r="C3811" i="6"/>
  <c r="C3810" i="6"/>
  <c r="C3809" i="6"/>
  <c r="C3808" i="6"/>
  <c r="C3807" i="6"/>
  <c r="C3806" i="6"/>
  <c r="C3805" i="6"/>
  <c r="C3804" i="6"/>
  <c r="C3803" i="6"/>
  <c r="C3802" i="6"/>
  <c r="C3801" i="6"/>
  <c r="C3800" i="6"/>
  <c r="C3799" i="6"/>
  <c r="C3798" i="6"/>
  <c r="C3797" i="6"/>
  <c r="C3796" i="6"/>
  <c r="C3795" i="6"/>
  <c r="C3794" i="6"/>
  <c r="C3793" i="6"/>
  <c r="C3792" i="6"/>
  <c r="C3791" i="6"/>
  <c r="C3790" i="6"/>
  <c r="C3789" i="6"/>
  <c r="C3788" i="6"/>
  <c r="C3787" i="6"/>
  <c r="C3786" i="6"/>
  <c r="C3785" i="6"/>
  <c r="C3784" i="6"/>
  <c r="C3783" i="6"/>
  <c r="C3782" i="6"/>
  <c r="C3781" i="6"/>
  <c r="C3780" i="6"/>
  <c r="C3779" i="6"/>
  <c r="C3778" i="6"/>
  <c r="C3777" i="6"/>
  <c r="C3776" i="6"/>
  <c r="C3775" i="6"/>
  <c r="C3774" i="6"/>
  <c r="C3773" i="6"/>
  <c r="C3772" i="6"/>
  <c r="C3771" i="6"/>
  <c r="C3770" i="6"/>
  <c r="C3769" i="6"/>
  <c r="C3768" i="6"/>
  <c r="C3767" i="6"/>
  <c r="C3766" i="6"/>
  <c r="C3765" i="6"/>
  <c r="C3764" i="6"/>
  <c r="C3763" i="6"/>
  <c r="C3762" i="6"/>
  <c r="C3761" i="6"/>
  <c r="C3760" i="6"/>
  <c r="C3759" i="6"/>
  <c r="C3758" i="6"/>
  <c r="C3757" i="6"/>
  <c r="C3756" i="6"/>
  <c r="C3755" i="6"/>
  <c r="C3754" i="6"/>
  <c r="C3753" i="6"/>
  <c r="C3752" i="6"/>
  <c r="C3751" i="6"/>
  <c r="C3750" i="6"/>
  <c r="C3749" i="6"/>
  <c r="C3748" i="6"/>
  <c r="C3747" i="6"/>
  <c r="C3746" i="6"/>
  <c r="C3745" i="6"/>
  <c r="C3744" i="6"/>
  <c r="C3743" i="6"/>
  <c r="C3742" i="6"/>
  <c r="C3741" i="6"/>
  <c r="C3740" i="6"/>
  <c r="C3739" i="6"/>
  <c r="C3738" i="6"/>
  <c r="C3737" i="6"/>
  <c r="C3736" i="6"/>
  <c r="C3735" i="6"/>
  <c r="C3734" i="6"/>
  <c r="C3733" i="6"/>
  <c r="C3732" i="6"/>
  <c r="C3731" i="6"/>
  <c r="C3730" i="6"/>
  <c r="C3729" i="6"/>
  <c r="C3728" i="6"/>
  <c r="C3727" i="6"/>
  <c r="C3726" i="6"/>
  <c r="C3725" i="6"/>
  <c r="C3724" i="6"/>
  <c r="C3723" i="6"/>
  <c r="C3722" i="6"/>
  <c r="C3721" i="6"/>
  <c r="C3720" i="6"/>
  <c r="C3719" i="6"/>
  <c r="C3718" i="6"/>
  <c r="C3717" i="6"/>
  <c r="C3716" i="6"/>
  <c r="C3715" i="6"/>
  <c r="C3714" i="6"/>
  <c r="C3713" i="6"/>
  <c r="C3712" i="6"/>
  <c r="C3711" i="6"/>
  <c r="C3710" i="6"/>
  <c r="C3709" i="6"/>
  <c r="C3708" i="6"/>
  <c r="C3707" i="6"/>
  <c r="C3706" i="6"/>
  <c r="C3705" i="6"/>
  <c r="C3704" i="6"/>
  <c r="C3703" i="6"/>
  <c r="C3702" i="6"/>
  <c r="C3701" i="6"/>
  <c r="C3700" i="6"/>
  <c r="C3699" i="6"/>
  <c r="C3698" i="6"/>
  <c r="C3697" i="6"/>
  <c r="C3696" i="6"/>
  <c r="C3695" i="6"/>
  <c r="C3694" i="6"/>
  <c r="C3693" i="6"/>
  <c r="C3692" i="6"/>
  <c r="C3691" i="6"/>
  <c r="C3690" i="6"/>
  <c r="C3689" i="6"/>
  <c r="C3688" i="6"/>
  <c r="C3687" i="6"/>
  <c r="C3686" i="6"/>
  <c r="C3685" i="6"/>
  <c r="C3684" i="6"/>
  <c r="C3683" i="6"/>
  <c r="C3682" i="6"/>
  <c r="C3681" i="6"/>
  <c r="C3680" i="6"/>
  <c r="C3679" i="6"/>
  <c r="C3678" i="6"/>
  <c r="C3677" i="6"/>
  <c r="C3676" i="6"/>
  <c r="C3675" i="6"/>
  <c r="C3674" i="6"/>
  <c r="C3673" i="6"/>
  <c r="C3672" i="6"/>
  <c r="C3671" i="6"/>
  <c r="C3670" i="6"/>
  <c r="C3669" i="6"/>
  <c r="C3668" i="6"/>
  <c r="C3667" i="6"/>
  <c r="C3666" i="6"/>
  <c r="C3665" i="6"/>
  <c r="C3664" i="6"/>
  <c r="C3663" i="6"/>
  <c r="C3662" i="6"/>
  <c r="C3661" i="6"/>
  <c r="C3660" i="6"/>
  <c r="C3659" i="6"/>
  <c r="C3658" i="6"/>
  <c r="C3657" i="6"/>
  <c r="C3656" i="6"/>
  <c r="C3655" i="6"/>
  <c r="C3654" i="6"/>
  <c r="C3653" i="6"/>
  <c r="C3652" i="6"/>
  <c r="C3651" i="6"/>
  <c r="C3650" i="6"/>
  <c r="C3649" i="6"/>
  <c r="C3648" i="6"/>
  <c r="C3647" i="6"/>
  <c r="C3646" i="6"/>
  <c r="C3645" i="6"/>
  <c r="C3644" i="6"/>
  <c r="C3643" i="6"/>
  <c r="C3642" i="6"/>
  <c r="C3641" i="6"/>
  <c r="C3640" i="6"/>
  <c r="C3639" i="6"/>
  <c r="C3638" i="6"/>
  <c r="C3637" i="6"/>
  <c r="C3636" i="6"/>
  <c r="C3635" i="6"/>
  <c r="C3634" i="6"/>
  <c r="C3633" i="6"/>
  <c r="C3632" i="6"/>
  <c r="C3631" i="6"/>
  <c r="C3630" i="6"/>
  <c r="C3629" i="6"/>
  <c r="C3628" i="6"/>
  <c r="C3627" i="6"/>
  <c r="C3626" i="6"/>
  <c r="C3625" i="6"/>
  <c r="C3624" i="6"/>
  <c r="C3623" i="6"/>
  <c r="C3622" i="6"/>
  <c r="C3621" i="6"/>
  <c r="C3620" i="6"/>
  <c r="C3619" i="6"/>
  <c r="C3618" i="6"/>
  <c r="C3617" i="6"/>
  <c r="C3616" i="6"/>
  <c r="C3615" i="6"/>
  <c r="C3614" i="6"/>
  <c r="C3613" i="6"/>
  <c r="C3612" i="6"/>
  <c r="C3611" i="6"/>
  <c r="C3610" i="6"/>
  <c r="C3609" i="6"/>
  <c r="C3608" i="6"/>
  <c r="C3607" i="6"/>
  <c r="C3606" i="6"/>
  <c r="C3605" i="6"/>
  <c r="C3604" i="6"/>
  <c r="C3603" i="6"/>
  <c r="C3602" i="6"/>
  <c r="C3601" i="6"/>
  <c r="C3600" i="6"/>
  <c r="C3599" i="6"/>
  <c r="C3598" i="6"/>
  <c r="C3597" i="6"/>
  <c r="C3596" i="6"/>
  <c r="C3595" i="6"/>
  <c r="C3594" i="6"/>
  <c r="C3593" i="6"/>
  <c r="C3592" i="6"/>
  <c r="C3591" i="6"/>
  <c r="C3590" i="6"/>
  <c r="C3589" i="6"/>
  <c r="C3588" i="6"/>
  <c r="C3587" i="6"/>
  <c r="C3586" i="6"/>
  <c r="C3585" i="6"/>
  <c r="C3584" i="6"/>
  <c r="C3583" i="6"/>
  <c r="C3582" i="6"/>
  <c r="C3581" i="6"/>
  <c r="C3580" i="6"/>
  <c r="C3579" i="6"/>
  <c r="C3578" i="6"/>
  <c r="C3577" i="6"/>
  <c r="C3576" i="6"/>
  <c r="C3575" i="6"/>
  <c r="C3574" i="6"/>
  <c r="C3573" i="6"/>
  <c r="C3572" i="6"/>
  <c r="C3571" i="6"/>
  <c r="C3570" i="6"/>
  <c r="C3569" i="6"/>
  <c r="C3568" i="6"/>
  <c r="C3567" i="6"/>
  <c r="C3566" i="6"/>
  <c r="C3565" i="6"/>
  <c r="C3564" i="6"/>
  <c r="C3563" i="6"/>
  <c r="C3562" i="6"/>
  <c r="C3561" i="6"/>
  <c r="C3560" i="6"/>
  <c r="C3559" i="6"/>
  <c r="C3558" i="6"/>
  <c r="C3557" i="6"/>
  <c r="C3556" i="6"/>
  <c r="C3555" i="6"/>
  <c r="C3554" i="6"/>
  <c r="C3553" i="6"/>
  <c r="C3552" i="6"/>
  <c r="C3551" i="6"/>
  <c r="C3550" i="6"/>
  <c r="C3549" i="6"/>
  <c r="C3548" i="6"/>
  <c r="C3547" i="6"/>
  <c r="C3546" i="6"/>
  <c r="C3545" i="6"/>
  <c r="C3544" i="6"/>
  <c r="C3543" i="6"/>
  <c r="C3542" i="6"/>
  <c r="C3541" i="6"/>
  <c r="C3540" i="6"/>
  <c r="C3539" i="6"/>
  <c r="C3538" i="6"/>
  <c r="C3537" i="6"/>
  <c r="C3536" i="6"/>
  <c r="C3535" i="6"/>
  <c r="C3534" i="6"/>
  <c r="C3533" i="6"/>
  <c r="C3532" i="6"/>
  <c r="C3531" i="6"/>
  <c r="C3530" i="6"/>
  <c r="C3529" i="6"/>
  <c r="C3528" i="6"/>
  <c r="C3527" i="6"/>
  <c r="C3526" i="6"/>
  <c r="C3525" i="6"/>
  <c r="C3524" i="6"/>
  <c r="C3523" i="6"/>
  <c r="C3522" i="6"/>
  <c r="C3521" i="6"/>
  <c r="C3520" i="6"/>
  <c r="C3519" i="6"/>
  <c r="C3518" i="6"/>
  <c r="C3517" i="6"/>
  <c r="C3516" i="6"/>
  <c r="C3515" i="6"/>
  <c r="C3514" i="6"/>
  <c r="C3513" i="6"/>
  <c r="C3512" i="6"/>
  <c r="C3511" i="6"/>
  <c r="C3510" i="6"/>
  <c r="C3509" i="6"/>
  <c r="C3508" i="6"/>
  <c r="C3507" i="6"/>
  <c r="C3506" i="6"/>
  <c r="C3505" i="6"/>
  <c r="C3504" i="6"/>
  <c r="C3503" i="6"/>
  <c r="C3502" i="6"/>
  <c r="C3501" i="6"/>
  <c r="C3500" i="6"/>
  <c r="C3499" i="6"/>
  <c r="C3498" i="6"/>
  <c r="C3497" i="6"/>
  <c r="C3496" i="6"/>
  <c r="C3495" i="6"/>
  <c r="C3494" i="6"/>
  <c r="C3493" i="6"/>
  <c r="C3492" i="6"/>
  <c r="C3491" i="6"/>
  <c r="C3490" i="6"/>
  <c r="C3489" i="6"/>
  <c r="C3488" i="6"/>
  <c r="C3487" i="6"/>
  <c r="C3486" i="6"/>
  <c r="C3485" i="6"/>
  <c r="C3484" i="6"/>
  <c r="C3483" i="6"/>
  <c r="C3482" i="6"/>
  <c r="C3481" i="6"/>
  <c r="C3480" i="6"/>
  <c r="C3479" i="6"/>
  <c r="C3478" i="6"/>
  <c r="C3477" i="6"/>
  <c r="C3476" i="6"/>
  <c r="C3475" i="6"/>
  <c r="C3474" i="6"/>
  <c r="C3473" i="6"/>
  <c r="C3472" i="6"/>
  <c r="C3471" i="6"/>
  <c r="C3470" i="6"/>
  <c r="C3469" i="6"/>
  <c r="C3468" i="6"/>
  <c r="C3467" i="6"/>
  <c r="C3466" i="6"/>
  <c r="C3465" i="6"/>
  <c r="C3464" i="6"/>
  <c r="C3463" i="6"/>
  <c r="C3462" i="6"/>
  <c r="C3461" i="6"/>
  <c r="C3460" i="6"/>
  <c r="C3459" i="6"/>
  <c r="C3458" i="6"/>
  <c r="C3457" i="6"/>
  <c r="C3456" i="6"/>
  <c r="C3455" i="6"/>
  <c r="C3454" i="6"/>
  <c r="C3453" i="6"/>
  <c r="C3452" i="6"/>
  <c r="C3451" i="6"/>
  <c r="C3450" i="6"/>
  <c r="C3449" i="6"/>
  <c r="C3448" i="6"/>
  <c r="C3447" i="6"/>
  <c r="C3446" i="6"/>
  <c r="C3445" i="6"/>
  <c r="C3444" i="6"/>
  <c r="C3443" i="6"/>
  <c r="C3442" i="6"/>
  <c r="C3441" i="6"/>
  <c r="C3440" i="6"/>
  <c r="C3439" i="6"/>
  <c r="C3438" i="6"/>
  <c r="C3437" i="6"/>
  <c r="C3436" i="6"/>
  <c r="C3435" i="6"/>
  <c r="C3434" i="6"/>
  <c r="C3433" i="6"/>
  <c r="C3432" i="6"/>
  <c r="C3431" i="6"/>
  <c r="C3430" i="6"/>
  <c r="C3429" i="6"/>
  <c r="C3428" i="6"/>
  <c r="C3427" i="6"/>
  <c r="C3426" i="6"/>
  <c r="C3425" i="6"/>
  <c r="C3424" i="6"/>
  <c r="C3423" i="6"/>
  <c r="C3422" i="6"/>
  <c r="C3421" i="6"/>
  <c r="C3420" i="6"/>
  <c r="C3419" i="6"/>
  <c r="C3418" i="6"/>
  <c r="C3417" i="6"/>
  <c r="C3416" i="6"/>
  <c r="C3415" i="6"/>
  <c r="C3414" i="6"/>
  <c r="C3413" i="6"/>
  <c r="C3412" i="6"/>
  <c r="C3411" i="6"/>
  <c r="C3410" i="6"/>
  <c r="C3409" i="6"/>
  <c r="C3408" i="6"/>
  <c r="C3407" i="6"/>
  <c r="C3406" i="6"/>
  <c r="C3405" i="6"/>
  <c r="C3404" i="6"/>
  <c r="C3403" i="6"/>
  <c r="C3402" i="6"/>
  <c r="C3401" i="6"/>
  <c r="C3400" i="6"/>
  <c r="C3399" i="6"/>
  <c r="C3398" i="6"/>
  <c r="C3397" i="6"/>
  <c r="C3396" i="6"/>
  <c r="C3395" i="6"/>
  <c r="C3394" i="6"/>
  <c r="C3393" i="6"/>
  <c r="C3392" i="6"/>
  <c r="C3391" i="6"/>
  <c r="C3390" i="6"/>
  <c r="C3389" i="6"/>
  <c r="C3388" i="6"/>
  <c r="C3387" i="6"/>
  <c r="C3386" i="6"/>
  <c r="C3385" i="6"/>
  <c r="C3384" i="6"/>
  <c r="C3383" i="6"/>
  <c r="C3382" i="6"/>
  <c r="C3381" i="6"/>
  <c r="C3380" i="6"/>
  <c r="C3379" i="6"/>
  <c r="C3378" i="6"/>
  <c r="C3377" i="6"/>
  <c r="C3376" i="6"/>
  <c r="C3375" i="6"/>
  <c r="C3374" i="6"/>
  <c r="C3373" i="6"/>
  <c r="C3372" i="6"/>
  <c r="C3371" i="6"/>
  <c r="C3370" i="6"/>
  <c r="C3369" i="6"/>
  <c r="C3368" i="6"/>
  <c r="C3367" i="6"/>
  <c r="C3366" i="6"/>
  <c r="C3365" i="6"/>
  <c r="C3364" i="6"/>
  <c r="C3363" i="6"/>
  <c r="C3362" i="6"/>
  <c r="C3361" i="6"/>
  <c r="C3360" i="6"/>
  <c r="C3359" i="6"/>
  <c r="C3358" i="6"/>
  <c r="C3357" i="6"/>
  <c r="C3356" i="6"/>
  <c r="C3355" i="6"/>
  <c r="C3354" i="6"/>
  <c r="C3353" i="6"/>
  <c r="C3352" i="6"/>
  <c r="C3351" i="6"/>
  <c r="C3350" i="6"/>
  <c r="C3349" i="6"/>
  <c r="C3348" i="6"/>
  <c r="C3347" i="6"/>
  <c r="C3346" i="6"/>
  <c r="C3345" i="6"/>
  <c r="C3344" i="6"/>
  <c r="C3343" i="6"/>
  <c r="C3342" i="6"/>
  <c r="C3341" i="6"/>
  <c r="C3340" i="6"/>
  <c r="C3339" i="6"/>
  <c r="C3338" i="6"/>
  <c r="C3337" i="6"/>
  <c r="C3336" i="6"/>
  <c r="C3335" i="6"/>
  <c r="C3334" i="6"/>
  <c r="C3333" i="6"/>
  <c r="C3332" i="6"/>
  <c r="C3331" i="6"/>
  <c r="C3330" i="6"/>
  <c r="C3329" i="6"/>
  <c r="C3328" i="6"/>
  <c r="C3327" i="6"/>
  <c r="C3326" i="6"/>
  <c r="C3325" i="6"/>
  <c r="C3324" i="6"/>
  <c r="C3323" i="6"/>
  <c r="C3322" i="6"/>
  <c r="C3321" i="6"/>
  <c r="C3320" i="6"/>
  <c r="C3319" i="6"/>
  <c r="C3318" i="6"/>
  <c r="C3317" i="6"/>
  <c r="C3316" i="6"/>
  <c r="C3315" i="6"/>
  <c r="C3314" i="6"/>
  <c r="C3313" i="6"/>
  <c r="C3312" i="6"/>
  <c r="C3311" i="6"/>
  <c r="C3310" i="6"/>
  <c r="C3309" i="6"/>
  <c r="C3308" i="6"/>
  <c r="C3307" i="6"/>
  <c r="C3306" i="6"/>
  <c r="C3305" i="6"/>
  <c r="C3304" i="6"/>
  <c r="C3303" i="6"/>
  <c r="C3302" i="6"/>
  <c r="C3301" i="6"/>
  <c r="C3300" i="6"/>
  <c r="C3299" i="6"/>
  <c r="C3298" i="6"/>
  <c r="C3297" i="6"/>
  <c r="C3296" i="6"/>
  <c r="C3295" i="6"/>
  <c r="C3294" i="6"/>
  <c r="C3293" i="6"/>
  <c r="C3292" i="6"/>
  <c r="C3291" i="6"/>
  <c r="C3290" i="6"/>
  <c r="C3289" i="6"/>
  <c r="C3288" i="6"/>
  <c r="C3287" i="6"/>
  <c r="C3286" i="6"/>
  <c r="C3285" i="6"/>
  <c r="C3284" i="6"/>
  <c r="C3283" i="6"/>
  <c r="C3282" i="6"/>
  <c r="C3281" i="6"/>
  <c r="C3280" i="6"/>
  <c r="C3279" i="6"/>
  <c r="C3278" i="6"/>
  <c r="C3277" i="6"/>
  <c r="C3276" i="6"/>
  <c r="C3275" i="6"/>
  <c r="C3274" i="6"/>
  <c r="C3273" i="6"/>
  <c r="C3272" i="6"/>
  <c r="C3271" i="6"/>
  <c r="C3270" i="6"/>
  <c r="C3269" i="6"/>
  <c r="C3268" i="6"/>
  <c r="C3267" i="6"/>
  <c r="C3266" i="6"/>
  <c r="C3265" i="6"/>
  <c r="C3264" i="6"/>
  <c r="C3263" i="6"/>
  <c r="C3262" i="6"/>
  <c r="C3261" i="6"/>
  <c r="C3260" i="6"/>
  <c r="C3259" i="6"/>
  <c r="C3258" i="6"/>
  <c r="C3257" i="6"/>
  <c r="C3256" i="6"/>
  <c r="C3255" i="6"/>
  <c r="C3254" i="6"/>
  <c r="C3253" i="6"/>
  <c r="C3252" i="6"/>
  <c r="C3251" i="6"/>
  <c r="C3250" i="6"/>
  <c r="C3249" i="6"/>
  <c r="C3248" i="6"/>
  <c r="C3247" i="6"/>
  <c r="C3246" i="6"/>
  <c r="C3245" i="6"/>
  <c r="C3244" i="6"/>
  <c r="C3243" i="6"/>
  <c r="C3242" i="6"/>
  <c r="C3241" i="6"/>
  <c r="C3240" i="6"/>
  <c r="C3239" i="6"/>
  <c r="C3238" i="6"/>
  <c r="C3237" i="6"/>
  <c r="C3236" i="6"/>
  <c r="C3235" i="6"/>
  <c r="C3234" i="6"/>
  <c r="C3233" i="6"/>
  <c r="C3232" i="6"/>
  <c r="C3231" i="6"/>
  <c r="C3230" i="6"/>
  <c r="C3229" i="6"/>
  <c r="C3228" i="6"/>
  <c r="C3227" i="6"/>
  <c r="C3226" i="6"/>
  <c r="C3225" i="6"/>
  <c r="C3224" i="6"/>
  <c r="C3223" i="6"/>
  <c r="C3222" i="6"/>
  <c r="C3221" i="6"/>
  <c r="C3220" i="6"/>
  <c r="C3219" i="6"/>
  <c r="C3218" i="6"/>
  <c r="C3217" i="6"/>
  <c r="C3216" i="6"/>
  <c r="C3215" i="6"/>
  <c r="C3214" i="6"/>
  <c r="C3213" i="6"/>
  <c r="C3212" i="6"/>
  <c r="C3211" i="6"/>
  <c r="C3210" i="6"/>
  <c r="C3209" i="6"/>
  <c r="C3208" i="6"/>
  <c r="C3207" i="6"/>
  <c r="C3206" i="6"/>
  <c r="C3205" i="6"/>
  <c r="C3204" i="6"/>
  <c r="C3203" i="6"/>
  <c r="C3202" i="6"/>
  <c r="C3201" i="6"/>
  <c r="C3200" i="6"/>
  <c r="C3199" i="6"/>
  <c r="C3198" i="6"/>
  <c r="C3197" i="6"/>
  <c r="C3196" i="6"/>
  <c r="C3195" i="6"/>
  <c r="C3194" i="6"/>
  <c r="C3193" i="6"/>
  <c r="C3192" i="6"/>
  <c r="C3191" i="6"/>
  <c r="C3190" i="6"/>
  <c r="C3189" i="6"/>
  <c r="C3188" i="6"/>
  <c r="C3187" i="6"/>
  <c r="C3186" i="6"/>
  <c r="C3185" i="6"/>
  <c r="C3184" i="6"/>
  <c r="C3183" i="6"/>
  <c r="C3182" i="6"/>
  <c r="C3181" i="6"/>
  <c r="C3180" i="6"/>
  <c r="C3179" i="6"/>
  <c r="C3178" i="6"/>
  <c r="C3177" i="6"/>
  <c r="C3176" i="6"/>
  <c r="C3175" i="6"/>
  <c r="C3174" i="6"/>
  <c r="C3173" i="6"/>
  <c r="C3172" i="6"/>
  <c r="C3171" i="6"/>
  <c r="C3170" i="6"/>
  <c r="C3169" i="6"/>
  <c r="C3168" i="6"/>
  <c r="C3167" i="6"/>
  <c r="C3166" i="6"/>
  <c r="C3165" i="6"/>
  <c r="C3164" i="6"/>
  <c r="C3163" i="6"/>
  <c r="C3162" i="6"/>
  <c r="C3161" i="6"/>
  <c r="C3160" i="6"/>
  <c r="C3159" i="6"/>
  <c r="C3158" i="6"/>
  <c r="C3157" i="6"/>
  <c r="C3156" i="6"/>
  <c r="C3155" i="6"/>
  <c r="C3154" i="6"/>
  <c r="C3153" i="6"/>
  <c r="C3152" i="6"/>
  <c r="C3151" i="6"/>
  <c r="C3150" i="6"/>
  <c r="C3149" i="6"/>
  <c r="C3148" i="6"/>
  <c r="C3147" i="6"/>
  <c r="C3146" i="6"/>
  <c r="C3145" i="6"/>
  <c r="C3144" i="6"/>
  <c r="C3143" i="6"/>
  <c r="C3142" i="6"/>
  <c r="C3141" i="6"/>
  <c r="C3140" i="6"/>
  <c r="C3139" i="6"/>
  <c r="C3138" i="6"/>
  <c r="C3137" i="6"/>
  <c r="C3136" i="6"/>
  <c r="C3135" i="6"/>
  <c r="C3134" i="6"/>
  <c r="C3133" i="6"/>
  <c r="C3132" i="6"/>
  <c r="C3131" i="6"/>
  <c r="C3130" i="6"/>
  <c r="C3129" i="6"/>
  <c r="C3128" i="6"/>
  <c r="C3127" i="6"/>
  <c r="C3126" i="6"/>
  <c r="C3125" i="6"/>
  <c r="C3124" i="6"/>
  <c r="C3123" i="6"/>
  <c r="C3122" i="6"/>
  <c r="C3121" i="6"/>
  <c r="C3120" i="6"/>
  <c r="C3119" i="6"/>
  <c r="C3118" i="6"/>
  <c r="C3117" i="6"/>
  <c r="C3116" i="6"/>
  <c r="C3115" i="6"/>
  <c r="C3114" i="6"/>
  <c r="C3113" i="6"/>
  <c r="C3112" i="6"/>
  <c r="C3111" i="6"/>
  <c r="C3110" i="6"/>
  <c r="C3109" i="6"/>
  <c r="C3108" i="6"/>
  <c r="C3107" i="6"/>
  <c r="C3106" i="6"/>
  <c r="C3105" i="6"/>
  <c r="C3104" i="6"/>
  <c r="C3103" i="6"/>
  <c r="C3102" i="6"/>
  <c r="C3101" i="6"/>
  <c r="C3100" i="6"/>
  <c r="C3099" i="6"/>
  <c r="C3098" i="6"/>
  <c r="C3097" i="6"/>
  <c r="C3096" i="6"/>
  <c r="C3095" i="6"/>
  <c r="C3094" i="6"/>
  <c r="C3093" i="6"/>
  <c r="C3092" i="6"/>
  <c r="C3091" i="6"/>
  <c r="C3090" i="6"/>
  <c r="C3089" i="6"/>
  <c r="C3088" i="6"/>
  <c r="C3087" i="6"/>
  <c r="C3086" i="6"/>
  <c r="C3085" i="6"/>
  <c r="C3084" i="6"/>
  <c r="C3083" i="6"/>
  <c r="C3082" i="6"/>
  <c r="C3081" i="6"/>
  <c r="C3080" i="6"/>
  <c r="C3079" i="6"/>
  <c r="C3078" i="6"/>
  <c r="C3077" i="6"/>
  <c r="C3076" i="6"/>
  <c r="C3075" i="6"/>
  <c r="C3074" i="6"/>
  <c r="C3073" i="6"/>
  <c r="C3072" i="6"/>
  <c r="C3071" i="6"/>
  <c r="C3070" i="6"/>
  <c r="C3069" i="6"/>
  <c r="C3068" i="6"/>
  <c r="C3067" i="6"/>
  <c r="C3066" i="6"/>
  <c r="C3065" i="6"/>
  <c r="C3064" i="6"/>
  <c r="C3063" i="6"/>
  <c r="C3062" i="6"/>
  <c r="C3061" i="6"/>
  <c r="C3060" i="6"/>
  <c r="C3059" i="6"/>
  <c r="C3058" i="6"/>
  <c r="C3057" i="6"/>
  <c r="C3056" i="6"/>
  <c r="C3055" i="6"/>
  <c r="C3054" i="6"/>
  <c r="C3053" i="6"/>
  <c r="C3052" i="6"/>
  <c r="C3051" i="6"/>
  <c r="C3050" i="6"/>
  <c r="C3049" i="6"/>
  <c r="C3048" i="6"/>
  <c r="C3047" i="6"/>
  <c r="C3046" i="6"/>
  <c r="C3045" i="6"/>
  <c r="C3044" i="6"/>
  <c r="C3043" i="6"/>
  <c r="C3042" i="6"/>
  <c r="C3041" i="6"/>
  <c r="C3040" i="6"/>
  <c r="C3039" i="6"/>
  <c r="C3038" i="6"/>
  <c r="C3037" i="6"/>
  <c r="C3036" i="6"/>
  <c r="C3035" i="6"/>
  <c r="C3034" i="6"/>
  <c r="C3033" i="6"/>
  <c r="C3032" i="6"/>
  <c r="C3031" i="6"/>
  <c r="C3030" i="6"/>
  <c r="C3029" i="6"/>
  <c r="C3028" i="6"/>
  <c r="C3027" i="6"/>
  <c r="C3026" i="6"/>
  <c r="C3025" i="6"/>
  <c r="C3024" i="6"/>
  <c r="C3023" i="6"/>
  <c r="C3022" i="6"/>
  <c r="C3021" i="6"/>
  <c r="C3020" i="6"/>
  <c r="C3019" i="6"/>
  <c r="C3018" i="6"/>
  <c r="C3017" i="6"/>
  <c r="C3016" i="6"/>
  <c r="C3015" i="6"/>
  <c r="C3014" i="6"/>
  <c r="C3013" i="6"/>
  <c r="C3012" i="6"/>
  <c r="C3011" i="6"/>
  <c r="C3010" i="6"/>
  <c r="C3009" i="6"/>
  <c r="C3008" i="6"/>
  <c r="C3007" i="6"/>
  <c r="C3006" i="6"/>
  <c r="C3005" i="6"/>
  <c r="C3004" i="6"/>
  <c r="C3003" i="6"/>
  <c r="C3002" i="6"/>
  <c r="C3001" i="6"/>
  <c r="C3000" i="6"/>
  <c r="C2999" i="6"/>
  <c r="C2998" i="6"/>
  <c r="C2997" i="6"/>
  <c r="C2996" i="6"/>
  <c r="C2995" i="6"/>
  <c r="C2994" i="6"/>
  <c r="C2993" i="6"/>
  <c r="C2992" i="6"/>
  <c r="C2991" i="6"/>
  <c r="C2990" i="6"/>
  <c r="C2989" i="6"/>
  <c r="C2988" i="6"/>
  <c r="C2987" i="6"/>
  <c r="C2986" i="6"/>
  <c r="C2985" i="6"/>
  <c r="C2984" i="6"/>
  <c r="C2983" i="6"/>
  <c r="C2982" i="6"/>
  <c r="C2981" i="6"/>
  <c r="C2980" i="6"/>
  <c r="C2979" i="6"/>
  <c r="C2978" i="6"/>
  <c r="C2977" i="6"/>
  <c r="C2976" i="6"/>
  <c r="C2975" i="6"/>
  <c r="C2974" i="6"/>
  <c r="C2973" i="6"/>
  <c r="C2972" i="6"/>
  <c r="C2971" i="6"/>
  <c r="C2970" i="6"/>
  <c r="C2969" i="6"/>
  <c r="C2968" i="6"/>
  <c r="C2967" i="6"/>
  <c r="C2966" i="6"/>
  <c r="C2965" i="6"/>
  <c r="C2964" i="6"/>
  <c r="C2963" i="6"/>
  <c r="C2962" i="6"/>
  <c r="C2961" i="6"/>
  <c r="C2960" i="6"/>
  <c r="C2959" i="6"/>
  <c r="C2958" i="6"/>
  <c r="C2957" i="6"/>
  <c r="C2956" i="6"/>
  <c r="C2955" i="6"/>
  <c r="C2954" i="6"/>
  <c r="C2953" i="6"/>
  <c r="C2952" i="6"/>
  <c r="C2951" i="6"/>
  <c r="C2950" i="6"/>
  <c r="C2949" i="6"/>
  <c r="C2948" i="6"/>
  <c r="C2947" i="6"/>
  <c r="C2946" i="6"/>
  <c r="C2945" i="6"/>
  <c r="C2944" i="6"/>
  <c r="C2943" i="6"/>
  <c r="C2942" i="6"/>
  <c r="C2941" i="6"/>
  <c r="C2940" i="6"/>
  <c r="C2939" i="6"/>
  <c r="C2938" i="6"/>
  <c r="C2937" i="6"/>
  <c r="C2936" i="6"/>
  <c r="C2935" i="6"/>
  <c r="C2934" i="6"/>
  <c r="C2933" i="6"/>
  <c r="C2932" i="6"/>
  <c r="C2931" i="6"/>
  <c r="C2930" i="6"/>
  <c r="C2929" i="6"/>
  <c r="C2928" i="6"/>
  <c r="C2927" i="6"/>
  <c r="C2926" i="6"/>
  <c r="C2925" i="6"/>
  <c r="C2924" i="6"/>
  <c r="C2923" i="6"/>
  <c r="C2922" i="6"/>
  <c r="C2921" i="6"/>
  <c r="C2920" i="6"/>
  <c r="C2919" i="6"/>
  <c r="C2918" i="6"/>
  <c r="C2917" i="6"/>
  <c r="C2916" i="6"/>
  <c r="C2915" i="6"/>
  <c r="C2914" i="6"/>
  <c r="C2913" i="6"/>
  <c r="C2912" i="6"/>
  <c r="C2911" i="6"/>
  <c r="C2910" i="6"/>
  <c r="C2909" i="6"/>
  <c r="C2908" i="6"/>
  <c r="C2907" i="6"/>
  <c r="C2906" i="6"/>
  <c r="C2905" i="6"/>
  <c r="C2904" i="6"/>
  <c r="C2903" i="6"/>
  <c r="C2902" i="6"/>
  <c r="C2901" i="6"/>
  <c r="C2900" i="6"/>
  <c r="C2899" i="6"/>
  <c r="C2898" i="6"/>
  <c r="C2897" i="6"/>
  <c r="C2896" i="6"/>
  <c r="C2895" i="6"/>
  <c r="C2894" i="6"/>
  <c r="C2893" i="6"/>
  <c r="C2892" i="6"/>
  <c r="C2891" i="6"/>
  <c r="C2890" i="6"/>
  <c r="C2889" i="6"/>
  <c r="C2888" i="6"/>
  <c r="C2887" i="6"/>
  <c r="C2886" i="6"/>
  <c r="C2885" i="6"/>
  <c r="C2884" i="6"/>
  <c r="C2883" i="6"/>
  <c r="C2882" i="6"/>
  <c r="C2881" i="6"/>
  <c r="C2880" i="6"/>
  <c r="C2879" i="6"/>
  <c r="C2878" i="6"/>
  <c r="C2877" i="6"/>
  <c r="C2876" i="6"/>
  <c r="C2875" i="6"/>
  <c r="C2874" i="6"/>
  <c r="C2873" i="6"/>
  <c r="C2872" i="6"/>
  <c r="C2871" i="6"/>
  <c r="C2870" i="6"/>
  <c r="C2869" i="6"/>
  <c r="C2868" i="6"/>
  <c r="C2867" i="6"/>
  <c r="C2866" i="6"/>
  <c r="C2865" i="6"/>
  <c r="C2864" i="6"/>
  <c r="C2863" i="6"/>
  <c r="C2862" i="6"/>
  <c r="C2861" i="6"/>
  <c r="C2860" i="6"/>
  <c r="C2859" i="6"/>
  <c r="C2858" i="6"/>
  <c r="C2857" i="6"/>
  <c r="C2856" i="6"/>
  <c r="C2855" i="6"/>
  <c r="C2854" i="6"/>
  <c r="C2853" i="6"/>
  <c r="C2852" i="6"/>
  <c r="C2851" i="6"/>
  <c r="C2850" i="6"/>
  <c r="C2849" i="6"/>
  <c r="C2848" i="6"/>
  <c r="C2847" i="6"/>
  <c r="C2846" i="6"/>
  <c r="C2845" i="6"/>
  <c r="C2844" i="6"/>
  <c r="C2843" i="6"/>
  <c r="C2842" i="6"/>
  <c r="C2841" i="6"/>
  <c r="C2840" i="6"/>
  <c r="C2839" i="6"/>
  <c r="C2838" i="6"/>
  <c r="C2837" i="6"/>
  <c r="C2836" i="6"/>
  <c r="C2835" i="6"/>
  <c r="C2834" i="6"/>
  <c r="C2833" i="6"/>
  <c r="C2832" i="6"/>
  <c r="C2831" i="6"/>
  <c r="C2830" i="6"/>
  <c r="C2829" i="6"/>
  <c r="C2828" i="6"/>
  <c r="C2827" i="6"/>
  <c r="C2826" i="6"/>
  <c r="C2825" i="6"/>
  <c r="C2824" i="6"/>
  <c r="C2823" i="6"/>
  <c r="C2822" i="6"/>
  <c r="C2821" i="6"/>
  <c r="C2820" i="6"/>
  <c r="C2819" i="6"/>
  <c r="C2818" i="6"/>
  <c r="C2817" i="6"/>
  <c r="C2816" i="6"/>
  <c r="C2815" i="6"/>
  <c r="C2814" i="6"/>
  <c r="C2813" i="6"/>
  <c r="C2812" i="6"/>
  <c r="C2811" i="6"/>
  <c r="C2810" i="6"/>
  <c r="C2809" i="6"/>
  <c r="C2808" i="6"/>
  <c r="C2807" i="6"/>
  <c r="C2806" i="6"/>
  <c r="C2805" i="6"/>
  <c r="C2804" i="6"/>
  <c r="C2803" i="6"/>
  <c r="C2802" i="6"/>
  <c r="C2801" i="6"/>
  <c r="C2800" i="6"/>
  <c r="C2799" i="6"/>
  <c r="C2798" i="6"/>
  <c r="C2797" i="6"/>
  <c r="C2796" i="6"/>
  <c r="C2795" i="6"/>
  <c r="C2794" i="6"/>
  <c r="C2793" i="6"/>
  <c r="C2792" i="6"/>
  <c r="C2791" i="6"/>
  <c r="C2790" i="6"/>
  <c r="C2789" i="6"/>
  <c r="C2788" i="6"/>
  <c r="C2787" i="6"/>
  <c r="C2786" i="6"/>
  <c r="C2785" i="6"/>
  <c r="C2784" i="6"/>
  <c r="C2783" i="6"/>
  <c r="C2782" i="6"/>
  <c r="C2781" i="6"/>
  <c r="C2780" i="6"/>
  <c r="C2779" i="6"/>
  <c r="C2778" i="6"/>
  <c r="C2777" i="6"/>
  <c r="C2776" i="6"/>
  <c r="C2775" i="6"/>
  <c r="C2774" i="6"/>
  <c r="C2773" i="6"/>
  <c r="C2772" i="6"/>
  <c r="C2771" i="6"/>
  <c r="C2770" i="6"/>
  <c r="C2769" i="6"/>
  <c r="C2768" i="6"/>
  <c r="C2767" i="6"/>
  <c r="C2766" i="6"/>
  <c r="C2765" i="6"/>
  <c r="C2764" i="6"/>
  <c r="C2763" i="6"/>
  <c r="C2762" i="6"/>
  <c r="C2761" i="6"/>
  <c r="C2760" i="6"/>
  <c r="C2759" i="6"/>
  <c r="C2758" i="6"/>
  <c r="C2757" i="6"/>
  <c r="C2756" i="6"/>
  <c r="C2755" i="6"/>
  <c r="C2754" i="6"/>
  <c r="C2753" i="6"/>
  <c r="C2752" i="6"/>
  <c r="C2751" i="6"/>
  <c r="C2750" i="6"/>
  <c r="C2749" i="6"/>
  <c r="C2748" i="6"/>
  <c r="C2747" i="6"/>
  <c r="C2746" i="6"/>
  <c r="C2745" i="6"/>
  <c r="C2744" i="6"/>
  <c r="C2743" i="6"/>
  <c r="C2742" i="6"/>
  <c r="C2741" i="6"/>
  <c r="C2740" i="6"/>
  <c r="C2739" i="6"/>
  <c r="C2738" i="6"/>
  <c r="C2737" i="6"/>
  <c r="C2736" i="6"/>
  <c r="C2735" i="6"/>
  <c r="C2734" i="6"/>
  <c r="C2733" i="6"/>
  <c r="C2732" i="6"/>
  <c r="C2731" i="6"/>
  <c r="C2730" i="6"/>
  <c r="C2729" i="6"/>
  <c r="C2728" i="6"/>
  <c r="C2727" i="6"/>
  <c r="C2726" i="6"/>
  <c r="C2725" i="6"/>
  <c r="C2724" i="6"/>
  <c r="C2723" i="6"/>
  <c r="C2722" i="6"/>
  <c r="C2721" i="6"/>
  <c r="C2720" i="6"/>
  <c r="C2719" i="6"/>
  <c r="C2718" i="6"/>
  <c r="C2717" i="6"/>
  <c r="C2716" i="6"/>
  <c r="C2715" i="6"/>
  <c r="C2714" i="6"/>
  <c r="C2713" i="6"/>
  <c r="C2712" i="6"/>
  <c r="C2711" i="6"/>
  <c r="C2710" i="6"/>
  <c r="C2709" i="6"/>
  <c r="C2708" i="6"/>
  <c r="C2707" i="6"/>
  <c r="C2706" i="6"/>
  <c r="C2705" i="6"/>
  <c r="C2704" i="6"/>
  <c r="C2703" i="6"/>
  <c r="C2702" i="6"/>
  <c r="C2701" i="6"/>
  <c r="C2700" i="6"/>
  <c r="C2699" i="6"/>
  <c r="C2698" i="6"/>
  <c r="C2697" i="6"/>
  <c r="C2696" i="6"/>
  <c r="C2695" i="6"/>
  <c r="C2694" i="6"/>
  <c r="C2693" i="6"/>
  <c r="C2692" i="6"/>
  <c r="C2691" i="6"/>
  <c r="C2690" i="6"/>
  <c r="C2689" i="6"/>
  <c r="C2688" i="6"/>
  <c r="C2687" i="6"/>
  <c r="C2686" i="6"/>
  <c r="C2685" i="6"/>
  <c r="C2684" i="6"/>
  <c r="C2683" i="6"/>
  <c r="C2682" i="6"/>
  <c r="C2681" i="6"/>
  <c r="C2680" i="6"/>
  <c r="C2679" i="6"/>
  <c r="C2678" i="6"/>
  <c r="C2677" i="6"/>
  <c r="C2676" i="6"/>
  <c r="C2675" i="6"/>
  <c r="C2674" i="6"/>
  <c r="C2673" i="6"/>
  <c r="C2672" i="6"/>
  <c r="C2671" i="6"/>
  <c r="C2670" i="6"/>
  <c r="C2669" i="6"/>
  <c r="C2668" i="6"/>
  <c r="C2667" i="6"/>
  <c r="C2666" i="6"/>
  <c r="C2665" i="6"/>
  <c r="C2664" i="6"/>
  <c r="C2663" i="6"/>
  <c r="C2662" i="6"/>
  <c r="C2661" i="6"/>
  <c r="C2660" i="6"/>
  <c r="C2659" i="6"/>
  <c r="C2658" i="6"/>
  <c r="C2657" i="6"/>
  <c r="C2656" i="6"/>
  <c r="C2655" i="6"/>
  <c r="C2654" i="6"/>
  <c r="C2653" i="6"/>
  <c r="C2652" i="6"/>
  <c r="C2651" i="6"/>
  <c r="C2650" i="6"/>
  <c r="C2649" i="6"/>
  <c r="C2648" i="6"/>
  <c r="C2647" i="6"/>
  <c r="C2646" i="6"/>
  <c r="C2645" i="6"/>
  <c r="C2644" i="6"/>
  <c r="C2643" i="6"/>
  <c r="C2642" i="6"/>
  <c r="C2641" i="6"/>
  <c r="C2640" i="6"/>
  <c r="C2639" i="6"/>
  <c r="C2638" i="6"/>
  <c r="C2637" i="6"/>
  <c r="C2636" i="6"/>
  <c r="C2635" i="6"/>
  <c r="C2634" i="6"/>
  <c r="C2633" i="6"/>
  <c r="C2632" i="6"/>
  <c r="C2631" i="6"/>
  <c r="C2630" i="6"/>
  <c r="C2629" i="6"/>
  <c r="C2628" i="6"/>
  <c r="C2627" i="6"/>
  <c r="C2626" i="6"/>
  <c r="C2625" i="6"/>
  <c r="C2624" i="6"/>
  <c r="C2623" i="6"/>
  <c r="C2622" i="6"/>
  <c r="C2621" i="6"/>
  <c r="C2620" i="6"/>
  <c r="C2619" i="6"/>
  <c r="C2618" i="6"/>
  <c r="C2617" i="6"/>
  <c r="C2616" i="6"/>
  <c r="C2615" i="6"/>
  <c r="C2614" i="6"/>
  <c r="C2613" i="6"/>
  <c r="C2612" i="6"/>
  <c r="C2611" i="6"/>
  <c r="C2610" i="6"/>
  <c r="C2609" i="6"/>
  <c r="C2608" i="6"/>
  <c r="C2607" i="6"/>
  <c r="C2606" i="6"/>
  <c r="C2605" i="6"/>
  <c r="C2604" i="6"/>
  <c r="C2603" i="6"/>
  <c r="C2602" i="6"/>
  <c r="C2601" i="6"/>
  <c r="C2600" i="6"/>
  <c r="C2599" i="6"/>
  <c r="C2598" i="6"/>
  <c r="C2597" i="6"/>
  <c r="C2596" i="6"/>
  <c r="C2595" i="6"/>
  <c r="C2594" i="6"/>
  <c r="C2593" i="6"/>
  <c r="C2592" i="6"/>
  <c r="C2591" i="6"/>
  <c r="C2590" i="6"/>
  <c r="C2589" i="6"/>
  <c r="C2588" i="6"/>
  <c r="C2587" i="6"/>
  <c r="C2586" i="6"/>
  <c r="C2585" i="6"/>
  <c r="C2584" i="6"/>
  <c r="C2583" i="6"/>
  <c r="C2582" i="6"/>
  <c r="C2581" i="6"/>
  <c r="C2580" i="6"/>
  <c r="C2579" i="6"/>
  <c r="C2578" i="6"/>
  <c r="C2577" i="6"/>
  <c r="C2576" i="6"/>
  <c r="C2575" i="6"/>
  <c r="C2574" i="6"/>
  <c r="C2573" i="6"/>
  <c r="C2572" i="6"/>
  <c r="C2571" i="6"/>
  <c r="C2570" i="6"/>
  <c r="C2569" i="6"/>
  <c r="C2568" i="6"/>
  <c r="C2567" i="6"/>
  <c r="C2566" i="6"/>
  <c r="C2565" i="6"/>
  <c r="C2564" i="6"/>
  <c r="C2563" i="6"/>
  <c r="C2562" i="6"/>
  <c r="C2561" i="6"/>
  <c r="C2560" i="6"/>
  <c r="C2559" i="6"/>
  <c r="C2558" i="6"/>
  <c r="C2557" i="6"/>
  <c r="C2556" i="6"/>
  <c r="C2555" i="6"/>
  <c r="C2554" i="6"/>
  <c r="C2553" i="6"/>
  <c r="C2552" i="6"/>
  <c r="C2551" i="6"/>
  <c r="C2550" i="6"/>
  <c r="C2549" i="6"/>
  <c r="C2548" i="6"/>
  <c r="C2547" i="6"/>
  <c r="C2546" i="6"/>
  <c r="C2545" i="6"/>
  <c r="C2544" i="6"/>
  <c r="C2543" i="6"/>
  <c r="C2542" i="6"/>
  <c r="C2541" i="6"/>
  <c r="C2540" i="6"/>
  <c r="C2539" i="6"/>
  <c r="C2538" i="6"/>
  <c r="C2537" i="6"/>
  <c r="C2536" i="6"/>
  <c r="C2535" i="6"/>
  <c r="C2534" i="6"/>
  <c r="C2533" i="6"/>
  <c r="C2532" i="6"/>
  <c r="C2531" i="6"/>
  <c r="C2530" i="6"/>
  <c r="C2529" i="6"/>
  <c r="C2528" i="6"/>
  <c r="C2527" i="6"/>
  <c r="C2526" i="6"/>
  <c r="C2525" i="6"/>
  <c r="C2524" i="6"/>
  <c r="C2523" i="6"/>
  <c r="C2522" i="6"/>
  <c r="C2521" i="6"/>
  <c r="C2520" i="6"/>
  <c r="C2519" i="6"/>
  <c r="C2518" i="6"/>
  <c r="C2517" i="6"/>
  <c r="C2516" i="6"/>
  <c r="C2515" i="6"/>
  <c r="C2514" i="6"/>
  <c r="C2513" i="6"/>
  <c r="C2512" i="6"/>
  <c r="C2511" i="6"/>
  <c r="C2510" i="6"/>
  <c r="C2509" i="6"/>
  <c r="C2508" i="6"/>
  <c r="C2507" i="6"/>
  <c r="C2506" i="6"/>
  <c r="C2505" i="6"/>
  <c r="C2504" i="6"/>
  <c r="C2503" i="6"/>
  <c r="C2502" i="6"/>
  <c r="C2501" i="6"/>
  <c r="C2500" i="6"/>
  <c r="C2499" i="6"/>
  <c r="C2498" i="6"/>
  <c r="C2497" i="6"/>
  <c r="C2496" i="6"/>
  <c r="C2495" i="6"/>
  <c r="C2494" i="6"/>
  <c r="C2493" i="6"/>
  <c r="C2492" i="6"/>
  <c r="C2491" i="6"/>
  <c r="C2490" i="6"/>
  <c r="C2489" i="6"/>
  <c r="C2488" i="6"/>
  <c r="C2487" i="6"/>
  <c r="C2486" i="6"/>
  <c r="C2485" i="6"/>
  <c r="C2484" i="6"/>
  <c r="C2483" i="6"/>
  <c r="C2482" i="6"/>
  <c r="C2481" i="6"/>
  <c r="C2480" i="6"/>
  <c r="C2479" i="6"/>
  <c r="C2478" i="6"/>
  <c r="C2477" i="6"/>
  <c r="C2476" i="6"/>
  <c r="C2475" i="6"/>
  <c r="C2474" i="6"/>
  <c r="C2473" i="6"/>
  <c r="C2472" i="6"/>
  <c r="C2471" i="6"/>
  <c r="C2470" i="6"/>
  <c r="C2469" i="6"/>
  <c r="C2468" i="6"/>
  <c r="C2467" i="6"/>
  <c r="C2466" i="6"/>
  <c r="C2465" i="6"/>
  <c r="C2464" i="6"/>
  <c r="C2463" i="6"/>
  <c r="C2462" i="6"/>
  <c r="C2461" i="6"/>
  <c r="C2460" i="6"/>
  <c r="C2459" i="6"/>
  <c r="C2458" i="6"/>
  <c r="C2457" i="6"/>
  <c r="C2456" i="6"/>
  <c r="C2455" i="6"/>
  <c r="C2454" i="6"/>
  <c r="C2453" i="6"/>
  <c r="C2452" i="6"/>
  <c r="C2451" i="6"/>
  <c r="C2450" i="6"/>
  <c r="C2449" i="6"/>
  <c r="C2448" i="6"/>
  <c r="C2447" i="6"/>
  <c r="C2446" i="6"/>
  <c r="C2445" i="6"/>
  <c r="C2444" i="6"/>
  <c r="C2443" i="6"/>
  <c r="C2442" i="6"/>
  <c r="C2441" i="6"/>
  <c r="C2440" i="6"/>
  <c r="C2439" i="6"/>
  <c r="C2438" i="6"/>
  <c r="C2437" i="6"/>
  <c r="C2436" i="6"/>
  <c r="C2435" i="6"/>
  <c r="C2434" i="6"/>
  <c r="C2433" i="6"/>
  <c r="C2432" i="6"/>
  <c r="C2431" i="6"/>
  <c r="C2430" i="6"/>
  <c r="C2429" i="6"/>
  <c r="C2428" i="6"/>
  <c r="C2427" i="6"/>
  <c r="C2426" i="6"/>
  <c r="C2425" i="6"/>
  <c r="C2424" i="6"/>
  <c r="C2423" i="6"/>
  <c r="C2422" i="6"/>
  <c r="C2421" i="6"/>
  <c r="C2420" i="6"/>
  <c r="C2419" i="6"/>
  <c r="C2418" i="6"/>
  <c r="C2417" i="6"/>
  <c r="C2416" i="6"/>
  <c r="C2415" i="6"/>
  <c r="C2414" i="6"/>
  <c r="C2413" i="6"/>
  <c r="C2412" i="6"/>
  <c r="C2411" i="6"/>
  <c r="C2410" i="6"/>
  <c r="C2409" i="6"/>
  <c r="C2408" i="6"/>
  <c r="C2407" i="6"/>
  <c r="C2406" i="6"/>
  <c r="C2405" i="6"/>
  <c r="C2404" i="6"/>
  <c r="C2403" i="6"/>
  <c r="C2402" i="6"/>
  <c r="C2401" i="6"/>
  <c r="C2400" i="6"/>
  <c r="C2399" i="6"/>
  <c r="C2398" i="6"/>
  <c r="C2397" i="6"/>
  <c r="C2396" i="6"/>
  <c r="C2395" i="6"/>
  <c r="C2394" i="6"/>
  <c r="C2393" i="6"/>
  <c r="C2392" i="6"/>
  <c r="C2391" i="6"/>
  <c r="C2390" i="6"/>
  <c r="C2389" i="6"/>
  <c r="C2388" i="6"/>
  <c r="C2387" i="6"/>
  <c r="C2386" i="6"/>
  <c r="C2385" i="6"/>
  <c r="C2384" i="6"/>
  <c r="C2383" i="6"/>
  <c r="C2382" i="6"/>
  <c r="C2381" i="6"/>
  <c r="C2380" i="6"/>
  <c r="C2379" i="6"/>
  <c r="C2378" i="6"/>
  <c r="C2377" i="6"/>
  <c r="C2376" i="6"/>
  <c r="C2375" i="6"/>
  <c r="C2374" i="6"/>
  <c r="C2373" i="6"/>
  <c r="C2372" i="6"/>
  <c r="C2371" i="6"/>
  <c r="C2370" i="6"/>
  <c r="C2369" i="6"/>
  <c r="C2368" i="6"/>
  <c r="C2367" i="6"/>
  <c r="C2366" i="6"/>
  <c r="C2365" i="6"/>
  <c r="C2364" i="6"/>
  <c r="C2363" i="6"/>
  <c r="C2362" i="6"/>
  <c r="C2361" i="6"/>
  <c r="C2360" i="6"/>
  <c r="C2359" i="6"/>
  <c r="C2358" i="6"/>
  <c r="C2357" i="6"/>
  <c r="C2356" i="6"/>
  <c r="C2355" i="6"/>
  <c r="C2354" i="6"/>
  <c r="C2353" i="6"/>
  <c r="C2352" i="6"/>
  <c r="C2351" i="6"/>
  <c r="C2350" i="6"/>
  <c r="C2349" i="6"/>
  <c r="C2348" i="6"/>
  <c r="C2347" i="6"/>
  <c r="C2346" i="6"/>
  <c r="C2345" i="6"/>
  <c r="C2344" i="6"/>
  <c r="C2343" i="6"/>
  <c r="C2342" i="6"/>
  <c r="C2341" i="6"/>
  <c r="C2340" i="6"/>
  <c r="C2339" i="6"/>
  <c r="C2338" i="6"/>
  <c r="C2337" i="6"/>
  <c r="C2336" i="6"/>
  <c r="C2335" i="6"/>
  <c r="C2334" i="6"/>
  <c r="C2333" i="6"/>
  <c r="C2332" i="6"/>
  <c r="C2331" i="6"/>
  <c r="C2330" i="6"/>
  <c r="C2329" i="6"/>
  <c r="C2328" i="6"/>
  <c r="C2327" i="6"/>
  <c r="C2326" i="6"/>
  <c r="C2325" i="6"/>
  <c r="C2324" i="6"/>
  <c r="C2323" i="6"/>
  <c r="C2322" i="6"/>
  <c r="C2321" i="6"/>
  <c r="C2320" i="6"/>
  <c r="C2319" i="6"/>
  <c r="C2318" i="6"/>
  <c r="C2317" i="6"/>
  <c r="C2316" i="6"/>
  <c r="C2315" i="6"/>
  <c r="C2314" i="6"/>
  <c r="C2313" i="6"/>
  <c r="C2312" i="6"/>
  <c r="C2311" i="6"/>
  <c r="C2310" i="6"/>
  <c r="C2309" i="6"/>
  <c r="C2308" i="6"/>
  <c r="C2307" i="6"/>
  <c r="C2306" i="6"/>
  <c r="C2305" i="6"/>
  <c r="C2304" i="6"/>
  <c r="C2303" i="6"/>
  <c r="C2302" i="6"/>
  <c r="C2301" i="6"/>
  <c r="C2300" i="6"/>
  <c r="C2299" i="6"/>
  <c r="C2298" i="6"/>
  <c r="C2297" i="6"/>
  <c r="C2296" i="6"/>
  <c r="C2295" i="6"/>
  <c r="C2294" i="6"/>
  <c r="C2293" i="6"/>
  <c r="C2292" i="6"/>
  <c r="C2291" i="6"/>
  <c r="C2290" i="6"/>
  <c r="C2289" i="6"/>
  <c r="C2288" i="6"/>
  <c r="C2287" i="6"/>
  <c r="C2286" i="6"/>
  <c r="C2285" i="6"/>
  <c r="C2284" i="6"/>
  <c r="C2283" i="6"/>
  <c r="C2282" i="6"/>
  <c r="C2281" i="6"/>
  <c r="C2280" i="6"/>
  <c r="C2279" i="6"/>
  <c r="C2278" i="6"/>
  <c r="C2277" i="6"/>
  <c r="C2276" i="6"/>
  <c r="C2275" i="6"/>
  <c r="C2274" i="6"/>
  <c r="C2273" i="6"/>
  <c r="C2272" i="6"/>
  <c r="C2271" i="6"/>
  <c r="C2270" i="6"/>
  <c r="C2269" i="6"/>
  <c r="C2268" i="6"/>
  <c r="C2267" i="6"/>
  <c r="C2266" i="6"/>
  <c r="C2265" i="6"/>
  <c r="C2264" i="6"/>
  <c r="C2263" i="6"/>
  <c r="C2262" i="6"/>
  <c r="C2261" i="6"/>
  <c r="C2260" i="6"/>
  <c r="C2259" i="6"/>
  <c r="C2258" i="6"/>
  <c r="C2257" i="6"/>
  <c r="C2256" i="6"/>
  <c r="C2255" i="6"/>
  <c r="C2254" i="6"/>
  <c r="C2253" i="6"/>
  <c r="C2252" i="6"/>
  <c r="C2251" i="6"/>
  <c r="C2250" i="6"/>
  <c r="C2249" i="6"/>
  <c r="C2248" i="6"/>
  <c r="C2247" i="6"/>
  <c r="C2246" i="6"/>
  <c r="C2245" i="6"/>
  <c r="C2244" i="6"/>
  <c r="C2243" i="6"/>
  <c r="C2242" i="6"/>
  <c r="C2241" i="6"/>
  <c r="C2240" i="6"/>
  <c r="C2239" i="6"/>
  <c r="C2238" i="6"/>
  <c r="C2237" i="6"/>
  <c r="C2236" i="6"/>
  <c r="C2235" i="6"/>
  <c r="C2234" i="6"/>
  <c r="C2233" i="6"/>
  <c r="C2232" i="6"/>
  <c r="C2231" i="6"/>
  <c r="C2230" i="6"/>
  <c r="C2229" i="6"/>
  <c r="C2228" i="6"/>
  <c r="C2227" i="6"/>
  <c r="C2226" i="6"/>
  <c r="C2225" i="6"/>
  <c r="C2224" i="6"/>
  <c r="C2223" i="6"/>
  <c r="C2222" i="6"/>
  <c r="C2221" i="6"/>
  <c r="C2220" i="6"/>
  <c r="C2219" i="6"/>
  <c r="C2218" i="6"/>
  <c r="C2217" i="6"/>
  <c r="C2216" i="6"/>
  <c r="C2215" i="6"/>
  <c r="C2214" i="6"/>
  <c r="C2213" i="6"/>
  <c r="C2212" i="6"/>
  <c r="C2211" i="6"/>
  <c r="C2210" i="6"/>
  <c r="C2209" i="6"/>
  <c r="C2208" i="6"/>
  <c r="C2207" i="6"/>
  <c r="C2206" i="6"/>
  <c r="C2205" i="6"/>
  <c r="C2204" i="6"/>
  <c r="C2203" i="6"/>
  <c r="C2202" i="6"/>
  <c r="C2201" i="6"/>
  <c r="C2200" i="6"/>
  <c r="C2199" i="6"/>
  <c r="C2198" i="6"/>
  <c r="C2197" i="6"/>
  <c r="C2196" i="6"/>
  <c r="C2195" i="6"/>
  <c r="C2194" i="6"/>
  <c r="C2193" i="6"/>
  <c r="C2192" i="6"/>
  <c r="C2191" i="6"/>
  <c r="C2190" i="6"/>
  <c r="C2189" i="6"/>
  <c r="C2188" i="6"/>
  <c r="C2187" i="6"/>
  <c r="C2186" i="6"/>
  <c r="C2185" i="6"/>
  <c r="C2184" i="6"/>
  <c r="C2183" i="6"/>
  <c r="C2182" i="6"/>
  <c r="C2181" i="6"/>
  <c r="C2180" i="6"/>
  <c r="C2179" i="6"/>
  <c r="C2178" i="6"/>
  <c r="C2177" i="6"/>
  <c r="C2176" i="6"/>
  <c r="C2175" i="6"/>
  <c r="C2174" i="6"/>
  <c r="C2173" i="6"/>
  <c r="C2172" i="6"/>
  <c r="C2171" i="6"/>
  <c r="C2170" i="6"/>
  <c r="C2169" i="6"/>
  <c r="C2168" i="6"/>
  <c r="C2167" i="6"/>
  <c r="C2166" i="6"/>
  <c r="C2165" i="6"/>
  <c r="C2164" i="6"/>
  <c r="C2163" i="6"/>
  <c r="C2162" i="6"/>
  <c r="C2161" i="6"/>
  <c r="C2160" i="6"/>
  <c r="C2159" i="6"/>
  <c r="C2158" i="6"/>
  <c r="C2157" i="6"/>
  <c r="C2156" i="6"/>
  <c r="C2155" i="6"/>
  <c r="C2154" i="6"/>
  <c r="C2153" i="6"/>
  <c r="C2152" i="6"/>
  <c r="C2151" i="6"/>
  <c r="C2150" i="6"/>
  <c r="C2149" i="6"/>
  <c r="C2148" i="6"/>
  <c r="C2147" i="6"/>
  <c r="C2146" i="6"/>
  <c r="C2145" i="6"/>
  <c r="C2144" i="6"/>
  <c r="C2143" i="6"/>
  <c r="C2142" i="6"/>
  <c r="C2141" i="6"/>
  <c r="C2140" i="6"/>
  <c r="C2139" i="6"/>
  <c r="C2138" i="6"/>
  <c r="C2137" i="6"/>
  <c r="C2136" i="6"/>
  <c r="C2135" i="6"/>
  <c r="C2134" i="6"/>
  <c r="C2133" i="6"/>
  <c r="C2132" i="6"/>
  <c r="C2131" i="6"/>
  <c r="C2130" i="6"/>
  <c r="C2129" i="6"/>
  <c r="C2128" i="6"/>
  <c r="C2127" i="6"/>
  <c r="C2126" i="6"/>
  <c r="C2125" i="6"/>
  <c r="C2124" i="6"/>
  <c r="C2123" i="6"/>
  <c r="C2122" i="6"/>
  <c r="C2121" i="6"/>
  <c r="C2120" i="6"/>
  <c r="C2119" i="6"/>
  <c r="C2118" i="6"/>
  <c r="C2117" i="6"/>
  <c r="C2116" i="6"/>
  <c r="C2115" i="6"/>
  <c r="C2114" i="6"/>
  <c r="C2113" i="6"/>
  <c r="C2112" i="6"/>
  <c r="C2111" i="6"/>
  <c r="C2110" i="6"/>
  <c r="C2109" i="6"/>
  <c r="C2108" i="6"/>
  <c r="C2107" i="6"/>
  <c r="C2106" i="6"/>
  <c r="C2105" i="6"/>
  <c r="C2104" i="6"/>
  <c r="C2103" i="6"/>
  <c r="C2102" i="6"/>
  <c r="C2101" i="6"/>
  <c r="C2100" i="6"/>
  <c r="C2099" i="6"/>
  <c r="C2098" i="6"/>
  <c r="C2097" i="6"/>
  <c r="C2096" i="6"/>
  <c r="C2095" i="6"/>
  <c r="C2094" i="6"/>
  <c r="C2093" i="6"/>
  <c r="C2092" i="6"/>
  <c r="C2091" i="6"/>
  <c r="C2090" i="6"/>
  <c r="C2089" i="6"/>
  <c r="C2088" i="6"/>
  <c r="C2087" i="6"/>
  <c r="C2086" i="6"/>
  <c r="C2085" i="6"/>
  <c r="C2084" i="6"/>
  <c r="C2083" i="6"/>
  <c r="C2082" i="6"/>
  <c r="C2081" i="6"/>
  <c r="C2080" i="6"/>
  <c r="C2079" i="6"/>
  <c r="C2078" i="6"/>
  <c r="C2077" i="6"/>
  <c r="C2076" i="6"/>
  <c r="C2075" i="6"/>
  <c r="C2074" i="6"/>
  <c r="C2073" i="6"/>
  <c r="C2072" i="6"/>
  <c r="C2071" i="6"/>
  <c r="C2070" i="6"/>
  <c r="C2069" i="6"/>
  <c r="C2068" i="6"/>
  <c r="C2067" i="6"/>
  <c r="C2066" i="6"/>
  <c r="C2065" i="6"/>
  <c r="C2064" i="6"/>
  <c r="C2063" i="6"/>
  <c r="C2062" i="6"/>
  <c r="C2061" i="6"/>
  <c r="C2060" i="6"/>
  <c r="C2059" i="6"/>
  <c r="C2058" i="6"/>
  <c r="C2057" i="6"/>
  <c r="C2056" i="6"/>
  <c r="C2055" i="6"/>
  <c r="C2054" i="6"/>
  <c r="C2053" i="6"/>
  <c r="C2052" i="6"/>
  <c r="C2051" i="6"/>
  <c r="C2050" i="6"/>
  <c r="C2049" i="6"/>
  <c r="C2048" i="6"/>
  <c r="C2047" i="6"/>
  <c r="C2046" i="6"/>
  <c r="C2045" i="6"/>
  <c r="C2044" i="6"/>
  <c r="C2043" i="6"/>
  <c r="C2042" i="6"/>
  <c r="C2041" i="6"/>
  <c r="C2040" i="6"/>
  <c r="C2039" i="6"/>
  <c r="C2038" i="6"/>
  <c r="C2037" i="6"/>
  <c r="C2036" i="6"/>
  <c r="C2035" i="6"/>
  <c r="C2034" i="6"/>
  <c r="C2033" i="6"/>
  <c r="C2032" i="6"/>
  <c r="C2031" i="6"/>
  <c r="C2030" i="6"/>
  <c r="C2029" i="6"/>
  <c r="C2028" i="6"/>
  <c r="C2027" i="6"/>
  <c r="C2026" i="6"/>
  <c r="C2025" i="6"/>
  <c r="C2024" i="6"/>
  <c r="C2023" i="6"/>
  <c r="C2022" i="6"/>
  <c r="C2021" i="6"/>
  <c r="C2020" i="6"/>
  <c r="C2019" i="6"/>
  <c r="C2018" i="6"/>
  <c r="C2017" i="6"/>
  <c r="C2016" i="6"/>
  <c r="C2015" i="6"/>
  <c r="C2014" i="6"/>
  <c r="C2013" i="6"/>
  <c r="C2012" i="6"/>
  <c r="C2011" i="6"/>
  <c r="C2010" i="6"/>
  <c r="C2009" i="6"/>
  <c r="C2008" i="6"/>
  <c r="C2007" i="6"/>
  <c r="C2006" i="6"/>
  <c r="C2005" i="6"/>
  <c r="C2004" i="6"/>
  <c r="C2003" i="6"/>
  <c r="C2002" i="6"/>
  <c r="C2001" i="6"/>
  <c r="C2000" i="6"/>
  <c r="C1999" i="6"/>
  <c r="C1998" i="6"/>
  <c r="C1997" i="6"/>
  <c r="C1996" i="6"/>
  <c r="C1995" i="6"/>
  <c r="C1994" i="6"/>
  <c r="C1993" i="6"/>
  <c r="C1992" i="6"/>
  <c r="C1991" i="6"/>
  <c r="C1990" i="6"/>
  <c r="C1989" i="6"/>
  <c r="C1988" i="6"/>
  <c r="C1987" i="6"/>
  <c r="C1986" i="6"/>
  <c r="C1985" i="6"/>
  <c r="C1984" i="6"/>
  <c r="C1983" i="6"/>
  <c r="C1982" i="6"/>
  <c r="C1981" i="6"/>
  <c r="C1980" i="6"/>
  <c r="C1979" i="6"/>
  <c r="C1978" i="6"/>
  <c r="C1977" i="6"/>
  <c r="C1976" i="6"/>
  <c r="C1975" i="6"/>
  <c r="C1974" i="6"/>
  <c r="C1973" i="6"/>
  <c r="C1972" i="6"/>
  <c r="C1971" i="6"/>
  <c r="C1970" i="6"/>
  <c r="C1969" i="6"/>
  <c r="C1968" i="6"/>
  <c r="C1967" i="6"/>
  <c r="C1966" i="6"/>
  <c r="C1965" i="6"/>
  <c r="C1964" i="6"/>
  <c r="C1963" i="6"/>
  <c r="C1962" i="6"/>
  <c r="C1961" i="6"/>
  <c r="C1960" i="6"/>
  <c r="C1959" i="6"/>
  <c r="C1958" i="6"/>
  <c r="C1957" i="6"/>
  <c r="C1956" i="6"/>
  <c r="C1955" i="6"/>
  <c r="C1954" i="6"/>
  <c r="C1953" i="6"/>
  <c r="C1952" i="6"/>
  <c r="C1951" i="6"/>
  <c r="C1950" i="6"/>
  <c r="C1949" i="6"/>
  <c r="C1948" i="6"/>
  <c r="C1947" i="6"/>
  <c r="C1946" i="6"/>
  <c r="C1945" i="6"/>
  <c r="C1944" i="6"/>
  <c r="C1943" i="6"/>
  <c r="C1942" i="6"/>
  <c r="C1941" i="6"/>
  <c r="C1940" i="6"/>
  <c r="C1939" i="6"/>
  <c r="C1938" i="6"/>
  <c r="C1937" i="6"/>
  <c r="C1936" i="6"/>
  <c r="C1935" i="6"/>
  <c r="C1934" i="6"/>
  <c r="C1933" i="6"/>
  <c r="C1932" i="6"/>
  <c r="C1931" i="6"/>
  <c r="C1930" i="6"/>
  <c r="C1929" i="6"/>
  <c r="C1928" i="6"/>
  <c r="C1927" i="6"/>
  <c r="C1926" i="6"/>
  <c r="C1925" i="6"/>
  <c r="C1924" i="6"/>
  <c r="C1923" i="6"/>
  <c r="C1922" i="6"/>
  <c r="C1921" i="6"/>
  <c r="C1920" i="6"/>
  <c r="C1919" i="6"/>
  <c r="C1918" i="6"/>
  <c r="C1917" i="6"/>
  <c r="C1916" i="6"/>
  <c r="C1915" i="6"/>
  <c r="C1914" i="6"/>
  <c r="C1913" i="6"/>
  <c r="C1912" i="6"/>
  <c r="C1911" i="6"/>
  <c r="C1910" i="6"/>
  <c r="C1909" i="6"/>
  <c r="C1908" i="6"/>
  <c r="C1907" i="6"/>
  <c r="C1906" i="6"/>
  <c r="C1905" i="6"/>
  <c r="C1904" i="6"/>
  <c r="C1903" i="6"/>
  <c r="C1902" i="6"/>
  <c r="C1901" i="6"/>
  <c r="C1900" i="6"/>
  <c r="C1899" i="6"/>
  <c r="C1898" i="6"/>
  <c r="C1897" i="6"/>
  <c r="C1896" i="6"/>
  <c r="C1895" i="6"/>
  <c r="C1894" i="6"/>
  <c r="C1893" i="6"/>
  <c r="C1892" i="6"/>
  <c r="C1891" i="6"/>
  <c r="C1890" i="6"/>
  <c r="C1889" i="6"/>
  <c r="C1888" i="6"/>
  <c r="C1887" i="6"/>
  <c r="C1886" i="6"/>
  <c r="C1885" i="6"/>
  <c r="C1884" i="6"/>
  <c r="C1883" i="6"/>
  <c r="C1882" i="6"/>
  <c r="C1881" i="6"/>
  <c r="C1880" i="6"/>
  <c r="C1879" i="6"/>
  <c r="C1878" i="6"/>
  <c r="C1877" i="6"/>
  <c r="C1876" i="6"/>
  <c r="C1875" i="6"/>
  <c r="C1874" i="6"/>
  <c r="C1873" i="6"/>
  <c r="C1872" i="6"/>
  <c r="C1871" i="6"/>
  <c r="C1870" i="6"/>
  <c r="C1869" i="6"/>
  <c r="C1868" i="6"/>
  <c r="C1867" i="6"/>
  <c r="C1866" i="6"/>
  <c r="C1865" i="6"/>
  <c r="C1864" i="6"/>
  <c r="C1863" i="6"/>
  <c r="C1862" i="6"/>
  <c r="C1861" i="6"/>
  <c r="C1860" i="6"/>
  <c r="C1859" i="6"/>
  <c r="C1858" i="6"/>
  <c r="C1857" i="6"/>
  <c r="C1856" i="6"/>
  <c r="C1855" i="6"/>
  <c r="C1854" i="6"/>
  <c r="C1853" i="6"/>
  <c r="C1852" i="6"/>
  <c r="C1851" i="6"/>
  <c r="C1850" i="6"/>
  <c r="C1849" i="6"/>
  <c r="C1848" i="6"/>
  <c r="C1847" i="6"/>
  <c r="C1846" i="6"/>
  <c r="C1845" i="6"/>
  <c r="C1844" i="6"/>
  <c r="C1843" i="6"/>
  <c r="C1842" i="6"/>
  <c r="C1841" i="6"/>
  <c r="C1840" i="6"/>
  <c r="C1839" i="6"/>
  <c r="C1838" i="6"/>
  <c r="C1837" i="6"/>
  <c r="C1836" i="6"/>
  <c r="C1835" i="6"/>
  <c r="C1834" i="6"/>
  <c r="C1833" i="6"/>
  <c r="C1832" i="6"/>
  <c r="C1831" i="6"/>
  <c r="C1830" i="6"/>
  <c r="C1829" i="6"/>
  <c r="C1828" i="6"/>
  <c r="C1827" i="6"/>
  <c r="C1826" i="6"/>
  <c r="C1825" i="6"/>
  <c r="C1824" i="6"/>
  <c r="C1823" i="6"/>
  <c r="C1822" i="6"/>
  <c r="C1821" i="6"/>
  <c r="C1820" i="6"/>
  <c r="C1819" i="6"/>
  <c r="C1818" i="6"/>
  <c r="C1817" i="6"/>
  <c r="C1816" i="6"/>
  <c r="C1815" i="6"/>
  <c r="C1814" i="6"/>
  <c r="C1813" i="6"/>
  <c r="C1812" i="6"/>
  <c r="C1811" i="6"/>
  <c r="C1810" i="6"/>
  <c r="C1809" i="6"/>
  <c r="C1808" i="6"/>
  <c r="C1807" i="6"/>
  <c r="C1806" i="6"/>
  <c r="C1805" i="6"/>
  <c r="C1804" i="6"/>
  <c r="C1803" i="6"/>
  <c r="C1802" i="6"/>
  <c r="C1801" i="6"/>
  <c r="C1800" i="6"/>
  <c r="C1799" i="6"/>
  <c r="C1798" i="6"/>
  <c r="C1797" i="6"/>
  <c r="C1796" i="6"/>
  <c r="C1795" i="6"/>
  <c r="C1794" i="6"/>
  <c r="C1793" i="6"/>
  <c r="C1792" i="6"/>
  <c r="C1791" i="6"/>
  <c r="C1790" i="6"/>
  <c r="C1789" i="6"/>
  <c r="C1788" i="6"/>
  <c r="C1787" i="6"/>
  <c r="C1786" i="6"/>
  <c r="C1785" i="6"/>
  <c r="C1784" i="6"/>
  <c r="C1783" i="6"/>
  <c r="C1782" i="6"/>
  <c r="C1781" i="6"/>
  <c r="C1780" i="6"/>
  <c r="C1779" i="6"/>
  <c r="C1778" i="6"/>
  <c r="C1777" i="6"/>
  <c r="C1776" i="6"/>
  <c r="C1775" i="6"/>
  <c r="C1774" i="6"/>
  <c r="C1773" i="6"/>
  <c r="C1772" i="6"/>
  <c r="C1771" i="6"/>
  <c r="C1770" i="6"/>
  <c r="C1769" i="6"/>
  <c r="C1768" i="6"/>
  <c r="C1767" i="6"/>
  <c r="C1766" i="6"/>
  <c r="C1765" i="6"/>
  <c r="C1764" i="6"/>
  <c r="C1763" i="6"/>
  <c r="C1762" i="6"/>
  <c r="C1761" i="6"/>
  <c r="C1760" i="6"/>
  <c r="C1759" i="6"/>
  <c r="C1758" i="6"/>
  <c r="C1757" i="6"/>
  <c r="C1756" i="6"/>
  <c r="C1755" i="6"/>
  <c r="C1754" i="6"/>
  <c r="C1753" i="6"/>
  <c r="C1752" i="6"/>
  <c r="C1751" i="6"/>
  <c r="C1750" i="6"/>
  <c r="C1749" i="6"/>
  <c r="C1748" i="6"/>
  <c r="C1747" i="6"/>
  <c r="C1746" i="6"/>
  <c r="C1745" i="6"/>
  <c r="C1744" i="6"/>
  <c r="C1743" i="6"/>
  <c r="C1742" i="6"/>
  <c r="C1741" i="6"/>
  <c r="C1740" i="6"/>
  <c r="C1739" i="6"/>
  <c r="C1738" i="6"/>
  <c r="C1737" i="6"/>
  <c r="C1736" i="6"/>
  <c r="C1735" i="6"/>
  <c r="C1734" i="6"/>
  <c r="C1733" i="6"/>
  <c r="C1732" i="6"/>
  <c r="C1731" i="6"/>
  <c r="C1730" i="6"/>
  <c r="C1729" i="6"/>
  <c r="C1728" i="6"/>
  <c r="C1727" i="6"/>
  <c r="C1726" i="6"/>
  <c r="C1725" i="6"/>
  <c r="C1724" i="6"/>
  <c r="C1723" i="6"/>
  <c r="C1722" i="6"/>
  <c r="C1721" i="6"/>
  <c r="C1720" i="6"/>
  <c r="C1719" i="6"/>
  <c r="C1718" i="6"/>
  <c r="C1717" i="6"/>
  <c r="C1716" i="6"/>
  <c r="C1715" i="6"/>
  <c r="C1714" i="6"/>
  <c r="C1713" i="6"/>
  <c r="C1712" i="6"/>
  <c r="C1711" i="6"/>
  <c r="C1710" i="6"/>
  <c r="C1709" i="6"/>
  <c r="C1708" i="6"/>
  <c r="C1707" i="6"/>
  <c r="C1706" i="6"/>
  <c r="C1705" i="6"/>
  <c r="C1704" i="6"/>
  <c r="C1703" i="6"/>
  <c r="C1702" i="6"/>
  <c r="C1701" i="6"/>
  <c r="C1700" i="6"/>
  <c r="C1699" i="6"/>
  <c r="C1698" i="6"/>
  <c r="C1697" i="6"/>
  <c r="C1696" i="6"/>
  <c r="C1695" i="6"/>
  <c r="C1694" i="6"/>
  <c r="C1693" i="6"/>
  <c r="C1692" i="6"/>
  <c r="C1691" i="6"/>
  <c r="C1690" i="6"/>
  <c r="C1689" i="6"/>
  <c r="C1688" i="6"/>
  <c r="C1687" i="6"/>
  <c r="C1686" i="6"/>
  <c r="C1685" i="6"/>
  <c r="C1684" i="6"/>
  <c r="C1683" i="6"/>
  <c r="C1682" i="6"/>
  <c r="C1681" i="6"/>
  <c r="C1680" i="6"/>
  <c r="C1679" i="6"/>
  <c r="C1678" i="6"/>
  <c r="C1677" i="6"/>
  <c r="C1676" i="6"/>
  <c r="C1675" i="6"/>
  <c r="C1674" i="6"/>
  <c r="C1673" i="6"/>
  <c r="C1672" i="6"/>
  <c r="C1671" i="6"/>
  <c r="C1670" i="6"/>
  <c r="C1669" i="6"/>
  <c r="C1668" i="6"/>
  <c r="C1667" i="6"/>
  <c r="C1666" i="6"/>
  <c r="C1665" i="6"/>
  <c r="C1664" i="6"/>
  <c r="C1663" i="6"/>
  <c r="C1662" i="6"/>
  <c r="C1661" i="6"/>
  <c r="C1660" i="6"/>
  <c r="C1659" i="6"/>
  <c r="C1658" i="6"/>
  <c r="C1657" i="6"/>
  <c r="C1656" i="6"/>
  <c r="C1655" i="6"/>
  <c r="C1654" i="6"/>
  <c r="C1653" i="6"/>
  <c r="C1652" i="6"/>
  <c r="C1651" i="6"/>
  <c r="C1650" i="6"/>
  <c r="C1649" i="6"/>
  <c r="C1648" i="6"/>
  <c r="C1647" i="6"/>
  <c r="C1646" i="6"/>
  <c r="C1645" i="6"/>
  <c r="C1644" i="6"/>
  <c r="C1643" i="6"/>
  <c r="C1642" i="6"/>
  <c r="C1641" i="6"/>
  <c r="C1640" i="6"/>
  <c r="C1639" i="6"/>
  <c r="C1638" i="6"/>
  <c r="C1637" i="6"/>
  <c r="C1636" i="6"/>
  <c r="C1635" i="6"/>
  <c r="C1634" i="6"/>
  <c r="C1633" i="6"/>
  <c r="C1632" i="6"/>
  <c r="C1631" i="6"/>
  <c r="C1630" i="6"/>
  <c r="C1629" i="6"/>
  <c r="C1628" i="6"/>
  <c r="C1627" i="6"/>
  <c r="C1626" i="6"/>
  <c r="C1625" i="6"/>
  <c r="C1624" i="6"/>
  <c r="C1623" i="6"/>
  <c r="C1622" i="6"/>
  <c r="C1621" i="6"/>
  <c r="C1620" i="6"/>
  <c r="C1619" i="6"/>
  <c r="C1618" i="6"/>
  <c r="C1617" i="6"/>
  <c r="C1616" i="6"/>
  <c r="C1615" i="6"/>
  <c r="C1614" i="6"/>
  <c r="C1613" i="6"/>
  <c r="C1612" i="6"/>
  <c r="C1611" i="6"/>
  <c r="C1610" i="6"/>
  <c r="C1609" i="6"/>
  <c r="C1608" i="6"/>
  <c r="C1607" i="6"/>
  <c r="C1606" i="6"/>
  <c r="C1605" i="6"/>
  <c r="C1604" i="6"/>
  <c r="C1603" i="6"/>
  <c r="C1602" i="6"/>
  <c r="C1601" i="6"/>
  <c r="C1600" i="6"/>
  <c r="C1599" i="6"/>
  <c r="C1598" i="6"/>
  <c r="C1597" i="6"/>
  <c r="C1596" i="6"/>
  <c r="C1595" i="6"/>
  <c r="C1594" i="6"/>
  <c r="C1593" i="6"/>
  <c r="C1592" i="6"/>
  <c r="C1591" i="6"/>
  <c r="C1590" i="6"/>
  <c r="C1589" i="6"/>
  <c r="C1588" i="6"/>
  <c r="C1587" i="6"/>
  <c r="C1586" i="6"/>
  <c r="C1585" i="6"/>
  <c r="C1584" i="6"/>
  <c r="C1583" i="6"/>
  <c r="C1582" i="6"/>
  <c r="C1581" i="6"/>
  <c r="C1580" i="6"/>
  <c r="C1579" i="6"/>
  <c r="C1578" i="6"/>
  <c r="C1577" i="6"/>
  <c r="C1576" i="6"/>
  <c r="C1575" i="6"/>
  <c r="C1574" i="6"/>
  <c r="C1573" i="6"/>
  <c r="C1572" i="6"/>
  <c r="C1571" i="6"/>
  <c r="C1570" i="6"/>
  <c r="C1569" i="6"/>
  <c r="C1568" i="6"/>
  <c r="C1567" i="6"/>
  <c r="C1566" i="6"/>
  <c r="C1565" i="6"/>
  <c r="C1564" i="6"/>
  <c r="C1563" i="6"/>
  <c r="C1562" i="6"/>
  <c r="C1561" i="6"/>
  <c r="C1560" i="6"/>
  <c r="C1559" i="6"/>
  <c r="C1558" i="6"/>
  <c r="C1557" i="6"/>
  <c r="C1556" i="6"/>
  <c r="C1555" i="6"/>
  <c r="C1554" i="6"/>
  <c r="C1553" i="6"/>
  <c r="C1552" i="6"/>
  <c r="C1551" i="6"/>
  <c r="C1550" i="6"/>
  <c r="C1549" i="6"/>
  <c r="C1548" i="6"/>
  <c r="C1547" i="6"/>
  <c r="C1546" i="6"/>
  <c r="C1545" i="6"/>
  <c r="C1544" i="6"/>
  <c r="C1543" i="6"/>
  <c r="C1542" i="6"/>
  <c r="C1541" i="6"/>
  <c r="C1540" i="6"/>
  <c r="C1539" i="6"/>
  <c r="C1538" i="6"/>
  <c r="C1537" i="6"/>
  <c r="C1536" i="6"/>
  <c r="C1535" i="6"/>
  <c r="C1534" i="6"/>
  <c r="C1533" i="6"/>
  <c r="C1532" i="6"/>
  <c r="C1531" i="6"/>
  <c r="C1530" i="6"/>
  <c r="C1529" i="6"/>
  <c r="C1528" i="6"/>
  <c r="C1527" i="6"/>
  <c r="C1526" i="6"/>
  <c r="C1525" i="6"/>
  <c r="C1524" i="6"/>
  <c r="C1523" i="6"/>
  <c r="C1522" i="6"/>
  <c r="C1521" i="6"/>
  <c r="C1520" i="6"/>
  <c r="C1519" i="6"/>
  <c r="C1518" i="6"/>
  <c r="C1517" i="6"/>
  <c r="C1516" i="6"/>
  <c r="C1515" i="6"/>
  <c r="C1514" i="6"/>
  <c r="C1513" i="6"/>
  <c r="C1512" i="6"/>
  <c r="C1511" i="6"/>
  <c r="C1510" i="6"/>
  <c r="C1509" i="6"/>
  <c r="C1508" i="6"/>
  <c r="C1507" i="6"/>
  <c r="C1506" i="6"/>
  <c r="C1505" i="6"/>
  <c r="C1504" i="6"/>
  <c r="C1503" i="6"/>
  <c r="C1502" i="6"/>
  <c r="C1501" i="6"/>
  <c r="C1500" i="6"/>
  <c r="C1499" i="6"/>
  <c r="C1498" i="6"/>
  <c r="C1497" i="6"/>
  <c r="C1496" i="6"/>
  <c r="C1495" i="6"/>
  <c r="C1494" i="6"/>
  <c r="C1493" i="6"/>
  <c r="C1492" i="6"/>
  <c r="C1491" i="6"/>
  <c r="C1490" i="6"/>
  <c r="C1489" i="6"/>
  <c r="C1488" i="6"/>
  <c r="C1487" i="6"/>
  <c r="C1486" i="6"/>
  <c r="C1485" i="6"/>
  <c r="C1484" i="6"/>
  <c r="C1483" i="6"/>
  <c r="C1482" i="6"/>
  <c r="C1481" i="6"/>
  <c r="C1480" i="6"/>
  <c r="C1479" i="6"/>
  <c r="C1478" i="6"/>
  <c r="C1477" i="6"/>
  <c r="C1476" i="6"/>
  <c r="C1475" i="6"/>
  <c r="C1474" i="6"/>
  <c r="C1473" i="6"/>
  <c r="C1472" i="6"/>
  <c r="C1471" i="6"/>
  <c r="C1470" i="6"/>
  <c r="C1469" i="6"/>
  <c r="C1468" i="6"/>
  <c r="C1467" i="6"/>
  <c r="C1466" i="6"/>
  <c r="C1465" i="6"/>
  <c r="C1464" i="6"/>
  <c r="C1463" i="6"/>
  <c r="C1462" i="6"/>
  <c r="C1461" i="6"/>
  <c r="C1460" i="6"/>
  <c r="C1459" i="6"/>
  <c r="C1458" i="6"/>
  <c r="C1457" i="6"/>
  <c r="C1456" i="6"/>
  <c r="C1455" i="6"/>
  <c r="C1454" i="6"/>
  <c r="C1453" i="6"/>
  <c r="C1452" i="6"/>
  <c r="C1451" i="6"/>
  <c r="C1450" i="6"/>
  <c r="C1449" i="6"/>
  <c r="C1448" i="6"/>
  <c r="C1447" i="6"/>
  <c r="C1446" i="6"/>
  <c r="C1445" i="6"/>
  <c r="C1444" i="6"/>
  <c r="C1443" i="6"/>
  <c r="C1442" i="6"/>
  <c r="C1441" i="6"/>
  <c r="C1440" i="6"/>
  <c r="C1439" i="6"/>
  <c r="C1438" i="6"/>
  <c r="C1437" i="6"/>
  <c r="C1436" i="6"/>
  <c r="C1435" i="6"/>
  <c r="C1434" i="6"/>
  <c r="C1433" i="6"/>
  <c r="C1432" i="6"/>
  <c r="C1431" i="6"/>
  <c r="C1430" i="6"/>
  <c r="C1429" i="6"/>
  <c r="C1428" i="6"/>
  <c r="C1427" i="6"/>
  <c r="C1426" i="6"/>
  <c r="C1425" i="6"/>
  <c r="C1424" i="6"/>
  <c r="C1423" i="6"/>
  <c r="C1422" i="6"/>
  <c r="C1421" i="6"/>
  <c r="C1420" i="6"/>
  <c r="C1419" i="6"/>
  <c r="C1418" i="6"/>
  <c r="C1417" i="6"/>
  <c r="C1416" i="6"/>
  <c r="C1415" i="6"/>
  <c r="C1414" i="6"/>
  <c r="C1413" i="6"/>
  <c r="C1412" i="6"/>
  <c r="C1411" i="6"/>
  <c r="C1410" i="6"/>
  <c r="C1409" i="6"/>
  <c r="C1408" i="6"/>
  <c r="C1407" i="6"/>
  <c r="C1406" i="6"/>
  <c r="C1405" i="6"/>
  <c r="C1404" i="6"/>
  <c r="C1403" i="6"/>
  <c r="C1402" i="6"/>
  <c r="C1401" i="6"/>
  <c r="C1400" i="6"/>
  <c r="C1399" i="6"/>
  <c r="C1398" i="6"/>
  <c r="C1397" i="6"/>
  <c r="C1396" i="6"/>
  <c r="C1395" i="6"/>
  <c r="C1394" i="6"/>
  <c r="C1393" i="6"/>
  <c r="C1392" i="6"/>
  <c r="C1391" i="6"/>
  <c r="C1390" i="6"/>
  <c r="C1389" i="6"/>
  <c r="C1388" i="6"/>
  <c r="C1387" i="6"/>
  <c r="C1386" i="6"/>
  <c r="C1385" i="6"/>
  <c r="C1384" i="6"/>
  <c r="C1383" i="6"/>
  <c r="C1382" i="6"/>
  <c r="C1381" i="6"/>
  <c r="C1380" i="6"/>
  <c r="C1379" i="6"/>
  <c r="C1378" i="6"/>
  <c r="C1377" i="6"/>
  <c r="C1376" i="6"/>
  <c r="C1375" i="6"/>
  <c r="C1374" i="6"/>
  <c r="C1373" i="6"/>
  <c r="C1372" i="6"/>
  <c r="C1371" i="6"/>
  <c r="C1370" i="6"/>
  <c r="C1369" i="6"/>
  <c r="C1368" i="6"/>
  <c r="C1367" i="6"/>
  <c r="C1366" i="6"/>
  <c r="C1365" i="6"/>
  <c r="C1364" i="6"/>
  <c r="C1363" i="6"/>
  <c r="C1362" i="6"/>
  <c r="C1361" i="6"/>
  <c r="C1360" i="6"/>
  <c r="C1359" i="6"/>
  <c r="C1358" i="6"/>
  <c r="C1357" i="6"/>
  <c r="C1356" i="6"/>
  <c r="C1355" i="6"/>
  <c r="C1354" i="6"/>
  <c r="C1353" i="6"/>
  <c r="C1352" i="6"/>
  <c r="C1351" i="6"/>
  <c r="C1350" i="6"/>
  <c r="C1349" i="6"/>
  <c r="C1348" i="6"/>
  <c r="C1347" i="6"/>
  <c r="C1346" i="6"/>
  <c r="C1345" i="6"/>
  <c r="C1344" i="6"/>
  <c r="C1343" i="6"/>
  <c r="C1342" i="6"/>
  <c r="C1341" i="6"/>
  <c r="C1340" i="6"/>
  <c r="C1339" i="6"/>
  <c r="C1338" i="6"/>
  <c r="C1337" i="6"/>
  <c r="C1336" i="6"/>
  <c r="C1335" i="6"/>
  <c r="C1334" i="6"/>
  <c r="C1333" i="6"/>
  <c r="C1332" i="6"/>
  <c r="C1331" i="6"/>
  <c r="C1330" i="6"/>
  <c r="C1329" i="6"/>
  <c r="C1328" i="6"/>
  <c r="C1327" i="6"/>
  <c r="C1326" i="6"/>
  <c r="C1325" i="6"/>
  <c r="C1324" i="6"/>
  <c r="C1323" i="6"/>
  <c r="C1322" i="6"/>
  <c r="C1321" i="6"/>
  <c r="C1320" i="6"/>
  <c r="C1319" i="6"/>
  <c r="C1318" i="6"/>
  <c r="C1317" i="6"/>
  <c r="C1316" i="6"/>
  <c r="C1315" i="6"/>
  <c r="C1314" i="6"/>
  <c r="C1313" i="6"/>
  <c r="C1312" i="6"/>
  <c r="C1311" i="6"/>
  <c r="C1310" i="6"/>
  <c r="C1309" i="6"/>
  <c r="C1308" i="6"/>
  <c r="C1307" i="6"/>
  <c r="C1306" i="6"/>
  <c r="C1305" i="6"/>
  <c r="C1304" i="6"/>
  <c r="C1303" i="6"/>
  <c r="C1302" i="6"/>
  <c r="C1301" i="6"/>
  <c r="C1300" i="6"/>
  <c r="C1299" i="6"/>
  <c r="C1298" i="6"/>
  <c r="C1297" i="6"/>
  <c r="C1296" i="6"/>
  <c r="C1295" i="6"/>
  <c r="C1294" i="6"/>
  <c r="C1293" i="6"/>
  <c r="C1292" i="6"/>
  <c r="C1291" i="6"/>
  <c r="C1290" i="6"/>
  <c r="C1289" i="6"/>
  <c r="C1288" i="6"/>
  <c r="C1287" i="6"/>
  <c r="C1286" i="6"/>
  <c r="C1285" i="6"/>
  <c r="C1284" i="6"/>
  <c r="C1283" i="6"/>
  <c r="C1282" i="6"/>
  <c r="C1281" i="6"/>
  <c r="C1280" i="6"/>
  <c r="C1279" i="6"/>
  <c r="C1278" i="6"/>
  <c r="C1277" i="6"/>
  <c r="C1276" i="6"/>
  <c r="C1275" i="6"/>
  <c r="C1274" i="6"/>
  <c r="C1273" i="6"/>
  <c r="C1272" i="6"/>
  <c r="C1271" i="6"/>
  <c r="C1270" i="6"/>
  <c r="C1269" i="6"/>
  <c r="C1268" i="6"/>
  <c r="C1267" i="6"/>
  <c r="C1266" i="6"/>
  <c r="C1265" i="6"/>
  <c r="C1264" i="6"/>
  <c r="C1263" i="6"/>
  <c r="C1262" i="6"/>
  <c r="C1261" i="6"/>
  <c r="C1260" i="6"/>
  <c r="C1259" i="6"/>
  <c r="C1258" i="6"/>
  <c r="C1257" i="6"/>
  <c r="C1256" i="6"/>
  <c r="C1255" i="6"/>
  <c r="C1254" i="6"/>
  <c r="C1253" i="6"/>
  <c r="C1252" i="6"/>
  <c r="C1251" i="6"/>
  <c r="C1250" i="6"/>
  <c r="C1249" i="6"/>
  <c r="C1248" i="6"/>
  <c r="C1247" i="6"/>
  <c r="C1246" i="6"/>
  <c r="C1245" i="6"/>
  <c r="C1244" i="6"/>
  <c r="C1243" i="6"/>
  <c r="C1242" i="6"/>
  <c r="C1241" i="6"/>
  <c r="C1240" i="6"/>
  <c r="C1239" i="6"/>
  <c r="C1238" i="6"/>
  <c r="C1237" i="6"/>
  <c r="C1236" i="6"/>
  <c r="C1235" i="6"/>
  <c r="C1234" i="6"/>
  <c r="C1233" i="6"/>
  <c r="C1232" i="6"/>
  <c r="C1231" i="6"/>
  <c r="C1230" i="6"/>
  <c r="C1229" i="6"/>
  <c r="C1228" i="6"/>
  <c r="C1227" i="6"/>
  <c r="C1226" i="6"/>
  <c r="C1225" i="6"/>
  <c r="C1224" i="6"/>
  <c r="C1223" i="6"/>
  <c r="C1222" i="6"/>
  <c r="C1221" i="6"/>
  <c r="C1220" i="6"/>
  <c r="C1219" i="6"/>
  <c r="C1218" i="6"/>
  <c r="C1217" i="6"/>
  <c r="C1216" i="6"/>
  <c r="C1215" i="6"/>
  <c r="C1214" i="6"/>
  <c r="C1213" i="6"/>
  <c r="C1212" i="6"/>
  <c r="C1211" i="6"/>
  <c r="C1210" i="6"/>
  <c r="C1209" i="6"/>
  <c r="C1208" i="6"/>
  <c r="C1207" i="6"/>
  <c r="C1206" i="6"/>
  <c r="C1205" i="6"/>
  <c r="C1204" i="6"/>
  <c r="C1203" i="6"/>
  <c r="C1202" i="6"/>
  <c r="C1201" i="6"/>
  <c r="C1200" i="6"/>
  <c r="C1199" i="6"/>
  <c r="C1198" i="6"/>
  <c r="C1197" i="6"/>
  <c r="C1196" i="6"/>
  <c r="C1195" i="6"/>
  <c r="C1194" i="6"/>
  <c r="C1193" i="6"/>
  <c r="C1192" i="6"/>
  <c r="C1191" i="6"/>
  <c r="C1190" i="6"/>
  <c r="C1189" i="6"/>
  <c r="C1188" i="6"/>
  <c r="C1187" i="6"/>
  <c r="C1186" i="6"/>
  <c r="C1185" i="6"/>
  <c r="C1184" i="6"/>
  <c r="C1183" i="6"/>
  <c r="C1182" i="6"/>
  <c r="C1181" i="6"/>
  <c r="C1180" i="6"/>
  <c r="C1179" i="6"/>
  <c r="C1178" i="6"/>
  <c r="C1177" i="6"/>
  <c r="C1176" i="6"/>
  <c r="C1175" i="6"/>
  <c r="C1174" i="6"/>
  <c r="C1173" i="6"/>
  <c r="C1172" i="6"/>
  <c r="C1171" i="6"/>
  <c r="C1170" i="6"/>
  <c r="C1169" i="6"/>
  <c r="C1168" i="6"/>
  <c r="C1167" i="6"/>
  <c r="C1166" i="6"/>
  <c r="C1165" i="6"/>
  <c r="C1164" i="6"/>
  <c r="C1163" i="6"/>
  <c r="C1162" i="6"/>
  <c r="C1161" i="6"/>
  <c r="C1160" i="6"/>
  <c r="C1159" i="6"/>
  <c r="C1158" i="6"/>
  <c r="C1157" i="6"/>
  <c r="C1156" i="6"/>
  <c r="C1155" i="6"/>
  <c r="C1154" i="6"/>
  <c r="C1153" i="6"/>
  <c r="C1152" i="6"/>
  <c r="C1151" i="6"/>
  <c r="C1150" i="6"/>
  <c r="C1149" i="6"/>
  <c r="C1148" i="6"/>
  <c r="C1147" i="6"/>
  <c r="C1146" i="6"/>
  <c r="C1145" i="6"/>
  <c r="C1144" i="6"/>
  <c r="C1143" i="6"/>
  <c r="C1142" i="6"/>
  <c r="C1141" i="6"/>
  <c r="C1140" i="6"/>
  <c r="C1139" i="6"/>
  <c r="C1138" i="6"/>
  <c r="C1137" i="6"/>
  <c r="C1136" i="6"/>
  <c r="C1135" i="6"/>
  <c r="C1134" i="6"/>
  <c r="C1133" i="6"/>
  <c r="C1132" i="6"/>
  <c r="C1131" i="6"/>
  <c r="C1130" i="6"/>
  <c r="C1129" i="6"/>
  <c r="C1128" i="6"/>
  <c r="C1127" i="6"/>
  <c r="C1126" i="6"/>
  <c r="C1125" i="6"/>
  <c r="C1124" i="6"/>
  <c r="C1123" i="6"/>
  <c r="C1122" i="6"/>
  <c r="C1121" i="6"/>
  <c r="C1120" i="6"/>
  <c r="C1119" i="6"/>
  <c r="C1118" i="6"/>
  <c r="C1117" i="6"/>
  <c r="C1116" i="6"/>
  <c r="C1115" i="6"/>
  <c r="C1114" i="6"/>
  <c r="C1113" i="6"/>
  <c r="C1112" i="6"/>
  <c r="C1111" i="6"/>
  <c r="C1110" i="6"/>
  <c r="C1109" i="6"/>
  <c r="C1108" i="6"/>
  <c r="C1107" i="6"/>
  <c r="C1106" i="6"/>
  <c r="C1105" i="6"/>
  <c r="C1104" i="6"/>
  <c r="C1103" i="6"/>
  <c r="C1102" i="6"/>
  <c r="C1101" i="6"/>
  <c r="C1100" i="6"/>
  <c r="C1099" i="6"/>
  <c r="C1098" i="6"/>
  <c r="C1097" i="6"/>
  <c r="C1096" i="6"/>
  <c r="C1095" i="6"/>
  <c r="C1094" i="6"/>
  <c r="C1093" i="6"/>
  <c r="C1092" i="6"/>
  <c r="C1091" i="6"/>
  <c r="C1090" i="6"/>
  <c r="C1089" i="6"/>
  <c r="C1088" i="6"/>
  <c r="C1087" i="6"/>
  <c r="C1086" i="6"/>
  <c r="C1085" i="6"/>
  <c r="C1084" i="6"/>
  <c r="C1083" i="6"/>
  <c r="C1082" i="6"/>
  <c r="C1081" i="6"/>
  <c r="C1080" i="6"/>
  <c r="C1079" i="6"/>
  <c r="C1078" i="6"/>
  <c r="C1077" i="6"/>
  <c r="C1076" i="6"/>
  <c r="C1075" i="6"/>
  <c r="C1074" i="6"/>
  <c r="C1073" i="6"/>
  <c r="C1072" i="6"/>
  <c r="C1071" i="6"/>
  <c r="C1070" i="6"/>
  <c r="C1069" i="6"/>
  <c r="C1068" i="6"/>
  <c r="C1067" i="6"/>
  <c r="C1066" i="6"/>
  <c r="C1065" i="6"/>
  <c r="C1064" i="6"/>
  <c r="C1063" i="6"/>
  <c r="C1062" i="6"/>
  <c r="C1061" i="6"/>
  <c r="C1060" i="6"/>
  <c r="C1059" i="6"/>
  <c r="C1058" i="6"/>
  <c r="C1057" i="6"/>
  <c r="C1056" i="6"/>
  <c r="C1055" i="6"/>
  <c r="C1054" i="6"/>
  <c r="C1053" i="6"/>
  <c r="C1052" i="6"/>
  <c r="C1051" i="6"/>
  <c r="C1050" i="6"/>
  <c r="C1049" i="6"/>
  <c r="C1048" i="6"/>
  <c r="C1047" i="6"/>
  <c r="C1046" i="6"/>
  <c r="C1045" i="6"/>
  <c r="C1044" i="6"/>
  <c r="C1043" i="6"/>
  <c r="C1042" i="6"/>
  <c r="C1041" i="6"/>
  <c r="C1040" i="6"/>
  <c r="C1039" i="6"/>
  <c r="C1038" i="6"/>
  <c r="C1037" i="6"/>
  <c r="C1036" i="6"/>
  <c r="C1035" i="6"/>
  <c r="C1034" i="6"/>
  <c r="C1033" i="6"/>
  <c r="C1032" i="6"/>
  <c r="C1031" i="6"/>
  <c r="C1030" i="6"/>
  <c r="C1029" i="6"/>
  <c r="C1028" i="6"/>
  <c r="C1027" i="6"/>
  <c r="C1026" i="6"/>
  <c r="C1025" i="6"/>
  <c r="C1024" i="6"/>
  <c r="C1023" i="6"/>
  <c r="C1022" i="6"/>
  <c r="C1021" i="6"/>
  <c r="C1020" i="6"/>
  <c r="C1019" i="6"/>
  <c r="C1018" i="6"/>
  <c r="C1017" i="6"/>
  <c r="C1016" i="6"/>
  <c r="C1015" i="6"/>
  <c r="C1014" i="6"/>
  <c r="C1013" i="6"/>
  <c r="C1012" i="6"/>
  <c r="C1011" i="6"/>
  <c r="C1010" i="6"/>
  <c r="C1009" i="6"/>
  <c r="C1008" i="6"/>
  <c r="C1007" i="6"/>
  <c r="C1006" i="6"/>
  <c r="C1005" i="6"/>
  <c r="C1004" i="6"/>
  <c r="C1003" i="6"/>
  <c r="C1002" i="6"/>
  <c r="C1001" i="6"/>
  <c r="C1000" i="6"/>
  <c r="C999" i="6"/>
  <c r="C998" i="6"/>
  <c r="C997" i="6"/>
  <c r="C996" i="6"/>
  <c r="C995" i="6"/>
  <c r="C994" i="6"/>
  <c r="C993" i="6"/>
  <c r="C992" i="6"/>
  <c r="C991" i="6"/>
  <c r="C990" i="6"/>
  <c r="C989" i="6"/>
  <c r="C988" i="6"/>
  <c r="C987" i="6"/>
  <c r="C986" i="6"/>
  <c r="C985" i="6"/>
  <c r="C984" i="6"/>
  <c r="C983" i="6"/>
  <c r="C982" i="6"/>
  <c r="C981" i="6"/>
  <c r="C980" i="6"/>
  <c r="C979" i="6"/>
  <c r="C978" i="6"/>
  <c r="C977" i="6"/>
  <c r="C976" i="6"/>
  <c r="C975" i="6"/>
  <c r="C974" i="6"/>
  <c r="C973" i="6"/>
  <c r="C972" i="6"/>
  <c r="C971" i="6"/>
  <c r="C970" i="6"/>
  <c r="C969" i="6"/>
  <c r="C968" i="6"/>
  <c r="C967" i="6"/>
  <c r="C966" i="6"/>
  <c r="C965" i="6"/>
  <c r="C964" i="6"/>
  <c r="C963" i="6"/>
  <c r="C962" i="6"/>
  <c r="C961" i="6"/>
  <c r="C960" i="6"/>
  <c r="C959" i="6"/>
  <c r="C958" i="6"/>
  <c r="C957" i="6"/>
  <c r="C956" i="6"/>
  <c r="C955" i="6"/>
  <c r="C954" i="6"/>
  <c r="C953" i="6"/>
  <c r="C952" i="6"/>
  <c r="C951" i="6"/>
  <c r="C950" i="6"/>
  <c r="C949" i="6"/>
  <c r="C948" i="6"/>
  <c r="C947" i="6"/>
  <c r="C946" i="6"/>
  <c r="C945" i="6"/>
  <c r="C944" i="6"/>
  <c r="C943" i="6"/>
  <c r="C942" i="6"/>
  <c r="C941" i="6"/>
  <c r="C940" i="6"/>
  <c r="C939" i="6"/>
  <c r="C938" i="6"/>
  <c r="C937" i="6"/>
  <c r="C936" i="6"/>
  <c r="C935" i="6"/>
  <c r="C934" i="6"/>
  <c r="C933" i="6"/>
  <c r="C932" i="6"/>
  <c r="C931" i="6"/>
  <c r="C930" i="6"/>
  <c r="C929" i="6"/>
  <c r="C928" i="6"/>
  <c r="C927" i="6"/>
  <c r="C926" i="6"/>
  <c r="C925" i="6"/>
  <c r="C924" i="6"/>
  <c r="C923" i="6"/>
  <c r="C922" i="6"/>
  <c r="C921" i="6"/>
  <c r="C920" i="6"/>
  <c r="C919" i="6"/>
  <c r="C918" i="6"/>
  <c r="C917" i="6"/>
  <c r="C916" i="6"/>
  <c r="C915" i="6"/>
  <c r="C914" i="6"/>
  <c r="C913" i="6"/>
  <c r="C912" i="6"/>
  <c r="C911" i="6"/>
  <c r="C910" i="6"/>
  <c r="C909" i="6"/>
  <c r="C908" i="6"/>
  <c r="C907" i="6"/>
  <c r="C906" i="6"/>
  <c r="C905" i="6"/>
  <c r="C904" i="6"/>
  <c r="C903" i="6"/>
  <c r="C902" i="6"/>
  <c r="C901" i="6"/>
  <c r="C900" i="6"/>
  <c r="C899" i="6"/>
  <c r="C898" i="6"/>
  <c r="C897" i="6"/>
  <c r="C896" i="6"/>
  <c r="C895" i="6"/>
  <c r="C894" i="6"/>
  <c r="C893" i="6"/>
  <c r="C892" i="6"/>
  <c r="C891" i="6"/>
  <c r="C890" i="6"/>
  <c r="C889" i="6"/>
  <c r="C888" i="6"/>
  <c r="C887" i="6"/>
  <c r="C886" i="6"/>
  <c r="C885" i="6"/>
  <c r="C884" i="6"/>
  <c r="C883" i="6"/>
  <c r="C882" i="6"/>
  <c r="C881" i="6"/>
  <c r="C880" i="6"/>
  <c r="C879" i="6"/>
  <c r="C878" i="6"/>
  <c r="C877" i="6"/>
  <c r="C876" i="6"/>
  <c r="C875" i="6"/>
  <c r="C874" i="6"/>
  <c r="C873" i="6"/>
  <c r="C872" i="6"/>
  <c r="C871" i="6"/>
  <c r="C870" i="6"/>
  <c r="C869" i="6"/>
  <c r="C868" i="6"/>
  <c r="C867" i="6"/>
  <c r="C866" i="6"/>
  <c r="C865" i="6"/>
  <c r="C864" i="6"/>
  <c r="C863" i="6"/>
  <c r="C862" i="6"/>
  <c r="C861" i="6"/>
  <c r="C860" i="6"/>
  <c r="C859" i="6"/>
  <c r="C858" i="6"/>
  <c r="C857" i="6"/>
  <c r="C856" i="6"/>
  <c r="C855" i="6"/>
  <c r="C854" i="6"/>
  <c r="C853" i="6"/>
  <c r="C852" i="6"/>
  <c r="C851" i="6"/>
  <c r="C850" i="6"/>
  <c r="C849" i="6"/>
  <c r="C848" i="6"/>
  <c r="C847" i="6"/>
  <c r="C846" i="6"/>
  <c r="C845" i="6"/>
  <c r="C844" i="6"/>
  <c r="C843" i="6"/>
  <c r="C842" i="6"/>
  <c r="C841" i="6"/>
  <c r="C840" i="6"/>
  <c r="C839" i="6"/>
  <c r="C838" i="6"/>
  <c r="C837" i="6"/>
  <c r="C836" i="6"/>
  <c r="C835" i="6"/>
  <c r="C834" i="6"/>
  <c r="C833" i="6"/>
  <c r="C832" i="6"/>
  <c r="C831" i="6"/>
  <c r="C830" i="6"/>
  <c r="C829" i="6"/>
  <c r="C828" i="6"/>
  <c r="C827" i="6"/>
  <c r="C826" i="6"/>
  <c r="C825" i="6"/>
  <c r="C824" i="6"/>
  <c r="C823" i="6"/>
  <c r="C822" i="6"/>
  <c r="C821" i="6"/>
  <c r="C820" i="6"/>
  <c r="C819" i="6"/>
  <c r="C818" i="6"/>
  <c r="C817" i="6"/>
  <c r="C816" i="6"/>
  <c r="C815" i="6"/>
  <c r="C814" i="6"/>
  <c r="C813" i="6"/>
  <c r="C812" i="6"/>
  <c r="C811" i="6"/>
  <c r="C810" i="6"/>
  <c r="C809" i="6"/>
  <c r="C808" i="6"/>
  <c r="C807" i="6"/>
  <c r="C806" i="6"/>
  <c r="C805" i="6"/>
  <c r="C804" i="6"/>
  <c r="C803" i="6"/>
  <c r="C802" i="6"/>
  <c r="C801" i="6"/>
  <c r="C800" i="6"/>
  <c r="C799" i="6"/>
  <c r="C798" i="6"/>
  <c r="C797" i="6"/>
  <c r="C796" i="6"/>
  <c r="C795" i="6"/>
  <c r="C794" i="6"/>
  <c r="C793" i="6"/>
  <c r="C792" i="6"/>
  <c r="C791" i="6"/>
  <c r="C790" i="6"/>
  <c r="C789" i="6"/>
  <c r="C788" i="6"/>
  <c r="C787" i="6"/>
  <c r="C786" i="6"/>
  <c r="C785" i="6"/>
  <c r="C784" i="6"/>
  <c r="C783" i="6"/>
  <c r="C782" i="6"/>
  <c r="C781" i="6"/>
  <c r="C780" i="6"/>
  <c r="C779" i="6"/>
  <c r="C778" i="6"/>
  <c r="C777" i="6"/>
  <c r="C776" i="6"/>
  <c r="C775" i="6"/>
  <c r="C774" i="6"/>
  <c r="C773" i="6"/>
  <c r="C772" i="6"/>
  <c r="C771" i="6"/>
  <c r="C770" i="6"/>
  <c r="C769" i="6"/>
  <c r="C768" i="6"/>
  <c r="C767" i="6"/>
  <c r="C766" i="6"/>
  <c r="C765" i="6"/>
  <c r="C764" i="6"/>
  <c r="C763" i="6"/>
  <c r="C762" i="6"/>
  <c r="C761" i="6"/>
  <c r="C760" i="6"/>
  <c r="C759" i="6"/>
  <c r="C758" i="6"/>
  <c r="C757" i="6"/>
  <c r="C756" i="6"/>
  <c r="C755" i="6"/>
  <c r="C754" i="6"/>
  <c r="C753" i="6"/>
  <c r="C752" i="6"/>
  <c r="C751" i="6"/>
  <c r="C750" i="6"/>
  <c r="C749" i="6"/>
  <c r="C748" i="6"/>
  <c r="C747" i="6"/>
  <c r="C746" i="6"/>
  <c r="C745" i="6"/>
  <c r="C744" i="6"/>
  <c r="C743" i="6"/>
  <c r="C742" i="6"/>
  <c r="C741" i="6"/>
  <c r="C740" i="6"/>
  <c r="C739" i="6"/>
  <c r="C738" i="6"/>
  <c r="C737" i="6"/>
  <c r="C736" i="6"/>
  <c r="C735" i="6"/>
  <c r="C734" i="6"/>
  <c r="C733" i="6"/>
  <c r="C732" i="6"/>
  <c r="C731" i="6"/>
  <c r="C730" i="6"/>
  <c r="C729" i="6"/>
  <c r="C728" i="6"/>
  <c r="C727" i="6"/>
  <c r="C726" i="6"/>
  <c r="C725" i="6"/>
  <c r="C724" i="6"/>
  <c r="C723" i="6"/>
  <c r="C722" i="6"/>
  <c r="C721" i="6"/>
  <c r="C720" i="6"/>
  <c r="C719" i="6"/>
  <c r="C718" i="6"/>
  <c r="C717" i="6"/>
  <c r="C716" i="6"/>
  <c r="C715" i="6"/>
  <c r="C714" i="6"/>
  <c r="C713" i="6"/>
  <c r="C712" i="6"/>
  <c r="C711" i="6"/>
  <c r="C710" i="6"/>
  <c r="C709" i="6"/>
  <c r="C708" i="6"/>
  <c r="C707" i="6"/>
  <c r="C706" i="6"/>
  <c r="C705" i="6"/>
  <c r="C704" i="6"/>
  <c r="C703" i="6"/>
  <c r="C702" i="6"/>
  <c r="C701" i="6"/>
  <c r="C700" i="6"/>
  <c r="C699" i="6"/>
  <c r="C698" i="6"/>
  <c r="C697" i="6"/>
  <c r="C696" i="6"/>
  <c r="C695" i="6"/>
  <c r="C694" i="6"/>
  <c r="C693" i="6"/>
  <c r="C692" i="6"/>
  <c r="C691" i="6"/>
  <c r="C690" i="6"/>
  <c r="C689" i="6"/>
  <c r="C688" i="6"/>
  <c r="C687" i="6"/>
  <c r="C686" i="6"/>
  <c r="C685" i="6"/>
  <c r="C684" i="6"/>
  <c r="C683" i="6"/>
  <c r="C682" i="6"/>
  <c r="C681" i="6"/>
  <c r="C680" i="6"/>
  <c r="C679" i="6"/>
  <c r="C678" i="6"/>
  <c r="C677" i="6"/>
  <c r="C676" i="6"/>
  <c r="C675" i="6"/>
  <c r="C674" i="6"/>
  <c r="C673" i="6"/>
  <c r="C672" i="6"/>
  <c r="C671" i="6"/>
  <c r="C670" i="6"/>
  <c r="C669" i="6"/>
  <c r="C668" i="6"/>
  <c r="C667" i="6"/>
  <c r="C666" i="6"/>
  <c r="C665" i="6"/>
  <c r="C664" i="6"/>
  <c r="C663" i="6"/>
  <c r="C662" i="6"/>
  <c r="C661" i="6"/>
  <c r="C660" i="6"/>
  <c r="C659" i="6"/>
  <c r="C658" i="6"/>
  <c r="C657" i="6"/>
  <c r="C656" i="6"/>
  <c r="C655" i="6"/>
  <c r="C654" i="6"/>
  <c r="C653" i="6"/>
  <c r="C652" i="6"/>
  <c r="C651" i="6"/>
  <c r="C650" i="6"/>
  <c r="C649" i="6"/>
  <c r="C648" i="6"/>
  <c r="C647" i="6"/>
  <c r="C646" i="6"/>
  <c r="C645" i="6"/>
  <c r="C644" i="6"/>
  <c r="C643" i="6"/>
  <c r="C642" i="6"/>
  <c r="C641" i="6"/>
  <c r="C640" i="6"/>
  <c r="C639" i="6"/>
  <c r="C638" i="6"/>
  <c r="C637" i="6"/>
  <c r="C636" i="6"/>
  <c r="C635" i="6"/>
  <c r="C634" i="6"/>
  <c r="C633" i="6"/>
  <c r="C632" i="6"/>
  <c r="C631" i="6"/>
  <c r="C630" i="6"/>
  <c r="C629" i="6"/>
  <c r="C628" i="6"/>
  <c r="C627" i="6"/>
  <c r="C626" i="6"/>
  <c r="C625" i="6"/>
  <c r="C624" i="6"/>
  <c r="C623" i="6"/>
  <c r="C622" i="6"/>
  <c r="C621" i="6"/>
  <c r="C620" i="6"/>
  <c r="C619" i="6"/>
  <c r="C618" i="6"/>
  <c r="C617" i="6"/>
  <c r="C616" i="6"/>
  <c r="C615" i="6"/>
  <c r="C614" i="6"/>
  <c r="C613" i="6"/>
  <c r="C612" i="6"/>
  <c r="C611" i="6"/>
  <c r="C610" i="6"/>
  <c r="C609" i="6"/>
  <c r="C608" i="6"/>
  <c r="C607" i="6"/>
  <c r="C606" i="6"/>
  <c r="C605" i="6"/>
  <c r="C604" i="6"/>
  <c r="C603" i="6"/>
  <c r="C602" i="6"/>
  <c r="C601" i="6"/>
  <c r="C600" i="6"/>
  <c r="C599" i="6"/>
  <c r="C598" i="6"/>
  <c r="C597" i="6"/>
  <c r="C596" i="6"/>
  <c r="C595" i="6"/>
  <c r="C594" i="6"/>
  <c r="C593" i="6"/>
  <c r="C592" i="6"/>
  <c r="C591" i="6"/>
  <c r="C590" i="6"/>
  <c r="C589" i="6"/>
  <c r="C588" i="6"/>
  <c r="C587" i="6"/>
  <c r="C586" i="6"/>
  <c r="C585" i="6"/>
  <c r="C584" i="6"/>
  <c r="C583" i="6"/>
  <c r="C582" i="6"/>
  <c r="C581" i="6"/>
  <c r="C580" i="6"/>
  <c r="C579" i="6"/>
  <c r="C578" i="6"/>
  <c r="C577" i="6"/>
  <c r="C576" i="6"/>
  <c r="C575" i="6"/>
  <c r="C574" i="6"/>
  <c r="C573" i="6"/>
  <c r="C572" i="6"/>
  <c r="C571" i="6"/>
  <c r="C570" i="6"/>
  <c r="C569" i="6"/>
  <c r="C568" i="6"/>
  <c r="C567" i="6"/>
  <c r="C566" i="6"/>
  <c r="C565" i="6"/>
  <c r="C564" i="6"/>
  <c r="C563" i="6"/>
  <c r="C562" i="6"/>
  <c r="C561" i="6"/>
  <c r="C560" i="6"/>
  <c r="C559" i="6"/>
  <c r="C558" i="6"/>
  <c r="C557" i="6"/>
  <c r="C556" i="6"/>
  <c r="C555" i="6"/>
  <c r="C554" i="6"/>
  <c r="C553" i="6"/>
  <c r="C552" i="6"/>
  <c r="C551" i="6"/>
  <c r="C550" i="6"/>
  <c r="C549" i="6"/>
  <c r="C548" i="6"/>
  <c r="C547" i="6"/>
  <c r="C546" i="6"/>
  <c r="C545" i="6"/>
  <c r="C544" i="6"/>
  <c r="C543" i="6"/>
  <c r="C542" i="6"/>
  <c r="C541" i="6"/>
  <c r="C540" i="6"/>
  <c r="C539" i="6"/>
  <c r="C538" i="6"/>
  <c r="C537" i="6"/>
  <c r="C536" i="6"/>
  <c r="C535" i="6"/>
  <c r="C534" i="6"/>
  <c r="C533" i="6"/>
  <c r="C532" i="6"/>
  <c r="C531" i="6"/>
  <c r="C530" i="6"/>
  <c r="C529" i="6"/>
  <c r="C528" i="6"/>
  <c r="C527" i="6"/>
  <c r="C526" i="6"/>
  <c r="C525" i="6"/>
  <c r="C524" i="6"/>
  <c r="C523" i="6"/>
  <c r="C522" i="6"/>
  <c r="C521" i="6"/>
  <c r="C520" i="6"/>
  <c r="C519" i="6"/>
  <c r="C518" i="6"/>
  <c r="C517" i="6"/>
  <c r="C516" i="6"/>
  <c r="C515" i="6"/>
  <c r="C514" i="6"/>
  <c r="C513" i="6"/>
  <c r="C512" i="6"/>
  <c r="C511" i="6"/>
  <c r="C510" i="6"/>
  <c r="C509" i="6"/>
  <c r="C508" i="6"/>
  <c r="C507" i="6"/>
  <c r="C506" i="6"/>
  <c r="C505" i="6"/>
  <c r="C504" i="6"/>
  <c r="C503" i="6"/>
  <c r="C502" i="6"/>
  <c r="C501" i="6"/>
  <c r="C500" i="6"/>
  <c r="C499" i="6"/>
  <c r="C498" i="6"/>
  <c r="C497" i="6"/>
  <c r="C496" i="6"/>
  <c r="C495" i="6"/>
  <c r="C494" i="6"/>
  <c r="C493" i="6"/>
  <c r="C492" i="6"/>
  <c r="C491" i="6"/>
  <c r="C490" i="6"/>
  <c r="C489" i="6"/>
  <c r="C488" i="6"/>
  <c r="C487" i="6"/>
  <c r="C486" i="6"/>
  <c r="C485" i="6"/>
  <c r="C484" i="6"/>
  <c r="C483" i="6"/>
  <c r="C482" i="6"/>
  <c r="C481" i="6"/>
  <c r="C480" i="6"/>
  <c r="C479" i="6"/>
  <c r="C478" i="6"/>
  <c r="C477" i="6"/>
  <c r="C476" i="6"/>
  <c r="C475" i="6"/>
  <c r="C474" i="6"/>
  <c r="C473" i="6"/>
  <c r="C472" i="6"/>
  <c r="C471" i="6"/>
  <c r="C470" i="6"/>
  <c r="C469" i="6"/>
  <c r="C468" i="6"/>
  <c r="C467" i="6"/>
  <c r="C466" i="6"/>
  <c r="C465" i="6"/>
  <c r="C464" i="6"/>
  <c r="C463" i="6"/>
  <c r="C462" i="6"/>
  <c r="C461" i="6"/>
  <c r="C460" i="6"/>
  <c r="C459" i="6"/>
  <c r="C458" i="6"/>
  <c r="C457" i="6"/>
  <c r="C456" i="6"/>
  <c r="C455" i="6"/>
  <c r="C454" i="6"/>
  <c r="C453" i="6"/>
  <c r="C452" i="6"/>
  <c r="C451" i="6"/>
  <c r="C450" i="6"/>
  <c r="C449" i="6"/>
  <c r="C448" i="6"/>
  <c r="C447" i="6"/>
  <c r="C446" i="6"/>
  <c r="C445" i="6"/>
  <c r="C444" i="6"/>
  <c r="C443" i="6"/>
  <c r="C442" i="6"/>
  <c r="C441" i="6"/>
  <c r="C440" i="6"/>
  <c r="C439" i="6"/>
  <c r="C438" i="6"/>
  <c r="C437" i="6"/>
  <c r="C436" i="6"/>
  <c r="C435" i="6"/>
  <c r="C434" i="6"/>
  <c r="C433" i="6"/>
  <c r="C432" i="6"/>
  <c r="C431" i="6"/>
  <c r="C430" i="6"/>
  <c r="C429" i="6"/>
  <c r="C428" i="6"/>
  <c r="C427" i="6"/>
  <c r="C426" i="6"/>
  <c r="C425" i="6"/>
  <c r="C424" i="6"/>
  <c r="C423" i="6"/>
  <c r="C422" i="6"/>
  <c r="C421" i="6"/>
  <c r="C420" i="6"/>
  <c r="C419" i="6"/>
  <c r="C418" i="6"/>
  <c r="C417" i="6"/>
  <c r="C416" i="6"/>
  <c r="C415" i="6"/>
  <c r="C414" i="6"/>
  <c r="C413" i="6"/>
  <c r="C412" i="6"/>
  <c r="C411" i="6"/>
  <c r="C410" i="6"/>
  <c r="C409" i="6"/>
  <c r="C408" i="6"/>
  <c r="C407" i="6"/>
  <c r="C406" i="6"/>
  <c r="C405" i="6"/>
  <c r="C404" i="6"/>
  <c r="C403" i="6"/>
  <c r="C402" i="6"/>
  <c r="C401" i="6"/>
  <c r="C400" i="6"/>
  <c r="C399" i="6"/>
  <c r="C398" i="6"/>
  <c r="C397" i="6"/>
  <c r="C396" i="6"/>
  <c r="C395" i="6"/>
  <c r="C394" i="6"/>
  <c r="C393" i="6"/>
  <c r="C392" i="6"/>
  <c r="C391" i="6"/>
  <c r="C390" i="6"/>
  <c r="C389" i="6"/>
  <c r="C388" i="6"/>
  <c r="C387" i="6"/>
  <c r="C386" i="6"/>
  <c r="C385" i="6"/>
  <c r="C384" i="6"/>
  <c r="C383" i="6"/>
  <c r="C382" i="6"/>
  <c r="C381" i="6"/>
  <c r="C380" i="6"/>
  <c r="C379" i="6"/>
  <c r="C378" i="6"/>
  <c r="C377" i="6"/>
  <c r="C376" i="6"/>
  <c r="C375" i="6"/>
  <c r="C374" i="6"/>
  <c r="C373" i="6"/>
  <c r="C372" i="6"/>
  <c r="C371" i="6"/>
  <c r="C370" i="6"/>
  <c r="C369" i="6"/>
  <c r="C368" i="6"/>
  <c r="C367" i="6"/>
  <c r="C366" i="6"/>
  <c r="C365" i="6"/>
  <c r="C364" i="6"/>
  <c r="C363" i="6"/>
  <c r="C362" i="6"/>
  <c r="C361" i="6"/>
  <c r="C360" i="6"/>
  <c r="C359" i="6"/>
  <c r="C358" i="6"/>
  <c r="C357" i="6"/>
  <c r="C356" i="6"/>
  <c r="C355" i="6"/>
  <c r="C354" i="6"/>
  <c r="C353" i="6"/>
  <c r="C352" i="6"/>
  <c r="C351" i="6"/>
  <c r="C350" i="6"/>
  <c r="C349" i="6"/>
  <c r="C348" i="6"/>
  <c r="C347" i="6"/>
  <c r="C346" i="6"/>
  <c r="C345" i="6"/>
  <c r="C344" i="6"/>
  <c r="C343" i="6"/>
  <c r="C342" i="6"/>
  <c r="C341" i="6"/>
  <c r="C340" i="6"/>
  <c r="C339" i="6"/>
  <c r="C338" i="6"/>
  <c r="C337" i="6"/>
  <c r="C336" i="6"/>
  <c r="C335" i="6"/>
  <c r="C334" i="6"/>
  <c r="C333" i="6"/>
  <c r="C332" i="6"/>
  <c r="C331" i="6"/>
  <c r="C330" i="6"/>
  <c r="C329" i="6"/>
  <c r="C328" i="6"/>
  <c r="C327" i="6"/>
  <c r="C326" i="6"/>
  <c r="C325" i="6"/>
  <c r="C324" i="6"/>
  <c r="C323" i="6"/>
  <c r="C322" i="6"/>
  <c r="C321" i="6"/>
  <c r="C320" i="6"/>
  <c r="C319" i="6"/>
  <c r="C318" i="6"/>
  <c r="C317" i="6"/>
  <c r="C316" i="6"/>
  <c r="C315" i="6"/>
  <c r="C314" i="6"/>
  <c r="C313" i="6"/>
  <c r="C312" i="6"/>
  <c r="C311" i="6"/>
  <c r="C310" i="6"/>
  <c r="C309" i="6"/>
  <c r="C308" i="6"/>
  <c r="C307" i="6"/>
  <c r="C306" i="6"/>
  <c r="C305" i="6"/>
  <c r="C304" i="6"/>
  <c r="C303" i="6"/>
  <c r="C302" i="6"/>
  <c r="C301" i="6"/>
  <c r="C300" i="6"/>
  <c r="C299" i="6"/>
  <c r="C298" i="6"/>
  <c r="C297" i="6"/>
  <c r="C296" i="6"/>
  <c r="C295" i="6"/>
  <c r="C294" i="6"/>
  <c r="C293" i="6"/>
  <c r="C292" i="6"/>
  <c r="C291" i="6"/>
  <c r="C290" i="6"/>
  <c r="C289" i="6"/>
  <c r="C288" i="6"/>
  <c r="C287" i="6"/>
  <c r="C286" i="6"/>
  <c r="C285" i="6"/>
  <c r="C284" i="6"/>
  <c r="C283" i="6"/>
  <c r="C282" i="6"/>
  <c r="C281" i="6"/>
  <c r="C280" i="6"/>
  <c r="C279" i="6"/>
  <c r="C278" i="6"/>
  <c r="C277" i="6"/>
  <c r="C276" i="6"/>
  <c r="C275" i="6"/>
  <c r="C274" i="6"/>
  <c r="C273" i="6"/>
  <c r="C272" i="6"/>
  <c r="C271" i="6"/>
  <c r="C270" i="6"/>
  <c r="C269" i="6"/>
  <c r="C268" i="6"/>
  <c r="C267" i="6"/>
  <c r="C266" i="6"/>
  <c r="C265" i="6"/>
  <c r="C264" i="6"/>
  <c r="C263" i="6"/>
  <c r="C262" i="6"/>
  <c r="C261" i="6"/>
  <c r="C260" i="6"/>
  <c r="C259" i="6"/>
  <c r="C258" i="6"/>
  <c r="C257" i="6"/>
  <c r="C256" i="6"/>
  <c r="C255" i="6"/>
  <c r="C254" i="6"/>
  <c r="C253" i="6"/>
  <c r="C252" i="6"/>
  <c r="C251" i="6"/>
  <c r="C250" i="6"/>
  <c r="C249" i="6"/>
  <c r="C248" i="6"/>
  <c r="C247" i="6"/>
  <c r="C246" i="6"/>
  <c r="C245" i="6"/>
  <c r="C244" i="6"/>
  <c r="C243" i="6"/>
  <c r="C242" i="6"/>
  <c r="C241" i="6"/>
  <c r="C240" i="6"/>
  <c r="C239" i="6"/>
  <c r="C238" i="6"/>
  <c r="C237" i="6"/>
  <c r="C236" i="6"/>
  <c r="C235" i="6"/>
  <c r="C234" i="6"/>
  <c r="C233" i="6"/>
  <c r="C232" i="6"/>
  <c r="C231" i="6"/>
  <c r="C230" i="6"/>
  <c r="C229" i="6"/>
  <c r="C228" i="6"/>
  <c r="C227" i="6"/>
  <c r="C226" i="6"/>
  <c r="C225" i="6"/>
  <c r="C224" i="6"/>
  <c r="C223" i="6"/>
  <c r="C222" i="6"/>
  <c r="C221" i="6"/>
  <c r="C220" i="6"/>
  <c r="C219" i="6"/>
  <c r="C218" i="6"/>
  <c r="C217" i="6"/>
  <c r="C216" i="6"/>
  <c r="C215" i="6"/>
  <c r="C214" i="6"/>
  <c r="C213" i="6"/>
  <c r="C212" i="6"/>
  <c r="C211" i="6"/>
  <c r="C210" i="6"/>
  <c r="C209" i="6"/>
  <c r="C208" i="6"/>
  <c r="C207" i="6"/>
  <c r="C206" i="6"/>
  <c r="C205" i="6"/>
  <c r="C204" i="6"/>
  <c r="C203" i="6"/>
  <c r="C202" i="6"/>
  <c r="C201" i="6"/>
  <c r="C200" i="6"/>
  <c r="C199" i="6"/>
  <c r="C198" i="6"/>
  <c r="C197" i="6"/>
  <c r="C196" i="6"/>
  <c r="C195" i="6"/>
  <c r="C194" i="6"/>
  <c r="C193" i="6"/>
  <c r="C192" i="6"/>
  <c r="C191" i="6"/>
  <c r="C190" i="6"/>
  <c r="C189" i="6"/>
  <c r="C188" i="6"/>
  <c r="C187" i="6"/>
  <c r="C186" i="6"/>
  <c r="C185" i="6"/>
  <c r="C184" i="6"/>
  <c r="C183" i="6"/>
  <c r="C182" i="6"/>
  <c r="C181" i="6"/>
  <c r="C180" i="6"/>
  <c r="C179" i="6"/>
  <c r="C178" i="6"/>
  <c r="C177" i="6"/>
  <c r="C176" i="6"/>
  <c r="C175" i="6"/>
  <c r="C174" i="6"/>
  <c r="C173" i="6"/>
  <c r="C172" i="6"/>
  <c r="C171" i="6"/>
  <c r="C170" i="6"/>
  <c r="C169" i="6"/>
  <c r="C168" i="6"/>
  <c r="C167" i="6"/>
  <c r="C166" i="6"/>
  <c r="C165" i="6"/>
  <c r="C164" i="6"/>
  <c r="C163" i="6"/>
  <c r="C162" i="6"/>
  <c r="C161" i="6"/>
  <c r="C160" i="6"/>
  <c r="C159" i="6"/>
  <c r="C158" i="6"/>
  <c r="C157" i="6"/>
  <c r="C156" i="6"/>
  <c r="C155" i="6"/>
  <c r="C154" i="6"/>
  <c r="C153" i="6"/>
  <c r="C152" i="6"/>
  <c r="C151" i="6"/>
  <c r="C150" i="6"/>
  <c r="C149" i="6"/>
  <c r="C148" i="6"/>
  <c r="C147" i="6"/>
  <c r="C146" i="6"/>
  <c r="C145" i="6"/>
  <c r="C144" i="6"/>
  <c r="C143" i="6"/>
  <c r="C142" i="6"/>
  <c r="C141" i="6"/>
  <c r="C140" i="6"/>
  <c r="C139" i="6"/>
  <c r="C138" i="6"/>
  <c r="C137" i="6"/>
  <c r="C136" i="6"/>
  <c r="C135" i="6"/>
  <c r="C134" i="6"/>
  <c r="C133" i="6"/>
  <c r="C132" i="6"/>
  <c r="C131" i="6"/>
  <c r="C130" i="6"/>
  <c r="C129" i="6"/>
  <c r="C128" i="6"/>
  <c r="C127" i="6"/>
  <c r="C126" i="6"/>
  <c r="C125" i="6"/>
  <c r="C124" i="6"/>
  <c r="C123" i="6"/>
  <c r="C122" i="6"/>
  <c r="C121" i="6"/>
  <c r="C120" i="6"/>
  <c r="C119" i="6"/>
  <c r="C118" i="6"/>
  <c r="C117" i="6"/>
  <c r="C116" i="6"/>
  <c r="C115" i="6"/>
  <c r="C114" i="6"/>
  <c r="C113" i="6"/>
  <c r="C112" i="6"/>
  <c r="C111" i="6"/>
  <c r="C110" i="6"/>
  <c r="C109" i="6"/>
  <c r="C108" i="6"/>
  <c r="C107" i="6"/>
  <c r="C106" i="6"/>
  <c r="C105" i="6"/>
  <c r="C104" i="6"/>
  <c r="C103" i="6"/>
  <c r="C102" i="6"/>
  <c r="C101" i="6"/>
  <c r="C100" i="6"/>
  <c r="C99" i="6"/>
  <c r="C98" i="6"/>
  <c r="C97" i="6"/>
  <c r="C96" i="6"/>
  <c r="C95" i="6"/>
  <c r="C94" i="6"/>
  <c r="C93" i="6"/>
  <c r="C92" i="6"/>
  <c r="C91" i="6"/>
  <c r="C90" i="6"/>
  <c r="C89" i="6"/>
  <c r="C88" i="6"/>
  <c r="C87" i="6"/>
  <c r="C86" i="6"/>
  <c r="C85" i="6"/>
  <c r="C84" i="6"/>
  <c r="C83" i="6"/>
  <c r="C82" i="6"/>
  <c r="C81" i="6"/>
  <c r="C80" i="6"/>
  <c r="C79" i="6"/>
  <c r="C78" i="6"/>
  <c r="C77" i="6"/>
  <c r="C76" i="6"/>
  <c r="C75" i="6"/>
  <c r="C74" i="6"/>
  <c r="C73" i="6"/>
  <c r="C72" i="6"/>
  <c r="C71" i="6"/>
  <c r="C70" i="6"/>
  <c r="C69" i="6"/>
  <c r="C68" i="6"/>
  <c r="C67" i="6"/>
  <c r="C66" i="6"/>
  <c r="C65" i="6"/>
  <c r="C64" i="6"/>
  <c r="C63" i="6"/>
  <c r="C62" i="6"/>
  <c r="C61" i="6"/>
  <c r="C60" i="6"/>
  <c r="C59" i="6"/>
  <c r="C58" i="6"/>
  <c r="C57" i="6"/>
  <c r="C56" i="6"/>
  <c r="C55" i="6"/>
  <c r="C54" i="6"/>
  <c r="C53" i="6"/>
  <c r="C52" i="6"/>
  <c r="C51" i="6"/>
  <c r="C50" i="6"/>
  <c r="C49" i="6"/>
  <c r="C48" i="6"/>
  <c r="C47" i="6"/>
  <c r="C46" i="6"/>
  <c r="C45" i="6"/>
  <c r="C44" i="6"/>
  <c r="C43" i="6"/>
  <c r="C42" i="6"/>
  <c r="C41" i="6"/>
  <c r="C40" i="6"/>
  <c r="C39" i="6"/>
  <c r="C38" i="6"/>
  <c r="C37" i="6"/>
  <c r="C36" i="6"/>
  <c r="C35" i="6"/>
  <c r="C34" i="6"/>
  <c r="C33" i="6"/>
  <c r="C32" i="6"/>
  <c r="C31" i="6"/>
  <c r="C30" i="6"/>
  <c r="C29" i="6"/>
  <c r="C28" i="6"/>
  <c r="C27" i="6"/>
  <c r="C26" i="6"/>
  <c r="C25" i="6"/>
  <c r="C24" i="6"/>
  <c r="C23" i="6"/>
  <c r="C22" i="6"/>
  <c r="C21" i="6"/>
  <c r="C20" i="6"/>
  <c r="C19" i="6"/>
  <c r="C18" i="6"/>
  <c r="C17" i="6"/>
  <c r="C16" i="6"/>
  <c r="C15" i="6"/>
  <c r="C14" i="6"/>
  <c r="C13" i="6"/>
  <c r="C12" i="6"/>
  <c r="C11" i="6"/>
  <c r="C10" i="6"/>
  <c r="C9" i="6"/>
  <c r="C8" i="6"/>
  <c r="C7" i="6"/>
  <c r="C6" i="6"/>
  <c r="C5" i="6"/>
  <c r="C4" i="6"/>
  <c r="C3" i="6"/>
  <c r="C2" i="6"/>
  <c r="C6923" i="6"/>
  <c r="B6923" i="6"/>
  <c r="B6922" i="6"/>
  <c r="B6921" i="6"/>
  <c r="B6920" i="6"/>
  <c r="B6919" i="6"/>
  <c r="B6918" i="6"/>
  <c r="B6917" i="6"/>
  <c r="B6916" i="6"/>
  <c r="B6915" i="6"/>
  <c r="B6914" i="6"/>
  <c r="B6913" i="6"/>
  <c r="B6912" i="6"/>
  <c r="B6911" i="6"/>
  <c r="B6910" i="6"/>
  <c r="B6909" i="6"/>
  <c r="B6908" i="6"/>
  <c r="B6907" i="6"/>
  <c r="B6906" i="6"/>
  <c r="B6905" i="6"/>
  <c r="B6904" i="6"/>
  <c r="B6903" i="6"/>
  <c r="B6902" i="6"/>
  <c r="B6901" i="6"/>
  <c r="B6900" i="6"/>
  <c r="B6899" i="6"/>
  <c r="B6898" i="6"/>
  <c r="B6897" i="6"/>
  <c r="B6896" i="6"/>
  <c r="B6895" i="6"/>
  <c r="B6894" i="6"/>
  <c r="B6892" i="6"/>
  <c r="B6891" i="6"/>
  <c r="O508" i="10" s="1"/>
  <c r="V508" i="10" s="1"/>
  <c r="B6890" i="6"/>
  <c r="M507" i="10" s="1"/>
  <c r="T507" i="10" s="1"/>
  <c r="B6889" i="6"/>
  <c r="B6888" i="6"/>
  <c r="B6887" i="6"/>
  <c r="B6886" i="6"/>
  <c r="B6885" i="6"/>
  <c r="B6884" i="6"/>
  <c r="B6883" i="6"/>
  <c r="B6882" i="6"/>
  <c r="B6881" i="6"/>
  <c r="B6880" i="6"/>
  <c r="B6879" i="6"/>
  <c r="M503" i="10" s="1"/>
  <c r="T503" i="10" s="1"/>
  <c r="B6878" i="6"/>
  <c r="O502" i="10" s="1"/>
  <c r="V502" i="10" s="1"/>
  <c r="B6877" i="6"/>
  <c r="M501" i="10" s="1"/>
  <c r="T501" i="10" s="1"/>
  <c r="B6876" i="6"/>
  <c r="O500" i="10" s="1"/>
  <c r="V500" i="10" s="1"/>
  <c r="B6875" i="6"/>
  <c r="M499" i="10" s="1"/>
  <c r="T499" i="10" s="1"/>
  <c r="B6874" i="6"/>
  <c r="B6873" i="6"/>
  <c r="B6872" i="6"/>
  <c r="B6871" i="6"/>
  <c r="B6870" i="6"/>
  <c r="B6869" i="6"/>
  <c r="M497" i="10" s="1"/>
  <c r="T497" i="10" s="1"/>
  <c r="B6868" i="6"/>
  <c r="P496" i="10" s="1"/>
  <c r="B6867" i="6"/>
  <c r="B6866" i="6"/>
  <c r="B6865" i="6"/>
  <c r="B6864" i="6"/>
  <c r="B6863" i="6"/>
  <c r="B6862" i="6"/>
  <c r="B6861" i="6"/>
  <c r="B6860" i="6"/>
  <c r="B6859" i="6"/>
  <c r="B6858" i="6"/>
  <c r="B6857" i="6"/>
  <c r="B6856" i="6"/>
  <c r="B6855" i="6"/>
  <c r="B6854" i="6"/>
  <c r="B6853" i="6"/>
  <c r="B6852" i="6"/>
  <c r="P494" i="10" s="1"/>
  <c r="B6851" i="6"/>
  <c r="B6850" i="6"/>
  <c r="B6849" i="6"/>
  <c r="B6848" i="6"/>
  <c r="B6847" i="6"/>
  <c r="B6846" i="6"/>
  <c r="M491" i="10" s="1"/>
  <c r="T491" i="10" s="1"/>
  <c r="B6845" i="6"/>
  <c r="P490" i="10" s="1"/>
  <c r="B6844" i="6"/>
  <c r="B6843" i="6"/>
  <c r="B6842" i="6"/>
  <c r="B6841" i="6"/>
  <c r="M488" i="10" s="1"/>
  <c r="T488" i="10" s="1"/>
  <c r="B6840" i="6"/>
  <c r="B6839" i="6"/>
  <c r="B6838" i="6"/>
  <c r="B6837" i="6"/>
  <c r="B6836" i="6"/>
  <c r="B6835" i="6"/>
  <c r="B6834" i="6"/>
  <c r="B6833" i="6"/>
  <c r="B6832" i="6"/>
  <c r="B6831" i="6"/>
  <c r="B6830" i="6"/>
  <c r="B6829" i="6"/>
  <c r="B6828" i="6"/>
  <c r="B6827" i="6"/>
  <c r="B6826" i="6"/>
  <c r="B6825" i="6"/>
  <c r="B6824" i="6"/>
  <c r="B6823" i="6"/>
  <c r="B6822" i="6"/>
  <c r="B6821" i="6"/>
  <c r="B6820" i="6"/>
  <c r="B6819" i="6"/>
  <c r="B6818" i="6"/>
  <c r="B6817" i="6"/>
  <c r="B6816" i="6"/>
  <c r="B6815" i="6"/>
  <c r="B6814" i="6"/>
  <c r="B6813" i="6"/>
  <c r="B6812" i="6"/>
  <c r="B6811" i="6"/>
  <c r="B6810" i="6"/>
  <c r="B6809" i="6"/>
  <c r="B6808" i="6"/>
  <c r="B6807" i="6"/>
  <c r="B6806" i="6"/>
  <c r="B6805" i="6"/>
  <c r="B6804" i="6"/>
  <c r="B6803" i="6"/>
  <c r="B6802" i="6"/>
  <c r="B6801" i="6"/>
  <c r="B6800" i="6"/>
  <c r="B6799" i="6"/>
  <c r="B6798" i="6"/>
  <c r="B6797" i="6"/>
  <c r="B6796" i="6"/>
  <c r="B6795" i="6"/>
  <c r="B6794" i="6"/>
  <c r="M485" i="10" s="1"/>
  <c r="T485" i="10" s="1"/>
  <c r="B6793" i="6"/>
  <c r="M484" i="10" s="1"/>
  <c r="T484" i="10" s="1"/>
  <c r="B6792" i="6"/>
  <c r="B6791" i="6"/>
  <c r="B6790" i="6"/>
  <c r="B6789" i="6"/>
  <c r="B6788" i="6"/>
  <c r="N481" i="10" s="1"/>
  <c r="U481" i="10" s="1"/>
  <c r="B6787" i="6"/>
  <c r="B6786" i="6"/>
  <c r="B6785" i="6"/>
  <c r="B6784" i="6"/>
  <c r="B6783" i="6"/>
  <c r="B6782" i="6"/>
  <c r="B6781" i="6"/>
  <c r="B6780" i="6"/>
  <c r="B6779" i="6"/>
  <c r="B6778" i="6"/>
  <c r="B6777" i="6"/>
  <c r="B6776" i="6"/>
  <c r="B6775" i="6"/>
  <c r="B6774" i="6"/>
  <c r="B6773" i="6"/>
  <c r="B6772" i="6"/>
  <c r="B6771" i="6"/>
  <c r="B6770" i="6"/>
  <c r="B6769" i="6"/>
  <c r="B6768" i="6"/>
  <c r="B6767" i="6"/>
  <c r="B6766" i="6"/>
  <c r="B6765" i="6"/>
  <c r="B6764" i="6"/>
  <c r="B6763" i="6"/>
  <c r="B6762" i="6"/>
  <c r="B6761" i="6"/>
  <c r="B6760" i="6"/>
  <c r="B6759" i="6"/>
  <c r="B6758" i="6"/>
  <c r="B6757" i="6"/>
  <c r="B6756" i="6"/>
  <c r="B6755" i="6"/>
  <c r="B6754" i="6"/>
  <c r="B6753" i="6"/>
  <c r="N475" i="10" s="1"/>
  <c r="U475" i="10" s="1"/>
  <c r="B6752" i="6"/>
  <c r="B6751" i="6"/>
  <c r="B6750" i="6"/>
  <c r="B6749" i="6"/>
  <c r="B6748" i="6"/>
  <c r="B6747" i="6"/>
  <c r="B6746" i="6"/>
  <c r="B6745" i="6"/>
  <c r="B6744" i="6"/>
  <c r="B6743" i="6"/>
  <c r="B6742" i="6"/>
  <c r="B6741" i="6"/>
  <c r="B6740" i="6"/>
  <c r="B6739" i="6"/>
  <c r="B6738" i="6"/>
  <c r="B6737" i="6"/>
  <c r="B6736" i="6"/>
  <c r="B6735" i="6"/>
  <c r="B6734" i="6"/>
  <c r="B6733" i="6"/>
  <c r="B6732" i="6"/>
  <c r="B6731" i="6"/>
  <c r="B6730" i="6"/>
  <c r="B6729" i="6"/>
  <c r="B6728" i="6"/>
  <c r="B6727" i="6"/>
  <c r="B6726" i="6"/>
  <c r="B6725" i="6"/>
  <c r="B6724" i="6"/>
  <c r="B6723" i="6"/>
  <c r="O471" i="10" s="1"/>
  <c r="V471" i="10" s="1"/>
  <c r="B6722" i="6"/>
  <c r="B6721" i="6"/>
  <c r="B6720" i="6"/>
  <c r="B6719" i="6"/>
  <c r="B6718" i="6"/>
  <c r="B6717" i="6"/>
  <c r="B6716" i="6"/>
  <c r="B6715" i="6"/>
  <c r="B6714" i="6"/>
  <c r="B6713" i="6"/>
  <c r="B6712" i="6"/>
  <c r="B6711" i="6"/>
  <c r="B6710" i="6"/>
  <c r="B6709" i="6"/>
  <c r="B6708" i="6"/>
  <c r="B6707" i="6"/>
  <c r="B6706" i="6"/>
  <c r="B6705" i="6"/>
  <c r="B6704" i="6"/>
  <c r="B6703" i="6"/>
  <c r="B6702" i="6"/>
  <c r="B6701" i="6"/>
  <c r="B6700" i="6"/>
  <c r="B6699" i="6"/>
  <c r="B6698" i="6"/>
  <c r="B6697" i="6"/>
  <c r="B6696" i="6"/>
  <c r="B6695" i="6"/>
  <c r="B6694" i="6"/>
  <c r="B6693" i="6"/>
  <c r="B6692" i="6"/>
  <c r="B6691" i="6"/>
  <c r="B6690" i="6"/>
  <c r="B6689" i="6"/>
  <c r="B6688" i="6"/>
  <c r="B6687" i="6"/>
  <c r="B6686" i="6"/>
  <c r="B6685" i="6"/>
  <c r="B6684" i="6"/>
  <c r="B6683" i="6"/>
  <c r="B6682" i="6"/>
  <c r="B6681" i="6"/>
  <c r="B6680" i="6"/>
  <c r="B6679" i="6"/>
  <c r="B6678" i="6"/>
  <c r="B6677" i="6"/>
  <c r="B6676" i="6"/>
  <c r="B6675" i="6"/>
  <c r="B6674" i="6"/>
  <c r="B6673" i="6"/>
  <c r="B6672" i="6"/>
  <c r="B6671" i="6"/>
  <c r="B6670" i="6"/>
  <c r="B6669" i="6"/>
  <c r="B6668" i="6"/>
  <c r="B6667" i="6"/>
  <c r="B6666" i="6"/>
  <c r="B6665" i="6"/>
  <c r="B6664" i="6"/>
  <c r="B6663" i="6"/>
  <c r="B6662" i="6"/>
  <c r="B6661" i="6"/>
  <c r="B6660" i="6"/>
  <c r="B6659" i="6"/>
  <c r="B6658" i="6"/>
  <c r="B6657" i="6"/>
  <c r="B6656" i="6"/>
  <c r="B6655" i="6"/>
  <c r="B6654" i="6"/>
  <c r="B6653" i="6"/>
  <c r="B6652" i="6"/>
  <c r="B6651" i="6"/>
  <c r="B6650" i="6"/>
  <c r="B6649" i="6"/>
  <c r="B6648" i="6"/>
  <c r="B6647" i="6"/>
  <c r="B6646" i="6"/>
  <c r="B6645" i="6"/>
  <c r="B6644" i="6"/>
  <c r="B6643" i="6"/>
  <c r="B6642" i="6"/>
  <c r="B6641" i="6"/>
  <c r="B6640" i="6"/>
  <c r="B6639" i="6"/>
  <c r="B6638" i="6"/>
  <c r="B6637" i="6"/>
  <c r="B6636" i="6"/>
  <c r="B6635" i="6"/>
  <c r="B6634" i="6"/>
  <c r="B6633" i="6"/>
  <c r="B6632" i="6"/>
  <c r="B6631" i="6"/>
  <c r="M460" i="10" s="1"/>
  <c r="T460" i="10" s="1"/>
  <c r="B6630" i="6"/>
  <c r="B6629" i="6"/>
  <c r="B6628" i="6"/>
  <c r="M458" i="10" s="1"/>
  <c r="T458" i="10" s="1"/>
  <c r="B6627" i="6"/>
  <c r="M457" i="10" s="1"/>
  <c r="T457" i="10" s="1"/>
  <c r="B6626" i="6"/>
  <c r="M456" i="10" s="1"/>
  <c r="T456" i="10" s="1"/>
  <c r="B6625" i="6"/>
  <c r="M455" i="10" s="1"/>
  <c r="T455" i="10" s="1"/>
  <c r="B6624" i="6"/>
  <c r="B6623" i="6"/>
  <c r="B6622" i="6"/>
  <c r="M453" i="10" s="1"/>
  <c r="T453" i="10" s="1"/>
  <c r="B6621" i="6"/>
  <c r="B6620" i="6"/>
  <c r="B6619" i="6"/>
  <c r="B6618" i="6"/>
  <c r="B6617" i="6"/>
  <c r="B6616" i="6"/>
  <c r="B6615" i="6"/>
  <c r="B6614" i="6"/>
  <c r="B6613" i="6"/>
  <c r="B6612" i="6"/>
  <c r="B6611" i="6"/>
  <c r="B6610" i="6"/>
  <c r="B6609" i="6"/>
  <c r="B6608" i="6"/>
  <c r="B6607" i="6"/>
  <c r="B6606" i="6"/>
  <c r="B6605" i="6"/>
  <c r="B6604" i="6"/>
  <c r="M451" i="10" s="1"/>
  <c r="T451" i="10" s="1"/>
  <c r="B6603" i="6"/>
  <c r="B6602" i="6"/>
  <c r="B6601" i="6"/>
  <c r="M450" i="10" s="1"/>
  <c r="T450" i="10" s="1"/>
  <c r="B6600" i="6"/>
  <c r="B6599" i="6"/>
  <c r="B6598" i="6"/>
  <c r="B6597" i="6"/>
  <c r="B6596" i="6"/>
  <c r="B6595" i="6"/>
  <c r="B6594" i="6"/>
  <c r="B6593" i="6"/>
  <c r="B6592" i="6"/>
  <c r="B6591" i="6"/>
  <c r="B6590" i="6"/>
  <c r="B6589" i="6"/>
  <c r="B6588" i="6"/>
  <c r="B6587" i="6"/>
  <c r="B6586" i="6"/>
  <c r="B6585" i="6"/>
  <c r="B6584" i="6"/>
  <c r="B6583" i="6"/>
  <c r="B6582" i="6"/>
  <c r="B6581" i="6"/>
  <c r="B6580" i="6"/>
  <c r="B6579" i="6"/>
  <c r="B6578" i="6"/>
  <c r="B6577" i="6"/>
  <c r="B6576" i="6"/>
  <c r="B6575" i="6"/>
  <c r="B6574" i="6"/>
  <c r="B6573" i="6"/>
  <c r="B6572" i="6"/>
  <c r="B6571" i="6"/>
  <c r="B6570" i="6"/>
  <c r="B6569" i="6"/>
  <c r="N444" i="10" s="1"/>
  <c r="U444" i="10" s="1"/>
  <c r="B6568" i="6"/>
  <c r="B6567" i="6"/>
  <c r="B6566" i="6"/>
  <c r="B6565" i="6"/>
  <c r="B6564" i="6"/>
  <c r="B6563" i="6"/>
  <c r="B6562" i="6"/>
  <c r="B6561" i="6"/>
  <c r="B6560" i="6"/>
  <c r="B6559" i="6"/>
  <c r="B6558" i="6"/>
  <c r="B6557" i="6"/>
  <c r="B6556" i="6"/>
  <c r="B6555" i="6"/>
  <c r="B6554" i="6"/>
  <c r="B6553" i="6"/>
  <c r="B6552" i="6"/>
  <c r="B6551" i="6"/>
  <c r="B6550" i="6"/>
  <c r="B6549" i="6"/>
  <c r="B6548" i="6"/>
  <c r="B6547" i="6"/>
  <c r="B6546" i="6"/>
  <c r="B6545" i="6"/>
  <c r="B6544" i="6"/>
  <c r="B6543" i="6"/>
  <c r="B6542" i="6"/>
  <c r="B6541" i="6"/>
  <c r="B6540" i="6"/>
  <c r="B6539" i="6"/>
  <c r="M441" i="10" s="1"/>
  <c r="T441" i="10" s="1"/>
  <c r="B6538" i="6"/>
  <c r="B6537" i="6"/>
  <c r="B6536" i="6"/>
  <c r="B6535" i="6"/>
  <c r="B6534" i="6"/>
  <c r="B6533" i="6"/>
  <c r="B6532" i="6"/>
  <c r="B6531" i="6"/>
  <c r="B6530" i="6"/>
  <c r="B6529" i="6"/>
  <c r="B6528" i="6"/>
  <c r="B6527" i="6"/>
  <c r="B6526" i="6"/>
  <c r="B6525" i="6"/>
  <c r="B6524" i="6"/>
  <c r="B6523" i="6"/>
  <c r="B6522" i="6"/>
  <c r="B6521" i="6"/>
  <c r="B6520" i="6"/>
  <c r="B6519" i="6"/>
  <c r="B6518" i="6"/>
  <c r="B6517" i="6"/>
  <c r="B6516" i="6"/>
  <c r="B6515" i="6"/>
  <c r="B6514" i="6"/>
  <c r="B6513" i="6"/>
  <c r="B6512" i="6"/>
  <c r="B6511" i="6"/>
  <c r="B6510" i="6"/>
  <c r="B6509" i="6"/>
  <c r="B6508" i="6"/>
  <c r="B6507" i="6"/>
  <c r="B6506" i="6"/>
  <c r="B6505" i="6"/>
  <c r="B6504" i="6"/>
  <c r="B6503" i="6"/>
  <c r="B6502" i="6"/>
  <c r="B6501" i="6"/>
  <c r="M439" i="10" s="1"/>
  <c r="T439" i="10" s="1"/>
  <c r="B6500" i="6"/>
  <c r="B6499" i="6"/>
  <c r="B6498" i="6"/>
  <c r="B6497" i="6"/>
  <c r="B6496" i="6"/>
  <c r="B6495" i="6"/>
  <c r="B6494" i="6"/>
  <c r="B6493" i="6"/>
  <c r="B6492" i="6"/>
  <c r="B6491" i="6"/>
  <c r="B6490" i="6"/>
  <c r="B6489" i="6"/>
  <c r="B6488" i="6"/>
  <c r="B6487" i="6"/>
  <c r="B6486" i="6"/>
  <c r="B6485" i="6"/>
  <c r="B6484" i="6"/>
  <c r="B6483" i="6"/>
  <c r="B6482" i="6"/>
  <c r="B6481" i="6"/>
  <c r="B6480" i="6"/>
  <c r="B6479" i="6"/>
  <c r="B6478" i="6"/>
  <c r="B6477" i="6"/>
  <c r="B6476" i="6"/>
  <c r="B6475" i="6"/>
  <c r="B6474" i="6"/>
  <c r="B6473" i="6"/>
  <c r="B6472" i="6"/>
  <c r="B6471" i="6"/>
  <c r="B6470" i="6"/>
  <c r="B6469" i="6"/>
  <c r="B6468" i="6"/>
  <c r="O436" i="10" s="1"/>
  <c r="V436" i="10" s="1"/>
  <c r="B6467" i="6"/>
  <c r="B6466" i="6"/>
  <c r="B6465" i="6"/>
  <c r="B6464" i="6"/>
  <c r="B6463" i="6"/>
  <c r="B6462" i="6"/>
  <c r="B6461" i="6"/>
  <c r="B6460" i="6"/>
  <c r="B6459" i="6"/>
  <c r="B6458" i="6"/>
  <c r="B6457" i="6"/>
  <c r="B6456" i="6"/>
  <c r="B6455" i="6"/>
  <c r="B6454" i="6"/>
  <c r="B6453" i="6"/>
  <c r="B6452" i="6"/>
  <c r="B6451" i="6"/>
  <c r="B6450" i="6"/>
  <c r="B6449" i="6"/>
  <c r="B6448" i="6"/>
  <c r="B6447" i="6"/>
  <c r="B6446" i="6"/>
  <c r="B6445" i="6"/>
  <c r="B6444" i="6"/>
  <c r="B6443" i="6"/>
  <c r="O434" i="10" s="1"/>
  <c r="V434" i="10" s="1"/>
  <c r="B6442" i="6"/>
  <c r="B6441" i="6"/>
  <c r="B6440" i="6"/>
  <c r="B6439" i="6"/>
  <c r="B6438" i="6"/>
  <c r="B6437" i="6"/>
  <c r="B6436" i="6"/>
  <c r="B6435" i="6"/>
  <c r="B6434" i="6"/>
  <c r="B6433" i="6"/>
  <c r="B6432" i="6"/>
  <c r="B6431" i="6"/>
  <c r="B6430" i="6"/>
  <c r="B6429" i="6"/>
  <c r="B6428" i="6"/>
  <c r="B6427" i="6"/>
  <c r="B6426" i="6"/>
  <c r="B6425" i="6"/>
  <c r="B6424" i="6"/>
  <c r="B6423" i="6"/>
  <c r="B6422" i="6"/>
  <c r="B6421" i="6"/>
  <c r="B6420" i="6"/>
  <c r="P429" i="10" s="1"/>
  <c r="B6419" i="6"/>
  <c r="P428" i="10" s="1"/>
  <c r="B6418" i="6"/>
  <c r="B6417" i="6"/>
  <c r="B6416" i="6"/>
  <c r="B6415" i="6"/>
  <c r="P426" i="10" s="1"/>
  <c r="B6414" i="6"/>
  <c r="B6413" i="6"/>
  <c r="B6412" i="6"/>
  <c r="M424" i="10" s="1"/>
  <c r="T424" i="10" s="1"/>
  <c r="B6411" i="6"/>
  <c r="B6410" i="6"/>
  <c r="B6409" i="6"/>
  <c r="N422" i="10" s="1"/>
  <c r="U422" i="10" s="1"/>
  <c r="B6408" i="6"/>
  <c r="B6407" i="6"/>
  <c r="B6406" i="6"/>
  <c r="B6405" i="6"/>
  <c r="B6404" i="6"/>
  <c r="N420" i="10" s="1"/>
  <c r="U420" i="10" s="1"/>
  <c r="B6403" i="6"/>
  <c r="B6402" i="6"/>
  <c r="B6401" i="6"/>
  <c r="B6400" i="6"/>
  <c r="B6399" i="6"/>
  <c r="B6398" i="6"/>
  <c r="B6397" i="6"/>
  <c r="P417" i="10" s="1"/>
  <c r="B6396" i="6"/>
  <c r="B6395" i="6"/>
  <c r="B6394" i="6"/>
  <c r="B6393" i="6"/>
  <c r="B6392" i="6"/>
  <c r="B6391" i="6"/>
  <c r="B6390" i="6"/>
  <c r="B6389" i="6"/>
  <c r="B6388" i="6"/>
  <c r="B6387" i="6"/>
  <c r="B6386" i="6"/>
  <c r="B6385" i="6"/>
  <c r="B6384" i="6"/>
  <c r="B6383" i="6"/>
  <c r="B6382" i="6"/>
  <c r="B6381" i="6"/>
  <c r="B6380" i="6"/>
  <c r="B6379" i="6"/>
  <c r="B6378" i="6"/>
  <c r="B6377" i="6"/>
  <c r="B6376" i="6"/>
  <c r="B6375" i="6"/>
  <c r="B6374" i="6"/>
  <c r="B6373" i="6"/>
  <c r="B6372" i="6"/>
  <c r="B6371" i="6"/>
  <c r="B6370" i="6"/>
  <c r="B6369" i="6"/>
  <c r="B6368" i="6"/>
  <c r="B6367" i="6"/>
  <c r="B6366" i="6"/>
  <c r="B6365" i="6"/>
  <c r="B6364" i="6"/>
  <c r="B6363" i="6"/>
  <c r="B6362" i="6"/>
  <c r="B6361" i="6"/>
  <c r="B6360" i="6"/>
  <c r="B6359" i="6"/>
  <c r="B6358" i="6"/>
  <c r="B6357" i="6"/>
  <c r="B6356" i="6"/>
  <c r="B6355" i="6"/>
  <c r="B6354" i="6"/>
  <c r="B6353" i="6"/>
  <c r="B6352" i="6"/>
  <c r="B6351" i="6"/>
  <c r="B6350" i="6"/>
  <c r="B6349" i="6"/>
  <c r="B6348" i="6"/>
  <c r="B6347" i="6"/>
  <c r="B6346" i="6"/>
  <c r="B6345" i="6"/>
  <c r="B6344" i="6"/>
  <c r="B6343" i="6"/>
  <c r="B6342" i="6"/>
  <c r="B6341" i="6"/>
  <c r="B6340" i="6"/>
  <c r="B6339" i="6"/>
  <c r="B6338" i="6"/>
  <c r="B6337" i="6"/>
  <c r="B6336" i="6"/>
  <c r="B6335" i="6"/>
  <c r="B6334" i="6"/>
  <c r="B6333" i="6"/>
  <c r="B6332" i="6"/>
  <c r="B6331" i="6"/>
  <c r="B6330" i="6"/>
  <c r="B6329" i="6"/>
  <c r="B6328" i="6"/>
  <c r="B6327" i="6"/>
  <c r="B6326" i="6"/>
  <c r="B6325" i="6"/>
  <c r="B6324" i="6"/>
  <c r="B6323" i="6"/>
  <c r="B6322" i="6"/>
  <c r="B6321" i="6"/>
  <c r="B6320" i="6"/>
  <c r="B6319" i="6"/>
  <c r="B6318" i="6"/>
  <c r="B6317" i="6"/>
  <c r="B6316" i="6"/>
  <c r="B6315" i="6"/>
  <c r="B6314" i="6"/>
  <c r="B6313" i="6"/>
  <c r="B6312" i="6"/>
  <c r="B6311" i="6"/>
  <c r="B6310" i="6"/>
  <c r="B6309" i="6"/>
  <c r="B6308" i="6"/>
  <c r="B6307" i="6"/>
  <c r="B6306" i="6"/>
  <c r="B6305" i="6"/>
  <c r="B6304" i="6"/>
  <c r="B6303" i="6"/>
  <c r="B6302" i="6"/>
  <c r="B6301" i="6"/>
  <c r="B6300" i="6"/>
  <c r="B6299" i="6"/>
  <c r="B6298" i="6"/>
  <c r="B6297" i="6"/>
  <c r="B6296" i="6"/>
  <c r="B6295" i="6"/>
  <c r="B6294" i="6"/>
  <c r="B6293" i="6"/>
  <c r="B6292" i="6"/>
  <c r="B6291" i="6"/>
  <c r="B6290" i="6"/>
  <c r="B6289" i="6"/>
  <c r="B6288" i="6"/>
  <c r="B6287" i="6"/>
  <c r="B6286" i="6"/>
  <c r="B6285" i="6"/>
  <c r="B6284" i="6"/>
  <c r="B6283" i="6"/>
  <c r="B6282" i="6"/>
  <c r="B6281" i="6"/>
  <c r="B6280" i="6"/>
  <c r="B6279" i="6"/>
  <c r="B6278" i="6"/>
  <c r="B6277" i="6"/>
  <c r="B6276" i="6"/>
  <c r="B6275" i="6"/>
  <c r="B6274" i="6"/>
  <c r="B6273" i="6"/>
  <c r="B6272" i="6"/>
  <c r="B6271" i="6"/>
  <c r="B6270" i="6"/>
  <c r="B6269" i="6"/>
  <c r="B6268" i="6"/>
  <c r="B6267" i="6"/>
  <c r="B6266" i="6"/>
  <c r="B6265" i="6"/>
  <c r="B6264" i="6"/>
  <c r="B6263" i="6"/>
  <c r="B6262" i="6"/>
  <c r="B6261" i="6"/>
  <c r="B6260" i="6"/>
  <c r="B6259" i="6"/>
  <c r="B6258" i="6"/>
  <c r="B6257" i="6"/>
  <c r="B6256" i="6"/>
  <c r="B6255" i="6"/>
  <c r="B6254" i="6"/>
  <c r="B6253" i="6"/>
  <c r="B6252" i="6"/>
  <c r="B6251" i="6"/>
  <c r="B6250" i="6"/>
  <c r="B6249" i="6"/>
  <c r="B6248" i="6"/>
  <c r="B6247" i="6"/>
  <c r="B6246" i="6"/>
  <c r="B6245" i="6"/>
  <c r="B6244" i="6"/>
  <c r="B6243" i="6"/>
  <c r="B6242" i="6"/>
  <c r="B6241" i="6"/>
  <c r="B6240" i="6"/>
  <c r="B6239" i="6"/>
  <c r="B6238" i="6"/>
  <c r="B6237" i="6"/>
  <c r="B6236" i="6"/>
  <c r="P402" i="10" s="1"/>
  <c r="B6235" i="6"/>
  <c r="B6234" i="6"/>
  <c r="B6233" i="6"/>
  <c r="B6232" i="6"/>
  <c r="B6231" i="6"/>
  <c r="B6230" i="6"/>
  <c r="B6229" i="6"/>
  <c r="B6228" i="6"/>
  <c r="B6227" i="6"/>
  <c r="B6226" i="6"/>
  <c r="B6225" i="6"/>
  <c r="B6224" i="6"/>
  <c r="B6223" i="6"/>
  <c r="B6222" i="6"/>
  <c r="B6221" i="6"/>
  <c r="B6220" i="6"/>
  <c r="B6219" i="6"/>
  <c r="B6218" i="6"/>
  <c r="B6217" i="6"/>
  <c r="B6216" i="6"/>
  <c r="B6215" i="6"/>
  <c r="B6214" i="6"/>
  <c r="B6213" i="6"/>
  <c r="B6212" i="6"/>
  <c r="B6211" i="6"/>
  <c r="B6210" i="6"/>
  <c r="B6209" i="6"/>
  <c r="B6208" i="6"/>
  <c r="B6207" i="6"/>
  <c r="B6206" i="6"/>
  <c r="B6205" i="6"/>
  <c r="B6204" i="6"/>
  <c r="B6203" i="6"/>
  <c r="B6202" i="6"/>
  <c r="B6201" i="6"/>
  <c r="B6200" i="6"/>
  <c r="B6199" i="6"/>
  <c r="B6198" i="6"/>
  <c r="B6197" i="6"/>
  <c r="B6196" i="6"/>
  <c r="B6195" i="6"/>
  <c r="B6194" i="6"/>
  <c r="B6193" i="6"/>
  <c r="B6192" i="6"/>
  <c r="B6191" i="6"/>
  <c r="B6190" i="6"/>
  <c r="B6189" i="6"/>
  <c r="B6188" i="6"/>
  <c r="B6187" i="6"/>
  <c r="B6186" i="6"/>
  <c r="B6185" i="6"/>
  <c r="B6184" i="6"/>
  <c r="B6183" i="6"/>
  <c r="B6182" i="6"/>
  <c r="B6181" i="6"/>
  <c r="B6180" i="6"/>
  <c r="B6179" i="6"/>
  <c r="B6178" i="6"/>
  <c r="B6177" i="6"/>
  <c r="B6176" i="6"/>
  <c r="B6175" i="6"/>
  <c r="B6174" i="6"/>
  <c r="B6173" i="6"/>
  <c r="B6172" i="6"/>
  <c r="B6171" i="6"/>
  <c r="B6170" i="6"/>
  <c r="B6169" i="6"/>
  <c r="B6168" i="6"/>
  <c r="B6167" i="6"/>
  <c r="B6166" i="6"/>
  <c r="B6165" i="6"/>
  <c r="B6164" i="6"/>
  <c r="B6163" i="6"/>
  <c r="B6162" i="6"/>
  <c r="B6161" i="6"/>
  <c r="B6160" i="6"/>
  <c r="B6159" i="6"/>
  <c r="B6158" i="6"/>
  <c r="B6157" i="6"/>
  <c r="B6156" i="6"/>
  <c r="B6155" i="6"/>
  <c r="B6154" i="6"/>
  <c r="B6153" i="6"/>
  <c r="B6152" i="6"/>
  <c r="B6151" i="6"/>
  <c r="B6150" i="6"/>
  <c r="B6149" i="6"/>
  <c r="B6148" i="6"/>
  <c r="B6147" i="6"/>
  <c r="B6146" i="6"/>
  <c r="B6145" i="6"/>
  <c r="B6144" i="6"/>
  <c r="B6143" i="6"/>
  <c r="B6142" i="6"/>
  <c r="B6141" i="6"/>
  <c r="B6140" i="6"/>
  <c r="B6139" i="6"/>
  <c r="B6138" i="6"/>
  <c r="B6137" i="6"/>
  <c r="B6136" i="6"/>
  <c r="B6135" i="6"/>
  <c r="B6134" i="6"/>
  <c r="B6133" i="6"/>
  <c r="B6132" i="6"/>
  <c r="B6131" i="6"/>
  <c r="B6130" i="6"/>
  <c r="B6129" i="6"/>
  <c r="B6128" i="6"/>
  <c r="B6127" i="6"/>
  <c r="B6126" i="6"/>
  <c r="B6125" i="6"/>
  <c r="B6124" i="6"/>
  <c r="B6123" i="6"/>
  <c r="B6122" i="6"/>
  <c r="B6121" i="6"/>
  <c r="B6120" i="6"/>
  <c r="B6119" i="6"/>
  <c r="B6118" i="6"/>
  <c r="B6117" i="6"/>
  <c r="B6116" i="6"/>
  <c r="B6115" i="6"/>
  <c r="B6114" i="6"/>
  <c r="B6113" i="6"/>
  <c r="B6112" i="6"/>
  <c r="B6111" i="6"/>
  <c r="B6110" i="6"/>
  <c r="B6109" i="6"/>
  <c r="B6108" i="6"/>
  <c r="B6107" i="6"/>
  <c r="B6106" i="6"/>
  <c r="B6105" i="6"/>
  <c r="B6104" i="6"/>
  <c r="B6103" i="6"/>
  <c r="B6102" i="6"/>
  <c r="B6101" i="6"/>
  <c r="B6100" i="6"/>
  <c r="B6099" i="6"/>
  <c r="B6098" i="6"/>
  <c r="B6097" i="6"/>
  <c r="B6096" i="6"/>
  <c r="B6095" i="6"/>
  <c r="B6094" i="6"/>
  <c r="B6093" i="6"/>
  <c r="B6092" i="6"/>
  <c r="B6091" i="6"/>
  <c r="B6090" i="6"/>
  <c r="B6089" i="6"/>
  <c r="B6088" i="6"/>
  <c r="B6087" i="6"/>
  <c r="B6086" i="6"/>
  <c r="B6085" i="6"/>
  <c r="B6084" i="6"/>
  <c r="B6083" i="6"/>
  <c r="B6082" i="6"/>
  <c r="B6081" i="6"/>
  <c r="B6080" i="6"/>
  <c r="B6079" i="6"/>
  <c r="B6078" i="6"/>
  <c r="B6077" i="6"/>
  <c r="B6076" i="6"/>
  <c r="B6075" i="6"/>
  <c r="B6074" i="6"/>
  <c r="B6073" i="6"/>
  <c r="B6072" i="6"/>
  <c r="B6071" i="6"/>
  <c r="B6070" i="6"/>
  <c r="B6069" i="6"/>
  <c r="B6068" i="6"/>
  <c r="B6067" i="6"/>
  <c r="B6066" i="6"/>
  <c r="B6065" i="6"/>
  <c r="B6064" i="6"/>
  <c r="B6063" i="6"/>
  <c r="B6062" i="6"/>
  <c r="B6061" i="6"/>
  <c r="N387" i="10" s="1"/>
  <c r="U387" i="10" s="1"/>
  <c r="B6060" i="6"/>
  <c r="B6059" i="6"/>
  <c r="B6058" i="6"/>
  <c r="B6057" i="6"/>
  <c r="B6056" i="6"/>
  <c r="B6055" i="6"/>
  <c r="B6054" i="6"/>
  <c r="B6053" i="6"/>
  <c r="B6052" i="6"/>
  <c r="B6051" i="6"/>
  <c r="B6050" i="6"/>
  <c r="B6049" i="6"/>
  <c r="B6048" i="6"/>
  <c r="B6047" i="6"/>
  <c r="B6046" i="6"/>
  <c r="B6045" i="6"/>
  <c r="B6044" i="6"/>
  <c r="B6043" i="6"/>
  <c r="B6042" i="6"/>
  <c r="B6041" i="6"/>
  <c r="B6040" i="6"/>
  <c r="B6039" i="6"/>
  <c r="B6038" i="6"/>
  <c r="B6037" i="6"/>
  <c r="B6036" i="6"/>
  <c r="B6035" i="6"/>
  <c r="B6034" i="6"/>
  <c r="B6033" i="6"/>
  <c r="P377" i="10" s="1"/>
  <c r="B6032" i="6"/>
  <c r="B6031" i="6"/>
  <c r="B6030" i="6"/>
  <c r="B6029" i="6"/>
  <c r="B6028" i="6"/>
  <c r="B6027" i="6"/>
  <c r="B6026" i="6"/>
  <c r="B6025" i="6"/>
  <c r="B6024" i="6"/>
  <c r="B6023" i="6"/>
  <c r="B6022" i="6"/>
  <c r="B6021" i="6"/>
  <c r="B6020" i="6"/>
  <c r="B6019" i="6"/>
  <c r="B6018" i="6"/>
  <c r="B6017" i="6"/>
  <c r="B6016" i="6"/>
  <c r="B6015" i="6"/>
  <c r="B6014" i="6"/>
  <c r="B6013" i="6"/>
  <c r="B6012" i="6"/>
  <c r="B6011" i="6"/>
  <c r="B6010" i="6"/>
  <c r="B6009" i="6"/>
  <c r="B6008" i="6"/>
  <c r="B6007" i="6"/>
  <c r="B6006" i="6"/>
  <c r="B6005" i="6"/>
  <c r="B6004" i="6"/>
  <c r="B6003" i="6"/>
  <c r="B6002" i="6"/>
  <c r="B6001" i="6"/>
  <c r="B6000" i="6"/>
  <c r="B5999" i="6"/>
  <c r="B5998" i="6"/>
  <c r="B5997" i="6"/>
  <c r="B5996" i="6"/>
  <c r="B5995" i="6"/>
  <c r="B5994" i="6"/>
  <c r="B5993" i="6"/>
  <c r="B5992" i="6"/>
  <c r="B5991" i="6"/>
  <c r="B5990" i="6"/>
  <c r="B5989" i="6"/>
  <c r="B5988" i="6"/>
  <c r="B5987" i="6"/>
  <c r="B5986" i="6"/>
  <c r="B5985" i="6"/>
  <c r="B5984" i="6"/>
  <c r="B5983" i="6"/>
  <c r="B5982" i="6"/>
  <c r="B5981" i="6"/>
  <c r="B5980" i="6"/>
  <c r="B5979" i="6"/>
  <c r="B5978" i="6"/>
  <c r="B5977" i="6"/>
  <c r="B5976" i="6"/>
  <c r="B5975" i="6"/>
  <c r="B5974" i="6"/>
  <c r="B5973" i="6"/>
  <c r="B5972" i="6"/>
  <c r="B5971" i="6"/>
  <c r="B5970" i="6"/>
  <c r="B5969" i="6"/>
  <c r="B5968" i="6"/>
  <c r="B5967" i="6"/>
  <c r="B5966" i="6"/>
  <c r="B5965" i="6"/>
  <c r="B5964" i="6"/>
  <c r="B5963" i="6"/>
  <c r="B5962" i="6"/>
  <c r="B5961" i="6"/>
  <c r="B5960" i="6"/>
  <c r="B5959" i="6"/>
  <c r="B5958" i="6"/>
  <c r="B5957" i="6"/>
  <c r="B5956" i="6"/>
  <c r="B5955" i="6"/>
  <c r="B5954" i="6"/>
  <c r="B5953" i="6"/>
  <c r="B5952" i="6"/>
  <c r="B5951" i="6"/>
  <c r="B5950" i="6"/>
  <c r="B5949" i="6"/>
  <c r="B5948" i="6"/>
  <c r="B5947" i="6"/>
  <c r="B5946" i="6"/>
  <c r="B5945" i="6"/>
  <c r="B5944" i="6"/>
  <c r="B5943" i="6"/>
  <c r="B5942" i="6"/>
  <c r="B5941" i="6"/>
  <c r="B5940" i="6"/>
  <c r="B5939" i="6"/>
  <c r="B5938" i="6"/>
  <c r="B5937" i="6"/>
  <c r="B5936" i="6"/>
  <c r="B5935" i="6"/>
  <c r="B5934" i="6"/>
  <c r="B5933" i="6"/>
  <c r="B5932" i="6"/>
  <c r="B5931" i="6"/>
  <c r="B5930" i="6"/>
  <c r="B5929" i="6"/>
  <c r="B5928" i="6"/>
  <c r="B5927" i="6"/>
  <c r="B5926" i="6"/>
  <c r="B5925" i="6"/>
  <c r="B5924" i="6"/>
  <c r="B5923" i="6"/>
  <c r="B5922" i="6"/>
  <c r="B5921" i="6"/>
  <c r="B5920" i="6"/>
  <c r="B5919" i="6"/>
  <c r="B5918" i="6"/>
  <c r="B5917" i="6"/>
  <c r="M362" i="10" s="1"/>
  <c r="T362" i="10" s="1"/>
  <c r="B5916" i="6"/>
  <c r="B5915" i="6"/>
  <c r="B5914" i="6"/>
  <c r="B5913" i="6"/>
  <c r="B5912" i="6"/>
  <c r="B5911" i="6"/>
  <c r="B5910" i="6"/>
  <c r="B5909" i="6"/>
  <c r="B5908" i="6"/>
  <c r="B5907" i="6"/>
  <c r="B5906" i="6"/>
  <c r="B5905" i="6"/>
  <c r="B5904" i="6"/>
  <c r="B5903" i="6"/>
  <c r="B5902" i="6"/>
  <c r="B5901" i="6"/>
  <c r="B5900" i="6"/>
  <c r="B5899" i="6"/>
  <c r="B5898" i="6"/>
  <c r="B5897" i="6"/>
  <c r="B5896" i="6"/>
  <c r="B5895" i="6"/>
  <c r="B5894" i="6"/>
  <c r="B5893" i="6"/>
  <c r="B5892" i="6"/>
  <c r="B5891" i="6"/>
  <c r="B5890" i="6"/>
  <c r="B5889" i="6"/>
  <c r="B5888" i="6"/>
  <c r="B5887" i="6"/>
  <c r="B5886" i="6"/>
  <c r="B5885" i="6"/>
  <c r="B5884" i="6"/>
  <c r="B5883" i="6"/>
  <c r="B5882" i="6"/>
  <c r="B5881" i="6"/>
  <c r="B5880" i="6"/>
  <c r="B5879" i="6"/>
  <c r="B5878" i="6"/>
  <c r="B5877" i="6"/>
  <c r="B5876" i="6"/>
  <c r="B5875" i="6"/>
  <c r="B5874" i="6"/>
  <c r="B5873" i="6"/>
  <c r="B5872" i="6"/>
  <c r="B5871" i="6"/>
  <c r="B5870" i="6"/>
  <c r="B5869" i="6"/>
  <c r="B5868" i="6"/>
  <c r="B5867" i="6"/>
  <c r="B5866" i="6"/>
  <c r="B5865" i="6"/>
  <c r="B5864" i="6"/>
  <c r="B5863" i="6"/>
  <c r="B5862" i="6"/>
  <c r="B5861" i="6"/>
  <c r="B5860" i="6"/>
  <c r="B5859" i="6"/>
  <c r="B5858" i="6"/>
  <c r="B5857" i="6"/>
  <c r="B5856" i="6"/>
  <c r="B5855" i="6"/>
  <c r="B5854" i="6"/>
  <c r="B5853" i="6"/>
  <c r="B5852" i="6"/>
  <c r="B5851" i="6"/>
  <c r="B5850" i="6"/>
  <c r="B5849" i="6"/>
  <c r="B5848" i="6"/>
  <c r="B5847" i="6"/>
  <c r="B5846" i="6"/>
  <c r="B5845" i="6"/>
  <c r="B5844" i="6"/>
  <c r="B5843" i="6"/>
  <c r="B5842" i="6"/>
  <c r="B5841" i="6"/>
  <c r="B5840" i="6"/>
  <c r="B5839" i="6"/>
  <c r="B5838" i="6"/>
  <c r="B5837" i="6"/>
  <c r="B5836" i="6"/>
  <c r="B5835" i="6"/>
  <c r="B5834" i="6"/>
  <c r="B5833" i="6"/>
  <c r="B5832" i="6"/>
  <c r="B5831" i="6"/>
  <c r="B5830" i="6"/>
  <c r="B5829" i="6"/>
  <c r="B5828" i="6"/>
  <c r="B5827" i="6"/>
  <c r="B5826" i="6"/>
  <c r="B5825" i="6"/>
  <c r="B5824" i="6"/>
  <c r="B5823" i="6"/>
  <c r="B5822" i="6"/>
  <c r="B5821" i="6"/>
  <c r="B5820" i="6"/>
  <c r="B5819" i="6"/>
  <c r="B5818" i="6"/>
  <c r="B5817" i="6"/>
  <c r="B5816" i="6"/>
  <c r="B5815" i="6"/>
  <c r="B5814" i="6"/>
  <c r="B5813" i="6"/>
  <c r="B5812" i="6"/>
  <c r="B5811" i="6"/>
  <c r="O346" i="10" s="1"/>
  <c r="V346" i="10" s="1"/>
  <c r="B5810" i="6"/>
  <c r="B5809" i="6"/>
  <c r="P344" i="10" s="1"/>
  <c r="B5808" i="6"/>
  <c r="B5807" i="6"/>
  <c r="B5806" i="6"/>
  <c r="B5805" i="6"/>
  <c r="B5804" i="6"/>
  <c r="B5803" i="6"/>
  <c r="P340" i="10" s="1"/>
  <c r="B5802" i="6"/>
  <c r="B5801" i="6"/>
  <c r="B5800" i="6"/>
  <c r="B5799" i="6"/>
  <c r="B5798" i="6"/>
  <c r="B5797" i="6"/>
  <c r="B5796" i="6"/>
  <c r="B5795" i="6"/>
  <c r="B5794" i="6"/>
  <c r="B5793" i="6"/>
  <c r="B5792" i="6"/>
  <c r="B5791" i="6"/>
  <c r="B5790" i="6"/>
  <c r="B5789" i="6"/>
  <c r="B5788" i="6"/>
  <c r="B5787" i="6"/>
  <c r="B5786" i="6"/>
  <c r="B5785" i="6"/>
  <c r="B5784" i="6"/>
  <c r="B5783" i="6"/>
  <c r="B5782" i="6"/>
  <c r="B5781" i="6"/>
  <c r="B5780" i="6"/>
  <c r="B5779" i="6"/>
  <c r="B5778" i="6"/>
  <c r="B5777" i="6"/>
  <c r="B5776" i="6"/>
  <c r="B5775" i="6"/>
  <c r="B5774" i="6"/>
  <c r="B5773" i="6"/>
  <c r="B5772" i="6"/>
  <c r="B5771" i="6"/>
  <c r="B5770" i="6"/>
  <c r="B5769" i="6"/>
  <c r="B5768" i="6"/>
  <c r="B5767" i="6"/>
  <c r="B5766" i="6"/>
  <c r="B5765" i="6"/>
  <c r="M337" i="10" s="1"/>
  <c r="T337" i="10" s="1"/>
  <c r="B5764" i="6"/>
  <c r="B5763" i="6"/>
  <c r="B5762" i="6"/>
  <c r="B5761" i="6"/>
  <c r="B5760" i="6"/>
  <c r="B5759" i="6"/>
  <c r="B5758" i="6"/>
  <c r="B5757" i="6"/>
  <c r="B5756" i="6"/>
  <c r="B5755" i="6"/>
  <c r="M331" i="10" s="1"/>
  <c r="T331" i="10" s="1"/>
  <c r="B5754" i="6"/>
  <c r="B5753" i="6"/>
  <c r="B5752" i="6"/>
  <c r="B5751" i="6"/>
  <c r="B5750" i="6"/>
  <c r="B5749" i="6"/>
  <c r="N327" i="10" s="1"/>
  <c r="U327" i="10" s="1"/>
  <c r="B5748" i="6"/>
  <c r="B5747" i="6"/>
  <c r="B5746" i="6"/>
  <c r="B5745" i="6"/>
  <c r="B5744" i="6"/>
  <c r="B5743" i="6"/>
  <c r="B5742" i="6"/>
  <c r="B5741" i="6"/>
  <c r="B5740" i="6"/>
  <c r="B5739" i="6"/>
  <c r="B5738" i="6"/>
  <c r="B5737" i="6"/>
  <c r="B5736" i="6"/>
  <c r="B5735" i="6"/>
  <c r="B5734" i="6"/>
  <c r="B5733" i="6"/>
  <c r="B5732" i="6"/>
  <c r="B5731" i="6"/>
  <c r="B5730" i="6"/>
  <c r="B5729" i="6"/>
  <c r="B5728" i="6"/>
  <c r="B5727" i="6"/>
  <c r="B5726" i="6"/>
  <c r="B5725" i="6"/>
  <c r="O321" i="10" s="1"/>
  <c r="V321" i="10" s="1"/>
  <c r="B5724" i="6"/>
  <c r="B5723" i="6"/>
  <c r="B5722" i="6"/>
  <c r="B5721" i="6"/>
  <c r="B5720" i="6"/>
  <c r="B5719" i="6"/>
  <c r="B5718" i="6"/>
  <c r="B5717" i="6"/>
  <c r="B5716" i="6"/>
  <c r="B5715" i="6"/>
  <c r="B5714" i="6"/>
  <c r="B5713" i="6"/>
  <c r="B5712" i="6"/>
  <c r="B5711" i="6"/>
  <c r="B5710" i="6"/>
  <c r="B5709" i="6"/>
  <c r="B5708" i="6"/>
  <c r="B5707" i="6"/>
  <c r="B5706" i="6"/>
  <c r="B5705" i="6"/>
  <c r="B5704" i="6"/>
  <c r="B5703" i="6"/>
  <c r="B5702" i="6"/>
  <c r="B5701" i="6"/>
  <c r="B5700" i="6"/>
  <c r="B5699" i="6"/>
  <c r="B5698" i="6"/>
  <c r="B5697" i="6"/>
  <c r="B5696" i="6"/>
  <c r="B5695" i="6"/>
  <c r="B5694" i="6"/>
  <c r="B5693" i="6"/>
  <c r="B5692" i="6"/>
  <c r="B5691" i="6"/>
  <c r="B5690" i="6"/>
  <c r="B5689" i="6"/>
  <c r="B5688" i="6"/>
  <c r="B5687" i="6"/>
  <c r="B5686" i="6"/>
  <c r="B5685" i="6"/>
  <c r="B5684" i="6"/>
  <c r="B5683" i="6"/>
  <c r="B5682" i="6"/>
  <c r="B5681" i="6"/>
  <c r="B5680" i="6"/>
  <c r="B5679" i="6"/>
  <c r="B5678" i="6"/>
  <c r="B5677" i="6"/>
  <c r="B5676" i="6"/>
  <c r="B5675" i="6"/>
  <c r="B5674" i="6"/>
  <c r="B5673" i="6"/>
  <c r="B5672" i="6"/>
  <c r="B5671" i="6"/>
  <c r="B5670" i="6"/>
  <c r="B5669" i="6"/>
  <c r="B5668" i="6"/>
  <c r="B5667" i="6"/>
  <c r="B5666" i="6"/>
  <c r="B5665" i="6"/>
  <c r="B5664" i="6"/>
  <c r="B5663" i="6"/>
  <c r="B5662" i="6"/>
  <c r="B5661" i="6"/>
  <c r="B5660" i="6"/>
  <c r="B5659" i="6"/>
  <c r="B5658" i="6"/>
  <c r="B5657" i="6"/>
  <c r="B5656" i="6"/>
  <c r="B5655" i="6"/>
  <c r="B5654" i="6"/>
  <c r="B5653" i="6"/>
  <c r="B5652" i="6"/>
  <c r="B5651" i="6"/>
  <c r="B5650" i="6"/>
  <c r="B5649" i="6"/>
  <c r="B5648" i="6"/>
  <c r="B5647" i="6"/>
  <c r="B5646" i="6"/>
  <c r="B5645" i="6"/>
  <c r="B5644" i="6"/>
  <c r="B5643" i="6"/>
  <c r="B5642" i="6"/>
  <c r="B5641" i="6"/>
  <c r="B5640" i="6"/>
  <c r="B5639" i="6"/>
  <c r="B5638" i="6"/>
  <c r="B5637" i="6"/>
  <c r="B5636" i="6"/>
  <c r="B5635" i="6"/>
  <c r="B5634" i="6"/>
  <c r="B5633" i="6"/>
  <c r="B5632" i="6"/>
  <c r="B5631" i="6"/>
  <c r="B5630" i="6"/>
  <c r="B5629" i="6"/>
  <c r="B5628" i="6"/>
  <c r="B5627" i="6"/>
  <c r="B5626" i="6"/>
  <c r="B5625" i="6"/>
  <c r="B5624" i="6"/>
  <c r="B5623" i="6"/>
  <c r="B5622" i="6"/>
  <c r="B5621" i="6"/>
  <c r="B5620" i="6"/>
  <c r="B5619" i="6"/>
  <c r="B5618" i="6"/>
  <c r="B5617" i="6"/>
  <c r="B5616" i="6"/>
  <c r="B5615" i="6"/>
  <c r="B5614" i="6"/>
  <c r="B5613" i="6"/>
  <c r="B5612" i="6"/>
  <c r="B5611" i="6"/>
  <c r="B5610" i="6"/>
  <c r="B5609" i="6"/>
  <c r="B5608" i="6"/>
  <c r="B5607" i="6"/>
  <c r="B5606" i="6"/>
  <c r="B5605" i="6"/>
  <c r="B5604" i="6"/>
  <c r="B5603" i="6"/>
  <c r="B5602" i="6"/>
  <c r="B5601" i="6"/>
  <c r="B5600" i="6"/>
  <c r="B5599" i="6"/>
  <c r="B5598" i="6"/>
  <c r="B5597" i="6"/>
  <c r="B5596" i="6"/>
  <c r="B5595" i="6"/>
  <c r="B5594" i="6"/>
  <c r="B5593" i="6"/>
  <c r="B5592" i="6"/>
  <c r="B5591" i="6"/>
  <c r="B5590" i="6"/>
  <c r="B5589" i="6"/>
  <c r="B5588" i="6"/>
  <c r="B5587" i="6"/>
  <c r="B5586" i="6"/>
  <c r="B5585" i="6"/>
  <c r="B5584" i="6"/>
  <c r="B5583" i="6"/>
  <c r="B5582" i="6"/>
  <c r="B5581" i="6"/>
  <c r="B5580" i="6"/>
  <c r="B5579" i="6"/>
  <c r="B5578" i="6"/>
  <c r="B5577" i="6"/>
  <c r="B5576" i="6"/>
  <c r="B5575" i="6"/>
  <c r="B5574" i="6"/>
  <c r="B5573" i="6"/>
  <c r="B5572" i="6"/>
  <c r="B5571" i="6"/>
  <c r="B5570" i="6"/>
  <c r="B5569" i="6"/>
  <c r="B5568" i="6"/>
  <c r="B5567" i="6"/>
  <c r="B5566" i="6"/>
  <c r="B5565" i="6"/>
  <c r="B5564" i="6"/>
  <c r="B5563" i="6"/>
  <c r="B5562" i="6"/>
  <c r="B5561" i="6"/>
  <c r="B5560" i="6"/>
  <c r="B5559" i="6"/>
  <c r="B5558" i="6"/>
  <c r="B5557" i="6"/>
  <c r="P303" i="10" s="1"/>
  <c r="B5556" i="6"/>
  <c r="B5555" i="6"/>
  <c r="B5554" i="6"/>
  <c r="B5553" i="6"/>
  <c r="B5552" i="6"/>
  <c r="B5551" i="6"/>
  <c r="B5550" i="6"/>
  <c r="B5549" i="6"/>
  <c r="B5548" i="6"/>
  <c r="B5547" i="6"/>
  <c r="B5546" i="6"/>
  <c r="B5545" i="6"/>
  <c r="B5544" i="6"/>
  <c r="B5543" i="6"/>
  <c r="B5542" i="6"/>
  <c r="B5541" i="6"/>
  <c r="B5540" i="6"/>
  <c r="B5539" i="6"/>
  <c r="B5538" i="6"/>
  <c r="B5537" i="6"/>
  <c r="B5536" i="6"/>
  <c r="B5535" i="6"/>
  <c r="B5534" i="6"/>
  <c r="B5533" i="6"/>
  <c r="B5532" i="6"/>
  <c r="B5531" i="6"/>
  <c r="B5530" i="6"/>
  <c r="B5529" i="6"/>
  <c r="B5528" i="6"/>
  <c r="B5527" i="6"/>
  <c r="B5526" i="6"/>
  <c r="B5525" i="6"/>
  <c r="B5524" i="6"/>
  <c r="B5523" i="6"/>
  <c r="B5522" i="6"/>
  <c r="B5521" i="6"/>
  <c r="B5520" i="6"/>
  <c r="B5519" i="6"/>
  <c r="B5518" i="6"/>
  <c r="B5517" i="6"/>
  <c r="B5516" i="6"/>
  <c r="B5515" i="6"/>
  <c r="B5514" i="6"/>
  <c r="B5513" i="6"/>
  <c r="B5512" i="6"/>
  <c r="B5511" i="6"/>
  <c r="B5510" i="6"/>
  <c r="B5509" i="6"/>
  <c r="B5508" i="6"/>
  <c r="B5507" i="6"/>
  <c r="B5506" i="6"/>
  <c r="B5505" i="6"/>
  <c r="B5504" i="6"/>
  <c r="B5503" i="6"/>
  <c r="B5502" i="6"/>
  <c r="B5501" i="6"/>
  <c r="B5500" i="6"/>
  <c r="B5499" i="6"/>
  <c r="B5498" i="6"/>
  <c r="B5497" i="6"/>
  <c r="B5496" i="6"/>
  <c r="B5495" i="6"/>
  <c r="B5494" i="6"/>
  <c r="B5493" i="6"/>
  <c r="B5492" i="6"/>
  <c r="B5491" i="6"/>
  <c r="B5490" i="6"/>
  <c r="B5489" i="6"/>
  <c r="B5488" i="6"/>
  <c r="B5487" i="6"/>
  <c r="B5486" i="6"/>
  <c r="B5485" i="6"/>
  <c r="B5484" i="6"/>
  <c r="B5483" i="6"/>
  <c r="B5482" i="6"/>
  <c r="B5481" i="6"/>
  <c r="B5480" i="6"/>
  <c r="B5479" i="6"/>
  <c r="B5478" i="6"/>
  <c r="B5477" i="6"/>
  <c r="B5476" i="6"/>
  <c r="B5475" i="6"/>
  <c r="B5474" i="6"/>
  <c r="B5473" i="6"/>
  <c r="B5472" i="6"/>
  <c r="B5471" i="6"/>
  <c r="B5470" i="6"/>
  <c r="B5469" i="6"/>
  <c r="B5468" i="6"/>
  <c r="B5467" i="6"/>
  <c r="B5466" i="6"/>
  <c r="B5465" i="6"/>
  <c r="B5464" i="6"/>
  <c r="B5463" i="6"/>
  <c r="B5462" i="6"/>
  <c r="B5461" i="6"/>
  <c r="B5460" i="6"/>
  <c r="B5459" i="6"/>
  <c r="B5458" i="6"/>
  <c r="B5457" i="6"/>
  <c r="B5456" i="6"/>
  <c r="B5455" i="6"/>
  <c r="B5454" i="6"/>
  <c r="B5453" i="6"/>
  <c r="B5452" i="6"/>
  <c r="B5451" i="6"/>
  <c r="B5450" i="6"/>
  <c r="B5449" i="6"/>
  <c r="B5448" i="6"/>
  <c r="B5447" i="6"/>
  <c r="B5446" i="6"/>
  <c r="B5445" i="6"/>
  <c r="B5444" i="6"/>
  <c r="B5443" i="6"/>
  <c r="B5442" i="6"/>
  <c r="B5441" i="6"/>
  <c r="B5440" i="6"/>
  <c r="B5439" i="6"/>
  <c r="B5438" i="6"/>
  <c r="B5437" i="6"/>
  <c r="B5436" i="6"/>
  <c r="B5435" i="6"/>
  <c r="B5434" i="6"/>
  <c r="B5433" i="6"/>
  <c r="B5432" i="6"/>
  <c r="B5431" i="6"/>
  <c r="B5430" i="6"/>
  <c r="B5429" i="6"/>
  <c r="B5428" i="6"/>
  <c r="B5427" i="6"/>
  <c r="B5426" i="6"/>
  <c r="B5425" i="6"/>
  <c r="B5424" i="6"/>
  <c r="B5423" i="6"/>
  <c r="B5422" i="6"/>
  <c r="B5421" i="6"/>
  <c r="N288" i="10" s="1"/>
  <c r="U288" i="10" s="1"/>
  <c r="B5420" i="6"/>
  <c r="B5419" i="6"/>
  <c r="B5418" i="6"/>
  <c r="B5417" i="6"/>
  <c r="B5416" i="6"/>
  <c r="B5415" i="6"/>
  <c r="B5414" i="6"/>
  <c r="B5413" i="6"/>
  <c r="B5412" i="6"/>
  <c r="B5411" i="6"/>
  <c r="B5410" i="6"/>
  <c r="B5409" i="6"/>
  <c r="B5408" i="6"/>
  <c r="B5407" i="6"/>
  <c r="B5406" i="6"/>
  <c r="B5405" i="6"/>
  <c r="B5404" i="6"/>
  <c r="B5403" i="6"/>
  <c r="B5402" i="6"/>
  <c r="B5401" i="6"/>
  <c r="B5400" i="6"/>
  <c r="B5399" i="6"/>
  <c r="B5398" i="6"/>
  <c r="B5397" i="6"/>
  <c r="B5396" i="6"/>
  <c r="B5395" i="6"/>
  <c r="B5394" i="6"/>
  <c r="B5393" i="6"/>
  <c r="B5392" i="6"/>
  <c r="B5391" i="6"/>
  <c r="B5390" i="6"/>
  <c r="B5389" i="6"/>
  <c r="B5388" i="6"/>
  <c r="B5387" i="6"/>
  <c r="B5386" i="6"/>
  <c r="B5385" i="6"/>
  <c r="B5384" i="6"/>
  <c r="B5383" i="6"/>
  <c r="B5382" i="6"/>
  <c r="B5381" i="6"/>
  <c r="B5380" i="6"/>
  <c r="B5379" i="6"/>
  <c r="B5378" i="6"/>
  <c r="B5377" i="6"/>
  <c r="B5376" i="6"/>
  <c r="B5375" i="6"/>
  <c r="B5374" i="6"/>
  <c r="B5373" i="6"/>
  <c r="B5372" i="6"/>
  <c r="B5371" i="6"/>
  <c r="B5370" i="6"/>
  <c r="B5369" i="6"/>
  <c r="B5368" i="6"/>
  <c r="B5367" i="6"/>
  <c r="B5366" i="6"/>
  <c r="B5365" i="6"/>
  <c r="B5364" i="6"/>
  <c r="B5363" i="6"/>
  <c r="B5362" i="6"/>
  <c r="B5361" i="6"/>
  <c r="B5360" i="6"/>
  <c r="B5359" i="6"/>
  <c r="B5358" i="6"/>
  <c r="B5357" i="6"/>
  <c r="B5356" i="6"/>
  <c r="B5355" i="6"/>
  <c r="B5354" i="6"/>
  <c r="B5353" i="6"/>
  <c r="B5352" i="6"/>
  <c r="B5351" i="6"/>
  <c r="B5350" i="6"/>
  <c r="B5349" i="6"/>
  <c r="B5348" i="6"/>
  <c r="B5347" i="6"/>
  <c r="B5346" i="6"/>
  <c r="B5345" i="6"/>
  <c r="B5344" i="6"/>
  <c r="B5343" i="6"/>
  <c r="B5342" i="6"/>
  <c r="B5341" i="6"/>
  <c r="B5340" i="6"/>
  <c r="B5339" i="6"/>
  <c r="B5338" i="6"/>
  <c r="B5337" i="6"/>
  <c r="B5336" i="6"/>
  <c r="B5335" i="6"/>
  <c r="B5334" i="6"/>
  <c r="B5333" i="6"/>
  <c r="B5332" i="6"/>
  <c r="B5331" i="6"/>
  <c r="B5330" i="6"/>
  <c r="B5329" i="6"/>
  <c r="B5328" i="6"/>
  <c r="B5327" i="6"/>
  <c r="B5326" i="6"/>
  <c r="B5325" i="6"/>
  <c r="B5324" i="6"/>
  <c r="B5323" i="6"/>
  <c r="B5322" i="6"/>
  <c r="B5321" i="6"/>
  <c r="B5320" i="6"/>
  <c r="B5319" i="6"/>
  <c r="B5318" i="6"/>
  <c r="B5317" i="6"/>
  <c r="B5316" i="6"/>
  <c r="B5315" i="6"/>
  <c r="B5314" i="6"/>
  <c r="B5313" i="6"/>
  <c r="B5312" i="6"/>
  <c r="B5311" i="6"/>
  <c r="B5310" i="6"/>
  <c r="B5309" i="6"/>
  <c r="B5308" i="6"/>
  <c r="B5307" i="6"/>
  <c r="B5306" i="6"/>
  <c r="B5305" i="6"/>
  <c r="B5304" i="6"/>
  <c r="B5303" i="6"/>
  <c r="B5302" i="6"/>
  <c r="B5301" i="6"/>
  <c r="B5300" i="6"/>
  <c r="B5299" i="6"/>
  <c r="B5298" i="6"/>
  <c r="B5297" i="6"/>
  <c r="B5296" i="6"/>
  <c r="B5295" i="6"/>
  <c r="B5294" i="6"/>
  <c r="B5293" i="6"/>
  <c r="B5292" i="6"/>
  <c r="B5291" i="6"/>
  <c r="B5290" i="6"/>
  <c r="B5289" i="6"/>
  <c r="B5288" i="6"/>
  <c r="B5287" i="6"/>
  <c r="B5286" i="6"/>
  <c r="B5285" i="6"/>
  <c r="B5284" i="6"/>
  <c r="B5283" i="6"/>
  <c r="B5282" i="6"/>
  <c r="B5281" i="6"/>
  <c r="B5280" i="6"/>
  <c r="B5279" i="6"/>
  <c r="B5278" i="6"/>
  <c r="B5277" i="6"/>
  <c r="B5276" i="6"/>
  <c r="B5275" i="6"/>
  <c r="B5274" i="6"/>
  <c r="B5273" i="6"/>
  <c r="B5272" i="6"/>
  <c r="B5271" i="6"/>
  <c r="B5270" i="6"/>
  <c r="B5269" i="6"/>
  <c r="B5268" i="6"/>
  <c r="B5267" i="6"/>
  <c r="B5266" i="6"/>
  <c r="B5265" i="6"/>
  <c r="B5264" i="6"/>
  <c r="B5263" i="6"/>
  <c r="B5262" i="6"/>
  <c r="B5261" i="6"/>
  <c r="B5260" i="6"/>
  <c r="B5259" i="6"/>
  <c r="B5258" i="6"/>
  <c r="B5257" i="6"/>
  <c r="B5256" i="6"/>
  <c r="B5255" i="6"/>
  <c r="B5254" i="6"/>
  <c r="B5253" i="6"/>
  <c r="B5252" i="6"/>
  <c r="B5251" i="6"/>
  <c r="B5250" i="6"/>
  <c r="B5249" i="6"/>
  <c r="B5248" i="6"/>
  <c r="B5247" i="6"/>
  <c r="B5246" i="6"/>
  <c r="B5245" i="6"/>
  <c r="B5244" i="6"/>
  <c r="B5243" i="6"/>
  <c r="B5242" i="6"/>
  <c r="B5241" i="6"/>
  <c r="B5240" i="6"/>
  <c r="B5239" i="6"/>
  <c r="B5238" i="6"/>
  <c r="B5237" i="6"/>
  <c r="B5236" i="6"/>
  <c r="B5235" i="6"/>
  <c r="B5234" i="6"/>
  <c r="B5233" i="6"/>
  <c r="B5232" i="6"/>
  <c r="B5231" i="6"/>
  <c r="B5230" i="6"/>
  <c r="B5229" i="6"/>
  <c r="B5228" i="6"/>
  <c r="B5227" i="6"/>
  <c r="B5226" i="6"/>
  <c r="B5225" i="6"/>
  <c r="B5224" i="6"/>
  <c r="B5223" i="6"/>
  <c r="B5222" i="6"/>
  <c r="B5221" i="6"/>
  <c r="B5220" i="6"/>
  <c r="B5219" i="6"/>
  <c r="B5218" i="6"/>
  <c r="B5217" i="6"/>
  <c r="B5216" i="6"/>
  <c r="B5215" i="6"/>
  <c r="B5214" i="6"/>
  <c r="B5213" i="6"/>
  <c r="B5212" i="6"/>
  <c r="B5211" i="6"/>
  <c r="B5210" i="6"/>
  <c r="B5209" i="6"/>
  <c r="B5208" i="6"/>
  <c r="B5207" i="6"/>
  <c r="B5206" i="6"/>
  <c r="B5205" i="6"/>
  <c r="B5204" i="6"/>
  <c r="B5203" i="6"/>
  <c r="B5202" i="6"/>
  <c r="B5201" i="6"/>
  <c r="B5200" i="6"/>
  <c r="B5199" i="6"/>
  <c r="B5198" i="6"/>
  <c r="B5197" i="6"/>
  <c r="B5196" i="6"/>
  <c r="B5195" i="6"/>
  <c r="B5194" i="6"/>
  <c r="B5193" i="6"/>
  <c r="B5192" i="6"/>
  <c r="B5191" i="6"/>
  <c r="B5190" i="6"/>
  <c r="B5189" i="6"/>
  <c r="B5188" i="6"/>
  <c r="B5187" i="6"/>
  <c r="B5186" i="6"/>
  <c r="B5185" i="6"/>
  <c r="B5184" i="6"/>
  <c r="B5183" i="6"/>
  <c r="B5182" i="6"/>
  <c r="B5181" i="6"/>
  <c r="B5180" i="6"/>
  <c r="B5179" i="6"/>
  <c r="B5178" i="6"/>
  <c r="B5177" i="6"/>
  <c r="B5176" i="6"/>
  <c r="B5175" i="6"/>
  <c r="B5174" i="6"/>
  <c r="B5173" i="6"/>
  <c r="B5172" i="6"/>
  <c r="B5171" i="6"/>
  <c r="B5170" i="6"/>
  <c r="B5169" i="6"/>
  <c r="B5168" i="6"/>
  <c r="B5167" i="6"/>
  <c r="B5166" i="6"/>
  <c r="B5165" i="6"/>
  <c r="B5164" i="6"/>
  <c r="B5163" i="6"/>
  <c r="B5162" i="6"/>
  <c r="B5161" i="6"/>
  <c r="B5160" i="6"/>
  <c r="B5159" i="6"/>
  <c r="B5158" i="6"/>
  <c r="B5157" i="6"/>
  <c r="B5156" i="6"/>
  <c r="B5155" i="6"/>
  <c r="B5154" i="6"/>
  <c r="B5153" i="6"/>
  <c r="B5152" i="6"/>
  <c r="B5151" i="6"/>
  <c r="B5150" i="6"/>
  <c r="B5149" i="6"/>
  <c r="B5148" i="6"/>
  <c r="B5147" i="6"/>
  <c r="B5146" i="6"/>
  <c r="B5145" i="6"/>
  <c r="B5144" i="6"/>
  <c r="B5143" i="6"/>
  <c r="B5142" i="6"/>
  <c r="B5141" i="6"/>
  <c r="B5140" i="6"/>
  <c r="B5139" i="6"/>
  <c r="B5138" i="6"/>
  <c r="B5137" i="6"/>
  <c r="B5136" i="6"/>
  <c r="B5135" i="6"/>
  <c r="B5134" i="6"/>
  <c r="B5133" i="6"/>
  <c r="B5132" i="6"/>
  <c r="B5131" i="6"/>
  <c r="B5130" i="6"/>
  <c r="B5129" i="6"/>
  <c r="B5128" i="6"/>
  <c r="B5127" i="6"/>
  <c r="B5126" i="6"/>
  <c r="B5125" i="6"/>
  <c r="B5124" i="6"/>
  <c r="B5123" i="6"/>
  <c r="B5122" i="6"/>
  <c r="B5121" i="6"/>
  <c r="B5120" i="6"/>
  <c r="B5119" i="6"/>
  <c r="B5118" i="6"/>
  <c r="B5117" i="6"/>
  <c r="B5116" i="6"/>
  <c r="B5115" i="6"/>
  <c r="B5114" i="6"/>
  <c r="B5113" i="6"/>
  <c r="B5112" i="6"/>
  <c r="B5111" i="6"/>
  <c r="B5110" i="6"/>
  <c r="B5109" i="6"/>
  <c r="B5108" i="6"/>
  <c r="B5107" i="6"/>
  <c r="B5106" i="6"/>
  <c r="B5105" i="6"/>
  <c r="B5104" i="6"/>
  <c r="B5103" i="6"/>
  <c r="B5102" i="6"/>
  <c r="B5101" i="6"/>
  <c r="B5100" i="6"/>
  <c r="B5099" i="6"/>
  <c r="B5098" i="6"/>
  <c r="B5097" i="6"/>
  <c r="B5096" i="6"/>
  <c r="B5095" i="6"/>
  <c r="B5094" i="6"/>
  <c r="B5093" i="6"/>
  <c r="B5092" i="6"/>
  <c r="B5091" i="6"/>
  <c r="B5090" i="6"/>
  <c r="B5089" i="6"/>
  <c r="B5088" i="6"/>
  <c r="B5087" i="6"/>
  <c r="B5086" i="6"/>
  <c r="B5085" i="6"/>
  <c r="B5084" i="6"/>
  <c r="B5083" i="6"/>
  <c r="B5082" i="6"/>
  <c r="B5081" i="6"/>
  <c r="B5080" i="6"/>
  <c r="B5079" i="6"/>
  <c r="B5078" i="6"/>
  <c r="B5077" i="6"/>
  <c r="B5076" i="6"/>
  <c r="B5075" i="6"/>
  <c r="B5074" i="6"/>
  <c r="B5073" i="6"/>
  <c r="B5072" i="6"/>
  <c r="B5071" i="6"/>
  <c r="B5070" i="6"/>
  <c r="B5069" i="6"/>
  <c r="B5068" i="6"/>
  <c r="B5067" i="6"/>
  <c r="B5066" i="6"/>
  <c r="B5065" i="6"/>
  <c r="B5064" i="6"/>
  <c r="B5063" i="6"/>
  <c r="B5062" i="6"/>
  <c r="B5061" i="6"/>
  <c r="B5060" i="6"/>
  <c r="B5059" i="6"/>
  <c r="B5058" i="6"/>
  <c r="B5057" i="6"/>
  <c r="B5056" i="6"/>
  <c r="B5055" i="6"/>
  <c r="B5054" i="6"/>
  <c r="B5053" i="6"/>
  <c r="B5052" i="6"/>
  <c r="B5051" i="6"/>
  <c r="B5050" i="6"/>
  <c r="B5049" i="6"/>
  <c r="B5048" i="6"/>
  <c r="B5047" i="6"/>
  <c r="B5046" i="6"/>
  <c r="B5045" i="6"/>
  <c r="B5044" i="6"/>
  <c r="B5043" i="6"/>
  <c r="B5042" i="6"/>
  <c r="B5041" i="6"/>
  <c r="B5040" i="6"/>
  <c r="B5039" i="6"/>
  <c r="B5038" i="6"/>
  <c r="B5037" i="6"/>
  <c r="B5036" i="6"/>
  <c r="B5035" i="6"/>
  <c r="B5034" i="6"/>
  <c r="B5033" i="6"/>
  <c r="B5032" i="6"/>
  <c r="B5031" i="6"/>
  <c r="B5030" i="6"/>
  <c r="B5029" i="6"/>
  <c r="B5028" i="6"/>
  <c r="B5027" i="6"/>
  <c r="B5026" i="6"/>
  <c r="B5025" i="6"/>
  <c r="B5024" i="6"/>
  <c r="B5023" i="6"/>
  <c r="B5022" i="6"/>
  <c r="B5021" i="6"/>
  <c r="B5020" i="6"/>
  <c r="B5019" i="6"/>
  <c r="B5018" i="6"/>
  <c r="B5017" i="6"/>
  <c r="B5016" i="6"/>
  <c r="B5015" i="6"/>
  <c r="B5014" i="6"/>
  <c r="B5013" i="6"/>
  <c r="B5012" i="6"/>
  <c r="B5011" i="6"/>
  <c r="B5010" i="6"/>
  <c r="B5009" i="6"/>
  <c r="B5008" i="6"/>
  <c r="B5007" i="6"/>
  <c r="B5006" i="6"/>
  <c r="B5005" i="6"/>
  <c r="B5004" i="6"/>
  <c r="B5003" i="6"/>
  <c r="B5002" i="6"/>
  <c r="B5001" i="6"/>
  <c r="B5000" i="6"/>
  <c r="B4999" i="6"/>
  <c r="B4998" i="6"/>
  <c r="B4997" i="6"/>
  <c r="B4996" i="6"/>
  <c r="B4995" i="6"/>
  <c r="B4994" i="6"/>
  <c r="B4993" i="6"/>
  <c r="B4992" i="6"/>
  <c r="B4991" i="6"/>
  <c r="B4990" i="6"/>
  <c r="B4989" i="6"/>
  <c r="B4988" i="6"/>
  <c r="B4987" i="6"/>
  <c r="B4986" i="6"/>
  <c r="B4985" i="6"/>
  <c r="B4984" i="6"/>
  <c r="B4983" i="6"/>
  <c r="B4982" i="6"/>
  <c r="B4981" i="6"/>
  <c r="B4980" i="6"/>
  <c r="B4979" i="6"/>
  <c r="B4978" i="6"/>
  <c r="B4977" i="6"/>
  <c r="B4976" i="6"/>
  <c r="B4975" i="6"/>
  <c r="B4974" i="6"/>
  <c r="B4973" i="6"/>
  <c r="B4972" i="6"/>
  <c r="B4971" i="6"/>
  <c r="B4970" i="6"/>
  <c r="B4969" i="6"/>
  <c r="B4968" i="6"/>
  <c r="B4967" i="6"/>
  <c r="B4966" i="6"/>
  <c r="B4965" i="6"/>
  <c r="B4964" i="6"/>
  <c r="B4963" i="6"/>
  <c r="B4962" i="6"/>
  <c r="B4961" i="6"/>
  <c r="B4960" i="6"/>
  <c r="B4959" i="6"/>
  <c r="B4958" i="6"/>
  <c r="B4957" i="6"/>
  <c r="B4956" i="6"/>
  <c r="B4955" i="6"/>
  <c r="B4954" i="6"/>
  <c r="B4953" i="6"/>
  <c r="B4952" i="6"/>
  <c r="B4951" i="6"/>
  <c r="B4950" i="6"/>
  <c r="B4949" i="6"/>
  <c r="B4948" i="6"/>
  <c r="B4947" i="6"/>
  <c r="B4946" i="6"/>
  <c r="B4945" i="6"/>
  <c r="B4944" i="6"/>
  <c r="B4943" i="6"/>
  <c r="B4942" i="6"/>
  <c r="B4941" i="6"/>
  <c r="B4940" i="6"/>
  <c r="B4939" i="6"/>
  <c r="B4938" i="6"/>
  <c r="B4937" i="6"/>
  <c r="B4936" i="6"/>
  <c r="B4935" i="6"/>
  <c r="B4934" i="6"/>
  <c r="B4933" i="6"/>
  <c r="B4932" i="6"/>
  <c r="B4931" i="6"/>
  <c r="B4930" i="6"/>
  <c r="B4929" i="6"/>
  <c r="B4928" i="6"/>
  <c r="B4927" i="6"/>
  <c r="B4926" i="6"/>
  <c r="B4925" i="6"/>
  <c r="B4924" i="6"/>
  <c r="B4923" i="6"/>
  <c r="B4922" i="6"/>
  <c r="B4921" i="6"/>
  <c r="B4920" i="6"/>
  <c r="B4919" i="6"/>
  <c r="B4918" i="6"/>
  <c r="B4917" i="6"/>
  <c r="B4916" i="6"/>
  <c r="B4915" i="6"/>
  <c r="B4914" i="6"/>
  <c r="B4913" i="6"/>
  <c r="B4912" i="6"/>
  <c r="B4911" i="6"/>
  <c r="B4910" i="6"/>
  <c r="B4909" i="6"/>
  <c r="B4908" i="6"/>
  <c r="B4907" i="6"/>
  <c r="B4906" i="6"/>
  <c r="B4905" i="6"/>
  <c r="B4904" i="6"/>
  <c r="B4903" i="6"/>
  <c r="B4902" i="6"/>
  <c r="B4901" i="6"/>
  <c r="B4900" i="6"/>
  <c r="B4899" i="6"/>
  <c r="B4898" i="6"/>
  <c r="B4897" i="6"/>
  <c r="B4896" i="6"/>
  <c r="B4895" i="6"/>
  <c r="B4894" i="6"/>
  <c r="B4893" i="6"/>
  <c r="B4892" i="6"/>
  <c r="B4891" i="6"/>
  <c r="B4890" i="6"/>
  <c r="B4889" i="6"/>
  <c r="B4888" i="6"/>
  <c r="B4887" i="6"/>
  <c r="B4886" i="6"/>
  <c r="B4885" i="6"/>
  <c r="B4884" i="6"/>
  <c r="B4883" i="6"/>
  <c r="B4882" i="6"/>
  <c r="B4881" i="6"/>
  <c r="B4880" i="6"/>
  <c r="B4879" i="6"/>
  <c r="B4878" i="6"/>
  <c r="B4877" i="6"/>
  <c r="B4876" i="6"/>
  <c r="B4875" i="6"/>
  <c r="B4874" i="6"/>
  <c r="B4873" i="6"/>
  <c r="B4872" i="6"/>
  <c r="B4871" i="6"/>
  <c r="B4870" i="6"/>
  <c r="B4869" i="6"/>
  <c r="B4868" i="6"/>
  <c r="B4867" i="6"/>
  <c r="B4866" i="6"/>
  <c r="B4865" i="6"/>
  <c r="B4864" i="6"/>
  <c r="B4863" i="6"/>
  <c r="B4862" i="6"/>
  <c r="B4861" i="6"/>
  <c r="B4860" i="6"/>
  <c r="B4859" i="6"/>
  <c r="B4858" i="6"/>
  <c r="B4857" i="6"/>
  <c r="B4856" i="6"/>
  <c r="B4855" i="6"/>
  <c r="B4854" i="6"/>
  <c r="B4853" i="6"/>
  <c r="B4852" i="6"/>
  <c r="B4851" i="6"/>
  <c r="B4850" i="6"/>
  <c r="B4849" i="6"/>
  <c r="B4848" i="6"/>
  <c r="B4847" i="6"/>
  <c r="B4846" i="6"/>
  <c r="B4845" i="6"/>
  <c r="B4844" i="6"/>
  <c r="B4843" i="6"/>
  <c r="B4842" i="6"/>
  <c r="B4841" i="6"/>
  <c r="B4840" i="6"/>
  <c r="B4839" i="6"/>
  <c r="B4838" i="6"/>
  <c r="B4837" i="6"/>
  <c r="B4836" i="6"/>
  <c r="B4835" i="6"/>
  <c r="B4834" i="6"/>
  <c r="B4833" i="6"/>
  <c r="B4832" i="6"/>
  <c r="B4831" i="6"/>
  <c r="B4830" i="6"/>
  <c r="B4829" i="6"/>
  <c r="B4828" i="6"/>
  <c r="B4827" i="6"/>
  <c r="B4826" i="6"/>
  <c r="B4825" i="6"/>
  <c r="B4824" i="6"/>
  <c r="B4823" i="6"/>
  <c r="B4822" i="6"/>
  <c r="B4821" i="6"/>
  <c r="B4820" i="6"/>
  <c r="B4819" i="6"/>
  <c r="B4818" i="6"/>
  <c r="B4817" i="6"/>
  <c r="B4816" i="6"/>
  <c r="B4815" i="6"/>
  <c r="B4814" i="6"/>
  <c r="B4813" i="6"/>
  <c r="B4812" i="6"/>
  <c r="B4811" i="6"/>
  <c r="B4810" i="6"/>
  <c r="B4809" i="6"/>
  <c r="B4808" i="6"/>
  <c r="B4807" i="6"/>
  <c r="B4806" i="6"/>
  <c r="B4805" i="6"/>
  <c r="B4804" i="6"/>
  <c r="B4803" i="6"/>
  <c r="B4802" i="6"/>
  <c r="B4801" i="6"/>
  <c r="B4800" i="6"/>
  <c r="B4799" i="6"/>
  <c r="B4798" i="6"/>
  <c r="B4797" i="6"/>
  <c r="B4796" i="6"/>
  <c r="B4795" i="6"/>
  <c r="B4794" i="6"/>
  <c r="B4793" i="6"/>
  <c r="B4792" i="6"/>
  <c r="B4791" i="6"/>
  <c r="B4790" i="6"/>
  <c r="B4789" i="6"/>
  <c r="B4788" i="6"/>
  <c r="B4787" i="6"/>
  <c r="B4786" i="6"/>
  <c r="B4785" i="6"/>
  <c r="B4784" i="6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" i="6"/>
  <c r="B4" i="6"/>
  <c r="M512" i="10" s="1"/>
  <c r="B5" i="6"/>
  <c r="M513" i="10" s="1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N3" i="10" s="1"/>
  <c r="U3" i="10" s="1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2" i="6"/>
  <c r="L31" i="10"/>
  <c r="L32" i="10"/>
  <c r="L33" i="10"/>
  <c r="L34" i="10"/>
  <c r="L35" i="10"/>
  <c r="L36" i="10"/>
  <c r="L37" i="10"/>
  <c r="L38" i="10"/>
  <c r="L39" i="10"/>
  <c r="L40" i="10"/>
  <c r="L41" i="10"/>
  <c r="L42" i="10"/>
  <c r="L43" i="10"/>
  <c r="L44" i="10"/>
  <c r="L45" i="10"/>
  <c r="L46" i="10"/>
  <c r="L47" i="10"/>
  <c r="L48" i="10"/>
  <c r="L49" i="10"/>
  <c r="L50" i="10"/>
  <c r="L51" i="10"/>
  <c r="L52" i="10"/>
  <c r="L53" i="10"/>
  <c r="L54" i="10"/>
  <c r="L55" i="10"/>
  <c r="L56" i="10"/>
  <c r="L57" i="10"/>
  <c r="L58" i="10"/>
  <c r="L59" i="10"/>
  <c r="L60" i="10"/>
  <c r="L61" i="10"/>
  <c r="L62" i="10"/>
  <c r="L63" i="10"/>
  <c r="L64" i="10"/>
  <c r="L65" i="10"/>
  <c r="L66" i="10"/>
  <c r="L67" i="10"/>
  <c r="L68" i="10"/>
  <c r="L69" i="10"/>
  <c r="L70" i="10"/>
  <c r="L71" i="10"/>
  <c r="L72" i="10"/>
  <c r="L73" i="10"/>
  <c r="L74" i="10"/>
  <c r="L75" i="10"/>
  <c r="L76" i="10"/>
  <c r="L77" i="10"/>
  <c r="L78" i="10"/>
  <c r="L79" i="10"/>
  <c r="L80" i="10"/>
  <c r="L81" i="10"/>
  <c r="L82" i="10"/>
  <c r="L83" i="10"/>
  <c r="L84" i="10"/>
  <c r="L85" i="10"/>
  <c r="L86" i="10"/>
  <c r="L87" i="10"/>
  <c r="L88" i="10"/>
  <c r="L89" i="10"/>
  <c r="L90" i="10"/>
  <c r="L91" i="10"/>
  <c r="L92" i="10"/>
  <c r="L93" i="10"/>
  <c r="L94" i="10"/>
  <c r="L95" i="10"/>
  <c r="L96" i="10"/>
  <c r="L97" i="10"/>
  <c r="L98" i="10"/>
  <c r="L99" i="10"/>
  <c r="L100" i="10"/>
  <c r="L101" i="10"/>
  <c r="L102" i="10"/>
  <c r="L103" i="10"/>
  <c r="L104" i="10"/>
  <c r="L105" i="10"/>
  <c r="L106" i="10"/>
  <c r="L107" i="10"/>
  <c r="L108" i="10"/>
  <c r="L109" i="10"/>
  <c r="L110" i="10"/>
  <c r="L111" i="10"/>
  <c r="L112" i="10"/>
  <c r="L113" i="10"/>
  <c r="L114" i="10"/>
  <c r="L115" i="10"/>
  <c r="L116" i="10"/>
  <c r="L117" i="10"/>
  <c r="L118" i="10"/>
  <c r="L119" i="10"/>
  <c r="L120" i="10"/>
  <c r="L121" i="10"/>
  <c r="L122" i="10"/>
  <c r="L123" i="10"/>
  <c r="L124" i="10"/>
  <c r="L125" i="10"/>
  <c r="L126" i="10"/>
  <c r="L127" i="10"/>
  <c r="L128" i="10"/>
  <c r="L129" i="10"/>
  <c r="L130" i="10"/>
  <c r="L131" i="10"/>
  <c r="L132" i="10"/>
  <c r="L133" i="10"/>
  <c r="L134" i="10"/>
  <c r="L135" i="10"/>
  <c r="L136" i="10"/>
  <c r="L137" i="10"/>
  <c r="L138" i="10"/>
  <c r="L139" i="10"/>
  <c r="L140" i="10"/>
  <c r="L141" i="10"/>
  <c r="L142" i="10"/>
  <c r="L143" i="10"/>
  <c r="L144" i="10"/>
  <c r="L145" i="10"/>
  <c r="L146" i="10"/>
  <c r="L147" i="10"/>
  <c r="L148" i="10"/>
  <c r="L149" i="10"/>
  <c r="L150" i="10"/>
  <c r="L151" i="10"/>
  <c r="L152" i="10"/>
  <c r="L153" i="10"/>
  <c r="L154" i="10"/>
  <c r="L155" i="10"/>
  <c r="L156" i="10"/>
  <c r="L157" i="10"/>
  <c r="L158" i="10"/>
  <c r="L159" i="10"/>
  <c r="L160" i="10"/>
  <c r="L161" i="10"/>
  <c r="L162" i="10"/>
  <c r="L163" i="10"/>
  <c r="L164" i="10"/>
  <c r="L165" i="10"/>
  <c r="L166" i="10"/>
  <c r="L167" i="10"/>
  <c r="L168" i="10"/>
  <c r="L169" i="10"/>
  <c r="L170" i="10"/>
  <c r="L171" i="10"/>
  <c r="L172" i="10"/>
  <c r="L173" i="10"/>
  <c r="L174" i="10"/>
  <c r="L175" i="10"/>
  <c r="L176" i="10"/>
  <c r="L177" i="10"/>
  <c r="L178" i="10"/>
  <c r="L179" i="10"/>
  <c r="L180" i="10"/>
  <c r="L181" i="10"/>
  <c r="L182" i="10"/>
  <c r="L183" i="10"/>
  <c r="L184" i="10"/>
  <c r="L185" i="10"/>
  <c r="L186" i="10"/>
  <c r="L187" i="10"/>
  <c r="L188" i="10"/>
  <c r="L189" i="10"/>
  <c r="L190" i="10"/>
  <c r="L191" i="10"/>
  <c r="L192" i="10"/>
  <c r="L193" i="10"/>
  <c r="L194" i="10"/>
  <c r="L195" i="10"/>
  <c r="L196" i="10"/>
  <c r="L197" i="10"/>
  <c r="L198" i="10"/>
  <c r="L199" i="10"/>
  <c r="L200" i="10"/>
  <c r="L201" i="10"/>
  <c r="L202" i="10"/>
  <c r="L203" i="10"/>
  <c r="L204" i="10"/>
  <c r="L205" i="10"/>
  <c r="L206" i="10"/>
  <c r="L207" i="10"/>
  <c r="L208" i="10"/>
  <c r="L209" i="10"/>
  <c r="L210" i="10"/>
  <c r="L211" i="10"/>
  <c r="L212" i="10"/>
  <c r="L213" i="10"/>
  <c r="L214" i="10"/>
  <c r="L215" i="10"/>
  <c r="L216" i="10"/>
  <c r="L217" i="10"/>
  <c r="L218" i="10"/>
  <c r="L219" i="10"/>
  <c r="L220" i="10"/>
  <c r="L221" i="10"/>
  <c r="L222" i="10"/>
  <c r="L223" i="10"/>
  <c r="L224" i="10"/>
  <c r="L225" i="10"/>
  <c r="L226" i="10"/>
  <c r="L227" i="10"/>
  <c r="L228" i="10"/>
  <c r="L229" i="10"/>
  <c r="L230" i="10"/>
  <c r="L231" i="10"/>
  <c r="L232" i="10"/>
  <c r="L233" i="10"/>
  <c r="L234" i="10"/>
  <c r="L235" i="10"/>
  <c r="L236" i="10"/>
  <c r="L237" i="10"/>
  <c r="L238" i="10"/>
  <c r="L239" i="10"/>
  <c r="L240" i="10"/>
  <c r="L241" i="10"/>
  <c r="L242" i="10"/>
  <c r="L243" i="10"/>
  <c r="L244" i="10"/>
  <c r="L245" i="10"/>
  <c r="L246" i="10"/>
  <c r="L247" i="10"/>
  <c r="L248" i="10"/>
  <c r="L249" i="10"/>
  <c r="L250" i="10"/>
  <c r="L251" i="10"/>
  <c r="L252" i="10"/>
  <c r="L253" i="10"/>
  <c r="L254" i="10"/>
  <c r="L255" i="10"/>
  <c r="L256" i="10"/>
  <c r="L257" i="10"/>
  <c r="L258" i="10"/>
  <c r="L259" i="10"/>
  <c r="L260" i="10"/>
  <c r="L261" i="10"/>
  <c r="L262" i="10"/>
  <c r="L263" i="10"/>
  <c r="L264" i="10"/>
  <c r="L265" i="10"/>
  <c r="L266" i="10"/>
  <c r="L267" i="10"/>
  <c r="L268" i="10"/>
  <c r="L269" i="10"/>
  <c r="L270" i="10"/>
  <c r="L271" i="10"/>
  <c r="L272" i="10"/>
  <c r="L273" i="10"/>
  <c r="L274" i="10"/>
  <c r="L275" i="10"/>
  <c r="L276" i="10"/>
  <c r="L277" i="10"/>
  <c r="L278" i="10"/>
  <c r="L279" i="10"/>
  <c r="L280" i="10"/>
  <c r="L281" i="10"/>
  <c r="L282" i="10"/>
  <c r="L283" i="10"/>
  <c r="L284" i="10"/>
  <c r="L285" i="10"/>
  <c r="L286" i="10"/>
  <c r="L287" i="10"/>
  <c r="L288" i="10"/>
  <c r="L289" i="10"/>
  <c r="L290" i="10"/>
  <c r="L292" i="10"/>
  <c r="L293" i="10"/>
  <c r="L294" i="10"/>
  <c r="L295" i="10"/>
  <c r="L296" i="10"/>
  <c r="L297" i="10"/>
  <c r="L298" i="10"/>
  <c r="L299" i="10"/>
  <c r="L300" i="10"/>
  <c r="L301" i="10"/>
  <c r="L302" i="10"/>
  <c r="L303" i="10"/>
  <c r="L304" i="10"/>
  <c r="L305" i="10"/>
  <c r="L306" i="10"/>
  <c r="L307" i="10"/>
  <c r="L308" i="10"/>
  <c r="L309" i="10"/>
  <c r="L310" i="10"/>
  <c r="L311" i="10"/>
  <c r="L312" i="10"/>
  <c r="L313" i="10"/>
  <c r="L314" i="10"/>
  <c r="L315" i="10"/>
  <c r="L316" i="10"/>
  <c r="L317" i="10"/>
  <c r="L318" i="10"/>
  <c r="L319" i="10"/>
  <c r="L320" i="10"/>
  <c r="L321" i="10"/>
  <c r="L322" i="10"/>
  <c r="L323" i="10"/>
  <c r="L324" i="10"/>
  <c r="L325" i="10"/>
  <c r="L326" i="10"/>
  <c r="L327" i="10"/>
  <c r="L328" i="10"/>
  <c r="L329" i="10"/>
  <c r="L330" i="10"/>
  <c r="L331" i="10"/>
  <c r="L332" i="10"/>
  <c r="L333" i="10"/>
  <c r="L334" i="10"/>
  <c r="L335" i="10"/>
  <c r="L336" i="10"/>
  <c r="L337" i="10"/>
  <c r="L338" i="10"/>
  <c r="L339" i="10"/>
  <c r="L340" i="10"/>
  <c r="L341" i="10"/>
  <c r="L342" i="10"/>
  <c r="L343" i="10"/>
  <c r="L344" i="10"/>
  <c r="L345" i="10"/>
  <c r="L346" i="10"/>
  <c r="L347" i="10"/>
  <c r="L348" i="10"/>
  <c r="L349" i="10"/>
  <c r="L350" i="10"/>
  <c r="L351" i="10"/>
  <c r="L352" i="10"/>
  <c r="L353" i="10"/>
  <c r="L354" i="10"/>
  <c r="L355" i="10"/>
  <c r="L356" i="10"/>
  <c r="L357" i="10"/>
  <c r="L358" i="10"/>
  <c r="L359" i="10"/>
  <c r="L360" i="10"/>
  <c r="L361" i="10"/>
  <c r="L362" i="10"/>
  <c r="L363" i="10"/>
  <c r="L364" i="10"/>
  <c r="L365" i="10"/>
  <c r="L366" i="10"/>
  <c r="L367" i="10"/>
  <c r="L368" i="10"/>
  <c r="L369" i="10"/>
  <c r="L370" i="10"/>
  <c r="L371" i="10"/>
  <c r="L372" i="10"/>
  <c r="L373" i="10"/>
  <c r="L374" i="10"/>
  <c r="L375" i="10"/>
  <c r="L376" i="10"/>
  <c r="L377" i="10"/>
  <c r="L378" i="10"/>
  <c r="L379" i="10"/>
  <c r="L380" i="10"/>
  <c r="L381" i="10"/>
  <c r="L382" i="10"/>
  <c r="L383" i="10"/>
  <c r="L384" i="10"/>
  <c r="L385" i="10"/>
  <c r="L386" i="10"/>
  <c r="L387" i="10"/>
  <c r="L388" i="10"/>
  <c r="L389" i="10"/>
  <c r="L390" i="10"/>
  <c r="L391" i="10"/>
  <c r="L392" i="10"/>
  <c r="L393" i="10"/>
  <c r="L394" i="10"/>
  <c r="L395" i="10"/>
  <c r="L396" i="10"/>
  <c r="L397" i="10"/>
  <c r="L398" i="10"/>
  <c r="L399" i="10"/>
  <c r="L400" i="10"/>
  <c r="L401" i="10"/>
  <c r="L402" i="10"/>
  <c r="L403" i="10"/>
  <c r="L404" i="10"/>
  <c r="L405" i="10"/>
  <c r="L406" i="10"/>
  <c r="L407" i="10"/>
  <c r="L408" i="10"/>
  <c r="L409" i="10"/>
  <c r="L410" i="10"/>
  <c r="L411" i="10"/>
  <c r="L412" i="10"/>
  <c r="L413" i="10"/>
  <c r="L414" i="10"/>
  <c r="L415" i="10"/>
  <c r="L416" i="10"/>
  <c r="L417" i="10"/>
  <c r="L418" i="10"/>
  <c r="L419" i="10"/>
  <c r="L420" i="10"/>
  <c r="L421" i="10"/>
  <c r="L422" i="10"/>
  <c r="L423" i="10"/>
  <c r="L424" i="10"/>
  <c r="L425" i="10"/>
  <c r="L426" i="10"/>
  <c r="L427" i="10"/>
  <c r="L428" i="10"/>
  <c r="L429" i="10"/>
  <c r="L430" i="10"/>
  <c r="L431" i="10"/>
  <c r="L432" i="10"/>
  <c r="L433" i="10"/>
  <c r="L434" i="10"/>
  <c r="L435" i="10"/>
  <c r="L436" i="10"/>
  <c r="L437" i="10"/>
  <c r="L438" i="10"/>
  <c r="L439" i="10"/>
  <c r="L440" i="10"/>
  <c r="L441" i="10"/>
  <c r="L442" i="10"/>
  <c r="L443" i="10"/>
  <c r="L444" i="10"/>
  <c r="L445" i="10"/>
  <c r="L446" i="10"/>
  <c r="L447" i="10"/>
  <c r="L448" i="10"/>
  <c r="L449" i="10"/>
  <c r="L450" i="10"/>
  <c r="L451" i="10"/>
  <c r="L452" i="10"/>
  <c r="L453" i="10"/>
  <c r="L454" i="10"/>
  <c r="L455" i="10"/>
  <c r="L456" i="10"/>
  <c r="L457" i="10"/>
  <c r="L458" i="10"/>
  <c r="L459" i="10"/>
  <c r="L460" i="10"/>
  <c r="L461" i="10"/>
  <c r="L462" i="10"/>
  <c r="L463" i="10"/>
  <c r="L464" i="10"/>
  <c r="L465" i="10"/>
  <c r="L466" i="10"/>
  <c r="L467" i="10"/>
  <c r="L468" i="10"/>
  <c r="L469" i="10"/>
  <c r="L470" i="10"/>
  <c r="L471" i="10"/>
  <c r="L472" i="10"/>
  <c r="L473" i="10"/>
  <c r="L474" i="10"/>
  <c r="L475" i="10"/>
  <c r="L476" i="10"/>
  <c r="L477" i="10"/>
  <c r="L478" i="10"/>
  <c r="L479" i="10"/>
  <c r="L480" i="10"/>
  <c r="L481" i="10"/>
  <c r="L482" i="10"/>
  <c r="L483" i="10"/>
  <c r="L484" i="10"/>
  <c r="L485" i="10"/>
  <c r="L486" i="10"/>
  <c r="L487" i="10"/>
  <c r="L488" i="10"/>
  <c r="L489" i="10"/>
  <c r="L490" i="10"/>
  <c r="L491" i="10"/>
  <c r="L492" i="10"/>
  <c r="L493" i="10"/>
  <c r="L494" i="10"/>
  <c r="L495" i="10"/>
  <c r="L496" i="10"/>
  <c r="L497" i="10"/>
  <c r="L498" i="10"/>
  <c r="L499" i="10"/>
  <c r="L500" i="10"/>
  <c r="L501" i="10"/>
  <c r="L502" i="10"/>
  <c r="L503" i="10"/>
  <c r="L504" i="10"/>
  <c r="L505" i="10"/>
  <c r="L506" i="10"/>
  <c r="L507" i="10"/>
  <c r="L508" i="10"/>
  <c r="L509" i="10"/>
  <c r="L4" i="10"/>
  <c r="L5" i="10"/>
  <c r="L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" i="10"/>
  <c r="K4" i="10"/>
  <c r="K5" i="10"/>
  <c r="K6" i="10"/>
  <c r="K7" i="10"/>
  <c r="K8" i="10"/>
  <c r="K9" i="10"/>
  <c r="K10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55" i="10"/>
  <c r="K56" i="10"/>
  <c r="K57" i="10"/>
  <c r="K58" i="10"/>
  <c r="K59" i="10"/>
  <c r="K60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K99" i="10"/>
  <c r="K100" i="10"/>
  <c r="K101" i="10"/>
  <c r="K102" i="10"/>
  <c r="K103" i="10"/>
  <c r="K104" i="10"/>
  <c r="K105" i="10"/>
  <c r="K106" i="10"/>
  <c r="K107" i="10"/>
  <c r="K108" i="10"/>
  <c r="K109" i="10"/>
  <c r="K110" i="10"/>
  <c r="K111" i="10"/>
  <c r="K112" i="10"/>
  <c r="K113" i="10"/>
  <c r="K114" i="10"/>
  <c r="K115" i="10"/>
  <c r="K116" i="10"/>
  <c r="K117" i="10"/>
  <c r="K118" i="10"/>
  <c r="K119" i="10"/>
  <c r="K120" i="10"/>
  <c r="K121" i="10"/>
  <c r="K122" i="10"/>
  <c r="K123" i="10"/>
  <c r="K124" i="10"/>
  <c r="K125" i="10"/>
  <c r="K126" i="10"/>
  <c r="K127" i="10"/>
  <c r="K128" i="10"/>
  <c r="K129" i="10"/>
  <c r="K130" i="10"/>
  <c r="K131" i="10"/>
  <c r="K132" i="10"/>
  <c r="K133" i="10"/>
  <c r="K134" i="10"/>
  <c r="K135" i="10"/>
  <c r="K136" i="10"/>
  <c r="K137" i="10"/>
  <c r="K138" i="10"/>
  <c r="K139" i="10"/>
  <c r="K140" i="10"/>
  <c r="K141" i="10"/>
  <c r="K142" i="10"/>
  <c r="K143" i="10"/>
  <c r="K144" i="10"/>
  <c r="K145" i="10"/>
  <c r="K146" i="10"/>
  <c r="K147" i="10"/>
  <c r="K148" i="10"/>
  <c r="K149" i="10"/>
  <c r="K150" i="10"/>
  <c r="K151" i="10"/>
  <c r="K152" i="10"/>
  <c r="K153" i="10"/>
  <c r="K154" i="10"/>
  <c r="K155" i="10"/>
  <c r="K156" i="10"/>
  <c r="K157" i="10"/>
  <c r="K158" i="10"/>
  <c r="K159" i="10"/>
  <c r="K160" i="10"/>
  <c r="K161" i="10"/>
  <c r="K162" i="10"/>
  <c r="K163" i="10"/>
  <c r="K164" i="10"/>
  <c r="K165" i="10"/>
  <c r="K166" i="10"/>
  <c r="K167" i="10"/>
  <c r="K168" i="10"/>
  <c r="K169" i="10"/>
  <c r="K170" i="10"/>
  <c r="K171" i="10"/>
  <c r="K172" i="10"/>
  <c r="K173" i="10"/>
  <c r="K174" i="10"/>
  <c r="K175" i="10"/>
  <c r="K176" i="10"/>
  <c r="K177" i="10"/>
  <c r="K178" i="10"/>
  <c r="K179" i="10"/>
  <c r="K180" i="10"/>
  <c r="K181" i="10"/>
  <c r="K182" i="10"/>
  <c r="K183" i="10"/>
  <c r="K184" i="10"/>
  <c r="K185" i="10"/>
  <c r="K186" i="10"/>
  <c r="K187" i="10"/>
  <c r="K188" i="10"/>
  <c r="K189" i="10"/>
  <c r="K190" i="10"/>
  <c r="K191" i="10"/>
  <c r="K192" i="10"/>
  <c r="K193" i="10"/>
  <c r="K194" i="10"/>
  <c r="K195" i="10"/>
  <c r="K196" i="10"/>
  <c r="K197" i="10"/>
  <c r="K198" i="10"/>
  <c r="K199" i="10"/>
  <c r="K200" i="10"/>
  <c r="K201" i="10"/>
  <c r="K202" i="10"/>
  <c r="K203" i="10"/>
  <c r="K204" i="10"/>
  <c r="K205" i="10"/>
  <c r="K206" i="10"/>
  <c r="K207" i="10"/>
  <c r="K208" i="10"/>
  <c r="K209" i="10"/>
  <c r="K210" i="10"/>
  <c r="K211" i="10"/>
  <c r="K212" i="10"/>
  <c r="K213" i="10"/>
  <c r="K214" i="10"/>
  <c r="K215" i="10"/>
  <c r="K216" i="10"/>
  <c r="K217" i="10"/>
  <c r="K218" i="10"/>
  <c r="K219" i="10"/>
  <c r="K220" i="10"/>
  <c r="K221" i="10"/>
  <c r="K222" i="10"/>
  <c r="K223" i="10"/>
  <c r="K224" i="10"/>
  <c r="K225" i="10"/>
  <c r="K226" i="10"/>
  <c r="K227" i="10"/>
  <c r="K228" i="10"/>
  <c r="K229" i="10"/>
  <c r="K230" i="10"/>
  <c r="K231" i="10"/>
  <c r="K232" i="10"/>
  <c r="K233" i="10"/>
  <c r="K234" i="10"/>
  <c r="K235" i="10"/>
  <c r="K236" i="10"/>
  <c r="K237" i="10"/>
  <c r="K238" i="10"/>
  <c r="K239" i="10"/>
  <c r="K240" i="10"/>
  <c r="K241" i="10"/>
  <c r="K242" i="10"/>
  <c r="K243" i="10"/>
  <c r="K244" i="10"/>
  <c r="K245" i="10"/>
  <c r="K246" i="10"/>
  <c r="K247" i="10"/>
  <c r="K248" i="10"/>
  <c r="K249" i="10"/>
  <c r="K250" i="10"/>
  <c r="K251" i="10"/>
  <c r="K252" i="10"/>
  <c r="K253" i="10"/>
  <c r="K254" i="10"/>
  <c r="K255" i="10"/>
  <c r="K256" i="10"/>
  <c r="K257" i="10"/>
  <c r="K258" i="10"/>
  <c r="K259" i="10"/>
  <c r="K260" i="10"/>
  <c r="K261" i="10"/>
  <c r="K262" i="10"/>
  <c r="K263" i="10"/>
  <c r="K264" i="10"/>
  <c r="K265" i="10"/>
  <c r="K266" i="10"/>
  <c r="K267" i="10"/>
  <c r="K268" i="10"/>
  <c r="K269" i="10"/>
  <c r="K270" i="10"/>
  <c r="K271" i="10"/>
  <c r="K272" i="10"/>
  <c r="K273" i="10"/>
  <c r="K274" i="10"/>
  <c r="K275" i="10"/>
  <c r="K276" i="10"/>
  <c r="K277" i="10"/>
  <c r="K278" i="10"/>
  <c r="K279" i="10"/>
  <c r="K280" i="10"/>
  <c r="K281" i="10"/>
  <c r="K282" i="10"/>
  <c r="K283" i="10"/>
  <c r="K284" i="10"/>
  <c r="K285" i="10"/>
  <c r="K286" i="10"/>
  <c r="K287" i="10"/>
  <c r="K288" i="10"/>
  <c r="K289" i="10"/>
  <c r="K290" i="10"/>
  <c r="K292" i="10"/>
  <c r="K293" i="10"/>
  <c r="K294" i="10"/>
  <c r="K295" i="10"/>
  <c r="K296" i="10"/>
  <c r="K297" i="10"/>
  <c r="K298" i="10"/>
  <c r="K299" i="10"/>
  <c r="K300" i="10"/>
  <c r="K301" i="10"/>
  <c r="K302" i="10"/>
  <c r="K303" i="10"/>
  <c r="K304" i="10"/>
  <c r="K305" i="10"/>
  <c r="K306" i="10"/>
  <c r="K307" i="10"/>
  <c r="K308" i="10"/>
  <c r="K309" i="10"/>
  <c r="K310" i="10"/>
  <c r="K311" i="10"/>
  <c r="K312" i="10"/>
  <c r="K313" i="10"/>
  <c r="K314" i="10"/>
  <c r="K315" i="10"/>
  <c r="K316" i="10"/>
  <c r="K317" i="10"/>
  <c r="K318" i="10"/>
  <c r="K319" i="10"/>
  <c r="K320" i="10"/>
  <c r="K321" i="10"/>
  <c r="K322" i="10"/>
  <c r="K323" i="10"/>
  <c r="K324" i="10"/>
  <c r="K325" i="10"/>
  <c r="K326" i="10"/>
  <c r="K327" i="10"/>
  <c r="K328" i="10"/>
  <c r="K329" i="10"/>
  <c r="K330" i="10"/>
  <c r="K331" i="10"/>
  <c r="K332" i="10"/>
  <c r="K333" i="10"/>
  <c r="K334" i="10"/>
  <c r="K335" i="10"/>
  <c r="K336" i="10"/>
  <c r="K337" i="10"/>
  <c r="K338" i="10"/>
  <c r="K339" i="10"/>
  <c r="K340" i="10"/>
  <c r="K341" i="10"/>
  <c r="K342" i="10"/>
  <c r="K343" i="10"/>
  <c r="K344" i="10"/>
  <c r="K345" i="10"/>
  <c r="K346" i="10"/>
  <c r="K347" i="10"/>
  <c r="K348" i="10"/>
  <c r="K349" i="10"/>
  <c r="K350" i="10"/>
  <c r="K351" i="10"/>
  <c r="K352" i="10"/>
  <c r="K353" i="10"/>
  <c r="K354" i="10"/>
  <c r="K355" i="10"/>
  <c r="K356" i="10"/>
  <c r="K357" i="10"/>
  <c r="K358" i="10"/>
  <c r="K359" i="10"/>
  <c r="K360" i="10"/>
  <c r="K361" i="10"/>
  <c r="K362" i="10"/>
  <c r="K363" i="10"/>
  <c r="K364" i="10"/>
  <c r="K365" i="10"/>
  <c r="K366" i="10"/>
  <c r="K367" i="10"/>
  <c r="K368" i="10"/>
  <c r="K369" i="10"/>
  <c r="K370" i="10"/>
  <c r="K371" i="10"/>
  <c r="K372" i="10"/>
  <c r="K373" i="10"/>
  <c r="K374" i="10"/>
  <c r="K375" i="10"/>
  <c r="K376" i="10"/>
  <c r="K377" i="10"/>
  <c r="K378" i="10"/>
  <c r="K379" i="10"/>
  <c r="K380" i="10"/>
  <c r="K381" i="10"/>
  <c r="K382" i="10"/>
  <c r="K383" i="10"/>
  <c r="K384" i="10"/>
  <c r="K385" i="10"/>
  <c r="K386" i="10"/>
  <c r="K387" i="10"/>
  <c r="K388" i="10"/>
  <c r="K389" i="10"/>
  <c r="K390" i="10"/>
  <c r="K391" i="10"/>
  <c r="K392" i="10"/>
  <c r="K393" i="10"/>
  <c r="K394" i="10"/>
  <c r="K395" i="10"/>
  <c r="K396" i="10"/>
  <c r="K397" i="10"/>
  <c r="K398" i="10"/>
  <c r="K399" i="10"/>
  <c r="K400" i="10"/>
  <c r="K401" i="10"/>
  <c r="K402" i="10"/>
  <c r="K403" i="10"/>
  <c r="K404" i="10"/>
  <c r="K405" i="10"/>
  <c r="K406" i="10"/>
  <c r="K407" i="10"/>
  <c r="K408" i="10"/>
  <c r="K409" i="10"/>
  <c r="K410" i="10"/>
  <c r="K411" i="10"/>
  <c r="K412" i="10"/>
  <c r="K413" i="10"/>
  <c r="K414" i="10"/>
  <c r="K415" i="10"/>
  <c r="K416" i="10"/>
  <c r="K417" i="10"/>
  <c r="K418" i="10"/>
  <c r="K419" i="10"/>
  <c r="K420" i="10"/>
  <c r="K421" i="10"/>
  <c r="K422" i="10"/>
  <c r="K423" i="10"/>
  <c r="K424" i="10"/>
  <c r="K425" i="10"/>
  <c r="K426" i="10"/>
  <c r="K427" i="10"/>
  <c r="K428" i="10"/>
  <c r="K429" i="10"/>
  <c r="K430" i="10"/>
  <c r="K431" i="10"/>
  <c r="K432" i="10"/>
  <c r="K433" i="10"/>
  <c r="K434" i="10"/>
  <c r="K435" i="10"/>
  <c r="K436" i="10"/>
  <c r="K437" i="10"/>
  <c r="K438" i="10"/>
  <c r="K439" i="10"/>
  <c r="K440" i="10"/>
  <c r="K441" i="10"/>
  <c r="K442" i="10"/>
  <c r="K443" i="10"/>
  <c r="K444" i="10"/>
  <c r="K445" i="10"/>
  <c r="K446" i="10"/>
  <c r="K447" i="10"/>
  <c r="K448" i="10"/>
  <c r="K449" i="10"/>
  <c r="K450" i="10"/>
  <c r="K451" i="10"/>
  <c r="K452" i="10"/>
  <c r="K453" i="10"/>
  <c r="K454" i="10"/>
  <c r="K455" i="10"/>
  <c r="K456" i="10"/>
  <c r="K457" i="10"/>
  <c r="K458" i="10"/>
  <c r="K459" i="10"/>
  <c r="K460" i="10"/>
  <c r="K461" i="10"/>
  <c r="K462" i="10"/>
  <c r="K463" i="10"/>
  <c r="K464" i="10"/>
  <c r="K465" i="10"/>
  <c r="K466" i="10"/>
  <c r="K467" i="10"/>
  <c r="K468" i="10"/>
  <c r="K469" i="10"/>
  <c r="K470" i="10"/>
  <c r="K471" i="10"/>
  <c r="K472" i="10"/>
  <c r="K473" i="10"/>
  <c r="K474" i="10"/>
  <c r="K475" i="10"/>
  <c r="K476" i="10"/>
  <c r="K477" i="10"/>
  <c r="K478" i="10"/>
  <c r="K479" i="10"/>
  <c r="K480" i="10"/>
  <c r="K481" i="10"/>
  <c r="K482" i="10"/>
  <c r="K483" i="10"/>
  <c r="K484" i="10"/>
  <c r="K485" i="10"/>
  <c r="K486" i="10"/>
  <c r="K487" i="10"/>
  <c r="K488" i="10"/>
  <c r="K489" i="10"/>
  <c r="K490" i="10"/>
  <c r="K491" i="10"/>
  <c r="K492" i="10"/>
  <c r="K493" i="10"/>
  <c r="K494" i="10"/>
  <c r="K495" i="10"/>
  <c r="K496" i="10"/>
  <c r="K497" i="10"/>
  <c r="K498" i="10"/>
  <c r="K499" i="10"/>
  <c r="K500" i="10"/>
  <c r="K501" i="10"/>
  <c r="K502" i="10"/>
  <c r="K503" i="10"/>
  <c r="K504" i="10"/>
  <c r="K505" i="10"/>
  <c r="K506" i="10"/>
  <c r="K507" i="10"/>
  <c r="K508" i="10"/>
  <c r="K509" i="10"/>
  <c r="K3" i="10"/>
  <c r="U1140" i="11" a="1"/>
  <c r="U1140" i="11" s="1"/>
  <c r="T1140" i="11" a="1"/>
  <c r="T1140" i="11" s="1"/>
  <c r="S1140" i="11" a="1"/>
  <c r="S1140" i="11" s="1"/>
  <c r="R1140" i="11" a="1"/>
  <c r="R1140" i="11" s="1"/>
  <c r="Q1140" i="11" a="1"/>
  <c r="Q1140" i="11" s="1"/>
  <c r="P1140" i="11" a="1"/>
  <c r="P1140" i="11" s="1"/>
  <c r="O1140" i="11" a="1"/>
  <c r="O1140" i="11" s="1"/>
  <c r="N1140" i="11" a="1"/>
  <c r="N1140" i="11" s="1"/>
  <c r="M1140" i="11" a="1"/>
  <c r="M1140" i="11" s="1"/>
  <c r="U1137" i="11" a="1"/>
  <c r="U1137" i="11" s="1"/>
  <c r="T1137" i="11" a="1"/>
  <c r="T1137" i="11" s="1"/>
  <c r="S1137" i="11" a="1"/>
  <c r="S1137" i="11" s="1"/>
  <c r="R1137" i="11" a="1"/>
  <c r="R1137" i="11" s="1"/>
  <c r="Q1137" i="11" a="1"/>
  <c r="Q1137" i="11" s="1"/>
  <c r="P1137" i="11" a="1"/>
  <c r="P1137" i="11" s="1"/>
  <c r="O1137" i="11" a="1"/>
  <c r="O1137" i="11" s="1"/>
  <c r="N1137" i="11" a="1"/>
  <c r="N1137" i="11" s="1"/>
  <c r="M1137" i="11" a="1"/>
  <c r="M1137" i="11" s="1"/>
  <c r="U1135" i="11" a="1"/>
  <c r="U1135" i="11" s="1"/>
  <c r="T1135" i="11" a="1"/>
  <c r="T1135" i="11" s="1"/>
  <c r="S1135" i="11" a="1"/>
  <c r="S1135" i="11" s="1"/>
  <c r="R1135" i="11" a="1"/>
  <c r="R1135" i="11" s="1"/>
  <c r="Q1135" i="11" a="1"/>
  <c r="Q1135" i="11" s="1"/>
  <c r="P1135" i="11" a="1"/>
  <c r="P1135" i="11" s="1"/>
  <c r="O1135" i="11" a="1"/>
  <c r="O1135" i="11" s="1"/>
  <c r="N1135" i="11" a="1"/>
  <c r="N1135" i="11" s="1"/>
  <c r="M1135" i="11" a="1"/>
  <c r="M1135" i="11" s="1"/>
  <c r="U1133" i="11" a="1"/>
  <c r="U1133" i="11" s="1"/>
  <c r="T1133" i="11" a="1"/>
  <c r="T1133" i="11" s="1"/>
  <c r="S1133" i="11" a="1"/>
  <c r="S1133" i="11" s="1"/>
  <c r="R1133" i="11" a="1"/>
  <c r="R1133" i="11" s="1"/>
  <c r="Q1133" i="11" a="1"/>
  <c r="Q1133" i="11" s="1"/>
  <c r="P1133" i="11" a="1"/>
  <c r="P1133" i="11" s="1"/>
  <c r="O1133" i="11" a="1"/>
  <c r="O1133" i="11" s="1"/>
  <c r="N1133" i="11" a="1"/>
  <c r="N1133" i="11" s="1"/>
  <c r="M1133" i="11" a="1"/>
  <c r="M1133" i="11" s="1"/>
  <c r="U1131" i="11" a="1"/>
  <c r="U1131" i="11" s="1"/>
  <c r="T1131" i="11" a="1"/>
  <c r="T1131" i="11" s="1"/>
  <c r="S1131" i="11" a="1"/>
  <c r="S1131" i="11" s="1"/>
  <c r="R1131" i="11" a="1"/>
  <c r="R1131" i="11" s="1"/>
  <c r="Q1131" i="11" a="1"/>
  <c r="Q1131" i="11" s="1"/>
  <c r="P1131" i="11" a="1"/>
  <c r="P1131" i="11" s="1"/>
  <c r="O1131" i="11" a="1"/>
  <c r="O1131" i="11" s="1"/>
  <c r="N1131" i="11" a="1"/>
  <c r="N1131" i="11" s="1"/>
  <c r="M1131" i="11" a="1"/>
  <c r="M1131" i="11" s="1"/>
  <c r="U1129" i="11" a="1"/>
  <c r="U1129" i="11" s="1"/>
  <c r="T1129" i="11" a="1"/>
  <c r="T1129" i="11" s="1"/>
  <c r="S1129" i="11" a="1"/>
  <c r="S1129" i="11" s="1"/>
  <c r="R1129" i="11" a="1"/>
  <c r="R1129" i="11" s="1"/>
  <c r="Q1129" i="11" a="1"/>
  <c r="Q1129" i="11" s="1"/>
  <c r="P1129" i="11" a="1"/>
  <c r="P1129" i="11" s="1"/>
  <c r="O1129" i="11" a="1"/>
  <c r="O1129" i="11" s="1"/>
  <c r="N1129" i="11" a="1"/>
  <c r="N1129" i="11" s="1"/>
  <c r="M1129" i="11" a="1"/>
  <c r="M1129" i="11" s="1"/>
  <c r="U1127" i="11" a="1"/>
  <c r="U1127" i="11" s="1"/>
  <c r="T1127" i="11" a="1"/>
  <c r="T1127" i="11" s="1"/>
  <c r="S1127" i="11" a="1"/>
  <c r="S1127" i="11" s="1"/>
  <c r="R1127" i="11" a="1"/>
  <c r="R1127" i="11" s="1"/>
  <c r="Q1127" i="11" a="1"/>
  <c r="Q1127" i="11" s="1"/>
  <c r="P1127" i="11" a="1"/>
  <c r="P1127" i="11" s="1"/>
  <c r="O1127" i="11" a="1"/>
  <c r="O1127" i="11" s="1"/>
  <c r="N1127" i="11" a="1"/>
  <c r="N1127" i="11" s="1"/>
  <c r="M1127" i="11" a="1"/>
  <c r="M1127" i="11" s="1"/>
  <c r="U1125" i="11" a="1"/>
  <c r="U1125" i="11" s="1"/>
  <c r="T1125" i="11" a="1"/>
  <c r="T1125" i="11" s="1"/>
  <c r="S1125" i="11" a="1"/>
  <c r="S1125" i="11" s="1"/>
  <c r="R1125" i="11" a="1"/>
  <c r="R1125" i="11" s="1"/>
  <c r="Q1125" i="11" a="1"/>
  <c r="Q1125" i="11" s="1"/>
  <c r="P1125" i="11" a="1"/>
  <c r="P1125" i="11" s="1"/>
  <c r="O1125" i="11" a="1"/>
  <c r="O1125" i="11" s="1"/>
  <c r="N1125" i="11" a="1"/>
  <c r="N1125" i="11" s="1"/>
  <c r="M1125" i="11" a="1"/>
  <c r="M1125" i="11" s="1"/>
  <c r="U1123" i="11" a="1"/>
  <c r="U1123" i="11" s="1"/>
  <c r="T1123" i="11" a="1"/>
  <c r="T1123" i="11" s="1"/>
  <c r="S1123" i="11" a="1"/>
  <c r="S1123" i="11" s="1"/>
  <c r="R1123" i="11" a="1"/>
  <c r="R1123" i="11" s="1"/>
  <c r="Q1123" i="11" a="1"/>
  <c r="Q1123" i="11" s="1"/>
  <c r="P1123" i="11" a="1"/>
  <c r="P1123" i="11" s="1"/>
  <c r="O1123" i="11" a="1"/>
  <c r="O1123" i="11" s="1"/>
  <c r="N1123" i="11" a="1"/>
  <c r="N1123" i="11" s="1"/>
  <c r="M1123" i="11" a="1"/>
  <c r="M1123" i="11" s="1"/>
  <c r="U1121" i="11" a="1"/>
  <c r="U1121" i="11" s="1"/>
  <c r="T1121" i="11" a="1"/>
  <c r="T1121" i="11" s="1"/>
  <c r="S1121" i="11" a="1"/>
  <c r="S1121" i="11" s="1"/>
  <c r="R1121" i="11" a="1"/>
  <c r="R1121" i="11" s="1"/>
  <c r="Q1121" i="11" a="1"/>
  <c r="Q1121" i="11" s="1"/>
  <c r="P1121" i="11" a="1"/>
  <c r="P1121" i="11" s="1"/>
  <c r="O1121" i="11" a="1"/>
  <c r="O1121" i="11" s="1"/>
  <c r="N1121" i="11" a="1"/>
  <c r="N1121" i="11" s="1"/>
  <c r="M1121" i="11" a="1"/>
  <c r="M1121" i="11" s="1"/>
  <c r="U1119" i="11" a="1"/>
  <c r="U1119" i="11" s="1"/>
  <c r="T1119" i="11" a="1"/>
  <c r="T1119" i="11" s="1"/>
  <c r="S1119" i="11" a="1"/>
  <c r="S1119" i="11" s="1"/>
  <c r="R1119" i="11" a="1"/>
  <c r="R1119" i="11" s="1"/>
  <c r="Q1119" i="11" a="1"/>
  <c r="Q1119" i="11" s="1"/>
  <c r="P1119" i="11" a="1"/>
  <c r="P1119" i="11" s="1"/>
  <c r="O1119" i="11" a="1"/>
  <c r="O1119" i="11" s="1"/>
  <c r="N1119" i="11" a="1"/>
  <c r="N1119" i="11" s="1"/>
  <c r="M1119" i="11" a="1"/>
  <c r="M1119" i="11" s="1"/>
  <c r="U1117" i="11" a="1"/>
  <c r="U1117" i="11" s="1"/>
  <c r="T1117" i="11" a="1"/>
  <c r="T1117" i="11" s="1"/>
  <c r="S1117" i="11" a="1"/>
  <c r="S1117" i="11" s="1"/>
  <c r="R1117" i="11" a="1"/>
  <c r="R1117" i="11" s="1"/>
  <c r="Q1117" i="11" a="1"/>
  <c r="Q1117" i="11" s="1"/>
  <c r="P1117" i="11" a="1"/>
  <c r="P1117" i="11" s="1"/>
  <c r="O1117" i="11" a="1"/>
  <c r="O1117" i="11" s="1"/>
  <c r="N1117" i="11" a="1"/>
  <c r="N1117" i="11" s="1"/>
  <c r="M1117" i="11" a="1"/>
  <c r="M1117" i="11" s="1"/>
  <c r="U1115" i="11" a="1"/>
  <c r="U1115" i="11" s="1"/>
  <c r="T1115" i="11" a="1"/>
  <c r="T1115" i="11" s="1"/>
  <c r="S1115" i="11" a="1"/>
  <c r="S1115" i="11" s="1"/>
  <c r="R1115" i="11" a="1"/>
  <c r="R1115" i="11" s="1"/>
  <c r="Q1115" i="11" a="1"/>
  <c r="Q1115" i="11" s="1"/>
  <c r="P1115" i="11" a="1"/>
  <c r="P1115" i="11" s="1"/>
  <c r="O1115" i="11" a="1"/>
  <c r="O1115" i="11" s="1"/>
  <c r="N1115" i="11" a="1"/>
  <c r="N1115" i="11" s="1"/>
  <c r="M1115" i="11" a="1"/>
  <c r="M1115" i="11" s="1"/>
  <c r="U1113" i="11" a="1"/>
  <c r="U1113" i="11" s="1"/>
  <c r="T1113" i="11" a="1"/>
  <c r="T1113" i="11" s="1"/>
  <c r="S1113" i="11" a="1"/>
  <c r="S1113" i="11" s="1"/>
  <c r="R1113" i="11" a="1"/>
  <c r="R1113" i="11" s="1"/>
  <c r="Q1113" i="11" a="1"/>
  <c r="Q1113" i="11" s="1"/>
  <c r="P1113" i="11" a="1"/>
  <c r="P1113" i="11" s="1"/>
  <c r="O1113" i="11" a="1"/>
  <c r="O1113" i="11" s="1"/>
  <c r="N1113" i="11" a="1"/>
  <c r="N1113" i="11" s="1"/>
  <c r="M1113" i="11" a="1"/>
  <c r="M1113" i="11" s="1"/>
  <c r="U1111" i="11" a="1"/>
  <c r="U1111" i="11" s="1"/>
  <c r="T1111" i="11" a="1"/>
  <c r="T1111" i="11" s="1"/>
  <c r="S1111" i="11" a="1"/>
  <c r="S1111" i="11" s="1"/>
  <c r="R1111" i="11" a="1"/>
  <c r="R1111" i="11" s="1"/>
  <c r="Q1111" i="11" a="1"/>
  <c r="Q1111" i="11" s="1"/>
  <c r="P1111" i="11" a="1"/>
  <c r="P1111" i="11" s="1"/>
  <c r="O1111" i="11" a="1"/>
  <c r="O1111" i="11" s="1"/>
  <c r="N1111" i="11" a="1"/>
  <c r="N1111" i="11" s="1"/>
  <c r="M1111" i="11" a="1"/>
  <c r="M1111" i="11" s="1"/>
  <c r="U1107" i="11" a="1"/>
  <c r="U1107" i="11" s="1"/>
  <c r="T1107" i="11" a="1"/>
  <c r="T1107" i="11" s="1"/>
  <c r="S1107" i="11" a="1"/>
  <c r="S1107" i="11" s="1"/>
  <c r="R1107" i="11" a="1"/>
  <c r="R1107" i="11" s="1"/>
  <c r="Q1107" i="11" a="1"/>
  <c r="Q1107" i="11" s="1"/>
  <c r="P1107" i="11" a="1"/>
  <c r="P1107" i="11" s="1"/>
  <c r="O1107" i="11" a="1"/>
  <c r="O1107" i="11" s="1"/>
  <c r="N1107" i="11" a="1"/>
  <c r="N1107" i="11" s="1"/>
  <c r="M1107" i="11" a="1"/>
  <c r="M1107" i="11" s="1"/>
  <c r="U1105" i="11" a="1"/>
  <c r="U1105" i="11" s="1"/>
  <c r="T1105" i="11" a="1"/>
  <c r="T1105" i="11" s="1"/>
  <c r="S1105" i="11" a="1"/>
  <c r="S1105" i="11" s="1"/>
  <c r="R1105" i="11" a="1"/>
  <c r="R1105" i="11" s="1"/>
  <c r="Q1105" i="11" a="1"/>
  <c r="Q1105" i="11" s="1"/>
  <c r="P1105" i="11" a="1"/>
  <c r="P1105" i="11" s="1"/>
  <c r="O1105" i="11" a="1"/>
  <c r="O1105" i="11" s="1"/>
  <c r="N1105" i="11" a="1"/>
  <c r="N1105" i="11" s="1"/>
  <c r="M1105" i="11" a="1"/>
  <c r="M1105" i="11" s="1"/>
  <c r="U1103" i="11" a="1"/>
  <c r="U1103" i="11" s="1"/>
  <c r="T1103" i="11" a="1"/>
  <c r="T1103" i="11" s="1"/>
  <c r="S1103" i="11" a="1"/>
  <c r="S1103" i="11" s="1"/>
  <c r="R1103" i="11" a="1"/>
  <c r="R1103" i="11" s="1"/>
  <c r="Q1103" i="11" a="1"/>
  <c r="Q1103" i="11" s="1"/>
  <c r="P1103" i="11" a="1"/>
  <c r="P1103" i="11" s="1"/>
  <c r="O1103" i="11" a="1"/>
  <c r="O1103" i="11" s="1"/>
  <c r="N1103" i="11" a="1"/>
  <c r="N1103" i="11" s="1"/>
  <c r="M1103" i="11" a="1"/>
  <c r="M1103" i="11" s="1"/>
  <c r="U1101" i="11" a="1"/>
  <c r="U1101" i="11" s="1"/>
  <c r="T1101" i="11" a="1"/>
  <c r="T1101" i="11" s="1"/>
  <c r="S1101" i="11" a="1"/>
  <c r="S1101" i="11" s="1"/>
  <c r="R1101" i="11" a="1"/>
  <c r="R1101" i="11" s="1"/>
  <c r="Q1101" i="11" a="1"/>
  <c r="Q1101" i="11" s="1"/>
  <c r="P1101" i="11" a="1"/>
  <c r="P1101" i="11" s="1"/>
  <c r="O1101" i="11" a="1"/>
  <c r="O1101" i="11" s="1"/>
  <c r="N1101" i="11" a="1"/>
  <c r="N1101" i="11" s="1"/>
  <c r="M1101" i="11" a="1"/>
  <c r="M1101" i="11" s="1"/>
  <c r="U1099" i="11" a="1"/>
  <c r="U1099" i="11" s="1"/>
  <c r="T1099" i="11" a="1"/>
  <c r="T1099" i="11" s="1"/>
  <c r="S1099" i="11" a="1"/>
  <c r="S1099" i="11" s="1"/>
  <c r="R1099" i="11" a="1"/>
  <c r="R1099" i="11" s="1"/>
  <c r="Q1099" i="11" a="1"/>
  <c r="Q1099" i="11" s="1"/>
  <c r="P1099" i="11" a="1"/>
  <c r="P1099" i="11" s="1"/>
  <c r="O1099" i="11" a="1"/>
  <c r="O1099" i="11" s="1"/>
  <c r="N1099" i="11" a="1"/>
  <c r="N1099" i="11" s="1"/>
  <c r="M1099" i="11" a="1"/>
  <c r="M1099" i="11" s="1"/>
  <c r="U1097" i="11" a="1"/>
  <c r="U1097" i="11" s="1"/>
  <c r="T1097" i="11" a="1"/>
  <c r="T1097" i="11" s="1"/>
  <c r="S1097" i="11" a="1"/>
  <c r="S1097" i="11" s="1"/>
  <c r="R1097" i="11" a="1"/>
  <c r="R1097" i="11" s="1"/>
  <c r="Q1097" i="11" a="1"/>
  <c r="Q1097" i="11" s="1"/>
  <c r="P1097" i="11" a="1"/>
  <c r="P1097" i="11" s="1"/>
  <c r="O1097" i="11" a="1"/>
  <c r="O1097" i="11" s="1"/>
  <c r="N1097" i="11" a="1"/>
  <c r="N1097" i="11" s="1"/>
  <c r="M1097" i="11" a="1"/>
  <c r="M1097" i="11" s="1"/>
  <c r="U1095" i="11" a="1"/>
  <c r="U1095" i="11" s="1"/>
  <c r="T1095" i="11" a="1"/>
  <c r="T1095" i="11" s="1"/>
  <c r="S1095" i="11" a="1"/>
  <c r="S1095" i="11" s="1"/>
  <c r="R1095" i="11" a="1"/>
  <c r="R1095" i="11" s="1"/>
  <c r="Q1095" i="11" a="1"/>
  <c r="Q1095" i="11" s="1"/>
  <c r="P1095" i="11" a="1"/>
  <c r="P1095" i="11" s="1"/>
  <c r="O1095" i="11" a="1"/>
  <c r="O1095" i="11" s="1"/>
  <c r="N1095" i="11" a="1"/>
  <c r="N1095" i="11" s="1"/>
  <c r="M1095" i="11" a="1"/>
  <c r="M1095" i="11" s="1"/>
  <c r="U1093" i="11" a="1"/>
  <c r="U1093" i="11" s="1"/>
  <c r="T1093" i="11" a="1"/>
  <c r="T1093" i="11" s="1"/>
  <c r="S1093" i="11" a="1"/>
  <c r="S1093" i="11" s="1"/>
  <c r="R1093" i="11" a="1"/>
  <c r="R1093" i="11" s="1"/>
  <c r="Q1093" i="11" a="1"/>
  <c r="Q1093" i="11" s="1"/>
  <c r="P1093" i="11" a="1"/>
  <c r="P1093" i="11" s="1"/>
  <c r="O1093" i="11" a="1"/>
  <c r="O1093" i="11" s="1"/>
  <c r="N1093" i="11" a="1"/>
  <c r="N1093" i="11" s="1"/>
  <c r="M1093" i="11" a="1"/>
  <c r="M1093" i="11" s="1"/>
  <c r="U1091" i="11" a="1"/>
  <c r="U1091" i="11" s="1"/>
  <c r="T1091" i="11" a="1"/>
  <c r="T1091" i="11" s="1"/>
  <c r="S1091" i="11" a="1"/>
  <c r="S1091" i="11" s="1"/>
  <c r="R1091" i="11" a="1"/>
  <c r="R1091" i="11" s="1"/>
  <c r="Q1091" i="11" a="1"/>
  <c r="Q1091" i="11" s="1"/>
  <c r="P1091" i="11" a="1"/>
  <c r="P1091" i="11" s="1"/>
  <c r="O1091" i="11" a="1"/>
  <c r="O1091" i="11" s="1"/>
  <c r="N1091" i="11" a="1"/>
  <c r="N1091" i="11" s="1"/>
  <c r="M1091" i="11" a="1"/>
  <c r="M1091" i="11" s="1"/>
  <c r="U1089" i="11" a="1"/>
  <c r="U1089" i="11" s="1"/>
  <c r="T1089" i="11" a="1"/>
  <c r="T1089" i="11" s="1"/>
  <c r="S1089" i="11" a="1"/>
  <c r="S1089" i="11" s="1"/>
  <c r="R1089" i="11" a="1"/>
  <c r="R1089" i="11" s="1"/>
  <c r="Q1089" i="11" a="1"/>
  <c r="Q1089" i="11" s="1"/>
  <c r="P1089" i="11" a="1"/>
  <c r="P1089" i="11" s="1"/>
  <c r="O1089" i="11" a="1"/>
  <c r="O1089" i="11" s="1"/>
  <c r="N1089" i="11" a="1"/>
  <c r="N1089" i="11" s="1"/>
  <c r="M1089" i="11" a="1"/>
  <c r="M1089" i="11" s="1"/>
  <c r="U1087" i="11" a="1"/>
  <c r="U1087" i="11" s="1"/>
  <c r="T1087" i="11" a="1"/>
  <c r="T1087" i="11" s="1"/>
  <c r="S1087" i="11" a="1"/>
  <c r="S1087" i="11" s="1"/>
  <c r="R1087" i="11" a="1"/>
  <c r="R1087" i="11" s="1"/>
  <c r="Q1087" i="11" a="1"/>
  <c r="Q1087" i="11" s="1"/>
  <c r="P1087" i="11" a="1"/>
  <c r="P1087" i="11" s="1"/>
  <c r="O1087" i="11" a="1"/>
  <c r="O1087" i="11" s="1"/>
  <c r="N1087" i="11" a="1"/>
  <c r="N1087" i="11" s="1"/>
  <c r="M1087" i="11" a="1"/>
  <c r="M1087" i="11" s="1"/>
  <c r="U1085" i="11" a="1"/>
  <c r="U1085" i="11" s="1"/>
  <c r="T1085" i="11" a="1"/>
  <c r="T1085" i="11" s="1"/>
  <c r="S1085" i="11" a="1"/>
  <c r="S1085" i="11" s="1"/>
  <c r="R1085" i="11" a="1"/>
  <c r="R1085" i="11" s="1"/>
  <c r="Q1085" i="11" a="1"/>
  <c r="Q1085" i="11" s="1"/>
  <c r="P1085" i="11" a="1"/>
  <c r="P1085" i="11" s="1"/>
  <c r="O1085" i="11" a="1"/>
  <c r="O1085" i="11" s="1"/>
  <c r="N1085" i="11" a="1"/>
  <c r="N1085" i="11" s="1"/>
  <c r="M1085" i="11" a="1"/>
  <c r="M1085" i="11" s="1"/>
  <c r="U1083" i="11" a="1"/>
  <c r="U1083" i="11" s="1"/>
  <c r="T1083" i="11" a="1"/>
  <c r="T1083" i="11" s="1"/>
  <c r="S1083" i="11" a="1"/>
  <c r="S1083" i="11" s="1"/>
  <c r="R1083" i="11" a="1"/>
  <c r="R1083" i="11" s="1"/>
  <c r="Q1083" i="11" a="1"/>
  <c r="Q1083" i="11" s="1"/>
  <c r="P1083" i="11" a="1"/>
  <c r="P1083" i="11" s="1"/>
  <c r="O1083" i="11" a="1"/>
  <c r="O1083" i="11" s="1"/>
  <c r="N1083" i="11" a="1"/>
  <c r="N1083" i="11" s="1"/>
  <c r="M1083" i="11" a="1"/>
  <c r="M1083" i="11" s="1"/>
  <c r="U1081" i="11" a="1"/>
  <c r="U1081" i="11" s="1"/>
  <c r="T1081" i="11" a="1"/>
  <c r="T1081" i="11" s="1"/>
  <c r="S1081" i="11" a="1"/>
  <c r="S1081" i="11" s="1"/>
  <c r="R1081" i="11" a="1"/>
  <c r="R1081" i="11" s="1"/>
  <c r="Q1081" i="11" a="1"/>
  <c r="Q1081" i="11" s="1"/>
  <c r="P1081" i="11" a="1"/>
  <c r="P1081" i="11" s="1"/>
  <c r="O1081" i="11" a="1"/>
  <c r="O1081" i="11" s="1"/>
  <c r="N1081" i="11" a="1"/>
  <c r="N1081" i="11" s="1"/>
  <c r="M1081" i="11" a="1"/>
  <c r="M1081" i="11" s="1"/>
  <c r="U1079" i="11" a="1"/>
  <c r="U1079" i="11" s="1"/>
  <c r="T1079" i="11" a="1"/>
  <c r="T1079" i="11" s="1"/>
  <c r="S1079" i="11" a="1"/>
  <c r="S1079" i="11" s="1"/>
  <c r="R1079" i="11" a="1"/>
  <c r="R1079" i="11" s="1"/>
  <c r="Q1079" i="11" a="1"/>
  <c r="Q1079" i="11" s="1"/>
  <c r="P1079" i="11" a="1"/>
  <c r="P1079" i="11" s="1"/>
  <c r="O1079" i="11" a="1"/>
  <c r="O1079" i="11" s="1"/>
  <c r="N1079" i="11" a="1"/>
  <c r="N1079" i="11" s="1"/>
  <c r="M1079" i="11" a="1"/>
  <c r="M1079" i="11" s="1"/>
  <c r="U1077" i="11" a="1"/>
  <c r="U1077" i="11" s="1"/>
  <c r="T1077" i="11" a="1"/>
  <c r="T1077" i="11" s="1"/>
  <c r="S1077" i="11" a="1"/>
  <c r="S1077" i="11" s="1"/>
  <c r="R1077" i="11" a="1"/>
  <c r="R1077" i="11" s="1"/>
  <c r="Q1077" i="11"/>
  <c r="Q1077" i="11" a="1"/>
  <c r="P1077" i="11" a="1"/>
  <c r="P1077" i="11" s="1"/>
  <c r="O1077" i="11" a="1"/>
  <c r="O1077" i="11" s="1"/>
  <c r="N1077" i="11" a="1"/>
  <c r="N1077" i="11" s="1"/>
  <c r="M1077" i="11" a="1"/>
  <c r="M1077" i="11" s="1"/>
  <c r="U1075" i="11" a="1"/>
  <c r="U1075" i="11" s="1"/>
  <c r="T1075" i="11" a="1"/>
  <c r="T1075" i="11" s="1"/>
  <c r="S1075" i="11" a="1"/>
  <c r="S1075" i="11" s="1"/>
  <c r="R1075" i="11" a="1"/>
  <c r="R1075" i="11" s="1"/>
  <c r="Q1075" i="11" a="1"/>
  <c r="Q1075" i="11" s="1"/>
  <c r="P1075" i="11" a="1"/>
  <c r="P1075" i="11" s="1"/>
  <c r="O1075" i="11" a="1"/>
  <c r="O1075" i="11" s="1"/>
  <c r="N1075" i="11" a="1"/>
  <c r="N1075" i="11" s="1"/>
  <c r="M1075" i="11" a="1"/>
  <c r="M1075" i="11" s="1"/>
  <c r="U1073" i="11" a="1"/>
  <c r="U1073" i="11" s="1"/>
  <c r="T1073" i="11" a="1"/>
  <c r="T1073" i="11" s="1"/>
  <c r="S1073" i="11" a="1"/>
  <c r="S1073" i="11" s="1"/>
  <c r="R1073" i="11" a="1"/>
  <c r="R1073" i="11" s="1"/>
  <c r="Q1073" i="11" a="1"/>
  <c r="Q1073" i="11" s="1"/>
  <c r="P1073" i="11" a="1"/>
  <c r="P1073" i="11" s="1"/>
  <c r="O1073" i="11" a="1"/>
  <c r="O1073" i="11" s="1"/>
  <c r="N1073" i="11" a="1"/>
  <c r="N1073" i="11" s="1"/>
  <c r="M1073" i="11" a="1"/>
  <c r="M1073" i="11" s="1"/>
  <c r="U1071" i="11" a="1"/>
  <c r="U1071" i="11" s="1"/>
  <c r="T1071" i="11" a="1"/>
  <c r="T1071" i="11" s="1"/>
  <c r="S1071" i="11" a="1"/>
  <c r="S1071" i="11" s="1"/>
  <c r="R1071" i="11" a="1"/>
  <c r="R1071" i="11" s="1"/>
  <c r="Q1071" i="11" a="1"/>
  <c r="Q1071" i="11" s="1"/>
  <c r="P1071" i="11" a="1"/>
  <c r="P1071" i="11" s="1"/>
  <c r="O1071" i="11" a="1"/>
  <c r="O1071" i="11" s="1"/>
  <c r="N1071" i="11" a="1"/>
  <c r="N1071" i="11" s="1"/>
  <c r="M1071" i="11" a="1"/>
  <c r="M1071" i="11" s="1"/>
  <c r="U1068" i="11" a="1"/>
  <c r="U1068" i="11" s="1"/>
  <c r="T1068" i="11" a="1"/>
  <c r="T1068" i="11" s="1"/>
  <c r="S1068" i="11" a="1"/>
  <c r="S1068" i="11" s="1"/>
  <c r="R1068" i="11" a="1"/>
  <c r="R1068" i="11" s="1"/>
  <c r="Q1068" i="11" a="1"/>
  <c r="Q1068" i="11" s="1"/>
  <c r="P1068" i="11" a="1"/>
  <c r="P1068" i="11" s="1"/>
  <c r="O1068" i="11" a="1"/>
  <c r="O1068" i="11" s="1"/>
  <c r="N1068" i="11" a="1"/>
  <c r="N1068" i="11" s="1"/>
  <c r="M1068" i="11" a="1"/>
  <c r="M1068" i="11" s="1"/>
  <c r="U1066" i="11" a="1"/>
  <c r="U1066" i="11" s="1"/>
  <c r="T1066" i="11" a="1"/>
  <c r="T1066" i="11" s="1"/>
  <c r="S1066" i="11" a="1"/>
  <c r="S1066" i="11" s="1"/>
  <c r="R1066" i="11" a="1"/>
  <c r="R1066" i="11" s="1"/>
  <c r="Q1066" i="11" a="1"/>
  <c r="Q1066" i="11" s="1"/>
  <c r="P1066" i="11" a="1"/>
  <c r="P1066" i="11" s="1"/>
  <c r="O1066" i="11" a="1"/>
  <c r="O1066" i="11" s="1"/>
  <c r="N1066" i="11" a="1"/>
  <c r="N1066" i="11" s="1"/>
  <c r="M1066" i="11" a="1"/>
  <c r="M1066" i="11" s="1"/>
  <c r="U1064" i="11" a="1"/>
  <c r="U1064" i="11" s="1"/>
  <c r="T1064" i="11" a="1"/>
  <c r="T1064" i="11" s="1"/>
  <c r="S1064" i="11" a="1"/>
  <c r="S1064" i="11" s="1"/>
  <c r="R1064" i="11" a="1"/>
  <c r="R1064" i="11" s="1"/>
  <c r="Q1064" i="11" a="1"/>
  <c r="Q1064" i="11" s="1"/>
  <c r="P1064" i="11" a="1"/>
  <c r="P1064" i="11" s="1"/>
  <c r="O1064" i="11" a="1"/>
  <c r="O1064" i="11" s="1"/>
  <c r="N1064" i="11" a="1"/>
  <c r="N1064" i="11" s="1"/>
  <c r="M1064" i="11" a="1"/>
  <c r="M1064" i="11" s="1"/>
  <c r="U1061" i="11" a="1"/>
  <c r="U1061" i="11" s="1"/>
  <c r="T1061" i="11" a="1"/>
  <c r="T1061" i="11" s="1"/>
  <c r="S1061" i="11" a="1"/>
  <c r="S1061" i="11" s="1"/>
  <c r="R1061" i="11" a="1"/>
  <c r="R1061" i="11" s="1"/>
  <c r="Q1061" i="11" a="1"/>
  <c r="Q1061" i="11" s="1"/>
  <c r="P1061" i="11" a="1"/>
  <c r="P1061" i="11" s="1"/>
  <c r="O1061" i="11" a="1"/>
  <c r="O1061" i="11" s="1"/>
  <c r="N1061" i="11" a="1"/>
  <c r="N1061" i="11" s="1"/>
  <c r="M1061" i="11" a="1"/>
  <c r="M1061" i="11" s="1"/>
  <c r="U1059" i="11" a="1"/>
  <c r="U1059" i="11" s="1"/>
  <c r="T1059" i="11" a="1"/>
  <c r="T1059" i="11" s="1"/>
  <c r="S1059" i="11" a="1"/>
  <c r="S1059" i="11" s="1"/>
  <c r="R1059" i="11" a="1"/>
  <c r="R1059" i="11" s="1"/>
  <c r="Q1059" i="11" a="1"/>
  <c r="Q1059" i="11" s="1"/>
  <c r="P1059" i="11" a="1"/>
  <c r="P1059" i="11" s="1"/>
  <c r="O1059" i="11" a="1"/>
  <c r="O1059" i="11" s="1"/>
  <c r="N1059" i="11" a="1"/>
  <c r="N1059" i="11" s="1"/>
  <c r="M1059" i="11" a="1"/>
  <c r="M1059" i="11" s="1"/>
  <c r="U1057" i="11" a="1"/>
  <c r="U1057" i="11" s="1"/>
  <c r="T1057" i="11" a="1"/>
  <c r="T1057" i="11" s="1"/>
  <c r="S1057" i="11" a="1"/>
  <c r="S1057" i="11" s="1"/>
  <c r="R1057" i="11" a="1"/>
  <c r="R1057" i="11" s="1"/>
  <c r="Q1057" i="11" a="1"/>
  <c r="Q1057" i="11" s="1"/>
  <c r="P1057" i="11" a="1"/>
  <c r="P1057" i="11" s="1"/>
  <c r="O1057" i="11" a="1"/>
  <c r="O1057" i="11" s="1"/>
  <c r="N1057" i="11" a="1"/>
  <c r="N1057" i="11" s="1"/>
  <c r="M1057" i="11" a="1"/>
  <c r="M1057" i="11" s="1"/>
  <c r="U1055" i="11" a="1"/>
  <c r="U1055" i="11" s="1"/>
  <c r="T1055" i="11" a="1"/>
  <c r="T1055" i="11" s="1"/>
  <c r="S1055" i="11" a="1"/>
  <c r="S1055" i="11" s="1"/>
  <c r="R1055" i="11" a="1"/>
  <c r="R1055" i="11" s="1"/>
  <c r="Q1055" i="11" a="1"/>
  <c r="Q1055" i="11" s="1"/>
  <c r="P1055" i="11" a="1"/>
  <c r="P1055" i="11" s="1"/>
  <c r="O1055" i="11" a="1"/>
  <c r="O1055" i="11" s="1"/>
  <c r="N1055" i="11" a="1"/>
  <c r="N1055" i="11" s="1"/>
  <c r="M1055" i="11" a="1"/>
  <c r="M1055" i="11" s="1"/>
  <c r="U1053" i="11" a="1"/>
  <c r="U1053" i="11" s="1"/>
  <c r="T1053" i="11" a="1"/>
  <c r="T1053" i="11" s="1"/>
  <c r="S1053" i="11" a="1"/>
  <c r="S1053" i="11" s="1"/>
  <c r="R1053" i="11" a="1"/>
  <c r="R1053" i="11" s="1"/>
  <c r="Q1053" i="11" a="1"/>
  <c r="Q1053" i="11" s="1"/>
  <c r="P1053" i="11" a="1"/>
  <c r="P1053" i="11" s="1"/>
  <c r="O1053" i="11" a="1"/>
  <c r="O1053" i="11" s="1"/>
  <c r="N1053" i="11" a="1"/>
  <c r="N1053" i="11" s="1"/>
  <c r="M1053" i="11" a="1"/>
  <c r="M1053" i="11" s="1"/>
  <c r="U1051" i="11" a="1"/>
  <c r="U1051" i="11" s="1"/>
  <c r="T1051" i="11" a="1"/>
  <c r="T1051" i="11" s="1"/>
  <c r="S1051" i="11" a="1"/>
  <c r="S1051" i="11" s="1"/>
  <c r="R1051" i="11" a="1"/>
  <c r="R1051" i="11" s="1"/>
  <c r="Q1051" i="11" a="1"/>
  <c r="Q1051" i="11" s="1"/>
  <c r="P1051" i="11" a="1"/>
  <c r="P1051" i="11" s="1"/>
  <c r="O1051" i="11" a="1"/>
  <c r="O1051" i="11" s="1"/>
  <c r="N1051" i="11" a="1"/>
  <c r="N1051" i="11" s="1"/>
  <c r="M1051" i="11" a="1"/>
  <c r="M1051" i="11" s="1"/>
  <c r="U1049" i="11" a="1"/>
  <c r="U1049" i="11" s="1"/>
  <c r="T1049" i="11" a="1"/>
  <c r="T1049" i="11" s="1"/>
  <c r="S1049" i="11" a="1"/>
  <c r="S1049" i="11" s="1"/>
  <c r="R1049" i="11" a="1"/>
  <c r="R1049" i="11" s="1"/>
  <c r="Q1049" i="11" a="1"/>
  <c r="Q1049" i="11" s="1"/>
  <c r="P1049" i="11" a="1"/>
  <c r="P1049" i="11" s="1"/>
  <c r="O1049" i="11" a="1"/>
  <c r="O1049" i="11" s="1"/>
  <c r="N1049" i="11" a="1"/>
  <c r="N1049" i="11" s="1"/>
  <c r="M1049" i="11" a="1"/>
  <c r="M1049" i="11" s="1"/>
  <c r="U1047" i="11" a="1"/>
  <c r="U1047" i="11" s="1"/>
  <c r="T1047" i="11" a="1"/>
  <c r="T1047" i="11" s="1"/>
  <c r="S1047" i="11" a="1"/>
  <c r="S1047" i="11" s="1"/>
  <c r="R1047" i="11" a="1"/>
  <c r="R1047" i="11" s="1"/>
  <c r="Q1047" i="11" a="1"/>
  <c r="Q1047" i="11" s="1"/>
  <c r="P1047" i="11" a="1"/>
  <c r="P1047" i="11" s="1"/>
  <c r="O1047" i="11" a="1"/>
  <c r="O1047" i="11" s="1"/>
  <c r="N1047" i="11" a="1"/>
  <c r="N1047" i="11" s="1"/>
  <c r="M1047" i="11" a="1"/>
  <c r="M1047" i="11" s="1"/>
  <c r="U1045" i="11" a="1"/>
  <c r="U1045" i="11" s="1"/>
  <c r="T1045" i="11" a="1"/>
  <c r="T1045" i="11" s="1"/>
  <c r="S1045" i="11" a="1"/>
  <c r="S1045" i="11" s="1"/>
  <c r="R1045" i="11" a="1"/>
  <c r="R1045" i="11" s="1"/>
  <c r="Q1045" i="11" a="1"/>
  <c r="Q1045" i="11" s="1"/>
  <c r="P1045" i="11" a="1"/>
  <c r="P1045" i="11" s="1"/>
  <c r="O1045" i="11" a="1"/>
  <c r="O1045" i="11" s="1"/>
  <c r="N1045" i="11" a="1"/>
  <c r="N1045" i="11" s="1"/>
  <c r="M1045" i="11" a="1"/>
  <c r="M1045" i="11" s="1"/>
  <c r="U1043" i="11" a="1"/>
  <c r="U1043" i="11" s="1"/>
  <c r="T1043" i="11" a="1"/>
  <c r="T1043" i="11" s="1"/>
  <c r="S1043" i="11" a="1"/>
  <c r="S1043" i="11" s="1"/>
  <c r="R1043" i="11" a="1"/>
  <c r="R1043" i="11" s="1"/>
  <c r="Q1043" i="11" a="1"/>
  <c r="Q1043" i="11" s="1"/>
  <c r="P1043" i="11" a="1"/>
  <c r="P1043" i="11" s="1"/>
  <c r="O1043" i="11" a="1"/>
  <c r="O1043" i="11" s="1"/>
  <c r="N1043" i="11" a="1"/>
  <c r="N1043" i="11" s="1"/>
  <c r="M1043" i="11" a="1"/>
  <c r="M1043" i="11" s="1"/>
  <c r="U1041" i="11" a="1"/>
  <c r="U1041" i="11" s="1"/>
  <c r="T1041" i="11" a="1"/>
  <c r="T1041" i="11" s="1"/>
  <c r="S1041" i="11" a="1"/>
  <c r="S1041" i="11" s="1"/>
  <c r="R1041" i="11" a="1"/>
  <c r="R1041" i="11" s="1"/>
  <c r="Q1041" i="11" a="1"/>
  <c r="Q1041" i="11" s="1"/>
  <c r="P1041" i="11" a="1"/>
  <c r="P1041" i="11" s="1"/>
  <c r="O1041" i="11" a="1"/>
  <c r="O1041" i="11" s="1"/>
  <c r="N1041" i="11" a="1"/>
  <c r="N1041" i="11" s="1"/>
  <c r="M1041" i="11" a="1"/>
  <c r="M1041" i="11" s="1"/>
  <c r="U1039" i="11" a="1"/>
  <c r="U1039" i="11" s="1"/>
  <c r="T1039" i="11" a="1"/>
  <c r="T1039" i="11" s="1"/>
  <c r="S1039" i="11" a="1"/>
  <c r="S1039" i="11" s="1"/>
  <c r="R1039" i="11" a="1"/>
  <c r="R1039" i="11" s="1"/>
  <c r="Q1039" i="11" a="1"/>
  <c r="Q1039" i="11" s="1"/>
  <c r="P1039" i="11" a="1"/>
  <c r="P1039" i="11" s="1"/>
  <c r="O1039" i="11" a="1"/>
  <c r="O1039" i="11" s="1"/>
  <c r="N1039" i="11" a="1"/>
  <c r="N1039" i="11" s="1"/>
  <c r="M1039" i="11" a="1"/>
  <c r="M1039" i="11" s="1"/>
  <c r="U1036" i="11" a="1"/>
  <c r="U1036" i="11" s="1"/>
  <c r="T1036" i="11" a="1"/>
  <c r="T1036" i="11" s="1"/>
  <c r="S1036" i="11" a="1"/>
  <c r="S1036" i="11" s="1"/>
  <c r="R1036" i="11" a="1"/>
  <c r="R1036" i="11" s="1"/>
  <c r="Q1036" i="11" a="1"/>
  <c r="Q1036" i="11" s="1"/>
  <c r="P1036" i="11" a="1"/>
  <c r="P1036" i="11" s="1"/>
  <c r="O1036" i="11" a="1"/>
  <c r="O1036" i="11" s="1"/>
  <c r="N1036" i="11" a="1"/>
  <c r="N1036" i="11" s="1"/>
  <c r="M1036" i="11" a="1"/>
  <c r="M1036" i="11" s="1"/>
  <c r="U1034" i="11" a="1"/>
  <c r="U1034" i="11" s="1"/>
  <c r="T1034" i="11" a="1"/>
  <c r="T1034" i="11" s="1"/>
  <c r="S1034" i="11" a="1"/>
  <c r="S1034" i="11" s="1"/>
  <c r="R1034" i="11" a="1"/>
  <c r="R1034" i="11" s="1"/>
  <c r="Q1034" i="11" a="1"/>
  <c r="Q1034" i="11" s="1"/>
  <c r="P1034" i="11" a="1"/>
  <c r="P1034" i="11" s="1"/>
  <c r="O1034" i="11" a="1"/>
  <c r="O1034" i="11" s="1"/>
  <c r="N1034" i="11" a="1"/>
  <c r="N1034" i="11" s="1"/>
  <c r="M1034" i="11" a="1"/>
  <c r="M1034" i="11" s="1"/>
  <c r="U1032" i="11" a="1"/>
  <c r="U1032" i="11" s="1"/>
  <c r="T1032" i="11" a="1"/>
  <c r="T1032" i="11" s="1"/>
  <c r="S1032" i="11" a="1"/>
  <c r="S1032" i="11" s="1"/>
  <c r="R1032" i="11" a="1"/>
  <c r="R1032" i="11" s="1"/>
  <c r="Q1032" i="11" a="1"/>
  <c r="Q1032" i="11" s="1"/>
  <c r="P1032" i="11" a="1"/>
  <c r="P1032" i="11" s="1"/>
  <c r="O1032" i="11" a="1"/>
  <c r="O1032" i="11" s="1"/>
  <c r="N1032" i="11" a="1"/>
  <c r="N1032" i="11" s="1"/>
  <c r="M1032" i="11" a="1"/>
  <c r="M1032" i="11" s="1"/>
  <c r="U1030" i="11"/>
  <c r="U1030" i="11" a="1"/>
  <c r="T1030" i="11" a="1"/>
  <c r="T1030" i="11" s="1"/>
  <c r="S1030" i="11" a="1"/>
  <c r="S1030" i="11" s="1"/>
  <c r="R1030" i="11" a="1"/>
  <c r="R1030" i="11" s="1"/>
  <c r="Q1030" i="11" a="1"/>
  <c r="Q1030" i="11" s="1"/>
  <c r="P1030" i="11" a="1"/>
  <c r="P1030" i="11" s="1"/>
  <c r="O1030" i="11" a="1"/>
  <c r="O1030" i="11" s="1"/>
  <c r="N1030" i="11" a="1"/>
  <c r="N1030" i="11" s="1"/>
  <c r="M1030" i="11" a="1"/>
  <c r="M1030" i="11" s="1"/>
  <c r="U1028" i="11" a="1"/>
  <c r="U1028" i="11" s="1"/>
  <c r="T1028" i="11" a="1"/>
  <c r="T1028" i="11" s="1"/>
  <c r="S1028" i="11" a="1"/>
  <c r="S1028" i="11" s="1"/>
  <c r="R1028" i="11" a="1"/>
  <c r="R1028" i="11" s="1"/>
  <c r="Q1028" i="11" a="1"/>
  <c r="Q1028" i="11" s="1"/>
  <c r="P1028" i="11" a="1"/>
  <c r="P1028" i="11" s="1"/>
  <c r="O1028" i="11" a="1"/>
  <c r="O1028" i="11" s="1"/>
  <c r="N1028" i="11" a="1"/>
  <c r="N1028" i="11" s="1"/>
  <c r="M1028" i="11" a="1"/>
  <c r="M1028" i="11" s="1"/>
  <c r="U1026" i="11" a="1"/>
  <c r="U1026" i="11" s="1"/>
  <c r="T1026" i="11" a="1"/>
  <c r="T1026" i="11" s="1"/>
  <c r="S1026" i="11" a="1"/>
  <c r="S1026" i="11" s="1"/>
  <c r="R1026" i="11" a="1"/>
  <c r="R1026" i="11" s="1"/>
  <c r="Q1026" i="11" a="1"/>
  <c r="Q1026" i="11" s="1"/>
  <c r="P1026" i="11" a="1"/>
  <c r="P1026" i="11" s="1"/>
  <c r="O1026" i="11" a="1"/>
  <c r="O1026" i="11" s="1"/>
  <c r="N1026" i="11" a="1"/>
  <c r="N1026" i="11" s="1"/>
  <c r="M1026" i="11" a="1"/>
  <c r="M1026" i="11" s="1"/>
  <c r="U1024" i="11" a="1"/>
  <c r="U1024" i="11" s="1"/>
  <c r="T1024" i="11" a="1"/>
  <c r="T1024" i="11" s="1"/>
  <c r="S1024" i="11" a="1"/>
  <c r="S1024" i="11" s="1"/>
  <c r="R1024" i="11" a="1"/>
  <c r="R1024" i="11" s="1"/>
  <c r="Q1024" i="11" a="1"/>
  <c r="Q1024" i="11" s="1"/>
  <c r="P1024" i="11" a="1"/>
  <c r="P1024" i="11" s="1"/>
  <c r="O1024" i="11" a="1"/>
  <c r="O1024" i="11" s="1"/>
  <c r="N1024" i="11" a="1"/>
  <c r="N1024" i="11" s="1"/>
  <c r="M1024" i="11" a="1"/>
  <c r="M1024" i="11" s="1"/>
  <c r="U1022" i="11" a="1"/>
  <c r="U1022" i="11" s="1"/>
  <c r="T1022" i="11" a="1"/>
  <c r="T1022" i="11" s="1"/>
  <c r="S1022" i="11" a="1"/>
  <c r="S1022" i="11" s="1"/>
  <c r="R1022" i="11" a="1"/>
  <c r="R1022" i="11" s="1"/>
  <c r="Q1022" i="11" a="1"/>
  <c r="Q1022" i="11" s="1"/>
  <c r="P1022" i="11" a="1"/>
  <c r="P1022" i="11" s="1"/>
  <c r="O1022" i="11" a="1"/>
  <c r="O1022" i="11" s="1"/>
  <c r="N1022" i="11" a="1"/>
  <c r="N1022" i="11" s="1"/>
  <c r="M1022" i="11" a="1"/>
  <c r="M1022" i="11" s="1"/>
  <c r="U1020" i="11" a="1"/>
  <c r="U1020" i="11" s="1"/>
  <c r="T1020" i="11" a="1"/>
  <c r="T1020" i="11" s="1"/>
  <c r="S1020" i="11" a="1"/>
  <c r="S1020" i="11" s="1"/>
  <c r="R1020" i="11" a="1"/>
  <c r="R1020" i="11" s="1"/>
  <c r="Q1020" i="11" a="1"/>
  <c r="Q1020" i="11" s="1"/>
  <c r="P1020" i="11" a="1"/>
  <c r="P1020" i="11" s="1"/>
  <c r="O1020" i="11" a="1"/>
  <c r="O1020" i="11" s="1"/>
  <c r="N1020" i="11" a="1"/>
  <c r="N1020" i="11" s="1"/>
  <c r="M1020" i="11" a="1"/>
  <c r="M1020" i="11" s="1"/>
  <c r="U1017" i="11" a="1"/>
  <c r="U1017" i="11" s="1"/>
  <c r="T1017" i="11" a="1"/>
  <c r="T1017" i="11" s="1"/>
  <c r="S1017" i="11"/>
  <c r="S1017" i="11" a="1"/>
  <c r="R1017" i="11" a="1"/>
  <c r="R1017" i="11" s="1"/>
  <c r="Q1017" i="11" a="1"/>
  <c r="Q1017" i="11" s="1"/>
  <c r="P1017" i="11" a="1"/>
  <c r="P1017" i="11" s="1"/>
  <c r="O1017" i="11" a="1"/>
  <c r="O1017" i="11" s="1"/>
  <c r="N1017" i="11" a="1"/>
  <c r="N1017" i="11" s="1"/>
  <c r="M1017" i="11" a="1"/>
  <c r="M1017" i="11" s="1"/>
  <c r="U1013" i="11" a="1"/>
  <c r="U1013" i="11" s="1"/>
  <c r="T1013" i="11" a="1"/>
  <c r="T1013" i="11" s="1"/>
  <c r="S1013" i="11" a="1"/>
  <c r="S1013" i="11" s="1"/>
  <c r="R1013" i="11" a="1"/>
  <c r="R1013" i="11" s="1"/>
  <c r="Q1013" i="11" a="1"/>
  <c r="Q1013" i="11" s="1"/>
  <c r="P1013" i="11" a="1"/>
  <c r="P1013" i="11" s="1"/>
  <c r="O1013" i="11" a="1"/>
  <c r="O1013" i="11" s="1"/>
  <c r="N1013" i="11" a="1"/>
  <c r="N1013" i="11" s="1"/>
  <c r="M1013" i="11" a="1"/>
  <c r="M1013" i="11" s="1"/>
  <c r="U1011" i="11" a="1"/>
  <c r="U1011" i="11" s="1"/>
  <c r="T1011" i="11" a="1"/>
  <c r="T1011" i="11" s="1"/>
  <c r="S1011" i="11" a="1"/>
  <c r="S1011" i="11" s="1"/>
  <c r="R1011" i="11" a="1"/>
  <c r="R1011" i="11" s="1"/>
  <c r="Q1011" i="11" a="1"/>
  <c r="Q1011" i="11" s="1"/>
  <c r="P1011" i="11" a="1"/>
  <c r="P1011" i="11" s="1"/>
  <c r="O1011" i="11" a="1"/>
  <c r="O1011" i="11" s="1"/>
  <c r="N1011" i="11" a="1"/>
  <c r="N1011" i="11" s="1"/>
  <c r="M1011" i="11" a="1"/>
  <c r="M1011" i="11" s="1"/>
  <c r="U1009" i="11" a="1"/>
  <c r="U1009" i="11" s="1"/>
  <c r="T1009" i="11" a="1"/>
  <c r="T1009" i="11" s="1"/>
  <c r="S1009" i="11" a="1"/>
  <c r="S1009" i="11" s="1"/>
  <c r="R1009" i="11" a="1"/>
  <c r="R1009" i="11" s="1"/>
  <c r="Q1009" i="11" a="1"/>
  <c r="Q1009" i="11" s="1"/>
  <c r="P1009" i="11" a="1"/>
  <c r="P1009" i="11" s="1"/>
  <c r="O1009" i="11" a="1"/>
  <c r="O1009" i="11" s="1"/>
  <c r="N1009" i="11" a="1"/>
  <c r="N1009" i="11" s="1"/>
  <c r="M1009" i="11" a="1"/>
  <c r="M1009" i="11" s="1"/>
  <c r="U1007" i="11" a="1"/>
  <c r="U1007" i="11" s="1"/>
  <c r="T1007" i="11" a="1"/>
  <c r="T1007" i="11" s="1"/>
  <c r="S1007" i="11" a="1"/>
  <c r="S1007" i="11" s="1"/>
  <c r="R1007" i="11" a="1"/>
  <c r="R1007" i="11" s="1"/>
  <c r="Q1007" i="11" a="1"/>
  <c r="Q1007" i="11" s="1"/>
  <c r="P1007" i="11" a="1"/>
  <c r="P1007" i="11" s="1"/>
  <c r="O1007" i="11" a="1"/>
  <c r="O1007" i="11" s="1"/>
  <c r="N1007" i="11" a="1"/>
  <c r="N1007" i="11" s="1"/>
  <c r="M1007" i="11" a="1"/>
  <c r="M1007" i="11" s="1"/>
  <c r="U1005" i="11" a="1"/>
  <c r="U1005" i="11" s="1"/>
  <c r="T1005" i="11" a="1"/>
  <c r="T1005" i="11" s="1"/>
  <c r="S1005" i="11" a="1"/>
  <c r="S1005" i="11" s="1"/>
  <c r="R1005" i="11" a="1"/>
  <c r="R1005" i="11" s="1"/>
  <c r="Q1005" i="11" a="1"/>
  <c r="Q1005" i="11" s="1"/>
  <c r="P1005" i="11"/>
  <c r="P1005" i="11" a="1"/>
  <c r="O1005" i="11" a="1"/>
  <c r="O1005" i="11" s="1"/>
  <c r="N1005" i="11" a="1"/>
  <c r="N1005" i="11" s="1"/>
  <c r="M1005" i="11" a="1"/>
  <c r="M1005" i="11" s="1"/>
  <c r="U1002" i="11" a="1"/>
  <c r="U1002" i="11" s="1"/>
  <c r="T1002" i="11" a="1"/>
  <c r="T1002" i="11" s="1"/>
  <c r="S1002" i="11" a="1"/>
  <c r="S1002" i="11" s="1"/>
  <c r="R1002" i="11" a="1"/>
  <c r="R1002" i="11" s="1"/>
  <c r="Q1002" i="11" a="1"/>
  <c r="Q1002" i="11" s="1"/>
  <c r="P1002" i="11" a="1"/>
  <c r="P1002" i="11" s="1"/>
  <c r="O1002" i="11" a="1"/>
  <c r="O1002" i="11" s="1"/>
  <c r="N1002" i="11" a="1"/>
  <c r="N1002" i="11" s="1"/>
  <c r="M1002" i="11" a="1"/>
  <c r="M1002" i="11" s="1"/>
  <c r="U1000" i="11" a="1"/>
  <c r="U1000" i="11" s="1"/>
  <c r="T1000" i="11" a="1"/>
  <c r="T1000" i="11" s="1"/>
  <c r="S1000" i="11"/>
  <c r="S1000" i="11" a="1"/>
  <c r="R1000" i="11" a="1"/>
  <c r="R1000" i="11" s="1"/>
  <c r="Q1000" i="11" a="1"/>
  <c r="Q1000" i="11" s="1"/>
  <c r="P1000" i="11" a="1"/>
  <c r="P1000" i="11" s="1"/>
  <c r="O1000" i="11" a="1"/>
  <c r="O1000" i="11" s="1"/>
  <c r="N1000" i="11" a="1"/>
  <c r="N1000" i="11" s="1"/>
  <c r="M1000" i="11" a="1"/>
  <c r="M1000" i="11" s="1"/>
  <c r="U998" i="11" a="1"/>
  <c r="U998" i="11" s="1"/>
  <c r="T998" i="11" a="1"/>
  <c r="T998" i="11" s="1"/>
  <c r="S998" i="11" a="1"/>
  <c r="S998" i="11" s="1"/>
  <c r="R998" i="11" a="1"/>
  <c r="R998" i="11" s="1"/>
  <c r="Q998" i="11" a="1"/>
  <c r="Q998" i="11" s="1"/>
  <c r="P998" i="11" a="1"/>
  <c r="P998" i="11" s="1"/>
  <c r="O998" i="11" a="1"/>
  <c r="O998" i="11" s="1"/>
  <c r="N998" i="11" a="1"/>
  <c r="N998" i="11" s="1"/>
  <c r="M998" i="11"/>
  <c r="M998" i="11" a="1"/>
  <c r="U996" i="11" a="1"/>
  <c r="U996" i="11" s="1"/>
  <c r="T996" i="11" a="1"/>
  <c r="T996" i="11" s="1"/>
  <c r="S996" i="11" a="1"/>
  <c r="S996" i="11" s="1"/>
  <c r="R996" i="11" a="1"/>
  <c r="R996" i="11" s="1"/>
  <c r="Q996" i="11" a="1"/>
  <c r="Q996" i="11" s="1"/>
  <c r="P996" i="11" a="1"/>
  <c r="P996" i="11" s="1"/>
  <c r="O996" i="11" a="1"/>
  <c r="O996" i="11" s="1"/>
  <c r="N996" i="11" a="1"/>
  <c r="N996" i="11" s="1"/>
  <c r="M996" i="11" a="1"/>
  <c r="M996" i="11" s="1"/>
  <c r="U990" i="11"/>
  <c r="U990" i="11" a="1"/>
  <c r="T990" i="11" a="1"/>
  <c r="T990" i="11" s="1"/>
  <c r="S990" i="11" a="1"/>
  <c r="S990" i="11" s="1"/>
  <c r="R990" i="11" a="1"/>
  <c r="R990" i="11" s="1"/>
  <c r="Q990" i="11" a="1"/>
  <c r="Q990" i="11" s="1"/>
  <c r="P990" i="11" a="1"/>
  <c r="P990" i="11" s="1"/>
  <c r="O990" i="11" a="1"/>
  <c r="O990" i="11" s="1"/>
  <c r="N990" i="11" a="1"/>
  <c r="N990" i="11" s="1"/>
  <c r="M990" i="11" a="1"/>
  <c r="M990" i="11" s="1"/>
  <c r="U987" i="11" a="1"/>
  <c r="U987" i="11" s="1"/>
  <c r="T987" i="11" a="1"/>
  <c r="T987" i="11" s="1"/>
  <c r="S987" i="11" a="1"/>
  <c r="S987" i="11" s="1"/>
  <c r="R987" i="11" a="1"/>
  <c r="R987" i="11" s="1"/>
  <c r="Q987" i="11" a="1"/>
  <c r="Q987" i="11" s="1"/>
  <c r="P987" i="11" a="1"/>
  <c r="P987" i="11" s="1"/>
  <c r="O987" i="11" a="1"/>
  <c r="O987" i="11" s="1"/>
  <c r="N987" i="11" a="1"/>
  <c r="N987" i="11" s="1"/>
  <c r="M987" i="11" a="1"/>
  <c r="M987" i="11" s="1"/>
  <c r="U985" i="11" a="1"/>
  <c r="U985" i="11" s="1"/>
  <c r="T985" i="11" a="1"/>
  <c r="T985" i="11" s="1"/>
  <c r="S985" i="11" a="1"/>
  <c r="S985" i="11" s="1"/>
  <c r="R985" i="11" a="1"/>
  <c r="R985" i="11" s="1"/>
  <c r="Q985" i="11" a="1"/>
  <c r="Q985" i="11" s="1"/>
  <c r="P985" i="11" a="1"/>
  <c r="P985" i="11" s="1"/>
  <c r="O985" i="11"/>
  <c r="O985" i="11" a="1"/>
  <c r="N985" i="11" a="1"/>
  <c r="N985" i="11" s="1"/>
  <c r="M985" i="11" a="1"/>
  <c r="M985" i="11" s="1"/>
  <c r="U982" i="11" a="1"/>
  <c r="U982" i="11" s="1"/>
  <c r="T982" i="11" a="1"/>
  <c r="T982" i="11" s="1"/>
  <c r="S982" i="11" a="1"/>
  <c r="S982" i="11" s="1"/>
  <c r="R982" i="11" a="1"/>
  <c r="R982" i="11" s="1"/>
  <c r="Q982" i="11" a="1"/>
  <c r="Q982" i="11" s="1"/>
  <c r="P982" i="11" a="1"/>
  <c r="P982" i="11" s="1"/>
  <c r="O982" i="11" a="1"/>
  <c r="O982" i="11" s="1"/>
  <c r="N982" i="11" a="1"/>
  <c r="N982" i="11" s="1"/>
  <c r="M982" i="11" a="1"/>
  <c r="M982" i="11" s="1"/>
  <c r="U980" i="11" a="1"/>
  <c r="U980" i="11" s="1"/>
  <c r="T980" i="11" a="1"/>
  <c r="T980" i="11" s="1"/>
  <c r="S980" i="11" a="1"/>
  <c r="S980" i="11" s="1"/>
  <c r="R980" i="11" a="1"/>
  <c r="R980" i="11" s="1"/>
  <c r="Q980" i="11" a="1"/>
  <c r="Q980" i="11" s="1"/>
  <c r="P980" i="11" a="1"/>
  <c r="P980" i="11" s="1"/>
  <c r="O980" i="11" a="1"/>
  <c r="O980" i="11" s="1"/>
  <c r="N980" i="11" a="1"/>
  <c r="N980" i="11" s="1"/>
  <c r="M980" i="11" a="1"/>
  <c r="M980" i="11" s="1"/>
  <c r="U978" i="11" a="1"/>
  <c r="U978" i="11" s="1"/>
  <c r="T978" i="11" a="1"/>
  <c r="T978" i="11" s="1"/>
  <c r="S978" i="11" a="1"/>
  <c r="S978" i="11" s="1"/>
  <c r="R978" i="11" a="1"/>
  <c r="R978" i="11" s="1"/>
  <c r="Q978" i="11" a="1"/>
  <c r="Q978" i="11" s="1"/>
  <c r="P978" i="11" a="1"/>
  <c r="P978" i="11" s="1"/>
  <c r="O978" i="11" a="1"/>
  <c r="O978" i="11" s="1"/>
  <c r="N978" i="11" a="1"/>
  <c r="N978" i="11" s="1"/>
  <c r="M978" i="11" a="1"/>
  <c r="M978" i="11" s="1"/>
  <c r="U976" i="11" a="1"/>
  <c r="U976" i="11" s="1"/>
  <c r="T976" i="11" a="1"/>
  <c r="T976" i="11" s="1"/>
  <c r="S976" i="11" a="1"/>
  <c r="S976" i="11" s="1"/>
  <c r="R976" i="11" a="1"/>
  <c r="R976" i="11" s="1"/>
  <c r="Q976" i="11" a="1"/>
  <c r="Q976" i="11" s="1"/>
  <c r="P976" i="11" a="1"/>
  <c r="P976" i="11" s="1"/>
  <c r="O976" i="11" a="1"/>
  <c r="O976" i="11" s="1"/>
  <c r="N976" i="11" a="1"/>
  <c r="N976" i="11" s="1"/>
  <c r="M976" i="11"/>
  <c r="M976" i="11" a="1"/>
  <c r="U974" i="11" a="1"/>
  <c r="U974" i="11" s="1"/>
  <c r="T974" i="11" a="1"/>
  <c r="T974" i="11" s="1"/>
  <c r="S974" i="11" a="1"/>
  <c r="S974" i="11" s="1"/>
  <c r="R974" i="11" a="1"/>
  <c r="R974" i="11" s="1"/>
  <c r="Q974" i="11" a="1"/>
  <c r="Q974" i="11" s="1"/>
  <c r="P974" i="11" a="1"/>
  <c r="P974" i="11" s="1"/>
  <c r="O974" i="11" a="1"/>
  <c r="O974" i="11" s="1"/>
  <c r="N974" i="11" a="1"/>
  <c r="N974" i="11" s="1"/>
  <c r="M974" i="11" a="1"/>
  <c r="M974" i="11" s="1"/>
  <c r="U972" i="11"/>
  <c r="U972" i="11" a="1"/>
  <c r="T972" i="11" a="1"/>
  <c r="T972" i="11" s="1"/>
  <c r="S972" i="11" a="1"/>
  <c r="S972" i="11" s="1"/>
  <c r="R972" i="11" a="1"/>
  <c r="R972" i="11" s="1"/>
  <c r="Q972" i="11" a="1"/>
  <c r="Q972" i="11" s="1"/>
  <c r="P972" i="11" a="1"/>
  <c r="P972" i="11" s="1"/>
  <c r="O972" i="11" a="1"/>
  <c r="O972" i="11" s="1"/>
  <c r="N972" i="11" a="1"/>
  <c r="N972" i="11" s="1"/>
  <c r="M972" i="11" a="1"/>
  <c r="M972" i="11" s="1"/>
  <c r="U970" i="11" a="1"/>
  <c r="U970" i="11" s="1"/>
  <c r="T970" i="11" a="1"/>
  <c r="T970" i="11" s="1"/>
  <c r="S970" i="11" a="1"/>
  <c r="S970" i="11" s="1"/>
  <c r="R970" i="11" a="1"/>
  <c r="R970" i="11" s="1"/>
  <c r="Q970" i="11" a="1"/>
  <c r="Q970" i="11" s="1"/>
  <c r="P970" i="11" a="1"/>
  <c r="P970" i="11" s="1"/>
  <c r="O970" i="11" a="1"/>
  <c r="O970" i="11" s="1"/>
  <c r="N970" i="11" a="1"/>
  <c r="N970" i="11" s="1"/>
  <c r="M970" i="11" a="1"/>
  <c r="M970" i="11" s="1"/>
  <c r="U968" i="11" a="1"/>
  <c r="U968" i="11" s="1"/>
  <c r="T968" i="11" a="1"/>
  <c r="T968" i="11" s="1"/>
  <c r="S968" i="11" a="1"/>
  <c r="S968" i="11" s="1"/>
  <c r="R968" i="11" a="1"/>
  <c r="R968" i="11" s="1"/>
  <c r="Q968" i="11" a="1"/>
  <c r="Q968" i="11" s="1"/>
  <c r="P968" i="11" a="1"/>
  <c r="P968" i="11" s="1"/>
  <c r="O968" i="11" a="1"/>
  <c r="O968" i="11" s="1"/>
  <c r="N968" i="11" a="1"/>
  <c r="N968" i="11" s="1"/>
  <c r="M968" i="11" a="1"/>
  <c r="M968" i="11" s="1"/>
  <c r="U966" i="11" a="1"/>
  <c r="U966" i="11" s="1"/>
  <c r="T966" i="11" a="1"/>
  <c r="T966" i="11" s="1"/>
  <c r="S966" i="11" a="1"/>
  <c r="S966" i="11" s="1"/>
  <c r="R966" i="11" a="1"/>
  <c r="R966" i="11" s="1"/>
  <c r="Q966" i="11" a="1"/>
  <c r="Q966" i="11" s="1"/>
  <c r="P966" i="11" a="1"/>
  <c r="P966" i="11" s="1"/>
  <c r="O966" i="11" a="1"/>
  <c r="O966" i="11" s="1"/>
  <c r="N966" i="11" a="1"/>
  <c r="N966" i="11" s="1"/>
  <c r="M966" i="11" a="1"/>
  <c r="M966" i="11" s="1"/>
  <c r="U963" i="11" a="1"/>
  <c r="U963" i="11" s="1"/>
  <c r="T963" i="11" a="1"/>
  <c r="T963" i="11" s="1"/>
  <c r="S963" i="11" a="1"/>
  <c r="S963" i="11" s="1"/>
  <c r="R963" i="11" a="1"/>
  <c r="R963" i="11" s="1"/>
  <c r="Q963" i="11" a="1"/>
  <c r="Q963" i="11" s="1"/>
  <c r="P963" i="11" a="1"/>
  <c r="P963" i="11" s="1"/>
  <c r="O963" i="11" a="1"/>
  <c r="O963" i="11" s="1"/>
  <c r="N963" i="11" a="1"/>
  <c r="N963" i="11" s="1"/>
  <c r="M963" i="11" a="1"/>
  <c r="M963" i="11" s="1"/>
  <c r="U961" i="11" a="1"/>
  <c r="U961" i="11" s="1"/>
  <c r="T961" i="11" a="1"/>
  <c r="T961" i="11" s="1"/>
  <c r="S961" i="11" a="1"/>
  <c r="S961" i="11" s="1"/>
  <c r="R961" i="11" a="1"/>
  <c r="R961" i="11" s="1"/>
  <c r="Q961" i="11" a="1"/>
  <c r="Q961" i="11" s="1"/>
  <c r="P961" i="11" a="1"/>
  <c r="P961" i="11" s="1"/>
  <c r="O961" i="11" a="1"/>
  <c r="O961" i="11" s="1"/>
  <c r="N961" i="11" a="1"/>
  <c r="N961" i="11" s="1"/>
  <c r="M961" i="11" a="1"/>
  <c r="M961" i="11" s="1"/>
  <c r="U959" i="11" a="1"/>
  <c r="U959" i="11" s="1"/>
  <c r="T959" i="11"/>
  <c r="T959" i="11" a="1"/>
  <c r="S959" i="11" a="1"/>
  <c r="S959" i="11" s="1"/>
  <c r="R959" i="11" a="1"/>
  <c r="R959" i="11" s="1"/>
  <c r="Q959" i="11" a="1"/>
  <c r="Q959" i="11" s="1"/>
  <c r="P959" i="11" a="1"/>
  <c r="P959" i="11" s="1"/>
  <c r="O959" i="11" a="1"/>
  <c r="O959" i="11" s="1"/>
  <c r="N959" i="11" a="1"/>
  <c r="N959" i="11" s="1"/>
  <c r="M959" i="11" a="1"/>
  <c r="M959" i="11" s="1"/>
  <c r="U957" i="11" a="1"/>
  <c r="U957" i="11" s="1"/>
  <c r="T957" i="11" a="1"/>
  <c r="T957" i="11" s="1"/>
  <c r="S957" i="11" a="1"/>
  <c r="S957" i="11" s="1"/>
  <c r="R957" i="11" a="1"/>
  <c r="R957" i="11" s="1"/>
  <c r="Q957" i="11" a="1"/>
  <c r="Q957" i="11" s="1"/>
  <c r="P957" i="11" a="1"/>
  <c r="P957" i="11" s="1"/>
  <c r="O957" i="11" a="1"/>
  <c r="O957" i="11" s="1"/>
  <c r="N957" i="11" a="1"/>
  <c r="N957" i="11" s="1"/>
  <c r="M957" i="11" a="1"/>
  <c r="M957" i="11" s="1"/>
  <c r="U955" i="11" a="1"/>
  <c r="U955" i="11" s="1"/>
  <c r="T955" i="11" a="1"/>
  <c r="T955" i="11" s="1"/>
  <c r="S955" i="11" a="1"/>
  <c r="S955" i="11" s="1"/>
  <c r="R955" i="11" a="1"/>
  <c r="R955" i="11" s="1"/>
  <c r="Q955" i="11" a="1"/>
  <c r="Q955" i="11" s="1"/>
  <c r="P955" i="11" a="1"/>
  <c r="P955" i="11" s="1"/>
  <c r="O955" i="11" a="1"/>
  <c r="O955" i="11" s="1"/>
  <c r="N955" i="11" a="1"/>
  <c r="N955" i="11" s="1"/>
  <c r="M955" i="11" a="1"/>
  <c r="M955" i="11" s="1"/>
  <c r="U953" i="11" a="1"/>
  <c r="U953" i="11" s="1"/>
  <c r="T953" i="11" a="1"/>
  <c r="T953" i="11" s="1"/>
  <c r="S953" i="11" a="1"/>
  <c r="S953" i="11" s="1"/>
  <c r="R953" i="11" a="1"/>
  <c r="R953" i="11" s="1"/>
  <c r="Q953" i="11" a="1"/>
  <c r="Q953" i="11" s="1"/>
  <c r="P953" i="11" a="1"/>
  <c r="P953" i="11" s="1"/>
  <c r="O953" i="11" a="1"/>
  <c r="O953" i="11" s="1"/>
  <c r="N953" i="11" a="1"/>
  <c r="N953" i="11" s="1"/>
  <c r="M953" i="11" a="1"/>
  <c r="M953" i="11" s="1"/>
  <c r="U951" i="11" a="1"/>
  <c r="U951" i="11" s="1"/>
  <c r="T951" i="11" a="1"/>
  <c r="T951" i="11" s="1"/>
  <c r="S951" i="11" a="1"/>
  <c r="S951" i="11" s="1"/>
  <c r="R951" i="11" a="1"/>
  <c r="R951" i="11" s="1"/>
  <c r="Q951" i="11" a="1"/>
  <c r="Q951" i="11" s="1"/>
  <c r="P951" i="11" a="1"/>
  <c r="P951" i="11" s="1"/>
  <c r="O951" i="11" a="1"/>
  <c r="O951" i="11" s="1"/>
  <c r="N951" i="11" a="1"/>
  <c r="N951" i="11" s="1"/>
  <c r="M951" i="11" a="1"/>
  <c r="M951" i="11" s="1"/>
  <c r="U949" i="11" a="1"/>
  <c r="U949" i="11" s="1"/>
  <c r="T949" i="11"/>
  <c r="T949" i="11" a="1"/>
  <c r="S949" i="11" a="1"/>
  <c r="S949" i="11" s="1"/>
  <c r="R949" i="11" a="1"/>
  <c r="R949" i="11" s="1"/>
  <c r="Q949" i="11" a="1"/>
  <c r="Q949" i="11" s="1"/>
  <c r="P949" i="11" a="1"/>
  <c r="P949" i="11" s="1"/>
  <c r="O949" i="11" a="1"/>
  <c r="O949" i="11" s="1"/>
  <c r="N949" i="11" a="1"/>
  <c r="N949" i="11" s="1"/>
  <c r="M949" i="11" a="1"/>
  <c r="M949" i="11" s="1"/>
  <c r="U946" i="11" a="1"/>
  <c r="U946" i="11" s="1"/>
  <c r="T946" i="11" a="1"/>
  <c r="T946" i="11" s="1"/>
  <c r="S946" i="11" a="1"/>
  <c r="S946" i="11" s="1"/>
  <c r="R946" i="11" a="1"/>
  <c r="R946" i="11" s="1"/>
  <c r="Q946" i="11" a="1"/>
  <c r="Q946" i="11" s="1"/>
  <c r="P946" i="11" a="1"/>
  <c r="P946" i="11" s="1"/>
  <c r="O946" i="11" a="1"/>
  <c r="O946" i="11" s="1"/>
  <c r="N946" i="11" a="1"/>
  <c r="N946" i="11" s="1"/>
  <c r="M946" i="11" a="1"/>
  <c r="M946" i="11" s="1"/>
  <c r="U944" i="11" a="1"/>
  <c r="U944" i="11" s="1"/>
  <c r="T944" i="11" a="1"/>
  <c r="T944" i="11" s="1"/>
  <c r="S944" i="11" a="1"/>
  <c r="S944" i="11" s="1"/>
  <c r="R944" i="11" a="1"/>
  <c r="R944" i="11" s="1"/>
  <c r="Q944" i="11" a="1"/>
  <c r="Q944" i="11" s="1"/>
  <c r="P944" i="11" a="1"/>
  <c r="P944" i="11" s="1"/>
  <c r="O944" i="11" a="1"/>
  <c r="O944" i="11" s="1"/>
  <c r="N944" i="11" a="1"/>
  <c r="N944" i="11" s="1"/>
  <c r="M944" i="11" a="1"/>
  <c r="M944" i="11" s="1"/>
  <c r="U941" i="11" a="1"/>
  <c r="U941" i="11" s="1"/>
  <c r="T941" i="11" a="1"/>
  <c r="T941" i="11" s="1"/>
  <c r="S941" i="11" a="1"/>
  <c r="S941" i="11" s="1"/>
  <c r="R941" i="11" a="1"/>
  <c r="R941" i="11" s="1"/>
  <c r="Q941" i="11" a="1"/>
  <c r="Q941" i="11" s="1"/>
  <c r="P941" i="11" a="1"/>
  <c r="P941" i="11" s="1"/>
  <c r="O941" i="11"/>
  <c r="O941" i="11" a="1"/>
  <c r="N941" i="11" a="1"/>
  <c r="N941" i="11" s="1"/>
  <c r="M941" i="11" a="1"/>
  <c r="M941" i="11" s="1"/>
  <c r="U937" i="11" a="1"/>
  <c r="U937" i="11" s="1"/>
  <c r="T937" i="11" a="1"/>
  <c r="T937" i="11" s="1"/>
  <c r="S937" i="11" a="1"/>
  <c r="S937" i="11" s="1"/>
  <c r="R937" i="11" a="1"/>
  <c r="R937" i="11" s="1"/>
  <c r="Q937" i="11" a="1"/>
  <c r="Q937" i="11" s="1"/>
  <c r="P937" i="11" a="1"/>
  <c r="P937" i="11" s="1"/>
  <c r="O937" i="11" a="1"/>
  <c r="O937" i="11" s="1"/>
  <c r="N937" i="11" a="1"/>
  <c r="N937" i="11" s="1"/>
  <c r="M937" i="11" a="1"/>
  <c r="M937" i="11" s="1"/>
  <c r="U935" i="11" a="1"/>
  <c r="U935" i="11" s="1"/>
  <c r="T935" i="11" a="1"/>
  <c r="T935" i="11" s="1"/>
  <c r="S935" i="11" a="1"/>
  <c r="S935" i="11" s="1"/>
  <c r="R935" i="11" a="1"/>
  <c r="R935" i="11" s="1"/>
  <c r="Q935" i="11" a="1"/>
  <c r="Q935" i="11" s="1"/>
  <c r="P935" i="11" a="1"/>
  <c r="P935" i="11" s="1"/>
  <c r="O935" i="11" a="1"/>
  <c r="O935" i="11" s="1"/>
  <c r="N935" i="11" a="1"/>
  <c r="N935" i="11" s="1"/>
  <c r="M935" i="11" a="1"/>
  <c r="M935" i="11" s="1"/>
  <c r="U933" i="11" a="1"/>
  <c r="U933" i="11" s="1"/>
  <c r="T933" i="11" a="1"/>
  <c r="T933" i="11" s="1"/>
  <c r="S933" i="11" a="1"/>
  <c r="S933" i="11" s="1"/>
  <c r="R933" i="11" a="1"/>
  <c r="R933" i="11" s="1"/>
  <c r="Q933" i="11" a="1"/>
  <c r="Q933" i="11" s="1"/>
  <c r="P933" i="11" a="1"/>
  <c r="P933" i="11" s="1"/>
  <c r="O933" i="11" a="1"/>
  <c r="O933" i="11" s="1"/>
  <c r="N933" i="11" a="1"/>
  <c r="N933" i="11" s="1"/>
  <c r="M933" i="11" a="1"/>
  <c r="M933" i="11" s="1"/>
  <c r="U931" i="11" a="1"/>
  <c r="U931" i="11" s="1"/>
  <c r="T931" i="11" a="1"/>
  <c r="T931" i="11" s="1"/>
  <c r="S931" i="11" a="1"/>
  <c r="S931" i="11" s="1"/>
  <c r="R931" i="11" a="1"/>
  <c r="R931" i="11" s="1"/>
  <c r="Q931" i="11" a="1"/>
  <c r="Q931" i="11" s="1"/>
  <c r="P931" i="11" a="1"/>
  <c r="P931" i="11" s="1"/>
  <c r="O931" i="11" a="1"/>
  <c r="O931" i="11" s="1"/>
  <c r="N931" i="11" a="1"/>
  <c r="N931" i="11" s="1"/>
  <c r="M931" i="11" a="1"/>
  <c r="M931" i="11" s="1"/>
  <c r="U928" i="11" a="1"/>
  <c r="U928" i="11" s="1"/>
  <c r="T928" i="11" a="1"/>
  <c r="T928" i="11" s="1"/>
  <c r="S928" i="11" a="1"/>
  <c r="S928" i="11" s="1"/>
  <c r="R928" i="11" a="1"/>
  <c r="R928" i="11" s="1"/>
  <c r="Q928" i="11" a="1"/>
  <c r="Q928" i="11" s="1"/>
  <c r="P928" i="11" a="1"/>
  <c r="P928" i="11" s="1"/>
  <c r="O928" i="11" a="1"/>
  <c r="O928" i="11" s="1"/>
  <c r="N928" i="11" a="1"/>
  <c r="N928" i="11" s="1"/>
  <c r="M928" i="11" a="1"/>
  <c r="M928" i="11" s="1"/>
  <c r="U926" i="11" a="1"/>
  <c r="U926" i="11" s="1"/>
  <c r="T926" i="11" a="1"/>
  <c r="T926" i="11" s="1"/>
  <c r="S926" i="11" a="1"/>
  <c r="S926" i="11" s="1"/>
  <c r="R926" i="11"/>
  <c r="R926" i="11" a="1"/>
  <c r="Q926" i="11" a="1"/>
  <c r="Q926" i="11" s="1"/>
  <c r="P926" i="11" a="1"/>
  <c r="P926" i="11" s="1"/>
  <c r="O926" i="11" a="1"/>
  <c r="O926" i="11" s="1"/>
  <c r="N926" i="11" a="1"/>
  <c r="N926" i="11" s="1"/>
  <c r="M926" i="11" a="1"/>
  <c r="M926" i="11" s="1"/>
  <c r="U924" i="11" a="1"/>
  <c r="U924" i="11" s="1"/>
  <c r="T924" i="11" a="1"/>
  <c r="T924" i="11" s="1"/>
  <c r="S924" i="11" a="1"/>
  <c r="S924" i="11" s="1"/>
  <c r="R924" i="11" a="1"/>
  <c r="R924" i="11" s="1"/>
  <c r="Q924" i="11" a="1"/>
  <c r="Q924" i="11" s="1"/>
  <c r="P924" i="11" a="1"/>
  <c r="P924" i="11" s="1"/>
  <c r="O924" i="11" a="1"/>
  <c r="O924" i="11" s="1"/>
  <c r="N924" i="11" a="1"/>
  <c r="N924" i="11" s="1"/>
  <c r="M924" i="11" a="1"/>
  <c r="M924" i="11" s="1"/>
  <c r="U922" i="11" a="1"/>
  <c r="U922" i="11" s="1"/>
  <c r="T922" i="11" a="1"/>
  <c r="T922" i="11" s="1"/>
  <c r="S922" i="11" a="1"/>
  <c r="S922" i="11" s="1"/>
  <c r="R922" i="11" a="1"/>
  <c r="R922" i="11" s="1"/>
  <c r="Q922" i="11" a="1"/>
  <c r="Q922" i="11" s="1"/>
  <c r="P922" i="11" a="1"/>
  <c r="P922" i="11" s="1"/>
  <c r="O922" i="11" a="1"/>
  <c r="O922" i="11" s="1"/>
  <c r="N922" i="11" a="1"/>
  <c r="N922" i="11" s="1"/>
  <c r="M922" i="11" a="1"/>
  <c r="M922" i="11" s="1"/>
  <c r="U920" i="11" a="1"/>
  <c r="U920" i="11" s="1"/>
  <c r="T920" i="11" a="1"/>
  <c r="T920" i="11" s="1"/>
  <c r="S920" i="11" a="1"/>
  <c r="S920" i="11" s="1"/>
  <c r="R920" i="11" a="1"/>
  <c r="R920" i="11" s="1"/>
  <c r="Q920" i="11" a="1"/>
  <c r="Q920" i="11" s="1"/>
  <c r="P920" i="11" a="1"/>
  <c r="P920" i="11" s="1"/>
  <c r="O920" i="11" a="1"/>
  <c r="O920" i="11" s="1"/>
  <c r="N920" i="11" a="1"/>
  <c r="N920" i="11" s="1"/>
  <c r="M920" i="11" a="1"/>
  <c r="M920" i="11" s="1"/>
  <c r="U918" i="11" a="1"/>
  <c r="U918" i="11" s="1"/>
  <c r="T918" i="11" a="1"/>
  <c r="T918" i="11" s="1"/>
  <c r="S918" i="11" a="1"/>
  <c r="S918" i="11" s="1"/>
  <c r="R918" i="11" a="1"/>
  <c r="R918" i="11" s="1"/>
  <c r="Q918" i="11" a="1"/>
  <c r="Q918" i="11" s="1"/>
  <c r="P918" i="11" a="1"/>
  <c r="P918" i="11" s="1"/>
  <c r="O918" i="11" a="1"/>
  <c r="O918" i="11" s="1"/>
  <c r="N918" i="11" a="1"/>
  <c r="N918" i="11" s="1"/>
  <c r="M918" i="11" a="1"/>
  <c r="M918" i="11" s="1"/>
  <c r="U915" i="11" a="1"/>
  <c r="U915" i="11" s="1"/>
  <c r="T915" i="11" a="1"/>
  <c r="T915" i="11" s="1"/>
  <c r="S915" i="11" a="1"/>
  <c r="S915" i="11" s="1"/>
  <c r="R915" i="11" a="1"/>
  <c r="R915" i="11" s="1"/>
  <c r="Q915" i="11" a="1"/>
  <c r="Q915" i="11" s="1"/>
  <c r="P915" i="11" a="1"/>
  <c r="P915" i="11" s="1"/>
  <c r="O915" i="11" a="1"/>
  <c r="O915" i="11" s="1"/>
  <c r="N915" i="11" a="1"/>
  <c r="N915" i="11" s="1"/>
  <c r="M915" i="11" a="1"/>
  <c r="M915" i="11" s="1"/>
  <c r="U913" i="11" a="1"/>
  <c r="U913" i="11" s="1"/>
  <c r="T913" i="11" a="1"/>
  <c r="T913" i="11" s="1"/>
  <c r="S913" i="11" a="1"/>
  <c r="S913" i="11" s="1"/>
  <c r="R913" i="11" a="1"/>
  <c r="R913" i="11" s="1"/>
  <c r="Q913" i="11" a="1"/>
  <c r="Q913" i="11" s="1"/>
  <c r="P913" i="11" a="1"/>
  <c r="P913" i="11" s="1"/>
  <c r="O913" i="11" a="1"/>
  <c r="O913" i="11" s="1"/>
  <c r="N913" i="11" a="1"/>
  <c r="N913" i="11" s="1"/>
  <c r="M913" i="11" a="1"/>
  <c r="M913" i="11" s="1"/>
  <c r="U911" i="11" a="1"/>
  <c r="U911" i="11" s="1"/>
  <c r="T911" i="11" a="1"/>
  <c r="T911" i="11" s="1"/>
  <c r="S911" i="11" a="1"/>
  <c r="S911" i="11" s="1"/>
  <c r="R911" i="11" a="1"/>
  <c r="R911" i="11" s="1"/>
  <c r="Q911" i="11" a="1"/>
  <c r="Q911" i="11" s="1"/>
  <c r="P911" i="11" a="1"/>
  <c r="P911" i="11" s="1"/>
  <c r="O911" i="11" a="1"/>
  <c r="O911" i="11" s="1"/>
  <c r="N911" i="11" a="1"/>
  <c r="N911" i="11" s="1"/>
  <c r="M911" i="11" a="1"/>
  <c r="M911" i="11" s="1"/>
  <c r="U909" i="11" a="1"/>
  <c r="U909" i="11" s="1"/>
  <c r="T909" i="11" a="1"/>
  <c r="T909" i="11" s="1"/>
  <c r="S909" i="11" a="1"/>
  <c r="S909" i="11" s="1"/>
  <c r="R909" i="11" a="1"/>
  <c r="R909" i="11" s="1"/>
  <c r="Q909" i="11" a="1"/>
  <c r="Q909" i="11" s="1"/>
  <c r="P909" i="11" a="1"/>
  <c r="P909" i="11" s="1"/>
  <c r="O909" i="11" a="1"/>
  <c r="O909" i="11" s="1"/>
  <c r="N909" i="11" a="1"/>
  <c r="N909" i="11" s="1"/>
  <c r="M909" i="11" a="1"/>
  <c r="M909" i="11" s="1"/>
  <c r="U906" i="11" a="1"/>
  <c r="U906" i="11" s="1"/>
  <c r="T906" i="11" a="1"/>
  <c r="T906" i="11" s="1"/>
  <c r="S906" i="11" a="1"/>
  <c r="S906" i="11" s="1"/>
  <c r="R906" i="11" a="1"/>
  <c r="R906" i="11" s="1"/>
  <c r="Q906" i="11" a="1"/>
  <c r="Q906" i="11" s="1"/>
  <c r="P906" i="11" a="1"/>
  <c r="P906" i="11" s="1"/>
  <c r="O906" i="11" a="1"/>
  <c r="O906" i="11" s="1"/>
  <c r="N906" i="11" a="1"/>
  <c r="N906" i="11" s="1"/>
  <c r="M906" i="11" a="1"/>
  <c r="M906" i="11" s="1"/>
  <c r="U904" i="11" a="1"/>
  <c r="U904" i="11" s="1"/>
  <c r="T904" i="11" a="1"/>
  <c r="T904" i="11" s="1"/>
  <c r="S904" i="11" a="1"/>
  <c r="S904" i="11" s="1"/>
  <c r="R904" i="11" a="1"/>
  <c r="R904" i="11" s="1"/>
  <c r="Q904" i="11" a="1"/>
  <c r="Q904" i="11" s="1"/>
  <c r="P904" i="11" a="1"/>
  <c r="P904" i="11" s="1"/>
  <c r="O904" i="11" a="1"/>
  <c r="O904" i="11" s="1"/>
  <c r="N904" i="11" a="1"/>
  <c r="N904" i="11" s="1"/>
  <c r="M904" i="11" a="1"/>
  <c r="M904" i="11" s="1"/>
  <c r="U902" i="11" a="1"/>
  <c r="U902" i="11" s="1"/>
  <c r="T902" i="11" a="1"/>
  <c r="T902" i="11" s="1"/>
  <c r="S902" i="11" a="1"/>
  <c r="S902" i="11" s="1"/>
  <c r="R902" i="11" a="1"/>
  <c r="R902" i="11" s="1"/>
  <c r="Q902" i="11" a="1"/>
  <c r="Q902" i="11" s="1"/>
  <c r="P902" i="11" a="1"/>
  <c r="P902" i="11" s="1"/>
  <c r="O902" i="11" a="1"/>
  <c r="O902" i="11" s="1"/>
  <c r="N902" i="11" a="1"/>
  <c r="N902" i="11" s="1"/>
  <c r="M902" i="11" a="1"/>
  <c r="M902" i="11" s="1"/>
  <c r="U900" i="11" a="1"/>
  <c r="U900" i="11" s="1"/>
  <c r="T900" i="11" a="1"/>
  <c r="T900" i="11" s="1"/>
  <c r="S900" i="11" a="1"/>
  <c r="S900" i="11" s="1"/>
  <c r="R900" i="11" a="1"/>
  <c r="R900" i="11" s="1"/>
  <c r="Q900" i="11" a="1"/>
  <c r="Q900" i="11" s="1"/>
  <c r="P900" i="11" a="1"/>
  <c r="P900" i="11" s="1"/>
  <c r="O900" i="11" a="1"/>
  <c r="O900" i="11" s="1"/>
  <c r="N900" i="11" a="1"/>
  <c r="N900" i="11" s="1"/>
  <c r="M900" i="11" a="1"/>
  <c r="M900" i="11" s="1"/>
  <c r="U898" i="11" a="1"/>
  <c r="U898" i="11" s="1"/>
  <c r="T898" i="11" a="1"/>
  <c r="T898" i="11" s="1"/>
  <c r="S898" i="11" a="1"/>
  <c r="S898" i="11" s="1"/>
  <c r="R898" i="11" a="1"/>
  <c r="R898" i="11" s="1"/>
  <c r="Q898" i="11" a="1"/>
  <c r="Q898" i="11" s="1"/>
  <c r="P898" i="11" a="1"/>
  <c r="P898" i="11" s="1"/>
  <c r="O898" i="11" a="1"/>
  <c r="O898" i="11" s="1"/>
  <c r="N898" i="11" a="1"/>
  <c r="N898" i="11" s="1"/>
  <c r="M898" i="11" a="1"/>
  <c r="M898" i="11" s="1"/>
  <c r="U896" i="11" a="1"/>
  <c r="U896" i="11" s="1"/>
  <c r="T896" i="11" a="1"/>
  <c r="T896" i="11" s="1"/>
  <c r="S896" i="11" a="1"/>
  <c r="S896" i="11" s="1"/>
  <c r="R896" i="11" a="1"/>
  <c r="R896" i="11" s="1"/>
  <c r="Q896" i="11" a="1"/>
  <c r="Q896" i="11" s="1"/>
  <c r="P896" i="11" a="1"/>
  <c r="P896" i="11" s="1"/>
  <c r="O896" i="11" a="1"/>
  <c r="O896" i="11" s="1"/>
  <c r="N896" i="11" a="1"/>
  <c r="N896" i="11" s="1"/>
  <c r="M896" i="11" a="1"/>
  <c r="M896" i="11" s="1"/>
  <c r="U894" i="11" a="1"/>
  <c r="U894" i="11" s="1"/>
  <c r="T894" i="11" a="1"/>
  <c r="T894" i="11" s="1"/>
  <c r="S894" i="11" a="1"/>
  <c r="S894" i="11" s="1"/>
  <c r="R894" i="11" a="1"/>
  <c r="R894" i="11" s="1"/>
  <c r="Q894" i="11" a="1"/>
  <c r="Q894" i="11" s="1"/>
  <c r="P894" i="11" a="1"/>
  <c r="P894" i="11" s="1"/>
  <c r="O894" i="11" a="1"/>
  <c r="O894" i="11" s="1"/>
  <c r="N894" i="11" a="1"/>
  <c r="N894" i="11" s="1"/>
  <c r="M894" i="11" a="1"/>
  <c r="M894" i="11" s="1"/>
  <c r="U892" i="11" a="1"/>
  <c r="U892" i="11" s="1"/>
  <c r="T892" i="11" a="1"/>
  <c r="T892" i="11" s="1"/>
  <c r="S892" i="11" a="1"/>
  <c r="S892" i="11" s="1"/>
  <c r="R892" i="11" a="1"/>
  <c r="R892" i="11" s="1"/>
  <c r="Q892" i="11" a="1"/>
  <c r="Q892" i="11" s="1"/>
  <c r="P892" i="11" a="1"/>
  <c r="P892" i="11" s="1"/>
  <c r="O892" i="11" a="1"/>
  <c r="O892" i="11" s="1"/>
  <c r="N892" i="11" a="1"/>
  <c r="N892" i="11" s="1"/>
  <c r="M892" i="11" a="1"/>
  <c r="M892" i="11" s="1"/>
  <c r="U889" i="11" a="1"/>
  <c r="U889" i="11" s="1"/>
  <c r="T889" i="11" a="1"/>
  <c r="T889" i="11" s="1"/>
  <c r="S889" i="11" a="1"/>
  <c r="S889" i="11" s="1"/>
  <c r="R889" i="11" a="1"/>
  <c r="R889" i="11" s="1"/>
  <c r="Q889" i="11" a="1"/>
  <c r="Q889" i="11" s="1"/>
  <c r="P889" i="11" a="1"/>
  <c r="P889" i="11" s="1"/>
  <c r="O889" i="11" a="1"/>
  <c r="O889" i="11" s="1"/>
  <c r="N889" i="11" a="1"/>
  <c r="N889" i="11" s="1"/>
  <c r="M889" i="11" a="1"/>
  <c r="M889" i="11" s="1"/>
  <c r="U886" i="11" a="1"/>
  <c r="U886" i="11" s="1"/>
  <c r="T886" i="11" a="1"/>
  <c r="T886" i="11" s="1"/>
  <c r="S886" i="11" a="1"/>
  <c r="S886" i="11" s="1"/>
  <c r="R886" i="11" a="1"/>
  <c r="R886" i="11" s="1"/>
  <c r="Q886" i="11" a="1"/>
  <c r="Q886" i="11" s="1"/>
  <c r="P886" i="11" a="1"/>
  <c r="P886" i="11" s="1"/>
  <c r="O886" i="11" a="1"/>
  <c r="O886" i="11" s="1"/>
  <c r="N886" i="11" a="1"/>
  <c r="N886" i="11" s="1"/>
  <c r="M886" i="11" a="1"/>
  <c r="M886" i="11" s="1"/>
  <c r="U884" i="11" a="1"/>
  <c r="U884" i="11" s="1"/>
  <c r="T884" i="11" a="1"/>
  <c r="T884" i="11" s="1"/>
  <c r="S884" i="11" a="1"/>
  <c r="S884" i="11" s="1"/>
  <c r="R884" i="11" a="1"/>
  <c r="R884" i="11" s="1"/>
  <c r="Q884" i="11" a="1"/>
  <c r="Q884" i="11" s="1"/>
  <c r="P884" i="11" a="1"/>
  <c r="P884" i="11" s="1"/>
  <c r="O884" i="11" a="1"/>
  <c r="O884" i="11" s="1"/>
  <c r="N884" i="11" a="1"/>
  <c r="N884" i="11" s="1"/>
  <c r="M884" i="11" a="1"/>
  <c r="M884" i="11" s="1"/>
  <c r="U882" i="11" a="1"/>
  <c r="U882" i="11" s="1"/>
  <c r="T882" i="11" a="1"/>
  <c r="T882" i="11" s="1"/>
  <c r="S882" i="11" a="1"/>
  <c r="S882" i="11" s="1"/>
  <c r="R882" i="11" a="1"/>
  <c r="R882" i="11" s="1"/>
  <c r="Q882" i="11" a="1"/>
  <c r="Q882" i="11" s="1"/>
  <c r="P882" i="11" a="1"/>
  <c r="P882" i="11" s="1"/>
  <c r="O882" i="11" a="1"/>
  <c r="O882" i="11" s="1"/>
  <c r="N882" i="11" a="1"/>
  <c r="N882" i="11" s="1"/>
  <c r="M882" i="11" a="1"/>
  <c r="M882" i="11" s="1"/>
  <c r="U880" i="11" a="1"/>
  <c r="U880" i="11" s="1"/>
  <c r="T880" i="11" a="1"/>
  <c r="T880" i="11" s="1"/>
  <c r="S880" i="11" a="1"/>
  <c r="S880" i="11" s="1"/>
  <c r="R880" i="11" a="1"/>
  <c r="R880" i="11" s="1"/>
  <c r="Q880" i="11" a="1"/>
  <c r="Q880" i="11" s="1"/>
  <c r="P880" i="11" a="1"/>
  <c r="P880" i="11" s="1"/>
  <c r="O880" i="11" a="1"/>
  <c r="O880" i="11" s="1"/>
  <c r="N880" i="11" a="1"/>
  <c r="N880" i="11" s="1"/>
  <c r="M880" i="11" a="1"/>
  <c r="M880" i="11" s="1"/>
  <c r="U878" i="11" a="1"/>
  <c r="U878" i="11" s="1"/>
  <c r="T878" i="11" a="1"/>
  <c r="T878" i="11" s="1"/>
  <c r="S878" i="11" a="1"/>
  <c r="S878" i="11" s="1"/>
  <c r="R878" i="11" a="1"/>
  <c r="R878" i="11" s="1"/>
  <c r="Q878" i="11" a="1"/>
  <c r="Q878" i="11" s="1"/>
  <c r="P878" i="11" a="1"/>
  <c r="P878" i="11" s="1"/>
  <c r="O878" i="11" a="1"/>
  <c r="O878" i="11" s="1"/>
  <c r="N878" i="11" a="1"/>
  <c r="N878" i="11" s="1"/>
  <c r="M878" i="11" a="1"/>
  <c r="M878" i="11" s="1"/>
  <c r="U876" i="11" a="1"/>
  <c r="U876" i="11" s="1"/>
  <c r="T876" i="11" a="1"/>
  <c r="T876" i="11" s="1"/>
  <c r="S876" i="11" a="1"/>
  <c r="S876" i="11" s="1"/>
  <c r="R876" i="11" a="1"/>
  <c r="R876" i="11" s="1"/>
  <c r="Q876" i="11" a="1"/>
  <c r="Q876" i="11" s="1"/>
  <c r="P876" i="11" a="1"/>
  <c r="P876" i="11" s="1"/>
  <c r="O876" i="11" a="1"/>
  <c r="O876" i="11" s="1"/>
  <c r="N876" i="11" a="1"/>
  <c r="N876" i="11" s="1"/>
  <c r="M876" i="11" a="1"/>
  <c r="M876" i="11" s="1"/>
  <c r="U873" i="11" a="1"/>
  <c r="U873" i="11" s="1"/>
  <c r="T873" i="11" a="1"/>
  <c r="T873" i="11" s="1"/>
  <c r="S873" i="11" a="1"/>
  <c r="S873" i="11" s="1"/>
  <c r="R873" i="11" a="1"/>
  <c r="R873" i="11" s="1"/>
  <c r="Q873" i="11" a="1"/>
  <c r="Q873" i="11" s="1"/>
  <c r="P873" i="11" a="1"/>
  <c r="P873" i="11" s="1"/>
  <c r="O873" i="11" a="1"/>
  <c r="O873" i="11" s="1"/>
  <c r="N873" i="11" a="1"/>
  <c r="N873" i="11" s="1"/>
  <c r="M873" i="11" a="1"/>
  <c r="M873" i="11" s="1"/>
  <c r="U871" i="11" a="1"/>
  <c r="U871" i="11" s="1"/>
  <c r="T871" i="11" a="1"/>
  <c r="T871" i="11" s="1"/>
  <c r="S871" i="11" a="1"/>
  <c r="S871" i="11" s="1"/>
  <c r="R871" i="11" a="1"/>
  <c r="R871" i="11" s="1"/>
  <c r="Q871" i="11" a="1"/>
  <c r="Q871" i="11" s="1"/>
  <c r="P871" i="11" a="1"/>
  <c r="P871" i="11" s="1"/>
  <c r="O871" i="11" a="1"/>
  <c r="O871" i="11" s="1"/>
  <c r="N871" i="11" a="1"/>
  <c r="N871" i="11" s="1"/>
  <c r="M871" i="11" a="1"/>
  <c r="M871" i="11" s="1"/>
  <c r="U869" i="11" a="1"/>
  <c r="U869" i="11" s="1"/>
  <c r="T869" i="11" a="1"/>
  <c r="T869" i="11" s="1"/>
  <c r="S869" i="11" a="1"/>
  <c r="S869" i="11" s="1"/>
  <c r="R869" i="11" a="1"/>
  <c r="R869" i="11" s="1"/>
  <c r="Q869" i="11" a="1"/>
  <c r="Q869" i="11" s="1"/>
  <c r="P869" i="11" a="1"/>
  <c r="P869" i="11" s="1"/>
  <c r="O869" i="11" a="1"/>
  <c r="O869" i="11" s="1"/>
  <c r="N869" i="11" a="1"/>
  <c r="N869" i="11" s="1"/>
  <c r="M869" i="11" a="1"/>
  <c r="M869" i="11" s="1"/>
  <c r="U867" i="11" a="1"/>
  <c r="U867" i="11" s="1"/>
  <c r="T867" i="11" a="1"/>
  <c r="T867" i="11" s="1"/>
  <c r="S867" i="11" a="1"/>
  <c r="S867" i="11" s="1"/>
  <c r="R867" i="11" a="1"/>
  <c r="R867" i="11" s="1"/>
  <c r="Q867" i="11" a="1"/>
  <c r="Q867" i="11" s="1"/>
  <c r="P867" i="11" a="1"/>
  <c r="P867" i="11" s="1"/>
  <c r="O867" i="11" a="1"/>
  <c r="O867" i="11" s="1"/>
  <c r="N867" i="11" a="1"/>
  <c r="N867" i="11" s="1"/>
  <c r="M867" i="11" a="1"/>
  <c r="M867" i="11" s="1"/>
  <c r="U865" i="11" a="1"/>
  <c r="U865" i="11" s="1"/>
  <c r="T865" i="11" a="1"/>
  <c r="T865" i="11" s="1"/>
  <c r="S865" i="11" a="1"/>
  <c r="S865" i="11" s="1"/>
  <c r="R865" i="11" a="1"/>
  <c r="R865" i="11" s="1"/>
  <c r="Q865" i="11" a="1"/>
  <c r="Q865" i="11" s="1"/>
  <c r="P865" i="11" a="1"/>
  <c r="P865" i="11" s="1"/>
  <c r="O865" i="11" a="1"/>
  <c r="O865" i="11" s="1"/>
  <c r="N865" i="11" a="1"/>
  <c r="N865" i="11" s="1"/>
  <c r="M865" i="11" a="1"/>
  <c r="M865" i="11" s="1"/>
  <c r="U863" i="11" a="1"/>
  <c r="U863" i="11" s="1"/>
  <c r="T863" i="11" a="1"/>
  <c r="T863" i="11" s="1"/>
  <c r="S863" i="11" a="1"/>
  <c r="S863" i="11" s="1"/>
  <c r="R863" i="11" a="1"/>
  <c r="R863" i="11" s="1"/>
  <c r="Q863" i="11" a="1"/>
  <c r="Q863" i="11" s="1"/>
  <c r="P863" i="11" a="1"/>
  <c r="P863" i="11" s="1"/>
  <c r="O863" i="11" a="1"/>
  <c r="O863" i="11" s="1"/>
  <c r="N863" i="11" a="1"/>
  <c r="N863" i="11" s="1"/>
  <c r="M863" i="11" a="1"/>
  <c r="M863" i="11" s="1"/>
  <c r="U861" i="11" a="1"/>
  <c r="U861" i="11" s="1"/>
  <c r="T861" i="11" a="1"/>
  <c r="T861" i="11" s="1"/>
  <c r="S861" i="11" a="1"/>
  <c r="S861" i="11" s="1"/>
  <c r="R861" i="11" a="1"/>
  <c r="R861" i="11" s="1"/>
  <c r="Q861" i="11" a="1"/>
  <c r="Q861" i="11" s="1"/>
  <c r="P861" i="11" a="1"/>
  <c r="P861" i="11" s="1"/>
  <c r="O861" i="11" a="1"/>
  <c r="O861" i="11" s="1"/>
  <c r="N861" i="11" a="1"/>
  <c r="N861" i="11" s="1"/>
  <c r="M861" i="11" a="1"/>
  <c r="M861" i="11" s="1"/>
  <c r="U859" i="11" a="1"/>
  <c r="U859" i="11" s="1"/>
  <c r="T859" i="11" a="1"/>
  <c r="T859" i="11" s="1"/>
  <c r="S859" i="11" a="1"/>
  <c r="S859" i="11" s="1"/>
  <c r="R859" i="11" a="1"/>
  <c r="R859" i="11" s="1"/>
  <c r="Q859" i="11" a="1"/>
  <c r="Q859" i="11" s="1"/>
  <c r="P859" i="11" a="1"/>
  <c r="P859" i="11" s="1"/>
  <c r="O859" i="11" a="1"/>
  <c r="O859" i="11" s="1"/>
  <c r="N859" i="11" a="1"/>
  <c r="N859" i="11" s="1"/>
  <c r="M859" i="11" a="1"/>
  <c r="M859" i="11" s="1"/>
  <c r="U857" i="11" a="1"/>
  <c r="U857" i="11" s="1"/>
  <c r="T857" i="11" a="1"/>
  <c r="T857" i="11" s="1"/>
  <c r="S857" i="11" a="1"/>
  <c r="S857" i="11" s="1"/>
  <c r="R857" i="11" a="1"/>
  <c r="R857" i="11" s="1"/>
  <c r="Q857" i="11" a="1"/>
  <c r="Q857" i="11" s="1"/>
  <c r="P857" i="11" a="1"/>
  <c r="P857" i="11" s="1"/>
  <c r="O857" i="11" a="1"/>
  <c r="O857" i="11" s="1"/>
  <c r="N857" i="11" a="1"/>
  <c r="N857" i="11" s="1"/>
  <c r="M857" i="11" a="1"/>
  <c r="M857" i="11" s="1"/>
  <c r="U855" i="11" a="1"/>
  <c r="U855" i="11" s="1"/>
  <c r="T855" i="11" a="1"/>
  <c r="T855" i="11" s="1"/>
  <c r="S855" i="11" a="1"/>
  <c r="S855" i="11" s="1"/>
  <c r="R855" i="11" a="1"/>
  <c r="R855" i="11" s="1"/>
  <c r="Q855" i="11" a="1"/>
  <c r="Q855" i="11" s="1"/>
  <c r="P855" i="11" a="1"/>
  <c r="P855" i="11" s="1"/>
  <c r="O855" i="11" a="1"/>
  <c r="O855" i="11" s="1"/>
  <c r="N855" i="11" a="1"/>
  <c r="N855" i="11" s="1"/>
  <c r="M855" i="11" a="1"/>
  <c r="M855" i="11" s="1"/>
  <c r="U853" i="11" a="1"/>
  <c r="U853" i="11" s="1"/>
  <c r="T853" i="11" a="1"/>
  <c r="T853" i="11" s="1"/>
  <c r="S853" i="11" a="1"/>
  <c r="S853" i="11" s="1"/>
  <c r="R853" i="11" a="1"/>
  <c r="R853" i="11" s="1"/>
  <c r="Q853" i="11" a="1"/>
  <c r="Q853" i="11" s="1"/>
  <c r="P853" i="11" a="1"/>
  <c r="P853" i="11" s="1"/>
  <c r="O853" i="11" a="1"/>
  <c r="O853" i="11" s="1"/>
  <c r="N853" i="11" a="1"/>
  <c r="N853" i="11" s="1"/>
  <c r="M853" i="11" a="1"/>
  <c r="M853" i="11" s="1"/>
  <c r="U851" i="11" a="1"/>
  <c r="U851" i="11" s="1"/>
  <c r="T851" i="11" a="1"/>
  <c r="T851" i="11" s="1"/>
  <c r="S851" i="11" a="1"/>
  <c r="S851" i="11" s="1"/>
  <c r="R851" i="11" a="1"/>
  <c r="R851" i="11" s="1"/>
  <c r="Q851" i="11" a="1"/>
  <c r="Q851" i="11" s="1"/>
  <c r="P851" i="11" a="1"/>
  <c r="P851" i="11" s="1"/>
  <c r="O851" i="11" a="1"/>
  <c r="O851" i="11" s="1"/>
  <c r="N851" i="11" a="1"/>
  <c r="N851" i="11" s="1"/>
  <c r="M851" i="11" a="1"/>
  <c r="M851" i="11" s="1"/>
  <c r="U849" i="11" a="1"/>
  <c r="U849" i="11" s="1"/>
  <c r="T849" i="11" a="1"/>
  <c r="T849" i="11" s="1"/>
  <c r="S849" i="11" a="1"/>
  <c r="S849" i="11" s="1"/>
  <c r="R849" i="11" a="1"/>
  <c r="R849" i="11" s="1"/>
  <c r="Q849" i="11" a="1"/>
  <c r="Q849" i="11" s="1"/>
  <c r="P849" i="11" a="1"/>
  <c r="P849" i="11" s="1"/>
  <c r="O849" i="11"/>
  <c r="O849" i="11" a="1"/>
  <c r="N849" i="11" a="1"/>
  <c r="N849" i="11" s="1"/>
  <c r="M849" i="11" a="1"/>
  <c r="M849" i="11" s="1"/>
  <c r="U847" i="11" a="1"/>
  <c r="U847" i="11" s="1"/>
  <c r="T847" i="11" a="1"/>
  <c r="T847" i="11" s="1"/>
  <c r="S847" i="11" a="1"/>
  <c r="S847" i="11" s="1"/>
  <c r="R847" i="11" a="1"/>
  <c r="R847" i="11" s="1"/>
  <c r="Q847" i="11" a="1"/>
  <c r="Q847" i="11" s="1"/>
  <c r="P847" i="11" a="1"/>
  <c r="P847" i="11" s="1"/>
  <c r="O847" i="11" a="1"/>
  <c r="O847" i="11" s="1"/>
  <c r="N847" i="11" a="1"/>
  <c r="N847" i="11" s="1"/>
  <c r="M847" i="11" a="1"/>
  <c r="M847" i="11" s="1"/>
  <c r="U845" i="11" a="1"/>
  <c r="U845" i="11" s="1"/>
  <c r="T845" i="11" a="1"/>
  <c r="T845" i="11" s="1"/>
  <c r="S845" i="11" a="1"/>
  <c r="S845" i="11" s="1"/>
  <c r="R845" i="11" a="1"/>
  <c r="R845" i="11" s="1"/>
  <c r="Q845" i="11" a="1"/>
  <c r="Q845" i="11" s="1"/>
  <c r="P845" i="11" a="1"/>
  <c r="P845" i="11" s="1"/>
  <c r="O845" i="11" a="1"/>
  <c r="O845" i="11" s="1"/>
  <c r="N845" i="11" a="1"/>
  <c r="N845" i="11" s="1"/>
  <c r="M845" i="11" a="1"/>
  <c r="M845" i="11" s="1"/>
  <c r="U843" i="11" a="1"/>
  <c r="U843" i="11" s="1"/>
  <c r="T843" i="11" a="1"/>
  <c r="T843" i="11" s="1"/>
  <c r="S843" i="11" a="1"/>
  <c r="S843" i="11" s="1"/>
  <c r="R843" i="11" a="1"/>
  <c r="R843" i="11" s="1"/>
  <c r="Q843" i="11" a="1"/>
  <c r="Q843" i="11" s="1"/>
  <c r="P843" i="11" a="1"/>
  <c r="P843" i="11" s="1"/>
  <c r="O843" i="11" a="1"/>
  <c r="O843" i="11" s="1"/>
  <c r="N843" i="11" a="1"/>
  <c r="N843" i="11" s="1"/>
  <c r="M843" i="11" a="1"/>
  <c r="M843" i="11" s="1"/>
  <c r="U841" i="11" a="1"/>
  <c r="U841" i="11" s="1"/>
  <c r="T841" i="11" a="1"/>
  <c r="T841" i="11" s="1"/>
  <c r="S841" i="11" a="1"/>
  <c r="S841" i="11" s="1"/>
  <c r="R841" i="11" a="1"/>
  <c r="R841" i="11" s="1"/>
  <c r="Q841" i="11" a="1"/>
  <c r="Q841" i="11" s="1"/>
  <c r="P841" i="11" a="1"/>
  <c r="P841" i="11" s="1"/>
  <c r="O841" i="11" a="1"/>
  <c r="O841" i="11" s="1"/>
  <c r="N841" i="11" a="1"/>
  <c r="N841" i="11" s="1"/>
  <c r="M841" i="11" a="1"/>
  <c r="M841" i="11" s="1"/>
  <c r="U839" i="11" a="1"/>
  <c r="U839" i="11" s="1"/>
  <c r="T839" i="11" a="1"/>
  <c r="T839" i="11" s="1"/>
  <c r="S839" i="11" a="1"/>
  <c r="S839" i="11" s="1"/>
  <c r="R839" i="11" a="1"/>
  <c r="R839" i="11" s="1"/>
  <c r="Q839" i="11" a="1"/>
  <c r="Q839" i="11" s="1"/>
  <c r="P839" i="11" a="1"/>
  <c r="P839" i="11" s="1"/>
  <c r="O839" i="11" a="1"/>
  <c r="O839" i="11" s="1"/>
  <c r="N839" i="11" a="1"/>
  <c r="N839" i="11" s="1"/>
  <c r="M839" i="11" a="1"/>
  <c r="M839" i="11" s="1"/>
  <c r="U837" i="11" a="1"/>
  <c r="U837" i="11" s="1"/>
  <c r="T837" i="11" a="1"/>
  <c r="T837" i="11" s="1"/>
  <c r="S837" i="11" a="1"/>
  <c r="S837" i="11" s="1"/>
  <c r="R837" i="11" a="1"/>
  <c r="R837" i="11" s="1"/>
  <c r="Q837" i="11" a="1"/>
  <c r="Q837" i="11" s="1"/>
  <c r="P837" i="11" a="1"/>
  <c r="P837" i="11" s="1"/>
  <c r="O837" i="11" a="1"/>
  <c r="O837" i="11" s="1"/>
  <c r="N837" i="11" a="1"/>
  <c r="N837" i="11" s="1"/>
  <c r="M837" i="11" a="1"/>
  <c r="M837" i="11" s="1"/>
  <c r="U835" i="11" a="1"/>
  <c r="U835" i="11" s="1"/>
  <c r="T835" i="11" a="1"/>
  <c r="T835" i="11" s="1"/>
  <c r="S835" i="11" a="1"/>
  <c r="S835" i="11" s="1"/>
  <c r="R835" i="11" a="1"/>
  <c r="R835" i="11" s="1"/>
  <c r="Q835" i="11" a="1"/>
  <c r="Q835" i="11" s="1"/>
  <c r="P835" i="11" a="1"/>
  <c r="P835" i="11" s="1"/>
  <c r="O835" i="11" a="1"/>
  <c r="O835" i="11" s="1"/>
  <c r="N835" i="11" a="1"/>
  <c r="N835" i="11" s="1"/>
  <c r="M835" i="11" a="1"/>
  <c r="M835" i="11" s="1"/>
  <c r="U833" i="11" a="1"/>
  <c r="U833" i="11" s="1"/>
  <c r="T833" i="11" a="1"/>
  <c r="T833" i="11" s="1"/>
  <c r="S833" i="11" a="1"/>
  <c r="S833" i="11" s="1"/>
  <c r="R833" i="11" a="1"/>
  <c r="R833" i="11" s="1"/>
  <c r="Q833" i="11" a="1"/>
  <c r="Q833" i="11" s="1"/>
  <c r="P833" i="11" a="1"/>
  <c r="P833" i="11" s="1"/>
  <c r="O833" i="11" a="1"/>
  <c r="O833" i="11" s="1"/>
  <c r="N833" i="11" a="1"/>
  <c r="N833" i="11" s="1"/>
  <c r="M833" i="11" a="1"/>
  <c r="M833" i="11" s="1"/>
  <c r="U831" i="11" a="1"/>
  <c r="U831" i="11" s="1"/>
  <c r="T831" i="11" a="1"/>
  <c r="T831" i="11" s="1"/>
  <c r="S831" i="11" a="1"/>
  <c r="S831" i="11" s="1"/>
  <c r="R831" i="11" a="1"/>
  <c r="R831" i="11" s="1"/>
  <c r="Q831" i="11" a="1"/>
  <c r="Q831" i="11" s="1"/>
  <c r="P831" i="11" a="1"/>
  <c r="P831" i="11" s="1"/>
  <c r="O831" i="11" a="1"/>
  <c r="O831" i="11" s="1"/>
  <c r="N831" i="11" a="1"/>
  <c r="N831" i="11" s="1"/>
  <c r="M831" i="11" a="1"/>
  <c r="M831" i="11" s="1"/>
  <c r="U829" i="11" a="1"/>
  <c r="U829" i="11" s="1"/>
  <c r="T829" i="11" a="1"/>
  <c r="T829" i="11" s="1"/>
  <c r="S829" i="11" a="1"/>
  <c r="S829" i="11" s="1"/>
  <c r="R829" i="11" a="1"/>
  <c r="R829" i="11" s="1"/>
  <c r="Q829" i="11" a="1"/>
  <c r="Q829" i="11" s="1"/>
  <c r="P829" i="11" a="1"/>
  <c r="P829" i="11" s="1"/>
  <c r="O829" i="11" a="1"/>
  <c r="O829" i="11" s="1"/>
  <c r="N829" i="11" a="1"/>
  <c r="N829" i="11" s="1"/>
  <c r="M829" i="11" a="1"/>
  <c r="M829" i="11" s="1"/>
  <c r="U827" i="11" a="1"/>
  <c r="U827" i="11" s="1"/>
  <c r="T827" i="11" a="1"/>
  <c r="T827" i="11" s="1"/>
  <c r="S827" i="11" a="1"/>
  <c r="S827" i="11" s="1"/>
  <c r="R827" i="11" a="1"/>
  <c r="R827" i="11" s="1"/>
  <c r="Q827" i="11" a="1"/>
  <c r="Q827" i="11" s="1"/>
  <c r="P827" i="11" a="1"/>
  <c r="P827" i="11" s="1"/>
  <c r="O827" i="11" a="1"/>
  <c r="O827" i="11" s="1"/>
  <c r="N827" i="11" a="1"/>
  <c r="N827" i="11" s="1"/>
  <c r="M827" i="11" a="1"/>
  <c r="M827" i="11" s="1"/>
  <c r="U825" i="11" a="1"/>
  <c r="U825" i="11" s="1"/>
  <c r="T825" i="11" a="1"/>
  <c r="T825" i="11" s="1"/>
  <c r="S825" i="11" a="1"/>
  <c r="S825" i="11" s="1"/>
  <c r="R825" i="11" a="1"/>
  <c r="R825" i="11" s="1"/>
  <c r="Q825" i="11"/>
  <c r="Q825" i="11" a="1"/>
  <c r="P825" i="11" a="1"/>
  <c r="P825" i="11" s="1"/>
  <c r="O825" i="11" a="1"/>
  <c r="O825" i="11" s="1"/>
  <c r="N825" i="11" a="1"/>
  <c r="N825" i="11" s="1"/>
  <c r="M825" i="11" a="1"/>
  <c r="M825" i="11" s="1"/>
  <c r="U823" i="11" a="1"/>
  <c r="U823" i="11" s="1"/>
  <c r="T823" i="11" a="1"/>
  <c r="T823" i="11" s="1"/>
  <c r="S823" i="11" a="1"/>
  <c r="S823" i="11" s="1"/>
  <c r="R823" i="11" a="1"/>
  <c r="R823" i="11" s="1"/>
  <c r="Q823" i="11" a="1"/>
  <c r="Q823" i="11" s="1"/>
  <c r="P823" i="11" a="1"/>
  <c r="P823" i="11" s="1"/>
  <c r="O823" i="11" a="1"/>
  <c r="O823" i="11" s="1"/>
  <c r="N823" i="11" a="1"/>
  <c r="N823" i="11" s="1"/>
  <c r="M823" i="11" a="1"/>
  <c r="M823" i="11" s="1"/>
  <c r="U821" i="11" a="1"/>
  <c r="U821" i="11" s="1"/>
  <c r="T821" i="11" a="1"/>
  <c r="T821" i="11" s="1"/>
  <c r="S821" i="11" a="1"/>
  <c r="S821" i="11" s="1"/>
  <c r="R821" i="11" a="1"/>
  <c r="R821" i="11" s="1"/>
  <c r="Q821" i="11" a="1"/>
  <c r="Q821" i="11" s="1"/>
  <c r="P821" i="11" a="1"/>
  <c r="P821" i="11" s="1"/>
  <c r="O821" i="11" a="1"/>
  <c r="O821" i="11" s="1"/>
  <c r="N821" i="11" a="1"/>
  <c r="N821" i="11" s="1"/>
  <c r="M821" i="11" a="1"/>
  <c r="M821" i="11" s="1"/>
  <c r="U819" i="11" a="1"/>
  <c r="U819" i="11" s="1"/>
  <c r="T819" i="11" a="1"/>
  <c r="T819" i="11" s="1"/>
  <c r="S819" i="11" a="1"/>
  <c r="S819" i="11" s="1"/>
  <c r="R819" i="11" a="1"/>
  <c r="R819" i="11" s="1"/>
  <c r="Q819" i="11" a="1"/>
  <c r="Q819" i="11" s="1"/>
  <c r="P819" i="11" a="1"/>
  <c r="P819" i="11" s="1"/>
  <c r="O819" i="11" a="1"/>
  <c r="O819" i="11" s="1"/>
  <c r="N819" i="11" a="1"/>
  <c r="N819" i="11" s="1"/>
  <c r="M819" i="11" a="1"/>
  <c r="M819" i="11" s="1"/>
  <c r="U816" i="11" a="1"/>
  <c r="U816" i="11" s="1"/>
  <c r="T816" i="11" a="1"/>
  <c r="T816" i="11" s="1"/>
  <c r="S816" i="11" a="1"/>
  <c r="S816" i="11" s="1"/>
  <c r="R816" i="11" a="1"/>
  <c r="R816" i="11" s="1"/>
  <c r="Q816" i="11" a="1"/>
  <c r="Q816" i="11" s="1"/>
  <c r="P816" i="11" a="1"/>
  <c r="P816" i="11" s="1"/>
  <c r="O816" i="11" a="1"/>
  <c r="O816" i="11" s="1"/>
  <c r="N816" i="11" a="1"/>
  <c r="N816" i="11" s="1"/>
  <c r="M816" i="11" a="1"/>
  <c r="M816" i="11" s="1"/>
  <c r="U814" i="11" a="1"/>
  <c r="U814" i="11" s="1"/>
  <c r="T814" i="11" a="1"/>
  <c r="T814" i="11" s="1"/>
  <c r="S814" i="11" a="1"/>
  <c r="S814" i="11" s="1"/>
  <c r="R814" i="11" a="1"/>
  <c r="R814" i="11" s="1"/>
  <c r="Q814" i="11" a="1"/>
  <c r="Q814" i="11" s="1"/>
  <c r="P814" i="11" a="1"/>
  <c r="P814" i="11" s="1"/>
  <c r="O814" i="11" a="1"/>
  <c r="O814" i="11" s="1"/>
  <c r="N814" i="11" a="1"/>
  <c r="N814" i="11" s="1"/>
  <c r="M814" i="11" a="1"/>
  <c r="M814" i="11" s="1"/>
  <c r="U812" i="11" a="1"/>
  <c r="U812" i="11" s="1"/>
  <c r="T812" i="11" a="1"/>
  <c r="T812" i="11" s="1"/>
  <c r="S812" i="11" a="1"/>
  <c r="S812" i="11" s="1"/>
  <c r="R812" i="11" a="1"/>
  <c r="R812" i="11" s="1"/>
  <c r="Q812" i="11" a="1"/>
  <c r="Q812" i="11" s="1"/>
  <c r="P812" i="11" a="1"/>
  <c r="P812" i="11" s="1"/>
  <c r="O812" i="11" a="1"/>
  <c r="O812" i="11" s="1"/>
  <c r="N812" i="11" a="1"/>
  <c r="N812" i="11" s="1"/>
  <c r="M812" i="11" a="1"/>
  <c r="M812" i="11" s="1"/>
  <c r="U810" i="11" a="1"/>
  <c r="U810" i="11" s="1"/>
  <c r="T810" i="11" a="1"/>
  <c r="T810" i="11" s="1"/>
  <c r="S810" i="11" a="1"/>
  <c r="S810" i="11" s="1"/>
  <c r="R810" i="11" a="1"/>
  <c r="R810" i="11" s="1"/>
  <c r="Q810" i="11" a="1"/>
  <c r="Q810" i="11" s="1"/>
  <c r="P810" i="11" a="1"/>
  <c r="P810" i="11" s="1"/>
  <c r="O810" i="11" a="1"/>
  <c r="O810" i="11" s="1"/>
  <c r="N810" i="11" a="1"/>
  <c r="N810" i="11" s="1"/>
  <c r="M810" i="11" a="1"/>
  <c r="M810" i="11" s="1"/>
  <c r="U808" i="11" a="1"/>
  <c r="U808" i="11" s="1"/>
  <c r="T808" i="11" a="1"/>
  <c r="T808" i="11" s="1"/>
  <c r="S808" i="11" a="1"/>
  <c r="S808" i="11" s="1"/>
  <c r="R808" i="11" a="1"/>
  <c r="R808" i="11" s="1"/>
  <c r="Q808" i="11" a="1"/>
  <c r="Q808" i="11" s="1"/>
  <c r="P808" i="11" a="1"/>
  <c r="P808" i="11" s="1"/>
  <c r="O808" i="11" a="1"/>
  <c r="O808" i="11" s="1"/>
  <c r="N808" i="11" a="1"/>
  <c r="N808" i="11" s="1"/>
  <c r="M808" i="11" a="1"/>
  <c r="M808" i="11" s="1"/>
  <c r="U806" i="11" a="1"/>
  <c r="U806" i="11" s="1"/>
  <c r="T806" i="11" a="1"/>
  <c r="T806" i="11" s="1"/>
  <c r="S806" i="11" a="1"/>
  <c r="S806" i="11" s="1"/>
  <c r="R806" i="11" a="1"/>
  <c r="R806" i="11" s="1"/>
  <c r="Q806" i="11" a="1"/>
  <c r="Q806" i="11" s="1"/>
  <c r="P806" i="11" a="1"/>
  <c r="P806" i="11" s="1"/>
  <c r="O806" i="11" a="1"/>
  <c r="O806" i="11" s="1"/>
  <c r="N806" i="11" a="1"/>
  <c r="N806" i="11" s="1"/>
  <c r="M806" i="11" a="1"/>
  <c r="M806" i="11" s="1"/>
  <c r="U804" i="11" a="1"/>
  <c r="U804" i="11" s="1"/>
  <c r="T804" i="11" a="1"/>
  <c r="T804" i="11" s="1"/>
  <c r="S804" i="11" a="1"/>
  <c r="S804" i="11" s="1"/>
  <c r="R804" i="11" a="1"/>
  <c r="R804" i="11" s="1"/>
  <c r="Q804" i="11" a="1"/>
  <c r="Q804" i="11" s="1"/>
  <c r="P804" i="11" a="1"/>
  <c r="P804" i="11" s="1"/>
  <c r="O804" i="11" a="1"/>
  <c r="O804" i="11" s="1"/>
  <c r="N804" i="11" a="1"/>
  <c r="N804" i="11" s="1"/>
  <c r="M804" i="11" a="1"/>
  <c r="M804" i="11" s="1"/>
  <c r="U802" i="11" a="1"/>
  <c r="U802" i="11" s="1"/>
  <c r="T802" i="11" a="1"/>
  <c r="T802" i="11" s="1"/>
  <c r="S802" i="11" a="1"/>
  <c r="S802" i="11" s="1"/>
  <c r="R802" i="11" a="1"/>
  <c r="R802" i="11" s="1"/>
  <c r="Q802" i="11" a="1"/>
  <c r="Q802" i="11" s="1"/>
  <c r="P802" i="11" a="1"/>
  <c r="P802" i="11" s="1"/>
  <c r="O802" i="11" a="1"/>
  <c r="O802" i="11" s="1"/>
  <c r="N802" i="11" a="1"/>
  <c r="N802" i="11" s="1"/>
  <c r="M802" i="11" a="1"/>
  <c r="M802" i="11" s="1"/>
  <c r="U800" i="11" a="1"/>
  <c r="U800" i="11" s="1"/>
  <c r="T800" i="11" a="1"/>
  <c r="T800" i="11" s="1"/>
  <c r="S800" i="11" a="1"/>
  <c r="S800" i="11" s="1"/>
  <c r="R800" i="11" a="1"/>
  <c r="R800" i="11" s="1"/>
  <c r="Q800" i="11" a="1"/>
  <c r="Q800" i="11" s="1"/>
  <c r="P800" i="11" a="1"/>
  <c r="P800" i="11" s="1"/>
  <c r="O800" i="11" a="1"/>
  <c r="O800" i="11" s="1"/>
  <c r="N800" i="11" a="1"/>
  <c r="N800" i="11" s="1"/>
  <c r="M800" i="11" a="1"/>
  <c r="M800" i="11" s="1"/>
  <c r="U798" i="11" a="1"/>
  <c r="U798" i="11" s="1"/>
  <c r="T798" i="11" a="1"/>
  <c r="T798" i="11" s="1"/>
  <c r="S798" i="11" a="1"/>
  <c r="S798" i="11" s="1"/>
  <c r="R798" i="11" a="1"/>
  <c r="R798" i="11" s="1"/>
  <c r="Q798" i="11" a="1"/>
  <c r="Q798" i="11" s="1"/>
  <c r="P798" i="11" a="1"/>
  <c r="P798" i="11" s="1"/>
  <c r="O798" i="11" a="1"/>
  <c r="O798" i="11" s="1"/>
  <c r="N798" i="11" a="1"/>
  <c r="N798" i="11" s="1"/>
  <c r="M798" i="11" a="1"/>
  <c r="M798" i="11" s="1"/>
  <c r="U796" i="11" a="1"/>
  <c r="U796" i="11" s="1"/>
  <c r="T796" i="11" a="1"/>
  <c r="T796" i="11" s="1"/>
  <c r="S796" i="11" a="1"/>
  <c r="S796" i="11" s="1"/>
  <c r="R796" i="11" a="1"/>
  <c r="R796" i="11" s="1"/>
  <c r="Q796" i="11" a="1"/>
  <c r="Q796" i="11" s="1"/>
  <c r="P796" i="11" a="1"/>
  <c r="P796" i="11" s="1"/>
  <c r="O796" i="11" a="1"/>
  <c r="O796" i="11" s="1"/>
  <c r="N796" i="11" a="1"/>
  <c r="N796" i="11" s="1"/>
  <c r="M796" i="11" a="1"/>
  <c r="M796" i="11" s="1"/>
  <c r="U794" i="11" a="1"/>
  <c r="U794" i="11" s="1"/>
  <c r="T794" i="11" a="1"/>
  <c r="T794" i="11" s="1"/>
  <c r="S794" i="11" a="1"/>
  <c r="S794" i="11" s="1"/>
  <c r="R794" i="11" a="1"/>
  <c r="R794" i="11" s="1"/>
  <c r="Q794" i="11"/>
  <c r="Q794" i="11" a="1"/>
  <c r="P794" i="11" a="1"/>
  <c r="P794" i="11" s="1"/>
  <c r="O794" i="11" a="1"/>
  <c r="O794" i="11" s="1"/>
  <c r="N794" i="11" a="1"/>
  <c r="N794" i="11" s="1"/>
  <c r="M794" i="11" a="1"/>
  <c r="M794" i="11" s="1"/>
  <c r="U792" i="11" a="1"/>
  <c r="U792" i="11" s="1"/>
  <c r="T792" i="11" a="1"/>
  <c r="T792" i="11" s="1"/>
  <c r="S792" i="11" a="1"/>
  <c r="S792" i="11" s="1"/>
  <c r="R792" i="11" a="1"/>
  <c r="R792" i="11" s="1"/>
  <c r="Q792" i="11" a="1"/>
  <c r="Q792" i="11" s="1"/>
  <c r="P792" i="11" a="1"/>
  <c r="P792" i="11" s="1"/>
  <c r="O792" i="11" a="1"/>
  <c r="O792" i="11" s="1"/>
  <c r="N792" i="11" a="1"/>
  <c r="N792" i="11" s="1"/>
  <c r="M792" i="11" a="1"/>
  <c r="M792" i="11" s="1"/>
  <c r="U790" i="11" a="1"/>
  <c r="U790" i="11" s="1"/>
  <c r="T790" i="11" a="1"/>
  <c r="T790" i="11" s="1"/>
  <c r="S790" i="11" a="1"/>
  <c r="S790" i="11" s="1"/>
  <c r="R790" i="11" a="1"/>
  <c r="R790" i="11" s="1"/>
  <c r="Q790" i="11" a="1"/>
  <c r="Q790" i="11" s="1"/>
  <c r="P790" i="11" a="1"/>
  <c r="P790" i="11" s="1"/>
  <c r="O790" i="11" a="1"/>
  <c r="O790" i="11" s="1"/>
  <c r="N790" i="11" a="1"/>
  <c r="N790" i="11" s="1"/>
  <c r="M790" i="11" a="1"/>
  <c r="M790" i="11" s="1"/>
  <c r="U788" i="11" a="1"/>
  <c r="U788" i="11" s="1"/>
  <c r="T788" i="11" a="1"/>
  <c r="T788" i="11" s="1"/>
  <c r="S788" i="11" a="1"/>
  <c r="S788" i="11" s="1"/>
  <c r="R788" i="11" a="1"/>
  <c r="R788" i="11" s="1"/>
  <c r="Q788" i="11" a="1"/>
  <c r="Q788" i="11" s="1"/>
  <c r="P788" i="11" a="1"/>
  <c r="P788" i="11" s="1"/>
  <c r="O788" i="11" a="1"/>
  <c r="O788" i="11" s="1"/>
  <c r="N788" i="11" a="1"/>
  <c r="N788" i="11" s="1"/>
  <c r="M788" i="11" a="1"/>
  <c r="M788" i="11" s="1"/>
  <c r="U786" i="11" a="1"/>
  <c r="U786" i="11" s="1"/>
  <c r="T786" i="11" a="1"/>
  <c r="T786" i="11" s="1"/>
  <c r="S786" i="11" a="1"/>
  <c r="S786" i="11" s="1"/>
  <c r="R786" i="11" a="1"/>
  <c r="R786" i="11" s="1"/>
  <c r="Q786" i="11" a="1"/>
  <c r="Q786" i="11" s="1"/>
  <c r="P786" i="11" a="1"/>
  <c r="P786" i="11" s="1"/>
  <c r="O786" i="11" a="1"/>
  <c r="O786" i="11" s="1"/>
  <c r="N786" i="11" a="1"/>
  <c r="N786" i="11" s="1"/>
  <c r="M786" i="11" a="1"/>
  <c r="M786" i="11" s="1"/>
  <c r="U784" i="11" a="1"/>
  <c r="U784" i="11" s="1"/>
  <c r="T784" i="11" a="1"/>
  <c r="T784" i="11" s="1"/>
  <c r="S784" i="11" a="1"/>
  <c r="S784" i="11" s="1"/>
  <c r="R784" i="11" a="1"/>
  <c r="R784" i="11" s="1"/>
  <c r="Q784" i="11" a="1"/>
  <c r="Q784" i="11" s="1"/>
  <c r="P784" i="11" a="1"/>
  <c r="P784" i="11" s="1"/>
  <c r="O784" i="11" a="1"/>
  <c r="O784" i="11" s="1"/>
  <c r="N784" i="11" a="1"/>
  <c r="N784" i="11" s="1"/>
  <c r="M784" i="11" a="1"/>
  <c r="M784" i="11" s="1"/>
  <c r="U782" i="11" a="1"/>
  <c r="U782" i="11" s="1"/>
  <c r="T782" i="11" a="1"/>
  <c r="T782" i="11" s="1"/>
  <c r="S782" i="11" a="1"/>
  <c r="S782" i="11" s="1"/>
  <c r="R782" i="11" a="1"/>
  <c r="R782" i="11" s="1"/>
  <c r="Q782" i="11" a="1"/>
  <c r="Q782" i="11" s="1"/>
  <c r="P782" i="11" a="1"/>
  <c r="P782" i="11" s="1"/>
  <c r="O782" i="11" a="1"/>
  <c r="O782" i="11" s="1"/>
  <c r="N782" i="11" a="1"/>
  <c r="N782" i="11" s="1"/>
  <c r="M782" i="11" a="1"/>
  <c r="M782" i="11" s="1"/>
  <c r="U780" i="11" a="1"/>
  <c r="U780" i="11" s="1"/>
  <c r="T780" i="11" a="1"/>
  <c r="T780" i="11" s="1"/>
  <c r="S780" i="11" a="1"/>
  <c r="S780" i="11" s="1"/>
  <c r="R780" i="11" a="1"/>
  <c r="R780" i="11" s="1"/>
  <c r="Q780" i="11" a="1"/>
  <c r="Q780" i="11" s="1"/>
  <c r="P780" i="11" a="1"/>
  <c r="P780" i="11" s="1"/>
  <c r="O780" i="11" a="1"/>
  <c r="O780" i="11" s="1"/>
  <c r="N780" i="11" a="1"/>
  <c r="N780" i="11" s="1"/>
  <c r="M780" i="11" a="1"/>
  <c r="M780" i="11" s="1"/>
  <c r="U778" i="11" a="1"/>
  <c r="U778" i="11" s="1"/>
  <c r="T778" i="11" a="1"/>
  <c r="T778" i="11" s="1"/>
  <c r="S778" i="11" a="1"/>
  <c r="S778" i="11" s="1"/>
  <c r="R778" i="11" a="1"/>
  <c r="R778" i="11" s="1"/>
  <c r="Q778" i="11" a="1"/>
  <c r="Q778" i="11" s="1"/>
  <c r="P778" i="11" a="1"/>
  <c r="P778" i="11" s="1"/>
  <c r="O778" i="11" a="1"/>
  <c r="O778" i="11" s="1"/>
  <c r="N778" i="11" a="1"/>
  <c r="N778" i="11" s="1"/>
  <c r="M778" i="11" a="1"/>
  <c r="M778" i="11" s="1"/>
  <c r="U776" i="11" a="1"/>
  <c r="U776" i="11" s="1"/>
  <c r="T776" i="11" a="1"/>
  <c r="T776" i="11" s="1"/>
  <c r="S776" i="11" a="1"/>
  <c r="S776" i="11" s="1"/>
  <c r="R776" i="11" a="1"/>
  <c r="R776" i="11" s="1"/>
  <c r="Q776" i="11" a="1"/>
  <c r="Q776" i="11" s="1"/>
  <c r="P776" i="11" a="1"/>
  <c r="P776" i="11" s="1"/>
  <c r="O776" i="11" a="1"/>
  <c r="O776" i="11" s="1"/>
  <c r="N776" i="11" a="1"/>
  <c r="N776" i="11" s="1"/>
  <c r="M776" i="11" a="1"/>
  <c r="M776" i="11" s="1"/>
  <c r="U774" i="11" a="1"/>
  <c r="U774" i="11" s="1"/>
  <c r="T774" i="11" a="1"/>
  <c r="T774" i="11" s="1"/>
  <c r="S774" i="11" a="1"/>
  <c r="S774" i="11" s="1"/>
  <c r="R774" i="11" a="1"/>
  <c r="R774" i="11" s="1"/>
  <c r="Q774" i="11" a="1"/>
  <c r="Q774" i="11" s="1"/>
  <c r="P774" i="11" a="1"/>
  <c r="P774" i="11" s="1"/>
  <c r="O774" i="11" a="1"/>
  <c r="O774" i="11" s="1"/>
  <c r="N774" i="11" a="1"/>
  <c r="N774" i="11" s="1"/>
  <c r="M774" i="11" a="1"/>
  <c r="M774" i="11" s="1"/>
  <c r="U772" i="11" a="1"/>
  <c r="U772" i="11" s="1"/>
  <c r="T772" i="11" a="1"/>
  <c r="T772" i="11" s="1"/>
  <c r="S772" i="11" a="1"/>
  <c r="S772" i="11" s="1"/>
  <c r="R772" i="11" a="1"/>
  <c r="R772" i="11" s="1"/>
  <c r="Q772" i="11" a="1"/>
  <c r="Q772" i="11" s="1"/>
  <c r="P772" i="11" a="1"/>
  <c r="P772" i="11" s="1"/>
  <c r="O772" i="11" a="1"/>
  <c r="O772" i="11" s="1"/>
  <c r="N772" i="11" a="1"/>
  <c r="N772" i="11" s="1"/>
  <c r="M772" i="11" a="1"/>
  <c r="M772" i="11" s="1"/>
  <c r="U769" i="11" a="1"/>
  <c r="U769" i="11" s="1"/>
  <c r="T769" i="11" a="1"/>
  <c r="T769" i="11" s="1"/>
  <c r="S769" i="11" a="1"/>
  <c r="S769" i="11" s="1"/>
  <c r="R769" i="11" a="1"/>
  <c r="R769" i="11" s="1"/>
  <c r="Q769" i="11" a="1"/>
  <c r="Q769" i="11" s="1"/>
  <c r="P769" i="11" a="1"/>
  <c r="P769" i="11" s="1"/>
  <c r="O769" i="11" a="1"/>
  <c r="O769" i="11" s="1"/>
  <c r="N769" i="11" a="1"/>
  <c r="N769" i="11" s="1"/>
  <c r="M769" i="11" a="1"/>
  <c r="M769" i="11" s="1"/>
  <c r="U767" i="11" a="1"/>
  <c r="U767" i="11" s="1"/>
  <c r="T767" i="11" a="1"/>
  <c r="T767" i="11" s="1"/>
  <c r="S767" i="11" a="1"/>
  <c r="S767" i="11" s="1"/>
  <c r="R767" i="11" a="1"/>
  <c r="R767" i="11" s="1"/>
  <c r="Q767" i="11" a="1"/>
  <c r="Q767" i="11" s="1"/>
  <c r="P767" i="11" a="1"/>
  <c r="P767" i="11" s="1"/>
  <c r="O767" i="11" a="1"/>
  <c r="O767" i="11" s="1"/>
  <c r="N767" i="11" a="1"/>
  <c r="N767" i="11" s="1"/>
  <c r="M767" i="11" a="1"/>
  <c r="M767" i="11" s="1"/>
  <c r="U765" i="11" a="1"/>
  <c r="U765" i="11" s="1"/>
  <c r="T765" i="11" a="1"/>
  <c r="T765" i="11" s="1"/>
  <c r="S765" i="11" a="1"/>
  <c r="S765" i="11" s="1"/>
  <c r="R765" i="11" a="1"/>
  <c r="R765" i="11" s="1"/>
  <c r="Q765" i="11" a="1"/>
  <c r="Q765" i="11" s="1"/>
  <c r="P765" i="11" a="1"/>
  <c r="P765" i="11" s="1"/>
  <c r="O765" i="11" a="1"/>
  <c r="O765" i="11" s="1"/>
  <c r="N765" i="11" a="1"/>
  <c r="N765" i="11" s="1"/>
  <c r="M765" i="11" a="1"/>
  <c r="M765" i="11" s="1"/>
  <c r="U763" i="11" a="1"/>
  <c r="U763" i="11" s="1"/>
  <c r="T763" i="11" a="1"/>
  <c r="T763" i="11" s="1"/>
  <c r="S763" i="11" a="1"/>
  <c r="S763" i="11" s="1"/>
  <c r="R763" i="11" a="1"/>
  <c r="R763" i="11" s="1"/>
  <c r="Q763" i="11" a="1"/>
  <c r="Q763" i="11" s="1"/>
  <c r="P763" i="11" a="1"/>
  <c r="P763" i="11" s="1"/>
  <c r="O763" i="11" a="1"/>
  <c r="O763" i="11" s="1"/>
  <c r="N763" i="11" a="1"/>
  <c r="N763" i="11" s="1"/>
  <c r="M763" i="11" a="1"/>
  <c r="M763" i="11" s="1"/>
  <c r="U761" i="11" a="1"/>
  <c r="U761" i="11" s="1"/>
  <c r="T761" i="11" a="1"/>
  <c r="T761" i="11" s="1"/>
  <c r="S761" i="11" a="1"/>
  <c r="S761" i="11" s="1"/>
  <c r="R761" i="11" a="1"/>
  <c r="R761" i="11" s="1"/>
  <c r="Q761" i="11" a="1"/>
  <c r="Q761" i="11" s="1"/>
  <c r="P761" i="11" a="1"/>
  <c r="P761" i="11" s="1"/>
  <c r="O761" i="11" a="1"/>
  <c r="O761" i="11" s="1"/>
  <c r="N761" i="11" a="1"/>
  <c r="N761" i="11" s="1"/>
  <c r="M761" i="11" a="1"/>
  <c r="M761" i="11" s="1"/>
  <c r="U759" i="11" a="1"/>
  <c r="U759" i="11" s="1"/>
  <c r="T759" i="11" a="1"/>
  <c r="T759" i="11" s="1"/>
  <c r="S759" i="11" a="1"/>
  <c r="S759" i="11" s="1"/>
  <c r="R759" i="11" a="1"/>
  <c r="R759" i="11" s="1"/>
  <c r="Q759" i="11" a="1"/>
  <c r="Q759" i="11" s="1"/>
  <c r="P759" i="11" a="1"/>
  <c r="P759" i="11" s="1"/>
  <c r="O759" i="11" a="1"/>
  <c r="O759" i="11" s="1"/>
  <c r="N759" i="11" a="1"/>
  <c r="N759" i="11" s="1"/>
  <c r="M759" i="11" a="1"/>
  <c r="M759" i="11" s="1"/>
  <c r="U757" i="11" a="1"/>
  <c r="U757" i="11" s="1"/>
  <c r="T757" i="11" a="1"/>
  <c r="T757" i="11" s="1"/>
  <c r="S757" i="11" a="1"/>
  <c r="S757" i="11" s="1"/>
  <c r="R757" i="11" a="1"/>
  <c r="R757" i="11" s="1"/>
  <c r="Q757" i="11" a="1"/>
  <c r="Q757" i="11" s="1"/>
  <c r="P757" i="11" a="1"/>
  <c r="P757" i="11" s="1"/>
  <c r="O757" i="11" a="1"/>
  <c r="O757" i="11" s="1"/>
  <c r="N757" i="11" a="1"/>
  <c r="N757" i="11" s="1"/>
  <c r="M757" i="11" a="1"/>
  <c r="M757" i="11" s="1"/>
  <c r="U755" i="11" a="1"/>
  <c r="U755" i="11" s="1"/>
  <c r="T755" i="11" a="1"/>
  <c r="T755" i="11" s="1"/>
  <c r="S755" i="11" a="1"/>
  <c r="S755" i="11" s="1"/>
  <c r="R755" i="11" a="1"/>
  <c r="R755" i="11" s="1"/>
  <c r="Q755" i="11" a="1"/>
  <c r="Q755" i="11" s="1"/>
  <c r="P755" i="11" a="1"/>
  <c r="P755" i="11" s="1"/>
  <c r="O755" i="11" a="1"/>
  <c r="O755" i="11" s="1"/>
  <c r="N755" i="11" a="1"/>
  <c r="N755" i="11" s="1"/>
  <c r="M755" i="11" a="1"/>
  <c r="M755" i="11" s="1"/>
  <c r="U753" i="11" a="1"/>
  <c r="U753" i="11" s="1"/>
  <c r="T753" i="11" a="1"/>
  <c r="T753" i="11" s="1"/>
  <c r="S753" i="11" a="1"/>
  <c r="S753" i="11" s="1"/>
  <c r="R753" i="11" a="1"/>
  <c r="R753" i="11" s="1"/>
  <c r="Q753" i="11" a="1"/>
  <c r="Q753" i="11" s="1"/>
  <c r="P753" i="11" a="1"/>
  <c r="P753" i="11" s="1"/>
  <c r="O753" i="11" a="1"/>
  <c r="O753" i="11" s="1"/>
  <c r="N753" i="11" a="1"/>
  <c r="N753" i="11" s="1"/>
  <c r="M753" i="11" a="1"/>
  <c r="M753" i="11" s="1"/>
  <c r="U751" i="11" a="1"/>
  <c r="U751" i="11" s="1"/>
  <c r="T751" i="11" a="1"/>
  <c r="T751" i="11" s="1"/>
  <c r="S751" i="11" a="1"/>
  <c r="S751" i="11" s="1"/>
  <c r="R751" i="11" a="1"/>
  <c r="R751" i="11" s="1"/>
  <c r="Q751" i="11" a="1"/>
  <c r="Q751" i="11" s="1"/>
  <c r="P751" i="11" a="1"/>
  <c r="P751" i="11" s="1"/>
  <c r="O751" i="11" a="1"/>
  <c r="O751" i="11" s="1"/>
  <c r="N751" i="11" a="1"/>
  <c r="N751" i="11" s="1"/>
  <c r="M751" i="11" a="1"/>
  <c r="M751" i="11" s="1"/>
  <c r="U749" i="11" a="1"/>
  <c r="U749" i="11" s="1"/>
  <c r="T749" i="11" a="1"/>
  <c r="T749" i="11" s="1"/>
  <c r="S749" i="11" a="1"/>
  <c r="S749" i="11" s="1"/>
  <c r="R749" i="11" a="1"/>
  <c r="R749" i="11" s="1"/>
  <c r="Q749" i="11" a="1"/>
  <c r="Q749" i="11" s="1"/>
  <c r="P749" i="11" a="1"/>
  <c r="P749" i="11" s="1"/>
  <c r="O749" i="11" a="1"/>
  <c r="O749" i="11" s="1"/>
  <c r="N749" i="11" a="1"/>
  <c r="N749" i="11" s="1"/>
  <c r="M749" i="11" a="1"/>
  <c r="M749" i="11" s="1"/>
  <c r="U747" i="11" a="1"/>
  <c r="U747" i="11" s="1"/>
  <c r="T747" i="11" a="1"/>
  <c r="T747" i="11" s="1"/>
  <c r="S747" i="11" a="1"/>
  <c r="S747" i="11" s="1"/>
  <c r="R747" i="11" a="1"/>
  <c r="R747" i="11" s="1"/>
  <c r="Q747" i="11" a="1"/>
  <c r="Q747" i="11" s="1"/>
  <c r="P747" i="11" a="1"/>
  <c r="P747" i="11" s="1"/>
  <c r="O747" i="11" a="1"/>
  <c r="O747" i="11" s="1"/>
  <c r="N747" i="11" a="1"/>
  <c r="N747" i="11" s="1"/>
  <c r="M747" i="11" a="1"/>
  <c r="M747" i="11" s="1"/>
  <c r="U745" i="11" a="1"/>
  <c r="U745" i="11" s="1"/>
  <c r="T745" i="11" a="1"/>
  <c r="T745" i="11" s="1"/>
  <c r="S745" i="11" a="1"/>
  <c r="S745" i="11" s="1"/>
  <c r="R745" i="11" a="1"/>
  <c r="R745" i="11" s="1"/>
  <c r="Q745" i="11" a="1"/>
  <c r="Q745" i="11" s="1"/>
  <c r="P745" i="11" a="1"/>
  <c r="P745" i="11" s="1"/>
  <c r="O745" i="11" a="1"/>
  <c r="O745" i="11" s="1"/>
  <c r="N745" i="11" a="1"/>
  <c r="N745" i="11" s="1"/>
  <c r="M745" i="11" a="1"/>
  <c r="M745" i="11" s="1"/>
  <c r="U743" i="11" a="1"/>
  <c r="U743" i="11" s="1"/>
  <c r="T743" i="11" a="1"/>
  <c r="T743" i="11" s="1"/>
  <c r="S743" i="11" a="1"/>
  <c r="S743" i="11" s="1"/>
  <c r="R743" i="11" a="1"/>
  <c r="R743" i="11" s="1"/>
  <c r="Q743" i="11" a="1"/>
  <c r="Q743" i="11" s="1"/>
  <c r="P743" i="11" a="1"/>
  <c r="P743" i="11" s="1"/>
  <c r="O743" i="11" a="1"/>
  <c r="O743" i="11" s="1"/>
  <c r="N743" i="11" a="1"/>
  <c r="N743" i="11" s="1"/>
  <c r="M743" i="11" a="1"/>
  <c r="M743" i="11" s="1"/>
  <c r="U741" i="11" a="1"/>
  <c r="U741" i="11" s="1"/>
  <c r="T741" i="11" a="1"/>
  <c r="T741" i="11" s="1"/>
  <c r="S741" i="11" a="1"/>
  <c r="S741" i="11" s="1"/>
  <c r="R741" i="11" a="1"/>
  <c r="R741" i="11" s="1"/>
  <c r="Q741" i="11" a="1"/>
  <c r="Q741" i="11" s="1"/>
  <c r="P741" i="11" a="1"/>
  <c r="P741" i="11" s="1"/>
  <c r="O741" i="11" a="1"/>
  <c r="O741" i="11" s="1"/>
  <c r="N741" i="11" a="1"/>
  <c r="N741" i="11" s="1"/>
  <c r="M741" i="11" a="1"/>
  <c r="M741" i="11" s="1"/>
  <c r="U739" i="11" a="1"/>
  <c r="U739" i="11" s="1"/>
  <c r="T739" i="11" a="1"/>
  <c r="T739" i="11" s="1"/>
  <c r="S739" i="11" a="1"/>
  <c r="S739" i="11" s="1"/>
  <c r="R739" i="11" a="1"/>
  <c r="R739" i="11" s="1"/>
  <c r="Q739" i="11" a="1"/>
  <c r="Q739" i="11" s="1"/>
  <c r="P739" i="11" a="1"/>
  <c r="P739" i="11" s="1"/>
  <c r="O739" i="11" a="1"/>
  <c r="O739" i="11" s="1"/>
  <c r="N739" i="11" a="1"/>
  <c r="N739" i="11" s="1"/>
  <c r="M739" i="11" a="1"/>
  <c r="M739" i="11" s="1"/>
  <c r="U736" i="11" a="1"/>
  <c r="U736" i="11" s="1"/>
  <c r="T736" i="11" a="1"/>
  <c r="T736" i="11" s="1"/>
  <c r="S736" i="11" a="1"/>
  <c r="S736" i="11" s="1"/>
  <c r="R736" i="11" a="1"/>
  <c r="R736" i="11" s="1"/>
  <c r="Q736" i="11" a="1"/>
  <c r="Q736" i="11" s="1"/>
  <c r="P736" i="11" a="1"/>
  <c r="P736" i="11" s="1"/>
  <c r="O736" i="11" a="1"/>
  <c r="O736" i="11" s="1"/>
  <c r="N736" i="11" a="1"/>
  <c r="N736" i="11" s="1"/>
  <c r="M736" i="11" a="1"/>
  <c r="M736" i="11" s="1"/>
  <c r="U734" i="11" a="1"/>
  <c r="U734" i="11" s="1"/>
  <c r="T734" i="11" a="1"/>
  <c r="T734" i="11" s="1"/>
  <c r="S734" i="11" a="1"/>
  <c r="S734" i="11" s="1"/>
  <c r="R734" i="11" a="1"/>
  <c r="R734" i="11" s="1"/>
  <c r="Q734" i="11" a="1"/>
  <c r="Q734" i="11" s="1"/>
  <c r="P734" i="11" a="1"/>
  <c r="P734" i="11" s="1"/>
  <c r="O734" i="11" a="1"/>
  <c r="O734" i="11" s="1"/>
  <c r="N734" i="11" a="1"/>
  <c r="N734" i="11" s="1"/>
  <c r="M734" i="11" a="1"/>
  <c r="M734" i="11" s="1"/>
  <c r="U731" i="11" a="1"/>
  <c r="U731" i="11" s="1"/>
  <c r="T731" i="11" a="1"/>
  <c r="T731" i="11" s="1"/>
  <c r="S731" i="11" a="1"/>
  <c r="S731" i="11" s="1"/>
  <c r="R731" i="11" a="1"/>
  <c r="R731" i="11" s="1"/>
  <c r="Q731" i="11" a="1"/>
  <c r="Q731" i="11" s="1"/>
  <c r="P731" i="11" a="1"/>
  <c r="P731" i="11" s="1"/>
  <c r="O731" i="11" a="1"/>
  <c r="O731" i="11" s="1"/>
  <c r="N731" i="11" a="1"/>
  <c r="N731" i="11" s="1"/>
  <c r="M731" i="11" a="1"/>
  <c r="M731" i="11" s="1"/>
  <c r="U729" i="11" a="1"/>
  <c r="U729" i="11" s="1"/>
  <c r="T729" i="11" a="1"/>
  <c r="T729" i="11" s="1"/>
  <c r="S729" i="11" a="1"/>
  <c r="S729" i="11" s="1"/>
  <c r="R729" i="11" a="1"/>
  <c r="R729" i="11" s="1"/>
  <c r="Q729" i="11" a="1"/>
  <c r="Q729" i="11" s="1"/>
  <c r="P729" i="11" a="1"/>
  <c r="P729" i="11" s="1"/>
  <c r="O729" i="11" a="1"/>
  <c r="O729" i="11" s="1"/>
  <c r="N729" i="11" a="1"/>
  <c r="N729" i="11" s="1"/>
  <c r="M729" i="11" a="1"/>
  <c r="M729" i="11" s="1"/>
  <c r="U727" i="11" a="1"/>
  <c r="U727" i="11" s="1"/>
  <c r="T727" i="11" a="1"/>
  <c r="T727" i="11" s="1"/>
  <c r="S727" i="11" a="1"/>
  <c r="S727" i="11" s="1"/>
  <c r="R727" i="11" a="1"/>
  <c r="R727" i="11" s="1"/>
  <c r="Q727" i="11" a="1"/>
  <c r="Q727" i="11" s="1"/>
  <c r="P727" i="11" a="1"/>
  <c r="P727" i="11" s="1"/>
  <c r="O727" i="11" a="1"/>
  <c r="O727" i="11" s="1"/>
  <c r="N727" i="11" a="1"/>
  <c r="N727" i="11" s="1"/>
  <c r="M727" i="11" a="1"/>
  <c r="M727" i="11" s="1"/>
  <c r="U725" i="11" a="1"/>
  <c r="U725" i="11" s="1"/>
  <c r="T725" i="11" a="1"/>
  <c r="T725" i="11" s="1"/>
  <c r="S725" i="11" a="1"/>
  <c r="S725" i="11" s="1"/>
  <c r="R725" i="11" a="1"/>
  <c r="R725" i="11" s="1"/>
  <c r="Q725" i="11" a="1"/>
  <c r="Q725" i="11" s="1"/>
  <c r="P725" i="11" a="1"/>
  <c r="P725" i="11" s="1"/>
  <c r="O725" i="11" a="1"/>
  <c r="O725" i="11" s="1"/>
  <c r="N725" i="11" a="1"/>
  <c r="N725" i="11" s="1"/>
  <c r="M725" i="11" a="1"/>
  <c r="M725" i="11" s="1"/>
  <c r="U723" i="11" a="1"/>
  <c r="U723" i="11" s="1"/>
  <c r="T723" i="11" a="1"/>
  <c r="T723" i="11" s="1"/>
  <c r="S723" i="11" a="1"/>
  <c r="S723" i="11" s="1"/>
  <c r="R723" i="11" a="1"/>
  <c r="R723" i="11" s="1"/>
  <c r="Q723" i="11" a="1"/>
  <c r="Q723" i="11" s="1"/>
  <c r="P723" i="11" a="1"/>
  <c r="P723" i="11" s="1"/>
  <c r="O723" i="11" a="1"/>
  <c r="O723" i="11" s="1"/>
  <c r="N723" i="11" a="1"/>
  <c r="N723" i="11" s="1"/>
  <c r="M723" i="11" a="1"/>
  <c r="M723" i="11" s="1"/>
  <c r="U720" i="11" a="1"/>
  <c r="U720" i="11" s="1"/>
  <c r="T720" i="11" a="1"/>
  <c r="T720" i="11" s="1"/>
  <c r="S720" i="11" a="1"/>
  <c r="S720" i="11" s="1"/>
  <c r="R720" i="11" a="1"/>
  <c r="R720" i="11" s="1"/>
  <c r="Q720" i="11" a="1"/>
  <c r="Q720" i="11" s="1"/>
  <c r="P720" i="11" a="1"/>
  <c r="P720" i="11" s="1"/>
  <c r="O720" i="11" a="1"/>
  <c r="O720" i="11" s="1"/>
  <c r="N720" i="11" a="1"/>
  <c r="N720" i="11" s="1"/>
  <c r="M720" i="11" a="1"/>
  <c r="M720" i="11" s="1"/>
  <c r="U718" i="11" a="1"/>
  <c r="U718" i="11" s="1"/>
  <c r="T718" i="11" a="1"/>
  <c r="T718" i="11" s="1"/>
  <c r="S718" i="11" a="1"/>
  <c r="S718" i="11" s="1"/>
  <c r="R718" i="11" a="1"/>
  <c r="R718" i="11" s="1"/>
  <c r="Q718" i="11" a="1"/>
  <c r="Q718" i="11" s="1"/>
  <c r="P718" i="11" a="1"/>
  <c r="P718" i="11" s="1"/>
  <c r="O718" i="11" a="1"/>
  <c r="O718" i="11" s="1"/>
  <c r="N718" i="11" a="1"/>
  <c r="N718" i="11" s="1"/>
  <c r="M718" i="11" a="1"/>
  <c r="M718" i="11" s="1"/>
  <c r="U716" i="11" a="1"/>
  <c r="U716" i="11" s="1"/>
  <c r="T716" i="11" a="1"/>
  <c r="T716" i="11" s="1"/>
  <c r="S716" i="11" a="1"/>
  <c r="S716" i="11" s="1"/>
  <c r="R716" i="11" a="1"/>
  <c r="R716" i="11" s="1"/>
  <c r="Q716" i="11" a="1"/>
  <c r="Q716" i="11" s="1"/>
  <c r="P716" i="11" a="1"/>
  <c r="P716" i="11" s="1"/>
  <c r="O716" i="11" a="1"/>
  <c r="O716" i="11" s="1"/>
  <c r="N716" i="11" a="1"/>
  <c r="N716" i="11" s="1"/>
  <c r="M716" i="11" a="1"/>
  <c r="M716" i="11" s="1"/>
  <c r="U714" i="11" a="1"/>
  <c r="U714" i="11" s="1"/>
  <c r="T714" i="11" a="1"/>
  <c r="T714" i="11" s="1"/>
  <c r="S714" i="11" a="1"/>
  <c r="S714" i="11" s="1"/>
  <c r="R714" i="11" a="1"/>
  <c r="R714" i="11" s="1"/>
  <c r="Q714" i="11" a="1"/>
  <c r="Q714" i="11" s="1"/>
  <c r="P714" i="11" a="1"/>
  <c r="P714" i="11" s="1"/>
  <c r="O714" i="11" a="1"/>
  <c r="O714" i="11" s="1"/>
  <c r="N714" i="11" a="1"/>
  <c r="N714" i="11" s="1"/>
  <c r="M714" i="11" a="1"/>
  <c r="M714" i="11" s="1"/>
  <c r="U712" i="11" a="1"/>
  <c r="U712" i="11" s="1"/>
  <c r="T712" i="11" a="1"/>
  <c r="T712" i="11" s="1"/>
  <c r="S712" i="11" a="1"/>
  <c r="S712" i="11" s="1"/>
  <c r="R712" i="11" a="1"/>
  <c r="R712" i="11" s="1"/>
  <c r="Q712" i="11" a="1"/>
  <c r="Q712" i="11" s="1"/>
  <c r="P712" i="11" a="1"/>
  <c r="P712" i="11" s="1"/>
  <c r="O712" i="11" a="1"/>
  <c r="O712" i="11" s="1"/>
  <c r="N712" i="11" a="1"/>
  <c r="N712" i="11" s="1"/>
  <c r="M712" i="11" a="1"/>
  <c r="M712" i="11" s="1"/>
  <c r="U710" i="11" a="1"/>
  <c r="U710" i="11" s="1"/>
  <c r="T710" i="11" a="1"/>
  <c r="T710" i="11" s="1"/>
  <c r="S710" i="11" a="1"/>
  <c r="S710" i="11" s="1"/>
  <c r="R710" i="11" a="1"/>
  <c r="R710" i="11" s="1"/>
  <c r="Q710" i="11" a="1"/>
  <c r="Q710" i="11" s="1"/>
  <c r="P710" i="11" a="1"/>
  <c r="P710" i="11" s="1"/>
  <c r="O710" i="11" a="1"/>
  <c r="O710" i="11" s="1"/>
  <c r="N710" i="11" a="1"/>
  <c r="N710" i="11" s="1"/>
  <c r="M710" i="11" a="1"/>
  <c r="M710" i="11" s="1"/>
  <c r="U708" i="11" a="1"/>
  <c r="U708" i="11" s="1"/>
  <c r="T708" i="11" a="1"/>
  <c r="T708" i="11" s="1"/>
  <c r="S708" i="11" a="1"/>
  <c r="S708" i="11" s="1"/>
  <c r="R708" i="11" a="1"/>
  <c r="R708" i="11" s="1"/>
  <c r="Q708" i="11" a="1"/>
  <c r="Q708" i="11" s="1"/>
  <c r="P708" i="11" a="1"/>
  <c r="P708" i="11" s="1"/>
  <c r="O708" i="11" a="1"/>
  <c r="O708" i="11" s="1"/>
  <c r="N708" i="11" a="1"/>
  <c r="N708" i="11" s="1"/>
  <c r="M708" i="11" a="1"/>
  <c r="M708" i="11" s="1"/>
  <c r="U706" i="11" a="1"/>
  <c r="U706" i="11" s="1"/>
  <c r="T706" i="11" a="1"/>
  <c r="T706" i="11" s="1"/>
  <c r="S706" i="11" a="1"/>
  <c r="S706" i="11" s="1"/>
  <c r="R706" i="11" a="1"/>
  <c r="R706" i="11" s="1"/>
  <c r="Q706" i="11" a="1"/>
  <c r="Q706" i="11" s="1"/>
  <c r="P706" i="11" a="1"/>
  <c r="P706" i="11" s="1"/>
  <c r="O706" i="11" a="1"/>
  <c r="O706" i="11" s="1"/>
  <c r="N706" i="11" a="1"/>
  <c r="N706" i="11" s="1"/>
  <c r="M706" i="11" a="1"/>
  <c r="M706" i="11" s="1"/>
  <c r="U704" i="11" a="1"/>
  <c r="U704" i="11" s="1"/>
  <c r="T704" i="11" a="1"/>
  <c r="T704" i="11" s="1"/>
  <c r="S704" i="11" a="1"/>
  <c r="S704" i="11" s="1"/>
  <c r="R704" i="11" a="1"/>
  <c r="R704" i="11" s="1"/>
  <c r="Q704" i="11" a="1"/>
  <c r="Q704" i="11" s="1"/>
  <c r="P704" i="11" a="1"/>
  <c r="P704" i="11" s="1"/>
  <c r="O704" i="11" a="1"/>
  <c r="O704" i="11" s="1"/>
  <c r="N704" i="11" a="1"/>
  <c r="N704" i="11" s="1"/>
  <c r="M704" i="11" a="1"/>
  <c r="M704" i="11" s="1"/>
  <c r="U702" i="11" a="1"/>
  <c r="U702" i="11" s="1"/>
  <c r="T702" i="11" a="1"/>
  <c r="T702" i="11" s="1"/>
  <c r="S702" i="11" a="1"/>
  <c r="S702" i="11" s="1"/>
  <c r="R702" i="11" a="1"/>
  <c r="R702" i="11" s="1"/>
  <c r="Q702" i="11" a="1"/>
  <c r="Q702" i="11" s="1"/>
  <c r="P702" i="11" a="1"/>
  <c r="P702" i="11" s="1"/>
  <c r="O702" i="11" a="1"/>
  <c r="O702" i="11" s="1"/>
  <c r="N702" i="11" a="1"/>
  <c r="N702" i="11" s="1"/>
  <c r="M702" i="11" a="1"/>
  <c r="M702" i="11" s="1"/>
  <c r="U700" i="11" a="1"/>
  <c r="U700" i="11" s="1"/>
  <c r="T700" i="11" a="1"/>
  <c r="T700" i="11" s="1"/>
  <c r="S700" i="11" a="1"/>
  <c r="S700" i="11" s="1"/>
  <c r="R700" i="11" a="1"/>
  <c r="R700" i="11" s="1"/>
  <c r="Q700" i="11" a="1"/>
  <c r="Q700" i="11" s="1"/>
  <c r="P700" i="11" a="1"/>
  <c r="P700" i="11" s="1"/>
  <c r="O700" i="11" a="1"/>
  <c r="O700" i="11" s="1"/>
  <c r="N700" i="11" a="1"/>
  <c r="N700" i="11" s="1"/>
  <c r="M700" i="11" a="1"/>
  <c r="M700" i="11" s="1"/>
  <c r="U698" i="11" a="1"/>
  <c r="U698" i="11" s="1"/>
  <c r="T698" i="11" a="1"/>
  <c r="T698" i="11" s="1"/>
  <c r="S698" i="11" a="1"/>
  <c r="S698" i="11" s="1"/>
  <c r="R698" i="11" a="1"/>
  <c r="R698" i="11" s="1"/>
  <c r="Q698" i="11" a="1"/>
  <c r="Q698" i="11" s="1"/>
  <c r="P698" i="11" a="1"/>
  <c r="P698" i="11" s="1"/>
  <c r="O698" i="11" a="1"/>
  <c r="O698" i="11" s="1"/>
  <c r="N698" i="11" a="1"/>
  <c r="N698" i="11" s="1"/>
  <c r="M698" i="11" a="1"/>
  <c r="M698" i="11" s="1"/>
  <c r="U696" i="11" a="1"/>
  <c r="U696" i="11" s="1"/>
  <c r="T696" i="11" a="1"/>
  <c r="T696" i="11" s="1"/>
  <c r="S696" i="11" a="1"/>
  <c r="S696" i="11" s="1"/>
  <c r="R696" i="11" a="1"/>
  <c r="R696" i="11" s="1"/>
  <c r="Q696" i="11" a="1"/>
  <c r="Q696" i="11" s="1"/>
  <c r="P696" i="11" a="1"/>
  <c r="P696" i="11" s="1"/>
  <c r="O696" i="11" a="1"/>
  <c r="O696" i="11" s="1"/>
  <c r="N696" i="11" a="1"/>
  <c r="N696" i="11" s="1"/>
  <c r="M696" i="11" a="1"/>
  <c r="M696" i="11" s="1"/>
  <c r="U694" i="11" a="1"/>
  <c r="U694" i="11" s="1"/>
  <c r="T694" i="11" a="1"/>
  <c r="T694" i="11" s="1"/>
  <c r="S694" i="11" a="1"/>
  <c r="S694" i="11" s="1"/>
  <c r="R694" i="11" a="1"/>
  <c r="R694" i="11" s="1"/>
  <c r="Q694" i="11" a="1"/>
  <c r="Q694" i="11" s="1"/>
  <c r="P694" i="11" a="1"/>
  <c r="P694" i="11" s="1"/>
  <c r="O694" i="11" a="1"/>
  <c r="O694" i="11" s="1"/>
  <c r="N694" i="11" a="1"/>
  <c r="N694" i="11" s="1"/>
  <c r="M694" i="11" a="1"/>
  <c r="M694" i="11" s="1"/>
  <c r="U692" i="11" a="1"/>
  <c r="U692" i="11" s="1"/>
  <c r="T692" i="11" a="1"/>
  <c r="T692" i="11" s="1"/>
  <c r="S692" i="11" a="1"/>
  <c r="S692" i="11" s="1"/>
  <c r="R692" i="11" a="1"/>
  <c r="R692" i="11" s="1"/>
  <c r="Q692" i="11" a="1"/>
  <c r="Q692" i="11" s="1"/>
  <c r="P692" i="11" a="1"/>
  <c r="P692" i="11" s="1"/>
  <c r="O692" i="11" a="1"/>
  <c r="O692" i="11" s="1"/>
  <c r="N692" i="11" a="1"/>
  <c r="N692" i="11" s="1"/>
  <c r="M692" i="11" a="1"/>
  <c r="M692" i="11" s="1"/>
  <c r="U689" i="11" a="1"/>
  <c r="U689" i="11" s="1"/>
  <c r="T689" i="11" a="1"/>
  <c r="T689" i="11" s="1"/>
  <c r="S689" i="11" a="1"/>
  <c r="S689" i="11" s="1"/>
  <c r="R689" i="11" a="1"/>
  <c r="R689" i="11" s="1"/>
  <c r="Q689" i="11" a="1"/>
  <c r="Q689" i="11" s="1"/>
  <c r="P689" i="11" a="1"/>
  <c r="P689" i="11" s="1"/>
  <c r="O689" i="11" a="1"/>
  <c r="O689" i="11" s="1"/>
  <c r="N689" i="11" a="1"/>
  <c r="N689" i="11" s="1"/>
  <c r="M689" i="11" a="1"/>
  <c r="M689" i="11" s="1"/>
  <c r="U686" i="11" a="1"/>
  <c r="U686" i="11" s="1"/>
  <c r="T686" i="11" a="1"/>
  <c r="T686" i="11" s="1"/>
  <c r="S686" i="11" a="1"/>
  <c r="S686" i="11" s="1"/>
  <c r="R686" i="11" a="1"/>
  <c r="R686" i="11" s="1"/>
  <c r="Q686" i="11" a="1"/>
  <c r="Q686" i="11" s="1"/>
  <c r="P686" i="11" a="1"/>
  <c r="P686" i="11" s="1"/>
  <c r="O686" i="11" a="1"/>
  <c r="O686" i="11" s="1"/>
  <c r="N686" i="11" a="1"/>
  <c r="N686" i="11" s="1"/>
  <c r="M686" i="11" a="1"/>
  <c r="M686" i="11" s="1"/>
  <c r="U684" i="11" a="1"/>
  <c r="U684" i="11" s="1"/>
  <c r="T684" i="11" a="1"/>
  <c r="T684" i="11" s="1"/>
  <c r="S684" i="11" a="1"/>
  <c r="S684" i="11" s="1"/>
  <c r="R684" i="11" a="1"/>
  <c r="R684" i="11" s="1"/>
  <c r="Q684" i="11" a="1"/>
  <c r="Q684" i="11" s="1"/>
  <c r="P684" i="11" a="1"/>
  <c r="P684" i="11" s="1"/>
  <c r="O684" i="11" a="1"/>
  <c r="O684" i="11" s="1"/>
  <c r="N684" i="11" a="1"/>
  <c r="N684" i="11" s="1"/>
  <c r="M684" i="11" a="1"/>
  <c r="M684" i="11" s="1"/>
  <c r="U682" i="11" a="1"/>
  <c r="U682" i="11" s="1"/>
  <c r="T682" i="11" a="1"/>
  <c r="T682" i="11" s="1"/>
  <c r="S682" i="11" a="1"/>
  <c r="S682" i="11" s="1"/>
  <c r="R682" i="11" a="1"/>
  <c r="R682" i="11" s="1"/>
  <c r="Q682" i="11" a="1"/>
  <c r="Q682" i="11" s="1"/>
  <c r="P682" i="11" a="1"/>
  <c r="P682" i="11" s="1"/>
  <c r="O682" i="11" a="1"/>
  <c r="O682" i="11" s="1"/>
  <c r="N682" i="11" a="1"/>
  <c r="N682" i="11" s="1"/>
  <c r="M682" i="11" a="1"/>
  <c r="M682" i="11" s="1"/>
  <c r="U680" i="11" a="1"/>
  <c r="U680" i="11" s="1"/>
  <c r="T680" i="11" a="1"/>
  <c r="T680" i="11" s="1"/>
  <c r="S680" i="11" a="1"/>
  <c r="S680" i="11" s="1"/>
  <c r="R680" i="11" a="1"/>
  <c r="R680" i="11" s="1"/>
  <c r="Q680" i="11" a="1"/>
  <c r="Q680" i="11" s="1"/>
  <c r="P680" i="11" a="1"/>
  <c r="P680" i="11" s="1"/>
  <c r="O680" i="11" a="1"/>
  <c r="O680" i="11" s="1"/>
  <c r="N680" i="11" a="1"/>
  <c r="N680" i="11" s="1"/>
  <c r="M680" i="11" a="1"/>
  <c r="M680" i="11" s="1"/>
  <c r="U677" i="11" a="1"/>
  <c r="U677" i="11" s="1"/>
  <c r="T677" i="11" a="1"/>
  <c r="T677" i="11" s="1"/>
  <c r="S677" i="11" a="1"/>
  <c r="S677" i="11" s="1"/>
  <c r="R677" i="11" a="1"/>
  <c r="R677" i="11" s="1"/>
  <c r="Q677" i="11" a="1"/>
  <c r="Q677" i="11" s="1"/>
  <c r="P677" i="11" a="1"/>
  <c r="P677" i="11" s="1"/>
  <c r="O677" i="11" a="1"/>
  <c r="O677" i="11" s="1"/>
  <c r="N677" i="11" a="1"/>
  <c r="N677" i="11" s="1"/>
  <c r="M677" i="11" a="1"/>
  <c r="M677" i="11" s="1"/>
  <c r="U675" i="11" a="1"/>
  <c r="U675" i="11" s="1"/>
  <c r="T675" i="11" a="1"/>
  <c r="T675" i="11" s="1"/>
  <c r="S675" i="11" a="1"/>
  <c r="S675" i="11" s="1"/>
  <c r="R675" i="11" a="1"/>
  <c r="R675" i="11" s="1"/>
  <c r="Q675" i="11" a="1"/>
  <c r="Q675" i="11" s="1"/>
  <c r="P675" i="11" a="1"/>
  <c r="P675" i="11" s="1"/>
  <c r="O675" i="11" a="1"/>
  <c r="O675" i="11" s="1"/>
  <c r="N675" i="11" a="1"/>
  <c r="N675" i="11" s="1"/>
  <c r="M675" i="11" a="1"/>
  <c r="M675" i="11" s="1"/>
  <c r="U673" i="11" a="1"/>
  <c r="U673" i="11" s="1"/>
  <c r="T673" i="11" a="1"/>
  <c r="T673" i="11" s="1"/>
  <c r="S673" i="11" a="1"/>
  <c r="S673" i="11" s="1"/>
  <c r="R673" i="11" a="1"/>
  <c r="R673" i="11" s="1"/>
  <c r="Q673" i="11" a="1"/>
  <c r="Q673" i="11" s="1"/>
  <c r="P673" i="11" a="1"/>
  <c r="P673" i="11" s="1"/>
  <c r="O673" i="11" a="1"/>
  <c r="O673" i="11" s="1"/>
  <c r="N673" i="11" a="1"/>
  <c r="N673" i="11" s="1"/>
  <c r="M673" i="11" a="1"/>
  <c r="M673" i="11" s="1"/>
  <c r="U671" i="11" a="1"/>
  <c r="U671" i="11" s="1"/>
  <c r="T671" i="11" a="1"/>
  <c r="T671" i="11" s="1"/>
  <c r="S671" i="11" a="1"/>
  <c r="S671" i="11" s="1"/>
  <c r="R671" i="11" a="1"/>
  <c r="R671" i="11" s="1"/>
  <c r="Q671" i="11" a="1"/>
  <c r="Q671" i="11" s="1"/>
  <c r="P671" i="11" a="1"/>
  <c r="P671" i="11" s="1"/>
  <c r="O671" i="11" a="1"/>
  <c r="O671" i="11" s="1"/>
  <c r="N671" i="11" a="1"/>
  <c r="N671" i="11" s="1"/>
  <c r="M671" i="11" a="1"/>
  <c r="M671" i="11" s="1"/>
  <c r="U669" i="11" a="1"/>
  <c r="U669" i="11" s="1"/>
  <c r="T669" i="11" a="1"/>
  <c r="T669" i="11" s="1"/>
  <c r="S669" i="11" a="1"/>
  <c r="S669" i="11" s="1"/>
  <c r="R669" i="11" a="1"/>
  <c r="R669" i="11" s="1"/>
  <c r="Q669" i="11" a="1"/>
  <c r="Q669" i="11" s="1"/>
  <c r="P669" i="11" a="1"/>
  <c r="P669" i="11" s="1"/>
  <c r="O669" i="11" a="1"/>
  <c r="O669" i="11" s="1"/>
  <c r="N669" i="11" a="1"/>
  <c r="N669" i="11" s="1"/>
  <c r="M669" i="11" a="1"/>
  <c r="M669" i="11" s="1"/>
  <c r="U666" i="11" a="1"/>
  <c r="U666" i="11" s="1"/>
  <c r="T666" i="11" a="1"/>
  <c r="T666" i="11" s="1"/>
  <c r="S666" i="11" a="1"/>
  <c r="S666" i="11" s="1"/>
  <c r="R666" i="11" a="1"/>
  <c r="R666" i="11" s="1"/>
  <c r="Q666" i="11" a="1"/>
  <c r="Q666" i="11" s="1"/>
  <c r="P666" i="11" a="1"/>
  <c r="P666" i="11" s="1"/>
  <c r="O666" i="11" a="1"/>
  <c r="O666" i="11" s="1"/>
  <c r="N666" i="11" a="1"/>
  <c r="N666" i="11" s="1"/>
  <c r="M666" i="11" a="1"/>
  <c r="M666" i="11" s="1"/>
  <c r="U664" i="11" a="1"/>
  <c r="U664" i="11" s="1"/>
  <c r="T664" i="11" a="1"/>
  <c r="T664" i="11" s="1"/>
  <c r="S664" i="11" a="1"/>
  <c r="S664" i="11" s="1"/>
  <c r="R664" i="11" a="1"/>
  <c r="R664" i="11" s="1"/>
  <c r="Q664" i="11" a="1"/>
  <c r="Q664" i="11" s="1"/>
  <c r="P664" i="11" a="1"/>
  <c r="P664" i="11" s="1"/>
  <c r="O664" i="11" a="1"/>
  <c r="O664" i="11" s="1"/>
  <c r="N664" i="11" a="1"/>
  <c r="N664" i="11" s="1"/>
  <c r="M664" i="11" a="1"/>
  <c r="M664" i="11" s="1"/>
  <c r="U662" i="11" a="1"/>
  <c r="U662" i="11" s="1"/>
  <c r="T662" i="11" a="1"/>
  <c r="T662" i="11" s="1"/>
  <c r="S662" i="11" a="1"/>
  <c r="S662" i="11" s="1"/>
  <c r="R662" i="11" a="1"/>
  <c r="R662" i="11" s="1"/>
  <c r="Q662" i="11" a="1"/>
  <c r="Q662" i="11" s="1"/>
  <c r="P662" i="11" a="1"/>
  <c r="P662" i="11" s="1"/>
  <c r="O662" i="11" a="1"/>
  <c r="O662" i="11" s="1"/>
  <c r="N662" i="11" a="1"/>
  <c r="N662" i="11" s="1"/>
  <c r="M662" i="11" a="1"/>
  <c r="M662" i="11" s="1"/>
  <c r="U660" i="11" a="1"/>
  <c r="U660" i="11" s="1"/>
  <c r="T660" i="11" a="1"/>
  <c r="T660" i="11" s="1"/>
  <c r="S660" i="11" a="1"/>
  <c r="S660" i="11" s="1"/>
  <c r="R660" i="11" a="1"/>
  <c r="R660" i="11" s="1"/>
  <c r="Q660" i="11" a="1"/>
  <c r="Q660" i="11" s="1"/>
  <c r="P660" i="11" a="1"/>
  <c r="P660" i="11" s="1"/>
  <c r="O660" i="11" a="1"/>
  <c r="O660" i="11" s="1"/>
  <c r="N660" i="11" a="1"/>
  <c r="N660" i="11" s="1"/>
  <c r="M660" i="11" a="1"/>
  <c r="M660" i="11" s="1"/>
  <c r="U658" i="11" a="1"/>
  <c r="U658" i="11" s="1"/>
  <c r="T658" i="11" a="1"/>
  <c r="T658" i="11" s="1"/>
  <c r="S658" i="11" a="1"/>
  <c r="S658" i="11" s="1"/>
  <c r="R658" i="11" a="1"/>
  <c r="R658" i="11" s="1"/>
  <c r="Q658" i="11" a="1"/>
  <c r="Q658" i="11" s="1"/>
  <c r="P658" i="11" a="1"/>
  <c r="P658" i="11" s="1"/>
  <c r="O658" i="11" a="1"/>
  <c r="O658" i="11" s="1"/>
  <c r="N658" i="11" a="1"/>
  <c r="N658" i="11" s="1"/>
  <c r="M658" i="11" a="1"/>
  <c r="M658" i="11" s="1"/>
  <c r="U656" i="11" a="1"/>
  <c r="U656" i="11" s="1"/>
  <c r="T656" i="11" a="1"/>
  <c r="T656" i="11" s="1"/>
  <c r="S656" i="11" a="1"/>
  <c r="S656" i="11" s="1"/>
  <c r="R656" i="11" a="1"/>
  <c r="R656" i="11" s="1"/>
  <c r="Q656" i="11" a="1"/>
  <c r="Q656" i="11" s="1"/>
  <c r="P656" i="11" a="1"/>
  <c r="P656" i="11" s="1"/>
  <c r="O656" i="11" a="1"/>
  <c r="O656" i="11" s="1"/>
  <c r="N656" i="11" a="1"/>
  <c r="N656" i="11" s="1"/>
  <c r="M656" i="11" a="1"/>
  <c r="M656" i="11" s="1"/>
  <c r="U654" i="11" a="1"/>
  <c r="U654" i="11" s="1"/>
  <c r="T654" i="11" a="1"/>
  <c r="T654" i="11" s="1"/>
  <c r="S654" i="11" a="1"/>
  <c r="S654" i="11" s="1"/>
  <c r="R654" i="11" a="1"/>
  <c r="R654" i="11" s="1"/>
  <c r="Q654" i="11" a="1"/>
  <c r="Q654" i="11" s="1"/>
  <c r="P654" i="11" a="1"/>
  <c r="P654" i="11" s="1"/>
  <c r="O654" i="11" a="1"/>
  <c r="O654" i="11" s="1"/>
  <c r="N654" i="11" a="1"/>
  <c r="N654" i="11" s="1"/>
  <c r="M654" i="11" a="1"/>
  <c r="M654" i="11" s="1"/>
  <c r="U652" i="11" a="1"/>
  <c r="U652" i="11" s="1"/>
  <c r="T652" i="11" a="1"/>
  <c r="T652" i="11" s="1"/>
  <c r="S652" i="11" a="1"/>
  <c r="S652" i="11" s="1"/>
  <c r="R652" i="11" a="1"/>
  <c r="R652" i="11" s="1"/>
  <c r="Q652" i="11" a="1"/>
  <c r="Q652" i="11" s="1"/>
  <c r="P652" i="11" a="1"/>
  <c r="P652" i="11" s="1"/>
  <c r="O652" i="11" a="1"/>
  <c r="O652" i="11" s="1"/>
  <c r="N652" i="11" a="1"/>
  <c r="N652" i="11" s="1"/>
  <c r="M652" i="11" a="1"/>
  <c r="M652" i="11" s="1"/>
  <c r="U650" i="11" a="1"/>
  <c r="U650" i="11" s="1"/>
  <c r="T650" i="11" a="1"/>
  <c r="T650" i="11" s="1"/>
  <c r="S650" i="11" a="1"/>
  <c r="S650" i="11" s="1"/>
  <c r="R650" i="11" a="1"/>
  <c r="R650" i="11" s="1"/>
  <c r="Q650" i="11" a="1"/>
  <c r="Q650" i="11" s="1"/>
  <c r="P650" i="11" a="1"/>
  <c r="P650" i="11" s="1"/>
  <c r="O650" i="11" a="1"/>
  <c r="O650" i="11" s="1"/>
  <c r="N650" i="11" a="1"/>
  <c r="N650" i="11" s="1"/>
  <c r="M650" i="11" a="1"/>
  <c r="M650" i="11" s="1"/>
  <c r="U648" i="11" a="1"/>
  <c r="U648" i="11" s="1"/>
  <c r="T648" i="11" a="1"/>
  <c r="T648" i="11" s="1"/>
  <c r="S648" i="11" a="1"/>
  <c r="S648" i="11" s="1"/>
  <c r="R648" i="11" a="1"/>
  <c r="R648" i="11" s="1"/>
  <c r="Q648" i="11" a="1"/>
  <c r="Q648" i="11" s="1"/>
  <c r="P648" i="11" a="1"/>
  <c r="P648" i="11" s="1"/>
  <c r="O648" i="11" a="1"/>
  <c r="O648" i="11" s="1"/>
  <c r="N648" i="11" a="1"/>
  <c r="N648" i="11" s="1"/>
  <c r="M648" i="11" a="1"/>
  <c r="M648" i="11" s="1"/>
  <c r="U646" i="11" a="1"/>
  <c r="U646" i="11" s="1"/>
  <c r="T646" i="11" a="1"/>
  <c r="T646" i="11" s="1"/>
  <c r="S646" i="11" a="1"/>
  <c r="S646" i="11" s="1"/>
  <c r="R646" i="11" a="1"/>
  <c r="R646" i="11" s="1"/>
  <c r="Q646" i="11" a="1"/>
  <c r="Q646" i="11" s="1"/>
  <c r="P646" i="11" a="1"/>
  <c r="P646" i="11" s="1"/>
  <c r="O646" i="11" a="1"/>
  <c r="O646" i="11" s="1"/>
  <c r="N646" i="11" a="1"/>
  <c r="N646" i="11" s="1"/>
  <c r="M646" i="11" a="1"/>
  <c r="M646" i="11" s="1"/>
  <c r="U644" i="11" a="1"/>
  <c r="U644" i="11" s="1"/>
  <c r="T644" i="11" a="1"/>
  <c r="T644" i="11" s="1"/>
  <c r="S644" i="11" a="1"/>
  <c r="S644" i="11" s="1"/>
  <c r="R644" i="11" a="1"/>
  <c r="R644" i="11" s="1"/>
  <c r="Q644" i="11" a="1"/>
  <c r="Q644" i="11" s="1"/>
  <c r="P644" i="11" a="1"/>
  <c r="P644" i="11" s="1"/>
  <c r="O644" i="11" a="1"/>
  <c r="O644" i="11" s="1"/>
  <c r="N644" i="11" a="1"/>
  <c r="N644" i="11" s="1"/>
  <c r="M644" i="11" a="1"/>
  <c r="M644" i="11" s="1"/>
  <c r="U642" i="11" a="1"/>
  <c r="U642" i="11" s="1"/>
  <c r="T642" i="11" a="1"/>
  <c r="T642" i="11" s="1"/>
  <c r="S642" i="11" a="1"/>
  <c r="S642" i="11" s="1"/>
  <c r="R642" i="11" a="1"/>
  <c r="R642" i="11" s="1"/>
  <c r="Q642" i="11" a="1"/>
  <c r="Q642" i="11" s="1"/>
  <c r="P642" i="11" a="1"/>
  <c r="P642" i="11" s="1"/>
  <c r="O642" i="11" a="1"/>
  <c r="O642" i="11" s="1"/>
  <c r="N642" i="11" a="1"/>
  <c r="N642" i="11" s="1"/>
  <c r="M642" i="11" a="1"/>
  <c r="M642" i="11" s="1"/>
  <c r="U640" i="11" a="1"/>
  <c r="U640" i="11" s="1"/>
  <c r="T640" i="11" a="1"/>
  <c r="T640" i="11" s="1"/>
  <c r="S640" i="11" a="1"/>
  <c r="S640" i="11" s="1"/>
  <c r="R640" i="11" a="1"/>
  <c r="R640" i="11" s="1"/>
  <c r="Q640" i="11" a="1"/>
  <c r="Q640" i="11" s="1"/>
  <c r="P640" i="11" a="1"/>
  <c r="P640" i="11" s="1"/>
  <c r="O640" i="11" a="1"/>
  <c r="O640" i="11" s="1"/>
  <c r="N640" i="11" a="1"/>
  <c r="N640" i="11" s="1"/>
  <c r="M640" i="11" a="1"/>
  <c r="M640" i="11" s="1"/>
  <c r="U638" i="11" a="1"/>
  <c r="U638" i="11" s="1"/>
  <c r="T638" i="11" a="1"/>
  <c r="T638" i="11" s="1"/>
  <c r="S638" i="11" a="1"/>
  <c r="S638" i="11" s="1"/>
  <c r="R638" i="11" a="1"/>
  <c r="R638" i="11" s="1"/>
  <c r="Q638" i="11" a="1"/>
  <c r="Q638" i="11" s="1"/>
  <c r="P638" i="11" a="1"/>
  <c r="P638" i="11" s="1"/>
  <c r="O638" i="11" a="1"/>
  <c r="O638" i="11" s="1"/>
  <c r="N638" i="11" a="1"/>
  <c r="N638" i="11" s="1"/>
  <c r="M638" i="11" a="1"/>
  <c r="M638" i="11" s="1"/>
  <c r="U636" i="11" a="1"/>
  <c r="U636" i="11" s="1"/>
  <c r="T636" i="11" a="1"/>
  <c r="T636" i="11" s="1"/>
  <c r="S636" i="11" a="1"/>
  <c r="S636" i="11" s="1"/>
  <c r="R636" i="11" a="1"/>
  <c r="R636" i="11" s="1"/>
  <c r="Q636" i="11" a="1"/>
  <c r="Q636" i="11" s="1"/>
  <c r="P636" i="11" a="1"/>
  <c r="P636" i="11" s="1"/>
  <c r="O636" i="11" a="1"/>
  <c r="O636" i="11" s="1"/>
  <c r="N636" i="11" a="1"/>
  <c r="N636" i="11" s="1"/>
  <c r="M636" i="11" a="1"/>
  <c r="M636" i="11" s="1"/>
  <c r="U634" i="11" a="1"/>
  <c r="U634" i="11" s="1"/>
  <c r="T634" i="11" a="1"/>
  <c r="T634" i="11" s="1"/>
  <c r="S634" i="11" a="1"/>
  <c r="S634" i="11" s="1"/>
  <c r="R634" i="11" a="1"/>
  <c r="R634" i="11" s="1"/>
  <c r="Q634" i="11" a="1"/>
  <c r="Q634" i="11" s="1"/>
  <c r="P634" i="11" a="1"/>
  <c r="P634" i="11" s="1"/>
  <c r="O634" i="11" a="1"/>
  <c r="O634" i="11" s="1"/>
  <c r="N634" i="11" a="1"/>
  <c r="N634" i="11" s="1"/>
  <c r="M634" i="11" a="1"/>
  <c r="M634" i="11" s="1"/>
  <c r="U632" i="11" a="1"/>
  <c r="U632" i="11" s="1"/>
  <c r="T632" i="11" a="1"/>
  <c r="T632" i="11" s="1"/>
  <c r="S632" i="11" a="1"/>
  <c r="S632" i="11" s="1"/>
  <c r="R632" i="11" a="1"/>
  <c r="R632" i="11" s="1"/>
  <c r="Q632" i="11" a="1"/>
  <c r="Q632" i="11" s="1"/>
  <c r="P632" i="11" a="1"/>
  <c r="P632" i="11" s="1"/>
  <c r="O632" i="11" a="1"/>
  <c r="O632" i="11" s="1"/>
  <c r="N632" i="11" a="1"/>
  <c r="N632" i="11" s="1"/>
  <c r="M632" i="11" a="1"/>
  <c r="M632" i="11" s="1"/>
  <c r="U630" i="11" a="1"/>
  <c r="U630" i="11" s="1"/>
  <c r="T630" i="11" a="1"/>
  <c r="T630" i="11" s="1"/>
  <c r="S630" i="11" a="1"/>
  <c r="S630" i="11" s="1"/>
  <c r="R630" i="11" a="1"/>
  <c r="R630" i="11" s="1"/>
  <c r="Q630" i="11" a="1"/>
  <c r="Q630" i="11" s="1"/>
  <c r="P630" i="11" a="1"/>
  <c r="P630" i="11" s="1"/>
  <c r="O630" i="11" a="1"/>
  <c r="O630" i="11" s="1"/>
  <c r="N630" i="11" a="1"/>
  <c r="N630" i="11" s="1"/>
  <c r="M630" i="11" a="1"/>
  <c r="M630" i="11" s="1"/>
  <c r="U628" i="11" a="1"/>
  <c r="U628" i="11" s="1"/>
  <c r="T628" i="11" a="1"/>
  <c r="T628" i="11" s="1"/>
  <c r="S628" i="11" a="1"/>
  <c r="S628" i="11" s="1"/>
  <c r="R628" i="11" a="1"/>
  <c r="R628" i="11" s="1"/>
  <c r="Q628" i="11" a="1"/>
  <c r="Q628" i="11" s="1"/>
  <c r="P628" i="11" a="1"/>
  <c r="P628" i="11" s="1"/>
  <c r="O628" i="11" a="1"/>
  <c r="O628" i="11" s="1"/>
  <c r="N628" i="11" a="1"/>
  <c r="N628" i="11" s="1"/>
  <c r="M628" i="11" a="1"/>
  <c r="M628" i="11" s="1"/>
  <c r="U626" i="11" a="1"/>
  <c r="U626" i="11" s="1"/>
  <c r="T626" i="11" a="1"/>
  <c r="T626" i="11" s="1"/>
  <c r="S626" i="11" a="1"/>
  <c r="S626" i="11" s="1"/>
  <c r="R626" i="11" a="1"/>
  <c r="R626" i="11" s="1"/>
  <c r="Q626" i="11" a="1"/>
  <c r="Q626" i="11" s="1"/>
  <c r="P626" i="11" a="1"/>
  <c r="P626" i="11" s="1"/>
  <c r="O626" i="11" a="1"/>
  <c r="O626" i="11" s="1"/>
  <c r="N626" i="11" a="1"/>
  <c r="N626" i="11" s="1"/>
  <c r="M626" i="11" a="1"/>
  <c r="M626" i="11" s="1"/>
  <c r="U624" i="11" a="1"/>
  <c r="U624" i="11" s="1"/>
  <c r="T624" i="11" a="1"/>
  <c r="T624" i="11" s="1"/>
  <c r="S624" i="11" a="1"/>
  <c r="S624" i="11" s="1"/>
  <c r="R624" i="11" a="1"/>
  <c r="R624" i="11" s="1"/>
  <c r="Q624" i="11" a="1"/>
  <c r="Q624" i="11" s="1"/>
  <c r="P624" i="11" a="1"/>
  <c r="P624" i="11" s="1"/>
  <c r="O624" i="11" a="1"/>
  <c r="O624" i="11" s="1"/>
  <c r="N624" i="11" a="1"/>
  <c r="N624" i="11" s="1"/>
  <c r="M624" i="11" a="1"/>
  <c r="M624" i="11" s="1"/>
  <c r="U621" i="11" a="1"/>
  <c r="U621" i="11" s="1"/>
  <c r="T621" i="11" a="1"/>
  <c r="T621" i="11" s="1"/>
  <c r="S621" i="11" a="1"/>
  <c r="S621" i="11" s="1"/>
  <c r="R621" i="11" a="1"/>
  <c r="R621" i="11" s="1"/>
  <c r="Q621" i="11" a="1"/>
  <c r="Q621" i="11" s="1"/>
  <c r="P621" i="11" a="1"/>
  <c r="P621" i="11" s="1"/>
  <c r="O621" i="11" a="1"/>
  <c r="O621" i="11" s="1"/>
  <c r="N621" i="11" a="1"/>
  <c r="N621" i="11" s="1"/>
  <c r="M621" i="11" a="1"/>
  <c r="M621" i="11" s="1"/>
  <c r="U619" i="11" a="1"/>
  <c r="U619" i="11" s="1"/>
  <c r="T619" i="11" a="1"/>
  <c r="T619" i="11" s="1"/>
  <c r="S619" i="11" a="1"/>
  <c r="S619" i="11" s="1"/>
  <c r="R619" i="11" a="1"/>
  <c r="R619" i="11" s="1"/>
  <c r="Q619" i="11" a="1"/>
  <c r="Q619" i="11" s="1"/>
  <c r="P619" i="11" a="1"/>
  <c r="P619" i="11" s="1"/>
  <c r="O619" i="11" a="1"/>
  <c r="O619" i="11" s="1"/>
  <c r="N619" i="11" a="1"/>
  <c r="N619" i="11" s="1"/>
  <c r="M619" i="11" a="1"/>
  <c r="M619" i="11" s="1"/>
  <c r="U617" i="11" a="1"/>
  <c r="U617" i="11" s="1"/>
  <c r="T617" i="11" a="1"/>
  <c r="T617" i="11" s="1"/>
  <c r="S617" i="11" a="1"/>
  <c r="S617" i="11" s="1"/>
  <c r="R617" i="11" a="1"/>
  <c r="R617" i="11" s="1"/>
  <c r="Q617" i="11" a="1"/>
  <c r="Q617" i="11" s="1"/>
  <c r="P617" i="11" a="1"/>
  <c r="P617" i="11" s="1"/>
  <c r="O617" i="11" a="1"/>
  <c r="O617" i="11" s="1"/>
  <c r="N617" i="11" a="1"/>
  <c r="N617" i="11" s="1"/>
  <c r="M617" i="11" a="1"/>
  <c r="M617" i="11" s="1"/>
  <c r="U615" i="11" a="1"/>
  <c r="U615" i="11" s="1"/>
  <c r="T615" i="11" a="1"/>
  <c r="T615" i="11" s="1"/>
  <c r="S615" i="11" a="1"/>
  <c r="S615" i="11" s="1"/>
  <c r="R615" i="11" a="1"/>
  <c r="R615" i="11" s="1"/>
  <c r="Q615" i="11" a="1"/>
  <c r="Q615" i="11" s="1"/>
  <c r="P615" i="11" a="1"/>
  <c r="P615" i="11" s="1"/>
  <c r="O615" i="11" a="1"/>
  <c r="O615" i="11" s="1"/>
  <c r="N615" i="11" a="1"/>
  <c r="N615" i="11" s="1"/>
  <c r="M615" i="11" a="1"/>
  <c r="M615" i="11" s="1"/>
  <c r="U613" i="11" a="1"/>
  <c r="U613" i="11" s="1"/>
  <c r="T613" i="11" a="1"/>
  <c r="T613" i="11" s="1"/>
  <c r="S613" i="11" a="1"/>
  <c r="S613" i="11" s="1"/>
  <c r="R613" i="11" a="1"/>
  <c r="R613" i="11" s="1"/>
  <c r="Q613" i="11" a="1"/>
  <c r="Q613" i="11" s="1"/>
  <c r="P613" i="11" a="1"/>
  <c r="P613" i="11" s="1"/>
  <c r="O613" i="11" a="1"/>
  <c r="O613" i="11" s="1"/>
  <c r="N613" i="11" a="1"/>
  <c r="N613" i="11" s="1"/>
  <c r="M613" i="11" a="1"/>
  <c r="M613" i="11" s="1"/>
  <c r="U611" i="11" a="1"/>
  <c r="U611" i="11" s="1"/>
  <c r="T611" i="11" a="1"/>
  <c r="T611" i="11" s="1"/>
  <c r="S611" i="11" a="1"/>
  <c r="S611" i="11" s="1"/>
  <c r="R611" i="11" a="1"/>
  <c r="R611" i="11" s="1"/>
  <c r="Q611" i="11" a="1"/>
  <c r="Q611" i="11" s="1"/>
  <c r="P611" i="11" a="1"/>
  <c r="P611" i="11" s="1"/>
  <c r="O611" i="11" a="1"/>
  <c r="O611" i="11" s="1"/>
  <c r="N611" i="11" a="1"/>
  <c r="N611" i="11" s="1"/>
  <c r="M611" i="11" a="1"/>
  <c r="M611" i="11" s="1"/>
  <c r="U609" i="11" a="1"/>
  <c r="U609" i="11" s="1"/>
  <c r="T609" i="11" a="1"/>
  <c r="T609" i="11" s="1"/>
  <c r="S609" i="11" a="1"/>
  <c r="S609" i="11" s="1"/>
  <c r="R609" i="11" a="1"/>
  <c r="R609" i="11" s="1"/>
  <c r="Q609" i="11" a="1"/>
  <c r="Q609" i="11" s="1"/>
  <c r="P609" i="11" a="1"/>
  <c r="P609" i="11" s="1"/>
  <c r="O609" i="11" a="1"/>
  <c r="O609" i="11" s="1"/>
  <c r="N609" i="11" a="1"/>
  <c r="N609" i="11" s="1"/>
  <c r="M609" i="11" a="1"/>
  <c r="M609" i="11" s="1"/>
  <c r="U607" i="11" a="1"/>
  <c r="U607" i="11" s="1"/>
  <c r="T607" i="11" a="1"/>
  <c r="T607" i="11" s="1"/>
  <c r="S607" i="11" a="1"/>
  <c r="S607" i="11" s="1"/>
  <c r="R607" i="11" a="1"/>
  <c r="R607" i="11" s="1"/>
  <c r="Q607" i="11" a="1"/>
  <c r="Q607" i="11" s="1"/>
  <c r="P607" i="11" a="1"/>
  <c r="P607" i="11" s="1"/>
  <c r="O607" i="11" a="1"/>
  <c r="O607" i="11" s="1"/>
  <c r="N607" i="11" a="1"/>
  <c r="N607" i="11" s="1"/>
  <c r="M607" i="11" a="1"/>
  <c r="M607" i="11" s="1"/>
  <c r="U605" i="11" a="1"/>
  <c r="U605" i="11" s="1"/>
  <c r="T605" i="11" a="1"/>
  <c r="T605" i="11" s="1"/>
  <c r="S605" i="11" a="1"/>
  <c r="S605" i="11" s="1"/>
  <c r="R605" i="11" a="1"/>
  <c r="R605" i="11" s="1"/>
  <c r="Q605" i="11" a="1"/>
  <c r="Q605" i="11" s="1"/>
  <c r="P605" i="11" a="1"/>
  <c r="P605" i="11" s="1"/>
  <c r="O605" i="11" a="1"/>
  <c r="O605" i="11" s="1"/>
  <c r="N605" i="11" a="1"/>
  <c r="N605" i="11" s="1"/>
  <c r="M605" i="11" a="1"/>
  <c r="M605" i="11" s="1"/>
  <c r="U603" i="11" a="1"/>
  <c r="U603" i="11" s="1"/>
  <c r="T603" i="11" a="1"/>
  <c r="T603" i="11" s="1"/>
  <c r="S603" i="11" a="1"/>
  <c r="S603" i="11" s="1"/>
  <c r="R603" i="11" a="1"/>
  <c r="R603" i="11" s="1"/>
  <c r="Q603" i="11" a="1"/>
  <c r="Q603" i="11" s="1"/>
  <c r="P603" i="11" a="1"/>
  <c r="P603" i="11" s="1"/>
  <c r="O603" i="11" a="1"/>
  <c r="O603" i="11" s="1"/>
  <c r="N603" i="11"/>
  <c r="N603" i="11" a="1"/>
  <c r="M603" i="11" a="1"/>
  <c r="M603" i="11" s="1"/>
  <c r="U601" i="11" a="1"/>
  <c r="U601" i="11" s="1"/>
  <c r="T601" i="11" a="1"/>
  <c r="T601" i="11" s="1"/>
  <c r="S601" i="11" a="1"/>
  <c r="S601" i="11" s="1"/>
  <c r="R601" i="11" a="1"/>
  <c r="R601" i="11" s="1"/>
  <c r="Q601" i="11" a="1"/>
  <c r="Q601" i="11" s="1"/>
  <c r="P601" i="11" a="1"/>
  <c r="P601" i="11" s="1"/>
  <c r="O601" i="11" a="1"/>
  <c r="O601" i="11" s="1"/>
  <c r="N601" i="11" a="1"/>
  <c r="N601" i="11" s="1"/>
  <c r="M601" i="11" a="1"/>
  <c r="M601" i="11" s="1"/>
  <c r="U599" i="11" a="1"/>
  <c r="U599" i="11" s="1"/>
  <c r="T599" i="11" a="1"/>
  <c r="T599" i="11" s="1"/>
  <c r="S599" i="11" a="1"/>
  <c r="S599" i="11" s="1"/>
  <c r="R599" i="11" a="1"/>
  <c r="R599" i="11" s="1"/>
  <c r="Q599" i="11" a="1"/>
  <c r="Q599" i="11" s="1"/>
  <c r="P599" i="11" a="1"/>
  <c r="P599" i="11" s="1"/>
  <c r="O599" i="11" a="1"/>
  <c r="O599" i="11" s="1"/>
  <c r="N599" i="11" a="1"/>
  <c r="N599" i="11" s="1"/>
  <c r="M599" i="11" a="1"/>
  <c r="M599" i="11" s="1"/>
  <c r="U597" i="11" a="1"/>
  <c r="U597" i="11" s="1"/>
  <c r="T597" i="11" a="1"/>
  <c r="T597" i="11" s="1"/>
  <c r="S597" i="11" a="1"/>
  <c r="S597" i="11" s="1"/>
  <c r="R597" i="11" a="1"/>
  <c r="R597" i="11" s="1"/>
  <c r="Q597" i="11" a="1"/>
  <c r="Q597" i="11" s="1"/>
  <c r="P597" i="11" a="1"/>
  <c r="P597" i="11" s="1"/>
  <c r="O597" i="11" a="1"/>
  <c r="O597" i="11" s="1"/>
  <c r="N597" i="11" a="1"/>
  <c r="N597" i="11" s="1"/>
  <c r="M597" i="11" a="1"/>
  <c r="M597" i="11" s="1"/>
  <c r="U595" i="11" a="1"/>
  <c r="U595" i="11" s="1"/>
  <c r="T595" i="11" a="1"/>
  <c r="T595" i="11" s="1"/>
  <c r="S595" i="11" a="1"/>
  <c r="S595" i="11" s="1"/>
  <c r="R595" i="11" a="1"/>
  <c r="R595" i="11" s="1"/>
  <c r="Q595" i="11" a="1"/>
  <c r="Q595" i="11" s="1"/>
  <c r="P595" i="11" a="1"/>
  <c r="P595" i="11" s="1"/>
  <c r="O595" i="11" a="1"/>
  <c r="O595" i="11" s="1"/>
  <c r="N595" i="11" a="1"/>
  <c r="N595" i="11" s="1"/>
  <c r="M595" i="11" a="1"/>
  <c r="M595" i="11" s="1"/>
  <c r="U593" i="11" a="1"/>
  <c r="U593" i="11" s="1"/>
  <c r="T593" i="11" a="1"/>
  <c r="T593" i="11" s="1"/>
  <c r="S593" i="11" a="1"/>
  <c r="S593" i="11" s="1"/>
  <c r="R593" i="11" a="1"/>
  <c r="R593" i="11" s="1"/>
  <c r="Q593" i="11" a="1"/>
  <c r="Q593" i="11" s="1"/>
  <c r="P593" i="11"/>
  <c r="P593" i="11" a="1"/>
  <c r="O593" i="11" a="1"/>
  <c r="O593" i="11" s="1"/>
  <c r="N593" i="11" a="1"/>
  <c r="N593" i="11" s="1"/>
  <c r="M593" i="11" a="1"/>
  <c r="M593" i="11" s="1"/>
  <c r="U591" i="11" a="1"/>
  <c r="U591" i="11" s="1"/>
  <c r="T591" i="11" a="1"/>
  <c r="T591" i="11" s="1"/>
  <c r="S591" i="11" a="1"/>
  <c r="S591" i="11" s="1"/>
  <c r="R591" i="11" a="1"/>
  <c r="R591" i="11" s="1"/>
  <c r="Q591" i="11" a="1"/>
  <c r="Q591" i="11" s="1"/>
  <c r="P591" i="11" a="1"/>
  <c r="P591" i="11" s="1"/>
  <c r="O591" i="11" a="1"/>
  <c r="O591" i="11" s="1"/>
  <c r="N591" i="11" a="1"/>
  <c r="N591" i="11" s="1"/>
  <c r="M591" i="11" a="1"/>
  <c r="M591" i="11" s="1"/>
  <c r="U589" i="11" a="1"/>
  <c r="U589" i="11" s="1"/>
  <c r="T589" i="11" a="1"/>
  <c r="T589" i="11" s="1"/>
  <c r="S589" i="11" a="1"/>
  <c r="S589" i="11" s="1"/>
  <c r="R589" i="11" a="1"/>
  <c r="R589" i="11" s="1"/>
  <c r="Q589" i="11" a="1"/>
  <c r="Q589" i="11" s="1"/>
  <c r="P589" i="11" a="1"/>
  <c r="P589" i="11" s="1"/>
  <c r="O589" i="11" a="1"/>
  <c r="O589" i="11" s="1"/>
  <c r="N589" i="11" a="1"/>
  <c r="N589" i="11" s="1"/>
  <c r="M589" i="11" a="1"/>
  <c r="M589" i="11" s="1"/>
  <c r="U587" i="11" a="1"/>
  <c r="U587" i="11" s="1"/>
  <c r="T587" i="11" a="1"/>
  <c r="T587" i="11" s="1"/>
  <c r="S587" i="11" a="1"/>
  <c r="S587" i="11" s="1"/>
  <c r="R587" i="11" a="1"/>
  <c r="R587" i="11" s="1"/>
  <c r="Q587" i="11" a="1"/>
  <c r="Q587" i="11" s="1"/>
  <c r="P587" i="11" a="1"/>
  <c r="P587" i="11" s="1"/>
  <c r="O587" i="11" a="1"/>
  <c r="O587" i="11" s="1"/>
  <c r="N587" i="11" a="1"/>
  <c r="N587" i="11" s="1"/>
  <c r="M587" i="11" a="1"/>
  <c r="M587" i="11" s="1"/>
  <c r="U585" i="11" a="1"/>
  <c r="U585" i="11" s="1"/>
  <c r="T585" i="11" a="1"/>
  <c r="T585" i="11" s="1"/>
  <c r="S585" i="11" a="1"/>
  <c r="S585" i="11" s="1"/>
  <c r="R585" i="11" a="1"/>
  <c r="R585" i="11" s="1"/>
  <c r="Q585" i="11" a="1"/>
  <c r="Q585" i="11" s="1"/>
  <c r="P585" i="11" a="1"/>
  <c r="P585" i="11" s="1"/>
  <c r="O585" i="11" a="1"/>
  <c r="O585" i="11" s="1"/>
  <c r="N585" i="11" a="1"/>
  <c r="N585" i="11" s="1"/>
  <c r="M585" i="11" a="1"/>
  <c r="M585" i="11" s="1"/>
  <c r="U583" i="11" a="1"/>
  <c r="U583" i="11" s="1"/>
  <c r="T583" i="11" a="1"/>
  <c r="T583" i="11" s="1"/>
  <c r="S583" i="11" a="1"/>
  <c r="S583" i="11" s="1"/>
  <c r="R583" i="11" a="1"/>
  <c r="R583" i="11" s="1"/>
  <c r="Q583" i="11" a="1"/>
  <c r="Q583" i="11" s="1"/>
  <c r="P583" i="11" a="1"/>
  <c r="P583" i="11" s="1"/>
  <c r="O583" i="11" a="1"/>
  <c r="O583" i="11" s="1"/>
  <c r="N583" i="11" a="1"/>
  <c r="N583" i="11" s="1"/>
  <c r="M583" i="11" a="1"/>
  <c r="M583" i="11" s="1"/>
  <c r="U581" i="11" a="1"/>
  <c r="U581" i="11" s="1"/>
  <c r="T581" i="11" a="1"/>
  <c r="T581" i="11" s="1"/>
  <c r="S581" i="11" a="1"/>
  <c r="S581" i="11" s="1"/>
  <c r="R581" i="11" a="1"/>
  <c r="R581" i="11" s="1"/>
  <c r="Q581" i="11" a="1"/>
  <c r="Q581" i="11" s="1"/>
  <c r="P581" i="11" a="1"/>
  <c r="P581" i="11" s="1"/>
  <c r="O581" i="11" a="1"/>
  <c r="O581" i="11" s="1"/>
  <c r="N581" i="11" a="1"/>
  <c r="N581" i="11" s="1"/>
  <c r="M581" i="11" a="1"/>
  <c r="M581" i="11" s="1"/>
  <c r="U579" i="11" a="1"/>
  <c r="U579" i="11" s="1"/>
  <c r="T579" i="11" a="1"/>
  <c r="T579" i="11" s="1"/>
  <c r="S579" i="11" a="1"/>
  <c r="S579" i="11" s="1"/>
  <c r="R579" i="11" a="1"/>
  <c r="R579" i="11" s="1"/>
  <c r="Q579" i="11" a="1"/>
  <c r="Q579" i="11" s="1"/>
  <c r="P579" i="11" a="1"/>
  <c r="P579" i="11" s="1"/>
  <c r="O579" i="11" a="1"/>
  <c r="O579" i="11" s="1"/>
  <c r="N579" i="11" a="1"/>
  <c r="N579" i="11" s="1"/>
  <c r="M579" i="11" a="1"/>
  <c r="M579" i="11" s="1"/>
  <c r="U577" i="11" a="1"/>
  <c r="U577" i="11" s="1"/>
  <c r="T577" i="11" a="1"/>
  <c r="T577" i="11" s="1"/>
  <c r="S577" i="11" a="1"/>
  <c r="S577" i="11" s="1"/>
  <c r="R577" i="11" a="1"/>
  <c r="R577" i="11" s="1"/>
  <c r="Q577" i="11" a="1"/>
  <c r="Q577" i="11" s="1"/>
  <c r="P577" i="11" a="1"/>
  <c r="P577" i="11" s="1"/>
  <c r="O577" i="11" a="1"/>
  <c r="O577" i="11" s="1"/>
  <c r="N577" i="11" a="1"/>
  <c r="N577" i="11" s="1"/>
  <c r="M577" i="11" a="1"/>
  <c r="M577" i="11" s="1"/>
  <c r="U575" i="11" a="1"/>
  <c r="U575" i="11" s="1"/>
  <c r="T575" i="11" a="1"/>
  <c r="T575" i="11" s="1"/>
  <c r="S575" i="11" a="1"/>
  <c r="S575" i="11" s="1"/>
  <c r="R575" i="11" a="1"/>
  <c r="R575" i="11" s="1"/>
  <c r="Q575" i="11" a="1"/>
  <c r="Q575" i="11" s="1"/>
  <c r="P575" i="11" a="1"/>
  <c r="P575" i="11" s="1"/>
  <c r="O575" i="11" a="1"/>
  <c r="O575" i="11" s="1"/>
  <c r="N575" i="11" a="1"/>
  <c r="N575" i="11" s="1"/>
  <c r="M575" i="11" a="1"/>
  <c r="M575" i="11" s="1"/>
  <c r="U573" i="11" a="1"/>
  <c r="U573" i="11" s="1"/>
  <c r="T573" i="11" a="1"/>
  <c r="T573" i="11" s="1"/>
  <c r="S573" i="11" a="1"/>
  <c r="S573" i="11" s="1"/>
  <c r="R573" i="11" a="1"/>
  <c r="R573" i="11" s="1"/>
  <c r="Q573" i="11" a="1"/>
  <c r="Q573" i="11" s="1"/>
  <c r="P573" i="11" a="1"/>
  <c r="P573" i="11" s="1"/>
  <c r="O573" i="11" a="1"/>
  <c r="O573" i="11" s="1"/>
  <c r="N573" i="11" a="1"/>
  <c r="N573" i="11" s="1"/>
  <c r="M573" i="11" a="1"/>
  <c r="M573" i="11" s="1"/>
  <c r="U571" i="11" a="1"/>
  <c r="U571" i="11" s="1"/>
  <c r="T571" i="11" a="1"/>
  <c r="T571" i="11" s="1"/>
  <c r="S571" i="11" a="1"/>
  <c r="S571" i="11" s="1"/>
  <c r="R571" i="11" a="1"/>
  <c r="R571" i="11" s="1"/>
  <c r="Q571" i="11" a="1"/>
  <c r="Q571" i="11" s="1"/>
  <c r="P571" i="11" a="1"/>
  <c r="P571" i="11" s="1"/>
  <c r="O571" i="11" a="1"/>
  <c r="O571" i="11" s="1"/>
  <c r="N571" i="11" a="1"/>
  <c r="N571" i="11" s="1"/>
  <c r="M571" i="11" a="1"/>
  <c r="M571" i="11" s="1"/>
  <c r="U563" i="11" a="1"/>
  <c r="U563" i="11" s="1"/>
  <c r="T563" i="11" a="1"/>
  <c r="T563" i="11" s="1"/>
  <c r="S563" i="11" a="1"/>
  <c r="S563" i="11" s="1"/>
  <c r="R563" i="11" a="1"/>
  <c r="R563" i="11" s="1"/>
  <c r="Q563" i="11"/>
  <c r="Q563" i="11" a="1"/>
  <c r="P563" i="11" a="1"/>
  <c r="P563" i="11" s="1"/>
  <c r="O563" i="11" a="1"/>
  <c r="O563" i="11" s="1"/>
  <c r="N563" i="11" a="1"/>
  <c r="N563" i="11" s="1"/>
  <c r="M563" i="11" a="1"/>
  <c r="M563" i="11" s="1"/>
  <c r="U561" i="11" a="1"/>
  <c r="U561" i="11" s="1"/>
  <c r="T561" i="11" a="1"/>
  <c r="T561" i="11" s="1"/>
  <c r="S561" i="11" a="1"/>
  <c r="S561" i="11" s="1"/>
  <c r="R561" i="11" a="1"/>
  <c r="R561" i="11" s="1"/>
  <c r="Q561" i="11" a="1"/>
  <c r="Q561" i="11" s="1"/>
  <c r="P561" i="11" a="1"/>
  <c r="P561" i="11" s="1"/>
  <c r="O561" i="11" a="1"/>
  <c r="O561" i="11" s="1"/>
  <c r="N561" i="11" a="1"/>
  <c r="N561" i="11" s="1"/>
  <c r="M561" i="11" a="1"/>
  <c r="M561" i="11" s="1"/>
  <c r="U559" i="11" a="1"/>
  <c r="U559" i="11" s="1"/>
  <c r="T559" i="11" a="1"/>
  <c r="T559" i="11" s="1"/>
  <c r="S559" i="11" a="1"/>
  <c r="S559" i="11" s="1"/>
  <c r="R559" i="11" a="1"/>
  <c r="R559" i="11" s="1"/>
  <c r="Q559" i="11"/>
  <c r="Q559" i="11" a="1"/>
  <c r="P559" i="11" a="1"/>
  <c r="P559" i="11" s="1"/>
  <c r="O559" i="11" a="1"/>
  <c r="O559" i="11" s="1"/>
  <c r="N559" i="11" a="1"/>
  <c r="N559" i="11" s="1"/>
  <c r="M559" i="11" a="1"/>
  <c r="M559" i="11" s="1"/>
  <c r="U557" i="11" a="1"/>
  <c r="U557" i="11" s="1"/>
  <c r="T557" i="11" a="1"/>
  <c r="T557" i="11" s="1"/>
  <c r="S557" i="11" a="1"/>
  <c r="S557" i="11" s="1"/>
  <c r="R557" i="11" a="1"/>
  <c r="R557" i="11" s="1"/>
  <c r="Q557" i="11" a="1"/>
  <c r="Q557" i="11" s="1"/>
  <c r="P557" i="11" a="1"/>
  <c r="P557" i="11" s="1"/>
  <c r="O557" i="11" a="1"/>
  <c r="O557" i="11" s="1"/>
  <c r="N557" i="11" a="1"/>
  <c r="N557" i="11" s="1"/>
  <c r="M557" i="11" a="1"/>
  <c r="M557" i="11" s="1"/>
  <c r="U554" i="11" a="1"/>
  <c r="U554" i="11" s="1"/>
  <c r="T554" i="11" a="1"/>
  <c r="T554" i="11" s="1"/>
  <c r="S554" i="11" a="1"/>
  <c r="S554" i="11" s="1"/>
  <c r="R554" i="11" a="1"/>
  <c r="R554" i="11" s="1"/>
  <c r="Q554" i="11" a="1"/>
  <c r="Q554" i="11" s="1"/>
  <c r="P554" i="11" a="1"/>
  <c r="P554" i="11" s="1"/>
  <c r="O554" i="11" a="1"/>
  <c r="O554" i="11" s="1"/>
  <c r="N554" i="11" a="1"/>
  <c r="N554" i="11" s="1"/>
  <c r="M554" i="11" a="1"/>
  <c r="M554" i="11" s="1"/>
  <c r="U552" i="11" a="1"/>
  <c r="U552" i="11" s="1"/>
  <c r="T552" i="11" a="1"/>
  <c r="T552" i="11" s="1"/>
  <c r="S552" i="11" a="1"/>
  <c r="S552" i="11" s="1"/>
  <c r="R552" i="11" a="1"/>
  <c r="R552" i="11" s="1"/>
  <c r="Q552" i="11" a="1"/>
  <c r="Q552" i="11" s="1"/>
  <c r="P552" i="11" a="1"/>
  <c r="P552" i="11" s="1"/>
  <c r="O552" i="11" a="1"/>
  <c r="O552" i="11" s="1"/>
  <c r="N552" i="11" a="1"/>
  <c r="N552" i="11" s="1"/>
  <c r="M552" i="11" a="1"/>
  <c r="M552" i="11" s="1"/>
  <c r="U550" i="11" a="1"/>
  <c r="U550" i="11" s="1"/>
  <c r="T550" i="11" a="1"/>
  <c r="T550" i="11" s="1"/>
  <c r="S550" i="11" a="1"/>
  <c r="S550" i="11" s="1"/>
  <c r="R550" i="11" a="1"/>
  <c r="R550" i="11" s="1"/>
  <c r="Q550" i="11" a="1"/>
  <c r="Q550" i="11" s="1"/>
  <c r="P550" i="11" a="1"/>
  <c r="P550" i="11" s="1"/>
  <c r="O550" i="11" a="1"/>
  <c r="O550" i="11" s="1"/>
  <c r="N550" i="11" a="1"/>
  <c r="N550" i="11" s="1"/>
  <c r="M550" i="11" a="1"/>
  <c r="M550" i="11" s="1"/>
  <c r="U534" i="11" a="1"/>
  <c r="U534" i="11" s="1"/>
  <c r="T534" i="11" a="1"/>
  <c r="T534" i="11" s="1"/>
  <c r="S534" i="11" a="1"/>
  <c r="S534" i="11" s="1"/>
  <c r="R534" i="11" a="1"/>
  <c r="R534" i="11" s="1"/>
  <c r="Q534" i="11" a="1"/>
  <c r="Q534" i="11" s="1"/>
  <c r="P534" i="11" a="1"/>
  <c r="P534" i="11" s="1"/>
  <c r="O534" i="11" a="1"/>
  <c r="O534" i="11" s="1"/>
  <c r="N534" i="11" a="1"/>
  <c r="N534" i="11" s="1"/>
  <c r="M534" i="11" a="1"/>
  <c r="M534" i="11" s="1"/>
  <c r="U525" i="11" a="1"/>
  <c r="U525" i="11" s="1"/>
  <c r="T525" i="11" a="1"/>
  <c r="T525" i="11" s="1"/>
  <c r="S525" i="11" a="1"/>
  <c r="S525" i="11" s="1"/>
  <c r="R525" i="11" a="1"/>
  <c r="R525" i="11" s="1"/>
  <c r="Q525" i="11" a="1"/>
  <c r="Q525" i="11" s="1"/>
  <c r="P525" i="11" a="1"/>
  <c r="P525" i="11" s="1"/>
  <c r="O525" i="11" a="1"/>
  <c r="O525" i="11" s="1"/>
  <c r="N525" i="11" a="1"/>
  <c r="N525" i="11" s="1"/>
  <c r="M525" i="11" a="1"/>
  <c r="M525" i="11" s="1"/>
  <c r="U523" i="11" a="1"/>
  <c r="U523" i="11" s="1"/>
  <c r="T523" i="11" a="1"/>
  <c r="T523" i="11" s="1"/>
  <c r="S523" i="11" a="1"/>
  <c r="S523" i="11" s="1"/>
  <c r="R523" i="11" a="1"/>
  <c r="R523" i="11" s="1"/>
  <c r="Q523" i="11" a="1"/>
  <c r="Q523" i="11" s="1"/>
  <c r="P523" i="11" a="1"/>
  <c r="P523" i="11" s="1"/>
  <c r="O523" i="11" a="1"/>
  <c r="O523" i="11" s="1"/>
  <c r="N523" i="11" a="1"/>
  <c r="N523" i="11" s="1"/>
  <c r="M523" i="11" a="1"/>
  <c r="M523" i="11" s="1"/>
  <c r="U521" i="11" a="1"/>
  <c r="U521" i="11" s="1"/>
  <c r="T521" i="11" a="1"/>
  <c r="T521" i="11" s="1"/>
  <c r="S521" i="11" a="1"/>
  <c r="S521" i="11" s="1"/>
  <c r="R521" i="11" a="1"/>
  <c r="R521" i="11" s="1"/>
  <c r="Q521" i="11" a="1"/>
  <c r="Q521" i="11" s="1"/>
  <c r="P521" i="11" a="1"/>
  <c r="P521" i="11" s="1"/>
  <c r="O521" i="11" a="1"/>
  <c r="O521" i="11" s="1"/>
  <c r="N521" i="11" a="1"/>
  <c r="N521" i="11" s="1"/>
  <c r="M521" i="11" a="1"/>
  <c r="M521" i="11" s="1"/>
  <c r="U519" i="11" a="1"/>
  <c r="U519" i="11" s="1"/>
  <c r="T519" i="11" a="1"/>
  <c r="T519" i="11" s="1"/>
  <c r="S519" i="11" a="1"/>
  <c r="S519" i="11" s="1"/>
  <c r="R519" i="11" a="1"/>
  <c r="R519" i="11" s="1"/>
  <c r="Q519" i="11" a="1"/>
  <c r="Q519" i="11" s="1"/>
  <c r="P519" i="11" a="1"/>
  <c r="P519" i="11" s="1"/>
  <c r="O519" i="11" a="1"/>
  <c r="O519" i="11" s="1"/>
  <c r="N519" i="11" a="1"/>
  <c r="N519" i="11" s="1"/>
  <c r="M519" i="11" a="1"/>
  <c r="M519" i="11" s="1"/>
  <c r="U517" i="11" a="1"/>
  <c r="U517" i="11" s="1"/>
  <c r="T517" i="11" a="1"/>
  <c r="T517" i="11" s="1"/>
  <c r="S517" i="11" a="1"/>
  <c r="S517" i="11" s="1"/>
  <c r="R517" i="11" a="1"/>
  <c r="R517" i="11" s="1"/>
  <c r="Q517" i="11" a="1"/>
  <c r="Q517" i="11" s="1"/>
  <c r="P517" i="11" a="1"/>
  <c r="P517" i="11" s="1"/>
  <c r="O517" i="11" a="1"/>
  <c r="O517" i="11" s="1"/>
  <c r="N517" i="11" a="1"/>
  <c r="N517" i="11" s="1"/>
  <c r="M517" i="11" a="1"/>
  <c r="M517" i="11" s="1"/>
  <c r="U515" i="11" a="1"/>
  <c r="U515" i="11" s="1"/>
  <c r="T515" i="11" a="1"/>
  <c r="T515" i="11" s="1"/>
  <c r="S515" i="11" a="1"/>
  <c r="S515" i="11" s="1"/>
  <c r="R515" i="11" a="1"/>
  <c r="R515" i="11" s="1"/>
  <c r="Q515" i="11" a="1"/>
  <c r="Q515" i="11" s="1"/>
  <c r="P515" i="11" a="1"/>
  <c r="P515" i="11" s="1"/>
  <c r="O515" i="11" a="1"/>
  <c r="O515" i="11" s="1"/>
  <c r="N515" i="11" a="1"/>
  <c r="N515" i="11" s="1"/>
  <c r="M515" i="11" a="1"/>
  <c r="M515" i="11" s="1"/>
  <c r="U513" i="11" a="1"/>
  <c r="U513" i="11" s="1"/>
  <c r="T513" i="11" a="1"/>
  <c r="T513" i="11" s="1"/>
  <c r="S513" i="11" a="1"/>
  <c r="S513" i="11" s="1"/>
  <c r="R513" i="11" a="1"/>
  <c r="R513" i="11" s="1"/>
  <c r="Q513" i="11" a="1"/>
  <c r="Q513" i="11" s="1"/>
  <c r="P513" i="11" a="1"/>
  <c r="P513" i="11" s="1"/>
  <c r="O513" i="11" a="1"/>
  <c r="O513" i="11" s="1"/>
  <c r="N513" i="11" a="1"/>
  <c r="N513" i="11" s="1"/>
  <c r="M513" i="11" a="1"/>
  <c r="M513" i="11" s="1"/>
  <c r="U511" i="11" a="1"/>
  <c r="U511" i="11" s="1"/>
  <c r="T511" i="11" a="1"/>
  <c r="T511" i="11" s="1"/>
  <c r="S511" i="11" a="1"/>
  <c r="S511" i="11" s="1"/>
  <c r="R511" i="11" a="1"/>
  <c r="R511" i="11" s="1"/>
  <c r="Q511" i="11" a="1"/>
  <c r="Q511" i="11" s="1"/>
  <c r="P511" i="11" a="1"/>
  <c r="P511" i="11" s="1"/>
  <c r="O511" i="11" a="1"/>
  <c r="O511" i="11" s="1"/>
  <c r="N511" i="11" a="1"/>
  <c r="N511" i="11" s="1"/>
  <c r="M511" i="11" a="1"/>
  <c r="M511" i="11" s="1"/>
  <c r="U509" i="11" a="1"/>
  <c r="U509" i="11" s="1"/>
  <c r="T509" i="11" a="1"/>
  <c r="T509" i="11" s="1"/>
  <c r="S509" i="11" a="1"/>
  <c r="S509" i="11" s="1"/>
  <c r="R509" i="11" a="1"/>
  <c r="R509" i="11" s="1"/>
  <c r="Q509" i="11" a="1"/>
  <c r="Q509" i="11" s="1"/>
  <c r="P509" i="11" a="1"/>
  <c r="P509" i="11" s="1"/>
  <c r="O509" i="11" a="1"/>
  <c r="O509" i="11" s="1"/>
  <c r="N509" i="11" a="1"/>
  <c r="N509" i="11" s="1"/>
  <c r="M509" i="11" a="1"/>
  <c r="M509" i="11" s="1"/>
  <c r="U507" i="11" a="1"/>
  <c r="U507" i="11" s="1"/>
  <c r="T507" i="11" a="1"/>
  <c r="T507" i="11" s="1"/>
  <c r="S507" i="11" a="1"/>
  <c r="S507" i="11" s="1"/>
  <c r="R507" i="11" a="1"/>
  <c r="R507" i="11" s="1"/>
  <c r="Q507" i="11" a="1"/>
  <c r="Q507" i="11" s="1"/>
  <c r="P507" i="11" a="1"/>
  <c r="P507" i="11" s="1"/>
  <c r="O507" i="11" a="1"/>
  <c r="O507" i="11" s="1"/>
  <c r="N507" i="11" a="1"/>
  <c r="N507" i="11" s="1"/>
  <c r="M507" i="11" a="1"/>
  <c r="M507" i="11" s="1"/>
  <c r="U505" i="11"/>
  <c r="U505" i="11" a="1"/>
  <c r="T505" i="11" a="1"/>
  <c r="T505" i="11" s="1"/>
  <c r="S505" i="11" a="1"/>
  <c r="S505" i="11" s="1"/>
  <c r="R505" i="11" a="1"/>
  <c r="R505" i="11" s="1"/>
  <c r="Q505" i="11" a="1"/>
  <c r="Q505" i="11" s="1"/>
  <c r="P505" i="11" a="1"/>
  <c r="P505" i="11" s="1"/>
  <c r="O505" i="11" a="1"/>
  <c r="O505" i="11" s="1"/>
  <c r="N505" i="11" a="1"/>
  <c r="N505" i="11" s="1"/>
  <c r="M505" i="11" a="1"/>
  <c r="M505" i="11" s="1"/>
  <c r="U503" i="11" a="1"/>
  <c r="U503" i="11" s="1"/>
  <c r="T503" i="11" a="1"/>
  <c r="T503" i="11" s="1"/>
  <c r="S503" i="11" a="1"/>
  <c r="S503" i="11" s="1"/>
  <c r="R503" i="11" a="1"/>
  <c r="R503" i="11" s="1"/>
  <c r="Q503" i="11" a="1"/>
  <c r="Q503" i="11" s="1"/>
  <c r="P503" i="11" a="1"/>
  <c r="P503" i="11" s="1"/>
  <c r="O503" i="11" a="1"/>
  <c r="O503" i="11" s="1"/>
  <c r="N503" i="11" a="1"/>
  <c r="N503" i="11" s="1"/>
  <c r="M503" i="11" a="1"/>
  <c r="M503" i="11" s="1"/>
  <c r="U501" i="11" a="1"/>
  <c r="U501" i="11" s="1"/>
  <c r="T501" i="11" a="1"/>
  <c r="T501" i="11" s="1"/>
  <c r="S501" i="11" a="1"/>
  <c r="S501" i="11" s="1"/>
  <c r="R501" i="11" a="1"/>
  <c r="R501" i="11" s="1"/>
  <c r="Q501" i="11" a="1"/>
  <c r="Q501" i="11" s="1"/>
  <c r="P501" i="11" a="1"/>
  <c r="P501" i="11" s="1"/>
  <c r="O501" i="11" a="1"/>
  <c r="O501" i="11" s="1"/>
  <c r="N501" i="11" a="1"/>
  <c r="N501" i="11" s="1"/>
  <c r="M501" i="11" a="1"/>
  <c r="M501" i="11" s="1"/>
  <c r="U499" i="11" a="1"/>
  <c r="U499" i="11" s="1"/>
  <c r="T499" i="11" a="1"/>
  <c r="T499" i="11" s="1"/>
  <c r="S499" i="11" a="1"/>
  <c r="S499" i="11" s="1"/>
  <c r="R499" i="11" a="1"/>
  <c r="R499" i="11" s="1"/>
  <c r="Q499" i="11" a="1"/>
  <c r="Q499" i="11" s="1"/>
  <c r="P499" i="11" a="1"/>
  <c r="P499" i="11" s="1"/>
  <c r="O499" i="11" a="1"/>
  <c r="O499" i="11" s="1"/>
  <c r="N499" i="11" a="1"/>
  <c r="N499" i="11" s="1"/>
  <c r="M499" i="11" a="1"/>
  <c r="M499" i="11" s="1"/>
  <c r="U497" i="11" a="1"/>
  <c r="U497" i="11" s="1"/>
  <c r="T497" i="11" a="1"/>
  <c r="T497" i="11" s="1"/>
  <c r="S497" i="11" a="1"/>
  <c r="S497" i="11" s="1"/>
  <c r="R497" i="11" a="1"/>
  <c r="R497" i="11" s="1"/>
  <c r="Q497" i="11" a="1"/>
  <c r="Q497" i="11" s="1"/>
  <c r="P497" i="11" a="1"/>
  <c r="P497" i="11" s="1"/>
  <c r="O497" i="11" a="1"/>
  <c r="O497" i="11" s="1"/>
  <c r="N497" i="11"/>
  <c r="N497" i="11" a="1"/>
  <c r="M497" i="11" a="1"/>
  <c r="M497" i="11" s="1"/>
  <c r="U495" i="11" a="1"/>
  <c r="U495" i="11" s="1"/>
  <c r="T495" i="11" a="1"/>
  <c r="T495" i="11" s="1"/>
  <c r="S495" i="11" a="1"/>
  <c r="S495" i="11" s="1"/>
  <c r="R495" i="11" a="1"/>
  <c r="R495" i="11" s="1"/>
  <c r="Q495" i="11" a="1"/>
  <c r="Q495" i="11" s="1"/>
  <c r="P495" i="11" a="1"/>
  <c r="P495" i="11" s="1"/>
  <c r="O495" i="11" a="1"/>
  <c r="O495" i="11" s="1"/>
  <c r="N495" i="11" a="1"/>
  <c r="N495" i="11" s="1"/>
  <c r="M495" i="11" a="1"/>
  <c r="M495" i="11" s="1"/>
  <c r="U493" i="11" a="1"/>
  <c r="U493" i="11" s="1"/>
  <c r="T493" i="11" a="1"/>
  <c r="T493" i="11" s="1"/>
  <c r="S493" i="11" a="1"/>
  <c r="S493" i="11" s="1"/>
  <c r="R493" i="11" a="1"/>
  <c r="R493" i="11" s="1"/>
  <c r="Q493" i="11" a="1"/>
  <c r="Q493" i="11" s="1"/>
  <c r="P493" i="11" a="1"/>
  <c r="P493" i="11" s="1"/>
  <c r="O493" i="11" a="1"/>
  <c r="O493" i="11" s="1"/>
  <c r="N493" i="11" a="1"/>
  <c r="N493" i="11" s="1"/>
  <c r="M493" i="11" a="1"/>
  <c r="M493" i="11" s="1"/>
  <c r="U490" i="11" a="1"/>
  <c r="U490" i="11" s="1"/>
  <c r="T490" i="11" a="1"/>
  <c r="T490" i="11" s="1"/>
  <c r="S490" i="11" a="1"/>
  <c r="S490" i="11" s="1"/>
  <c r="R490" i="11" a="1"/>
  <c r="R490" i="11" s="1"/>
  <c r="Q490" i="11" a="1"/>
  <c r="Q490" i="11" s="1"/>
  <c r="P490" i="11" a="1"/>
  <c r="P490" i="11" s="1"/>
  <c r="O490" i="11" a="1"/>
  <c r="O490" i="11" s="1"/>
  <c r="N490" i="11" a="1"/>
  <c r="N490" i="11" s="1"/>
  <c r="M490" i="11" a="1"/>
  <c r="M490" i="11" s="1"/>
  <c r="U488" i="11" a="1"/>
  <c r="U488" i="11" s="1"/>
  <c r="T488" i="11" a="1"/>
  <c r="T488" i="11" s="1"/>
  <c r="S488" i="11" a="1"/>
  <c r="S488" i="11" s="1"/>
  <c r="R488" i="11" a="1"/>
  <c r="R488" i="11" s="1"/>
  <c r="Q488" i="11" a="1"/>
  <c r="Q488" i="11" s="1"/>
  <c r="P488" i="11" a="1"/>
  <c r="P488" i="11" s="1"/>
  <c r="O488" i="11" a="1"/>
  <c r="O488" i="11" s="1"/>
  <c r="N488" i="11" a="1"/>
  <c r="N488" i="11" s="1"/>
  <c r="M488" i="11" a="1"/>
  <c r="M488" i="11" s="1"/>
  <c r="U486" i="11" a="1"/>
  <c r="U486" i="11" s="1"/>
  <c r="T486" i="11" a="1"/>
  <c r="T486" i="11" s="1"/>
  <c r="S486" i="11" a="1"/>
  <c r="S486" i="11" s="1"/>
  <c r="R486" i="11" a="1"/>
  <c r="R486" i="11" s="1"/>
  <c r="Q486" i="11" a="1"/>
  <c r="Q486" i="11" s="1"/>
  <c r="P486" i="11" a="1"/>
  <c r="P486" i="11" s="1"/>
  <c r="O486" i="11" a="1"/>
  <c r="O486" i="11" s="1"/>
  <c r="N486" i="11" a="1"/>
  <c r="N486" i="11" s="1"/>
  <c r="M486" i="11" a="1"/>
  <c r="M486" i="11" s="1"/>
  <c r="U484" i="11" a="1"/>
  <c r="U484" i="11" s="1"/>
  <c r="T484" i="11" a="1"/>
  <c r="T484" i="11" s="1"/>
  <c r="S484" i="11" a="1"/>
  <c r="S484" i="11" s="1"/>
  <c r="R484" i="11" a="1"/>
  <c r="R484" i="11" s="1"/>
  <c r="Q484" i="11" a="1"/>
  <c r="Q484" i="11" s="1"/>
  <c r="P484" i="11"/>
  <c r="P484" i="11" a="1"/>
  <c r="O484" i="11" a="1"/>
  <c r="O484" i="11" s="1"/>
  <c r="N484" i="11" a="1"/>
  <c r="N484" i="11" s="1"/>
  <c r="M484" i="11" a="1"/>
  <c r="M484" i="11" s="1"/>
  <c r="U482" i="11" a="1"/>
  <c r="U482" i="11" s="1"/>
  <c r="T482" i="11" a="1"/>
  <c r="T482" i="11" s="1"/>
  <c r="S482" i="11" a="1"/>
  <c r="S482" i="11" s="1"/>
  <c r="R482" i="11"/>
  <c r="R482" i="11" a="1"/>
  <c r="Q482" i="11" a="1"/>
  <c r="Q482" i="11" s="1"/>
  <c r="P482" i="11" a="1"/>
  <c r="P482" i="11" s="1"/>
  <c r="O482" i="11" a="1"/>
  <c r="O482" i="11" s="1"/>
  <c r="N482" i="11" a="1"/>
  <c r="N482" i="11" s="1"/>
  <c r="M482" i="11" a="1"/>
  <c r="M482" i="11" s="1"/>
  <c r="U480" i="11" a="1"/>
  <c r="U480" i="11" s="1"/>
  <c r="T480" i="11" a="1"/>
  <c r="T480" i="11" s="1"/>
  <c r="S480" i="11" a="1"/>
  <c r="S480" i="11" s="1"/>
  <c r="R480" i="11" a="1"/>
  <c r="R480" i="11" s="1"/>
  <c r="Q480" i="11" a="1"/>
  <c r="Q480" i="11" s="1"/>
  <c r="P480" i="11" a="1"/>
  <c r="P480" i="11" s="1"/>
  <c r="O480" i="11" a="1"/>
  <c r="O480" i="11" s="1"/>
  <c r="N480" i="11" a="1"/>
  <c r="N480" i="11" s="1"/>
  <c r="M480" i="11" a="1"/>
  <c r="M480" i="11" s="1"/>
  <c r="U478" i="11" a="1"/>
  <c r="U478" i="11" s="1"/>
  <c r="T478" i="11" a="1"/>
  <c r="T478" i="11" s="1"/>
  <c r="S478" i="11" a="1"/>
  <c r="S478" i="11" s="1"/>
  <c r="R478" i="11" a="1"/>
  <c r="R478" i="11" s="1"/>
  <c r="Q478" i="11" a="1"/>
  <c r="Q478" i="11" s="1"/>
  <c r="P478" i="11" a="1"/>
  <c r="P478" i="11" s="1"/>
  <c r="O478" i="11" a="1"/>
  <c r="O478" i="11" s="1"/>
  <c r="N478" i="11" a="1"/>
  <c r="N478" i="11" s="1"/>
  <c r="M478" i="11" a="1"/>
  <c r="M478" i="11" s="1"/>
  <c r="U476" i="11" a="1"/>
  <c r="U476" i="11" s="1"/>
  <c r="T476" i="11" a="1"/>
  <c r="T476" i="11" s="1"/>
  <c r="S476" i="11" a="1"/>
  <c r="S476" i="11" s="1"/>
  <c r="R476" i="11" a="1"/>
  <c r="R476" i="11" s="1"/>
  <c r="Q476" i="11" a="1"/>
  <c r="Q476" i="11" s="1"/>
  <c r="P476" i="11" a="1"/>
  <c r="P476" i="11" s="1"/>
  <c r="O476" i="11" a="1"/>
  <c r="O476" i="11" s="1"/>
  <c r="N476" i="11" a="1"/>
  <c r="N476" i="11" s="1"/>
  <c r="M476" i="11" a="1"/>
  <c r="M476" i="11" s="1"/>
  <c r="U474" i="11" a="1"/>
  <c r="U474" i="11" s="1"/>
  <c r="T474" i="11" a="1"/>
  <c r="T474" i="11" s="1"/>
  <c r="S474" i="11" a="1"/>
  <c r="S474" i="11" s="1"/>
  <c r="R474" i="11" a="1"/>
  <c r="R474" i="11" s="1"/>
  <c r="Q474" i="11"/>
  <c r="Q474" i="11" a="1"/>
  <c r="P474" i="11" a="1"/>
  <c r="P474" i="11" s="1"/>
  <c r="O474" i="11" a="1"/>
  <c r="O474" i="11" s="1"/>
  <c r="N474" i="11" a="1"/>
  <c r="N474" i="11" s="1"/>
  <c r="M474" i="11" a="1"/>
  <c r="M474" i="11" s="1"/>
  <c r="U472" i="11" a="1"/>
  <c r="U472" i="11" s="1"/>
  <c r="T472" i="11" a="1"/>
  <c r="T472" i="11" s="1"/>
  <c r="S472" i="11" a="1"/>
  <c r="S472" i="11" s="1"/>
  <c r="R472" i="11" a="1"/>
  <c r="R472" i="11" s="1"/>
  <c r="Q472" i="11" a="1"/>
  <c r="Q472" i="11" s="1"/>
  <c r="P472" i="11" a="1"/>
  <c r="P472" i="11" s="1"/>
  <c r="O472" i="11" a="1"/>
  <c r="O472" i="11" s="1"/>
  <c r="N472" i="11" a="1"/>
  <c r="N472" i="11" s="1"/>
  <c r="M472" i="11" a="1"/>
  <c r="M472" i="11" s="1"/>
  <c r="U470" i="11" a="1"/>
  <c r="U470" i="11" s="1"/>
  <c r="T470" i="11" a="1"/>
  <c r="T470" i="11" s="1"/>
  <c r="S470" i="11" a="1"/>
  <c r="S470" i="11" s="1"/>
  <c r="R470" i="11" a="1"/>
  <c r="R470" i="11" s="1"/>
  <c r="Q470" i="11" a="1"/>
  <c r="Q470" i="11" s="1"/>
  <c r="P470" i="11" a="1"/>
  <c r="P470" i="11" s="1"/>
  <c r="O470" i="11" a="1"/>
  <c r="O470" i="11" s="1"/>
  <c r="N470" i="11" a="1"/>
  <c r="N470" i="11" s="1"/>
  <c r="M470" i="11" a="1"/>
  <c r="M470" i="11" s="1"/>
  <c r="U468" i="11" a="1"/>
  <c r="U468" i="11" s="1"/>
  <c r="T468" i="11" a="1"/>
  <c r="T468" i="11" s="1"/>
  <c r="S468" i="11" a="1"/>
  <c r="S468" i="11" s="1"/>
  <c r="R468" i="11" a="1"/>
  <c r="R468" i="11" s="1"/>
  <c r="Q468" i="11" a="1"/>
  <c r="Q468" i="11" s="1"/>
  <c r="P468" i="11" a="1"/>
  <c r="P468" i="11" s="1"/>
  <c r="O468" i="11" a="1"/>
  <c r="O468" i="11" s="1"/>
  <c r="N468" i="11" a="1"/>
  <c r="N468" i="11" s="1"/>
  <c r="M468" i="11" a="1"/>
  <c r="M468" i="11" s="1"/>
  <c r="U466" i="11" a="1"/>
  <c r="U466" i="11" s="1"/>
  <c r="T466" i="11" a="1"/>
  <c r="T466" i="11" s="1"/>
  <c r="S466" i="11" a="1"/>
  <c r="S466" i="11" s="1"/>
  <c r="R466" i="11" a="1"/>
  <c r="R466" i="11" s="1"/>
  <c r="Q466" i="11" a="1"/>
  <c r="Q466" i="11" s="1"/>
  <c r="P466" i="11" a="1"/>
  <c r="P466" i="11" s="1"/>
  <c r="O466" i="11" a="1"/>
  <c r="O466" i="11" s="1"/>
  <c r="N466" i="11" a="1"/>
  <c r="N466" i="11" s="1"/>
  <c r="M466" i="11" a="1"/>
  <c r="M466" i="11" s="1"/>
  <c r="U464" i="11" a="1"/>
  <c r="U464" i="11" s="1"/>
  <c r="T464" i="11" a="1"/>
  <c r="T464" i="11" s="1"/>
  <c r="S464" i="11" a="1"/>
  <c r="S464" i="11" s="1"/>
  <c r="R464" i="11" a="1"/>
  <c r="R464" i="11" s="1"/>
  <c r="Q464" i="11" a="1"/>
  <c r="Q464" i="11" s="1"/>
  <c r="P464" i="11" a="1"/>
  <c r="P464" i="11" s="1"/>
  <c r="O464" i="11" a="1"/>
  <c r="O464" i="11" s="1"/>
  <c r="N464" i="11" a="1"/>
  <c r="N464" i="11" s="1"/>
  <c r="M464" i="11" a="1"/>
  <c r="M464" i="11" s="1"/>
  <c r="U462" i="11" a="1"/>
  <c r="U462" i="11" s="1"/>
  <c r="T462" i="11" a="1"/>
  <c r="T462" i="11" s="1"/>
  <c r="S462" i="11" a="1"/>
  <c r="S462" i="11" s="1"/>
  <c r="R462" i="11" a="1"/>
  <c r="R462" i="11" s="1"/>
  <c r="Q462" i="11" a="1"/>
  <c r="Q462" i="11" s="1"/>
  <c r="P462" i="11" a="1"/>
  <c r="P462" i="11" s="1"/>
  <c r="O462" i="11" a="1"/>
  <c r="O462" i="11" s="1"/>
  <c r="N462" i="11" a="1"/>
  <c r="N462" i="11" s="1"/>
  <c r="M462" i="11" a="1"/>
  <c r="M462" i="11" s="1"/>
  <c r="U460" i="11" a="1"/>
  <c r="U460" i="11" s="1"/>
  <c r="T460" i="11" a="1"/>
  <c r="T460" i="11" s="1"/>
  <c r="S460" i="11" a="1"/>
  <c r="S460" i="11" s="1"/>
  <c r="R460" i="11" a="1"/>
  <c r="R460" i="11" s="1"/>
  <c r="Q460" i="11" a="1"/>
  <c r="Q460" i="11" s="1"/>
  <c r="P460" i="11" a="1"/>
  <c r="P460" i="11" s="1"/>
  <c r="O460" i="11" a="1"/>
  <c r="O460" i="11" s="1"/>
  <c r="N460" i="11" a="1"/>
  <c r="N460" i="11" s="1"/>
  <c r="M460" i="11" a="1"/>
  <c r="M460" i="11" s="1"/>
  <c r="U458" i="11" a="1"/>
  <c r="U458" i="11" s="1"/>
  <c r="T458" i="11" a="1"/>
  <c r="T458" i="11" s="1"/>
  <c r="S458" i="11" a="1"/>
  <c r="S458" i="11" s="1"/>
  <c r="R458" i="11" a="1"/>
  <c r="R458" i="11" s="1"/>
  <c r="Q458" i="11" a="1"/>
  <c r="Q458" i="11" s="1"/>
  <c r="P458" i="11" a="1"/>
  <c r="P458" i="11" s="1"/>
  <c r="O458" i="11" a="1"/>
  <c r="O458" i="11" s="1"/>
  <c r="N458" i="11" a="1"/>
  <c r="N458" i="11" s="1"/>
  <c r="M458" i="11" a="1"/>
  <c r="M458" i="11" s="1"/>
  <c r="U456" i="11" a="1"/>
  <c r="U456" i="11" s="1"/>
  <c r="T456" i="11" a="1"/>
  <c r="T456" i="11" s="1"/>
  <c r="S456" i="11" a="1"/>
  <c r="S456" i="11" s="1"/>
  <c r="R456" i="11" a="1"/>
  <c r="R456" i="11" s="1"/>
  <c r="Q456" i="11" a="1"/>
  <c r="Q456" i="11" s="1"/>
  <c r="P456" i="11" a="1"/>
  <c r="P456" i="11" s="1"/>
  <c r="O456" i="11" a="1"/>
  <c r="O456" i="11" s="1"/>
  <c r="N456" i="11" a="1"/>
  <c r="N456" i="11" s="1"/>
  <c r="M456" i="11" a="1"/>
  <c r="M456" i="11" s="1"/>
  <c r="U454" i="11" a="1"/>
  <c r="U454" i="11" s="1"/>
  <c r="T454" i="11" a="1"/>
  <c r="T454" i="11" s="1"/>
  <c r="S454" i="11" a="1"/>
  <c r="S454" i="11" s="1"/>
  <c r="R454" i="11" a="1"/>
  <c r="R454" i="11" s="1"/>
  <c r="Q454" i="11" a="1"/>
  <c r="Q454" i="11" s="1"/>
  <c r="P454" i="11" a="1"/>
  <c r="P454" i="11" s="1"/>
  <c r="O454" i="11" a="1"/>
  <c r="O454" i="11" s="1"/>
  <c r="N454" i="11" a="1"/>
  <c r="N454" i="11" s="1"/>
  <c r="M454" i="11" a="1"/>
  <c r="M454" i="11" s="1"/>
  <c r="U452" i="11" a="1"/>
  <c r="U452" i="11" s="1"/>
  <c r="T452" i="11" a="1"/>
  <c r="T452" i="11" s="1"/>
  <c r="S452" i="11" a="1"/>
  <c r="S452" i="11" s="1"/>
  <c r="R452" i="11" a="1"/>
  <c r="R452" i="11" s="1"/>
  <c r="Q452" i="11" a="1"/>
  <c r="Q452" i="11" s="1"/>
  <c r="P452" i="11" a="1"/>
  <c r="P452" i="11" s="1"/>
  <c r="O452" i="11" a="1"/>
  <c r="O452" i="11" s="1"/>
  <c r="N452" i="11" a="1"/>
  <c r="N452" i="11" s="1"/>
  <c r="M452" i="11" a="1"/>
  <c r="M452" i="11" s="1"/>
  <c r="U450" i="11" a="1"/>
  <c r="U450" i="11" s="1"/>
  <c r="T450" i="11" a="1"/>
  <c r="T450" i="11" s="1"/>
  <c r="S450" i="11" a="1"/>
  <c r="S450" i="11" s="1"/>
  <c r="R450" i="11" a="1"/>
  <c r="R450" i="11" s="1"/>
  <c r="Q450" i="11" a="1"/>
  <c r="Q450" i="11" s="1"/>
  <c r="P450" i="11" a="1"/>
  <c r="P450" i="11" s="1"/>
  <c r="O450" i="11" a="1"/>
  <c r="O450" i="11" s="1"/>
  <c r="N450" i="11" a="1"/>
  <c r="N450" i="11" s="1"/>
  <c r="M450" i="11" a="1"/>
  <c r="M450" i="11" s="1"/>
  <c r="U448" i="11" a="1"/>
  <c r="U448" i="11" s="1"/>
  <c r="T448" i="11" a="1"/>
  <c r="T448" i="11" s="1"/>
  <c r="S448" i="11" a="1"/>
  <c r="S448" i="11" s="1"/>
  <c r="R448" i="11" a="1"/>
  <c r="R448" i="11" s="1"/>
  <c r="Q448" i="11" a="1"/>
  <c r="Q448" i="11" s="1"/>
  <c r="P448" i="11" a="1"/>
  <c r="P448" i="11" s="1"/>
  <c r="O448" i="11" a="1"/>
  <c r="O448" i="11" s="1"/>
  <c r="N448" i="11" a="1"/>
  <c r="N448" i="11" s="1"/>
  <c r="M448" i="11" a="1"/>
  <c r="M448" i="11" s="1"/>
  <c r="U446" i="11" a="1"/>
  <c r="U446" i="11" s="1"/>
  <c r="T446" i="11" a="1"/>
  <c r="T446" i="11" s="1"/>
  <c r="S446" i="11" a="1"/>
  <c r="S446" i="11" s="1"/>
  <c r="R446" i="11" a="1"/>
  <c r="R446" i="11" s="1"/>
  <c r="Q446" i="11" a="1"/>
  <c r="Q446" i="11" s="1"/>
  <c r="P446" i="11" a="1"/>
  <c r="P446" i="11" s="1"/>
  <c r="O446" i="11" a="1"/>
  <c r="O446" i="11" s="1"/>
  <c r="N446" i="11" a="1"/>
  <c r="N446" i="11" s="1"/>
  <c r="M446" i="11" a="1"/>
  <c r="M446" i="11" s="1"/>
  <c r="U444" i="11" a="1"/>
  <c r="U444" i="11" s="1"/>
  <c r="T444" i="11" a="1"/>
  <c r="T444" i="11" s="1"/>
  <c r="S444" i="11" a="1"/>
  <c r="S444" i="11" s="1"/>
  <c r="R444" i="11" a="1"/>
  <c r="R444" i="11" s="1"/>
  <c r="Q444" i="11" a="1"/>
  <c r="Q444" i="11" s="1"/>
  <c r="P444" i="11" a="1"/>
  <c r="P444" i="11" s="1"/>
  <c r="O444" i="11" a="1"/>
  <c r="O444" i="11" s="1"/>
  <c r="N444" i="11" a="1"/>
  <c r="N444" i="11" s="1"/>
  <c r="M444" i="11" a="1"/>
  <c r="M444" i="11" s="1"/>
  <c r="U442" i="11" a="1"/>
  <c r="U442" i="11" s="1"/>
  <c r="T442" i="11" a="1"/>
  <c r="T442" i="11" s="1"/>
  <c r="S442" i="11" a="1"/>
  <c r="S442" i="11" s="1"/>
  <c r="R442" i="11" a="1"/>
  <c r="R442" i="11" s="1"/>
  <c r="Q442" i="11" a="1"/>
  <c r="Q442" i="11" s="1"/>
  <c r="P442" i="11" a="1"/>
  <c r="P442" i="11" s="1"/>
  <c r="O442" i="11" a="1"/>
  <c r="O442" i="11" s="1"/>
  <c r="N442" i="11" a="1"/>
  <c r="N442" i="11" s="1"/>
  <c r="M442" i="11" a="1"/>
  <c r="M442" i="11" s="1"/>
  <c r="U440" i="11" a="1"/>
  <c r="U440" i="11" s="1"/>
  <c r="T440" i="11" a="1"/>
  <c r="T440" i="11" s="1"/>
  <c r="S440" i="11" a="1"/>
  <c r="S440" i="11" s="1"/>
  <c r="R440" i="11" a="1"/>
  <c r="R440" i="11" s="1"/>
  <c r="Q440" i="11" a="1"/>
  <c r="Q440" i="11" s="1"/>
  <c r="P440" i="11" a="1"/>
  <c r="P440" i="11" s="1"/>
  <c r="O440" i="11" a="1"/>
  <c r="O440" i="11" s="1"/>
  <c r="N440" i="11" a="1"/>
  <c r="N440" i="11" s="1"/>
  <c r="M440" i="11" a="1"/>
  <c r="M440" i="11" s="1"/>
  <c r="U438" i="11" a="1"/>
  <c r="U438" i="11" s="1"/>
  <c r="T438" i="11" a="1"/>
  <c r="T438" i="11" s="1"/>
  <c r="S438" i="11" a="1"/>
  <c r="S438" i="11" s="1"/>
  <c r="R438" i="11" a="1"/>
  <c r="R438" i="11" s="1"/>
  <c r="Q438" i="11" a="1"/>
  <c r="Q438" i="11" s="1"/>
  <c r="P438" i="11" a="1"/>
  <c r="P438" i="11" s="1"/>
  <c r="O438" i="11" a="1"/>
  <c r="O438" i="11" s="1"/>
  <c r="N438" i="11" a="1"/>
  <c r="N438" i="11" s="1"/>
  <c r="M438" i="11" a="1"/>
  <c r="M438" i="11" s="1"/>
  <c r="U436" i="11" a="1"/>
  <c r="U436" i="11" s="1"/>
  <c r="T436" i="11" a="1"/>
  <c r="T436" i="11" s="1"/>
  <c r="S436" i="11" a="1"/>
  <c r="S436" i="11" s="1"/>
  <c r="R436" i="11" a="1"/>
  <c r="R436" i="11" s="1"/>
  <c r="Q436" i="11" a="1"/>
  <c r="Q436" i="11" s="1"/>
  <c r="P436" i="11" a="1"/>
  <c r="P436" i="11" s="1"/>
  <c r="O436" i="11" a="1"/>
  <c r="O436" i="11" s="1"/>
  <c r="N436" i="11" a="1"/>
  <c r="N436" i="11" s="1"/>
  <c r="M436" i="11" a="1"/>
  <c r="M436" i="11" s="1"/>
  <c r="U434" i="11" a="1"/>
  <c r="U434" i="11" s="1"/>
  <c r="T434" i="11" a="1"/>
  <c r="T434" i="11" s="1"/>
  <c r="S434" i="11" a="1"/>
  <c r="S434" i="11" s="1"/>
  <c r="R434" i="11" a="1"/>
  <c r="R434" i="11" s="1"/>
  <c r="Q434" i="11" a="1"/>
  <c r="Q434" i="11" s="1"/>
  <c r="P434" i="11" a="1"/>
  <c r="P434" i="11" s="1"/>
  <c r="O434" i="11" a="1"/>
  <c r="O434" i="11" s="1"/>
  <c r="N434" i="11" a="1"/>
  <c r="N434" i="11" s="1"/>
  <c r="M434" i="11" a="1"/>
  <c r="M434" i="11" s="1"/>
  <c r="U432" i="11" a="1"/>
  <c r="U432" i="11" s="1"/>
  <c r="T432" i="11" a="1"/>
  <c r="T432" i="11" s="1"/>
  <c r="S432" i="11" a="1"/>
  <c r="S432" i="11" s="1"/>
  <c r="R432" i="11" a="1"/>
  <c r="R432" i="11" s="1"/>
  <c r="Q432" i="11" a="1"/>
  <c r="Q432" i="11" s="1"/>
  <c r="P432" i="11" a="1"/>
  <c r="P432" i="11" s="1"/>
  <c r="O432" i="11" a="1"/>
  <c r="O432" i="11" s="1"/>
  <c r="N432" i="11" a="1"/>
  <c r="N432" i="11" s="1"/>
  <c r="M432" i="11" a="1"/>
  <c r="M432" i="11" s="1"/>
  <c r="U430" i="11" a="1"/>
  <c r="U430" i="11" s="1"/>
  <c r="T430" i="11" a="1"/>
  <c r="T430" i="11" s="1"/>
  <c r="S430" i="11" a="1"/>
  <c r="S430" i="11" s="1"/>
  <c r="R430" i="11" a="1"/>
  <c r="R430" i="11" s="1"/>
  <c r="Q430" i="11" a="1"/>
  <c r="Q430" i="11" s="1"/>
  <c r="P430" i="11" a="1"/>
  <c r="P430" i="11" s="1"/>
  <c r="O430" i="11" a="1"/>
  <c r="O430" i="11" s="1"/>
  <c r="N430" i="11" a="1"/>
  <c r="N430" i="11" s="1"/>
  <c r="M430" i="11" a="1"/>
  <c r="M430" i="11" s="1"/>
  <c r="U428" i="11" a="1"/>
  <c r="U428" i="11" s="1"/>
  <c r="T428" i="11" a="1"/>
  <c r="T428" i="11" s="1"/>
  <c r="S428" i="11" a="1"/>
  <c r="S428" i="11" s="1"/>
  <c r="R428" i="11" a="1"/>
  <c r="R428" i="11" s="1"/>
  <c r="Q428" i="11" a="1"/>
  <c r="Q428" i="11" s="1"/>
  <c r="P428" i="11" a="1"/>
  <c r="P428" i="11" s="1"/>
  <c r="O428" i="11" a="1"/>
  <c r="O428" i="11" s="1"/>
  <c r="N428" i="11" a="1"/>
  <c r="N428" i="11" s="1"/>
  <c r="M428" i="11" a="1"/>
  <c r="M428" i="11" s="1"/>
  <c r="U426" i="11" a="1"/>
  <c r="U426" i="11" s="1"/>
  <c r="T426" i="11" a="1"/>
  <c r="T426" i="11" s="1"/>
  <c r="S426" i="11" a="1"/>
  <c r="S426" i="11" s="1"/>
  <c r="R426" i="11" a="1"/>
  <c r="R426" i="11" s="1"/>
  <c r="Q426" i="11" a="1"/>
  <c r="Q426" i="11" s="1"/>
  <c r="P426" i="11" a="1"/>
  <c r="P426" i="11" s="1"/>
  <c r="O426" i="11" a="1"/>
  <c r="O426" i="11" s="1"/>
  <c r="N426" i="11" a="1"/>
  <c r="N426" i="11" s="1"/>
  <c r="M426" i="11" a="1"/>
  <c r="M426" i="11" s="1"/>
  <c r="U424" i="11" a="1"/>
  <c r="U424" i="11" s="1"/>
  <c r="T424" i="11" a="1"/>
  <c r="T424" i="11" s="1"/>
  <c r="S424" i="11" a="1"/>
  <c r="S424" i="11" s="1"/>
  <c r="R424" i="11" a="1"/>
  <c r="R424" i="11" s="1"/>
  <c r="Q424" i="11" a="1"/>
  <c r="Q424" i="11" s="1"/>
  <c r="P424" i="11" a="1"/>
  <c r="P424" i="11" s="1"/>
  <c r="O424" i="11" a="1"/>
  <c r="O424" i="11" s="1"/>
  <c r="N424" i="11" a="1"/>
  <c r="N424" i="11" s="1"/>
  <c r="M424" i="11" a="1"/>
  <c r="M424" i="11" s="1"/>
  <c r="U422" i="11" a="1"/>
  <c r="U422" i="11" s="1"/>
  <c r="T422" i="11" a="1"/>
  <c r="T422" i="11" s="1"/>
  <c r="S422" i="11" a="1"/>
  <c r="S422" i="11" s="1"/>
  <c r="R422" i="11" a="1"/>
  <c r="R422" i="11" s="1"/>
  <c r="Q422" i="11" a="1"/>
  <c r="Q422" i="11" s="1"/>
  <c r="P422" i="11" a="1"/>
  <c r="P422" i="11" s="1"/>
  <c r="O422" i="11" a="1"/>
  <c r="O422" i="11" s="1"/>
  <c r="N422" i="11" a="1"/>
  <c r="N422" i="11" s="1"/>
  <c r="M422" i="11" a="1"/>
  <c r="M422" i="11" s="1"/>
  <c r="U420" i="11" a="1"/>
  <c r="U420" i="11" s="1"/>
  <c r="T420" i="11" a="1"/>
  <c r="T420" i="11" s="1"/>
  <c r="S420" i="11" a="1"/>
  <c r="S420" i="11" s="1"/>
  <c r="R420" i="11" a="1"/>
  <c r="R420" i="11" s="1"/>
  <c r="Q420" i="11" a="1"/>
  <c r="Q420" i="11" s="1"/>
  <c r="P420" i="11" a="1"/>
  <c r="P420" i="11" s="1"/>
  <c r="O420" i="11" a="1"/>
  <c r="O420" i="11" s="1"/>
  <c r="N420" i="11" a="1"/>
  <c r="N420" i="11" s="1"/>
  <c r="M420" i="11" a="1"/>
  <c r="M420" i="11" s="1"/>
  <c r="U418" i="11" a="1"/>
  <c r="U418" i="11" s="1"/>
  <c r="T418" i="11" a="1"/>
  <c r="T418" i="11" s="1"/>
  <c r="S418" i="11" a="1"/>
  <c r="S418" i="11" s="1"/>
  <c r="R418" i="11" a="1"/>
  <c r="R418" i="11" s="1"/>
  <c r="Q418" i="11" a="1"/>
  <c r="Q418" i="11" s="1"/>
  <c r="P418" i="11"/>
  <c r="P418" i="11" a="1"/>
  <c r="O418" i="11" a="1"/>
  <c r="O418" i="11" s="1"/>
  <c r="N418" i="11" a="1"/>
  <c r="N418" i="11" s="1"/>
  <c r="M418" i="11" a="1"/>
  <c r="M418" i="11" s="1"/>
  <c r="U416" i="11" a="1"/>
  <c r="U416" i="11" s="1"/>
  <c r="T416" i="11" a="1"/>
  <c r="T416" i="11" s="1"/>
  <c r="S416" i="11" a="1"/>
  <c r="S416" i="11" s="1"/>
  <c r="R416" i="11" a="1"/>
  <c r="R416" i="11" s="1"/>
  <c r="Q416" i="11" a="1"/>
  <c r="Q416" i="11" s="1"/>
  <c r="P416" i="11" a="1"/>
  <c r="P416" i="11" s="1"/>
  <c r="O416" i="11" a="1"/>
  <c r="O416" i="11" s="1"/>
  <c r="N416" i="11" a="1"/>
  <c r="N416" i="11" s="1"/>
  <c r="M416" i="11" a="1"/>
  <c r="M416" i="11" s="1"/>
  <c r="U414" i="11" a="1"/>
  <c r="U414" i="11" s="1"/>
  <c r="T414" i="11" a="1"/>
  <c r="T414" i="11" s="1"/>
  <c r="S414" i="11" a="1"/>
  <c r="S414" i="11" s="1"/>
  <c r="R414" i="11" a="1"/>
  <c r="R414" i="11" s="1"/>
  <c r="Q414" i="11" a="1"/>
  <c r="Q414" i="11" s="1"/>
  <c r="P414" i="11" a="1"/>
  <c r="P414" i="11" s="1"/>
  <c r="O414" i="11" a="1"/>
  <c r="O414" i="11" s="1"/>
  <c r="N414" i="11" a="1"/>
  <c r="N414" i="11" s="1"/>
  <c r="M414" i="11" a="1"/>
  <c r="M414" i="11" s="1"/>
  <c r="U412" i="11" a="1"/>
  <c r="U412" i="11" s="1"/>
  <c r="T412" i="11" a="1"/>
  <c r="T412" i="11" s="1"/>
  <c r="S412" i="11" a="1"/>
  <c r="S412" i="11" s="1"/>
  <c r="R412" i="11" a="1"/>
  <c r="R412" i="11" s="1"/>
  <c r="Q412" i="11" a="1"/>
  <c r="Q412" i="11" s="1"/>
  <c r="P412" i="11" a="1"/>
  <c r="P412" i="11" s="1"/>
  <c r="O412" i="11" a="1"/>
  <c r="O412" i="11" s="1"/>
  <c r="N412" i="11" a="1"/>
  <c r="N412" i="11" s="1"/>
  <c r="M412" i="11" a="1"/>
  <c r="M412" i="11" s="1"/>
  <c r="U410" i="11" a="1"/>
  <c r="U410" i="11" s="1"/>
  <c r="T410" i="11" a="1"/>
  <c r="T410" i="11" s="1"/>
  <c r="S410" i="11" a="1"/>
  <c r="S410" i="11" s="1"/>
  <c r="R410" i="11" a="1"/>
  <c r="R410" i="11" s="1"/>
  <c r="Q410" i="11" a="1"/>
  <c r="Q410" i="11" s="1"/>
  <c r="P410" i="11" a="1"/>
  <c r="P410" i="11" s="1"/>
  <c r="O410" i="11" a="1"/>
  <c r="O410" i="11" s="1"/>
  <c r="N410" i="11" a="1"/>
  <c r="N410" i="11" s="1"/>
  <c r="M410" i="11" a="1"/>
  <c r="M410" i="11" s="1"/>
  <c r="U408" i="11" a="1"/>
  <c r="U408" i="11" s="1"/>
  <c r="T408" i="11" a="1"/>
  <c r="T408" i="11" s="1"/>
  <c r="S408" i="11" a="1"/>
  <c r="S408" i="11" s="1"/>
  <c r="R408" i="11" a="1"/>
  <c r="R408" i="11" s="1"/>
  <c r="Q408" i="11" a="1"/>
  <c r="Q408" i="11" s="1"/>
  <c r="P408" i="11" a="1"/>
  <c r="P408" i="11" s="1"/>
  <c r="O408" i="11" a="1"/>
  <c r="O408" i="11" s="1"/>
  <c r="N408" i="11" a="1"/>
  <c r="N408" i="11" s="1"/>
  <c r="M408" i="11" a="1"/>
  <c r="M408" i="11" s="1"/>
  <c r="U406" i="11" a="1"/>
  <c r="U406" i="11" s="1"/>
  <c r="T406" i="11" a="1"/>
  <c r="T406" i="11" s="1"/>
  <c r="S406" i="11" a="1"/>
  <c r="S406" i="11" s="1"/>
  <c r="R406" i="11" a="1"/>
  <c r="R406" i="11" s="1"/>
  <c r="Q406" i="11" a="1"/>
  <c r="Q406" i="11" s="1"/>
  <c r="P406" i="11" a="1"/>
  <c r="P406" i="11" s="1"/>
  <c r="O406" i="11" a="1"/>
  <c r="O406" i="11" s="1"/>
  <c r="N406" i="11" a="1"/>
  <c r="N406" i="11" s="1"/>
  <c r="M406" i="11" a="1"/>
  <c r="M406" i="11" s="1"/>
  <c r="U404" i="11" a="1"/>
  <c r="U404" i="11" s="1"/>
  <c r="T404" i="11" a="1"/>
  <c r="T404" i="11" s="1"/>
  <c r="S404" i="11" a="1"/>
  <c r="S404" i="11" s="1"/>
  <c r="R404" i="11" a="1"/>
  <c r="R404" i="11" s="1"/>
  <c r="Q404" i="11" a="1"/>
  <c r="Q404" i="11" s="1"/>
  <c r="P404" i="11" a="1"/>
  <c r="P404" i="11" s="1"/>
  <c r="O404" i="11" a="1"/>
  <c r="O404" i="11" s="1"/>
  <c r="N404" i="11" a="1"/>
  <c r="N404" i="11" s="1"/>
  <c r="M404" i="11" a="1"/>
  <c r="M404" i="11" s="1"/>
  <c r="U402" i="11" a="1"/>
  <c r="U402" i="11" s="1"/>
  <c r="T402" i="11" a="1"/>
  <c r="T402" i="11" s="1"/>
  <c r="S402" i="11" a="1"/>
  <c r="S402" i="11" s="1"/>
  <c r="R402" i="11" a="1"/>
  <c r="R402" i="11" s="1"/>
  <c r="Q402" i="11" a="1"/>
  <c r="Q402" i="11" s="1"/>
  <c r="P402" i="11" a="1"/>
  <c r="P402" i="11" s="1"/>
  <c r="O402" i="11" a="1"/>
  <c r="O402" i="11" s="1"/>
  <c r="N402" i="11" a="1"/>
  <c r="N402" i="11" s="1"/>
  <c r="M402" i="11" a="1"/>
  <c r="M402" i="11" s="1"/>
  <c r="U400" i="11" a="1"/>
  <c r="U400" i="11" s="1"/>
  <c r="T400" i="11" a="1"/>
  <c r="T400" i="11" s="1"/>
  <c r="S400" i="11" a="1"/>
  <c r="S400" i="11" s="1"/>
  <c r="R400" i="11" a="1"/>
  <c r="R400" i="11" s="1"/>
  <c r="Q400" i="11" a="1"/>
  <c r="Q400" i="11" s="1"/>
  <c r="P400" i="11" a="1"/>
  <c r="P400" i="11" s="1"/>
  <c r="O400" i="11" a="1"/>
  <c r="O400" i="11" s="1"/>
  <c r="N400" i="11" a="1"/>
  <c r="N400" i="11" s="1"/>
  <c r="M400" i="11" a="1"/>
  <c r="M400" i="11" s="1"/>
  <c r="U398" i="11" a="1"/>
  <c r="U398" i="11" s="1"/>
  <c r="T398" i="11" a="1"/>
  <c r="T398" i="11" s="1"/>
  <c r="S398" i="11" a="1"/>
  <c r="S398" i="11" s="1"/>
  <c r="R398" i="11" a="1"/>
  <c r="R398" i="11" s="1"/>
  <c r="Q398" i="11" a="1"/>
  <c r="Q398" i="11" s="1"/>
  <c r="P398" i="11" a="1"/>
  <c r="P398" i="11" s="1"/>
  <c r="O398" i="11" a="1"/>
  <c r="O398" i="11" s="1"/>
  <c r="N398" i="11" a="1"/>
  <c r="N398" i="11" s="1"/>
  <c r="M398" i="11" a="1"/>
  <c r="M398" i="11" s="1"/>
  <c r="U396" i="11" a="1"/>
  <c r="U396" i="11" s="1"/>
  <c r="T396" i="11" a="1"/>
  <c r="T396" i="11" s="1"/>
  <c r="S396" i="11" a="1"/>
  <c r="S396" i="11" s="1"/>
  <c r="R396" i="11" a="1"/>
  <c r="R396" i="11" s="1"/>
  <c r="Q396" i="11" a="1"/>
  <c r="Q396" i="11" s="1"/>
  <c r="P396" i="11" a="1"/>
  <c r="P396" i="11" s="1"/>
  <c r="O396" i="11" a="1"/>
  <c r="O396" i="11" s="1"/>
  <c r="N396" i="11" a="1"/>
  <c r="N396" i="11" s="1"/>
  <c r="M396" i="11" a="1"/>
  <c r="M396" i="11" s="1"/>
  <c r="U394" i="11" a="1"/>
  <c r="U394" i="11" s="1"/>
  <c r="T394" i="11" a="1"/>
  <c r="T394" i="11" s="1"/>
  <c r="S394" i="11" a="1"/>
  <c r="S394" i="11" s="1"/>
  <c r="R394" i="11" a="1"/>
  <c r="R394" i="11" s="1"/>
  <c r="Q394" i="11" a="1"/>
  <c r="Q394" i="11" s="1"/>
  <c r="P394" i="11" a="1"/>
  <c r="P394" i="11" s="1"/>
  <c r="O394" i="11" a="1"/>
  <c r="O394" i="11" s="1"/>
  <c r="N394" i="11" a="1"/>
  <c r="N394" i="11" s="1"/>
  <c r="M394" i="11" a="1"/>
  <c r="M394" i="11" s="1"/>
  <c r="U392" i="11" a="1"/>
  <c r="U392" i="11" s="1"/>
  <c r="T392" i="11" a="1"/>
  <c r="T392" i="11" s="1"/>
  <c r="S392" i="11" a="1"/>
  <c r="S392" i="11" s="1"/>
  <c r="R392" i="11" a="1"/>
  <c r="R392" i="11" s="1"/>
  <c r="Q392" i="11" a="1"/>
  <c r="Q392" i="11" s="1"/>
  <c r="P392" i="11" a="1"/>
  <c r="P392" i="11" s="1"/>
  <c r="O392" i="11" a="1"/>
  <c r="O392" i="11" s="1"/>
  <c r="N392" i="11" a="1"/>
  <c r="N392" i="11" s="1"/>
  <c r="M392" i="11" a="1"/>
  <c r="M392" i="11" s="1"/>
  <c r="U390" i="11" a="1"/>
  <c r="U390" i="11" s="1"/>
  <c r="T390" i="11" a="1"/>
  <c r="T390" i="11" s="1"/>
  <c r="S390" i="11" a="1"/>
  <c r="S390" i="11" s="1"/>
  <c r="R390" i="11" a="1"/>
  <c r="R390" i="11" s="1"/>
  <c r="Q390" i="11" a="1"/>
  <c r="Q390" i="11" s="1"/>
  <c r="P390" i="11" a="1"/>
  <c r="P390" i="11" s="1"/>
  <c r="O390" i="11" a="1"/>
  <c r="O390" i="11" s="1"/>
  <c r="N390" i="11" a="1"/>
  <c r="N390" i="11" s="1"/>
  <c r="M390" i="11" a="1"/>
  <c r="M390" i="11" s="1"/>
  <c r="U388" i="11" a="1"/>
  <c r="U388" i="11" s="1"/>
  <c r="T388" i="11" a="1"/>
  <c r="T388" i="11" s="1"/>
  <c r="S388" i="11" a="1"/>
  <c r="S388" i="11" s="1"/>
  <c r="R388" i="11" a="1"/>
  <c r="R388" i="11" s="1"/>
  <c r="Q388" i="11" a="1"/>
  <c r="Q388" i="11" s="1"/>
  <c r="P388" i="11" a="1"/>
  <c r="P388" i="11" s="1"/>
  <c r="O388" i="11" a="1"/>
  <c r="O388" i="11" s="1"/>
  <c r="N388" i="11" a="1"/>
  <c r="N388" i="11" s="1"/>
  <c r="M388" i="11" a="1"/>
  <c r="M388" i="11" s="1"/>
  <c r="U386" i="11" a="1"/>
  <c r="U386" i="11" s="1"/>
  <c r="T386" i="11" a="1"/>
  <c r="T386" i="11" s="1"/>
  <c r="S386" i="11" a="1"/>
  <c r="S386" i="11" s="1"/>
  <c r="R386" i="11" a="1"/>
  <c r="R386" i="11" s="1"/>
  <c r="Q386" i="11" a="1"/>
  <c r="Q386" i="11" s="1"/>
  <c r="P386" i="11" a="1"/>
  <c r="P386" i="11" s="1"/>
  <c r="O386" i="11" a="1"/>
  <c r="O386" i="11" s="1"/>
  <c r="N386" i="11" a="1"/>
  <c r="N386" i="11" s="1"/>
  <c r="M386" i="11" a="1"/>
  <c r="M386" i="11" s="1"/>
  <c r="U381" i="11" a="1"/>
  <c r="U381" i="11" s="1"/>
  <c r="T381" i="11" a="1"/>
  <c r="T381" i="11" s="1"/>
  <c r="S381" i="11" a="1"/>
  <c r="S381" i="11" s="1"/>
  <c r="R381" i="11" a="1"/>
  <c r="R381" i="11" s="1"/>
  <c r="Q381" i="11" a="1"/>
  <c r="Q381" i="11" s="1"/>
  <c r="P381" i="11" a="1"/>
  <c r="P381" i="11" s="1"/>
  <c r="O381" i="11" a="1"/>
  <c r="O381" i="11" s="1"/>
  <c r="N381" i="11" a="1"/>
  <c r="N381" i="11" s="1"/>
  <c r="M381" i="11" a="1"/>
  <c r="M381" i="11" s="1"/>
  <c r="U379" i="11" a="1"/>
  <c r="U379" i="11" s="1"/>
  <c r="T379" i="11" a="1"/>
  <c r="T379" i="11" s="1"/>
  <c r="S379" i="11" a="1"/>
  <c r="S379" i="11" s="1"/>
  <c r="R379" i="11" a="1"/>
  <c r="R379" i="11" s="1"/>
  <c r="Q379" i="11" a="1"/>
  <c r="Q379" i="11" s="1"/>
  <c r="P379" i="11" a="1"/>
  <c r="P379" i="11" s="1"/>
  <c r="O379" i="11" a="1"/>
  <c r="O379" i="11" s="1"/>
  <c r="N379" i="11" a="1"/>
  <c r="N379" i="11" s="1"/>
  <c r="M379" i="11" a="1"/>
  <c r="M379" i="11" s="1"/>
  <c r="U377" i="11" a="1"/>
  <c r="U377" i="11" s="1"/>
  <c r="T377" i="11" a="1"/>
  <c r="T377" i="11" s="1"/>
  <c r="S377" i="11" a="1"/>
  <c r="S377" i="11" s="1"/>
  <c r="R377" i="11" a="1"/>
  <c r="R377" i="11" s="1"/>
  <c r="Q377" i="11" a="1"/>
  <c r="Q377" i="11" s="1"/>
  <c r="P377" i="11" a="1"/>
  <c r="P377" i="11" s="1"/>
  <c r="O377" i="11" a="1"/>
  <c r="O377" i="11" s="1"/>
  <c r="N377" i="11" a="1"/>
  <c r="N377" i="11" s="1"/>
  <c r="M377" i="11" a="1"/>
  <c r="M377" i="11" s="1"/>
  <c r="U375" i="11" a="1"/>
  <c r="U375" i="11" s="1"/>
  <c r="T375" i="11" a="1"/>
  <c r="T375" i="11" s="1"/>
  <c r="S375" i="11" a="1"/>
  <c r="S375" i="11" s="1"/>
  <c r="R375" i="11" a="1"/>
  <c r="R375" i="11" s="1"/>
  <c r="Q375" i="11" a="1"/>
  <c r="Q375" i="11" s="1"/>
  <c r="P375" i="11" a="1"/>
  <c r="P375" i="11" s="1"/>
  <c r="O375" i="11" a="1"/>
  <c r="O375" i="11" s="1"/>
  <c r="N375" i="11" a="1"/>
  <c r="N375" i="11" s="1"/>
  <c r="M375" i="11" a="1"/>
  <c r="M375" i="11" s="1"/>
  <c r="U373" i="11" a="1"/>
  <c r="U373" i="11" s="1"/>
  <c r="T373" i="11" a="1"/>
  <c r="T373" i="11" s="1"/>
  <c r="S373" i="11" a="1"/>
  <c r="S373" i="11" s="1"/>
  <c r="R373" i="11" a="1"/>
  <c r="R373" i="11" s="1"/>
  <c r="Q373" i="11" a="1"/>
  <c r="Q373" i="11" s="1"/>
  <c r="P373" i="11" a="1"/>
  <c r="P373" i="11" s="1"/>
  <c r="O373" i="11" a="1"/>
  <c r="O373" i="11" s="1"/>
  <c r="N373" i="11" a="1"/>
  <c r="N373" i="11" s="1"/>
  <c r="M373" i="11" a="1"/>
  <c r="M373" i="11" s="1"/>
  <c r="U371" i="11" a="1"/>
  <c r="U371" i="11" s="1"/>
  <c r="T371" i="11" a="1"/>
  <c r="T371" i="11" s="1"/>
  <c r="S371" i="11" a="1"/>
  <c r="S371" i="11" s="1"/>
  <c r="R371" i="11" a="1"/>
  <c r="R371" i="11" s="1"/>
  <c r="Q371" i="11" a="1"/>
  <c r="Q371" i="11" s="1"/>
  <c r="P371" i="11" a="1"/>
  <c r="P371" i="11" s="1"/>
  <c r="O371" i="11" a="1"/>
  <c r="O371" i="11" s="1"/>
  <c r="N371" i="11" a="1"/>
  <c r="N371" i="11" s="1"/>
  <c r="M371" i="11" a="1"/>
  <c r="M371" i="11" s="1"/>
  <c r="U369" i="11" a="1"/>
  <c r="U369" i="11" s="1"/>
  <c r="T369" i="11" a="1"/>
  <c r="T369" i="11" s="1"/>
  <c r="S369" i="11" a="1"/>
  <c r="S369" i="11" s="1"/>
  <c r="R369" i="11" a="1"/>
  <c r="R369" i="11" s="1"/>
  <c r="Q369" i="11" a="1"/>
  <c r="Q369" i="11" s="1"/>
  <c r="P369" i="11" a="1"/>
  <c r="P369" i="11" s="1"/>
  <c r="O369" i="11" a="1"/>
  <c r="O369" i="11" s="1"/>
  <c r="N369" i="11" a="1"/>
  <c r="N369" i="11" s="1"/>
  <c r="M369" i="11" a="1"/>
  <c r="M369" i="11" s="1"/>
  <c r="U367" i="11" a="1"/>
  <c r="U367" i="11" s="1"/>
  <c r="T367" i="11" a="1"/>
  <c r="T367" i="11" s="1"/>
  <c r="S367" i="11" a="1"/>
  <c r="S367" i="11" s="1"/>
  <c r="R367" i="11" a="1"/>
  <c r="R367" i="11" s="1"/>
  <c r="Q367" i="11" a="1"/>
  <c r="Q367" i="11" s="1"/>
  <c r="P367" i="11" a="1"/>
  <c r="P367" i="11" s="1"/>
  <c r="O367" i="11" a="1"/>
  <c r="O367" i="11" s="1"/>
  <c r="N367" i="11" a="1"/>
  <c r="N367" i="11" s="1"/>
  <c r="M367" i="11" a="1"/>
  <c r="M367" i="11" s="1"/>
  <c r="U365" i="11" a="1"/>
  <c r="U365" i="11" s="1"/>
  <c r="T365" i="11" a="1"/>
  <c r="T365" i="11" s="1"/>
  <c r="S365" i="11" a="1"/>
  <c r="S365" i="11" s="1"/>
  <c r="R365" i="11" a="1"/>
  <c r="R365" i="11" s="1"/>
  <c r="Q365" i="11" a="1"/>
  <c r="Q365" i="11" s="1"/>
  <c r="P365" i="11" a="1"/>
  <c r="P365" i="11" s="1"/>
  <c r="O365" i="11" a="1"/>
  <c r="O365" i="11" s="1"/>
  <c r="N365" i="11" a="1"/>
  <c r="N365" i="11" s="1"/>
  <c r="M365" i="11" a="1"/>
  <c r="M365" i="11" s="1"/>
  <c r="U363" i="11" a="1"/>
  <c r="U363" i="11" s="1"/>
  <c r="T363" i="11" a="1"/>
  <c r="T363" i="11" s="1"/>
  <c r="S363" i="11" a="1"/>
  <c r="S363" i="11" s="1"/>
  <c r="R363" i="11" a="1"/>
  <c r="R363" i="11" s="1"/>
  <c r="Q363" i="11" a="1"/>
  <c r="Q363" i="11" s="1"/>
  <c r="P363" i="11" a="1"/>
  <c r="P363" i="11" s="1"/>
  <c r="O363" i="11" a="1"/>
  <c r="O363" i="11" s="1"/>
  <c r="N363" i="11" a="1"/>
  <c r="N363" i="11" s="1"/>
  <c r="M363" i="11" a="1"/>
  <c r="M363" i="11" s="1"/>
  <c r="U361" i="11" a="1"/>
  <c r="U361" i="11" s="1"/>
  <c r="T361" i="11" a="1"/>
  <c r="T361" i="11" s="1"/>
  <c r="S361" i="11" a="1"/>
  <c r="S361" i="11" s="1"/>
  <c r="R361" i="11" a="1"/>
  <c r="R361" i="11" s="1"/>
  <c r="Q361" i="11" a="1"/>
  <c r="Q361" i="11" s="1"/>
  <c r="P361" i="11" a="1"/>
  <c r="P361" i="11" s="1"/>
  <c r="O361" i="11" a="1"/>
  <c r="O361" i="11" s="1"/>
  <c r="N361" i="11" a="1"/>
  <c r="N361" i="11" s="1"/>
  <c r="M361" i="11" a="1"/>
  <c r="M361" i="11" s="1"/>
  <c r="U359" i="11" a="1"/>
  <c r="U359" i="11" s="1"/>
  <c r="T359" i="11" a="1"/>
  <c r="T359" i="11" s="1"/>
  <c r="S359" i="11" a="1"/>
  <c r="S359" i="11" s="1"/>
  <c r="R359" i="11" a="1"/>
  <c r="R359" i="11" s="1"/>
  <c r="Q359" i="11" a="1"/>
  <c r="Q359" i="11" s="1"/>
  <c r="P359" i="11" a="1"/>
  <c r="P359" i="11" s="1"/>
  <c r="O359" i="11" a="1"/>
  <c r="O359" i="11" s="1"/>
  <c r="N359" i="11" a="1"/>
  <c r="N359" i="11" s="1"/>
  <c r="M359" i="11" a="1"/>
  <c r="M359" i="11" s="1"/>
  <c r="U357" i="11" a="1"/>
  <c r="U357" i="11" s="1"/>
  <c r="T357" i="11" a="1"/>
  <c r="T357" i="11" s="1"/>
  <c r="S357" i="11" a="1"/>
  <c r="S357" i="11" s="1"/>
  <c r="R357" i="11" a="1"/>
  <c r="R357" i="11" s="1"/>
  <c r="Q357" i="11" a="1"/>
  <c r="Q357" i="11" s="1"/>
  <c r="P357" i="11" a="1"/>
  <c r="P357" i="11" s="1"/>
  <c r="O357" i="11" a="1"/>
  <c r="O357" i="11" s="1"/>
  <c r="N357" i="11" a="1"/>
  <c r="N357" i="11" s="1"/>
  <c r="M357" i="11" a="1"/>
  <c r="M357" i="11" s="1"/>
  <c r="U355" i="11" a="1"/>
  <c r="U355" i="11" s="1"/>
  <c r="T355" i="11" a="1"/>
  <c r="T355" i="11" s="1"/>
  <c r="S355" i="11" a="1"/>
  <c r="S355" i="11" s="1"/>
  <c r="R355" i="11" a="1"/>
  <c r="R355" i="11" s="1"/>
  <c r="Q355" i="11" a="1"/>
  <c r="Q355" i="11" s="1"/>
  <c r="P355" i="11" a="1"/>
  <c r="P355" i="11" s="1"/>
  <c r="O355" i="11" a="1"/>
  <c r="O355" i="11" s="1"/>
  <c r="N355" i="11" a="1"/>
  <c r="N355" i="11" s="1"/>
  <c r="M355" i="11" a="1"/>
  <c r="M355" i="11" s="1"/>
  <c r="U353" i="11" a="1"/>
  <c r="U353" i="11" s="1"/>
  <c r="T353" i="11" a="1"/>
  <c r="T353" i="11" s="1"/>
  <c r="S353" i="11" a="1"/>
  <c r="S353" i="11" s="1"/>
  <c r="R353" i="11" a="1"/>
  <c r="R353" i="11" s="1"/>
  <c r="Q353" i="11" a="1"/>
  <c r="Q353" i="11" s="1"/>
  <c r="P353" i="11" a="1"/>
  <c r="P353" i="11" s="1"/>
  <c r="O353" i="11" a="1"/>
  <c r="O353" i="11" s="1"/>
  <c r="N353" i="11" a="1"/>
  <c r="N353" i="11" s="1"/>
  <c r="M353" i="11" a="1"/>
  <c r="M353" i="11" s="1"/>
  <c r="U351" i="11" a="1"/>
  <c r="U351" i="11" s="1"/>
  <c r="T351" i="11" a="1"/>
  <c r="T351" i="11" s="1"/>
  <c r="S351" i="11" a="1"/>
  <c r="S351" i="11" s="1"/>
  <c r="R351" i="11" a="1"/>
  <c r="R351" i="11" s="1"/>
  <c r="Q351" i="11" a="1"/>
  <c r="Q351" i="11" s="1"/>
  <c r="P351" i="11" a="1"/>
  <c r="P351" i="11" s="1"/>
  <c r="O351" i="11" a="1"/>
  <c r="O351" i="11" s="1"/>
  <c r="N351" i="11" a="1"/>
  <c r="N351" i="11" s="1"/>
  <c r="M351" i="11" a="1"/>
  <c r="M351" i="11" s="1"/>
  <c r="U349" i="11" a="1"/>
  <c r="U349" i="11" s="1"/>
  <c r="T349" i="11" a="1"/>
  <c r="T349" i="11" s="1"/>
  <c r="S349" i="11" a="1"/>
  <c r="S349" i="11" s="1"/>
  <c r="R349" i="11" a="1"/>
  <c r="R349" i="11" s="1"/>
  <c r="Q349" i="11" a="1"/>
  <c r="Q349" i="11" s="1"/>
  <c r="P349" i="11" a="1"/>
  <c r="P349" i="11" s="1"/>
  <c r="O349" i="11" a="1"/>
  <c r="O349" i="11" s="1"/>
  <c r="N349" i="11" a="1"/>
  <c r="N349" i="11" s="1"/>
  <c r="M349" i="11" a="1"/>
  <c r="M349" i="11" s="1"/>
  <c r="U347" i="11" a="1"/>
  <c r="U347" i="11" s="1"/>
  <c r="T347" i="11" a="1"/>
  <c r="T347" i="11" s="1"/>
  <c r="S347" i="11" a="1"/>
  <c r="S347" i="11" s="1"/>
  <c r="R347" i="11" a="1"/>
  <c r="R347" i="11" s="1"/>
  <c r="Q347" i="11" a="1"/>
  <c r="Q347" i="11" s="1"/>
  <c r="P347" i="11" a="1"/>
  <c r="P347" i="11" s="1"/>
  <c r="O347" i="11" a="1"/>
  <c r="O347" i="11" s="1"/>
  <c r="N347" i="11" a="1"/>
  <c r="N347" i="11" s="1"/>
  <c r="M347" i="11" a="1"/>
  <c r="M347" i="11" s="1"/>
  <c r="U345" i="11" a="1"/>
  <c r="U345" i="11" s="1"/>
  <c r="T345" i="11" a="1"/>
  <c r="T345" i="11" s="1"/>
  <c r="S345" i="11" a="1"/>
  <c r="S345" i="11" s="1"/>
  <c r="R345" i="11" a="1"/>
  <c r="R345" i="11" s="1"/>
  <c r="Q345" i="11" a="1"/>
  <c r="Q345" i="11" s="1"/>
  <c r="P345" i="11" a="1"/>
  <c r="P345" i="11" s="1"/>
  <c r="O345" i="11" a="1"/>
  <c r="O345" i="11" s="1"/>
  <c r="N345" i="11" a="1"/>
  <c r="N345" i="11" s="1"/>
  <c r="M345" i="11" a="1"/>
  <c r="M345" i="11" s="1"/>
  <c r="U343" i="11" a="1"/>
  <c r="U343" i="11" s="1"/>
  <c r="T343" i="11" a="1"/>
  <c r="T343" i="11" s="1"/>
  <c r="S343" i="11" a="1"/>
  <c r="S343" i="11" s="1"/>
  <c r="R343" i="11" a="1"/>
  <c r="R343" i="11" s="1"/>
  <c r="Q343" i="11" a="1"/>
  <c r="Q343" i="11" s="1"/>
  <c r="P343" i="11" a="1"/>
  <c r="P343" i="11" s="1"/>
  <c r="O343" i="11" a="1"/>
  <c r="O343" i="11" s="1"/>
  <c r="N343" i="11" a="1"/>
  <c r="N343" i="11" s="1"/>
  <c r="M343" i="11" a="1"/>
  <c r="M343" i="11" s="1"/>
  <c r="U341" i="11" a="1"/>
  <c r="U341" i="11" s="1"/>
  <c r="T341" i="11" a="1"/>
  <c r="T341" i="11" s="1"/>
  <c r="S341" i="11" a="1"/>
  <c r="S341" i="11" s="1"/>
  <c r="R341" i="11" a="1"/>
  <c r="R341" i="11" s="1"/>
  <c r="Q341" i="11" a="1"/>
  <c r="Q341" i="11" s="1"/>
  <c r="P341" i="11" a="1"/>
  <c r="P341" i="11" s="1"/>
  <c r="O341" i="11" a="1"/>
  <c r="O341" i="11" s="1"/>
  <c r="N341" i="11" a="1"/>
  <c r="N341" i="11" s="1"/>
  <c r="M341" i="11" a="1"/>
  <c r="M341" i="11" s="1"/>
  <c r="U339" i="11" a="1"/>
  <c r="U339" i="11" s="1"/>
  <c r="T339" i="11" a="1"/>
  <c r="T339" i="11" s="1"/>
  <c r="S339" i="11" a="1"/>
  <c r="S339" i="11" s="1"/>
  <c r="R339" i="11" a="1"/>
  <c r="R339" i="11" s="1"/>
  <c r="Q339" i="11" a="1"/>
  <c r="Q339" i="11" s="1"/>
  <c r="P339" i="11" a="1"/>
  <c r="P339" i="11" s="1"/>
  <c r="O339" i="11" a="1"/>
  <c r="O339" i="11" s="1"/>
  <c r="N339" i="11" a="1"/>
  <c r="N339" i="11" s="1"/>
  <c r="M339" i="11" a="1"/>
  <c r="M339" i="11" s="1"/>
  <c r="U337" i="11" a="1"/>
  <c r="U337" i="11" s="1"/>
  <c r="T337" i="11" a="1"/>
  <c r="T337" i="11" s="1"/>
  <c r="S337" i="11" a="1"/>
  <c r="S337" i="11" s="1"/>
  <c r="R337" i="11" a="1"/>
  <c r="R337" i="11" s="1"/>
  <c r="Q337" i="11" a="1"/>
  <c r="Q337" i="11" s="1"/>
  <c r="P337" i="11" a="1"/>
  <c r="P337" i="11" s="1"/>
  <c r="O337" i="11" a="1"/>
  <c r="O337" i="11" s="1"/>
  <c r="N337" i="11" a="1"/>
  <c r="N337" i="11" s="1"/>
  <c r="M337" i="11" a="1"/>
  <c r="M337" i="11" s="1"/>
  <c r="U335" i="11" a="1"/>
  <c r="U335" i="11" s="1"/>
  <c r="T335" i="11" a="1"/>
  <c r="T335" i="11" s="1"/>
  <c r="S335" i="11" a="1"/>
  <c r="S335" i="11" s="1"/>
  <c r="R335" i="11" a="1"/>
  <c r="R335" i="11" s="1"/>
  <c r="Q335" i="11" a="1"/>
  <c r="Q335" i="11" s="1"/>
  <c r="P335" i="11" a="1"/>
  <c r="P335" i="11" s="1"/>
  <c r="O335" i="11" a="1"/>
  <c r="O335" i="11" s="1"/>
  <c r="N335" i="11" a="1"/>
  <c r="N335" i="11" s="1"/>
  <c r="M335" i="11" a="1"/>
  <c r="M335" i="11" s="1"/>
  <c r="U333" i="11" a="1"/>
  <c r="U333" i="11" s="1"/>
  <c r="T333" i="11" a="1"/>
  <c r="T333" i="11" s="1"/>
  <c r="S333" i="11" a="1"/>
  <c r="S333" i="11" s="1"/>
  <c r="R333" i="11" a="1"/>
  <c r="R333" i="11" s="1"/>
  <c r="Q333" i="11" a="1"/>
  <c r="Q333" i="11" s="1"/>
  <c r="P333" i="11" a="1"/>
  <c r="P333" i="11" s="1"/>
  <c r="O333" i="11" a="1"/>
  <c r="O333" i="11" s="1"/>
  <c r="N333" i="11" a="1"/>
  <c r="N333" i="11" s="1"/>
  <c r="M333" i="11" a="1"/>
  <c r="M333" i="11" s="1"/>
  <c r="U331" i="11" a="1"/>
  <c r="U331" i="11" s="1"/>
  <c r="T331" i="11" a="1"/>
  <c r="T331" i="11" s="1"/>
  <c r="S331" i="11" a="1"/>
  <c r="S331" i="11" s="1"/>
  <c r="R331" i="11" a="1"/>
  <c r="R331" i="11" s="1"/>
  <c r="Q331" i="11" a="1"/>
  <c r="Q331" i="11" s="1"/>
  <c r="P331" i="11" a="1"/>
  <c r="P331" i="11" s="1"/>
  <c r="O331" i="11" a="1"/>
  <c r="O331" i="11" s="1"/>
  <c r="N331" i="11" a="1"/>
  <c r="N331" i="11" s="1"/>
  <c r="M331" i="11" a="1"/>
  <c r="M331" i="11" s="1"/>
  <c r="U329" i="11" a="1"/>
  <c r="U329" i="11" s="1"/>
  <c r="T329" i="11" a="1"/>
  <c r="T329" i="11" s="1"/>
  <c r="S329" i="11" a="1"/>
  <c r="S329" i="11" s="1"/>
  <c r="R329" i="11" a="1"/>
  <c r="R329" i="11" s="1"/>
  <c r="Q329" i="11" a="1"/>
  <c r="Q329" i="11" s="1"/>
  <c r="P329" i="11" a="1"/>
  <c r="P329" i="11" s="1"/>
  <c r="O329" i="11" a="1"/>
  <c r="O329" i="11" s="1"/>
  <c r="N329" i="11" a="1"/>
  <c r="N329" i="11" s="1"/>
  <c r="M329" i="11" a="1"/>
  <c r="M329" i="11" s="1"/>
  <c r="U327" i="11" a="1"/>
  <c r="U327" i="11" s="1"/>
  <c r="T327" i="11" a="1"/>
  <c r="T327" i="11" s="1"/>
  <c r="S327" i="11" a="1"/>
  <c r="S327" i="11" s="1"/>
  <c r="R327" i="11" a="1"/>
  <c r="R327" i="11" s="1"/>
  <c r="Q327" i="11" a="1"/>
  <c r="Q327" i="11" s="1"/>
  <c r="P327" i="11" a="1"/>
  <c r="P327" i="11" s="1"/>
  <c r="O327" i="11" a="1"/>
  <c r="O327" i="11" s="1"/>
  <c r="N327" i="11" a="1"/>
  <c r="N327" i="11" s="1"/>
  <c r="M327" i="11" a="1"/>
  <c r="M327" i="11" s="1"/>
  <c r="U325" i="11" a="1"/>
  <c r="U325" i="11" s="1"/>
  <c r="T325" i="11" a="1"/>
  <c r="T325" i="11" s="1"/>
  <c r="S325" i="11" a="1"/>
  <c r="S325" i="11" s="1"/>
  <c r="R325" i="11" a="1"/>
  <c r="R325" i="11" s="1"/>
  <c r="Q325" i="11" a="1"/>
  <c r="Q325" i="11" s="1"/>
  <c r="P325" i="11" a="1"/>
  <c r="P325" i="11" s="1"/>
  <c r="O325" i="11" a="1"/>
  <c r="O325" i="11" s="1"/>
  <c r="N325" i="11" a="1"/>
  <c r="N325" i="11" s="1"/>
  <c r="M325" i="11" a="1"/>
  <c r="M325" i="11" s="1"/>
  <c r="U323" i="11" a="1"/>
  <c r="U323" i="11" s="1"/>
  <c r="T323" i="11" a="1"/>
  <c r="T323" i="11" s="1"/>
  <c r="S323" i="11" a="1"/>
  <c r="S323" i="11" s="1"/>
  <c r="R323" i="11" a="1"/>
  <c r="R323" i="11" s="1"/>
  <c r="Q323" i="11" a="1"/>
  <c r="Q323" i="11" s="1"/>
  <c r="P323" i="11" a="1"/>
  <c r="P323" i="11" s="1"/>
  <c r="O323" i="11" a="1"/>
  <c r="O323" i="11" s="1"/>
  <c r="N323" i="11" a="1"/>
  <c r="N323" i="11" s="1"/>
  <c r="M323" i="11" a="1"/>
  <c r="M323" i="11" s="1"/>
  <c r="U321" i="11" a="1"/>
  <c r="U321" i="11" s="1"/>
  <c r="T321" i="11" a="1"/>
  <c r="T321" i="11" s="1"/>
  <c r="S321" i="11" a="1"/>
  <c r="S321" i="11" s="1"/>
  <c r="R321" i="11" a="1"/>
  <c r="R321" i="11" s="1"/>
  <c r="Q321" i="11" a="1"/>
  <c r="Q321" i="11" s="1"/>
  <c r="P321" i="11" a="1"/>
  <c r="P321" i="11" s="1"/>
  <c r="O321" i="11" a="1"/>
  <c r="O321" i="11" s="1"/>
  <c r="N321" i="11" a="1"/>
  <c r="N321" i="11" s="1"/>
  <c r="M321" i="11" a="1"/>
  <c r="M321" i="11" s="1"/>
  <c r="U319" i="11" a="1"/>
  <c r="U319" i="11" s="1"/>
  <c r="T319" i="11" a="1"/>
  <c r="T319" i="11" s="1"/>
  <c r="S319" i="11" a="1"/>
  <c r="S319" i="11" s="1"/>
  <c r="R319" i="11" a="1"/>
  <c r="R319" i="11" s="1"/>
  <c r="Q319" i="11" a="1"/>
  <c r="Q319" i="11" s="1"/>
  <c r="P319" i="11" a="1"/>
  <c r="P319" i="11" s="1"/>
  <c r="O319" i="11" a="1"/>
  <c r="O319" i="11" s="1"/>
  <c r="N319" i="11" a="1"/>
  <c r="N319" i="11" s="1"/>
  <c r="M319" i="11" a="1"/>
  <c r="M319" i="11" s="1"/>
  <c r="U317" i="11" a="1"/>
  <c r="U317" i="11" s="1"/>
  <c r="T317" i="11" a="1"/>
  <c r="T317" i="11" s="1"/>
  <c r="S317" i="11" a="1"/>
  <c r="S317" i="11" s="1"/>
  <c r="R317" i="11" a="1"/>
  <c r="R317" i="11" s="1"/>
  <c r="Q317" i="11" a="1"/>
  <c r="Q317" i="11" s="1"/>
  <c r="P317" i="11" a="1"/>
  <c r="P317" i="11" s="1"/>
  <c r="O317" i="11" a="1"/>
  <c r="O317" i="11" s="1"/>
  <c r="N317" i="11" a="1"/>
  <c r="N317" i="11" s="1"/>
  <c r="M317" i="11" a="1"/>
  <c r="M317" i="11" s="1"/>
  <c r="U315" i="11" a="1"/>
  <c r="U315" i="11" s="1"/>
  <c r="T315" i="11" a="1"/>
  <c r="T315" i="11" s="1"/>
  <c r="S315" i="11" a="1"/>
  <c r="S315" i="11" s="1"/>
  <c r="R315" i="11" a="1"/>
  <c r="R315" i="11" s="1"/>
  <c r="Q315" i="11" a="1"/>
  <c r="Q315" i="11" s="1"/>
  <c r="P315" i="11" a="1"/>
  <c r="P315" i="11" s="1"/>
  <c r="O315" i="11" a="1"/>
  <c r="O315" i="11" s="1"/>
  <c r="N315" i="11" a="1"/>
  <c r="N315" i="11" s="1"/>
  <c r="M315" i="11" a="1"/>
  <c r="M315" i="11" s="1"/>
  <c r="U313" i="11" a="1"/>
  <c r="U313" i="11" s="1"/>
  <c r="T313" i="11" a="1"/>
  <c r="T313" i="11" s="1"/>
  <c r="S313" i="11" a="1"/>
  <c r="S313" i="11" s="1"/>
  <c r="R313" i="11" a="1"/>
  <c r="R313" i="11" s="1"/>
  <c r="Q313" i="11" a="1"/>
  <c r="Q313" i="11" s="1"/>
  <c r="P313" i="11" a="1"/>
  <c r="P313" i="11" s="1"/>
  <c r="O313" i="11" a="1"/>
  <c r="O313" i="11" s="1"/>
  <c r="N313" i="11" a="1"/>
  <c r="N313" i="11" s="1"/>
  <c r="M313" i="11" a="1"/>
  <c r="M313" i="11" s="1"/>
  <c r="U311" i="11" a="1"/>
  <c r="U311" i="11" s="1"/>
  <c r="T311" i="11" a="1"/>
  <c r="T311" i="11" s="1"/>
  <c r="S311" i="11" a="1"/>
  <c r="S311" i="11" s="1"/>
  <c r="R311" i="11" a="1"/>
  <c r="R311" i="11" s="1"/>
  <c r="Q311" i="11" a="1"/>
  <c r="Q311" i="11" s="1"/>
  <c r="P311" i="11" a="1"/>
  <c r="P311" i="11" s="1"/>
  <c r="O311" i="11" a="1"/>
  <c r="O311" i="11" s="1"/>
  <c r="N311" i="11" a="1"/>
  <c r="N311" i="11" s="1"/>
  <c r="M311" i="11" a="1"/>
  <c r="M311" i="11" s="1"/>
  <c r="U309" i="11" a="1"/>
  <c r="U309" i="11" s="1"/>
  <c r="T309" i="11" a="1"/>
  <c r="T309" i="11" s="1"/>
  <c r="S309" i="11" a="1"/>
  <c r="S309" i="11" s="1"/>
  <c r="R309" i="11" a="1"/>
  <c r="R309" i="11" s="1"/>
  <c r="Q309" i="11" a="1"/>
  <c r="Q309" i="11" s="1"/>
  <c r="P309" i="11" a="1"/>
  <c r="P309" i="11" s="1"/>
  <c r="O309" i="11" a="1"/>
  <c r="O309" i="11" s="1"/>
  <c r="N309" i="11" a="1"/>
  <c r="N309" i="11" s="1"/>
  <c r="M309" i="11" a="1"/>
  <c r="M309" i="11" s="1"/>
  <c r="U307" i="11" a="1"/>
  <c r="U307" i="11" s="1"/>
  <c r="T307" i="11" a="1"/>
  <c r="T307" i="11" s="1"/>
  <c r="S307" i="11" a="1"/>
  <c r="S307" i="11" s="1"/>
  <c r="R307" i="11" a="1"/>
  <c r="R307" i="11" s="1"/>
  <c r="Q307" i="11" a="1"/>
  <c r="Q307" i="11" s="1"/>
  <c r="P307" i="11" a="1"/>
  <c r="P307" i="11" s="1"/>
  <c r="O307" i="11" a="1"/>
  <c r="O307" i="11" s="1"/>
  <c r="N307" i="11" a="1"/>
  <c r="N307" i="11" s="1"/>
  <c r="M307" i="11" a="1"/>
  <c r="M307" i="11" s="1"/>
  <c r="U305" i="11" a="1"/>
  <c r="U305" i="11" s="1"/>
  <c r="T305" i="11" a="1"/>
  <c r="T305" i="11" s="1"/>
  <c r="S305" i="11" a="1"/>
  <c r="S305" i="11" s="1"/>
  <c r="R305" i="11" a="1"/>
  <c r="R305" i="11" s="1"/>
  <c r="Q305" i="11" a="1"/>
  <c r="Q305" i="11" s="1"/>
  <c r="P305" i="11" a="1"/>
  <c r="P305" i="11" s="1"/>
  <c r="O305" i="11" a="1"/>
  <c r="O305" i="11" s="1"/>
  <c r="N305" i="11" a="1"/>
  <c r="N305" i="11" s="1"/>
  <c r="M305" i="11" a="1"/>
  <c r="M305" i="11" s="1"/>
  <c r="U303" i="11" a="1"/>
  <c r="U303" i="11" s="1"/>
  <c r="T303" i="11" a="1"/>
  <c r="T303" i="11" s="1"/>
  <c r="S303" i="11" a="1"/>
  <c r="S303" i="11" s="1"/>
  <c r="R303" i="11" a="1"/>
  <c r="R303" i="11" s="1"/>
  <c r="Q303" i="11" a="1"/>
  <c r="Q303" i="11" s="1"/>
  <c r="P303" i="11" a="1"/>
  <c r="P303" i="11" s="1"/>
  <c r="O303" i="11" a="1"/>
  <c r="O303" i="11" s="1"/>
  <c r="N303" i="11" a="1"/>
  <c r="N303" i="11" s="1"/>
  <c r="M303" i="11" a="1"/>
  <c r="M303" i="11" s="1"/>
  <c r="U301" i="11" a="1"/>
  <c r="U301" i="11" s="1"/>
  <c r="T301" i="11" a="1"/>
  <c r="T301" i="11" s="1"/>
  <c r="S301" i="11" a="1"/>
  <c r="S301" i="11" s="1"/>
  <c r="R301" i="11" a="1"/>
  <c r="R301" i="11" s="1"/>
  <c r="Q301" i="11" a="1"/>
  <c r="Q301" i="11" s="1"/>
  <c r="P301" i="11" a="1"/>
  <c r="P301" i="11" s="1"/>
  <c r="O301" i="11" a="1"/>
  <c r="O301" i="11" s="1"/>
  <c r="N301" i="11" a="1"/>
  <c r="N301" i="11" s="1"/>
  <c r="M301" i="11" a="1"/>
  <c r="M301" i="11" s="1"/>
  <c r="U299" i="11" a="1"/>
  <c r="U299" i="11" s="1"/>
  <c r="T299" i="11" a="1"/>
  <c r="T299" i="11" s="1"/>
  <c r="S299" i="11" a="1"/>
  <c r="S299" i="11" s="1"/>
  <c r="R299" i="11" a="1"/>
  <c r="R299" i="11" s="1"/>
  <c r="Q299" i="11" a="1"/>
  <c r="Q299" i="11" s="1"/>
  <c r="P299" i="11" a="1"/>
  <c r="P299" i="11" s="1"/>
  <c r="O299" i="11" a="1"/>
  <c r="O299" i="11" s="1"/>
  <c r="N299" i="11" a="1"/>
  <c r="N299" i="11" s="1"/>
  <c r="M299" i="11" a="1"/>
  <c r="M299" i="11" s="1"/>
  <c r="U297" i="11" a="1"/>
  <c r="U297" i="11" s="1"/>
  <c r="T297" i="11" a="1"/>
  <c r="T297" i="11" s="1"/>
  <c r="S297" i="11" a="1"/>
  <c r="S297" i="11" s="1"/>
  <c r="R297" i="11" a="1"/>
  <c r="R297" i="11" s="1"/>
  <c r="Q297" i="11" a="1"/>
  <c r="Q297" i="11" s="1"/>
  <c r="P297" i="11" a="1"/>
  <c r="P297" i="11" s="1"/>
  <c r="O297" i="11" a="1"/>
  <c r="O297" i="11" s="1"/>
  <c r="N297" i="11" a="1"/>
  <c r="N297" i="11" s="1"/>
  <c r="M297" i="11" a="1"/>
  <c r="M297" i="11" s="1"/>
  <c r="U295" i="11" a="1"/>
  <c r="U295" i="11" s="1"/>
  <c r="T295" i="11" a="1"/>
  <c r="T295" i="11" s="1"/>
  <c r="S295" i="11" a="1"/>
  <c r="S295" i="11" s="1"/>
  <c r="R295" i="11" a="1"/>
  <c r="R295" i="11" s="1"/>
  <c r="Q295" i="11" a="1"/>
  <c r="Q295" i="11" s="1"/>
  <c r="P295" i="11" a="1"/>
  <c r="P295" i="11" s="1"/>
  <c r="O295" i="11" a="1"/>
  <c r="O295" i="11" s="1"/>
  <c r="N295" i="11" a="1"/>
  <c r="N295" i="11" s="1"/>
  <c r="M295" i="11" a="1"/>
  <c r="M295" i="11" s="1"/>
  <c r="U293" i="11" a="1"/>
  <c r="U293" i="11" s="1"/>
  <c r="T293" i="11" a="1"/>
  <c r="T293" i="11" s="1"/>
  <c r="S293" i="11" a="1"/>
  <c r="S293" i="11" s="1"/>
  <c r="R293" i="11" a="1"/>
  <c r="R293" i="11" s="1"/>
  <c r="Q293" i="11" a="1"/>
  <c r="Q293" i="11" s="1"/>
  <c r="P293" i="11" a="1"/>
  <c r="P293" i="11" s="1"/>
  <c r="O293" i="11" a="1"/>
  <c r="O293" i="11" s="1"/>
  <c r="N293" i="11" a="1"/>
  <c r="N293" i="11" s="1"/>
  <c r="M293" i="11" a="1"/>
  <c r="M293" i="11" s="1"/>
  <c r="U291" i="11" a="1"/>
  <c r="U291" i="11" s="1"/>
  <c r="T291" i="11" a="1"/>
  <c r="T291" i="11" s="1"/>
  <c r="S291" i="11" a="1"/>
  <c r="S291" i="11" s="1"/>
  <c r="R291" i="11" a="1"/>
  <c r="R291" i="11" s="1"/>
  <c r="Q291" i="11" a="1"/>
  <c r="Q291" i="11" s="1"/>
  <c r="P291" i="11" a="1"/>
  <c r="P291" i="11" s="1"/>
  <c r="O291" i="11" a="1"/>
  <c r="O291" i="11" s="1"/>
  <c r="N291" i="11" a="1"/>
  <c r="N291" i="11" s="1"/>
  <c r="M291" i="11" a="1"/>
  <c r="M291" i="11" s="1"/>
  <c r="U289" i="11" a="1"/>
  <c r="U289" i="11" s="1"/>
  <c r="T289" i="11" a="1"/>
  <c r="T289" i="11" s="1"/>
  <c r="S289" i="11" a="1"/>
  <c r="S289" i="11" s="1"/>
  <c r="R289" i="11" a="1"/>
  <c r="R289" i="11" s="1"/>
  <c r="Q289" i="11" a="1"/>
  <c r="Q289" i="11" s="1"/>
  <c r="P289" i="11" a="1"/>
  <c r="P289" i="11" s="1"/>
  <c r="O289" i="11" a="1"/>
  <c r="O289" i="11" s="1"/>
  <c r="N289" i="11" a="1"/>
  <c r="N289" i="11" s="1"/>
  <c r="M289" i="11" a="1"/>
  <c r="M289" i="11" s="1"/>
  <c r="U287" i="11" a="1"/>
  <c r="U287" i="11" s="1"/>
  <c r="T287" i="11" a="1"/>
  <c r="T287" i="11" s="1"/>
  <c r="S287" i="11" a="1"/>
  <c r="S287" i="11" s="1"/>
  <c r="R287" i="11" a="1"/>
  <c r="R287" i="11" s="1"/>
  <c r="Q287" i="11" a="1"/>
  <c r="Q287" i="11" s="1"/>
  <c r="P287" i="11" a="1"/>
  <c r="P287" i="11" s="1"/>
  <c r="O287" i="11" a="1"/>
  <c r="O287" i="11" s="1"/>
  <c r="N287" i="11" a="1"/>
  <c r="N287" i="11" s="1"/>
  <c r="M287" i="11" a="1"/>
  <c r="M287" i="11" s="1"/>
  <c r="U285" i="11" a="1"/>
  <c r="U285" i="11" s="1"/>
  <c r="T285" i="11" a="1"/>
  <c r="T285" i="11" s="1"/>
  <c r="S285" i="11" a="1"/>
  <c r="S285" i="11" s="1"/>
  <c r="R285" i="11" a="1"/>
  <c r="R285" i="11" s="1"/>
  <c r="Q285" i="11" a="1"/>
  <c r="Q285" i="11" s="1"/>
  <c r="P285" i="11" a="1"/>
  <c r="P285" i="11" s="1"/>
  <c r="O285" i="11" a="1"/>
  <c r="O285" i="11" s="1"/>
  <c r="N285" i="11" a="1"/>
  <c r="N285" i="11" s="1"/>
  <c r="M285" i="11" a="1"/>
  <c r="M285" i="11" s="1"/>
  <c r="U283" i="11" a="1"/>
  <c r="U283" i="11" s="1"/>
  <c r="T283" i="11" a="1"/>
  <c r="T283" i="11" s="1"/>
  <c r="S283" i="11" a="1"/>
  <c r="S283" i="11" s="1"/>
  <c r="R283" i="11" a="1"/>
  <c r="R283" i="11" s="1"/>
  <c r="Q283" i="11" a="1"/>
  <c r="Q283" i="11" s="1"/>
  <c r="P283" i="11" a="1"/>
  <c r="P283" i="11" s="1"/>
  <c r="O283" i="11" a="1"/>
  <c r="O283" i="11" s="1"/>
  <c r="N283" i="11" a="1"/>
  <c r="N283" i="11" s="1"/>
  <c r="M283" i="11" a="1"/>
  <c r="M283" i="11" s="1"/>
  <c r="U281" i="11" a="1"/>
  <c r="U281" i="11" s="1"/>
  <c r="T281" i="11" a="1"/>
  <c r="T281" i="11" s="1"/>
  <c r="S281" i="11" a="1"/>
  <c r="S281" i="11" s="1"/>
  <c r="R281" i="11" a="1"/>
  <c r="R281" i="11" s="1"/>
  <c r="Q281" i="11" a="1"/>
  <c r="Q281" i="11" s="1"/>
  <c r="P281" i="11" a="1"/>
  <c r="P281" i="11" s="1"/>
  <c r="O281" i="11" a="1"/>
  <c r="O281" i="11" s="1"/>
  <c r="N281" i="11" a="1"/>
  <c r="N281" i="11" s="1"/>
  <c r="M281" i="11" a="1"/>
  <c r="M281" i="11" s="1"/>
  <c r="U279" i="11" a="1"/>
  <c r="U279" i="11" s="1"/>
  <c r="T279" i="11" a="1"/>
  <c r="T279" i="11" s="1"/>
  <c r="S279" i="11" a="1"/>
  <c r="S279" i="11" s="1"/>
  <c r="R279" i="11" a="1"/>
  <c r="R279" i="11" s="1"/>
  <c r="Q279" i="11" a="1"/>
  <c r="Q279" i="11" s="1"/>
  <c r="P279" i="11" a="1"/>
  <c r="P279" i="11" s="1"/>
  <c r="O279" i="11" a="1"/>
  <c r="O279" i="11" s="1"/>
  <c r="N279" i="11" a="1"/>
  <c r="N279" i="11" s="1"/>
  <c r="M279" i="11" a="1"/>
  <c r="M279" i="11" s="1"/>
  <c r="U277" i="11" a="1"/>
  <c r="U277" i="11" s="1"/>
  <c r="T277" i="11" a="1"/>
  <c r="T277" i="11" s="1"/>
  <c r="S277" i="11" a="1"/>
  <c r="S277" i="11" s="1"/>
  <c r="R277" i="11" a="1"/>
  <c r="R277" i="11" s="1"/>
  <c r="Q277" i="11" a="1"/>
  <c r="Q277" i="11" s="1"/>
  <c r="P277" i="11" a="1"/>
  <c r="P277" i="11" s="1"/>
  <c r="O277" i="11" a="1"/>
  <c r="O277" i="11" s="1"/>
  <c r="N277" i="11" a="1"/>
  <c r="N277" i="11" s="1"/>
  <c r="M277" i="11" a="1"/>
  <c r="M277" i="11" s="1"/>
  <c r="U275" i="11" a="1"/>
  <c r="U275" i="11" s="1"/>
  <c r="T275" i="11" a="1"/>
  <c r="T275" i="11" s="1"/>
  <c r="S275" i="11" a="1"/>
  <c r="S275" i="11" s="1"/>
  <c r="R275" i="11" a="1"/>
  <c r="R275" i="11" s="1"/>
  <c r="Q275" i="11" a="1"/>
  <c r="Q275" i="11" s="1"/>
  <c r="P275" i="11" a="1"/>
  <c r="P275" i="11" s="1"/>
  <c r="O275" i="11" a="1"/>
  <c r="O275" i="11" s="1"/>
  <c r="N275" i="11" a="1"/>
  <c r="N275" i="11" s="1"/>
  <c r="M275" i="11" a="1"/>
  <c r="M275" i="11" s="1"/>
  <c r="U273" i="11" a="1"/>
  <c r="U273" i="11" s="1"/>
  <c r="T273" i="11" a="1"/>
  <c r="T273" i="11" s="1"/>
  <c r="S273" i="11" a="1"/>
  <c r="S273" i="11" s="1"/>
  <c r="R273" i="11" a="1"/>
  <c r="R273" i="11" s="1"/>
  <c r="Q273" i="11" a="1"/>
  <c r="Q273" i="11" s="1"/>
  <c r="P273" i="11" a="1"/>
  <c r="P273" i="11" s="1"/>
  <c r="O273" i="11" a="1"/>
  <c r="O273" i="11" s="1"/>
  <c r="N273" i="11" a="1"/>
  <c r="N273" i="11" s="1"/>
  <c r="M273" i="11" a="1"/>
  <c r="M273" i="11" s="1"/>
  <c r="U271" i="11" a="1"/>
  <c r="U271" i="11" s="1"/>
  <c r="T271" i="11" a="1"/>
  <c r="T271" i="11" s="1"/>
  <c r="S271" i="11" a="1"/>
  <c r="S271" i="11" s="1"/>
  <c r="R271" i="11" a="1"/>
  <c r="R271" i="11" s="1"/>
  <c r="Q271" i="11" a="1"/>
  <c r="Q271" i="11" s="1"/>
  <c r="P271" i="11" a="1"/>
  <c r="P271" i="11" s="1"/>
  <c r="O271" i="11" a="1"/>
  <c r="O271" i="11" s="1"/>
  <c r="N271" i="11" a="1"/>
  <c r="N271" i="11" s="1"/>
  <c r="M271" i="11" a="1"/>
  <c r="M271" i="11" s="1"/>
  <c r="U269" i="11" a="1"/>
  <c r="U269" i="11" s="1"/>
  <c r="T269" i="11" a="1"/>
  <c r="T269" i="11" s="1"/>
  <c r="S269" i="11" a="1"/>
  <c r="S269" i="11" s="1"/>
  <c r="R269" i="11" a="1"/>
  <c r="R269" i="11" s="1"/>
  <c r="Q269" i="11" a="1"/>
  <c r="Q269" i="11" s="1"/>
  <c r="P269" i="11" a="1"/>
  <c r="P269" i="11" s="1"/>
  <c r="O269" i="11" a="1"/>
  <c r="O269" i="11" s="1"/>
  <c r="N269" i="11" a="1"/>
  <c r="N269" i="11" s="1"/>
  <c r="M269" i="11" a="1"/>
  <c r="M269" i="11" s="1"/>
  <c r="U267" i="11" a="1"/>
  <c r="U267" i="11" s="1"/>
  <c r="T267" i="11" a="1"/>
  <c r="T267" i="11" s="1"/>
  <c r="S267" i="11" a="1"/>
  <c r="S267" i="11" s="1"/>
  <c r="R267" i="11" a="1"/>
  <c r="R267" i="11" s="1"/>
  <c r="Q267" i="11" a="1"/>
  <c r="Q267" i="11" s="1"/>
  <c r="P267" i="11" a="1"/>
  <c r="P267" i="11" s="1"/>
  <c r="O267" i="11" a="1"/>
  <c r="O267" i="11" s="1"/>
  <c r="N267" i="11" a="1"/>
  <c r="N267" i="11" s="1"/>
  <c r="M267" i="11" a="1"/>
  <c r="M267" i="11" s="1"/>
  <c r="U265" i="11" a="1"/>
  <c r="U265" i="11" s="1"/>
  <c r="T265" i="11" a="1"/>
  <c r="T265" i="11" s="1"/>
  <c r="S265" i="11" a="1"/>
  <c r="S265" i="11" s="1"/>
  <c r="R265" i="11" a="1"/>
  <c r="R265" i="11" s="1"/>
  <c r="Q265" i="11" a="1"/>
  <c r="Q265" i="11" s="1"/>
  <c r="P265" i="11" a="1"/>
  <c r="P265" i="11" s="1"/>
  <c r="O265" i="11" a="1"/>
  <c r="O265" i="11" s="1"/>
  <c r="N265" i="11" a="1"/>
  <c r="N265" i="11" s="1"/>
  <c r="M265" i="11" a="1"/>
  <c r="M265" i="11" s="1"/>
  <c r="U263" i="11" a="1"/>
  <c r="U263" i="11" s="1"/>
  <c r="T263" i="11" a="1"/>
  <c r="T263" i="11" s="1"/>
  <c r="S263" i="11" a="1"/>
  <c r="S263" i="11" s="1"/>
  <c r="R263" i="11" a="1"/>
  <c r="R263" i="11" s="1"/>
  <c r="Q263" i="11" a="1"/>
  <c r="Q263" i="11" s="1"/>
  <c r="P263" i="11" a="1"/>
  <c r="P263" i="11" s="1"/>
  <c r="O263" i="11" a="1"/>
  <c r="O263" i="11" s="1"/>
  <c r="N263" i="11" a="1"/>
  <c r="N263" i="11" s="1"/>
  <c r="M263" i="11" a="1"/>
  <c r="M263" i="11" s="1"/>
  <c r="U261" i="11" a="1"/>
  <c r="U261" i="11" s="1"/>
  <c r="T261" i="11" a="1"/>
  <c r="T261" i="11" s="1"/>
  <c r="S261" i="11" a="1"/>
  <c r="S261" i="11" s="1"/>
  <c r="R261" i="11" a="1"/>
  <c r="R261" i="11" s="1"/>
  <c r="Q261" i="11" a="1"/>
  <c r="Q261" i="11" s="1"/>
  <c r="P261" i="11" a="1"/>
  <c r="P261" i="11" s="1"/>
  <c r="O261" i="11" a="1"/>
  <c r="O261" i="11" s="1"/>
  <c r="N261" i="11" a="1"/>
  <c r="N261" i="11" s="1"/>
  <c r="M261" i="11" a="1"/>
  <c r="M261" i="11" s="1"/>
  <c r="U259" i="11" a="1"/>
  <c r="U259" i="11" s="1"/>
  <c r="T259" i="11" a="1"/>
  <c r="T259" i="11" s="1"/>
  <c r="S259" i="11" a="1"/>
  <c r="S259" i="11" s="1"/>
  <c r="R259" i="11" a="1"/>
  <c r="R259" i="11" s="1"/>
  <c r="Q259" i="11" a="1"/>
  <c r="Q259" i="11" s="1"/>
  <c r="P259" i="11" a="1"/>
  <c r="P259" i="11" s="1"/>
  <c r="O259" i="11" a="1"/>
  <c r="O259" i="11" s="1"/>
  <c r="N259" i="11" a="1"/>
  <c r="N259" i="11" s="1"/>
  <c r="M259" i="11" a="1"/>
  <c r="M259" i="11" s="1"/>
  <c r="U257" i="11" a="1"/>
  <c r="U257" i="11" s="1"/>
  <c r="T257" i="11" a="1"/>
  <c r="T257" i="11" s="1"/>
  <c r="S257" i="11" a="1"/>
  <c r="S257" i="11" s="1"/>
  <c r="R257" i="11" a="1"/>
  <c r="R257" i="11" s="1"/>
  <c r="Q257" i="11" a="1"/>
  <c r="Q257" i="11" s="1"/>
  <c r="P257" i="11" a="1"/>
  <c r="P257" i="11" s="1"/>
  <c r="O257" i="11" a="1"/>
  <c r="O257" i="11" s="1"/>
  <c r="N257" i="11" a="1"/>
  <c r="N257" i="11" s="1"/>
  <c r="M257" i="11" a="1"/>
  <c r="M257" i="11" s="1"/>
  <c r="U255" i="11" a="1"/>
  <c r="U255" i="11" s="1"/>
  <c r="T255" i="11" a="1"/>
  <c r="T255" i="11" s="1"/>
  <c r="S255" i="11" a="1"/>
  <c r="S255" i="11" s="1"/>
  <c r="R255" i="11" a="1"/>
  <c r="R255" i="11" s="1"/>
  <c r="Q255" i="11" a="1"/>
  <c r="Q255" i="11" s="1"/>
  <c r="P255" i="11" a="1"/>
  <c r="P255" i="11" s="1"/>
  <c r="O255" i="11" a="1"/>
  <c r="O255" i="11" s="1"/>
  <c r="N255" i="11" a="1"/>
  <c r="N255" i="11" s="1"/>
  <c r="M255" i="11" a="1"/>
  <c r="M255" i="11" s="1"/>
  <c r="U253" i="11" a="1"/>
  <c r="U253" i="11" s="1"/>
  <c r="T253" i="11" a="1"/>
  <c r="T253" i="11" s="1"/>
  <c r="S253" i="11" a="1"/>
  <c r="S253" i="11" s="1"/>
  <c r="R253" i="11" a="1"/>
  <c r="R253" i="11" s="1"/>
  <c r="Q253" i="11" a="1"/>
  <c r="Q253" i="11" s="1"/>
  <c r="P253" i="11" a="1"/>
  <c r="P253" i="11" s="1"/>
  <c r="O253" i="11" a="1"/>
  <c r="O253" i="11" s="1"/>
  <c r="N253" i="11" a="1"/>
  <c r="N253" i="11" s="1"/>
  <c r="M253" i="11" a="1"/>
  <c r="M253" i="11" s="1"/>
  <c r="U251" i="11" a="1"/>
  <c r="U251" i="11" s="1"/>
  <c r="T251" i="11" a="1"/>
  <c r="T251" i="11" s="1"/>
  <c r="S251" i="11" a="1"/>
  <c r="S251" i="11" s="1"/>
  <c r="R251" i="11" a="1"/>
  <c r="R251" i="11" s="1"/>
  <c r="Q251" i="11" a="1"/>
  <c r="Q251" i="11" s="1"/>
  <c r="P251" i="11" a="1"/>
  <c r="P251" i="11" s="1"/>
  <c r="O251" i="11" a="1"/>
  <c r="O251" i="11" s="1"/>
  <c r="N251" i="11" a="1"/>
  <c r="N251" i="11" s="1"/>
  <c r="M251" i="11" a="1"/>
  <c r="M251" i="11" s="1"/>
  <c r="U249" i="11" a="1"/>
  <c r="U249" i="11" s="1"/>
  <c r="T249" i="11" a="1"/>
  <c r="T249" i="11" s="1"/>
  <c r="S249" i="11" a="1"/>
  <c r="S249" i="11" s="1"/>
  <c r="R249" i="11" a="1"/>
  <c r="R249" i="11" s="1"/>
  <c r="Q249" i="11" a="1"/>
  <c r="Q249" i="11" s="1"/>
  <c r="P249" i="11" a="1"/>
  <c r="P249" i="11" s="1"/>
  <c r="O249" i="11" a="1"/>
  <c r="O249" i="11" s="1"/>
  <c r="N249" i="11" a="1"/>
  <c r="N249" i="11" s="1"/>
  <c r="M249" i="11" a="1"/>
  <c r="M249" i="11" s="1"/>
  <c r="U247" i="11" a="1"/>
  <c r="U247" i="11" s="1"/>
  <c r="T247" i="11" a="1"/>
  <c r="T247" i="11" s="1"/>
  <c r="S247" i="11" a="1"/>
  <c r="S247" i="11" s="1"/>
  <c r="R247" i="11" a="1"/>
  <c r="R247" i="11" s="1"/>
  <c r="Q247" i="11" a="1"/>
  <c r="Q247" i="11" s="1"/>
  <c r="P247" i="11" a="1"/>
  <c r="P247" i="11" s="1"/>
  <c r="O247" i="11" a="1"/>
  <c r="O247" i="11" s="1"/>
  <c r="N247" i="11" a="1"/>
  <c r="N247" i="11" s="1"/>
  <c r="M247" i="11" a="1"/>
  <c r="M247" i="11" s="1"/>
  <c r="U245" i="11" a="1"/>
  <c r="U245" i="11" s="1"/>
  <c r="T245" i="11" a="1"/>
  <c r="T245" i="11" s="1"/>
  <c r="S245" i="11" a="1"/>
  <c r="S245" i="11" s="1"/>
  <c r="R245" i="11" a="1"/>
  <c r="R245" i="11" s="1"/>
  <c r="Q245" i="11" a="1"/>
  <c r="Q245" i="11" s="1"/>
  <c r="P245" i="11" a="1"/>
  <c r="P245" i="11" s="1"/>
  <c r="O245" i="11" a="1"/>
  <c r="O245" i="11" s="1"/>
  <c r="N245" i="11" a="1"/>
  <c r="N245" i="11" s="1"/>
  <c r="M245" i="11" a="1"/>
  <c r="M245" i="11" s="1"/>
  <c r="U243" i="11" a="1"/>
  <c r="U243" i="11" s="1"/>
  <c r="T243" i="11" a="1"/>
  <c r="T243" i="11" s="1"/>
  <c r="S243" i="11" a="1"/>
  <c r="S243" i="11" s="1"/>
  <c r="R243" i="11" a="1"/>
  <c r="R243" i="11" s="1"/>
  <c r="Q243" i="11" a="1"/>
  <c r="Q243" i="11" s="1"/>
  <c r="P243" i="11" a="1"/>
  <c r="P243" i="11" s="1"/>
  <c r="O243" i="11" a="1"/>
  <c r="O243" i="11" s="1"/>
  <c r="N243" i="11" a="1"/>
  <c r="N243" i="11" s="1"/>
  <c r="M243" i="11" a="1"/>
  <c r="M243" i="11" s="1"/>
  <c r="U241" i="11" a="1"/>
  <c r="U241" i="11" s="1"/>
  <c r="T241" i="11" a="1"/>
  <c r="T241" i="11" s="1"/>
  <c r="S241" i="11" a="1"/>
  <c r="S241" i="11" s="1"/>
  <c r="R241" i="11" a="1"/>
  <c r="R241" i="11" s="1"/>
  <c r="Q241" i="11" a="1"/>
  <c r="Q241" i="11" s="1"/>
  <c r="P241" i="11" a="1"/>
  <c r="P241" i="11" s="1"/>
  <c r="O241" i="11" a="1"/>
  <c r="O241" i="11" s="1"/>
  <c r="N241" i="11" a="1"/>
  <c r="N241" i="11" s="1"/>
  <c r="M241" i="11" a="1"/>
  <c r="M241" i="11" s="1"/>
  <c r="U239" i="11" a="1"/>
  <c r="U239" i="11" s="1"/>
  <c r="T239" i="11" a="1"/>
  <c r="T239" i="11" s="1"/>
  <c r="S239" i="11" a="1"/>
  <c r="S239" i="11" s="1"/>
  <c r="R239" i="11" a="1"/>
  <c r="R239" i="11" s="1"/>
  <c r="Q239" i="11" a="1"/>
  <c r="Q239" i="11" s="1"/>
  <c r="P239" i="11" a="1"/>
  <c r="P239" i="11" s="1"/>
  <c r="O239" i="11" a="1"/>
  <c r="O239" i="11" s="1"/>
  <c r="N239" i="11" a="1"/>
  <c r="N239" i="11" s="1"/>
  <c r="M239" i="11" a="1"/>
  <c r="M239" i="11" s="1"/>
  <c r="U237" i="11" a="1"/>
  <c r="U237" i="11" s="1"/>
  <c r="T237" i="11" a="1"/>
  <c r="T237" i="11" s="1"/>
  <c r="S237" i="11" a="1"/>
  <c r="S237" i="11" s="1"/>
  <c r="R237" i="11" a="1"/>
  <c r="R237" i="11" s="1"/>
  <c r="Q237" i="11" a="1"/>
  <c r="Q237" i="11" s="1"/>
  <c r="P237" i="11" a="1"/>
  <c r="P237" i="11" s="1"/>
  <c r="O237" i="11" a="1"/>
  <c r="O237" i="11" s="1"/>
  <c r="N237" i="11" a="1"/>
  <c r="N237" i="11" s="1"/>
  <c r="M237" i="11" a="1"/>
  <c r="M237" i="11" s="1"/>
  <c r="U235" i="11" a="1"/>
  <c r="U235" i="11" s="1"/>
  <c r="T235" i="11" a="1"/>
  <c r="T235" i="11" s="1"/>
  <c r="S235" i="11" a="1"/>
  <c r="S235" i="11" s="1"/>
  <c r="R235" i="11" a="1"/>
  <c r="R235" i="11" s="1"/>
  <c r="Q235" i="11" a="1"/>
  <c r="Q235" i="11" s="1"/>
  <c r="P235" i="11" a="1"/>
  <c r="P235" i="11" s="1"/>
  <c r="O235" i="11" a="1"/>
  <c r="O235" i="11" s="1"/>
  <c r="N235" i="11" a="1"/>
  <c r="N235" i="11" s="1"/>
  <c r="M235" i="11" a="1"/>
  <c r="M235" i="11" s="1"/>
  <c r="U233" i="11" a="1"/>
  <c r="U233" i="11" s="1"/>
  <c r="T233" i="11" a="1"/>
  <c r="T233" i="11" s="1"/>
  <c r="S233" i="11" a="1"/>
  <c r="S233" i="11" s="1"/>
  <c r="R233" i="11" a="1"/>
  <c r="R233" i="11" s="1"/>
  <c r="Q233" i="11" a="1"/>
  <c r="Q233" i="11" s="1"/>
  <c r="P233" i="11" a="1"/>
  <c r="P233" i="11" s="1"/>
  <c r="O233" i="11" a="1"/>
  <c r="O233" i="11" s="1"/>
  <c r="N233" i="11" a="1"/>
  <c r="N233" i="11" s="1"/>
  <c r="M233" i="11" a="1"/>
  <c r="M233" i="11" s="1"/>
  <c r="U231" i="11" a="1"/>
  <c r="U231" i="11" s="1"/>
  <c r="T231" i="11" a="1"/>
  <c r="T231" i="11" s="1"/>
  <c r="S231" i="11" a="1"/>
  <c r="S231" i="11" s="1"/>
  <c r="R231" i="11" a="1"/>
  <c r="R231" i="11" s="1"/>
  <c r="Q231" i="11" a="1"/>
  <c r="Q231" i="11" s="1"/>
  <c r="P231" i="11" a="1"/>
  <c r="P231" i="11" s="1"/>
  <c r="O231" i="11" a="1"/>
  <c r="O231" i="11" s="1"/>
  <c r="N231" i="11" a="1"/>
  <c r="N231" i="11" s="1"/>
  <c r="M231" i="11" a="1"/>
  <c r="M231" i="11" s="1"/>
  <c r="U229" i="11" a="1"/>
  <c r="U229" i="11" s="1"/>
  <c r="T229" i="11" a="1"/>
  <c r="T229" i="11" s="1"/>
  <c r="S229" i="11" a="1"/>
  <c r="S229" i="11" s="1"/>
  <c r="R229" i="11" a="1"/>
  <c r="R229" i="11" s="1"/>
  <c r="Q229" i="11" a="1"/>
  <c r="Q229" i="11" s="1"/>
  <c r="P229" i="11" a="1"/>
  <c r="P229" i="11" s="1"/>
  <c r="O229" i="11" a="1"/>
  <c r="O229" i="11" s="1"/>
  <c r="N229" i="11" a="1"/>
  <c r="N229" i="11" s="1"/>
  <c r="M229" i="11" a="1"/>
  <c r="M229" i="11" s="1"/>
  <c r="U227" i="11" a="1"/>
  <c r="U227" i="11" s="1"/>
  <c r="T227" i="11" a="1"/>
  <c r="T227" i="11" s="1"/>
  <c r="S227" i="11" a="1"/>
  <c r="S227" i="11" s="1"/>
  <c r="R227" i="11" a="1"/>
  <c r="R227" i="11" s="1"/>
  <c r="Q227" i="11" a="1"/>
  <c r="Q227" i="11" s="1"/>
  <c r="P227" i="11" a="1"/>
  <c r="P227" i="11" s="1"/>
  <c r="O227" i="11" a="1"/>
  <c r="O227" i="11" s="1"/>
  <c r="N227" i="11" a="1"/>
  <c r="N227" i="11" s="1"/>
  <c r="M227" i="11" a="1"/>
  <c r="M227" i="11" s="1"/>
  <c r="U225" i="11" a="1"/>
  <c r="U225" i="11" s="1"/>
  <c r="T225" i="11" a="1"/>
  <c r="T225" i="11" s="1"/>
  <c r="S225" i="11" a="1"/>
  <c r="S225" i="11" s="1"/>
  <c r="R225" i="11" a="1"/>
  <c r="R225" i="11" s="1"/>
  <c r="Q225" i="11" a="1"/>
  <c r="Q225" i="11" s="1"/>
  <c r="P225" i="11" a="1"/>
  <c r="P225" i="11" s="1"/>
  <c r="O225" i="11" a="1"/>
  <c r="O225" i="11" s="1"/>
  <c r="N225" i="11" a="1"/>
  <c r="N225" i="11" s="1"/>
  <c r="M225" i="11" a="1"/>
  <c r="M225" i="11" s="1"/>
  <c r="U223" i="11" a="1"/>
  <c r="U223" i="11" s="1"/>
  <c r="T223" i="11" a="1"/>
  <c r="T223" i="11" s="1"/>
  <c r="S223" i="11" a="1"/>
  <c r="S223" i="11" s="1"/>
  <c r="R223" i="11" a="1"/>
  <c r="R223" i="11" s="1"/>
  <c r="Q223" i="11" a="1"/>
  <c r="Q223" i="11" s="1"/>
  <c r="P223" i="11" a="1"/>
  <c r="P223" i="11" s="1"/>
  <c r="O223" i="11" a="1"/>
  <c r="O223" i="11" s="1"/>
  <c r="N223" i="11" a="1"/>
  <c r="N223" i="11" s="1"/>
  <c r="M223" i="11" a="1"/>
  <c r="M223" i="11" s="1"/>
  <c r="U221" i="11" a="1"/>
  <c r="U221" i="11" s="1"/>
  <c r="T221" i="11" a="1"/>
  <c r="T221" i="11" s="1"/>
  <c r="S221" i="11" a="1"/>
  <c r="S221" i="11" s="1"/>
  <c r="R221" i="11" a="1"/>
  <c r="R221" i="11" s="1"/>
  <c r="Q221" i="11" a="1"/>
  <c r="Q221" i="11" s="1"/>
  <c r="P221" i="11" a="1"/>
  <c r="P221" i="11" s="1"/>
  <c r="O221" i="11" a="1"/>
  <c r="O221" i="11" s="1"/>
  <c r="N221" i="11" a="1"/>
  <c r="N221" i="11" s="1"/>
  <c r="M221" i="11" a="1"/>
  <c r="M221" i="11" s="1"/>
  <c r="U219" i="11" a="1"/>
  <c r="U219" i="11" s="1"/>
  <c r="T219" i="11" a="1"/>
  <c r="T219" i="11" s="1"/>
  <c r="S219" i="11" a="1"/>
  <c r="S219" i="11" s="1"/>
  <c r="R219" i="11" a="1"/>
  <c r="R219" i="11" s="1"/>
  <c r="Q219" i="11" a="1"/>
  <c r="Q219" i="11" s="1"/>
  <c r="P219" i="11" a="1"/>
  <c r="P219" i="11" s="1"/>
  <c r="O219" i="11" a="1"/>
  <c r="O219" i="11" s="1"/>
  <c r="N219" i="11" a="1"/>
  <c r="N219" i="11" s="1"/>
  <c r="M219" i="11" a="1"/>
  <c r="M219" i="11" s="1"/>
  <c r="U205" i="11" a="1"/>
  <c r="U205" i="11" s="1"/>
  <c r="T205" i="11" a="1"/>
  <c r="T205" i="11" s="1"/>
  <c r="S205" i="11" a="1"/>
  <c r="S205" i="11" s="1"/>
  <c r="R205" i="11" a="1"/>
  <c r="R205" i="11" s="1"/>
  <c r="Q205" i="11" a="1"/>
  <c r="Q205" i="11" s="1"/>
  <c r="P205" i="11" a="1"/>
  <c r="P205" i="11" s="1"/>
  <c r="O205" i="11" a="1"/>
  <c r="O205" i="11" s="1"/>
  <c r="N205" i="11" a="1"/>
  <c r="N205" i="11" s="1"/>
  <c r="M205" i="11" a="1"/>
  <c r="M205" i="11" s="1"/>
  <c r="U203" i="11" a="1"/>
  <c r="U203" i="11" s="1"/>
  <c r="T203" i="11" a="1"/>
  <c r="T203" i="11" s="1"/>
  <c r="S203" i="11" a="1"/>
  <c r="S203" i="11" s="1"/>
  <c r="R203" i="11" a="1"/>
  <c r="R203" i="11" s="1"/>
  <c r="Q203" i="11" a="1"/>
  <c r="Q203" i="11" s="1"/>
  <c r="P203" i="11" a="1"/>
  <c r="P203" i="11" s="1"/>
  <c r="O203" i="11" a="1"/>
  <c r="O203" i="11" s="1"/>
  <c r="N203" i="11" a="1"/>
  <c r="N203" i="11" s="1"/>
  <c r="M203" i="11" a="1"/>
  <c r="M203" i="11" s="1"/>
  <c r="U201" i="11" a="1"/>
  <c r="U201" i="11" s="1"/>
  <c r="T201" i="11" a="1"/>
  <c r="T201" i="11" s="1"/>
  <c r="S201" i="11" a="1"/>
  <c r="S201" i="11" s="1"/>
  <c r="R201" i="11" a="1"/>
  <c r="R201" i="11" s="1"/>
  <c r="Q201" i="11" a="1"/>
  <c r="Q201" i="11" s="1"/>
  <c r="P201" i="11" a="1"/>
  <c r="P201" i="11" s="1"/>
  <c r="O201" i="11" a="1"/>
  <c r="O201" i="11" s="1"/>
  <c r="N201" i="11" a="1"/>
  <c r="N201" i="11" s="1"/>
  <c r="M201" i="11" a="1"/>
  <c r="M201" i="11" s="1"/>
  <c r="U199" i="11" a="1"/>
  <c r="U199" i="11" s="1"/>
  <c r="T199" i="11" a="1"/>
  <c r="T199" i="11" s="1"/>
  <c r="S199" i="11" a="1"/>
  <c r="S199" i="11" s="1"/>
  <c r="R199" i="11" a="1"/>
  <c r="R199" i="11" s="1"/>
  <c r="Q199" i="11" a="1"/>
  <c r="Q199" i="11" s="1"/>
  <c r="P199" i="11" a="1"/>
  <c r="P199" i="11" s="1"/>
  <c r="O199" i="11" a="1"/>
  <c r="O199" i="11" s="1"/>
  <c r="N199" i="11" a="1"/>
  <c r="N199" i="11" s="1"/>
  <c r="M199" i="11" a="1"/>
  <c r="M199" i="11" s="1"/>
  <c r="U197" i="11" a="1"/>
  <c r="U197" i="11" s="1"/>
  <c r="T197" i="11" a="1"/>
  <c r="T197" i="11" s="1"/>
  <c r="S197" i="11" a="1"/>
  <c r="S197" i="11" s="1"/>
  <c r="R197" i="11" a="1"/>
  <c r="R197" i="11" s="1"/>
  <c r="Q197" i="11" a="1"/>
  <c r="Q197" i="11" s="1"/>
  <c r="P197" i="11" a="1"/>
  <c r="P197" i="11" s="1"/>
  <c r="O197" i="11" a="1"/>
  <c r="O197" i="11" s="1"/>
  <c r="N197" i="11" a="1"/>
  <c r="N197" i="11" s="1"/>
  <c r="M197" i="11" a="1"/>
  <c r="M197" i="11" s="1"/>
  <c r="U195" i="11" a="1"/>
  <c r="U195" i="11" s="1"/>
  <c r="T195" i="11" a="1"/>
  <c r="T195" i="11" s="1"/>
  <c r="S195" i="11" a="1"/>
  <c r="S195" i="11" s="1"/>
  <c r="R195" i="11" a="1"/>
  <c r="R195" i="11" s="1"/>
  <c r="Q195" i="11" a="1"/>
  <c r="Q195" i="11" s="1"/>
  <c r="P195" i="11" a="1"/>
  <c r="P195" i="11" s="1"/>
  <c r="O195" i="11" a="1"/>
  <c r="O195" i="11" s="1"/>
  <c r="N195" i="11" a="1"/>
  <c r="N195" i="11" s="1"/>
  <c r="M195" i="11" a="1"/>
  <c r="M195" i="11" s="1"/>
  <c r="U184" i="11" a="1"/>
  <c r="U184" i="11" s="1"/>
  <c r="T184" i="11" a="1"/>
  <c r="T184" i="11" s="1"/>
  <c r="S184" i="11" a="1"/>
  <c r="S184" i="11" s="1"/>
  <c r="R184" i="11" a="1"/>
  <c r="R184" i="11" s="1"/>
  <c r="Q184" i="11" a="1"/>
  <c r="Q184" i="11" s="1"/>
  <c r="P184" i="11" a="1"/>
  <c r="P184" i="11" s="1"/>
  <c r="O184" i="11" a="1"/>
  <c r="O184" i="11" s="1"/>
  <c r="N184" i="11" a="1"/>
  <c r="N184" i="11" s="1"/>
  <c r="M184" i="11" a="1"/>
  <c r="M184" i="11" s="1"/>
  <c r="U182" i="11" a="1"/>
  <c r="U182" i="11" s="1"/>
  <c r="T182" i="11" a="1"/>
  <c r="T182" i="11" s="1"/>
  <c r="S182" i="11" a="1"/>
  <c r="S182" i="11" s="1"/>
  <c r="R182" i="11" a="1"/>
  <c r="R182" i="11" s="1"/>
  <c r="Q182" i="11" a="1"/>
  <c r="Q182" i="11" s="1"/>
  <c r="P182" i="11" a="1"/>
  <c r="P182" i="11" s="1"/>
  <c r="O182" i="11" a="1"/>
  <c r="O182" i="11" s="1"/>
  <c r="N182" i="11" a="1"/>
  <c r="N182" i="11" s="1"/>
  <c r="M182" i="11" a="1"/>
  <c r="M182" i="11" s="1"/>
  <c r="U180" i="11" a="1"/>
  <c r="U180" i="11" s="1"/>
  <c r="T180" i="11" a="1"/>
  <c r="T180" i="11" s="1"/>
  <c r="S180" i="11" a="1"/>
  <c r="S180" i="11" s="1"/>
  <c r="R180" i="11" a="1"/>
  <c r="R180" i="11" s="1"/>
  <c r="Q180" i="11" a="1"/>
  <c r="Q180" i="11" s="1"/>
  <c r="P180" i="11" a="1"/>
  <c r="P180" i="11" s="1"/>
  <c r="O180" i="11" a="1"/>
  <c r="O180" i="11" s="1"/>
  <c r="N180" i="11" a="1"/>
  <c r="N180" i="11" s="1"/>
  <c r="M180" i="11" a="1"/>
  <c r="M180" i="11" s="1"/>
  <c r="U176" i="11" a="1"/>
  <c r="U176" i="11" s="1"/>
  <c r="T176" i="11" a="1"/>
  <c r="T176" i="11" s="1"/>
  <c r="S176" i="11" a="1"/>
  <c r="S176" i="11" s="1"/>
  <c r="R176" i="11" a="1"/>
  <c r="R176" i="11" s="1"/>
  <c r="Q176" i="11" a="1"/>
  <c r="Q176" i="11" s="1"/>
  <c r="P176" i="11" a="1"/>
  <c r="P176" i="11" s="1"/>
  <c r="O176" i="11" a="1"/>
  <c r="O176" i="11" s="1"/>
  <c r="N176" i="11" a="1"/>
  <c r="N176" i="11" s="1"/>
  <c r="M176" i="11" a="1"/>
  <c r="M176" i="11" s="1"/>
  <c r="U174" i="11" a="1"/>
  <c r="U174" i="11" s="1"/>
  <c r="T174" i="11" a="1"/>
  <c r="T174" i="11" s="1"/>
  <c r="S174" i="11" a="1"/>
  <c r="S174" i="11" s="1"/>
  <c r="R174" i="11" a="1"/>
  <c r="R174" i="11" s="1"/>
  <c r="Q174" i="11" a="1"/>
  <c r="Q174" i="11" s="1"/>
  <c r="P174" i="11" a="1"/>
  <c r="P174" i="11" s="1"/>
  <c r="O174" i="11" a="1"/>
  <c r="O174" i="11" s="1"/>
  <c r="N174" i="11" a="1"/>
  <c r="N174" i="11" s="1"/>
  <c r="M174" i="11" a="1"/>
  <c r="M174" i="11" s="1"/>
  <c r="U172" i="11" a="1"/>
  <c r="U172" i="11" s="1"/>
  <c r="T172" i="11" a="1"/>
  <c r="T172" i="11" s="1"/>
  <c r="S172" i="11" a="1"/>
  <c r="S172" i="11" s="1"/>
  <c r="R172" i="11" a="1"/>
  <c r="R172" i="11" s="1"/>
  <c r="Q172" i="11" a="1"/>
  <c r="Q172" i="11" s="1"/>
  <c r="P172" i="11" a="1"/>
  <c r="P172" i="11" s="1"/>
  <c r="O172" i="11" a="1"/>
  <c r="O172" i="11" s="1"/>
  <c r="N172" i="11" a="1"/>
  <c r="N172" i="11" s="1"/>
  <c r="M172" i="11" a="1"/>
  <c r="M172" i="11" s="1"/>
  <c r="U170" i="11" a="1"/>
  <c r="U170" i="11" s="1"/>
  <c r="T170" i="11" a="1"/>
  <c r="T170" i="11" s="1"/>
  <c r="S170" i="11" a="1"/>
  <c r="S170" i="11" s="1"/>
  <c r="R170" i="11" a="1"/>
  <c r="R170" i="11" s="1"/>
  <c r="Q170" i="11" a="1"/>
  <c r="Q170" i="11" s="1"/>
  <c r="P170" i="11" a="1"/>
  <c r="P170" i="11" s="1"/>
  <c r="O170" i="11" a="1"/>
  <c r="O170" i="11" s="1"/>
  <c r="N170" i="11" a="1"/>
  <c r="N170" i="11" s="1"/>
  <c r="M170" i="11" a="1"/>
  <c r="M170" i="11" s="1"/>
  <c r="U168" i="11" a="1"/>
  <c r="U168" i="11" s="1"/>
  <c r="T168" i="11" a="1"/>
  <c r="T168" i="11" s="1"/>
  <c r="S168" i="11" a="1"/>
  <c r="S168" i="11" s="1"/>
  <c r="R168" i="11" a="1"/>
  <c r="R168" i="11" s="1"/>
  <c r="Q168" i="11" a="1"/>
  <c r="Q168" i="11" s="1"/>
  <c r="P168" i="11" a="1"/>
  <c r="P168" i="11" s="1"/>
  <c r="O168" i="11" a="1"/>
  <c r="O168" i="11" s="1"/>
  <c r="N168" i="11" a="1"/>
  <c r="N168" i="11" s="1"/>
  <c r="M168" i="11" a="1"/>
  <c r="M168" i="11" s="1"/>
  <c r="U166" i="11" a="1"/>
  <c r="U166" i="11" s="1"/>
  <c r="T166" i="11" a="1"/>
  <c r="T166" i="11" s="1"/>
  <c r="S166" i="11" a="1"/>
  <c r="S166" i="11" s="1"/>
  <c r="R166" i="11" a="1"/>
  <c r="R166" i="11" s="1"/>
  <c r="Q166" i="11" a="1"/>
  <c r="Q166" i="11" s="1"/>
  <c r="P166" i="11" a="1"/>
  <c r="P166" i="11" s="1"/>
  <c r="O166" i="11" a="1"/>
  <c r="O166" i="11" s="1"/>
  <c r="N166" i="11" a="1"/>
  <c r="N166" i="11" s="1"/>
  <c r="M166" i="11" a="1"/>
  <c r="M166" i="11" s="1"/>
  <c r="U164" i="11" a="1"/>
  <c r="U164" i="11" s="1"/>
  <c r="T164" i="11" a="1"/>
  <c r="T164" i="11" s="1"/>
  <c r="S164" i="11" a="1"/>
  <c r="S164" i="11" s="1"/>
  <c r="R164" i="11" a="1"/>
  <c r="R164" i="11" s="1"/>
  <c r="Q164" i="11" a="1"/>
  <c r="Q164" i="11" s="1"/>
  <c r="P164" i="11" a="1"/>
  <c r="P164" i="11" s="1"/>
  <c r="O164" i="11" a="1"/>
  <c r="O164" i="11" s="1"/>
  <c r="N164" i="11" a="1"/>
  <c r="N164" i="11" s="1"/>
  <c r="M164" i="11" a="1"/>
  <c r="M164" i="11" s="1"/>
  <c r="U162" i="11" a="1"/>
  <c r="U162" i="11" s="1"/>
  <c r="T162" i="11" a="1"/>
  <c r="T162" i="11" s="1"/>
  <c r="S162" i="11" a="1"/>
  <c r="S162" i="11" s="1"/>
  <c r="R162" i="11" a="1"/>
  <c r="R162" i="11" s="1"/>
  <c r="Q162" i="11" a="1"/>
  <c r="Q162" i="11" s="1"/>
  <c r="P162" i="11" a="1"/>
  <c r="P162" i="11" s="1"/>
  <c r="O162" i="11" a="1"/>
  <c r="O162" i="11" s="1"/>
  <c r="N162" i="11" a="1"/>
  <c r="N162" i="11" s="1"/>
  <c r="M162" i="11" a="1"/>
  <c r="M162" i="11" s="1"/>
  <c r="U160" i="11" a="1"/>
  <c r="U160" i="11" s="1"/>
  <c r="T160" i="11" a="1"/>
  <c r="T160" i="11" s="1"/>
  <c r="S160" i="11" a="1"/>
  <c r="S160" i="11" s="1"/>
  <c r="R160" i="11" a="1"/>
  <c r="R160" i="11" s="1"/>
  <c r="Q160" i="11" a="1"/>
  <c r="Q160" i="11" s="1"/>
  <c r="P160" i="11" a="1"/>
  <c r="P160" i="11" s="1"/>
  <c r="O160" i="11" a="1"/>
  <c r="O160" i="11" s="1"/>
  <c r="N160" i="11" a="1"/>
  <c r="N160" i="11" s="1"/>
  <c r="M160" i="11" a="1"/>
  <c r="M160" i="11" s="1"/>
  <c r="U158" i="11" a="1"/>
  <c r="U158" i="11" s="1"/>
  <c r="T158" i="11" a="1"/>
  <c r="T158" i="11" s="1"/>
  <c r="S158" i="11" a="1"/>
  <c r="S158" i="11" s="1"/>
  <c r="R158" i="11" a="1"/>
  <c r="R158" i="11" s="1"/>
  <c r="Q158" i="11" a="1"/>
  <c r="Q158" i="11" s="1"/>
  <c r="P158" i="11" a="1"/>
  <c r="P158" i="11" s="1"/>
  <c r="O158" i="11" a="1"/>
  <c r="O158" i="11" s="1"/>
  <c r="N158" i="11" a="1"/>
  <c r="N158" i="11" s="1"/>
  <c r="M158" i="11" a="1"/>
  <c r="M158" i="11" s="1"/>
  <c r="U156" i="11" a="1"/>
  <c r="U156" i="11" s="1"/>
  <c r="T156" i="11" a="1"/>
  <c r="T156" i="11" s="1"/>
  <c r="S156" i="11" a="1"/>
  <c r="S156" i="11" s="1"/>
  <c r="R156" i="11" a="1"/>
  <c r="R156" i="11" s="1"/>
  <c r="Q156" i="11" a="1"/>
  <c r="Q156" i="11" s="1"/>
  <c r="P156" i="11" a="1"/>
  <c r="P156" i="11" s="1"/>
  <c r="O156" i="11" a="1"/>
  <c r="O156" i="11" s="1"/>
  <c r="N156" i="11" a="1"/>
  <c r="N156" i="11" s="1"/>
  <c r="M156" i="11" a="1"/>
  <c r="M156" i="11" s="1"/>
  <c r="U154" i="11" a="1"/>
  <c r="U154" i="11" s="1"/>
  <c r="T154" i="11" a="1"/>
  <c r="T154" i="11" s="1"/>
  <c r="S154" i="11" a="1"/>
  <c r="S154" i="11" s="1"/>
  <c r="R154" i="11" a="1"/>
  <c r="R154" i="11" s="1"/>
  <c r="Q154" i="11" a="1"/>
  <c r="Q154" i="11" s="1"/>
  <c r="P154" i="11" a="1"/>
  <c r="P154" i="11" s="1"/>
  <c r="O154" i="11" a="1"/>
  <c r="O154" i="11" s="1"/>
  <c r="N154" i="11" a="1"/>
  <c r="N154" i="11" s="1"/>
  <c r="M154" i="11" a="1"/>
  <c r="M154" i="11" s="1"/>
  <c r="U152" i="11" a="1"/>
  <c r="U152" i="11" s="1"/>
  <c r="T152" i="11" a="1"/>
  <c r="T152" i="11" s="1"/>
  <c r="S152" i="11" a="1"/>
  <c r="S152" i="11" s="1"/>
  <c r="R152" i="11" a="1"/>
  <c r="R152" i="11" s="1"/>
  <c r="Q152" i="11" a="1"/>
  <c r="Q152" i="11" s="1"/>
  <c r="P152" i="11" a="1"/>
  <c r="P152" i="11" s="1"/>
  <c r="O152" i="11" a="1"/>
  <c r="O152" i="11" s="1"/>
  <c r="N152" i="11" a="1"/>
  <c r="N152" i="11" s="1"/>
  <c r="M152" i="11" a="1"/>
  <c r="M152" i="11" s="1"/>
  <c r="U150" i="11" a="1"/>
  <c r="U150" i="11" s="1"/>
  <c r="T150" i="11" a="1"/>
  <c r="T150" i="11" s="1"/>
  <c r="S150" i="11" a="1"/>
  <c r="S150" i="11" s="1"/>
  <c r="R150" i="11" a="1"/>
  <c r="R150" i="11" s="1"/>
  <c r="Q150" i="11" a="1"/>
  <c r="Q150" i="11" s="1"/>
  <c r="P150" i="11" a="1"/>
  <c r="P150" i="11" s="1"/>
  <c r="O150" i="11" a="1"/>
  <c r="O150" i="11" s="1"/>
  <c r="N150" i="11" a="1"/>
  <c r="N150" i="11" s="1"/>
  <c r="M150" i="11" a="1"/>
  <c r="M150" i="11" s="1"/>
  <c r="U148" i="11" a="1"/>
  <c r="U148" i="11" s="1"/>
  <c r="T148" i="11" a="1"/>
  <c r="T148" i="11" s="1"/>
  <c r="S148" i="11" a="1"/>
  <c r="S148" i="11" s="1"/>
  <c r="R148" i="11" a="1"/>
  <c r="R148" i="11" s="1"/>
  <c r="Q148" i="11" a="1"/>
  <c r="Q148" i="11" s="1"/>
  <c r="P148" i="11" a="1"/>
  <c r="P148" i="11" s="1"/>
  <c r="O148" i="11" a="1"/>
  <c r="O148" i="11" s="1"/>
  <c r="N148" i="11" a="1"/>
  <c r="N148" i="11" s="1"/>
  <c r="M148" i="11" a="1"/>
  <c r="M148" i="11" s="1"/>
  <c r="U146" i="11" a="1"/>
  <c r="U146" i="11" s="1"/>
  <c r="T146" i="11" a="1"/>
  <c r="T146" i="11" s="1"/>
  <c r="S146" i="11" a="1"/>
  <c r="S146" i="11" s="1"/>
  <c r="R146" i="11" a="1"/>
  <c r="R146" i="11" s="1"/>
  <c r="Q146" i="11" a="1"/>
  <c r="Q146" i="11" s="1"/>
  <c r="P146" i="11" a="1"/>
  <c r="P146" i="11" s="1"/>
  <c r="O146" i="11" a="1"/>
  <c r="O146" i="11" s="1"/>
  <c r="N146" i="11" a="1"/>
  <c r="N146" i="11" s="1"/>
  <c r="M146" i="11" a="1"/>
  <c r="M146" i="11" s="1"/>
  <c r="U144" i="11" a="1"/>
  <c r="U144" i="11" s="1"/>
  <c r="T144" i="11" a="1"/>
  <c r="T144" i="11" s="1"/>
  <c r="S144" i="11" a="1"/>
  <c r="S144" i="11" s="1"/>
  <c r="R144" i="11" a="1"/>
  <c r="R144" i="11" s="1"/>
  <c r="Q144" i="11" a="1"/>
  <c r="Q144" i="11" s="1"/>
  <c r="P144" i="11" a="1"/>
  <c r="P144" i="11" s="1"/>
  <c r="O144" i="11" a="1"/>
  <c r="O144" i="11" s="1"/>
  <c r="N144" i="11" a="1"/>
  <c r="N144" i="11" s="1"/>
  <c r="M144" i="11" a="1"/>
  <c r="M144" i="11" s="1"/>
  <c r="U142" i="11" a="1"/>
  <c r="U142" i="11" s="1"/>
  <c r="T142" i="11" a="1"/>
  <c r="T142" i="11" s="1"/>
  <c r="S142" i="11" a="1"/>
  <c r="S142" i="11" s="1"/>
  <c r="R142" i="11" a="1"/>
  <c r="R142" i="11" s="1"/>
  <c r="Q142" i="11" a="1"/>
  <c r="Q142" i="11" s="1"/>
  <c r="P142" i="11" a="1"/>
  <c r="P142" i="11" s="1"/>
  <c r="O142" i="11" a="1"/>
  <c r="O142" i="11" s="1"/>
  <c r="N142" i="11" a="1"/>
  <c r="N142" i="11" s="1"/>
  <c r="M142" i="11" a="1"/>
  <c r="M142" i="11" s="1"/>
  <c r="U140" i="11" a="1"/>
  <c r="U140" i="11" s="1"/>
  <c r="T140" i="11" a="1"/>
  <c r="T140" i="11" s="1"/>
  <c r="S140" i="11" a="1"/>
  <c r="S140" i="11" s="1"/>
  <c r="R140" i="11" a="1"/>
  <c r="R140" i="11" s="1"/>
  <c r="Q140" i="11" a="1"/>
  <c r="Q140" i="11" s="1"/>
  <c r="P140" i="11" a="1"/>
  <c r="P140" i="11" s="1"/>
  <c r="O140" i="11" a="1"/>
  <c r="O140" i="11" s="1"/>
  <c r="N140" i="11" a="1"/>
  <c r="N140" i="11" s="1"/>
  <c r="M140" i="11" a="1"/>
  <c r="M140" i="11" s="1"/>
  <c r="U138" i="11" a="1"/>
  <c r="U138" i="11" s="1"/>
  <c r="T138" i="11" a="1"/>
  <c r="T138" i="11" s="1"/>
  <c r="S138" i="11" a="1"/>
  <c r="S138" i="11" s="1"/>
  <c r="R138" i="11" a="1"/>
  <c r="R138" i="11" s="1"/>
  <c r="Q138" i="11" a="1"/>
  <c r="Q138" i="11" s="1"/>
  <c r="P138" i="11" a="1"/>
  <c r="P138" i="11" s="1"/>
  <c r="O138" i="11" a="1"/>
  <c r="O138" i="11" s="1"/>
  <c r="N138" i="11" a="1"/>
  <c r="N138" i="11" s="1"/>
  <c r="M138" i="11" a="1"/>
  <c r="M138" i="11" s="1"/>
  <c r="U136" i="11" a="1"/>
  <c r="U136" i="11" s="1"/>
  <c r="T136" i="11" a="1"/>
  <c r="T136" i="11" s="1"/>
  <c r="S136" i="11" a="1"/>
  <c r="S136" i="11" s="1"/>
  <c r="R136" i="11" a="1"/>
  <c r="R136" i="11" s="1"/>
  <c r="Q136" i="11" a="1"/>
  <c r="Q136" i="11" s="1"/>
  <c r="P136" i="11" a="1"/>
  <c r="P136" i="11" s="1"/>
  <c r="O136" i="11" a="1"/>
  <c r="O136" i="11" s="1"/>
  <c r="N136" i="11" a="1"/>
  <c r="N136" i="11" s="1"/>
  <c r="M136" i="11" a="1"/>
  <c r="M136" i="11" s="1"/>
  <c r="U134" i="11" a="1"/>
  <c r="U134" i="11" s="1"/>
  <c r="T134" i="11" a="1"/>
  <c r="T134" i="11" s="1"/>
  <c r="S134" i="11" a="1"/>
  <c r="S134" i="11" s="1"/>
  <c r="R134" i="11" a="1"/>
  <c r="R134" i="11" s="1"/>
  <c r="Q134" i="11" a="1"/>
  <c r="Q134" i="11" s="1"/>
  <c r="P134" i="11" a="1"/>
  <c r="P134" i="11" s="1"/>
  <c r="O134" i="11" a="1"/>
  <c r="O134" i="11" s="1"/>
  <c r="N134" i="11" a="1"/>
  <c r="N134" i="11" s="1"/>
  <c r="M134" i="11" a="1"/>
  <c r="M134" i="11" s="1"/>
  <c r="U132" i="11" a="1"/>
  <c r="U132" i="11" s="1"/>
  <c r="T132" i="11" a="1"/>
  <c r="T132" i="11" s="1"/>
  <c r="S132" i="11" a="1"/>
  <c r="S132" i="11" s="1"/>
  <c r="R132" i="11" a="1"/>
  <c r="R132" i="11" s="1"/>
  <c r="Q132" i="11" a="1"/>
  <c r="Q132" i="11" s="1"/>
  <c r="P132" i="11" a="1"/>
  <c r="P132" i="11" s="1"/>
  <c r="O132" i="11" a="1"/>
  <c r="O132" i="11" s="1"/>
  <c r="N132" i="11" a="1"/>
  <c r="N132" i="11" s="1"/>
  <c r="M132" i="11" a="1"/>
  <c r="M132" i="11" s="1"/>
  <c r="U130" i="11" a="1"/>
  <c r="U130" i="11" s="1"/>
  <c r="T130" i="11" a="1"/>
  <c r="T130" i="11" s="1"/>
  <c r="S130" i="11" a="1"/>
  <c r="S130" i="11" s="1"/>
  <c r="R130" i="11" a="1"/>
  <c r="R130" i="11" s="1"/>
  <c r="Q130" i="11" a="1"/>
  <c r="Q130" i="11" s="1"/>
  <c r="P130" i="11" a="1"/>
  <c r="P130" i="11" s="1"/>
  <c r="O130" i="11" a="1"/>
  <c r="O130" i="11" s="1"/>
  <c r="N130" i="11" a="1"/>
  <c r="N130" i="11" s="1"/>
  <c r="M130" i="11" a="1"/>
  <c r="M130" i="11" s="1"/>
  <c r="U128" i="11" a="1"/>
  <c r="U128" i="11" s="1"/>
  <c r="T128" i="11" a="1"/>
  <c r="T128" i="11" s="1"/>
  <c r="S128" i="11" a="1"/>
  <c r="S128" i="11" s="1"/>
  <c r="R128" i="11" a="1"/>
  <c r="R128" i="11" s="1"/>
  <c r="Q128" i="11" a="1"/>
  <c r="Q128" i="11" s="1"/>
  <c r="P128" i="11" a="1"/>
  <c r="P128" i="11" s="1"/>
  <c r="O128" i="11" a="1"/>
  <c r="O128" i="11" s="1"/>
  <c r="N128" i="11" a="1"/>
  <c r="N128" i="11" s="1"/>
  <c r="M128" i="11" a="1"/>
  <c r="M128" i="11" s="1"/>
  <c r="U126" i="11" a="1"/>
  <c r="U126" i="11" s="1"/>
  <c r="T126" i="11" a="1"/>
  <c r="T126" i="11" s="1"/>
  <c r="S126" i="11" a="1"/>
  <c r="S126" i="11" s="1"/>
  <c r="R126" i="11" a="1"/>
  <c r="R126" i="11" s="1"/>
  <c r="Q126" i="11" a="1"/>
  <c r="Q126" i="11" s="1"/>
  <c r="P126" i="11" a="1"/>
  <c r="P126" i="11" s="1"/>
  <c r="O126" i="11" a="1"/>
  <c r="O126" i="11" s="1"/>
  <c r="N126" i="11" a="1"/>
  <c r="N126" i="11" s="1"/>
  <c r="M126" i="11" a="1"/>
  <c r="M126" i="11" s="1"/>
  <c r="U124" i="11" a="1"/>
  <c r="U124" i="11" s="1"/>
  <c r="T124" i="11" a="1"/>
  <c r="T124" i="11" s="1"/>
  <c r="S124" i="11" a="1"/>
  <c r="S124" i="11" s="1"/>
  <c r="R124" i="11" a="1"/>
  <c r="R124" i="11" s="1"/>
  <c r="Q124" i="11" a="1"/>
  <c r="Q124" i="11" s="1"/>
  <c r="P124" i="11" a="1"/>
  <c r="P124" i="11" s="1"/>
  <c r="O124" i="11" a="1"/>
  <c r="O124" i="11" s="1"/>
  <c r="N124" i="11" a="1"/>
  <c r="N124" i="11" s="1"/>
  <c r="M124" i="11" a="1"/>
  <c r="M124" i="11" s="1"/>
  <c r="U122" i="11" a="1"/>
  <c r="U122" i="11" s="1"/>
  <c r="T122" i="11" a="1"/>
  <c r="T122" i="11" s="1"/>
  <c r="S122" i="11" a="1"/>
  <c r="S122" i="11" s="1"/>
  <c r="R122" i="11" a="1"/>
  <c r="R122" i="11" s="1"/>
  <c r="Q122" i="11" a="1"/>
  <c r="Q122" i="11" s="1"/>
  <c r="P122" i="11" a="1"/>
  <c r="P122" i="11" s="1"/>
  <c r="O122" i="11" a="1"/>
  <c r="O122" i="11" s="1"/>
  <c r="N122" i="11" a="1"/>
  <c r="N122" i="11" s="1"/>
  <c r="M122" i="11" a="1"/>
  <c r="M122" i="11" s="1"/>
  <c r="U120" i="11" a="1"/>
  <c r="U120" i="11" s="1"/>
  <c r="T120" i="11" a="1"/>
  <c r="T120" i="11" s="1"/>
  <c r="S120" i="11" a="1"/>
  <c r="S120" i="11" s="1"/>
  <c r="R120" i="11" a="1"/>
  <c r="R120" i="11" s="1"/>
  <c r="Q120" i="11" a="1"/>
  <c r="Q120" i="11" s="1"/>
  <c r="P120" i="11" a="1"/>
  <c r="P120" i="11" s="1"/>
  <c r="O120" i="11" a="1"/>
  <c r="O120" i="11" s="1"/>
  <c r="N120" i="11" a="1"/>
  <c r="N120" i="11" s="1"/>
  <c r="M120" i="11" a="1"/>
  <c r="M120" i="11" s="1"/>
  <c r="U118" i="11" a="1"/>
  <c r="U118" i="11" s="1"/>
  <c r="T118" i="11" a="1"/>
  <c r="T118" i="11" s="1"/>
  <c r="S118" i="11" a="1"/>
  <c r="S118" i="11" s="1"/>
  <c r="R118" i="11" a="1"/>
  <c r="R118" i="11" s="1"/>
  <c r="Q118" i="11" a="1"/>
  <c r="Q118" i="11" s="1"/>
  <c r="P118" i="11" a="1"/>
  <c r="P118" i="11" s="1"/>
  <c r="O118" i="11" a="1"/>
  <c r="O118" i="11" s="1"/>
  <c r="N118" i="11" a="1"/>
  <c r="N118" i="11" s="1"/>
  <c r="M118" i="11" a="1"/>
  <c r="M118" i="11" s="1"/>
  <c r="U116" i="11" a="1"/>
  <c r="U116" i="11" s="1"/>
  <c r="T116" i="11" a="1"/>
  <c r="T116" i="11" s="1"/>
  <c r="S116" i="11" a="1"/>
  <c r="S116" i="11" s="1"/>
  <c r="R116" i="11" a="1"/>
  <c r="R116" i="11" s="1"/>
  <c r="Q116" i="11" a="1"/>
  <c r="Q116" i="11" s="1"/>
  <c r="P116" i="11" a="1"/>
  <c r="P116" i="11" s="1"/>
  <c r="O116" i="11" a="1"/>
  <c r="O116" i="11" s="1"/>
  <c r="N116" i="11" a="1"/>
  <c r="N116" i="11" s="1"/>
  <c r="M116" i="11" a="1"/>
  <c r="M116" i="11" s="1"/>
  <c r="U114" i="11" a="1"/>
  <c r="U114" i="11" s="1"/>
  <c r="T114" i="11" a="1"/>
  <c r="T114" i="11" s="1"/>
  <c r="S114" i="11" a="1"/>
  <c r="S114" i="11" s="1"/>
  <c r="R114" i="11" a="1"/>
  <c r="R114" i="11" s="1"/>
  <c r="Q114" i="11" a="1"/>
  <c r="Q114" i="11" s="1"/>
  <c r="P114" i="11" a="1"/>
  <c r="P114" i="11" s="1"/>
  <c r="O114" i="11" a="1"/>
  <c r="O114" i="11" s="1"/>
  <c r="N114" i="11" a="1"/>
  <c r="N114" i="11" s="1"/>
  <c r="M114" i="11" a="1"/>
  <c r="M114" i="11" s="1"/>
  <c r="U112" i="11" a="1"/>
  <c r="U112" i="11" s="1"/>
  <c r="T112" i="11" a="1"/>
  <c r="T112" i="11" s="1"/>
  <c r="S112" i="11" a="1"/>
  <c r="S112" i="11" s="1"/>
  <c r="R112" i="11" a="1"/>
  <c r="R112" i="11" s="1"/>
  <c r="Q112" i="11" a="1"/>
  <c r="Q112" i="11" s="1"/>
  <c r="P112" i="11" a="1"/>
  <c r="P112" i="11" s="1"/>
  <c r="O112" i="11" a="1"/>
  <c r="O112" i="11" s="1"/>
  <c r="N112" i="11" a="1"/>
  <c r="N112" i="11" s="1"/>
  <c r="M112" i="11" a="1"/>
  <c r="M112" i="11" s="1"/>
  <c r="U110" i="11" a="1"/>
  <c r="U110" i="11" s="1"/>
  <c r="T110" i="11" a="1"/>
  <c r="T110" i="11" s="1"/>
  <c r="S110" i="11" a="1"/>
  <c r="S110" i="11" s="1"/>
  <c r="R110" i="11" a="1"/>
  <c r="R110" i="11" s="1"/>
  <c r="Q110" i="11" a="1"/>
  <c r="Q110" i="11" s="1"/>
  <c r="P110" i="11" a="1"/>
  <c r="P110" i="11" s="1"/>
  <c r="O110" i="11" a="1"/>
  <c r="O110" i="11" s="1"/>
  <c r="N110" i="11" a="1"/>
  <c r="N110" i="11" s="1"/>
  <c r="M110" i="11" a="1"/>
  <c r="M110" i="11" s="1"/>
  <c r="U108" i="11" a="1"/>
  <c r="U108" i="11" s="1"/>
  <c r="T108" i="11" a="1"/>
  <c r="T108" i="11" s="1"/>
  <c r="S108" i="11" a="1"/>
  <c r="S108" i="11" s="1"/>
  <c r="R108" i="11" a="1"/>
  <c r="R108" i="11" s="1"/>
  <c r="Q108" i="11" a="1"/>
  <c r="Q108" i="11" s="1"/>
  <c r="P108" i="11" a="1"/>
  <c r="P108" i="11" s="1"/>
  <c r="O108" i="11" a="1"/>
  <c r="O108" i="11" s="1"/>
  <c r="N108" i="11" a="1"/>
  <c r="N108" i="11" s="1"/>
  <c r="M108" i="11" a="1"/>
  <c r="M108" i="11" s="1"/>
  <c r="U106" i="11" a="1"/>
  <c r="U106" i="11" s="1"/>
  <c r="T106" i="11" a="1"/>
  <c r="T106" i="11" s="1"/>
  <c r="S106" i="11" a="1"/>
  <c r="S106" i="11" s="1"/>
  <c r="R106" i="11" a="1"/>
  <c r="R106" i="11" s="1"/>
  <c r="Q106" i="11" a="1"/>
  <c r="Q106" i="11" s="1"/>
  <c r="P106" i="11" a="1"/>
  <c r="P106" i="11" s="1"/>
  <c r="O106" i="11" a="1"/>
  <c r="O106" i="11" s="1"/>
  <c r="N106" i="11" a="1"/>
  <c r="N106" i="11" s="1"/>
  <c r="M106" i="11" a="1"/>
  <c r="M106" i="11" s="1"/>
  <c r="U104" i="11" a="1"/>
  <c r="U104" i="11" s="1"/>
  <c r="T104" i="11" a="1"/>
  <c r="T104" i="11" s="1"/>
  <c r="S104" i="11" a="1"/>
  <c r="S104" i="11" s="1"/>
  <c r="R104" i="11" a="1"/>
  <c r="R104" i="11" s="1"/>
  <c r="Q104" i="11" a="1"/>
  <c r="Q104" i="11" s="1"/>
  <c r="P104" i="11" a="1"/>
  <c r="P104" i="11" s="1"/>
  <c r="O104" i="11" a="1"/>
  <c r="O104" i="11" s="1"/>
  <c r="N104" i="11" a="1"/>
  <c r="N104" i="11" s="1"/>
  <c r="M104" i="11" a="1"/>
  <c r="M104" i="11" s="1"/>
  <c r="U102" i="11" a="1"/>
  <c r="U102" i="11" s="1"/>
  <c r="T102" i="11" a="1"/>
  <c r="T102" i="11" s="1"/>
  <c r="S102" i="11" a="1"/>
  <c r="S102" i="11" s="1"/>
  <c r="R102" i="11" a="1"/>
  <c r="R102" i="11" s="1"/>
  <c r="Q102" i="11" a="1"/>
  <c r="Q102" i="11" s="1"/>
  <c r="P102" i="11" a="1"/>
  <c r="P102" i="11" s="1"/>
  <c r="O102" i="11" a="1"/>
  <c r="O102" i="11" s="1"/>
  <c r="N102" i="11" a="1"/>
  <c r="N102" i="11" s="1"/>
  <c r="M102" i="11" a="1"/>
  <c r="M102" i="11" s="1"/>
  <c r="U100" i="11" a="1"/>
  <c r="U100" i="11" s="1"/>
  <c r="T100" i="11" a="1"/>
  <c r="T100" i="11" s="1"/>
  <c r="S100" i="11" a="1"/>
  <c r="S100" i="11" s="1"/>
  <c r="R100" i="11" a="1"/>
  <c r="R100" i="11" s="1"/>
  <c r="Q100" i="11" a="1"/>
  <c r="Q100" i="11" s="1"/>
  <c r="P100" i="11" a="1"/>
  <c r="P100" i="11" s="1"/>
  <c r="O100" i="11" a="1"/>
  <c r="O100" i="11" s="1"/>
  <c r="N100" i="11" a="1"/>
  <c r="N100" i="11" s="1"/>
  <c r="M100" i="11" a="1"/>
  <c r="M100" i="11" s="1"/>
  <c r="U98" i="11" a="1"/>
  <c r="U98" i="11" s="1"/>
  <c r="T98" i="11" a="1"/>
  <c r="T98" i="11" s="1"/>
  <c r="S98" i="11" a="1"/>
  <c r="S98" i="11" s="1"/>
  <c r="R98" i="11" a="1"/>
  <c r="R98" i="11" s="1"/>
  <c r="Q98" i="11" a="1"/>
  <c r="Q98" i="11" s="1"/>
  <c r="P98" i="11" a="1"/>
  <c r="P98" i="11" s="1"/>
  <c r="O98" i="11" a="1"/>
  <c r="O98" i="11" s="1"/>
  <c r="N98" i="11" a="1"/>
  <c r="N98" i="11" s="1"/>
  <c r="M98" i="11" a="1"/>
  <c r="M98" i="11" s="1"/>
  <c r="U96" i="11" a="1"/>
  <c r="U96" i="11" s="1"/>
  <c r="T96" i="11" a="1"/>
  <c r="T96" i="11" s="1"/>
  <c r="S96" i="11" a="1"/>
  <c r="S96" i="11" s="1"/>
  <c r="R96" i="11" a="1"/>
  <c r="R96" i="11" s="1"/>
  <c r="Q96" i="11" a="1"/>
  <c r="Q96" i="11" s="1"/>
  <c r="P96" i="11" a="1"/>
  <c r="P96" i="11" s="1"/>
  <c r="O96" i="11" a="1"/>
  <c r="O96" i="11" s="1"/>
  <c r="N96" i="11" a="1"/>
  <c r="N96" i="11" s="1"/>
  <c r="M96" i="11" a="1"/>
  <c r="M96" i="11" s="1"/>
  <c r="U94" i="11" a="1"/>
  <c r="U94" i="11" s="1"/>
  <c r="T94" i="11" a="1"/>
  <c r="T94" i="11" s="1"/>
  <c r="S94" i="11" a="1"/>
  <c r="S94" i="11" s="1"/>
  <c r="R94" i="11" a="1"/>
  <c r="R94" i="11" s="1"/>
  <c r="Q94" i="11" a="1"/>
  <c r="Q94" i="11" s="1"/>
  <c r="P94" i="11" a="1"/>
  <c r="P94" i="11" s="1"/>
  <c r="O94" i="11" a="1"/>
  <c r="O94" i="11" s="1"/>
  <c r="N94" i="11" a="1"/>
  <c r="N94" i="11" s="1"/>
  <c r="M94" i="11" a="1"/>
  <c r="M94" i="11" s="1"/>
  <c r="U92" i="11" a="1"/>
  <c r="U92" i="11" s="1"/>
  <c r="T92" i="11" a="1"/>
  <c r="T92" i="11" s="1"/>
  <c r="S92" i="11" a="1"/>
  <c r="S92" i="11" s="1"/>
  <c r="R92" i="11" a="1"/>
  <c r="R92" i="11" s="1"/>
  <c r="Q92" i="11" a="1"/>
  <c r="Q92" i="11" s="1"/>
  <c r="P92" i="11" a="1"/>
  <c r="P92" i="11" s="1"/>
  <c r="O92" i="11" a="1"/>
  <c r="O92" i="11" s="1"/>
  <c r="N92" i="11" a="1"/>
  <c r="N92" i="11" s="1"/>
  <c r="M92" i="11" a="1"/>
  <c r="M92" i="11" s="1"/>
  <c r="U90" i="11" a="1"/>
  <c r="U90" i="11" s="1"/>
  <c r="T90" i="11" a="1"/>
  <c r="T90" i="11" s="1"/>
  <c r="S90" i="11" a="1"/>
  <c r="S90" i="11" s="1"/>
  <c r="R90" i="11" a="1"/>
  <c r="R90" i="11" s="1"/>
  <c r="Q90" i="11" a="1"/>
  <c r="Q90" i="11" s="1"/>
  <c r="P90" i="11" a="1"/>
  <c r="P90" i="11" s="1"/>
  <c r="O90" i="11" a="1"/>
  <c r="O90" i="11" s="1"/>
  <c r="N90" i="11" a="1"/>
  <c r="N90" i="11" s="1"/>
  <c r="M90" i="11" a="1"/>
  <c r="M90" i="11" s="1"/>
  <c r="U88" i="11" a="1"/>
  <c r="U88" i="11" s="1"/>
  <c r="T88" i="11" a="1"/>
  <c r="T88" i="11" s="1"/>
  <c r="S88" i="11" a="1"/>
  <c r="S88" i="11" s="1"/>
  <c r="R88" i="11" a="1"/>
  <c r="R88" i="11" s="1"/>
  <c r="Q88" i="11" a="1"/>
  <c r="Q88" i="11" s="1"/>
  <c r="P88" i="11" a="1"/>
  <c r="P88" i="11" s="1"/>
  <c r="O88" i="11" a="1"/>
  <c r="O88" i="11" s="1"/>
  <c r="N88" i="11" a="1"/>
  <c r="N88" i="11" s="1"/>
  <c r="M88" i="11" a="1"/>
  <c r="M88" i="11" s="1"/>
  <c r="U86" i="11" a="1"/>
  <c r="U86" i="11" s="1"/>
  <c r="T86" i="11" a="1"/>
  <c r="T86" i="11" s="1"/>
  <c r="S86" i="11" a="1"/>
  <c r="S86" i="11" s="1"/>
  <c r="R86" i="11" a="1"/>
  <c r="R86" i="11" s="1"/>
  <c r="Q86" i="11" a="1"/>
  <c r="Q86" i="11" s="1"/>
  <c r="P86" i="11" a="1"/>
  <c r="P86" i="11" s="1"/>
  <c r="O86" i="11" a="1"/>
  <c r="O86" i="11" s="1"/>
  <c r="N86" i="11" a="1"/>
  <c r="N86" i="11" s="1"/>
  <c r="M86" i="11" a="1"/>
  <c r="M86" i="11" s="1"/>
  <c r="U84" i="11" a="1"/>
  <c r="U84" i="11" s="1"/>
  <c r="T84" i="11" a="1"/>
  <c r="T84" i="11" s="1"/>
  <c r="S84" i="11" a="1"/>
  <c r="S84" i="11" s="1"/>
  <c r="R84" i="11" a="1"/>
  <c r="R84" i="11" s="1"/>
  <c r="Q84" i="11" a="1"/>
  <c r="Q84" i="11" s="1"/>
  <c r="P84" i="11" a="1"/>
  <c r="P84" i="11" s="1"/>
  <c r="O84" i="11" a="1"/>
  <c r="O84" i="11" s="1"/>
  <c r="N84" i="11" a="1"/>
  <c r="N84" i="11" s="1"/>
  <c r="M84" i="11" a="1"/>
  <c r="M84" i="11" s="1"/>
  <c r="U82" i="11" a="1"/>
  <c r="U82" i="11" s="1"/>
  <c r="T82" i="11" a="1"/>
  <c r="T82" i="11" s="1"/>
  <c r="S82" i="11" a="1"/>
  <c r="S82" i="11" s="1"/>
  <c r="R82" i="11" a="1"/>
  <c r="R82" i="11" s="1"/>
  <c r="Q82" i="11" a="1"/>
  <c r="Q82" i="11" s="1"/>
  <c r="P82" i="11" a="1"/>
  <c r="P82" i="11" s="1"/>
  <c r="O82" i="11" a="1"/>
  <c r="O82" i="11" s="1"/>
  <c r="N82" i="11" a="1"/>
  <c r="N82" i="11" s="1"/>
  <c r="M82" i="11" a="1"/>
  <c r="M82" i="11" s="1"/>
  <c r="U80" i="11" a="1"/>
  <c r="U80" i="11" s="1"/>
  <c r="T80" i="11" a="1"/>
  <c r="T80" i="11" s="1"/>
  <c r="S80" i="11" a="1"/>
  <c r="S80" i="11" s="1"/>
  <c r="R80" i="11" a="1"/>
  <c r="R80" i="11" s="1"/>
  <c r="Q80" i="11" a="1"/>
  <c r="Q80" i="11" s="1"/>
  <c r="P80" i="11" a="1"/>
  <c r="P80" i="11" s="1"/>
  <c r="O80" i="11" a="1"/>
  <c r="O80" i="11" s="1"/>
  <c r="N80" i="11" a="1"/>
  <c r="N80" i="11" s="1"/>
  <c r="M80" i="11" a="1"/>
  <c r="M80" i="11" s="1"/>
  <c r="U77" i="11" a="1"/>
  <c r="U77" i="11" s="1"/>
  <c r="T77" i="11" a="1"/>
  <c r="T77" i="11" s="1"/>
  <c r="S77" i="11" a="1"/>
  <c r="S77" i="11" s="1"/>
  <c r="R77" i="11" a="1"/>
  <c r="R77" i="11" s="1"/>
  <c r="Q77" i="11" a="1"/>
  <c r="Q77" i="11" s="1"/>
  <c r="P77" i="11" a="1"/>
  <c r="P77" i="11" s="1"/>
  <c r="O77" i="11" a="1"/>
  <c r="O77" i="11" s="1"/>
  <c r="N77" i="11" a="1"/>
  <c r="N77" i="11" s="1"/>
  <c r="M77" i="11" a="1"/>
  <c r="M77" i="11" s="1"/>
  <c r="U75" i="11" a="1"/>
  <c r="U75" i="11" s="1"/>
  <c r="T75" i="11" a="1"/>
  <c r="T75" i="11" s="1"/>
  <c r="S75" i="11" a="1"/>
  <c r="S75" i="11" s="1"/>
  <c r="R75" i="11" a="1"/>
  <c r="R75" i="11" s="1"/>
  <c r="Q75" i="11" a="1"/>
  <c r="Q75" i="11" s="1"/>
  <c r="P75" i="11" a="1"/>
  <c r="P75" i="11" s="1"/>
  <c r="O75" i="11" a="1"/>
  <c r="O75" i="11" s="1"/>
  <c r="N75" i="11" a="1"/>
  <c r="N75" i="11" s="1"/>
  <c r="M75" i="11" a="1"/>
  <c r="M75" i="11" s="1"/>
  <c r="U73" i="11" a="1"/>
  <c r="U73" i="11" s="1"/>
  <c r="T73" i="11" a="1"/>
  <c r="T73" i="11" s="1"/>
  <c r="S73" i="11" a="1"/>
  <c r="S73" i="11" s="1"/>
  <c r="R73" i="11" a="1"/>
  <c r="R73" i="11" s="1"/>
  <c r="Q73" i="11" a="1"/>
  <c r="Q73" i="11" s="1"/>
  <c r="P73" i="11" a="1"/>
  <c r="P73" i="11" s="1"/>
  <c r="O73" i="11" a="1"/>
  <c r="O73" i="11" s="1"/>
  <c r="N73" i="11" a="1"/>
  <c r="N73" i="11" s="1"/>
  <c r="M73" i="11" a="1"/>
  <c r="M73" i="11" s="1"/>
  <c r="U71" i="11" a="1"/>
  <c r="U71" i="11" s="1"/>
  <c r="T71" i="11" a="1"/>
  <c r="T71" i="11" s="1"/>
  <c r="S71" i="11" a="1"/>
  <c r="S71" i="11" s="1"/>
  <c r="R71" i="11" a="1"/>
  <c r="R71" i="11" s="1"/>
  <c r="Q71" i="11" a="1"/>
  <c r="Q71" i="11" s="1"/>
  <c r="P71" i="11" a="1"/>
  <c r="P71" i="11" s="1"/>
  <c r="O71" i="11" a="1"/>
  <c r="O71" i="11" s="1"/>
  <c r="N71" i="11" a="1"/>
  <c r="N71" i="11" s="1"/>
  <c r="M71" i="11" a="1"/>
  <c r="M71" i="11" s="1"/>
  <c r="U56" i="11" a="1"/>
  <c r="U56" i="11" s="1"/>
  <c r="T56" i="11" a="1"/>
  <c r="T56" i="11" s="1"/>
  <c r="S56" i="11" a="1"/>
  <c r="S56" i="11" s="1"/>
  <c r="R56" i="11" a="1"/>
  <c r="R56" i="11" s="1"/>
  <c r="Q56" i="11" a="1"/>
  <c r="Q56" i="11" s="1"/>
  <c r="P56" i="11" a="1"/>
  <c r="P56" i="11" s="1"/>
  <c r="O56" i="11" a="1"/>
  <c r="O56" i="11" s="1"/>
  <c r="N56" i="11" a="1"/>
  <c r="N56" i="11" s="1"/>
  <c r="M56" i="11" a="1"/>
  <c r="M56" i="11" s="1"/>
  <c r="U51" i="11" a="1"/>
  <c r="U51" i="11" s="1"/>
  <c r="T51" i="11" a="1"/>
  <c r="T51" i="11" s="1"/>
  <c r="S51" i="11" a="1"/>
  <c r="S51" i="11" s="1"/>
  <c r="R51" i="11" a="1"/>
  <c r="R51" i="11" s="1"/>
  <c r="Q51" i="11" a="1"/>
  <c r="Q51" i="11" s="1"/>
  <c r="P51" i="11" a="1"/>
  <c r="P51" i="11" s="1"/>
  <c r="O51" i="11" a="1"/>
  <c r="O51" i="11" s="1"/>
  <c r="N51" i="11" a="1"/>
  <c r="N51" i="11" s="1"/>
  <c r="M51" i="11" a="1"/>
  <c r="M51" i="11" s="1"/>
  <c r="U49" i="11" a="1"/>
  <c r="U49" i="11" s="1"/>
  <c r="T49" i="11" a="1"/>
  <c r="T49" i="11" s="1"/>
  <c r="S49" i="11" a="1"/>
  <c r="S49" i="11" s="1"/>
  <c r="R49" i="11" a="1"/>
  <c r="R49" i="11" s="1"/>
  <c r="Q49" i="11" a="1"/>
  <c r="Q49" i="11" s="1"/>
  <c r="P49" i="11" a="1"/>
  <c r="P49" i="11" s="1"/>
  <c r="O49" i="11" a="1"/>
  <c r="O49" i="11" s="1"/>
  <c r="N49" i="11" a="1"/>
  <c r="N49" i="11" s="1"/>
  <c r="M49" i="11" a="1"/>
  <c r="M49" i="11" s="1"/>
  <c r="U47" i="11" a="1"/>
  <c r="U47" i="11" s="1"/>
  <c r="T47" i="11" a="1"/>
  <c r="T47" i="11" s="1"/>
  <c r="S47" i="11" a="1"/>
  <c r="S47" i="11" s="1"/>
  <c r="R47" i="11" a="1"/>
  <c r="R47" i="11" s="1"/>
  <c r="Q47" i="11" a="1"/>
  <c r="Q47" i="11" s="1"/>
  <c r="P47" i="11" a="1"/>
  <c r="P47" i="11" s="1"/>
  <c r="O47" i="11" a="1"/>
  <c r="O47" i="11" s="1"/>
  <c r="N47" i="11" a="1"/>
  <c r="N47" i="11" s="1"/>
  <c r="M47" i="11" a="1"/>
  <c r="M47" i="11" s="1"/>
  <c r="U45" i="11" a="1"/>
  <c r="U45" i="11" s="1"/>
  <c r="T45" i="11" a="1"/>
  <c r="T45" i="11" s="1"/>
  <c r="S45" i="11" a="1"/>
  <c r="S45" i="11" s="1"/>
  <c r="R45" i="11" a="1"/>
  <c r="R45" i="11" s="1"/>
  <c r="Q45" i="11" a="1"/>
  <c r="Q45" i="11" s="1"/>
  <c r="P45" i="11" a="1"/>
  <c r="P45" i="11" s="1"/>
  <c r="O45" i="11" a="1"/>
  <c r="O45" i="11" s="1"/>
  <c r="N45" i="11" a="1"/>
  <c r="N45" i="11" s="1"/>
  <c r="M45" i="11" a="1"/>
  <c r="M45" i="11" s="1"/>
  <c r="U41" i="11" a="1"/>
  <c r="U41" i="11" s="1"/>
  <c r="T41" i="11" a="1"/>
  <c r="T41" i="11" s="1"/>
  <c r="S41" i="11" a="1"/>
  <c r="S41" i="11" s="1"/>
  <c r="R41" i="11" a="1"/>
  <c r="R41" i="11" s="1"/>
  <c r="Q41" i="11" a="1"/>
  <c r="Q41" i="11" s="1"/>
  <c r="P41" i="11" a="1"/>
  <c r="P41" i="11" s="1"/>
  <c r="O41" i="11" a="1"/>
  <c r="O41" i="11" s="1"/>
  <c r="N41" i="11" a="1"/>
  <c r="N41" i="11" s="1"/>
  <c r="M41" i="11" a="1"/>
  <c r="M41" i="11" s="1"/>
  <c r="U23" i="11" a="1"/>
  <c r="U23" i="11" s="1"/>
  <c r="T23" i="11" a="1"/>
  <c r="T23" i="11" s="1"/>
  <c r="S23" i="11" a="1"/>
  <c r="S23" i="11" s="1"/>
  <c r="R23" i="11" a="1"/>
  <c r="R23" i="11" s="1"/>
  <c r="Q23" i="11" a="1"/>
  <c r="Q23" i="11" s="1"/>
  <c r="P23" i="11" a="1"/>
  <c r="P23" i="11" s="1"/>
  <c r="O23" i="11" a="1"/>
  <c r="O23" i="11" s="1"/>
  <c r="N23" i="11" a="1"/>
  <c r="N23" i="11" s="1"/>
  <c r="M23" i="11" a="1"/>
  <c r="M23" i="11" s="1"/>
  <c r="U21" i="11" a="1"/>
  <c r="U21" i="11" s="1"/>
  <c r="T21" i="11" a="1"/>
  <c r="T21" i="11" s="1"/>
  <c r="S21" i="11" a="1"/>
  <c r="S21" i="11" s="1"/>
  <c r="R21" i="11" a="1"/>
  <c r="R21" i="11" s="1"/>
  <c r="Q21" i="11" a="1"/>
  <c r="Q21" i="11" s="1"/>
  <c r="P21" i="11" a="1"/>
  <c r="P21" i="11" s="1"/>
  <c r="O21" i="11" a="1"/>
  <c r="O21" i="11" s="1"/>
  <c r="N21" i="11" a="1"/>
  <c r="N21" i="11" s="1"/>
  <c r="M21" i="11" a="1"/>
  <c r="M21" i="11" s="1"/>
  <c r="U19" i="11" a="1"/>
  <c r="U19" i="11" s="1"/>
  <c r="T19" i="11" a="1"/>
  <c r="T19" i="11" s="1"/>
  <c r="S19" i="11" a="1"/>
  <c r="S19" i="11" s="1"/>
  <c r="R19" i="11" a="1"/>
  <c r="R19" i="11" s="1"/>
  <c r="Q19" i="11" a="1"/>
  <c r="Q19" i="11" s="1"/>
  <c r="P19" i="11" a="1"/>
  <c r="P19" i="11" s="1"/>
  <c r="O19" i="11" a="1"/>
  <c r="O19" i="11" s="1"/>
  <c r="N19" i="11" a="1"/>
  <c r="N19" i="11" s="1"/>
  <c r="M19" i="11" a="1"/>
  <c r="M19" i="11" s="1"/>
  <c r="U16" i="11" a="1"/>
  <c r="U16" i="11" s="1"/>
  <c r="T16" i="11" a="1"/>
  <c r="T16" i="11" s="1"/>
  <c r="S16" i="11" a="1"/>
  <c r="S16" i="11" s="1"/>
  <c r="R16" i="11" a="1"/>
  <c r="R16" i="11" s="1"/>
  <c r="Q16" i="11" a="1"/>
  <c r="Q16" i="11" s="1"/>
  <c r="P16" i="11" a="1"/>
  <c r="P16" i="11" s="1"/>
  <c r="O16" i="11" a="1"/>
  <c r="O16" i="11" s="1"/>
  <c r="N16" i="11" a="1"/>
  <c r="N16" i="11" s="1"/>
  <c r="M16" i="11" a="1"/>
  <c r="M16" i="11" s="1"/>
  <c r="U14" i="11" a="1"/>
  <c r="U14" i="11" s="1"/>
  <c r="T14" i="11" a="1"/>
  <c r="T14" i="11" s="1"/>
  <c r="S14" i="11" a="1"/>
  <c r="S14" i="11" s="1"/>
  <c r="R14" i="11" a="1"/>
  <c r="R14" i="11" s="1"/>
  <c r="Q14" i="11" a="1"/>
  <c r="Q14" i="11" s="1"/>
  <c r="P14" i="11" a="1"/>
  <c r="P14" i="11" s="1"/>
  <c r="O14" i="11" a="1"/>
  <c r="O14" i="11" s="1"/>
  <c r="N14" i="11" a="1"/>
  <c r="N14" i="11" s="1"/>
  <c r="M14" i="11" a="1"/>
  <c r="M14" i="11" s="1"/>
  <c r="U12" i="11" a="1"/>
  <c r="U12" i="11" s="1"/>
  <c r="T12" i="11" a="1"/>
  <c r="T12" i="11" s="1"/>
  <c r="S12" i="11" a="1"/>
  <c r="S12" i="11" s="1"/>
  <c r="R12" i="11" a="1"/>
  <c r="R12" i="11" s="1"/>
  <c r="Q12" i="11" a="1"/>
  <c r="Q12" i="11" s="1"/>
  <c r="P12" i="11" a="1"/>
  <c r="P12" i="11" s="1"/>
  <c r="O12" i="11" a="1"/>
  <c r="O12" i="11" s="1"/>
  <c r="N12" i="11" a="1"/>
  <c r="N12" i="11" s="1"/>
  <c r="M12" i="11" a="1"/>
  <c r="M12" i="11" s="1"/>
  <c r="U10" i="11" a="1"/>
  <c r="U10" i="11" s="1"/>
  <c r="T10" i="11" a="1"/>
  <c r="T10" i="11" s="1"/>
  <c r="S10" i="11" a="1"/>
  <c r="S10" i="11" s="1"/>
  <c r="R10" i="11" a="1"/>
  <c r="R10" i="11" s="1"/>
  <c r="Q10" i="11" a="1"/>
  <c r="Q10" i="11" s="1"/>
  <c r="P10" i="11" a="1"/>
  <c r="P10" i="11" s="1"/>
  <c r="O10" i="11" a="1"/>
  <c r="O10" i="11" s="1"/>
  <c r="N10" i="11" a="1"/>
  <c r="N10" i="11" s="1"/>
  <c r="M10" i="11" a="1"/>
  <c r="M10" i="11" s="1"/>
  <c r="U8" i="11" a="1"/>
  <c r="U8" i="11" s="1"/>
  <c r="T8" i="11" a="1"/>
  <c r="T8" i="11" s="1"/>
  <c r="S8" i="11" a="1"/>
  <c r="S8" i="11" s="1"/>
  <c r="R8" i="11" a="1"/>
  <c r="R8" i="11" s="1"/>
  <c r="Q8" i="11" a="1"/>
  <c r="Q8" i="11" s="1"/>
  <c r="P8" i="11" a="1"/>
  <c r="P8" i="11" s="1"/>
  <c r="O8" i="11" a="1"/>
  <c r="O8" i="11" s="1"/>
  <c r="N8" i="11" a="1"/>
  <c r="N8" i="11" s="1"/>
  <c r="M8" i="11" a="1"/>
  <c r="M8" i="11" s="1"/>
  <c r="U6" i="11" a="1"/>
  <c r="U6" i="11" s="1"/>
  <c r="T6" i="11" a="1"/>
  <c r="T6" i="11" s="1"/>
  <c r="S6" i="11" a="1"/>
  <c r="S6" i="11" s="1"/>
  <c r="R6" i="11" a="1"/>
  <c r="R6" i="11" s="1"/>
  <c r="Q6" i="11" a="1"/>
  <c r="Q6" i="11" s="1"/>
  <c r="P6" i="11" a="1"/>
  <c r="P6" i="11" s="1"/>
  <c r="O6" i="11" a="1"/>
  <c r="O6" i="11" s="1"/>
  <c r="N6" i="11" a="1"/>
  <c r="N6" i="11" s="1"/>
  <c r="M6" i="11" a="1"/>
  <c r="M6" i="11" s="1"/>
  <c r="U4" i="11" a="1"/>
  <c r="U4" i="11" s="1"/>
  <c r="T4" i="11" a="1"/>
  <c r="T4" i="11" s="1"/>
  <c r="S4" i="11" a="1"/>
  <c r="S4" i="11" s="1"/>
  <c r="R4" i="11" a="1"/>
  <c r="R4" i="11" s="1"/>
  <c r="Q4" i="11" a="1"/>
  <c r="Q4" i="11" s="1"/>
  <c r="P4" i="11" a="1"/>
  <c r="P4" i="11" s="1"/>
  <c r="O4" i="11" a="1"/>
  <c r="O4" i="11" s="1"/>
  <c r="N4" i="11" a="1"/>
  <c r="N4" i="11" s="1"/>
  <c r="M4" i="11" a="1"/>
  <c r="M4" i="11" s="1"/>
  <c r="N2" i="11" a="1"/>
  <c r="N2" i="11" s="1"/>
  <c r="O2" i="11" a="1"/>
  <c r="O2" i="11" s="1"/>
  <c r="P2" i="11" a="1"/>
  <c r="P2" i="11" s="1"/>
  <c r="Q2" i="11" a="1"/>
  <c r="Q2" i="11" s="1"/>
  <c r="R2" i="11" a="1"/>
  <c r="R2" i="11" s="1"/>
  <c r="S2" i="11" a="1"/>
  <c r="S2" i="11" s="1"/>
  <c r="T2" i="11" a="1"/>
  <c r="T2" i="11" s="1"/>
  <c r="U2" i="11" a="1"/>
  <c r="U2" i="11" s="1"/>
  <c r="M2" i="11" a="1"/>
  <c r="M2" i="11" s="1"/>
  <c r="N442" i="10" l="1"/>
  <c r="U442" i="10" s="1"/>
  <c r="O418" i="10"/>
  <c r="V418" i="10" s="1"/>
  <c r="M468" i="10"/>
  <c r="T468" i="10" s="1"/>
  <c r="N360" i="10"/>
  <c r="U360" i="10" s="1"/>
  <c r="M364" i="10"/>
  <c r="T364" i="10" s="1"/>
  <c r="P433" i="10"/>
  <c r="M466" i="10"/>
  <c r="T466" i="10" s="1"/>
  <c r="M470" i="10"/>
  <c r="T470" i="10" s="1"/>
  <c r="O312" i="10"/>
  <c r="V312" i="10" s="1"/>
  <c r="M333" i="10"/>
  <c r="T333" i="10" s="1"/>
  <c r="P472" i="10"/>
  <c r="N389" i="10"/>
  <c r="U389" i="10" s="1"/>
  <c r="O421" i="10"/>
  <c r="V421" i="10" s="1"/>
  <c r="P459" i="10"/>
  <c r="M482" i="10"/>
  <c r="T482" i="10" s="1"/>
  <c r="N425" i="10"/>
  <c r="U425" i="10" s="1"/>
  <c r="M297" i="10"/>
  <c r="T297" i="10" s="1"/>
  <c r="M514" i="10"/>
  <c r="M447" i="10"/>
  <c r="T447" i="10" s="1"/>
  <c r="M511" i="10"/>
  <c r="P514" i="10"/>
  <c r="P512" i="10"/>
  <c r="N391" i="10"/>
  <c r="U391" i="10" s="1"/>
  <c r="O514" i="10"/>
  <c r="O512" i="10"/>
  <c r="N514" i="10"/>
  <c r="N512" i="10"/>
  <c r="P513" i="10"/>
  <c r="P511" i="10"/>
  <c r="P461" i="10"/>
  <c r="O473" i="10"/>
  <c r="V473" i="10" s="1"/>
  <c r="O513" i="10"/>
  <c r="O511" i="10"/>
  <c r="P294" i="10"/>
  <c r="P316" i="10"/>
  <c r="M445" i="10"/>
  <c r="T445" i="10" s="1"/>
  <c r="N477" i="10"/>
  <c r="U477" i="10" s="1"/>
  <c r="M489" i="10"/>
  <c r="T489" i="10" s="1"/>
  <c r="M495" i="10"/>
  <c r="T495" i="10" s="1"/>
  <c r="N513" i="10"/>
  <c r="N511" i="10"/>
  <c r="M461" i="10"/>
  <c r="T461" i="10" s="1"/>
  <c r="M465" i="10"/>
  <c r="T465" i="10" s="1"/>
  <c r="O474" i="10"/>
  <c r="V474" i="10" s="1"/>
  <c r="O476" i="10"/>
  <c r="V476" i="10" s="1"/>
  <c r="O480" i="10"/>
  <c r="V480" i="10" s="1"/>
  <c r="N486" i="10"/>
  <c r="U486" i="10" s="1"/>
  <c r="M492" i="10"/>
  <c r="T492" i="10" s="1"/>
  <c r="P509" i="10"/>
  <c r="P503" i="10"/>
  <c r="N482" i="10"/>
  <c r="U482" i="10" s="1"/>
  <c r="N455" i="10"/>
  <c r="U455" i="10" s="1"/>
  <c r="N479" i="10"/>
  <c r="U479" i="10" s="1"/>
  <c r="M493" i="10"/>
  <c r="T493" i="10" s="1"/>
  <c r="M505" i="10"/>
  <c r="T505" i="10" s="1"/>
  <c r="P501" i="10"/>
  <c r="N451" i="10"/>
  <c r="U451" i="10" s="1"/>
  <c r="P245" i="10"/>
  <c r="P499" i="10"/>
  <c r="P470" i="10"/>
  <c r="O447" i="10"/>
  <c r="V447" i="10" s="1"/>
  <c r="O467" i="10"/>
  <c r="V467" i="10" s="1"/>
  <c r="M496" i="10"/>
  <c r="T496" i="10" s="1"/>
  <c r="P468" i="10"/>
  <c r="O445" i="10"/>
  <c r="V445" i="10" s="1"/>
  <c r="N261" i="10"/>
  <c r="U261" i="10" s="1"/>
  <c r="O292" i="10"/>
  <c r="V292" i="10" s="1"/>
  <c r="N310" i="10"/>
  <c r="U310" i="10" s="1"/>
  <c r="P375" i="10"/>
  <c r="P463" i="10"/>
  <c r="M472" i="10"/>
  <c r="T472" i="10" s="1"/>
  <c r="N508" i="10"/>
  <c r="U508" i="10" s="1"/>
  <c r="M494" i="10"/>
  <c r="T494" i="10" s="1"/>
  <c r="P466" i="10"/>
  <c r="P441" i="10"/>
  <c r="P406" i="10"/>
  <c r="P408" i="10"/>
  <c r="M508" i="10"/>
  <c r="T508" i="10" s="1"/>
  <c r="M490" i="10"/>
  <c r="T490" i="10" s="1"/>
  <c r="M463" i="10"/>
  <c r="T463" i="10" s="1"/>
  <c r="P439" i="10"/>
  <c r="O507" i="10"/>
  <c r="V507" i="10" s="1"/>
  <c r="N488" i="10"/>
  <c r="U488" i="10" s="1"/>
  <c r="M459" i="10"/>
  <c r="T459" i="10" s="1"/>
  <c r="P424" i="10"/>
  <c r="P505" i="10"/>
  <c r="N484" i="10"/>
  <c r="U484" i="10" s="1"/>
  <c r="N457" i="10"/>
  <c r="U457" i="10" s="1"/>
  <c r="N230" i="10"/>
  <c r="U230" i="10" s="1"/>
  <c r="O348" i="10"/>
  <c r="V348" i="10" s="1"/>
  <c r="M395" i="10"/>
  <c r="T395" i="10" s="1"/>
  <c r="M452" i="10"/>
  <c r="T452" i="10" s="1"/>
  <c r="M476" i="10"/>
  <c r="T476" i="10" s="1"/>
  <c r="P276" i="10"/>
  <c r="O379" i="10"/>
  <c r="V379" i="10" s="1"/>
  <c r="M438" i="10"/>
  <c r="T438" i="10" s="1"/>
  <c r="P465" i="10"/>
  <c r="M486" i="10"/>
  <c r="T486" i="10" s="1"/>
  <c r="N435" i="10"/>
  <c r="U435" i="10" s="1"/>
  <c r="N448" i="10"/>
  <c r="U448" i="10" s="1"/>
  <c r="M462" i="10"/>
  <c r="T462" i="10" s="1"/>
  <c r="N506" i="10"/>
  <c r="U506" i="10" s="1"/>
  <c r="O410" i="10"/>
  <c r="V410" i="10" s="1"/>
  <c r="M432" i="10"/>
  <c r="T432" i="10" s="1"/>
  <c r="M437" i="10"/>
  <c r="T437" i="10" s="1"/>
  <c r="M480" i="10"/>
  <c r="T480" i="10" s="1"/>
  <c r="M509" i="10"/>
  <c r="T509" i="10" s="1"/>
  <c r="M6" i="10"/>
  <c r="T6" i="10" s="1"/>
  <c r="O6" i="10"/>
  <c r="V6" i="10" s="1"/>
  <c r="P6" i="10"/>
  <c r="N6" i="10"/>
  <c r="U6" i="10" s="1"/>
  <c r="M20" i="10"/>
  <c r="T20" i="10" s="1"/>
  <c r="N20" i="10"/>
  <c r="U20" i="10" s="1"/>
  <c r="O20" i="10"/>
  <c r="V20" i="10" s="1"/>
  <c r="P20" i="10"/>
  <c r="M37" i="10"/>
  <c r="T37" i="10" s="1"/>
  <c r="N37" i="10"/>
  <c r="U37" i="10" s="1"/>
  <c r="O37" i="10"/>
  <c r="V37" i="10" s="1"/>
  <c r="P37" i="10"/>
  <c r="M39" i="10"/>
  <c r="T39" i="10" s="1"/>
  <c r="N39" i="10"/>
  <c r="U39" i="10" s="1"/>
  <c r="O39" i="10"/>
  <c r="V39" i="10" s="1"/>
  <c r="P39" i="10"/>
  <c r="O54" i="10"/>
  <c r="V54" i="10" s="1"/>
  <c r="P54" i="10"/>
  <c r="M54" i="10"/>
  <c r="T54" i="10" s="1"/>
  <c r="N54" i="10"/>
  <c r="U54" i="10" s="1"/>
  <c r="N58" i="10"/>
  <c r="U58" i="10" s="1"/>
  <c r="O58" i="10"/>
  <c r="V58" i="10" s="1"/>
  <c r="P58" i="10"/>
  <c r="M58" i="10"/>
  <c r="T58" i="10" s="1"/>
  <c r="M567" i="10"/>
  <c r="N567" i="10"/>
  <c r="O567" i="10"/>
  <c r="P567" i="10"/>
  <c r="O83" i="10"/>
  <c r="V83" i="10" s="1"/>
  <c r="P83" i="10"/>
  <c r="M83" i="10"/>
  <c r="T83" i="10" s="1"/>
  <c r="N83" i="10"/>
  <c r="U83" i="10" s="1"/>
  <c r="O89" i="10"/>
  <c r="V89" i="10" s="1"/>
  <c r="P89" i="10"/>
  <c r="M89" i="10"/>
  <c r="T89" i="10" s="1"/>
  <c r="N89" i="10"/>
  <c r="U89" i="10" s="1"/>
  <c r="M103" i="10"/>
  <c r="T103" i="10" s="1"/>
  <c r="N103" i="10"/>
  <c r="U103" i="10" s="1"/>
  <c r="O103" i="10"/>
  <c r="V103" i="10" s="1"/>
  <c r="P103" i="10"/>
  <c r="M105" i="10"/>
  <c r="T105" i="10" s="1"/>
  <c r="N105" i="10"/>
  <c r="U105" i="10" s="1"/>
  <c r="O105" i="10"/>
  <c r="V105" i="10" s="1"/>
  <c r="P105" i="10"/>
  <c r="M125" i="10"/>
  <c r="T125" i="10" s="1"/>
  <c r="N125" i="10"/>
  <c r="U125" i="10" s="1"/>
  <c r="O125" i="10"/>
  <c r="V125" i="10" s="1"/>
  <c r="P125" i="10"/>
  <c r="O430" i="10"/>
  <c r="V430" i="10" s="1"/>
  <c r="M435" i="10"/>
  <c r="T435" i="10" s="1"/>
  <c r="O437" i="10"/>
  <c r="V437" i="10" s="1"/>
  <c r="O440" i="10"/>
  <c r="V440" i="10" s="1"/>
  <c r="M464" i="10"/>
  <c r="T464" i="10" s="1"/>
  <c r="M474" i="10"/>
  <c r="T474" i="10" s="1"/>
  <c r="O498" i="10"/>
  <c r="V498" i="10" s="1"/>
  <c r="O11" i="10"/>
  <c r="V11" i="10" s="1"/>
  <c r="P11" i="10"/>
  <c r="M11" i="10"/>
  <c r="T11" i="10" s="1"/>
  <c r="N11" i="10"/>
  <c r="U11" i="10" s="1"/>
  <c r="M522" i="10"/>
  <c r="N522" i="10"/>
  <c r="O522" i="10"/>
  <c r="P522" i="10"/>
  <c r="P529" i="10"/>
  <c r="M529" i="10"/>
  <c r="N529" i="10"/>
  <c r="O529" i="10"/>
  <c r="M18" i="10"/>
  <c r="T18" i="10" s="1"/>
  <c r="N18" i="10"/>
  <c r="U18" i="10" s="1"/>
  <c r="O18" i="10"/>
  <c r="V18" i="10" s="1"/>
  <c r="P18" i="10"/>
  <c r="M536" i="10"/>
  <c r="N536" i="10"/>
  <c r="O536" i="10"/>
  <c r="P536" i="10"/>
  <c r="N541" i="10"/>
  <c r="O541" i="10"/>
  <c r="P541" i="10"/>
  <c r="M541" i="10"/>
  <c r="N31" i="10"/>
  <c r="U31" i="10" s="1"/>
  <c r="P31" i="10"/>
  <c r="M31" i="10"/>
  <c r="T31" i="10" s="1"/>
  <c r="O31" i="10"/>
  <c r="V31" i="10" s="1"/>
  <c r="N60" i="10"/>
  <c r="U60" i="10" s="1"/>
  <c r="O60" i="10"/>
  <c r="V60" i="10" s="1"/>
  <c r="P60" i="10"/>
  <c r="M60" i="10"/>
  <c r="T60" i="10" s="1"/>
  <c r="M68" i="10"/>
  <c r="T68" i="10" s="1"/>
  <c r="N68" i="10"/>
  <c r="U68" i="10" s="1"/>
  <c r="O68" i="10"/>
  <c r="V68" i="10" s="1"/>
  <c r="P68" i="10"/>
  <c r="M72" i="10"/>
  <c r="T72" i="10" s="1"/>
  <c r="N72" i="10"/>
  <c r="U72" i="10" s="1"/>
  <c r="O72" i="10"/>
  <c r="V72" i="10" s="1"/>
  <c r="P72" i="10"/>
  <c r="M555" i="10"/>
  <c r="N555" i="10"/>
  <c r="O555" i="10"/>
  <c r="P555" i="10"/>
  <c r="M559" i="10"/>
  <c r="N559" i="10"/>
  <c r="O559" i="10"/>
  <c r="P559" i="10"/>
  <c r="P81" i="10"/>
  <c r="M81" i="10"/>
  <c r="T81" i="10" s="1"/>
  <c r="N81" i="10"/>
  <c r="U81" i="10" s="1"/>
  <c r="O81" i="10"/>
  <c r="V81" i="10" s="1"/>
  <c r="O568" i="10"/>
  <c r="P568" i="10"/>
  <c r="M568" i="10"/>
  <c r="N568" i="10"/>
  <c r="M132" i="10"/>
  <c r="T132" i="10" s="1"/>
  <c r="N132" i="10"/>
  <c r="U132" i="10" s="1"/>
  <c r="O132" i="10"/>
  <c r="V132" i="10" s="1"/>
  <c r="P132" i="10"/>
  <c r="M136" i="10"/>
  <c r="T136" i="10" s="1"/>
  <c r="N136" i="10"/>
  <c r="U136" i="10" s="1"/>
  <c r="O136" i="10"/>
  <c r="V136" i="10" s="1"/>
  <c r="P136" i="10"/>
  <c r="M152" i="10"/>
  <c r="T152" i="10" s="1"/>
  <c r="N152" i="10"/>
  <c r="U152" i="10" s="1"/>
  <c r="O152" i="10"/>
  <c r="V152" i="10" s="1"/>
  <c r="P152" i="10"/>
  <c r="N155" i="10"/>
  <c r="U155" i="10" s="1"/>
  <c r="O155" i="10"/>
  <c r="V155" i="10" s="1"/>
  <c r="P155" i="10"/>
  <c r="M155" i="10"/>
  <c r="T155" i="10" s="1"/>
  <c r="M158" i="10"/>
  <c r="T158" i="10" s="1"/>
  <c r="N158" i="10"/>
  <c r="U158" i="10" s="1"/>
  <c r="O158" i="10"/>
  <c r="V158" i="10" s="1"/>
  <c r="P158" i="10"/>
  <c r="M575" i="10"/>
  <c r="N575" i="10"/>
  <c r="O575" i="10"/>
  <c r="P575" i="10"/>
  <c r="M183" i="10"/>
  <c r="T183" i="10" s="1"/>
  <c r="N183" i="10"/>
  <c r="U183" i="10" s="1"/>
  <c r="O183" i="10"/>
  <c r="V183" i="10" s="1"/>
  <c r="P183" i="10"/>
  <c r="M196" i="10"/>
  <c r="T196" i="10" s="1"/>
  <c r="N196" i="10"/>
  <c r="U196" i="10" s="1"/>
  <c r="O196" i="10"/>
  <c r="V196" i="10" s="1"/>
  <c r="P196" i="10"/>
  <c r="M208" i="10"/>
  <c r="T208" i="10" s="1"/>
  <c r="N208" i="10"/>
  <c r="U208" i="10" s="1"/>
  <c r="O208" i="10"/>
  <c r="V208" i="10" s="1"/>
  <c r="P208" i="10"/>
  <c r="M211" i="10"/>
  <c r="T211" i="10" s="1"/>
  <c r="N211" i="10"/>
  <c r="U211" i="10" s="1"/>
  <c r="O211" i="10"/>
  <c r="V211" i="10" s="1"/>
  <c r="P211" i="10"/>
  <c r="M214" i="10"/>
  <c r="T214" i="10" s="1"/>
  <c r="N214" i="10"/>
  <c r="U214" i="10" s="1"/>
  <c r="O214" i="10"/>
  <c r="V214" i="10" s="1"/>
  <c r="P214" i="10"/>
  <c r="M217" i="10"/>
  <c r="T217" i="10" s="1"/>
  <c r="N217" i="10"/>
  <c r="U217" i="10" s="1"/>
  <c r="O217" i="10"/>
  <c r="V217" i="10" s="1"/>
  <c r="P217" i="10"/>
  <c r="P224" i="10"/>
  <c r="M224" i="10"/>
  <c r="T224" i="10" s="1"/>
  <c r="N224" i="10"/>
  <c r="U224" i="10" s="1"/>
  <c r="O224" i="10"/>
  <c r="V224" i="10" s="1"/>
  <c r="O232" i="10"/>
  <c r="V232" i="10" s="1"/>
  <c r="P232" i="10"/>
  <c r="M232" i="10"/>
  <c r="T232" i="10" s="1"/>
  <c r="N232" i="10"/>
  <c r="U232" i="10" s="1"/>
  <c r="M579" i="10"/>
  <c r="N579" i="10"/>
  <c r="O579" i="10"/>
  <c r="P579" i="10"/>
  <c r="M581" i="10"/>
  <c r="N581" i="10"/>
  <c r="O581" i="10"/>
  <c r="P581" i="10"/>
  <c r="M235" i="10"/>
  <c r="T235" i="10" s="1"/>
  <c r="N235" i="10"/>
  <c r="U235" i="10" s="1"/>
  <c r="O235" i="10"/>
  <c r="V235" i="10" s="1"/>
  <c r="P235" i="10"/>
  <c r="O432" i="10"/>
  <c r="V432" i="10" s="1"/>
  <c r="M299" i="10"/>
  <c r="T299" i="10" s="1"/>
  <c r="N446" i="10"/>
  <c r="U446" i="10" s="1"/>
  <c r="M454" i="10"/>
  <c r="T454" i="10" s="1"/>
  <c r="P492" i="10"/>
  <c r="P5" i="10"/>
  <c r="M5" i="10"/>
  <c r="T5" i="10" s="1"/>
  <c r="N5" i="10"/>
  <c r="U5" i="10" s="1"/>
  <c r="O5" i="10"/>
  <c r="V5" i="10" s="1"/>
  <c r="M519" i="10"/>
  <c r="N519" i="10"/>
  <c r="O519" i="10"/>
  <c r="P519" i="10"/>
  <c r="O533" i="10"/>
  <c r="P533" i="10"/>
  <c r="M533" i="10"/>
  <c r="N533" i="10"/>
  <c r="O537" i="10"/>
  <c r="P537" i="10"/>
  <c r="M537" i="10"/>
  <c r="N537" i="10"/>
  <c r="M542" i="10"/>
  <c r="N542" i="10"/>
  <c r="O542" i="10"/>
  <c r="P542" i="10"/>
  <c r="M24" i="10"/>
  <c r="T24" i="10" s="1"/>
  <c r="N24" i="10"/>
  <c r="U24" i="10" s="1"/>
  <c r="O24" i="10"/>
  <c r="V24" i="10" s="1"/>
  <c r="P24" i="10"/>
  <c r="M28" i="10"/>
  <c r="T28" i="10" s="1"/>
  <c r="O28" i="10"/>
  <c r="V28" i="10" s="1"/>
  <c r="P28" i="10"/>
  <c r="N28" i="10"/>
  <c r="U28" i="10" s="1"/>
  <c r="O32" i="10"/>
  <c r="V32" i="10" s="1"/>
  <c r="P32" i="10"/>
  <c r="M32" i="10"/>
  <c r="T32" i="10" s="1"/>
  <c r="N32" i="10"/>
  <c r="U32" i="10" s="1"/>
  <c r="M51" i="10"/>
  <c r="T51" i="10" s="1"/>
  <c r="N51" i="10"/>
  <c r="U51" i="10" s="1"/>
  <c r="O51" i="10"/>
  <c r="V51" i="10" s="1"/>
  <c r="P51" i="10"/>
  <c r="N62" i="10"/>
  <c r="U62" i="10" s="1"/>
  <c r="O62" i="10"/>
  <c r="V62" i="10" s="1"/>
  <c r="P62" i="10"/>
  <c r="M62" i="10"/>
  <c r="T62" i="10" s="1"/>
  <c r="M69" i="10"/>
  <c r="T69" i="10" s="1"/>
  <c r="N69" i="10"/>
  <c r="U69" i="10" s="1"/>
  <c r="O69" i="10"/>
  <c r="V69" i="10" s="1"/>
  <c r="P69" i="10"/>
  <c r="M551" i="10"/>
  <c r="N551" i="10"/>
  <c r="O551" i="10"/>
  <c r="P551" i="10"/>
  <c r="P79" i="10"/>
  <c r="M79" i="10"/>
  <c r="T79" i="10" s="1"/>
  <c r="N79" i="10"/>
  <c r="U79" i="10" s="1"/>
  <c r="O79" i="10"/>
  <c r="V79" i="10" s="1"/>
  <c r="M565" i="10"/>
  <c r="N565" i="10"/>
  <c r="O565" i="10"/>
  <c r="P565" i="10"/>
  <c r="N570" i="10"/>
  <c r="O570" i="10"/>
  <c r="P570" i="10"/>
  <c r="M570" i="10"/>
  <c r="M109" i="10"/>
  <c r="T109" i="10" s="1"/>
  <c r="N109" i="10"/>
  <c r="U109" i="10" s="1"/>
  <c r="O109" i="10"/>
  <c r="V109" i="10" s="1"/>
  <c r="P109" i="10"/>
  <c r="M138" i="10"/>
  <c r="T138" i="10" s="1"/>
  <c r="N138" i="10"/>
  <c r="U138" i="10" s="1"/>
  <c r="O138" i="10"/>
  <c r="V138" i="10" s="1"/>
  <c r="P138" i="10"/>
  <c r="O147" i="10"/>
  <c r="V147" i="10" s="1"/>
  <c r="P147" i="10"/>
  <c r="M147" i="10"/>
  <c r="T147" i="10" s="1"/>
  <c r="N147" i="10"/>
  <c r="U147" i="10" s="1"/>
  <c r="O149" i="10"/>
  <c r="V149" i="10" s="1"/>
  <c r="P149" i="10"/>
  <c r="M149" i="10"/>
  <c r="T149" i="10" s="1"/>
  <c r="N149" i="10"/>
  <c r="U149" i="10" s="1"/>
  <c r="M156" i="10"/>
  <c r="T156" i="10" s="1"/>
  <c r="N156" i="10"/>
  <c r="U156" i="10" s="1"/>
  <c r="O156" i="10"/>
  <c r="V156" i="10" s="1"/>
  <c r="P156" i="10"/>
  <c r="M168" i="10"/>
  <c r="T168" i="10" s="1"/>
  <c r="N168" i="10"/>
  <c r="U168" i="10" s="1"/>
  <c r="O168" i="10"/>
  <c r="V168" i="10" s="1"/>
  <c r="P168" i="10"/>
  <c r="M181" i="10"/>
  <c r="T181" i="10" s="1"/>
  <c r="N181" i="10"/>
  <c r="U181" i="10" s="1"/>
  <c r="O181" i="10"/>
  <c r="V181" i="10" s="1"/>
  <c r="P181" i="10"/>
  <c r="N185" i="10"/>
  <c r="U185" i="10" s="1"/>
  <c r="O185" i="10"/>
  <c r="V185" i="10" s="1"/>
  <c r="P185" i="10"/>
  <c r="M185" i="10"/>
  <c r="T185" i="10" s="1"/>
  <c r="O189" i="10"/>
  <c r="V189" i="10" s="1"/>
  <c r="P189" i="10"/>
  <c r="M189" i="10"/>
  <c r="T189" i="10" s="1"/>
  <c r="N189" i="10"/>
  <c r="U189" i="10" s="1"/>
  <c r="P193" i="10"/>
  <c r="M193" i="10"/>
  <c r="T193" i="10" s="1"/>
  <c r="N193" i="10"/>
  <c r="U193" i="10" s="1"/>
  <c r="O193" i="10"/>
  <c r="V193" i="10" s="1"/>
  <c r="O201" i="10"/>
  <c r="V201" i="10" s="1"/>
  <c r="P201" i="10"/>
  <c r="M201" i="10"/>
  <c r="T201" i="10" s="1"/>
  <c r="N201" i="10"/>
  <c r="U201" i="10" s="1"/>
  <c r="P220" i="10"/>
  <c r="M220" i="10"/>
  <c r="T220" i="10" s="1"/>
  <c r="N220" i="10"/>
  <c r="U220" i="10" s="1"/>
  <c r="O220" i="10"/>
  <c r="V220" i="10" s="1"/>
  <c r="M225" i="10"/>
  <c r="T225" i="10" s="1"/>
  <c r="N225" i="10"/>
  <c r="U225" i="10" s="1"/>
  <c r="O225" i="10"/>
  <c r="V225" i="10" s="1"/>
  <c r="P225" i="10"/>
  <c r="O226" i="10"/>
  <c r="V226" i="10" s="1"/>
  <c r="P226" i="10"/>
  <c r="M226" i="10"/>
  <c r="T226" i="10" s="1"/>
  <c r="N226" i="10"/>
  <c r="U226" i="10" s="1"/>
  <c r="M582" i="10"/>
  <c r="N582" i="10"/>
  <c r="O582" i="10"/>
  <c r="P582" i="10"/>
  <c r="M586" i="10"/>
  <c r="N586" i="10"/>
  <c r="O586" i="10"/>
  <c r="P586" i="10"/>
  <c r="P593" i="10"/>
  <c r="M593" i="10"/>
  <c r="N593" i="10"/>
  <c r="O593" i="10"/>
  <c r="M237" i="10"/>
  <c r="T237" i="10" s="1"/>
  <c r="N237" i="10"/>
  <c r="U237" i="10" s="1"/>
  <c r="O237" i="10"/>
  <c r="V237" i="10" s="1"/>
  <c r="P237" i="10"/>
  <c r="M239" i="10"/>
  <c r="T239" i="10" s="1"/>
  <c r="N239" i="10"/>
  <c r="U239" i="10" s="1"/>
  <c r="O239" i="10"/>
  <c r="V239" i="10" s="1"/>
  <c r="P239" i="10"/>
  <c r="O601" i="10"/>
  <c r="P601" i="10"/>
  <c r="M601" i="10"/>
  <c r="N601" i="10"/>
  <c r="M244" i="10"/>
  <c r="T244" i="10" s="1"/>
  <c r="N244" i="10"/>
  <c r="U244" i="10" s="1"/>
  <c r="O244" i="10"/>
  <c r="V244" i="10" s="1"/>
  <c r="P244" i="10"/>
  <c r="M262" i="10"/>
  <c r="T262" i="10" s="1"/>
  <c r="N262" i="10"/>
  <c r="U262" i="10" s="1"/>
  <c r="O262" i="10"/>
  <c r="V262" i="10" s="1"/>
  <c r="P262" i="10"/>
  <c r="M266" i="10"/>
  <c r="T266" i="10" s="1"/>
  <c r="N266" i="10"/>
  <c r="U266" i="10" s="1"/>
  <c r="O266" i="10"/>
  <c r="V266" i="10" s="1"/>
  <c r="P266" i="10"/>
  <c r="M270" i="10"/>
  <c r="T270" i="10" s="1"/>
  <c r="N270" i="10"/>
  <c r="U270" i="10" s="1"/>
  <c r="O270" i="10"/>
  <c r="V270" i="10" s="1"/>
  <c r="P270" i="10"/>
  <c r="O281" i="10"/>
  <c r="V281" i="10" s="1"/>
  <c r="P281" i="10"/>
  <c r="M281" i="10"/>
  <c r="T281" i="10" s="1"/>
  <c r="N281" i="10"/>
  <c r="U281" i="10" s="1"/>
  <c r="M285" i="10"/>
  <c r="T285" i="10" s="1"/>
  <c r="N285" i="10"/>
  <c r="U285" i="10" s="1"/>
  <c r="P285" i="10"/>
  <c r="O285" i="10"/>
  <c r="V285" i="10" s="1"/>
  <c r="N607" i="10"/>
  <c r="O607" i="10"/>
  <c r="P607" i="10"/>
  <c r="M607" i="10"/>
  <c r="P293" i="10"/>
  <c r="N293" i="10"/>
  <c r="U293" i="10" s="1"/>
  <c r="O293" i="10"/>
  <c r="V293" i="10" s="1"/>
  <c r="M293" i="10"/>
  <c r="T293" i="10" s="1"/>
  <c r="M300" i="10"/>
  <c r="T300" i="10" s="1"/>
  <c r="N300" i="10"/>
  <c r="U300" i="10" s="1"/>
  <c r="O300" i="10"/>
  <c r="V300" i="10" s="1"/>
  <c r="P300" i="10"/>
  <c r="N307" i="10"/>
  <c r="U307" i="10" s="1"/>
  <c r="M307" i="10"/>
  <c r="T307" i="10" s="1"/>
  <c r="O307" i="10"/>
  <c r="V307" i="10" s="1"/>
  <c r="P307" i="10"/>
  <c r="M314" i="10"/>
  <c r="T314" i="10" s="1"/>
  <c r="N314" i="10"/>
  <c r="U314" i="10" s="1"/>
  <c r="P314" i="10"/>
  <c r="O314" i="10"/>
  <c r="V314" i="10" s="1"/>
  <c r="M611" i="10"/>
  <c r="N611" i="10"/>
  <c r="O611" i="10"/>
  <c r="P611" i="10"/>
  <c r="M323" i="10"/>
  <c r="T323" i="10" s="1"/>
  <c r="O323" i="10"/>
  <c r="V323" i="10" s="1"/>
  <c r="P323" i="10"/>
  <c r="N323" i="10"/>
  <c r="U323" i="10" s="1"/>
  <c r="M329" i="10"/>
  <c r="T329" i="10" s="1"/>
  <c r="O329" i="10"/>
  <c r="V329" i="10" s="1"/>
  <c r="P329" i="10"/>
  <c r="N329" i="10"/>
  <c r="U329" i="10" s="1"/>
  <c r="P335" i="10"/>
  <c r="N335" i="10"/>
  <c r="U335" i="10" s="1"/>
  <c r="O335" i="10"/>
  <c r="V335" i="10" s="1"/>
  <c r="M335" i="10"/>
  <c r="T335" i="10" s="1"/>
  <c r="O343" i="10"/>
  <c r="V343" i="10" s="1"/>
  <c r="P343" i="10"/>
  <c r="M343" i="10"/>
  <c r="T343" i="10" s="1"/>
  <c r="N343" i="10"/>
  <c r="U343" i="10" s="1"/>
  <c r="M359" i="10"/>
  <c r="T359" i="10" s="1"/>
  <c r="N359" i="10"/>
  <c r="U359" i="10" s="1"/>
  <c r="O359" i="10"/>
  <c r="V359" i="10" s="1"/>
  <c r="P359" i="10"/>
  <c r="M615" i="10"/>
  <c r="N615" i="10"/>
  <c r="O615" i="10"/>
  <c r="P615" i="10"/>
  <c r="P366" i="10"/>
  <c r="N366" i="10"/>
  <c r="U366" i="10" s="1"/>
  <c r="O366" i="10"/>
  <c r="V366" i="10" s="1"/>
  <c r="M366" i="10"/>
  <c r="T366" i="10" s="1"/>
  <c r="M369" i="10"/>
  <c r="T369" i="10" s="1"/>
  <c r="N369" i="10"/>
  <c r="U369" i="10" s="1"/>
  <c r="O369" i="10"/>
  <c r="V369" i="10" s="1"/>
  <c r="P369" i="10"/>
  <c r="N382" i="10"/>
  <c r="U382" i="10" s="1"/>
  <c r="O382" i="10"/>
  <c r="V382" i="10" s="1"/>
  <c r="P382" i="10"/>
  <c r="M382" i="10"/>
  <c r="T382" i="10" s="1"/>
  <c r="M393" i="10"/>
  <c r="T393" i="10" s="1"/>
  <c r="O393" i="10"/>
  <c r="V393" i="10" s="1"/>
  <c r="P393" i="10"/>
  <c r="N393" i="10"/>
  <c r="U393" i="10" s="1"/>
  <c r="O405" i="10"/>
  <c r="V405" i="10" s="1"/>
  <c r="P405" i="10"/>
  <c r="M405" i="10"/>
  <c r="T405" i="10" s="1"/>
  <c r="N405" i="10"/>
  <c r="U405" i="10" s="1"/>
  <c r="P620" i="10"/>
  <c r="M620" i="10"/>
  <c r="N620" i="10"/>
  <c r="O620" i="10"/>
  <c r="P622" i="10"/>
  <c r="M622" i="10"/>
  <c r="N622" i="10"/>
  <c r="O622" i="10"/>
  <c r="P427" i="10"/>
  <c r="M427" i="10"/>
  <c r="T427" i="10" s="1"/>
  <c r="N427" i="10"/>
  <c r="U427" i="10" s="1"/>
  <c r="O427" i="10"/>
  <c r="V427" i="10" s="1"/>
  <c r="M443" i="10"/>
  <c r="T443" i="10" s="1"/>
  <c r="N443" i="10"/>
  <c r="U443" i="10" s="1"/>
  <c r="O443" i="10"/>
  <c r="V443" i="10" s="1"/>
  <c r="P443" i="10"/>
  <c r="O449" i="10"/>
  <c r="V449" i="10" s="1"/>
  <c r="M449" i="10"/>
  <c r="T449" i="10" s="1"/>
  <c r="N449" i="10"/>
  <c r="U449" i="10" s="1"/>
  <c r="P449" i="10"/>
  <c r="M637" i="10"/>
  <c r="N637" i="10"/>
  <c r="O637" i="10"/>
  <c r="P637" i="10"/>
  <c r="O469" i="10"/>
  <c r="V469" i="10" s="1"/>
  <c r="P469" i="10"/>
  <c r="M469" i="10"/>
  <c r="T469" i="10" s="1"/>
  <c r="N469" i="10"/>
  <c r="U469" i="10" s="1"/>
  <c r="N638" i="10"/>
  <c r="O638" i="10"/>
  <c r="M638" i="10"/>
  <c r="P638" i="10"/>
  <c r="O478" i="10"/>
  <c r="V478" i="10" s="1"/>
  <c r="M478" i="10"/>
  <c r="T478" i="10" s="1"/>
  <c r="N478" i="10"/>
  <c r="U478" i="10" s="1"/>
  <c r="P478" i="10"/>
  <c r="M483" i="10"/>
  <c r="T483" i="10" s="1"/>
  <c r="N483" i="10"/>
  <c r="U483" i="10" s="1"/>
  <c r="O483" i="10"/>
  <c r="V483" i="10" s="1"/>
  <c r="P483" i="10"/>
  <c r="M487" i="10"/>
  <c r="T487" i="10" s="1"/>
  <c r="N487" i="10"/>
  <c r="U487" i="10" s="1"/>
  <c r="O487" i="10"/>
  <c r="V487" i="10" s="1"/>
  <c r="P487" i="10"/>
  <c r="M641" i="10"/>
  <c r="N641" i="10"/>
  <c r="O641" i="10"/>
  <c r="P641" i="10"/>
  <c r="O504" i="10"/>
  <c r="V504" i="10" s="1"/>
  <c r="P504" i="10"/>
  <c r="M504" i="10"/>
  <c r="T504" i="10" s="1"/>
  <c r="N504" i="10"/>
  <c r="U504" i="10" s="1"/>
  <c r="M163" i="10"/>
  <c r="T163" i="10" s="1"/>
  <c r="N163" i="10"/>
  <c r="U163" i="10" s="1"/>
  <c r="P163" i="10"/>
  <c r="O163" i="10"/>
  <c r="V163" i="10" s="1"/>
  <c r="O3" i="10"/>
  <c r="V3" i="10" s="1"/>
  <c r="M506" i="10"/>
  <c r="T506" i="10" s="1"/>
  <c r="N502" i="10"/>
  <c r="U502" i="10" s="1"/>
  <c r="N500" i="10"/>
  <c r="U500" i="10" s="1"/>
  <c r="N498" i="10"/>
  <c r="U498" i="10" s="1"/>
  <c r="O496" i="10"/>
  <c r="V496" i="10" s="1"/>
  <c r="O494" i="10"/>
  <c r="V494" i="10" s="1"/>
  <c r="O492" i="10"/>
  <c r="V492" i="10" s="1"/>
  <c r="O490" i="10"/>
  <c r="V490" i="10" s="1"/>
  <c r="P488" i="10"/>
  <c r="P486" i="10"/>
  <c r="P484" i="10"/>
  <c r="P482" i="10"/>
  <c r="M481" i="10"/>
  <c r="T481" i="10" s="1"/>
  <c r="M479" i="10"/>
  <c r="T479" i="10" s="1"/>
  <c r="M477" i="10"/>
  <c r="T477" i="10" s="1"/>
  <c r="M475" i="10"/>
  <c r="T475" i="10" s="1"/>
  <c r="N473" i="10"/>
  <c r="U473" i="10" s="1"/>
  <c r="N471" i="10"/>
  <c r="U471" i="10" s="1"/>
  <c r="N467" i="10"/>
  <c r="U467" i="10" s="1"/>
  <c r="O465" i="10"/>
  <c r="V465" i="10" s="1"/>
  <c r="O463" i="10"/>
  <c r="V463" i="10" s="1"/>
  <c r="O461" i="10"/>
  <c r="V461" i="10" s="1"/>
  <c r="O459" i="10"/>
  <c r="V459" i="10" s="1"/>
  <c r="P457" i="10"/>
  <c r="P455" i="10"/>
  <c r="P453" i="10"/>
  <c r="P451" i="10"/>
  <c r="M448" i="10"/>
  <c r="T448" i="10" s="1"/>
  <c r="M446" i="10"/>
  <c r="T446" i="10" s="1"/>
  <c r="M444" i="10"/>
  <c r="T444" i="10" s="1"/>
  <c r="M442" i="10"/>
  <c r="T442" i="10" s="1"/>
  <c r="N440" i="10"/>
  <c r="U440" i="10" s="1"/>
  <c r="P435" i="10"/>
  <c r="N433" i="10"/>
  <c r="U433" i="10" s="1"/>
  <c r="M428" i="10"/>
  <c r="T428" i="10" s="1"/>
  <c r="O425" i="10"/>
  <c r="V425" i="10" s="1"/>
  <c r="O422" i="10"/>
  <c r="V422" i="10" s="1"/>
  <c r="M592" i="10"/>
  <c r="N592" i="10"/>
  <c r="O592" i="10"/>
  <c r="P592" i="10"/>
  <c r="N236" i="10"/>
  <c r="U236" i="10" s="1"/>
  <c r="O236" i="10"/>
  <c r="V236" i="10" s="1"/>
  <c r="P236" i="10"/>
  <c r="M236" i="10"/>
  <c r="T236" i="10" s="1"/>
  <c r="N605" i="10"/>
  <c r="O605" i="10"/>
  <c r="P605" i="10"/>
  <c r="M605" i="10"/>
  <c r="M246" i="10"/>
  <c r="T246" i="10" s="1"/>
  <c r="N246" i="10"/>
  <c r="U246" i="10" s="1"/>
  <c r="O246" i="10"/>
  <c r="V246" i="10" s="1"/>
  <c r="P246" i="10"/>
  <c r="P253" i="10"/>
  <c r="M253" i="10"/>
  <c r="T253" i="10" s="1"/>
  <c r="N253" i="10"/>
  <c r="U253" i="10" s="1"/>
  <c r="O253" i="10"/>
  <c r="V253" i="10" s="1"/>
  <c r="M264" i="10"/>
  <c r="T264" i="10" s="1"/>
  <c r="N264" i="10"/>
  <c r="U264" i="10" s="1"/>
  <c r="O264" i="10"/>
  <c r="V264" i="10" s="1"/>
  <c r="P264" i="10"/>
  <c r="M606" i="10"/>
  <c r="N606" i="10"/>
  <c r="O606" i="10"/>
  <c r="P606" i="10"/>
  <c r="O279" i="10"/>
  <c r="V279" i="10" s="1"/>
  <c r="P279" i="10"/>
  <c r="M279" i="10"/>
  <c r="T279" i="10" s="1"/>
  <c r="N279" i="10"/>
  <c r="U279" i="10" s="1"/>
  <c r="M289" i="10"/>
  <c r="T289" i="10" s="1"/>
  <c r="N289" i="10"/>
  <c r="U289" i="10" s="1"/>
  <c r="O289" i="10"/>
  <c r="V289" i="10" s="1"/>
  <c r="P289" i="10"/>
  <c r="M290" i="10"/>
  <c r="T290" i="10" s="1"/>
  <c r="O290" i="10"/>
  <c r="V290" i="10" s="1"/>
  <c r="P290" i="10"/>
  <c r="P291" i="10"/>
  <c r="M291" i="10"/>
  <c r="T291" i="10" s="1"/>
  <c r="N291" i="10"/>
  <c r="U291" i="10" s="1"/>
  <c r="O291" i="10"/>
  <c r="V291" i="10" s="1"/>
  <c r="M296" i="10"/>
  <c r="T296" i="10" s="1"/>
  <c r="N296" i="10"/>
  <c r="U296" i="10" s="1"/>
  <c r="O296" i="10"/>
  <c r="V296" i="10" s="1"/>
  <c r="P296" i="10"/>
  <c r="M298" i="10"/>
  <c r="T298" i="10" s="1"/>
  <c r="N298" i="10"/>
  <c r="U298" i="10" s="1"/>
  <c r="O298" i="10"/>
  <c r="V298" i="10" s="1"/>
  <c r="P298" i="10"/>
  <c r="O304" i="10"/>
  <c r="V304" i="10" s="1"/>
  <c r="P304" i="10"/>
  <c r="M304" i="10"/>
  <c r="T304" i="10" s="1"/>
  <c r="N304" i="10"/>
  <c r="U304" i="10" s="1"/>
  <c r="N311" i="10"/>
  <c r="U311" i="10" s="1"/>
  <c r="M311" i="10"/>
  <c r="T311" i="10" s="1"/>
  <c r="O311" i="10"/>
  <c r="V311" i="10" s="1"/>
  <c r="P311" i="10"/>
  <c r="M612" i="10"/>
  <c r="N612" i="10"/>
  <c r="O612" i="10"/>
  <c r="P612" i="10"/>
  <c r="M322" i="10"/>
  <c r="T322" i="10" s="1"/>
  <c r="N322" i="10"/>
  <c r="U322" i="10" s="1"/>
  <c r="O322" i="10"/>
  <c r="V322" i="10" s="1"/>
  <c r="P322" i="10"/>
  <c r="M328" i="10"/>
  <c r="T328" i="10" s="1"/>
  <c r="N328" i="10"/>
  <c r="U328" i="10" s="1"/>
  <c r="O328" i="10"/>
  <c r="V328" i="10" s="1"/>
  <c r="P328" i="10"/>
  <c r="M338" i="10"/>
  <c r="T338" i="10" s="1"/>
  <c r="N338" i="10"/>
  <c r="U338" i="10" s="1"/>
  <c r="O338" i="10"/>
  <c r="V338" i="10" s="1"/>
  <c r="M356" i="10"/>
  <c r="T356" i="10" s="1"/>
  <c r="O356" i="10"/>
  <c r="V356" i="10" s="1"/>
  <c r="P356" i="10"/>
  <c r="M363" i="10"/>
  <c r="T363" i="10" s="1"/>
  <c r="N363" i="10"/>
  <c r="U363" i="10" s="1"/>
  <c r="O363" i="10"/>
  <c r="V363" i="10" s="1"/>
  <c r="P363" i="10"/>
  <c r="P368" i="10"/>
  <c r="N368" i="10"/>
  <c r="U368" i="10" s="1"/>
  <c r="O368" i="10"/>
  <c r="V368" i="10" s="1"/>
  <c r="M371" i="10"/>
  <c r="T371" i="10" s="1"/>
  <c r="N371" i="10"/>
  <c r="U371" i="10" s="1"/>
  <c r="O371" i="10"/>
  <c r="V371" i="10" s="1"/>
  <c r="O376" i="10"/>
  <c r="V376" i="10" s="1"/>
  <c r="P376" i="10"/>
  <c r="M376" i="10"/>
  <c r="T376" i="10" s="1"/>
  <c r="N376" i="10"/>
  <c r="U376" i="10" s="1"/>
  <c r="M388" i="10"/>
  <c r="T388" i="10" s="1"/>
  <c r="N388" i="10"/>
  <c r="U388" i="10" s="1"/>
  <c r="O388" i="10"/>
  <c r="V388" i="10" s="1"/>
  <c r="P388" i="10"/>
  <c r="M398" i="10"/>
  <c r="T398" i="10" s="1"/>
  <c r="N398" i="10"/>
  <c r="U398" i="10" s="1"/>
  <c r="O398" i="10"/>
  <c r="V398" i="10" s="1"/>
  <c r="P398" i="10"/>
  <c r="M404" i="10"/>
  <c r="T404" i="10" s="1"/>
  <c r="N404" i="10"/>
  <c r="U404" i="10" s="1"/>
  <c r="O404" i="10"/>
  <c r="V404" i="10" s="1"/>
  <c r="N411" i="10"/>
  <c r="U411" i="10" s="1"/>
  <c r="O411" i="10"/>
  <c r="V411" i="10" s="1"/>
  <c r="P411" i="10"/>
  <c r="M411" i="10"/>
  <c r="T411" i="10" s="1"/>
  <c r="N416" i="10"/>
  <c r="U416" i="10" s="1"/>
  <c r="P416" i="10"/>
  <c r="M418" i="10"/>
  <c r="T418" i="10" s="1"/>
  <c r="P418" i="10"/>
  <c r="P430" i="10"/>
  <c r="M646" i="10"/>
  <c r="N646" i="10"/>
  <c r="P646" i="10"/>
  <c r="O646" i="10"/>
  <c r="M8" i="10"/>
  <c r="T8" i="10" s="1"/>
  <c r="O8" i="10"/>
  <c r="V8" i="10" s="1"/>
  <c r="P8" i="10"/>
  <c r="N8" i="10"/>
  <c r="U8" i="10" s="1"/>
  <c r="P523" i="10"/>
  <c r="M523" i="10"/>
  <c r="N523" i="10"/>
  <c r="O523" i="10"/>
  <c r="M524" i="10"/>
  <c r="N524" i="10"/>
  <c r="O524" i="10"/>
  <c r="P524" i="10"/>
  <c r="N19" i="10"/>
  <c r="U19" i="10" s="1"/>
  <c r="O19" i="10"/>
  <c r="V19" i="10" s="1"/>
  <c r="M19" i="10"/>
  <c r="T19" i="10" s="1"/>
  <c r="P19" i="10"/>
  <c r="M540" i="10"/>
  <c r="N540" i="10"/>
  <c r="O540" i="10"/>
  <c r="P540" i="10"/>
  <c r="N545" i="10"/>
  <c r="O545" i="10"/>
  <c r="P545" i="10"/>
  <c r="M545" i="10"/>
  <c r="N21" i="10"/>
  <c r="U21" i="10" s="1"/>
  <c r="O21" i="10"/>
  <c r="V21" i="10" s="1"/>
  <c r="M21" i="10"/>
  <c r="T21" i="10" s="1"/>
  <c r="P21" i="10"/>
  <c r="N36" i="10"/>
  <c r="U36" i="10" s="1"/>
  <c r="M36" i="10"/>
  <c r="T36" i="10" s="1"/>
  <c r="O36" i="10"/>
  <c r="V36" i="10" s="1"/>
  <c r="P36" i="10"/>
  <c r="M45" i="10"/>
  <c r="T45" i="10" s="1"/>
  <c r="N45" i="10"/>
  <c r="U45" i="10" s="1"/>
  <c r="O45" i="10"/>
  <c r="V45" i="10" s="1"/>
  <c r="P45" i="10"/>
  <c r="O50" i="10"/>
  <c r="V50" i="10" s="1"/>
  <c r="P50" i="10"/>
  <c r="M50" i="10"/>
  <c r="T50" i="10" s="1"/>
  <c r="N50" i="10"/>
  <c r="U50" i="10" s="1"/>
  <c r="M61" i="10"/>
  <c r="T61" i="10" s="1"/>
  <c r="N61" i="10"/>
  <c r="U61" i="10" s="1"/>
  <c r="O61" i="10"/>
  <c r="V61" i="10" s="1"/>
  <c r="P61" i="10"/>
  <c r="M66" i="10"/>
  <c r="T66" i="10" s="1"/>
  <c r="N66" i="10"/>
  <c r="U66" i="10" s="1"/>
  <c r="O66" i="10"/>
  <c r="V66" i="10" s="1"/>
  <c r="P66" i="10"/>
  <c r="P75" i="10"/>
  <c r="M75" i="10"/>
  <c r="T75" i="10" s="1"/>
  <c r="N75" i="10"/>
  <c r="U75" i="10" s="1"/>
  <c r="O75" i="10"/>
  <c r="V75" i="10" s="1"/>
  <c r="P556" i="10"/>
  <c r="M556" i="10"/>
  <c r="N556" i="10"/>
  <c r="O556" i="10"/>
  <c r="P558" i="10"/>
  <c r="M558" i="10"/>
  <c r="N558" i="10"/>
  <c r="O558" i="10"/>
  <c r="M78" i="10"/>
  <c r="T78" i="10" s="1"/>
  <c r="N78" i="10"/>
  <c r="U78" i="10" s="1"/>
  <c r="O78" i="10"/>
  <c r="V78" i="10" s="1"/>
  <c r="P78" i="10"/>
  <c r="O562" i="10"/>
  <c r="P562" i="10"/>
  <c r="M562" i="10"/>
  <c r="N562" i="10"/>
  <c r="M569" i="10"/>
  <c r="N569" i="10"/>
  <c r="O569" i="10"/>
  <c r="P569" i="10"/>
  <c r="N93" i="10"/>
  <c r="U93" i="10" s="1"/>
  <c r="O93" i="10"/>
  <c r="V93" i="10" s="1"/>
  <c r="P93" i="10"/>
  <c r="M93" i="10"/>
  <c r="T93" i="10" s="1"/>
  <c r="P108" i="10"/>
  <c r="M108" i="10"/>
  <c r="T108" i="10" s="1"/>
  <c r="N108" i="10"/>
  <c r="U108" i="10" s="1"/>
  <c r="O108" i="10"/>
  <c r="V108" i="10" s="1"/>
  <c r="M121" i="10"/>
  <c r="T121" i="10" s="1"/>
  <c r="N121" i="10"/>
  <c r="U121" i="10" s="1"/>
  <c r="O121" i="10"/>
  <c r="V121" i="10" s="1"/>
  <c r="P121" i="10"/>
  <c r="M134" i="10"/>
  <c r="T134" i="10" s="1"/>
  <c r="N134" i="10"/>
  <c r="U134" i="10" s="1"/>
  <c r="O134" i="10"/>
  <c r="V134" i="10" s="1"/>
  <c r="P134" i="10"/>
  <c r="M137" i="10"/>
  <c r="T137" i="10" s="1"/>
  <c r="N137" i="10"/>
  <c r="U137" i="10" s="1"/>
  <c r="O137" i="10"/>
  <c r="V137" i="10" s="1"/>
  <c r="P137" i="10"/>
  <c r="O153" i="10"/>
  <c r="V153" i="10" s="1"/>
  <c r="P153" i="10"/>
  <c r="M153" i="10"/>
  <c r="T153" i="10" s="1"/>
  <c r="N153" i="10"/>
  <c r="U153" i="10" s="1"/>
  <c r="N576" i="10"/>
  <c r="O576" i="10"/>
  <c r="P576" i="10"/>
  <c r="M576" i="10"/>
  <c r="M167" i="10"/>
  <c r="T167" i="10" s="1"/>
  <c r="P167" i="10"/>
  <c r="N167" i="10"/>
  <c r="U167" i="10" s="1"/>
  <c r="O167" i="10"/>
  <c r="V167" i="10" s="1"/>
  <c r="O173" i="10"/>
  <c r="V173" i="10" s="1"/>
  <c r="P173" i="10"/>
  <c r="M173" i="10"/>
  <c r="T173" i="10" s="1"/>
  <c r="N173" i="10"/>
  <c r="U173" i="10" s="1"/>
  <c r="M177" i="10"/>
  <c r="T177" i="10" s="1"/>
  <c r="N177" i="10"/>
  <c r="U177" i="10" s="1"/>
  <c r="O177" i="10"/>
  <c r="V177" i="10" s="1"/>
  <c r="P177" i="10"/>
  <c r="O184" i="10"/>
  <c r="V184" i="10" s="1"/>
  <c r="M184" i="10"/>
  <c r="T184" i="10" s="1"/>
  <c r="N184" i="10"/>
  <c r="U184" i="10" s="1"/>
  <c r="P184" i="10"/>
  <c r="M200" i="10"/>
  <c r="T200" i="10" s="1"/>
  <c r="N200" i="10"/>
  <c r="U200" i="10" s="1"/>
  <c r="O200" i="10"/>
  <c r="V200" i="10" s="1"/>
  <c r="P200" i="10"/>
  <c r="N209" i="10"/>
  <c r="U209" i="10" s="1"/>
  <c r="O209" i="10"/>
  <c r="V209" i="10" s="1"/>
  <c r="P209" i="10"/>
  <c r="M209" i="10"/>
  <c r="T209" i="10" s="1"/>
  <c r="M215" i="10"/>
  <c r="T215" i="10" s="1"/>
  <c r="N215" i="10"/>
  <c r="U215" i="10" s="1"/>
  <c r="O215" i="10"/>
  <c r="V215" i="10" s="1"/>
  <c r="P215" i="10"/>
  <c r="M577" i="10"/>
  <c r="N577" i="10"/>
  <c r="O577" i="10"/>
  <c r="P577" i="10"/>
  <c r="O228" i="10"/>
  <c r="V228" i="10" s="1"/>
  <c r="P228" i="10"/>
  <c r="M228" i="10"/>
  <c r="T228" i="10" s="1"/>
  <c r="N228" i="10"/>
  <c r="U228" i="10" s="1"/>
  <c r="M233" i="10"/>
  <c r="T233" i="10" s="1"/>
  <c r="N233" i="10"/>
  <c r="U233" i="10" s="1"/>
  <c r="O233" i="10"/>
  <c r="V233" i="10" s="1"/>
  <c r="P233" i="10"/>
  <c r="M585" i="10"/>
  <c r="N585" i="10"/>
  <c r="O585" i="10"/>
  <c r="P585" i="10"/>
  <c r="O599" i="10"/>
  <c r="P599" i="10"/>
  <c r="M599" i="10"/>
  <c r="N599" i="10"/>
  <c r="M242" i="10"/>
  <c r="T242" i="10" s="1"/>
  <c r="N242" i="10"/>
  <c r="U242" i="10" s="1"/>
  <c r="O242" i="10"/>
  <c r="V242" i="10" s="1"/>
  <c r="P242" i="10"/>
  <c r="M600" i="10"/>
  <c r="N600" i="10"/>
  <c r="O600" i="10"/>
  <c r="P600" i="10"/>
  <c r="M243" i="10"/>
  <c r="T243" i="10" s="1"/>
  <c r="N243" i="10"/>
  <c r="U243" i="10" s="1"/>
  <c r="O243" i="10"/>
  <c r="V243" i="10" s="1"/>
  <c r="P243" i="10"/>
  <c r="P251" i="10"/>
  <c r="M251" i="10"/>
  <c r="T251" i="10" s="1"/>
  <c r="N251" i="10"/>
  <c r="U251" i="10" s="1"/>
  <c r="O251" i="10"/>
  <c r="V251" i="10" s="1"/>
  <c r="M258" i="10"/>
  <c r="T258" i="10" s="1"/>
  <c r="N258" i="10"/>
  <c r="U258" i="10" s="1"/>
  <c r="O258" i="10"/>
  <c r="V258" i="10" s="1"/>
  <c r="P258" i="10"/>
  <c r="O265" i="10"/>
  <c r="V265" i="10" s="1"/>
  <c r="P265" i="10"/>
  <c r="M265" i="10"/>
  <c r="T265" i="10" s="1"/>
  <c r="N265" i="10"/>
  <c r="U265" i="10" s="1"/>
  <c r="N269" i="10"/>
  <c r="U269" i="10" s="1"/>
  <c r="O269" i="10"/>
  <c r="V269" i="10" s="1"/>
  <c r="P269" i="10"/>
  <c r="M269" i="10"/>
  <c r="T269" i="10" s="1"/>
  <c r="M272" i="10"/>
  <c r="T272" i="10" s="1"/>
  <c r="N272" i="10"/>
  <c r="U272" i="10" s="1"/>
  <c r="O272" i="10"/>
  <c r="V272" i="10" s="1"/>
  <c r="P272" i="10"/>
  <c r="M275" i="10"/>
  <c r="T275" i="10" s="1"/>
  <c r="N275" i="10"/>
  <c r="U275" i="10" s="1"/>
  <c r="O275" i="10"/>
  <c r="V275" i="10" s="1"/>
  <c r="P275" i="10"/>
  <c r="M280" i="10"/>
  <c r="T280" i="10" s="1"/>
  <c r="N280" i="10"/>
  <c r="U280" i="10" s="1"/>
  <c r="O280" i="10"/>
  <c r="V280" i="10" s="1"/>
  <c r="P280" i="10"/>
  <c r="M284" i="10"/>
  <c r="T284" i="10" s="1"/>
  <c r="N284" i="10"/>
  <c r="U284" i="10" s="1"/>
  <c r="O284" i="10"/>
  <c r="V284" i="10" s="1"/>
  <c r="P284" i="10"/>
  <c r="O299" i="10"/>
  <c r="V299" i="10" s="1"/>
  <c r="N299" i="10"/>
  <c r="U299" i="10" s="1"/>
  <c r="P299" i="10"/>
  <c r="N609" i="10"/>
  <c r="O609" i="10"/>
  <c r="P609" i="10"/>
  <c r="M609" i="10"/>
  <c r="O306" i="10"/>
  <c r="V306" i="10" s="1"/>
  <c r="P306" i="10"/>
  <c r="M306" i="10"/>
  <c r="T306" i="10" s="1"/>
  <c r="N306" i="10"/>
  <c r="U306" i="10" s="1"/>
  <c r="N313" i="10"/>
  <c r="U313" i="10" s="1"/>
  <c r="O313" i="10"/>
  <c r="V313" i="10" s="1"/>
  <c r="P313" i="10"/>
  <c r="M313" i="10"/>
  <c r="T313" i="10" s="1"/>
  <c r="M315" i="10"/>
  <c r="T315" i="10" s="1"/>
  <c r="O315" i="10"/>
  <c r="V315" i="10" s="1"/>
  <c r="P315" i="10"/>
  <c r="N315" i="10"/>
  <c r="U315" i="10" s="1"/>
  <c r="M318" i="10"/>
  <c r="T318" i="10" s="1"/>
  <c r="N318" i="10"/>
  <c r="U318" i="10" s="1"/>
  <c r="O318" i="10"/>
  <c r="V318" i="10" s="1"/>
  <c r="P318" i="10"/>
  <c r="M320" i="10"/>
  <c r="T320" i="10" s="1"/>
  <c r="N320" i="10"/>
  <c r="U320" i="10" s="1"/>
  <c r="O320" i="10"/>
  <c r="V320" i="10" s="1"/>
  <c r="P320" i="10"/>
  <c r="M613" i="10"/>
  <c r="N613" i="10"/>
  <c r="O613" i="10"/>
  <c r="P613" i="10"/>
  <c r="M334" i="10"/>
  <c r="T334" i="10" s="1"/>
  <c r="N334" i="10"/>
  <c r="U334" i="10" s="1"/>
  <c r="O334" i="10"/>
  <c r="V334" i="10" s="1"/>
  <c r="P334" i="10"/>
  <c r="M342" i="10"/>
  <c r="T342" i="10" s="1"/>
  <c r="N342" i="10"/>
  <c r="U342" i="10" s="1"/>
  <c r="O342" i="10"/>
  <c r="V342" i="10" s="1"/>
  <c r="N349" i="10"/>
  <c r="U349" i="10" s="1"/>
  <c r="O349" i="10"/>
  <c r="V349" i="10" s="1"/>
  <c r="P349" i="10"/>
  <c r="M349" i="10"/>
  <c r="T349" i="10" s="1"/>
  <c r="N353" i="10"/>
  <c r="U353" i="10" s="1"/>
  <c r="O353" i="10"/>
  <c r="V353" i="10" s="1"/>
  <c r="P353" i="10"/>
  <c r="M353" i="10"/>
  <c r="T353" i="10" s="1"/>
  <c r="M358" i="10"/>
  <c r="T358" i="10" s="1"/>
  <c r="O358" i="10"/>
  <c r="V358" i="10" s="1"/>
  <c r="P358" i="10"/>
  <c r="O372" i="10"/>
  <c r="V372" i="10" s="1"/>
  <c r="P372" i="10"/>
  <c r="M372" i="10"/>
  <c r="T372" i="10" s="1"/>
  <c r="N372" i="10"/>
  <c r="U372" i="10" s="1"/>
  <c r="M373" i="10"/>
  <c r="T373" i="10" s="1"/>
  <c r="N373" i="10"/>
  <c r="U373" i="10" s="1"/>
  <c r="O373" i="10"/>
  <c r="V373" i="10" s="1"/>
  <c r="M396" i="10"/>
  <c r="T396" i="10" s="1"/>
  <c r="N396" i="10"/>
  <c r="U396" i="10" s="1"/>
  <c r="O396" i="10"/>
  <c r="V396" i="10" s="1"/>
  <c r="P396" i="10"/>
  <c r="P399" i="10"/>
  <c r="N399" i="10"/>
  <c r="U399" i="10" s="1"/>
  <c r="O399" i="10"/>
  <c r="V399" i="10" s="1"/>
  <c r="M619" i="10"/>
  <c r="N619" i="10"/>
  <c r="O619" i="10"/>
  <c r="P619" i="10"/>
  <c r="M621" i="10"/>
  <c r="N621" i="10"/>
  <c r="O621" i="10"/>
  <c r="P621" i="10"/>
  <c r="M625" i="10"/>
  <c r="N625" i="10"/>
  <c r="O625" i="10"/>
  <c r="P625" i="10"/>
  <c r="O630" i="10"/>
  <c r="P630" i="10"/>
  <c r="M630" i="10"/>
  <c r="N630" i="10"/>
  <c r="P3" i="10"/>
  <c r="P507" i="10"/>
  <c r="M502" i="10"/>
  <c r="T502" i="10" s="1"/>
  <c r="M500" i="10"/>
  <c r="T500" i="10" s="1"/>
  <c r="M498" i="10"/>
  <c r="T498" i="10" s="1"/>
  <c r="N496" i="10"/>
  <c r="N494" i="10"/>
  <c r="U494" i="10" s="1"/>
  <c r="N492" i="10"/>
  <c r="N490" i="10"/>
  <c r="O488" i="10"/>
  <c r="O486" i="10"/>
  <c r="V486" i="10" s="1"/>
  <c r="O484" i="10"/>
  <c r="O482" i="10"/>
  <c r="P480" i="10"/>
  <c r="P476" i="10"/>
  <c r="P474" i="10"/>
  <c r="M473" i="10"/>
  <c r="T473" i="10" s="1"/>
  <c r="M471" i="10"/>
  <c r="T471" i="10" s="1"/>
  <c r="M467" i="10"/>
  <c r="T467" i="10" s="1"/>
  <c r="N465" i="10"/>
  <c r="U465" i="10" s="1"/>
  <c r="N463" i="10"/>
  <c r="U463" i="10" s="1"/>
  <c r="N461" i="10"/>
  <c r="N459" i="10"/>
  <c r="U459" i="10" s="1"/>
  <c r="O457" i="10"/>
  <c r="O455" i="10"/>
  <c r="O453" i="10"/>
  <c r="V453" i="10" s="1"/>
  <c r="O451" i="10"/>
  <c r="V451" i="10" s="1"/>
  <c r="P447" i="10"/>
  <c r="P445" i="10"/>
  <c r="M440" i="10"/>
  <c r="T440" i="10" s="1"/>
  <c r="P437" i="10"/>
  <c r="M433" i="10"/>
  <c r="T433" i="10" s="1"/>
  <c r="N430" i="10"/>
  <c r="U430" i="10" s="1"/>
  <c r="N418" i="10"/>
  <c r="U418" i="10" s="1"/>
  <c r="P421" i="10"/>
  <c r="N453" i="10"/>
  <c r="U453" i="10" s="1"/>
  <c r="N12" i="10"/>
  <c r="U12" i="10" s="1"/>
  <c r="O12" i="10"/>
  <c r="V12" i="10" s="1"/>
  <c r="P12" i="10"/>
  <c r="M12" i="10"/>
  <c r="T12" i="10" s="1"/>
  <c r="M520" i="10"/>
  <c r="N520" i="10"/>
  <c r="O520" i="10"/>
  <c r="P520" i="10"/>
  <c r="M526" i="10"/>
  <c r="N526" i="10"/>
  <c r="O526" i="10"/>
  <c r="P526" i="10"/>
  <c r="M534" i="10"/>
  <c r="N534" i="10"/>
  <c r="O534" i="10"/>
  <c r="P534" i="10"/>
  <c r="M538" i="10"/>
  <c r="N538" i="10"/>
  <c r="O538" i="10"/>
  <c r="P538" i="10"/>
  <c r="M22" i="10"/>
  <c r="T22" i="10" s="1"/>
  <c r="N22" i="10"/>
  <c r="U22" i="10" s="1"/>
  <c r="O22" i="10"/>
  <c r="V22" i="10" s="1"/>
  <c r="P22" i="10"/>
  <c r="M29" i="10"/>
  <c r="T29" i="10" s="1"/>
  <c r="N29" i="10"/>
  <c r="U29" i="10" s="1"/>
  <c r="P29" i="10"/>
  <c r="O29" i="10"/>
  <c r="V29" i="10" s="1"/>
  <c r="M67" i="10"/>
  <c r="T67" i="10" s="1"/>
  <c r="N67" i="10"/>
  <c r="U67" i="10" s="1"/>
  <c r="O67" i="10"/>
  <c r="V67" i="10" s="1"/>
  <c r="P67" i="10"/>
  <c r="M70" i="10"/>
  <c r="T70" i="10" s="1"/>
  <c r="N70" i="10"/>
  <c r="U70" i="10" s="1"/>
  <c r="O70" i="10"/>
  <c r="V70" i="10" s="1"/>
  <c r="P70" i="10"/>
  <c r="M552" i="10"/>
  <c r="N552" i="10"/>
  <c r="O552" i="10"/>
  <c r="P552" i="10"/>
  <c r="P560" i="10"/>
  <c r="M560" i="10"/>
  <c r="N560" i="10"/>
  <c r="O560" i="10"/>
  <c r="M563" i="10"/>
  <c r="N563" i="10"/>
  <c r="O563" i="10"/>
  <c r="P563" i="10"/>
  <c r="M571" i="10"/>
  <c r="N571" i="10"/>
  <c r="O571" i="10"/>
  <c r="P571" i="10"/>
  <c r="M573" i="10"/>
  <c r="N573" i="10"/>
  <c r="O573" i="10"/>
  <c r="P573" i="10"/>
  <c r="M84" i="10"/>
  <c r="T84" i="10" s="1"/>
  <c r="N84" i="10"/>
  <c r="U84" i="10" s="1"/>
  <c r="O84" i="10"/>
  <c r="V84" i="10" s="1"/>
  <c r="P84" i="10"/>
  <c r="M90" i="10"/>
  <c r="T90" i="10" s="1"/>
  <c r="N90" i="10"/>
  <c r="U90" i="10" s="1"/>
  <c r="O90" i="10"/>
  <c r="V90" i="10" s="1"/>
  <c r="P90" i="10"/>
  <c r="N91" i="10"/>
  <c r="U91" i="10" s="1"/>
  <c r="O91" i="10"/>
  <c r="V91" i="10" s="1"/>
  <c r="P91" i="10"/>
  <c r="M91" i="10"/>
  <c r="T91" i="10" s="1"/>
  <c r="N97" i="10"/>
  <c r="U97" i="10" s="1"/>
  <c r="O97" i="10"/>
  <c r="V97" i="10" s="1"/>
  <c r="P97" i="10"/>
  <c r="M97" i="10"/>
  <c r="T97" i="10" s="1"/>
  <c r="P106" i="10"/>
  <c r="M106" i="10"/>
  <c r="T106" i="10" s="1"/>
  <c r="N106" i="10"/>
  <c r="U106" i="10" s="1"/>
  <c r="O106" i="10"/>
  <c r="V106" i="10" s="1"/>
  <c r="M107" i="10"/>
  <c r="T107" i="10" s="1"/>
  <c r="N107" i="10"/>
  <c r="U107" i="10" s="1"/>
  <c r="O107" i="10"/>
  <c r="V107" i="10" s="1"/>
  <c r="P107" i="10"/>
  <c r="P110" i="10"/>
  <c r="M110" i="10"/>
  <c r="T110" i="10" s="1"/>
  <c r="N110" i="10"/>
  <c r="U110" i="10" s="1"/>
  <c r="O110" i="10"/>
  <c r="V110" i="10" s="1"/>
  <c r="M117" i="10"/>
  <c r="T117" i="10" s="1"/>
  <c r="N117" i="10"/>
  <c r="U117" i="10" s="1"/>
  <c r="O117" i="10"/>
  <c r="V117" i="10" s="1"/>
  <c r="P117" i="10"/>
  <c r="N122" i="10"/>
  <c r="U122" i="10" s="1"/>
  <c r="O122" i="10"/>
  <c r="V122" i="10" s="1"/>
  <c r="P122" i="10"/>
  <c r="M122" i="10"/>
  <c r="T122" i="10" s="1"/>
  <c r="M129" i="10"/>
  <c r="T129" i="10" s="1"/>
  <c r="N129" i="10"/>
  <c r="U129" i="10" s="1"/>
  <c r="O129" i="10"/>
  <c r="V129" i="10" s="1"/>
  <c r="P129" i="10"/>
  <c r="P139" i="10"/>
  <c r="M139" i="10"/>
  <c r="T139" i="10" s="1"/>
  <c r="N139" i="10"/>
  <c r="U139" i="10" s="1"/>
  <c r="O139" i="10"/>
  <c r="V139" i="10" s="1"/>
  <c r="P145" i="10"/>
  <c r="M145" i="10"/>
  <c r="T145" i="10" s="1"/>
  <c r="N145" i="10"/>
  <c r="U145" i="10" s="1"/>
  <c r="O145" i="10"/>
  <c r="V145" i="10" s="1"/>
  <c r="N159" i="10"/>
  <c r="U159" i="10" s="1"/>
  <c r="O159" i="10"/>
  <c r="V159" i="10" s="1"/>
  <c r="P159" i="10"/>
  <c r="M159" i="10"/>
  <c r="T159" i="10" s="1"/>
  <c r="M165" i="10"/>
  <c r="T165" i="10" s="1"/>
  <c r="P165" i="10"/>
  <c r="N165" i="10"/>
  <c r="U165" i="10" s="1"/>
  <c r="O165" i="10"/>
  <c r="V165" i="10" s="1"/>
  <c r="P170" i="10"/>
  <c r="M170" i="10"/>
  <c r="T170" i="10" s="1"/>
  <c r="N170" i="10"/>
  <c r="U170" i="10" s="1"/>
  <c r="O170" i="10"/>
  <c r="V170" i="10" s="1"/>
  <c r="O171" i="10"/>
  <c r="V171" i="10" s="1"/>
  <c r="P171" i="10"/>
  <c r="M171" i="10"/>
  <c r="T171" i="10" s="1"/>
  <c r="N171" i="10"/>
  <c r="U171" i="10" s="1"/>
  <c r="P174" i="10"/>
  <c r="M174" i="10"/>
  <c r="T174" i="10" s="1"/>
  <c r="N174" i="10"/>
  <c r="U174" i="10" s="1"/>
  <c r="O174" i="10"/>
  <c r="V174" i="10" s="1"/>
  <c r="N186" i="10"/>
  <c r="U186" i="10" s="1"/>
  <c r="M186" i="10"/>
  <c r="T186" i="10" s="1"/>
  <c r="O186" i="10"/>
  <c r="V186" i="10" s="1"/>
  <c r="P186" i="10"/>
  <c r="M194" i="10"/>
  <c r="T194" i="10" s="1"/>
  <c r="N194" i="10"/>
  <c r="U194" i="10" s="1"/>
  <c r="O194" i="10"/>
  <c r="V194" i="10" s="1"/>
  <c r="P194" i="10"/>
  <c r="O197" i="10"/>
  <c r="V197" i="10" s="1"/>
  <c r="P197" i="10"/>
  <c r="M197" i="10"/>
  <c r="T197" i="10" s="1"/>
  <c r="N197" i="10"/>
  <c r="U197" i="10" s="1"/>
  <c r="M202" i="10"/>
  <c r="T202" i="10" s="1"/>
  <c r="N202" i="10"/>
  <c r="U202" i="10" s="1"/>
  <c r="O202" i="10"/>
  <c r="V202" i="10" s="1"/>
  <c r="P202" i="10"/>
  <c r="M221" i="10"/>
  <c r="T221" i="10" s="1"/>
  <c r="N221" i="10"/>
  <c r="U221" i="10" s="1"/>
  <c r="O221" i="10"/>
  <c r="V221" i="10" s="1"/>
  <c r="P221" i="10"/>
  <c r="M229" i="10"/>
  <c r="T229" i="10" s="1"/>
  <c r="N229" i="10"/>
  <c r="U229" i="10" s="1"/>
  <c r="O229" i="10"/>
  <c r="V229" i="10" s="1"/>
  <c r="P229" i="10"/>
  <c r="M583" i="10"/>
  <c r="N583" i="10"/>
  <c r="O583" i="10"/>
  <c r="P583" i="10"/>
  <c r="M588" i="10"/>
  <c r="N588" i="10"/>
  <c r="O588" i="10"/>
  <c r="P588" i="10"/>
  <c r="M594" i="10"/>
  <c r="N594" i="10"/>
  <c r="O594" i="10"/>
  <c r="P594" i="10"/>
  <c r="N238" i="10"/>
  <c r="U238" i="10" s="1"/>
  <c r="O238" i="10"/>
  <c r="V238" i="10" s="1"/>
  <c r="P238" i="10"/>
  <c r="M238" i="10"/>
  <c r="T238" i="10" s="1"/>
  <c r="N240" i="10"/>
  <c r="U240" i="10" s="1"/>
  <c r="O240" i="10"/>
  <c r="V240" i="10" s="1"/>
  <c r="P240" i="10"/>
  <c r="M240" i="10"/>
  <c r="T240" i="10" s="1"/>
  <c r="M602" i="10"/>
  <c r="N602" i="10"/>
  <c r="O602" i="10"/>
  <c r="P602" i="10"/>
  <c r="M247" i="10"/>
  <c r="T247" i="10" s="1"/>
  <c r="N247" i="10"/>
  <c r="U247" i="10" s="1"/>
  <c r="O247" i="10"/>
  <c r="V247" i="10" s="1"/>
  <c r="P247" i="10"/>
  <c r="M249" i="10"/>
  <c r="T249" i="10" s="1"/>
  <c r="N249" i="10"/>
  <c r="U249" i="10" s="1"/>
  <c r="O249" i="10"/>
  <c r="V249" i="10" s="1"/>
  <c r="P249" i="10"/>
  <c r="M254" i="10"/>
  <c r="T254" i="10" s="1"/>
  <c r="N254" i="10"/>
  <c r="U254" i="10" s="1"/>
  <c r="O254" i="10"/>
  <c r="V254" i="10" s="1"/>
  <c r="P254" i="10"/>
  <c r="P255" i="10"/>
  <c r="M255" i="10"/>
  <c r="T255" i="10" s="1"/>
  <c r="N255" i="10"/>
  <c r="U255" i="10" s="1"/>
  <c r="O255" i="10"/>
  <c r="V255" i="10" s="1"/>
  <c r="N273" i="10"/>
  <c r="U273" i="10" s="1"/>
  <c r="O273" i="10"/>
  <c r="V273" i="10" s="1"/>
  <c r="P273" i="10"/>
  <c r="M273" i="10"/>
  <c r="T273" i="10" s="1"/>
  <c r="M277" i="10"/>
  <c r="T277" i="10" s="1"/>
  <c r="O277" i="10"/>
  <c r="V277" i="10" s="1"/>
  <c r="P277" i="10"/>
  <c r="N277" i="10"/>
  <c r="U277" i="10" s="1"/>
  <c r="M282" i="10"/>
  <c r="T282" i="10" s="1"/>
  <c r="N282" i="10"/>
  <c r="U282" i="10" s="1"/>
  <c r="P282" i="10"/>
  <c r="M286" i="10"/>
  <c r="T286" i="10" s="1"/>
  <c r="N286" i="10"/>
  <c r="U286" i="10" s="1"/>
  <c r="P286" i="10"/>
  <c r="O286" i="10"/>
  <c r="V286" i="10" s="1"/>
  <c r="M287" i="10"/>
  <c r="T287" i="10" s="1"/>
  <c r="N287" i="10"/>
  <c r="U287" i="10" s="1"/>
  <c r="O287" i="10"/>
  <c r="V287" i="10" s="1"/>
  <c r="P287" i="10"/>
  <c r="P297" i="10"/>
  <c r="N297" i="10"/>
  <c r="U297" i="10" s="1"/>
  <c r="O297" i="10"/>
  <c r="V297" i="10" s="1"/>
  <c r="M610" i="10"/>
  <c r="N610" i="10"/>
  <c r="O610" i="10"/>
  <c r="P610" i="10"/>
  <c r="P308" i="10"/>
  <c r="N308" i="10"/>
  <c r="U308" i="10" s="1"/>
  <c r="O308" i="10"/>
  <c r="V308" i="10" s="1"/>
  <c r="M324" i="10"/>
  <c r="T324" i="10" s="1"/>
  <c r="N324" i="10"/>
  <c r="U324" i="10" s="1"/>
  <c r="O324" i="10"/>
  <c r="V324" i="10" s="1"/>
  <c r="P324" i="10"/>
  <c r="M330" i="10"/>
  <c r="T330" i="10" s="1"/>
  <c r="N330" i="10"/>
  <c r="U330" i="10" s="1"/>
  <c r="O330" i="10"/>
  <c r="V330" i="10" s="1"/>
  <c r="P330" i="10"/>
  <c r="M614" i="10"/>
  <c r="N614" i="10"/>
  <c r="O614" i="10"/>
  <c r="P614" i="10"/>
  <c r="M344" i="10"/>
  <c r="T344" i="10" s="1"/>
  <c r="N344" i="10"/>
  <c r="U344" i="10" s="1"/>
  <c r="O344" i="10"/>
  <c r="V344" i="10" s="1"/>
  <c r="M360" i="10"/>
  <c r="T360" i="10" s="1"/>
  <c r="O360" i="10"/>
  <c r="V360" i="10" s="1"/>
  <c r="P360" i="10"/>
  <c r="P364" i="10"/>
  <c r="N364" i="10"/>
  <c r="U364" i="10" s="1"/>
  <c r="O364" i="10"/>
  <c r="V364" i="10" s="1"/>
  <c r="M377" i="10"/>
  <c r="T377" i="10" s="1"/>
  <c r="N377" i="10"/>
  <c r="U377" i="10" s="1"/>
  <c r="O377" i="10"/>
  <c r="V377" i="10" s="1"/>
  <c r="M616" i="10"/>
  <c r="N616" i="10"/>
  <c r="O616" i="10"/>
  <c r="P616" i="10"/>
  <c r="M392" i="10"/>
  <c r="T392" i="10" s="1"/>
  <c r="N392" i="10"/>
  <c r="U392" i="10" s="1"/>
  <c r="O392" i="10"/>
  <c r="V392" i="10" s="1"/>
  <c r="P392" i="10"/>
  <c r="M394" i="10"/>
  <c r="T394" i="10" s="1"/>
  <c r="N394" i="10"/>
  <c r="U394" i="10" s="1"/>
  <c r="O394" i="10"/>
  <c r="V394" i="10" s="1"/>
  <c r="P394" i="10"/>
  <c r="M617" i="10"/>
  <c r="N617" i="10"/>
  <c r="O617" i="10"/>
  <c r="P617" i="10"/>
  <c r="M400" i="10"/>
  <c r="T400" i="10" s="1"/>
  <c r="N400" i="10"/>
  <c r="U400" i="10" s="1"/>
  <c r="O400" i="10"/>
  <c r="V400" i="10" s="1"/>
  <c r="P400" i="10"/>
  <c r="M406" i="10"/>
  <c r="T406" i="10" s="1"/>
  <c r="N406" i="10"/>
  <c r="U406" i="10" s="1"/>
  <c r="O406" i="10"/>
  <c r="V406" i="10" s="1"/>
  <c r="M412" i="10"/>
  <c r="T412" i="10" s="1"/>
  <c r="N412" i="10"/>
  <c r="U412" i="10" s="1"/>
  <c r="P412" i="10"/>
  <c r="M623" i="10"/>
  <c r="N623" i="10"/>
  <c r="O623" i="10"/>
  <c r="P623" i="10"/>
  <c r="M422" i="10"/>
  <c r="T422" i="10" s="1"/>
  <c r="P422" i="10"/>
  <c r="M643" i="10"/>
  <c r="N643" i="10"/>
  <c r="O643" i="10"/>
  <c r="P643" i="10"/>
  <c r="O509" i="10"/>
  <c r="V509" i="10" s="1"/>
  <c r="N507" i="10"/>
  <c r="O505" i="10"/>
  <c r="V505" i="10" s="1"/>
  <c r="O503" i="10"/>
  <c r="V503" i="10" s="1"/>
  <c r="O501" i="10"/>
  <c r="V501" i="10" s="1"/>
  <c r="O499" i="10"/>
  <c r="V499" i="10" s="1"/>
  <c r="P497" i="10"/>
  <c r="P495" i="10"/>
  <c r="P493" i="10"/>
  <c r="P491" i="10"/>
  <c r="N480" i="10"/>
  <c r="U480" i="10" s="1"/>
  <c r="N476" i="10"/>
  <c r="U476" i="10" s="1"/>
  <c r="N474" i="10"/>
  <c r="U474" i="10" s="1"/>
  <c r="O472" i="10"/>
  <c r="V472" i="10" s="1"/>
  <c r="O470" i="10"/>
  <c r="V470" i="10" s="1"/>
  <c r="O468" i="10"/>
  <c r="V468" i="10" s="1"/>
  <c r="O466" i="10"/>
  <c r="V466" i="10" s="1"/>
  <c r="P464" i="10"/>
  <c r="P462" i="10"/>
  <c r="P460" i="10"/>
  <c r="P458" i="10"/>
  <c r="N447" i="10"/>
  <c r="N445" i="10"/>
  <c r="U445" i="10" s="1"/>
  <c r="O441" i="10"/>
  <c r="V441" i="10" s="1"/>
  <c r="O439" i="10"/>
  <c r="V439" i="10" s="1"/>
  <c r="N437" i="10"/>
  <c r="U437" i="10" s="1"/>
  <c r="P434" i="10"/>
  <c r="N432" i="10"/>
  <c r="U432" i="10" s="1"/>
  <c r="O429" i="10"/>
  <c r="V429" i="10" s="1"/>
  <c r="O424" i="10"/>
  <c r="V424" i="10" s="1"/>
  <c r="P404" i="10"/>
  <c r="P373" i="10"/>
  <c r="N358" i="10"/>
  <c r="P342" i="10"/>
  <c r="M516" i="10"/>
  <c r="N516" i="10"/>
  <c r="O516" i="10"/>
  <c r="P516" i="10"/>
  <c r="M521" i="10"/>
  <c r="N521" i="10"/>
  <c r="O521" i="10"/>
  <c r="P521" i="10"/>
  <c r="P527" i="10"/>
  <c r="M527" i="10"/>
  <c r="N527" i="10"/>
  <c r="O527" i="10"/>
  <c r="O531" i="10"/>
  <c r="P531" i="10"/>
  <c r="M531" i="10"/>
  <c r="N531" i="10"/>
  <c r="O15" i="10"/>
  <c r="V15" i="10" s="1"/>
  <c r="P15" i="10"/>
  <c r="M15" i="10"/>
  <c r="T15" i="10" s="1"/>
  <c r="N15" i="10"/>
  <c r="U15" i="10" s="1"/>
  <c r="O17" i="10"/>
  <c r="V17" i="10" s="1"/>
  <c r="P17" i="10"/>
  <c r="M17" i="10"/>
  <c r="T17" i="10" s="1"/>
  <c r="N17" i="10"/>
  <c r="U17" i="10" s="1"/>
  <c r="O535" i="10"/>
  <c r="P535" i="10"/>
  <c r="M535" i="10"/>
  <c r="N535" i="10"/>
  <c r="N543" i="10"/>
  <c r="O543" i="10"/>
  <c r="P543" i="10"/>
  <c r="M543" i="10"/>
  <c r="M547" i="10"/>
  <c r="N547" i="10"/>
  <c r="O547" i="10"/>
  <c r="P547" i="10"/>
  <c r="N23" i="10"/>
  <c r="U23" i="10" s="1"/>
  <c r="O23" i="10"/>
  <c r="V23" i="10" s="1"/>
  <c r="M23" i="10"/>
  <c r="T23" i="10" s="1"/>
  <c r="P23" i="10"/>
  <c r="N25" i="10"/>
  <c r="U25" i="10" s="1"/>
  <c r="O25" i="10"/>
  <c r="V25" i="10" s="1"/>
  <c r="M25" i="10"/>
  <c r="T25" i="10" s="1"/>
  <c r="P25" i="10"/>
  <c r="M35" i="10"/>
  <c r="T35" i="10" s="1"/>
  <c r="O35" i="10"/>
  <c r="V35" i="10" s="1"/>
  <c r="N35" i="10"/>
  <c r="U35" i="10" s="1"/>
  <c r="P35" i="10"/>
  <c r="M41" i="10"/>
  <c r="T41" i="10" s="1"/>
  <c r="N41" i="10"/>
  <c r="U41" i="10" s="1"/>
  <c r="O41" i="10"/>
  <c r="V41" i="10" s="1"/>
  <c r="P41" i="10"/>
  <c r="M55" i="10"/>
  <c r="T55" i="10" s="1"/>
  <c r="N55" i="10"/>
  <c r="U55" i="10" s="1"/>
  <c r="O55" i="10"/>
  <c r="V55" i="10" s="1"/>
  <c r="P55" i="10"/>
  <c r="O56" i="10"/>
  <c r="V56" i="10" s="1"/>
  <c r="P56" i="10"/>
  <c r="M56" i="10"/>
  <c r="T56" i="10" s="1"/>
  <c r="N56" i="10"/>
  <c r="U56" i="10" s="1"/>
  <c r="M553" i="10"/>
  <c r="N553" i="10"/>
  <c r="O553" i="10"/>
  <c r="P553" i="10"/>
  <c r="M561" i="10"/>
  <c r="N561" i="10"/>
  <c r="O561" i="10"/>
  <c r="P561" i="10"/>
  <c r="O566" i="10"/>
  <c r="P566" i="10"/>
  <c r="M566" i="10"/>
  <c r="N566" i="10"/>
  <c r="M82" i="10"/>
  <c r="T82" i="10" s="1"/>
  <c r="N82" i="10"/>
  <c r="U82" i="10" s="1"/>
  <c r="O82" i="10"/>
  <c r="V82" i="10" s="1"/>
  <c r="P82" i="10"/>
  <c r="O85" i="10"/>
  <c r="V85" i="10" s="1"/>
  <c r="P85" i="10"/>
  <c r="M85" i="10"/>
  <c r="T85" i="10" s="1"/>
  <c r="N85" i="10"/>
  <c r="U85" i="10" s="1"/>
  <c r="O87" i="10"/>
  <c r="V87" i="10" s="1"/>
  <c r="P87" i="10"/>
  <c r="M87" i="10"/>
  <c r="T87" i="10" s="1"/>
  <c r="N87" i="10"/>
  <c r="U87" i="10" s="1"/>
  <c r="M92" i="10"/>
  <c r="T92" i="10" s="1"/>
  <c r="N92" i="10"/>
  <c r="U92" i="10" s="1"/>
  <c r="O92" i="10"/>
  <c r="V92" i="10" s="1"/>
  <c r="P92" i="10"/>
  <c r="N95" i="10"/>
  <c r="U95" i="10" s="1"/>
  <c r="O95" i="10"/>
  <c r="V95" i="10" s="1"/>
  <c r="P95" i="10"/>
  <c r="M95" i="10"/>
  <c r="T95" i="10" s="1"/>
  <c r="M98" i="10"/>
  <c r="T98" i="10" s="1"/>
  <c r="N98" i="10"/>
  <c r="U98" i="10" s="1"/>
  <c r="O98" i="10"/>
  <c r="V98" i="10" s="1"/>
  <c r="P98" i="10"/>
  <c r="M111" i="10"/>
  <c r="T111" i="10" s="1"/>
  <c r="N111" i="10"/>
  <c r="U111" i="10" s="1"/>
  <c r="O111" i="10"/>
  <c r="V111" i="10" s="1"/>
  <c r="P111" i="10"/>
  <c r="N126" i="10"/>
  <c r="U126" i="10" s="1"/>
  <c r="O126" i="10"/>
  <c r="V126" i="10" s="1"/>
  <c r="P126" i="10"/>
  <c r="M126" i="10"/>
  <c r="T126" i="10" s="1"/>
  <c r="M130" i="10"/>
  <c r="T130" i="10" s="1"/>
  <c r="N130" i="10"/>
  <c r="U130" i="10" s="1"/>
  <c r="O130" i="10"/>
  <c r="V130" i="10" s="1"/>
  <c r="P130" i="10"/>
  <c r="M133" i="10"/>
  <c r="T133" i="10" s="1"/>
  <c r="N133" i="10"/>
  <c r="U133" i="10" s="1"/>
  <c r="O133" i="10"/>
  <c r="V133" i="10" s="1"/>
  <c r="P133" i="10"/>
  <c r="M142" i="10"/>
  <c r="T142" i="10" s="1"/>
  <c r="N142" i="10"/>
  <c r="U142" i="10" s="1"/>
  <c r="O142" i="10"/>
  <c r="V142" i="10" s="1"/>
  <c r="P142" i="10"/>
  <c r="M144" i="10"/>
  <c r="T144" i="10" s="1"/>
  <c r="N144" i="10"/>
  <c r="U144" i="10" s="1"/>
  <c r="O144" i="10"/>
  <c r="V144" i="10" s="1"/>
  <c r="P144" i="10"/>
  <c r="M146" i="10"/>
  <c r="T146" i="10" s="1"/>
  <c r="N146" i="10"/>
  <c r="U146" i="10" s="1"/>
  <c r="O146" i="10"/>
  <c r="V146" i="10" s="1"/>
  <c r="P146" i="10"/>
  <c r="M150" i="10"/>
  <c r="T150" i="10" s="1"/>
  <c r="N150" i="10"/>
  <c r="U150" i="10" s="1"/>
  <c r="O150" i="10"/>
  <c r="V150" i="10" s="1"/>
  <c r="P150" i="10"/>
  <c r="M154" i="10"/>
  <c r="T154" i="10" s="1"/>
  <c r="N154" i="10"/>
  <c r="U154" i="10" s="1"/>
  <c r="O154" i="10"/>
  <c r="V154" i="10" s="1"/>
  <c r="P154" i="10"/>
  <c r="M169" i="10"/>
  <c r="T169" i="10" s="1"/>
  <c r="P169" i="10"/>
  <c r="N169" i="10"/>
  <c r="U169" i="10" s="1"/>
  <c r="O169" i="10"/>
  <c r="V169" i="10" s="1"/>
  <c r="M175" i="10"/>
  <c r="T175" i="10" s="1"/>
  <c r="N175" i="10"/>
  <c r="U175" i="10" s="1"/>
  <c r="O175" i="10"/>
  <c r="V175" i="10" s="1"/>
  <c r="P175" i="10"/>
  <c r="M179" i="10"/>
  <c r="T179" i="10" s="1"/>
  <c r="N179" i="10"/>
  <c r="U179" i="10" s="1"/>
  <c r="O179" i="10"/>
  <c r="V179" i="10" s="1"/>
  <c r="P179" i="10"/>
  <c r="M198" i="10"/>
  <c r="T198" i="10" s="1"/>
  <c r="N198" i="10"/>
  <c r="U198" i="10" s="1"/>
  <c r="O198" i="10"/>
  <c r="V198" i="10" s="1"/>
  <c r="P198" i="10"/>
  <c r="N205" i="10"/>
  <c r="U205" i="10" s="1"/>
  <c r="O205" i="10"/>
  <c r="V205" i="10" s="1"/>
  <c r="P205" i="10"/>
  <c r="M205" i="10"/>
  <c r="T205" i="10" s="1"/>
  <c r="M206" i="10"/>
  <c r="T206" i="10" s="1"/>
  <c r="N206" i="10"/>
  <c r="U206" i="10" s="1"/>
  <c r="O206" i="10"/>
  <c r="V206" i="10" s="1"/>
  <c r="P206" i="10"/>
  <c r="P218" i="10"/>
  <c r="M218" i="10"/>
  <c r="T218" i="10" s="1"/>
  <c r="N218" i="10"/>
  <c r="U218" i="10" s="1"/>
  <c r="O218" i="10"/>
  <c r="V218" i="10" s="1"/>
  <c r="P222" i="10"/>
  <c r="M222" i="10"/>
  <c r="T222" i="10" s="1"/>
  <c r="N222" i="10"/>
  <c r="U222" i="10" s="1"/>
  <c r="O222" i="10"/>
  <c r="V222" i="10" s="1"/>
  <c r="O230" i="10"/>
  <c r="V230" i="10" s="1"/>
  <c r="P230" i="10"/>
  <c r="M230" i="10"/>
  <c r="T230" i="10" s="1"/>
  <c r="M231" i="10"/>
  <c r="T231" i="10" s="1"/>
  <c r="N231" i="10"/>
  <c r="U231" i="10" s="1"/>
  <c r="O231" i="10"/>
  <c r="V231" i="10" s="1"/>
  <c r="P231" i="10"/>
  <c r="N234" i="10"/>
  <c r="U234" i="10" s="1"/>
  <c r="O234" i="10"/>
  <c r="V234" i="10" s="1"/>
  <c r="P234" i="10"/>
  <c r="M234" i="10"/>
  <c r="T234" i="10" s="1"/>
  <c r="O595" i="10"/>
  <c r="P595" i="10"/>
  <c r="M595" i="10"/>
  <c r="N595" i="10"/>
  <c r="M241" i="10"/>
  <c r="T241" i="10" s="1"/>
  <c r="N241" i="10"/>
  <c r="U241" i="10" s="1"/>
  <c r="O241" i="10"/>
  <c r="V241" i="10" s="1"/>
  <c r="P241" i="10"/>
  <c r="N603" i="10"/>
  <c r="O603" i="10"/>
  <c r="P603" i="10"/>
  <c r="M603" i="10"/>
  <c r="M245" i="10"/>
  <c r="T245" i="10" s="1"/>
  <c r="N245" i="10"/>
  <c r="U245" i="10" s="1"/>
  <c r="O245" i="10"/>
  <c r="V245" i="10" s="1"/>
  <c r="M250" i="10"/>
  <c r="T250" i="10" s="1"/>
  <c r="N250" i="10"/>
  <c r="U250" i="10" s="1"/>
  <c r="O250" i="10"/>
  <c r="V250" i="10" s="1"/>
  <c r="P250" i="10"/>
  <c r="M256" i="10"/>
  <c r="T256" i="10" s="1"/>
  <c r="N256" i="10"/>
  <c r="U256" i="10" s="1"/>
  <c r="O256" i="10"/>
  <c r="V256" i="10" s="1"/>
  <c r="P256" i="10"/>
  <c r="O259" i="10"/>
  <c r="V259" i="10" s="1"/>
  <c r="P259" i="10"/>
  <c r="M259" i="10"/>
  <c r="T259" i="10" s="1"/>
  <c r="N259" i="10"/>
  <c r="U259" i="10" s="1"/>
  <c r="O263" i="10"/>
  <c r="V263" i="10" s="1"/>
  <c r="P263" i="10"/>
  <c r="M263" i="10"/>
  <c r="T263" i="10" s="1"/>
  <c r="N263" i="10"/>
  <c r="U263" i="10" s="1"/>
  <c r="N271" i="10"/>
  <c r="U271" i="10" s="1"/>
  <c r="O271" i="10"/>
  <c r="V271" i="10" s="1"/>
  <c r="P271" i="10"/>
  <c r="M271" i="10"/>
  <c r="T271" i="10" s="1"/>
  <c r="M274" i="10"/>
  <c r="T274" i="10" s="1"/>
  <c r="N274" i="10"/>
  <c r="U274" i="10" s="1"/>
  <c r="O274" i="10"/>
  <c r="V274" i="10" s="1"/>
  <c r="P274" i="10"/>
  <c r="O283" i="10"/>
  <c r="V283" i="10" s="1"/>
  <c r="P283" i="10"/>
  <c r="N283" i="10"/>
  <c r="U283" i="10" s="1"/>
  <c r="M283" i="10"/>
  <c r="T283" i="10" s="1"/>
  <c r="M294" i="10"/>
  <c r="T294" i="10" s="1"/>
  <c r="N294" i="10"/>
  <c r="U294" i="10" s="1"/>
  <c r="O294" i="10"/>
  <c r="V294" i="10" s="1"/>
  <c r="N309" i="10"/>
  <c r="U309" i="10" s="1"/>
  <c r="M309" i="10"/>
  <c r="T309" i="10" s="1"/>
  <c r="O309" i="10"/>
  <c r="V309" i="10" s="1"/>
  <c r="P309" i="10"/>
  <c r="M316" i="10"/>
  <c r="T316" i="10" s="1"/>
  <c r="N316" i="10"/>
  <c r="U316" i="10" s="1"/>
  <c r="O316" i="10"/>
  <c r="V316" i="10" s="1"/>
  <c r="M319" i="10"/>
  <c r="T319" i="10" s="1"/>
  <c r="O319" i="10"/>
  <c r="V319" i="10" s="1"/>
  <c r="P319" i="10"/>
  <c r="M325" i="10"/>
  <c r="T325" i="10" s="1"/>
  <c r="O325" i="10"/>
  <c r="V325" i="10" s="1"/>
  <c r="P325" i="10"/>
  <c r="O339" i="10"/>
  <c r="V339" i="10" s="1"/>
  <c r="P339" i="10"/>
  <c r="M339" i="10"/>
  <c r="T339" i="10" s="1"/>
  <c r="N339" i="10"/>
  <c r="U339" i="10" s="1"/>
  <c r="O345" i="10"/>
  <c r="V345" i="10" s="1"/>
  <c r="P345" i="10"/>
  <c r="M345" i="10"/>
  <c r="T345" i="10" s="1"/>
  <c r="N345" i="10"/>
  <c r="U345" i="10" s="1"/>
  <c r="M348" i="10"/>
  <c r="T348" i="10" s="1"/>
  <c r="N348" i="10"/>
  <c r="U348" i="10" s="1"/>
  <c r="P348" i="10"/>
  <c r="M350" i="10"/>
  <c r="T350" i="10" s="1"/>
  <c r="N350" i="10"/>
  <c r="U350" i="10" s="1"/>
  <c r="P350" i="10"/>
  <c r="M354" i="10"/>
  <c r="T354" i="10" s="1"/>
  <c r="O354" i="10"/>
  <c r="V354" i="10" s="1"/>
  <c r="P354" i="10"/>
  <c r="O370" i="10"/>
  <c r="V370" i="10" s="1"/>
  <c r="P370" i="10"/>
  <c r="M370" i="10"/>
  <c r="T370" i="10" s="1"/>
  <c r="N370" i="10"/>
  <c r="U370" i="10" s="1"/>
  <c r="N378" i="10"/>
  <c r="U378" i="10" s="1"/>
  <c r="O378" i="10"/>
  <c r="V378" i="10" s="1"/>
  <c r="P378" i="10"/>
  <c r="M378" i="10"/>
  <c r="T378" i="10" s="1"/>
  <c r="N380" i="10"/>
  <c r="U380" i="10" s="1"/>
  <c r="O380" i="10"/>
  <c r="V380" i="10" s="1"/>
  <c r="P380" i="10"/>
  <c r="M380" i="10"/>
  <c r="T380" i="10" s="1"/>
  <c r="M385" i="10"/>
  <c r="T385" i="10" s="1"/>
  <c r="N385" i="10"/>
  <c r="U385" i="10" s="1"/>
  <c r="P385" i="10"/>
  <c r="P395" i="10"/>
  <c r="N395" i="10"/>
  <c r="U395" i="10" s="1"/>
  <c r="O395" i="10"/>
  <c r="V395" i="10" s="1"/>
  <c r="P618" i="10"/>
  <c r="M618" i="10"/>
  <c r="N618" i="10"/>
  <c r="O618" i="10"/>
  <c r="M419" i="10"/>
  <c r="T419" i="10" s="1"/>
  <c r="N419" i="10"/>
  <c r="U419" i="10" s="1"/>
  <c r="M423" i="10"/>
  <c r="T423" i="10" s="1"/>
  <c r="M627" i="10"/>
  <c r="N627" i="10"/>
  <c r="O627" i="10"/>
  <c r="P627" i="10"/>
  <c r="O628" i="10"/>
  <c r="P628" i="10"/>
  <c r="M628" i="10"/>
  <c r="N628" i="10"/>
  <c r="N631" i="10"/>
  <c r="O631" i="10"/>
  <c r="P631" i="10"/>
  <c r="M631" i="10"/>
  <c r="N634" i="10"/>
  <c r="O634" i="10"/>
  <c r="M634" i="10"/>
  <c r="P634" i="10"/>
  <c r="M639" i="10"/>
  <c r="N639" i="10"/>
  <c r="O639" i="10"/>
  <c r="P639" i="10"/>
  <c r="N505" i="10"/>
  <c r="N503" i="10"/>
  <c r="N501" i="10"/>
  <c r="N499" i="10"/>
  <c r="U499" i="10" s="1"/>
  <c r="O497" i="10"/>
  <c r="V497" i="10" s="1"/>
  <c r="O495" i="10"/>
  <c r="V495" i="10" s="1"/>
  <c r="O493" i="10"/>
  <c r="V493" i="10" s="1"/>
  <c r="O491" i="10"/>
  <c r="V491" i="10" s="1"/>
  <c r="P489" i="10"/>
  <c r="P485" i="10"/>
  <c r="N472" i="10"/>
  <c r="N470" i="10"/>
  <c r="U470" i="10" s="1"/>
  <c r="N468" i="10"/>
  <c r="N466" i="10"/>
  <c r="O464" i="10"/>
  <c r="V464" i="10" s="1"/>
  <c r="O462" i="10"/>
  <c r="V462" i="10" s="1"/>
  <c r="O460" i="10"/>
  <c r="V460" i="10" s="1"/>
  <c r="O458" i="10"/>
  <c r="V458" i="10" s="1"/>
  <c r="P456" i="10"/>
  <c r="P454" i="10"/>
  <c r="P452" i="10"/>
  <c r="P450" i="10"/>
  <c r="N441" i="10"/>
  <c r="N439" i="10"/>
  <c r="U439" i="10" s="1"/>
  <c r="N434" i="10"/>
  <c r="U434" i="10" s="1"/>
  <c r="N429" i="10"/>
  <c r="U429" i="10" s="1"/>
  <c r="O426" i="10"/>
  <c r="V426" i="10" s="1"/>
  <c r="N424" i="10"/>
  <c r="O420" i="10"/>
  <c r="V420" i="10" s="1"/>
  <c r="O416" i="10"/>
  <c r="V416" i="10" s="1"/>
  <c r="P371" i="10"/>
  <c r="N356" i="10"/>
  <c r="U356" i="10" s="1"/>
  <c r="N325" i="10"/>
  <c r="U325" i="10" s="1"/>
  <c r="M308" i="10"/>
  <c r="T308" i="10" s="1"/>
  <c r="N290" i="10"/>
  <c r="U290" i="10" s="1"/>
  <c r="M430" i="10"/>
  <c r="T430" i="10" s="1"/>
  <c r="P515" i="10"/>
  <c r="O515" i="10"/>
  <c r="N515" i="10"/>
  <c r="M515" i="10"/>
  <c r="O13" i="10"/>
  <c r="V13" i="10" s="1"/>
  <c r="P13" i="10"/>
  <c r="M13" i="10"/>
  <c r="T13" i="10" s="1"/>
  <c r="N13" i="10"/>
  <c r="U13" i="10" s="1"/>
  <c r="M546" i="10"/>
  <c r="N546" i="10"/>
  <c r="O546" i="10"/>
  <c r="P546" i="10"/>
  <c r="N33" i="10"/>
  <c r="U33" i="10" s="1"/>
  <c r="P33" i="10"/>
  <c r="M33" i="10"/>
  <c r="T33" i="10" s="1"/>
  <c r="O33" i="10"/>
  <c r="V33" i="10" s="1"/>
  <c r="N34" i="10"/>
  <c r="U34" i="10" s="1"/>
  <c r="O34" i="10"/>
  <c r="V34" i="10" s="1"/>
  <c r="M34" i="10"/>
  <c r="T34" i="10" s="1"/>
  <c r="P34" i="10"/>
  <c r="O52" i="10"/>
  <c r="V52" i="10" s="1"/>
  <c r="P52" i="10"/>
  <c r="M52" i="10"/>
  <c r="T52" i="10" s="1"/>
  <c r="N52" i="10"/>
  <c r="U52" i="10" s="1"/>
  <c r="M63" i="10"/>
  <c r="T63" i="10" s="1"/>
  <c r="N63" i="10"/>
  <c r="U63" i="10" s="1"/>
  <c r="O63" i="10"/>
  <c r="V63" i="10" s="1"/>
  <c r="P63" i="10"/>
  <c r="N64" i="10"/>
  <c r="U64" i="10" s="1"/>
  <c r="O64" i="10"/>
  <c r="V64" i="10" s="1"/>
  <c r="P64" i="10"/>
  <c r="M64" i="10"/>
  <c r="T64" i="10" s="1"/>
  <c r="M80" i="10"/>
  <c r="T80" i="10" s="1"/>
  <c r="N80" i="10"/>
  <c r="U80" i="10" s="1"/>
  <c r="O80" i="10"/>
  <c r="V80" i="10" s="1"/>
  <c r="P80" i="10"/>
  <c r="P7" i="10"/>
  <c r="M7" i="10"/>
  <c r="T7" i="10" s="1"/>
  <c r="N7" i="10"/>
  <c r="U7" i="10" s="1"/>
  <c r="O7" i="10"/>
  <c r="V7" i="10" s="1"/>
  <c r="M517" i="10"/>
  <c r="N517" i="10"/>
  <c r="O517" i="10"/>
  <c r="P517" i="10"/>
  <c r="P525" i="10"/>
  <c r="M525" i="10"/>
  <c r="N525" i="10"/>
  <c r="O525" i="10"/>
  <c r="N14" i="10"/>
  <c r="U14" i="10" s="1"/>
  <c r="O14" i="10"/>
  <c r="V14" i="10" s="1"/>
  <c r="P14" i="10"/>
  <c r="M14" i="10"/>
  <c r="T14" i="10" s="1"/>
  <c r="M38" i="10"/>
  <c r="T38" i="10" s="1"/>
  <c r="N38" i="10"/>
  <c r="U38" i="10" s="1"/>
  <c r="O38" i="10"/>
  <c r="V38" i="10" s="1"/>
  <c r="P38" i="10"/>
  <c r="P42" i="10"/>
  <c r="M42" i="10"/>
  <c r="T42" i="10" s="1"/>
  <c r="N42" i="10"/>
  <c r="U42" i="10" s="1"/>
  <c r="O42" i="10"/>
  <c r="V42" i="10" s="1"/>
  <c r="P46" i="10"/>
  <c r="M46" i="10"/>
  <c r="T46" i="10" s="1"/>
  <c r="N46" i="10"/>
  <c r="U46" i="10" s="1"/>
  <c r="O46" i="10"/>
  <c r="V46" i="10" s="1"/>
  <c r="M73" i="10"/>
  <c r="T73" i="10" s="1"/>
  <c r="N73" i="10"/>
  <c r="U73" i="10" s="1"/>
  <c r="O73" i="10"/>
  <c r="V73" i="10" s="1"/>
  <c r="P73" i="10"/>
  <c r="M76" i="10"/>
  <c r="T76" i="10" s="1"/>
  <c r="N76" i="10"/>
  <c r="U76" i="10" s="1"/>
  <c r="O76" i="10"/>
  <c r="V76" i="10" s="1"/>
  <c r="P76" i="10"/>
  <c r="M86" i="10"/>
  <c r="T86" i="10" s="1"/>
  <c r="N86" i="10"/>
  <c r="U86" i="10" s="1"/>
  <c r="O86" i="10"/>
  <c r="V86" i="10" s="1"/>
  <c r="P86" i="10"/>
  <c r="M88" i="10"/>
  <c r="T88" i="10" s="1"/>
  <c r="N88" i="10"/>
  <c r="U88" i="10" s="1"/>
  <c r="O88" i="10"/>
  <c r="V88" i="10" s="1"/>
  <c r="P88" i="10"/>
  <c r="M94" i="10"/>
  <c r="T94" i="10" s="1"/>
  <c r="N94" i="10"/>
  <c r="U94" i="10" s="1"/>
  <c r="O94" i="10"/>
  <c r="V94" i="10" s="1"/>
  <c r="P94" i="10"/>
  <c r="M99" i="10"/>
  <c r="T99" i="10" s="1"/>
  <c r="N99" i="10"/>
  <c r="U99" i="10" s="1"/>
  <c r="O99" i="10"/>
  <c r="V99" i="10" s="1"/>
  <c r="P99" i="10"/>
  <c r="M101" i="10"/>
  <c r="T101" i="10" s="1"/>
  <c r="N101" i="10"/>
  <c r="U101" i="10" s="1"/>
  <c r="O101" i="10"/>
  <c r="V101" i="10" s="1"/>
  <c r="P101" i="10"/>
  <c r="P112" i="10"/>
  <c r="M112" i="10"/>
  <c r="T112" i="10" s="1"/>
  <c r="N112" i="10"/>
  <c r="U112" i="10" s="1"/>
  <c r="O112" i="10"/>
  <c r="V112" i="10" s="1"/>
  <c r="O114" i="10"/>
  <c r="V114" i="10" s="1"/>
  <c r="P114" i="10"/>
  <c r="M114" i="10"/>
  <c r="T114" i="10" s="1"/>
  <c r="N114" i="10"/>
  <c r="U114" i="10" s="1"/>
  <c r="O118" i="10"/>
  <c r="V118" i="10" s="1"/>
  <c r="P118" i="10"/>
  <c r="M118" i="10"/>
  <c r="T118" i="10" s="1"/>
  <c r="N118" i="10"/>
  <c r="U118" i="10" s="1"/>
  <c r="M127" i="10"/>
  <c r="T127" i="10" s="1"/>
  <c r="N127" i="10"/>
  <c r="U127" i="10" s="1"/>
  <c r="O127" i="10"/>
  <c r="V127" i="10" s="1"/>
  <c r="P127" i="10"/>
  <c r="N128" i="10"/>
  <c r="U128" i="10" s="1"/>
  <c r="O128" i="10"/>
  <c r="V128" i="10" s="1"/>
  <c r="P128" i="10"/>
  <c r="M128" i="10"/>
  <c r="T128" i="10" s="1"/>
  <c r="M131" i="10"/>
  <c r="T131" i="10" s="1"/>
  <c r="N131" i="10"/>
  <c r="U131" i="10" s="1"/>
  <c r="O131" i="10"/>
  <c r="V131" i="10" s="1"/>
  <c r="M135" i="10"/>
  <c r="T135" i="10" s="1"/>
  <c r="N135" i="10"/>
  <c r="U135" i="10" s="1"/>
  <c r="O135" i="10"/>
  <c r="V135" i="10" s="1"/>
  <c r="P135" i="10"/>
  <c r="P143" i="10"/>
  <c r="M143" i="10"/>
  <c r="T143" i="10" s="1"/>
  <c r="N143" i="10"/>
  <c r="U143" i="10" s="1"/>
  <c r="O143" i="10"/>
  <c r="V143" i="10" s="1"/>
  <c r="M160" i="10"/>
  <c r="T160" i="10" s="1"/>
  <c r="N160" i="10"/>
  <c r="U160" i="10" s="1"/>
  <c r="O160" i="10"/>
  <c r="V160" i="10" s="1"/>
  <c r="P160" i="10"/>
  <c r="M162" i="10"/>
  <c r="T162" i="10" s="1"/>
  <c r="N162" i="10"/>
  <c r="U162" i="10" s="1"/>
  <c r="O162" i="10"/>
  <c r="V162" i="10" s="1"/>
  <c r="P162" i="10"/>
  <c r="O180" i="10"/>
  <c r="V180" i="10" s="1"/>
  <c r="P180" i="10"/>
  <c r="M180" i="10"/>
  <c r="T180" i="10" s="1"/>
  <c r="N180" i="10"/>
  <c r="U180" i="10" s="1"/>
  <c r="O182" i="10"/>
  <c r="V182" i="10" s="1"/>
  <c r="M182" i="10"/>
  <c r="T182" i="10" s="1"/>
  <c r="N182" i="10"/>
  <c r="U182" i="10" s="1"/>
  <c r="N187" i="10"/>
  <c r="U187" i="10" s="1"/>
  <c r="O187" i="10"/>
  <c r="V187" i="10" s="1"/>
  <c r="P187" i="10"/>
  <c r="M187" i="10"/>
  <c r="T187" i="10" s="1"/>
  <c r="N190" i="10"/>
  <c r="U190" i="10" s="1"/>
  <c r="M190" i="10"/>
  <c r="T190" i="10" s="1"/>
  <c r="O190" i="10"/>
  <c r="V190" i="10" s="1"/>
  <c r="P190" i="10"/>
  <c r="O199" i="10"/>
  <c r="V199" i="10" s="1"/>
  <c r="P199" i="10"/>
  <c r="M199" i="10"/>
  <c r="T199" i="10" s="1"/>
  <c r="M210" i="10"/>
  <c r="T210" i="10" s="1"/>
  <c r="N210" i="10"/>
  <c r="U210" i="10" s="1"/>
  <c r="O210" i="10"/>
  <c r="V210" i="10" s="1"/>
  <c r="P210" i="10"/>
  <c r="M212" i="10"/>
  <c r="T212" i="10" s="1"/>
  <c r="N212" i="10"/>
  <c r="U212" i="10" s="1"/>
  <c r="O212" i="10"/>
  <c r="V212" i="10" s="1"/>
  <c r="P212" i="10"/>
  <c r="M219" i="10"/>
  <c r="T219" i="10" s="1"/>
  <c r="N219" i="10"/>
  <c r="U219" i="10" s="1"/>
  <c r="O219" i="10"/>
  <c r="V219" i="10" s="1"/>
  <c r="P219" i="10"/>
  <c r="M578" i="10"/>
  <c r="N578" i="10"/>
  <c r="O578" i="10"/>
  <c r="P578" i="10"/>
  <c r="P589" i="10"/>
  <c r="M589" i="10"/>
  <c r="N589" i="10"/>
  <c r="O589" i="10"/>
  <c r="M596" i="10"/>
  <c r="N596" i="10"/>
  <c r="O596" i="10"/>
  <c r="P596" i="10"/>
  <c r="M248" i="10"/>
  <c r="T248" i="10" s="1"/>
  <c r="N248" i="10"/>
  <c r="U248" i="10" s="1"/>
  <c r="O248" i="10"/>
  <c r="V248" i="10" s="1"/>
  <c r="P248" i="10"/>
  <c r="P257" i="10"/>
  <c r="M257" i="10"/>
  <c r="T257" i="10" s="1"/>
  <c r="N257" i="10"/>
  <c r="U257" i="10" s="1"/>
  <c r="O257" i="10"/>
  <c r="V257" i="10" s="1"/>
  <c r="M260" i="10"/>
  <c r="T260" i="10" s="1"/>
  <c r="N260" i="10"/>
  <c r="U260" i="10" s="1"/>
  <c r="O260" i="10"/>
  <c r="V260" i="10" s="1"/>
  <c r="P260" i="10"/>
  <c r="M276" i="10"/>
  <c r="T276" i="10" s="1"/>
  <c r="N276" i="10"/>
  <c r="U276" i="10" s="1"/>
  <c r="O276" i="10"/>
  <c r="V276" i="10" s="1"/>
  <c r="O301" i="10"/>
  <c r="V301" i="10" s="1"/>
  <c r="M301" i="10"/>
  <c r="T301" i="10" s="1"/>
  <c r="P301" i="10"/>
  <c r="O305" i="10"/>
  <c r="V305" i="10" s="1"/>
  <c r="M305" i="10"/>
  <c r="T305" i="10" s="1"/>
  <c r="N305" i="10"/>
  <c r="U305" i="10" s="1"/>
  <c r="P305" i="10"/>
  <c r="M326" i="10"/>
  <c r="T326" i="10" s="1"/>
  <c r="N326" i="10"/>
  <c r="U326" i="10" s="1"/>
  <c r="O326" i="10"/>
  <c r="V326" i="10" s="1"/>
  <c r="P326" i="10"/>
  <c r="P331" i="10"/>
  <c r="N331" i="10"/>
  <c r="U331" i="10" s="1"/>
  <c r="O331" i="10"/>
  <c r="V331" i="10" s="1"/>
  <c r="M340" i="10"/>
  <c r="T340" i="10" s="1"/>
  <c r="N340" i="10"/>
  <c r="U340" i="10" s="1"/>
  <c r="O340" i="10"/>
  <c r="V340" i="10" s="1"/>
  <c r="M346" i="10"/>
  <c r="T346" i="10" s="1"/>
  <c r="N346" i="10"/>
  <c r="U346" i="10" s="1"/>
  <c r="P346" i="10"/>
  <c r="N351" i="10"/>
  <c r="U351" i="10" s="1"/>
  <c r="O351" i="10"/>
  <c r="V351" i="10" s="1"/>
  <c r="P351" i="10"/>
  <c r="M351" i="10"/>
  <c r="T351" i="10" s="1"/>
  <c r="M365" i="10"/>
  <c r="T365" i="10" s="1"/>
  <c r="N365" i="10"/>
  <c r="U365" i="10" s="1"/>
  <c r="O365" i="10"/>
  <c r="V365" i="10" s="1"/>
  <c r="P365" i="10"/>
  <c r="O374" i="10"/>
  <c r="V374" i="10" s="1"/>
  <c r="P374" i="10"/>
  <c r="M374" i="10"/>
  <c r="T374" i="10" s="1"/>
  <c r="N374" i="10"/>
  <c r="U374" i="10" s="1"/>
  <c r="M379" i="10"/>
  <c r="T379" i="10" s="1"/>
  <c r="N379" i="10"/>
  <c r="U379" i="10" s="1"/>
  <c r="P379" i="10"/>
  <c r="M383" i="10"/>
  <c r="T383" i="10" s="1"/>
  <c r="N383" i="10"/>
  <c r="U383" i="10" s="1"/>
  <c r="P383" i="10"/>
  <c r="M390" i="10"/>
  <c r="T390" i="10" s="1"/>
  <c r="N390" i="10"/>
  <c r="U390" i="10" s="1"/>
  <c r="O390" i="10"/>
  <c r="V390" i="10" s="1"/>
  <c r="P390" i="10"/>
  <c r="M391" i="10"/>
  <c r="T391" i="10" s="1"/>
  <c r="O391" i="10"/>
  <c r="V391" i="10" s="1"/>
  <c r="P391" i="10"/>
  <c r="P397" i="10"/>
  <c r="N397" i="10"/>
  <c r="U397" i="10" s="1"/>
  <c r="O397" i="10"/>
  <c r="V397" i="10" s="1"/>
  <c r="P401" i="10"/>
  <c r="N401" i="10"/>
  <c r="U401" i="10" s="1"/>
  <c r="O401" i="10"/>
  <c r="V401" i="10" s="1"/>
  <c r="O407" i="10"/>
  <c r="V407" i="10" s="1"/>
  <c r="P407" i="10"/>
  <c r="M407" i="10"/>
  <c r="T407" i="10" s="1"/>
  <c r="N407" i="10"/>
  <c r="U407" i="10" s="1"/>
  <c r="N413" i="10"/>
  <c r="U413" i="10" s="1"/>
  <c r="O413" i="10"/>
  <c r="V413" i="10" s="1"/>
  <c r="P413" i="10"/>
  <c r="M413" i="10"/>
  <c r="T413" i="10" s="1"/>
  <c r="M414" i="10"/>
  <c r="T414" i="10" s="1"/>
  <c r="N414" i="10"/>
  <c r="U414" i="10" s="1"/>
  <c r="P414" i="10"/>
  <c r="P624" i="10"/>
  <c r="M624" i="10"/>
  <c r="N624" i="10"/>
  <c r="O624" i="10"/>
  <c r="P431" i="10"/>
  <c r="O438" i="10"/>
  <c r="V438" i="10" s="1"/>
  <c r="O632" i="10"/>
  <c r="P632" i="10"/>
  <c r="M632" i="10"/>
  <c r="N632" i="10"/>
  <c r="M635" i="10"/>
  <c r="N635" i="10"/>
  <c r="O635" i="10"/>
  <c r="P635" i="10"/>
  <c r="M644" i="10"/>
  <c r="N644" i="10"/>
  <c r="P644" i="10"/>
  <c r="O644" i="10"/>
  <c r="P508" i="10"/>
  <c r="P506" i="10"/>
  <c r="N497" i="10"/>
  <c r="N495" i="10"/>
  <c r="N493" i="10"/>
  <c r="N491" i="10"/>
  <c r="U491" i="10" s="1"/>
  <c r="O489" i="10"/>
  <c r="V489" i="10" s="1"/>
  <c r="O485" i="10"/>
  <c r="V485" i="10" s="1"/>
  <c r="P481" i="10"/>
  <c r="P479" i="10"/>
  <c r="P477" i="10"/>
  <c r="P475" i="10"/>
  <c r="N464" i="10"/>
  <c r="U464" i="10" s="1"/>
  <c r="N462" i="10"/>
  <c r="U462" i="10" s="1"/>
  <c r="N460" i="10"/>
  <c r="N458" i="10"/>
  <c r="U458" i="10" s="1"/>
  <c r="O456" i="10"/>
  <c r="V456" i="10" s="1"/>
  <c r="O454" i="10"/>
  <c r="V454" i="10" s="1"/>
  <c r="O452" i="10"/>
  <c r="V452" i="10" s="1"/>
  <c r="O450" i="10"/>
  <c r="V450" i="10" s="1"/>
  <c r="P448" i="10"/>
  <c r="P446" i="10"/>
  <c r="P444" i="10"/>
  <c r="P442" i="10"/>
  <c r="P436" i="10"/>
  <c r="M434" i="10"/>
  <c r="O431" i="10"/>
  <c r="V431" i="10" s="1"/>
  <c r="M429" i="10"/>
  <c r="T429" i="10" s="1"/>
  <c r="N426" i="10"/>
  <c r="U426" i="10" s="1"/>
  <c r="P423" i="10"/>
  <c r="M416" i="10"/>
  <c r="T416" i="10" s="1"/>
  <c r="M401" i="10"/>
  <c r="T401" i="10" s="1"/>
  <c r="O385" i="10"/>
  <c r="V385" i="10" s="1"/>
  <c r="N354" i="10"/>
  <c r="U354" i="10" s="1"/>
  <c r="P338" i="10"/>
  <c r="N199" i="10"/>
  <c r="U199" i="10" s="1"/>
  <c r="M4" i="10"/>
  <c r="T4" i="10" s="1"/>
  <c r="O4" i="10"/>
  <c r="V4" i="10" s="1"/>
  <c r="P4" i="10"/>
  <c r="N4" i="10"/>
  <c r="U4" i="10" s="1"/>
  <c r="P9" i="10"/>
  <c r="M9" i="10"/>
  <c r="T9" i="10" s="1"/>
  <c r="N9" i="10"/>
  <c r="U9" i="10" s="1"/>
  <c r="O9" i="10"/>
  <c r="V9" i="10" s="1"/>
  <c r="M518" i="10"/>
  <c r="N518" i="10"/>
  <c r="O518" i="10"/>
  <c r="P518" i="10"/>
  <c r="M528" i="10"/>
  <c r="N528" i="10"/>
  <c r="O528" i="10"/>
  <c r="P528" i="10"/>
  <c r="M530" i="10"/>
  <c r="N530" i="10"/>
  <c r="O530" i="10"/>
  <c r="P530" i="10"/>
  <c r="N16" i="10"/>
  <c r="U16" i="10" s="1"/>
  <c r="O16" i="10"/>
  <c r="V16" i="10" s="1"/>
  <c r="P16" i="10"/>
  <c r="M16" i="10"/>
  <c r="T16" i="10" s="1"/>
  <c r="M548" i="10"/>
  <c r="N548" i="10"/>
  <c r="O548" i="10"/>
  <c r="P548" i="10"/>
  <c r="M550" i="10"/>
  <c r="N550" i="10"/>
  <c r="O550" i="10"/>
  <c r="P550" i="10"/>
  <c r="M26" i="10"/>
  <c r="T26" i="10" s="1"/>
  <c r="N26" i="10"/>
  <c r="U26" i="10" s="1"/>
  <c r="O26" i="10"/>
  <c r="V26" i="10" s="1"/>
  <c r="P26" i="10"/>
  <c r="M30" i="10"/>
  <c r="T30" i="10" s="1"/>
  <c r="O30" i="10"/>
  <c r="V30" i="10" s="1"/>
  <c r="P30" i="10"/>
  <c r="N30" i="10"/>
  <c r="U30" i="10" s="1"/>
  <c r="M40" i="10"/>
  <c r="T40" i="10" s="1"/>
  <c r="N40" i="10"/>
  <c r="U40" i="10" s="1"/>
  <c r="O40" i="10"/>
  <c r="V40" i="10" s="1"/>
  <c r="P40" i="10"/>
  <c r="P44" i="10"/>
  <c r="M44" i="10"/>
  <c r="T44" i="10" s="1"/>
  <c r="N44" i="10"/>
  <c r="U44" i="10" s="1"/>
  <c r="O44" i="10"/>
  <c r="V44" i="10" s="1"/>
  <c r="M49" i="10"/>
  <c r="T49" i="10" s="1"/>
  <c r="N49" i="10"/>
  <c r="U49" i="10" s="1"/>
  <c r="O49" i="10"/>
  <c r="V49" i="10" s="1"/>
  <c r="P49" i="10"/>
  <c r="M59" i="10"/>
  <c r="T59" i="10" s="1"/>
  <c r="N59" i="10"/>
  <c r="U59" i="10" s="1"/>
  <c r="O59" i="10"/>
  <c r="V59" i="10" s="1"/>
  <c r="P59" i="10"/>
  <c r="M74" i="10"/>
  <c r="T74" i="10" s="1"/>
  <c r="N74" i="10"/>
  <c r="U74" i="10" s="1"/>
  <c r="O74" i="10"/>
  <c r="V74" i="10" s="1"/>
  <c r="P74" i="10"/>
  <c r="P77" i="10"/>
  <c r="M77" i="10"/>
  <c r="T77" i="10" s="1"/>
  <c r="N77" i="10"/>
  <c r="U77" i="10" s="1"/>
  <c r="O77" i="10"/>
  <c r="V77" i="10" s="1"/>
  <c r="M96" i="10"/>
  <c r="T96" i="10" s="1"/>
  <c r="N96" i="10"/>
  <c r="U96" i="10" s="1"/>
  <c r="O96" i="10"/>
  <c r="V96" i="10" s="1"/>
  <c r="P96" i="10"/>
  <c r="M113" i="10"/>
  <c r="T113" i="10" s="1"/>
  <c r="N113" i="10"/>
  <c r="U113" i="10" s="1"/>
  <c r="O113" i="10"/>
  <c r="V113" i="10" s="1"/>
  <c r="P113" i="10"/>
  <c r="O116" i="10"/>
  <c r="V116" i="10" s="1"/>
  <c r="P116" i="10"/>
  <c r="M116" i="10"/>
  <c r="T116" i="10" s="1"/>
  <c r="N116" i="10"/>
  <c r="U116" i="10" s="1"/>
  <c r="M119" i="10"/>
  <c r="T119" i="10" s="1"/>
  <c r="N119" i="10"/>
  <c r="U119" i="10" s="1"/>
  <c r="O119" i="10"/>
  <c r="V119" i="10" s="1"/>
  <c r="P119" i="10"/>
  <c r="O120" i="10"/>
  <c r="V120" i="10" s="1"/>
  <c r="P120" i="10"/>
  <c r="M120" i="10"/>
  <c r="T120" i="10" s="1"/>
  <c r="N120" i="10"/>
  <c r="U120" i="10" s="1"/>
  <c r="M123" i="10"/>
  <c r="T123" i="10" s="1"/>
  <c r="N123" i="10"/>
  <c r="U123" i="10" s="1"/>
  <c r="O123" i="10"/>
  <c r="V123" i="10" s="1"/>
  <c r="P123" i="10"/>
  <c r="M140" i="10"/>
  <c r="T140" i="10" s="1"/>
  <c r="N140" i="10"/>
  <c r="U140" i="10" s="1"/>
  <c r="O140" i="10"/>
  <c r="V140" i="10" s="1"/>
  <c r="P140" i="10"/>
  <c r="M148" i="10"/>
  <c r="T148" i="10" s="1"/>
  <c r="N148" i="10"/>
  <c r="U148" i="10" s="1"/>
  <c r="O148" i="10"/>
  <c r="V148" i="10" s="1"/>
  <c r="P148" i="10"/>
  <c r="N157" i="10"/>
  <c r="U157" i="10" s="1"/>
  <c r="O157" i="10"/>
  <c r="V157" i="10" s="1"/>
  <c r="P157" i="10"/>
  <c r="M157" i="10"/>
  <c r="T157" i="10" s="1"/>
  <c r="M164" i="10"/>
  <c r="T164" i="10" s="1"/>
  <c r="N164" i="10"/>
  <c r="U164" i="10" s="1"/>
  <c r="O164" i="10"/>
  <c r="V164" i="10" s="1"/>
  <c r="P164" i="10"/>
  <c r="P172" i="10"/>
  <c r="M172" i="10"/>
  <c r="T172" i="10" s="1"/>
  <c r="N172" i="10"/>
  <c r="U172" i="10" s="1"/>
  <c r="O172" i="10"/>
  <c r="V172" i="10" s="1"/>
  <c r="P176" i="10"/>
  <c r="N176" i="10"/>
  <c r="U176" i="10" s="1"/>
  <c r="O176" i="10"/>
  <c r="V176" i="10" s="1"/>
  <c r="M176" i="10"/>
  <c r="T176" i="10" s="1"/>
  <c r="O178" i="10"/>
  <c r="V178" i="10" s="1"/>
  <c r="N178" i="10"/>
  <c r="U178" i="10" s="1"/>
  <c r="P178" i="10"/>
  <c r="M178" i="10"/>
  <c r="T178" i="10" s="1"/>
  <c r="N188" i="10"/>
  <c r="U188" i="10" s="1"/>
  <c r="M188" i="10"/>
  <c r="T188" i="10" s="1"/>
  <c r="O188" i="10"/>
  <c r="V188" i="10" s="1"/>
  <c r="P188" i="10"/>
  <c r="P191" i="10"/>
  <c r="M191" i="10"/>
  <c r="T191" i="10" s="1"/>
  <c r="N191" i="10"/>
  <c r="U191" i="10" s="1"/>
  <c r="O191" i="10"/>
  <c r="V191" i="10" s="1"/>
  <c r="N203" i="10"/>
  <c r="U203" i="10" s="1"/>
  <c r="O203" i="10"/>
  <c r="V203" i="10" s="1"/>
  <c r="P203" i="10"/>
  <c r="M203" i="10"/>
  <c r="T203" i="10" s="1"/>
  <c r="M213" i="10"/>
  <c r="T213" i="10" s="1"/>
  <c r="N213" i="10"/>
  <c r="U213" i="10" s="1"/>
  <c r="O213" i="10"/>
  <c r="V213" i="10" s="1"/>
  <c r="P213" i="10"/>
  <c r="M216" i="10"/>
  <c r="T216" i="10" s="1"/>
  <c r="N216" i="10"/>
  <c r="U216" i="10" s="1"/>
  <c r="O216" i="10"/>
  <c r="V216" i="10" s="1"/>
  <c r="P216" i="10"/>
  <c r="M223" i="10"/>
  <c r="T223" i="10" s="1"/>
  <c r="N223" i="10"/>
  <c r="U223" i="10" s="1"/>
  <c r="O223" i="10"/>
  <c r="V223" i="10" s="1"/>
  <c r="P223" i="10"/>
  <c r="M580" i="10"/>
  <c r="N580" i="10"/>
  <c r="O580" i="10"/>
  <c r="P580" i="10"/>
  <c r="P587" i="10"/>
  <c r="M587" i="10"/>
  <c r="N587" i="10"/>
  <c r="O587" i="10"/>
  <c r="M590" i="10"/>
  <c r="N590" i="10"/>
  <c r="O590" i="10"/>
  <c r="P590" i="10"/>
  <c r="O597" i="10"/>
  <c r="P597" i="10"/>
  <c r="M597" i="10"/>
  <c r="N597" i="10"/>
  <c r="M604" i="10"/>
  <c r="N604" i="10"/>
  <c r="O604" i="10"/>
  <c r="P604" i="10"/>
  <c r="M252" i="10"/>
  <c r="T252" i="10" s="1"/>
  <c r="N252" i="10"/>
  <c r="U252" i="10" s="1"/>
  <c r="O252" i="10"/>
  <c r="V252" i="10" s="1"/>
  <c r="P252" i="10"/>
  <c r="O261" i="10"/>
  <c r="V261" i="10" s="1"/>
  <c r="P261" i="10"/>
  <c r="M261" i="10"/>
  <c r="T261" i="10" s="1"/>
  <c r="N267" i="10"/>
  <c r="U267" i="10" s="1"/>
  <c r="O267" i="10"/>
  <c r="V267" i="10" s="1"/>
  <c r="P267" i="10"/>
  <c r="M267" i="10"/>
  <c r="T267" i="10" s="1"/>
  <c r="M292" i="10"/>
  <c r="T292" i="10" s="1"/>
  <c r="N292" i="10"/>
  <c r="U292" i="10" s="1"/>
  <c r="P292" i="10"/>
  <c r="P295" i="10"/>
  <c r="O295" i="10"/>
  <c r="V295" i="10" s="1"/>
  <c r="M295" i="10"/>
  <c r="T295" i="10" s="1"/>
  <c r="N295" i="10"/>
  <c r="U295" i="10" s="1"/>
  <c r="N302" i="10"/>
  <c r="U302" i="10" s="1"/>
  <c r="O302" i="10"/>
  <c r="V302" i="10" s="1"/>
  <c r="P302" i="10"/>
  <c r="M302" i="10"/>
  <c r="T302" i="10" s="1"/>
  <c r="M310" i="10"/>
  <c r="O310" i="10"/>
  <c r="V310" i="10" s="1"/>
  <c r="P310" i="10"/>
  <c r="M332" i="10"/>
  <c r="T332" i="10" s="1"/>
  <c r="N332" i="10"/>
  <c r="U332" i="10" s="1"/>
  <c r="O332" i="10"/>
  <c r="V332" i="10" s="1"/>
  <c r="P332" i="10"/>
  <c r="M336" i="10"/>
  <c r="T336" i="10" s="1"/>
  <c r="N336" i="10"/>
  <c r="U336" i="10" s="1"/>
  <c r="O336" i="10"/>
  <c r="V336" i="10" s="1"/>
  <c r="P336" i="10"/>
  <c r="O341" i="10"/>
  <c r="V341" i="10" s="1"/>
  <c r="P341" i="10"/>
  <c r="M341" i="10"/>
  <c r="T341" i="10" s="1"/>
  <c r="N341" i="10"/>
  <c r="U341" i="10" s="1"/>
  <c r="N347" i="10"/>
  <c r="U347" i="10" s="1"/>
  <c r="O347" i="10"/>
  <c r="V347" i="10" s="1"/>
  <c r="P347" i="10"/>
  <c r="M347" i="10"/>
  <c r="T347" i="10" s="1"/>
  <c r="M352" i="10"/>
  <c r="T352" i="10" s="1"/>
  <c r="N352" i="10"/>
  <c r="U352" i="10" s="1"/>
  <c r="P352" i="10"/>
  <c r="M355" i="10"/>
  <c r="T355" i="10" s="1"/>
  <c r="N355" i="10"/>
  <c r="U355" i="10" s="1"/>
  <c r="O355" i="10"/>
  <c r="V355" i="10" s="1"/>
  <c r="P355" i="10"/>
  <c r="M361" i="10"/>
  <c r="T361" i="10" s="1"/>
  <c r="N361" i="10"/>
  <c r="U361" i="10" s="1"/>
  <c r="O361" i="10"/>
  <c r="V361" i="10" s="1"/>
  <c r="P361" i="10"/>
  <c r="M375" i="10"/>
  <c r="T375" i="10" s="1"/>
  <c r="N375" i="10"/>
  <c r="U375" i="10" s="1"/>
  <c r="O375" i="10"/>
  <c r="V375" i="10" s="1"/>
  <c r="M381" i="10"/>
  <c r="T381" i="10" s="1"/>
  <c r="N381" i="10"/>
  <c r="U381" i="10" s="1"/>
  <c r="P381" i="10"/>
  <c r="N384" i="10"/>
  <c r="U384" i="10" s="1"/>
  <c r="O384" i="10"/>
  <c r="V384" i="10" s="1"/>
  <c r="P384" i="10"/>
  <c r="M384" i="10"/>
  <c r="T384" i="10" s="1"/>
  <c r="M386" i="10"/>
  <c r="T386" i="10" s="1"/>
  <c r="N386" i="10"/>
  <c r="U386" i="10" s="1"/>
  <c r="O386" i="10"/>
  <c r="V386" i="10" s="1"/>
  <c r="P386" i="10"/>
  <c r="M402" i="10"/>
  <c r="T402" i="10" s="1"/>
  <c r="N402" i="10"/>
  <c r="U402" i="10" s="1"/>
  <c r="O402" i="10"/>
  <c r="V402" i="10" s="1"/>
  <c r="O409" i="10"/>
  <c r="V409" i="10" s="1"/>
  <c r="P409" i="10"/>
  <c r="M409" i="10"/>
  <c r="T409" i="10" s="1"/>
  <c r="N409" i="10"/>
  <c r="U409" i="10" s="1"/>
  <c r="M420" i="10"/>
  <c r="T420" i="10" s="1"/>
  <c r="P420" i="10"/>
  <c r="O435" i="10"/>
  <c r="N629" i="10"/>
  <c r="O629" i="10"/>
  <c r="P629" i="10"/>
  <c r="M629" i="10"/>
  <c r="M642" i="10"/>
  <c r="N642" i="10"/>
  <c r="P642" i="10"/>
  <c r="O642" i="10"/>
  <c r="M3" i="10"/>
  <c r="T3" i="10" s="1"/>
  <c r="O506" i="10"/>
  <c r="V506" i="10" s="1"/>
  <c r="P502" i="10"/>
  <c r="P500" i="10"/>
  <c r="P498" i="10"/>
  <c r="N489" i="10"/>
  <c r="U489" i="10" s="1"/>
  <c r="N485" i="10"/>
  <c r="O481" i="10"/>
  <c r="V481" i="10" s="1"/>
  <c r="O479" i="10"/>
  <c r="V479" i="10" s="1"/>
  <c r="O477" i="10"/>
  <c r="V477" i="10" s="1"/>
  <c r="O475" i="10"/>
  <c r="V475" i="10" s="1"/>
  <c r="P473" i="10"/>
  <c r="P471" i="10"/>
  <c r="P467" i="10"/>
  <c r="N456" i="10"/>
  <c r="U456" i="10" s="1"/>
  <c r="N454" i="10"/>
  <c r="U454" i="10" s="1"/>
  <c r="N452" i="10"/>
  <c r="U452" i="10" s="1"/>
  <c r="N450" i="10"/>
  <c r="U450" i="10" s="1"/>
  <c r="O448" i="10"/>
  <c r="V448" i="10" s="1"/>
  <c r="O446" i="10"/>
  <c r="V446" i="10" s="1"/>
  <c r="O444" i="10"/>
  <c r="V444" i="10" s="1"/>
  <c r="O442" i="10"/>
  <c r="V442" i="10" s="1"/>
  <c r="P440" i="10"/>
  <c r="P438" i="10"/>
  <c r="N436" i="10"/>
  <c r="U436" i="10" s="1"/>
  <c r="N431" i="10"/>
  <c r="U431" i="10" s="1"/>
  <c r="O428" i="10"/>
  <c r="V428" i="10" s="1"/>
  <c r="M426" i="10"/>
  <c r="T426" i="10" s="1"/>
  <c r="O423" i="10"/>
  <c r="V423" i="10" s="1"/>
  <c r="P419" i="10"/>
  <c r="O414" i="10"/>
  <c r="V414" i="10" s="1"/>
  <c r="M399" i="10"/>
  <c r="T399" i="10" s="1"/>
  <c r="O383" i="10"/>
  <c r="V383" i="10" s="1"/>
  <c r="M368" i="10"/>
  <c r="T368" i="10" s="1"/>
  <c r="O352" i="10"/>
  <c r="V352" i="10" s="1"/>
  <c r="P182" i="10"/>
  <c r="N10" i="10"/>
  <c r="U10" i="10" s="1"/>
  <c r="O10" i="10"/>
  <c r="V10" i="10" s="1"/>
  <c r="P10" i="10"/>
  <c r="M10" i="10"/>
  <c r="T10" i="10" s="1"/>
  <c r="M532" i="10"/>
  <c r="N532" i="10"/>
  <c r="O532" i="10"/>
  <c r="P532" i="10"/>
  <c r="N539" i="10"/>
  <c r="O539" i="10"/>
  <c r="P539" i="10"/>
  <c r="M539" i="10"/>
  <c r="M544" i="10"/>
  <c r="N544" i="10"/>
  <c r="O544" i="10"/>
  <c r="P544" i="10"/>
  <c r="M549" i="10"/>
  <c r="N549" i="10"/>
  <c r="O549" i="10"/>
  <c r="P549" i="10"/>
  <c r="M27" i="10"/>
  <c r="T27" i="10" s="1"/>
  <c r="N27" i="10"/>
  <c r="U27" i="10" s="1"/>
  <c r="P27" i="10"/>
  <c r="O27" i="10"/>
  <c r="V27" i="10" s="1"/>
  <c r="M43" i="10"/>
  <c r="T43" i="10" s="1"/>
  <c r="N43" i="10"/>
  <c r="U43" i="10" s="1"/>
  <c r="O43" i="10"/>
  <c r="V43" i="10" s="1"/>
  <c r="P43" i="10"/>
  <c r="M47" i="10"/>
  <c r="T47" i="10" s="1"/>
  <c r="N47" i="10"/>
  <c r="U47" i="10" s="1"/>
  <c r="O47" i="10"/>
  <c r="V47" i="10" s="1"/>
  <c r="P47" i="10"/>
  <c r="P48" i="10"/>
  <c r="M48" i="10"/>
  <c r="T48" i="10" s="1"/>
  <c r="N48" i="10"/>
  <c r="U48" i="10" s="1"/>
  <c r="O48" i="10"/>
  <c r="V48" i="10" s="1"/>
  <c r="M53" i="10"/>
  <c r="T53" i="10" s="1"/>
  <c r="N53" i="10"/>
  <c r="U53" i="10" s="1"/>
  <c r="O53" i="10"/>
  <c r="V53" i="10" s="1"/>
  <c r="P53" i="10"/>
  <c r="M57" i="10"/>
  <c r="T57" i="10" s="1"/>
  <c r="N57" i="10"/>
  <c r="U57" i="10" s="1"/>
  <c r="O57" i="10"/>
  <c r="V57" i="10" s="1"/>
  <c r="P57" i="10"/>
  <c r="M65" i="10"/>
  <c r="T65" i="10" s="1"/>
  <c r="N65" i="10"/>
  <c r="U65" i="10" s="1"/>
  <c r="O65" i="10"/>
  <c r="V65" i="10" s="1"/>
  <c r="P65" i="10"/>
  <c r="M71" i="10"/>
  <c r="T71" i="10" s="1"/>
  <c r="N71" i="10"/>
  <c r="U71" i="10" s="1"/>
  <c r="O71" i="10"/>
  <c r="V71" i="10" s="1"/>
  <c r="P71" i="10"/>
  <c r="P554" i="10"/>
  <c r="M554" i="10"/>
  <c r="N554" i="10"/>
  <c r="O554" i="10"/>
  <c r="M557" i="10"/>
  <c r="N557" i="10"/>
  <c r="O557" i="10"/>
  <c r="P557" i="10"/>
  <c r="O564" i="10"/>
  <c r="P564" i="10"/>
  <c r="M564" i="10"/>
  <c r="N564" i="10"/>
  <c r="N572" i="10"/>
  <c r="O572" i="10"/>
  <c r="P572" i="10"/>
  <c r="M572" i="10"/>
  <c r="M100" i="10"/>
  <c r="T100" i="10" s="1"/>
  <c r="N100" i="10"/>
  <c r="U100" i="10" s="1"/>
  <c r="O100" i="10"/>
  <c r="V100" i="10" s="1"/>
  <c r="P100" i="10"/>
  <c r="M102" i="10"/>
  <c r="T102" i="10" s="1"/>
  <c r="N102" i="10"/>
  <c r="U102" i="10" s="1"/>
  <c r="O102" i="10"/>
  <c r="V102" i="10" s="1"/>
  <c r="P102" i="10"/>
  <c r="M104" i="10"/>
  <c r="T104" i="10" s="1"/>
  <c r="N104" i="10"/>
  <c r="U104" i="10" s="1"/>
  <c r="O104" i="10"/>
  <c r="V104" i="10" s="1"/>
  <c r="P104" i="10"/>
  <c r="M115" i="10"/>
  <c r="T115" i="10" s="1"/>
  <c r="N115" i="10"/>
  <c r="U115" i="10" s="1"/>
  <c r="O115" i="10"/>
  <c r="V115" i="10" s="1"/>
  <c r="P115" i="10"/>
  <c r="N124" i="10"/>
  <c r="U124" i="10" s="1"/>
  <c r="O124" i="10"/>
  <c r="V124" i="10" s="1"/>
  <c r="P124" i="10"/>
  <c r="M124" i="10"/>
  <c r="T124" i="10" s="1"/>
  <c r="P141" i="10"/>
  <c r="M141" i="10"/>
  <c r="T141" i="10" s="1"/>
  <c r="N141" i="10"/>
  <c r="U141" i="10" s="1"/>
  <c r="O141" i="10"/>
  <c r="V141" i="10" s="1"/>
  <c r="O151" i="10"/>
  <c r="V151" i="10" s="1"/>
  <c r="P151" i="10"/>
  <c r="M151" i="10"/>
  <c r="T151" i="10" s="1"/>
  <c r="N151" i="10"/>
  <c r="U151" i="10" s="1"/>
  <c r="N161" i="10"/>
  <c r="U161" i="10" s="1"/>
  <c r="O161" i="10"/>
  <c r="V161" i="10" s="1"/>
  <c r="P161" i="10"/>
  <c r="M161" i="10"/>
  <c r="T161" i="10" s="1"/>
  <c r="N574" i="10"/>
  <c r="O574" i="10"/>
  <c r="P574" i="10"/>
  <c r="M574" i="10"/>
  <c r="M166" i="10"/>
  <c r="T166" i="10" s="1"/>
  <c r="N166" i="10"/>
  <c r="U166" i="10" s="1"/>
  <c r="O166" i="10"/>
  <c r="V166" i="10" s="1"/>
  <c r="P166" i="10"/>
  <c r="M192" i="10"/>
  <c r="T192" i="10" s="1"/>
  <c r="N192" i="10"/>
  <c r="U192" i="10" s="1"/>
  <c r="O192" i="10"/>
  <c r="V192" i="10" s="1"/>
  <c r="P192" i="10"/>
  <c r="O195" i="10"/>
  <c r="V195" i="10" s="1"/>
  <c r="P195" i="10"/>
  <c r="M195" i="10"/>
  <c r="T195" i="10" s="1"/>
  <c r="N195" i="10"/>
  <c r="U195" i="10" s="1"/>
  <c r="M204" i="10"/>
  <c r="T204" i="10" s="1"/>
  <c r="N204" i="10"/>
  <c r="U204" i="10" s="1"/>
  <c r="O204" i="10"/>
  <c r="V204" i="10" s="1"/>
  <c r="P204" i="10"/>
  <c r="N207" i="10"/>
  <c r="U207" i="10" s="1"/>
  <c r="O207" i="10"/>
  <c r="V207" i="10" s="1"/>
  <c r="P207" i="10"/>
  <c r="M207" i="10"/>
  <c r="T207" i="10" s="1"/>
  <c r="M227" i="10"/>
  <c r="T227" i="10" s="1"/>
  <c r="N227" i="10"/>
  <c r="U227" i="10" s="1"/>
  <c r="O227" i="10"/>
  <c r="V227" i="10" s="1"/>
  <c r="P227" i="10"/>
  <c r="M584" i="10"/>
  <c r="N584" i="10"/>
  <c r="O584" i="10"/>
  <c r="P584" i="10"/>
  <c r="P591" i="10"/>
  <c r="M591" i="10"/>
  <c r="N591" i="10"/>
  <c r="O591" i="10"/>
  <c r="M598" i="10"/>
  <c r="N598" i="10"/>
  <c r="O598" i="10"/>
  <c r="P598" i="10"/>
  <c r="M268" i="10"/>
  <c r="T268" i="10" s="1"/>
  <c r="N268" i="10"/>
  <c r="U268" i="10" s="1"/>
  <c r="O268" i="10"/>
  <c r="V268" i="10" s="1"/>
  <c r="P268" i="10"/>
  <c r="M278" i="10"/>
  <c r="T278" i="10" s="1"/>
  <c r="N278" i="10"/>
  <c r="U278" i="10" s="1"/>
  <c r="O278" i="10"/>
  <c r="V278" i="10" s="1"/>
  <c r="P278" i="10"/>
  <c r="M288" i="10"/>
  <c r="T288" i="10" s="1"/>
  <c r="O288" i="10"/>
  <c r="V288" i="10" s="1"/>
  <c r="P288" i="10"/>
  <c r="M608" i="10"/>
  <c r="N608" i="10"/>
  <c r="O608" i="10"/>
  <c r="P608" i="10"/>
  <c r="O303" i="10"/>
  <c r="V303" i="10" s="1"/>
  <c r="M303" i="10"/>
  <c r="T303" i="10" s="1"/>
  <c r="N303" i="10"/>
  <c r="U303" i="10" s="1"/>
  <c r="M312" i="10"/>
  <c r="T312" i="10" s="1"/>
  <c r="N312" i="10"/>
  <c r="U312" i="10" s="1"/>
  <c r="P312" i="10"/>
  <c r="M317" i="10"/>
  <c r="T317" i="10" s="1"/>
  <c r="P317" i="10"/>
  <c r="N317" i="10"/>
  <c r="U317" i="10" s="1"/>
  <c r="O317" i="10"/>
  <c r="V317" i="10" s="1"/>
  <c r="M321" i="10"/>
  <c r="T321" i="10" s="1"/>
  <c r="N321" i="10"/>
  <c r="U321" i="10" s="1"/>
  <c r="P321" i="10"/>
  <c r="M327" i="10"/>
  <c r="T327" i="10" s="1"/>
  <c r="O327" i="10"/>
  <c r="V327" i="10" s="1"/>
  <c r="P327" i="10"/>
  <c r="P333" i="10"/>
  <c r="N333" i="10"/>
  <c r="U333" i="10" s="1"/>
  <c r="O333" i="10"/>
  <c r="V333" i="10" s="1"/>
  <c r="P337" i="10"/>
  <c r="N337" i="10"/>
  <c r="U337" i="10" s="1"/>
  <c r="O337" i="10"/>
  <c r="V337" i="10" s="1"/>
  <c r="M357" i="10"/>
  <c r="T357" i="10" s="1"/>
  <c r="N357" i="10"/>
  <c r="U357" i="10" s="1"/>
  <c r="O357" i="10"/>
  <c r="V357" i="10" s="1"/>
  <c r="P357" i="10"/>
  <c r="P362" i="10"/>
  <c r="N362" i="10"/>
  <c r="U362" i="10" s="1"/>
  <c r="O362" i="10"/>
  <c r="V362" i="10" s="1"/>
  <c r="M367" i="10"/>
  <c r="T367" i="10" s="1"/>
  <c r="N367" i="10"/>
  <c r="U367" i="10" s="1"/>
  <c r="O367" i="10"/>
  <c r="V367" i="10" s="1"/>
  <c r="P367" i="10"/>
  <c r="M387" i="10"/>
  <c r="T387" i="10" s="1"/>
  <c r="O387" i="10"/>
  <c r="V387" i="10" s="1"/>
  <c r="P387" i="10"/>
  <c r="M389" i="10"/>
  <c r="T389" i="10" s="1"/>
  <c r="O389" i="10"/>
  <c r="V389" i="10" s="1"/>
  <c r="P389" i="10"/>
  <c r="O403" i="10"/>
  <c r="V403" i="10" s="1"/>
  <c r="P403" i="10"/>
  <c r="M403" i="10"/>
  <c r="T403" i="10" s="1"/>
  <c r="N403" i="10"/>
  <c r="U403" i="10" s="1"/>
  <c r="M408" i="10"/>
  <c r="T408" i="10" s="1"/>
  <c r="N408" i="10"/>
  <c r="U408" i="10" s="1"/>
  <c r="O408" i="10"/>
  <c r="V408" i="10" s="1"/>
  <c r="M410" i="10"/>
  <c r="T410" i="10" s="1"/>
  <c r="N410" i="10"/>
  <c r="U410" i="10" s="1"/>
  <c r="P410" i="10"/>
  <c r="N415" i="10"/>
  <c r="U415" i="10" s="1"/>
  <c r="O415" i="10"/>
  <c r="V415" i="10" s="1"/>
  <c r="P415" i="10"/>
  <c r="M415" i="10"/>
  <c r="T415" i="10" s="1"/>
  <c r="N417" i="10"/>
  <c r="U417" i="10" s="1"/>
  <c r="O417" i="10"/>
  <c r="V417" i="10" s="1"/>
  <c r="M417" i="10"/>
  <c r="T417" i="10" s="1"/>
  <c r="M421" i="10"/>
  <c r="N421" i="10"/>
  <c r="U421" i="10" s="1"/>
  <c r="M425" i="10"/>
  <c r="T425" i="10" s="1"/>
  <c r="O626" i="10"/>
  <c r="P626" i="10"/>
  <c r="M626" i="10"/>
  <c r="N626" i="10"/>
  <c r="P432" i="10"/>
  <c r="N633" i="10"/>
  <c r="O633" i="10"/>
  <c r="P633" i="10"/>
  <c r="M633" i="10"/>
  <c r="N636" i="10"/>
  <c r="O636" i="10"/>
  <c r="M636" i="10"/>
  <c r="P636" i="10"/>
  <c r="N640" i="10"/>
  <c r="O640" i="10"/>
  <c r="M640" i="10"/>
  <c r="P640" i="10"/>
  <c r="N509" i="10"/>
  <c r="M645" i="10"/>
  <c r="N645" i="10"/>
  <c r="O645" i="10"/>
  <c r="P645" i="10"/>
  <c r="N438" i="10"/>
  <c r="U438" i="10" s="1"/>
  <c r="M436" i="10"/>
  <c r="O433" i="10"/>
  <c r="V433" i="10" s="1"/>
  <c r="M431" i="10"/>
  <c r="T431" i="10" s="1"/>
  <c r="N428" i="10"/>
  <c r="U428" i="10" s="1"/>
  <c r="P425" i="10"/>
  <c r="N423" i="10"/>
  <c r="U423" i="10" s="1"/>
  <c r="O419" i="10"/>
  <c r="V419" i="10" s="1"/>
  <c r="O412" i="10"/>
  <c r="V412" i="10" s="1"/>
  <c r="M397" i="10"/>
  <c r="T397" i="10" s="1"/>
  <c r="O381" i="10"/>
  <c r="V381" i="10" s="1"/>
  <c r="O350" i="10"/>
  <c r="V350" i="10" s="1"/>
  <c r="N319" i="10"/>
  <c r="U319" i="10" s="1"/>
  <c r="N301" i="10"/>
  <c r="U301" i="10" s="1"/>
  <c r="O282" i="10"/>
  <c r="V282" i="10" s="1"/>
  <c r="P131" i="10"/>
  <c r="E11" i="19" l="1"/>
  <c r="E3" i="19"/>
  <c r="E7" i="19"/>
  <c r="E13" i="19"/>
  <c r="E8" i="19"/>
  <c r="E12" i="19"/>
  <c r="E10" i="19"/>
  <c r="E2" i="19"/>
  <c r="E5" i="19"/>
  <c r="E16" i="19"/>
  <c r="E4" i="19"/>
  <c r="E6" i="19"/>
  <c r="E14" i="19"/>
  <c r="E9" i="19"/>
  <c r="Q3" i="10"/>
  <c r="R3" i="10" s="1"/>
  <c r="Q511" i="10"/>
  <c r="Q512" i="10"/>
  <c r="Q513" i="10"/>
  <c r="Q514" i="10"/>
  <c r="Q470" i="10"/>
  <c r="Q507" i="10"/>
  <c r="U507" i="10"/>
  <c r="Q441" i="10"/>
  <c r="U441" i="10"/>
  <c r="Q358" i="10"/>
  <c r="U358" i="10"/>
  <c r="Q488" i="10"/>
  <c r="V488" i="10"/>
  <c r="Q485" i="10"/>
  <c r="U485" i="10"/>
  <c r="Q493" i="10"/>
  <c r="U493" i="10"/>
  <c r="Q466" i="10"/>
  <c r="U466" i="10"/>
  <c r="Q455" i="10"/>
  <c r="V455" i="10"/>
  <c r="E15" i="19" s="1"/>
  <c r="Q490" i="10"/>
  <c r="U490" i="10"/>
  <c r="Q460" i="10"/>
  <c r="U460" i="10"/>
  <c r="Q509" i="10"/>
  <c r="U509" i="10"/>
  <c r="Q495" i="10"/>
  <c r="U495" i="10"/>
  <c r="Q468" i="10"/>
  <c r="U468" i="10"/>
  <c r="Q457" i="10"/>
  <c r="V457" i="10"/>
  <c r="Q492" i="10"/>
  <c r="U492" i="10"/>
  <c r="Q310" i="10"/>
  <c r="T310" i="10"/>
  <c r="Q497" i="10"/>
  <c r="U497" i="10"/>
  <c r="Q424" i="10"/>
  <c r="U424" i="10"/>
  <c r="Q447" i="10"/>
  <c r="U447" i="10"/>
  <c r="Q502" i="10"/>
  <c r="Q434" i="10"/>
  <c r="T434" i="10"/>
  <c r="Q472" i="10"/>
  <c r="U472" i="10"/>
  <c r="Q501" i="10"/>
  <c r="U501" i="10"/>
  <c r="Q461" i="10"/>
  <c r="U461" i="10"/>
  <c r="Q496" i="10"/>
  <c r="U496" i="10"/>
  <c r="Q421" i="10"/>
  <c r="T421" i="10"/>
  <c r="Q435" i="10"/>
  <c r="V435" i="10"/>
  <c r="Q436" i="10"/>
  <c r="T436" i="10"/>
  <c r="Q508" i="10"/>
  <c r="Q503" i="10"/>
  <c r="U503" i="10"/>
  <c r="Q482" i="10"/>
  <c r="V482" i="10"/>
  <c r="Q505" i="10"/>
  <c r="U505" i="10"/>
  <c r="Q484" i="10"/>
  <c r="V484" i="10"/>
  <c r="Q463" i="10"/>
  <c r="Q419" i="10"/>
  <c r="Q399" i="10"/>
  <c r="Q292" i="10"/>
  <c r="Q458" i="10"/>
  <c r="Q480" i="10"/>
  <c r="Q465" i="10"/>
  <c r="Q439" i="10"/>
  <c r="Q451" i="10"/>
  <c r="Q445" i="10"/>
  <c r="Q456" i="10"/>
  <c r="Q494" i="10"/>
  <c r="Q258" i="10"/>
  <c r="Q242" i="10"/>
  <c r="Q215" i="10"/>
  <c r="Q200" i="10"/>
  <c r="Q108" i="10"/>
  <c r="Q556" i="10"/>
  <c r="Q66" i="10"/>
  <c r="Q36" i="10"/>
  <c r="Q311" i="10"/>
  <c r="Q289" i="10"/>
  <c r="Q483" i="10"/>
  <c r="Q308" i="10"/>
  <c r="Q422" i="10"/>
  <c r="Q297" i="10"/>
  <c r="Q598" i="10"/>
  <c r="Q161" i="10"/>
  <c r="Q572" i="10"/>
  <c r="Q489" i="10"/>
  <c r="Q407" i="10"/>
  <c r="Q331" i="10"/>
  <c r="Q143" i="10"/>
  <c r="Q406" i="10"/>
  <c r="Q464" i="10"/>
  <c r="Q431" i="10"/>
  <c r="Q408" i="10"/>
  <c r="Q389" i="10"/>
  <c r="Q337" i="10"/>
  <c r="Q312" i="10"/>
  <c r="Q426" i="10"/>
  <c r="Q274" i="10"/>
  <c r="Q256" i="10"/>
  <c r="Q245" i="10"/>
  <c r="Q241" i="10"/>
  <c r="Q234" i="10"/>
  <c r="Q400" i="10"/>
  <c r="Q616" i="10"/>
  <c r="Q610" i="10"/>
  <c r="Q364" i="10"/>
  <c r="Q487" i="10"/>
  <c r="Q393" i="10"/>
  <c r="Q369" i="10"/>
  <c r="Q329" i="10"/>
  <c r="Q611" i="10"/>
  <c r="Q285" i="10"/>
  <c r="Q270" i="10"/>
  <c r="Q262" i="10"/>
  <c r="Q237" i="10"/>
  <c r="Q586" i="10"/>
  <c r="Q69" i="10"/>
  <c r="Q51" i="10"/>
  <c r="Q28" i="10"/>
  <c r="Q536" i="10"/>
  <c r="Q529" i="10"/>
  <c r="Q425" i="10"/>
  <c r="Q387" i="10"/>
  <c r="Q321" i="10"/>
  <c r="Q192" i="10"/>
  <c r="Q104" i="10"/>
  <c r="Q554" i="10"/>
  <c r="Q47" i="10"/>
  <c r="Q544" i="10"/>
  <c r="Q450" i="10"/>
  <c r="Q216" i="10"/>
  <c r="Q188" i="10"/>
  <c r="Q176" i="10"/>
  <c r="Q119" i="10"/>
  <c r="Q77" i="10"/>
  <c r="Q44" i="10"/>
  <c r="Q528" i="10"/>
  <c r="Q9" i="10"/>
  <c r="Q346" i="10"/>
  <c r="Q260" i="10"/>
  <c r="Q219" i="10"/>
  <c r="Q88" i="10"/>
  <c r="Q46" i="10"/>
  <c r="Q525" i="10"/>
  <c r="Q7" i="10"/>
  <c r="Q443" i="10"/>
  <c r="Q405" i="10"/>
  <c r="Q382" i="10"/>
  <c r="Q281" i="10"/>
  <c r="Q362" i="10"/>
  <c r="Q333" i="10"/>
  <c r="Q288" i="10"/>
  <c r="Q316" i="10"/>
  <c r="Q595" i="10"/>
  <c r="Q222" i="10"/>
  <c r="Q175" i="10"/>
  <c r="Q154" i="10"/>
  <c r="Q146" i="10"/>
  <c r="Q130" i="10"/>
  <c r="Q82" i="10"/>
  <c r="Q547" i="10"/>
  <c r="Q527" i="10"/>
  <c r="Q432" i="10"/>
  <c r="Q412" i="10"/>
  <c r="Q360" i="10"/>
  <c r="Q286" i="10"/>
  <c r="Q277" i="10"/>
  <c r="Q249" i="10"/>
  <c r="Q602" i="10"/>
  <c r="Q588" i="10"/>
  <c r="Q229" i="10"/>
  <c r="Q159" i="10"/>
  <c r="Q122" i="10"/>
  <c r="Q84" i="10"/>
  <c r="Q571" i="10"/>
  <c r="Q70" i="10"/>
  <c r="Q29" i="10"/>
  <c r="Q538" i="10"/>
  <c r="Q526" i="10"/>
  <c r="Q498" i="10"/>
  <c r="Q621" i="10"/>
  <c r="Q372" i="10"/>
  <c r="Q613" i="10"/>
  <c r="Q599" i="10"/>
  <c r="Q209" i="10"/>
  <c r="Q93" i="10"/>
  <c r="Q8" i="10"/>
  <c r="Q430" i="10"/>
  <c r="Q371" i="10"/>
  <c r="Q304" i="10"/>
  <c r="Q39" i="10"/>
  <c r="Q438" i="10"/>
  <c r="Q341" i="10"/>
  <c r="Q157" i="10"/>
  <c r="Q120" i="10"/>
  <c r="Q401" i="10"/>
  <c r="Q632" i="10"/>
  <c r="Q351" i="10"/>
  <c r="Q14" i="10"/>
  <c r="Q515" i="10"/>
  <c r="Q453" i="10"/>
  <c r="Q244" i="10"/>
  <c r="Q225" i="10"/>
  <c r="Q181" i="10"/>
  <c r="Q156" i="10"/>
  <c r="Q109" i="10"/>
  <c r="Q565" i="10"/>
  <c r="Q551" i="10"/>
  <c r="Q519" i="10"/>
  <c r="Q575" i="10"/>
  <c r="Q136" i="10"/>
  <c r="Q559" i="10"/>
  <c r="Q72" i="10"/>
  <c r="Q18" i="10"/>
  <c r="Q522" i="10"/>
  <c r="Q475" i="10"/>
  <c r="Q640" i="10"/>
  <c r="Q417" i="10"/>
  <c r="Q205" i="10"/>
  <c r="Q126" i="10"/>
  <c r="Q543" i="10"/>
  <c r="Q344" i="10"/>
  <c r="Q197" i="10"/>
  <c r="Q171" i="10"/>
  <c r="Q107" i="10"/>
  <c r="Q467" i="10"/>
  <c r="Q349" i="10"/>
  <c r="Q306" i="10"/>
  <c r="Q402" i="10"/>
  <c r="Q384" i="10"/>
  <c r="Q352" i="10"/>
  <c r="Q302" i="10"/>
  <c r="Q267" i="10"/>
  <c r="Q597" i="10"/>
  <c r="Q191" i="10"/>
  <c r="Q116" i="10"/>
  <c r="Q340" i="10"/>
  <c r="Q257" i="10"/>
  <c r="Q114" i="10"/>
  <c r="Q42" i="10"/>
  <c r="Q517" i="10"/>
  <c r="Q354" i="10"/>
  <c r="Q345" i="10"/>
  <c r="Q259" i="10"/>
  <c r="Q231" i="10"/>
  <c r="Q206" i="10"/>
  <c r="Q198" i="10"/>
  <c r="Q142" i="10"/>
  <c r="Q111" i="10"/>
  <c r="Q561" i="10"/>
  <c r="Q41" i="10"/>
  <c r="Q516" i="10"/>
  <c r="Q462" i="10"/>
  <c r="Q273" i="10"/>
  <c r="Q97" i="10"/>
  <c r="Q500" i="10"/>
  <c r="Q265" i="10"/>
  <c r="Q184" i="10"/>
  <c r="Q173" i="10"/>
  <c r="Q562" i="10"/>
  <c r="Q21" i="10"/>
  <c r="Q264" i="10"/>
  <c r="Q428" i="10"/>
  <c r="Q163" i="10"/>
  <c r="Q641" i="10"/>
  <c r="Q335" i="10"/>
  <c r="Q582" i="10"/>
  <c r="Q62" i="10"/>
  <c r="Q32" i="10"/>
  <c r="Q581" i="10"/>
  <c r="Q217" i="10"/>
  <c r="Q211" i="10"/>
  <c r="Q196" i="10"/>
  <c r="Q89" i="10"/>
  <c r="Q54" i="10"/>
  <c r="Q195" i="10"/>
  <c r="Q636" i="10"/>
  <c r="Q410" i="10"/>
  <c r="Q317" i="10"/>
  <c r="Q141" i="10"/>
  <c r="Q71" i="10"/>
  <c r="Q420" i="10"/>
  <c r="Q223" i="10"/>
  <c r="Q96" i="10"/>
  <c r="Q74" i="10"/>
  <c r="Q40" i="10"/>
  <c r="Q26" i="10"/>
  <c r="Q530" i="10"/>
  <c r="Q446" i="10"/>
  <c r="Q414" i="10"/>
  <c r="Q374" i="10"/>
  <c r="Q276" i="10"/>
  <c r="Q596" i="10"/>
  <c r="Q578" i="10"/>
  <c r="Q212" i="10"/>
  <c r="Q127" i="10"/>
  <c r="Q80" i="10"/>
  <c r="Q63" i="10"/>
  <c r="Q491" i="10"/>
  <c r="Q385" i="10"/>
  <c r="Q325" i="10"/>
  <c r="Q250" i="10"/>
  <c r="Q342" i="10"/>
  <c r="Q392" i="10"/>
  <c r="Q377" i="10"/>
  <c r="Q280" i="10"/>
  <c r="Q272" i="10"/>
  <c r="Q251" i="10"/>
  <c r="Q600" i="10"/>
  <c r="Q75" i="10"/>
  <c r="Q418" i="10"/>
  <c r="Q328" i="10"/>
  <c r="Q296" i="10"/>
  <c r="Q246" i="10"/>
  <c r="Q486" i="10"/>
  <c r="Q504" i="10"/>
  <c r="Q201" i="10"/>
  <c r="Q189" i="10"/>
  <c r="Q147" i="10"/>
  <c r="Q537" i="10"/>
  <c r="Q567" i="10"/>
  <c r="Q403" i="10"/>
  <c r="Q48" i="10"/>
  <c r="Q357" i="10"/>
  <c r="Q584" i="10"/>
  <c r="Q332" i="10"/>
  <c r="Q587" i="10"/>
  <c r="Q178" i="10"/>
  <c r="Q172" i="10"/>
  <c r="Q645" i="10"/>
  <c r="Q626" i="10"/>
  <c r="Q367" i="10"/>
  <c r="Q327" i="10"/>
  <c r="Q608" i="10"/>
  <c r="Q278" i="10"/>
  <c r="Q207" i="10"/>
  <c r="Q166" i="10"/>
  <c r="Q115" i="10"/>
  <c r="Q102" i="10"/>
  <c r="Q557" i="10"/>
  <c r="Q57" i="10"/>
  <c r="Q43" i="10"/>
  <c r="Q549" i="10"/>
  <c r="Q539" i="10"/>
  <c r="Q10" i="10"/>
  <c r="Q642" i="10"/>
  <c r="Q361" i="10"/>
  <c r="Q295" i="10"/>
  <c r="Q252" i="10"/>
  <c r="Q213" i="10"/>
  <c r="Q140" i="10"/>
  <c r="Q49" i="10"/>
  <c r="Q548" i="10"/>
  <c r="Q518" i="10"/>
  <c r="Q4" i="10"/>
  <c r="Q644" i="10"/>
  <c r="Q305" i="10"/>
  <c r="Q182" i="10"/>
  <c r="Q162" i="10"/>
  <c r="Q131" i="10"/>
  <c r="Q101" i="10"/>
  <c r="Q94" i="10"/>
  <c r="Q86" i="10"/>
  <c r="Q73" i="10"/>
  <c r="Q34" i="10"/>
  <c r="Q546" i="10"/>
  <c r="Q618" i="10"/>
  <c r="Q380" i="10"/>
  <c r="Q350" i="10"/>
  <c r="Q309" i="10"/>
  <c r="Q283" i="10"/>
  <c r="Q271" i="10"/>
  <c r="Q230" i="10"/>
  <c r="Q218" i="10"/>
  <c r="Q85" i="10"/>
  <c r="Q17" i="10"/>
  <c r="Q617" i="10"/>
  <c r="Q330" i="10"/>
  <c r="Q247" i="10"/>
  <c r="Q583" i="10"/>
  <c r="Q145" i="10"/>
  <c r="Q90" i="10"/>
  <c r="Q552" i="10"/>
  <c r="Q520" i="10"/>
  <c r="Q471" i="10"/>
  <c r="Q396" i="10"/>
  <c r="Q334" i="10"/>
  <c r="Q320" i="10"/>
  <c r="Q315" i="10"/>
  <c r="Q299" i="10"/>
  <c r="Q233" i="10"/>
  <c r="Q577" i="10"/>
  <c r="Q576" i="10"/>
  <c r="Q137" i="10"/>
  <c r="Q121" i="10"/>
  <c r="Q558" i="10"/>
  <c r="Q61" i="10"/>
  <c r="Q45" i="10"/>
  <c r="Q540" i="10"/>
  <c r="Q524" i="10"/>
  <c r="Q404" i="10"/>
  <c r="Q388" i="10"/>
  <c r="Q612" i="10"/>
  <c r="Q606" i="10"/>
  <c r="Q605" i="10"/>
  <c r="Q506" i="10"/>
  <c r="Q478" i="10"/>
  <c r="Q366" i="10"/>
  <c r="Q323" i="10"/>
  <c r="Q266" i="10"/>
  <c r="Q239" i="10"/>
  <c r="Q593" i="10"/>
  <c r="Q24" i="10"/>
  <c r="Q224" i="10"/>
  <c r="Q11" i="10"/>
  <c r="Q105" i="10"/>
  <c r="Q37" i="10"/>
  <c r="Q6" i="10"/>
  <c r="Q415" i="10"/>
  <c r="Q151" i="10"/>
  <c r="Q124" i="10"/>
  <c r="Q629" i="10"/>
  <c r="Q409" i="10"/>
  <c r="Q381" i="10"/>
  <c r="Q590" i="10"/>
  <c r="Q203" i="10"/>
  <c r="Q550" i="10"/>
  <c r="Q199" i="10"/>
  <c r="Q429" i="10"/>
  <c r="Q383" i="10"/>
  <c r="Q190" i="10"/>
  <c r="Q118" i="10"/>
  <c r="Q639" i="10"/>
  <c r="Q370" i="10"/>
  <c r="Q263" i="10"/>
  <c r="Q144" i="10"/>
  <c r="Q98" i="10"/>
  <c r="Q566" i="10"/>
  <c r="Q55" i="10"/>
  <c r="Q623" i="10"/>
  <c r="Q614" i="10"/>
  <c r="Q282" i="10"/>
  <c r="Q254" i="10"/>
  <c r="Q240" i="10"/>
  <c r="Q594" i="10"/>
  <c r="Q221" i="10"/>
  <c r="Q186" i="10"/>
  <c r="Q165" i="10"/>
  <c r="Q129" i="10"/>
  <c r="Q117" i="10"/>
  <c r="Q573" i="10"/>
  <c r="Q563" i="10"/>
  <c r="Q67" i="10"/>
  <c r="Q22" i="10"/>
  <c r="Q534" i="10"/>
  <c r="Q473" i="10"/>
  <c r="Q625" i="10"/>
  <c r="Q619" i="10"/>
  <c r="Q269" i="10"/>
  <c r="Q50" i="10"/>
  <c r="Q545" i="10"/>
  <c r="Q523" i="10"/>
  <c r="Q416" i="10"/>
  <c r="Q398" i="10"/>
  <c r="Q376" i="10"/>
  <c r="Q368" i="10"/>
  <c r="Q356" i="10"/>
  <c r="Q291" i="10"/>
  <c r="Q440" i="10"/>
  <c r="Q469" i="10"/>
  <c r="Q637" i="10"/>
  <c r="Q622" i="10"/>
  <c r="Q359" i="10"/>
  <c r="Q314" i="10"/>
  <c r="Q300" i="10"/>
  <c r="Q607" i="10"/>
  <c r="Q208" i="10"/>
  <c r="Q183" i="10"/>
  <c r="Q152" i="10"/>
  <c r="Q81" i="10"/>
  <c r="Q474" i="10"/>
  <c r="Q437" i="10"/>
  <c r="Q633" i="10"/>
  <c r="Q591" i="10"/>
  <c r="Q574" i="10"/>
  <c r="Q564" i="10"/>
  <c r="Q386" i="10"/>
  <c r="Q355" i="10"/>
  <c r="Q347" i="10"/>
  <c r="Q336" i="10"/>
  <c r="Q261" i="10"/>
  <c r="Q413" i="10"/>
  <c r="Q391" i="10"/>
  <c r="Q248" i="10"/>
  <c r="Q589" i="10"/>
  <c r="Q210" i="10"/>
  <c r="Q112" i="10"/>
  <c r="Q52" i="10"/>
  <c r="Q33" i="10"/>
  <c r="Q13" i="10"/>
  <c r="Q631" i="10"/>
  <c r="Q627" i="10"/>
  <c r="Q395" i="10"/>
  <c r="Q319" i="10"/>
  <c r="Q179" i="10"/>
  <c r="Q169" i="10"/>
  <c r="Q150" i="10"/>
  <c r="Q133" i="10"/>
  <c r="Q92" i="10"/>
  <c r="Q553" i="10"/>
  <c r="Q35" i="10"/>
  <c r="Q23" i="10"/>
  <c r="Q531" i="10"/>
  <c r="Q521" i="10"/>
  <c r="Q287" i="10"/>
  <c r="Q238" i="10"/>
  <c r="Q12" i="10"/>
  <c r="Q433" i="10"/>
  <c r="Q313" i="10"/>
  <c r="Q609" i="10"/>
  <c r="Q228" i="10"/>
  <c r="Q167" i="10"/>
  <c r="Q153" i="10"/>
  <c r="Q19" i="10"/>
  <c r="Q646" i="10"/>
  <c r="Q253" i="10"/>
  <c r="Q592" i="10"/>
  <c r="Q442" i="10"/>
  <c r="Q459" i="10"/>
  <c r="Q477" i="10"/>
  <c r="Q427" i="10"/>
  <c r="Q293" i="10"/>
  <c r="Q226" i="10"/>
  <c r="Q185" i="10"/>
  <c r="Q570" i="10"/>
  <c r="Q542" i="10"/>
  <c r="Q235" i="10"/>
  <c r="Q579" i="10"/>
  <c r="Q214" i="10"/>
  <c r="Q158" i="10"/>
  <c r="Q132" i="10"/>
  <c r="Q555" i="10"/>
  <c r="Q68" i="10"/>
  <c r="Q31" i="10"/>
  <c r="Q83" i="10"/>
  <c r="Q397" i="10"/>
  <c r="Q390" i="10"/>
  <c r="Q301" i="10"/>
  <c r="Q187" i="10"/>
  <c r="Q180" i="10"/>
  <c r="Q454" i="10"/>
  <c r="Q423" i="10"/>
  <c r="Q95" i="10"/>
  <c r="Q56" i="10"/>
  <c r="Q15" i="10"/>
  <c r="Q499" i="10"/>
  <c r="Q255" i="10"/>
  <c r="Q170" i="10"/>
  <c r="Q110" i="10"/>
  <c r="Q106" i="10"/>
  <c r="Q560" i="10"/>
  <c r="Q373" i="10"/>
  <c r="Q353" i="10"/>
  <c r="Q444" i="10"/>
  <c r="Q479" i="10"/>
  <c r="Q343" i="10"/>
  <c r="Q307" i="10"/>
  <c r="Q601" i="10"/>
  <c r="Q149" i="10"/>
  <c r="Q79" i="10"/>
  <c r="Q533" i="10"/>
  <c r="Q232" i="10"/>
  <c r="Q155" i="10"/>
  <c r="Q568" i="10"/>
  <c r="Q60" i="10"/>
  <c r="Q541" i="10"/>
  <c r="Q448" i="10"/>
  <c r="Q476" i="10"/>
  <c r="Q303" i="10"/>
  <c r="Q268" i="10"/>
  <c r="Q227" i="10"/>
  <c r="Q204" i="10"/>
  <c r="Q100" i="10"/>
  <c r="Q65" i="10"/>
  <c r="Q53" i="10"/>
  <c r="Q27" i="10"/>
  <c r="Q532" i="10"/>
  <c r="Q375" i="10"/>
  <c r="Q604" i="10"/>
  <c r="Q580" i="10"/>
  <c r="Q164" i="10"/>
  <c r="Q148" i="10"/>
  <c r="Q123" i="10"/>
  <c r="Q113" i="10"/>
  <c r="Q59" i="10"/>
  <c r="Q30" i="10"/>
  <c r="Q16" i="10"/>
  <c r="Q635" i="10"/>
  <c r="Q624" i="10"/>
  <c r="Q365" i="10"/>
  <c r="Q326" i="10"/>
  <c r="Q160" i="10"/>
  <c r="Q135" i="10"/>
  <c r="Q128" i="10"/>
  <c r="Q99" i="10"/>
  <c r="Q76" i="10"/>
  <c r="Q38" i="10"/>
  <c r="Q64" i="10"/>
  <c r="Q290" i="10"/>
  <c r="Q634" i="10"/>
  <c r="Q628" i="10"/>
  <c r="Q378" i="10"/>
  <c r="Q348" i="10"/>
  <c r="Q339" i="10"/>
  <c r="Q294" i="10"/>
  <c r="Q603" i="10"/>
  <c r="Q87" i="10"/>
  <c r="Q25" i="10"/>
  <c r="Q535" i="10"/>
  <c r="Q643" i="10"/>
  <c r="Q394" i="10"/>
  <c r="Q324" i="10"/>
  <c r="Q202" i="10"/>
  <c r="Q194" i="10"/>
  <c r="Q174" i="10"/>
  <c r="Q139" i="10"/>
  <c r="Q91" i="10"/>
  <c r="Q630" i="10"/>
  <c r="Q318" i="10"/>
  <c r="Q284" i="10"/>
  <c r="Q275" i="10"/>
  <c r="Q243" i="10"/>
  <c r="Q585" i="10"/>
  <c r="Q177" i="10"/>
  <c r="Q134" i="10"/>
  <c r="Q569" i="10"/>
  <c r="Q78" i="10"/>
  <c r="Q411" i="10"/>
  <c r="Q363" i="10"/>
  <c r="Q338" i="10"/>
  <c r="Q322" i="10"/>
  <c r="Q298" i="10"/>
  <c r="Q279" i="10"/>
  <c r="Q236" i="10"/>
  <c r="Q481" i="10"/>
  <c r="Q638" i="10"/>
  <c r="Q449" i="10"/>
  <c r="Q620" i="10"/>
  <c r="Q615" i="10"/>
  <c r="Q220" i="10"/>
  <c r="Q193" i="10"/>
  <c r="Q168" i="10"/>
  <c r="Q138" i="10"/>
  <c r="Q5" i="10"/>
  <c r="Q125" i="10"/>
  <c r="Q103" i="10"/>
  <c r="Q58" i="10"/>
  <c r="Q20" i="10"/>
  <c r="Q379" i="10"/>
  <c r="Q452" i="10"/>
  <c r="S3" i="10" l="1"/>
  <c r="R193" i="10"/>
  <c r="S193" i="10"/>
  <c r="R153" i="10"/>
  <c r="S153" i="10"/>
  <c r="R356" i="10"/>
  <c r="S356" i="10"/>
  <c r="R415" i="10"/>
  <c r="S415" i="10"/>
  <c r="R486" i="10"/>
  <c r="S486" i="10"/>
  <c r="R220" i="10"/>
  <c r="S220" i="10"/>
  <c r="R25" i="10"/>
  <c r="S25" i="10"/>
  <c r="R27" i="10"/>
  <c r="S27" i="10"/>
  <c r="R79" i="10"/>
  <c r="S79" i="10"/>
  <c r="R397" i="10"/>
  <c r="S397" i="10"/>
  <c r="R477" i="10"/>
  <c r="S477" i="10"/>
  <c r="R169" i="10"/>
  <c r="S169" i="10"/>
  <c r="R336" i="10"/>
  <c r="S336" i="10"/>
  <c r="R437" i="10"/>
  <c r="S437" i="10"/>
  <c r="R368" i="10"/>
  <c r="S368" i="10"/>
  <c r="R117" i="10"/>
  <c r="S117" i="10"/>
  <c r="R282" i="10"/>
  <c r="S282" i="10"/>
  <c r="R203" i="10"/>
  <c r="S203" i="10"/>
  <c r="R6" i="10"/>
  <c r="S6" i="10"/>
  <c r="R266" i="10"/>
  <c r="S266" i="10"/>
  <c r="R388" i="10"/>
  <c r="S388" i="10"/>
  <c r="R396" i="10"/>
  <c r="S396" i="10"/>
  <c r="R309" i="10"/>
  <c r="S309" i="10"/>
  <c r="R94" i="10"/>
  <c r="S94" i="10"/>
  <c r="R403" i="10"/>
  <c r="S403" i="10"/>
  <c r="R280" i="10"/>
  <c r="S280" i="10"/>
  <c r="R414" i="10"/>
  <c r="S414" i="10"/>
  <c r="R335" i="10"/>
  <c r="S335" i="10"/>
  <c r="R354" i="10"/>
  <c r="S354" i="10"/>
  <c r="R467" i="10"/>
  <c r="S467" i="10"/>
  <c r="R417" i="10"/>
  <c r="S417" i="10"/>
  <c r="R244" i="10"/>
  <c r="S244" i="10"/>
  <c r="R157" i="10"/>
  <c r="S157" i="10"/>
  <c r="R93" i="10"/>
  <c r="S93" i="10"/>
  <c r="R9" i="10"/>
  <c r="S9" i="10"/>
  <c r="R450" i="10"/>
  <c r="S450" i="10"/>
  <c r="R425" i="10"/>
  <c r="S425" i="10"/>
  <c r="R364" i="10"/>
  <c r="S364" i="10"/>
  <c r="R274" i="10"/>
  <c r="S274" i="10"/>
  <c r="R297" i="10"/>
  <c r="S297" i="10"/>
  <c r="R445" i="10"/>
  <c r="S445" i="10"/>
  <c r="R58" i="10"/>
  <c r="S58" i="10"/>
  <c r="R322" i="10"/>
  <c r="S322" i="10"/>
  <c r="R174" i="10"/>
  <c r="S174" i="10"/>
  <c r="R87" i="10"/>
  <c r="S87" i="10"/>
  <c r="R290" i="10"/>
  <c r="S290" i="10"/>
  <c r="R326" i="10"/>
  <c r="S326" i="10"/>
  <c r="R123" i="10"/>
  <c r="S123" i="10"/>
  <c r="R53" i="10"/>
  <c r="S53" i="10"/>
  <c r="R448" i="10"/>
  <c r="S448" i="10"/>
  <c r="R149" i="10"/>
  <c r="S149" i="10"/>
  <c r="R95" i="10"/>
  <c r="S95" i="10"/>
  <c r="R83" i="10"/>
  <c r="S83" i="10"/>
  <c r="R235" i="10"/>
  <c r="S235" i="10"/>
  <c r="R459" i="10"/>
  <c r="S459" i="10"/>
  <c r="R228" i="10"/>
  <c r="S228" i="10"/>
  <c r="R179" i="10"/>
  <c r="S179" i="10"/>
  <c r="R112" i="10"/>
  <c r="S112" i="10"/>
  <c r="R347" i="10"/>
  <c r="S347" i="10"/>
  <c r="R474" i="10"/>
  <c r="S474" i="10"/>
  <c r="R359" i="10"/>
  <c r="S359" i="10"/>
  <c r="R376" i="10"/>
  <c r="S376" i="10"/>
  <c r="R129" i="10"/>
  <c r="S129" i="10"/>
  <c r="R37" i="10"/>
  <c r="S37" i="10"/>
  <c r="R323" i="10"/>
  <c r="S323" i="10"/>
  <c r="R404" i="10"/>
  <c r="S404" i="10"/>
  <c r="R471" i="10"/>
  <c r="S471" i="10"/>
  <c r="R350" i="10"/>
  <c r="S350" i="10"/>
  <c r="R101" i="10"/>
  <c r="S101" i="10"/>
  <c r="R10" i="10"/>
  <c r="S10" i="10"/>
  <c r="R166" i="10"/>
  <c r="S166" i="10"/>
  <c r="R172" i="10"/>
  <c r="S172" i="10"/>
  <c r="R296" i="10"/>
  <c r="S296" i="10"/>
  <c r="R377" i="10"/>
  <c r="S377" i="10"/>
  <c r="R80" i="10"/>
  <c r="S80" i="10"/>
  <c r="R446" i="10"/>
  <c r="S446" i="10"/>
  <c r="R71" i="10"/>
  <c r="S71" i="10"/>
  <c r="R196" i="10"/>
  <c r="S196" i="10"/>
  <c r="R265" i="10"/>
  <c r="S265" i="10"/>
  <c r="R111" i="10"/>
  <c r="S111" i="10"/>
  <c r="R267" i="10"/>
  <c r="S267" i="10"/>
  <c r="R107" i="10"/>
  <c r="S107" i="10"/>
  <c r="R453" i="10"/>
  <c r="S453" i="10"/>
  <c r="R341" i="10"/>
  <c r="S341" i="10"/>
  <c r="R209" i="10"/>
  <c r="S209" i="10"/>
  <c r="R29" i="10"/>
  <c r="S29" i="10"/>
  <c r="R316" i="10"/>
  <c r="S316" i="10"/>
  <c r="R7" i="10"/>
  <c r="S7" i="10"/>
  <c r="R270" i="10"/>
  <c r="S270" i="10"/>
  <c r="R426" i="10"/>
  <c r="S426" i="10"/>
  <c r="R143" i="10"/>
  <c r="S143" i="10"/>
  <c r="R422" i="10"/>
  <c r="S422" i="10"/>
  <c r="R108" i="10"/>
  <c r="S108" i="10"/>
  <c r="R451" i="10"/>
  <c r="S451" i="10"/>
  <c r="R463" i="10"/>
  <c r="S463" i="10"/>
  <c r="R503" i="10"/>
  <c r="S503" i="10"/>
  <c r="R497" i="10"/>
  <c r="S497" i="10"/>
  <c r="R468" i="10"/>
  <c r="S468" i="10"/>
  <c r="R490" i="10"/>
  <c r="S490" i="10"/>
  <c r="R485" i="10"/>
  <c r="S485" i="10"/>
  <c r="R507" i="10"/>
  <c r="S507" i="10"/>
  <c r="R103" i="10"/>
  <c r="S103" i="10"/>
  <c r="R338" i="10"/>
  <c r="S338" i="10"/>
  <c r="R243" i="10"/>
  <c r="S243" i="10"/>
  <c r="R194" i="10"/>
  <c r="S194" i="10"/>
  <c r="R64" i="10"/>
  <c r="S64" i="10"/>
  <c r="R365" i="10"/>
  <c r="S365" i="10"/>
  <c r="R148" i="10"/>
  <c r="S148" i="10"/>
  <c r="R65" i="10"/>
  <c r="S65" i="10"/>
  <c r="R106" i="10"/>
  <c r="S106" i="10"/>
  <c r="R423" i="10"/>
  <c r="S423" i="10"/>
  <c r="R31" i="10"/>
  <c r="S31" i="10"/>
  <c r="R442" i="10"/>
  <c r="S442" i="10"/>
  <c r="R23" i="10"/>
  <c r="S23" i="10"/>
  <c r="R319" i="10"/>
  <c r="S319" i="10"/>
  <c r="R210" i="10"/>
  <c r="S210" i="10"/>
  <c r="R355" i="10"/>
  <c r="S355" i="10"/>
  <c r="R81" i="10"/>
  <c r="S81" i="10"/>
  <c r="R398" i="10"/>
  <c r="S398" i="10"/>
  <c r="R473" i="10"/>
  <c r="S473" i="10"/>
  <c r="R165" i="10"/>
  <c r="S165" i="10"/>
  <c r="R118" i="10"/>
  <c r="S118" i="10"/>
  <c r="R381" i="10"/>
  <c r="S381" i="10"/>
  <c r="R105" i="10"/>
  <c r="S105" i="10"/>
  <c r="R366" i="10"/>
  <c r="S366" i="10"/>
  <c r="R17" i="10"/>
  <c r="S17" i="10"/>
  <c r="R380" i="10"/>
  <c r="S380" i="10"/>
  <c r="R131" i="10"/>
  <c r="S131" i="10"/>
  <c r="R49" i="10"/>
  <c r="S49" i="10"/>
  <c r="R207" i="10"/>
  <c r="S207" i="10"/>
  <c r="R178" i="10"/>
  <c r="S178" i="10"/>
  <c r="R328" i="10"/>
  <c r="S328" i="10"/>
  <c r="R392" i="10"/>
  <c r="S392" i="10"/>
  <c r="R127" i="10"/>
  <c r="S127" i="10"/>
  <c r="R141" i="10"/>
  <c r="S141" i="10"/>
  <c r="R211" i="10"/>
  <c r="S211" i="10"/>
  <c r="R163" i="10"/>
  <c r="S163" i="10"/>
  <c r="R500" i="10"/>
  <c r="S500" i="10"/>
  <c r="R142" i="10"/>
  <c r="S142" i="10"/>
  <c r="R42" i="10"/>
  <c r="S42" i="10"/>
  <c r="R302" i="10"/>
  <c r="S302" i="10"/>
  <c r="R171" i="10"/>
  <c r="S171" i="10"/>
  <c r="R475" i="10"/>
  <c r="S475" i="10"/>
  <c r="R438" i="10"/>
  <c r="S438" i="10"/>
  <c r="R70" i="10"/>
  <c r="S70" i="10"/>
  <c r="R249" i="10"/>
  <c r="S249" i="10"/>
  <c r="R82" i="10"/>
  <c r="S82" i="10"/>
  <c r="R288" i="10"/>
  <c r="S288" i="10"/>
  <c r="R44" i="10"/>
  <c r="S44" i="10"/>
  <c r="R47" i="10"/>
  <c r="S47" i="10"/>
  <c r="R285" i="10"/>
  <c r="S285" i="10"/>
  <c r="R312" i="10"/>
  <c r="S312" i="10"/>
  <c r="R331" i="10"/>
  <c r="S331" i="10"/>
  <c r="R308" i="10"/>
  <c r="S308" i="10"/>
  <c r="R200" i="10"/>
  <c r="S200" i="10"/>
  <c r="R439" i="10"/>
  <c r="S439" i="10"/>
  <c r="R508" i="10"/>
  <c r="S508" i="10"/>
  <c r="R496" i="10"/>
  <c r="S496" i="10"/>
  <c r="R434" i="10"/>
  <c r="S434" i="10"/>
  <c r="R470" i="10"/>
  <c r="S470" i="10"/>
  <c r="R135" i="10"/>
  <c r="S135" i="10"/>
  <c r="R214" i="10"/>
  <c r="S214" i="10"/>
  <c r="R254" i="10"/>
  <c r="S254" i="10"/>
  <c r="R334" i="10"/>
  <c r="S334" i="10"/>
  <c r="R361" i="10"/>
  <c r="S361" i="10"/>
  <c r="R20" i="10"/>
  <c r="S20" i="10"/>
  <c r="R139" i="10"/>
  <c r="S139" i="10"/>
  <c r="R125" i="10"/>
  <c r="S125" i="10"/>
  <c r="R38" i="10"/>
  <c r="S38" i="10"/>
  <c r="R110" i="10"/>
  <c r="S110" i="10"/>
  <c r="R35" i="10"/>
  <c r="S35" i="10"/>
  <c r="R152" i="10"/>
  <c r="S152" i="10"/>
  <c r="R11" i="10"/>
  <c r="S11" i="10"/>
  <c r="R147" i="10"/>
  <c r="S147" i="10"/>
  <c r="R317" i="10"/>
  <c r="S317" i="10"/>
  <c r="R198" i="10"/>
  <c r="S198" i="10"/>
  <c r="R277" i="10"/>
  <c r="S277" i="10"/>
  <c r="R333" i="10"/>
  <c r="S333" i="10"/>
  <c r="R77" i="10"/>
  <c r="S77" i="10"/>
  <c r="R400" i="10"/>
  <c r="S400" i="10"/>
  <c r="R483" i="10"/>
  <c r="S483" i="10"/>
  <c r="R465" i="10"/>
  <c r="S465" i="10"/>
  <c r="R484" i="10"/>
  <c r="S484" i="10"/>
  <c r="R502" i="10"/>
  <c r="S502" i="10"/>
  <c r="R310" i="10"/>
  <c r="S310" i="10"/>
  <c r="R495" i="10"/>
  <c r="S495" i="10"/>
  <c r="R488" i="10"/>
  <c r="S488" i="10"/>
  <c r="R15" i="10"/>
  <c r="S15" i="10"/>
  <c r="R33" i="10"/>
  <c r="S33" i="10"/>
  <c r="R56" i="10"/>
  <c r="S56" i="10"/>
  <c r="R275" i="10"/>
  <c r="S275" i="10"/>
  <c r="R100" i="10"/>
  <c r="S100" i="10"/>
  <c r="R454" i="10"/>
  <c r="S454" i="10"/>
  <c r="R313" i="10"/>
  <c r="S313" i="10"/>
  <c r="R386" i="10"/>
  <c r="S386" i="10"/>
  <c r="R416" i="10"/>
  <c r="S416" i="10"/>
  <c r="R55" i="10"/>
  <c r="S55" i="10"/>
  <c r="R478" i="10"/>
  <c r="S478" i="10"/>
  <c r="R162" i="10"/>
  <c r="S162" i="10"/>
  <c r="R278" i="10"/>
  <c r="S278" i="10"/>
  <c r="R418" i="10"/>
  <c r="S418" i="10"/>
  <c r="R212" i="10"/>
  <c r="S212" i="10"/>
  <c r="R97" i="10"/>
  <c r="S97" i="10"/>
  <c r="R14" i="10"/>
  <c r="S14" i="10"/>
  <c r="R5" i="10"/>
  <c r="S5" i="10"/>
  <c r="R284" i="10"/>
  <c r="S284" i="10"/>
  <c r="R339" i="10"/>
  <c r="S339" i="10"/>
  <c r="R76" i="10"/>
  <c r="S76" i="10"/>
  <c r="R204" i="10"/>
  <c r="S204" i="10"/>
  <c r="R343" i="10"/>
  <c r="S343" i="10"/>
  <c r="R170" i="10"/>
  <c r="S170" i="10"/>
  <c r="R180" i="10"/>
  <c r="S180" i="10"/>
  <c r="R185" i="10"/>
  <c r="S185" i="10"/>
  <c r="R253" i="10"/>
  <c r="S253" i="10"/>
  <c r="R433" i="10"/>
  <c r="S433" i="10"/>
  <c r="R248" i="10"/>
  <c r="S248" i="10"/>
  <c r="R183" i="10"/>
  <c r="S183" i="10"/>
  <c r="R469" i="10"/>
  <c r="S469" i="10"/>
  <c r="R22" i="10"/>
  <c r="S22" i="10"/>
  <c r="R221" i="10"/>
  <c r="S221" i="10"/>
  <c r="R383" i="10"/>
  <c r="S383" i="10"/>
  <c r="R224" i="10"/>
  <c r="S224" i="10"/>
  <c r="R506" i="10"/>
  <c r="S506" i="10"/>
  <c r="R45" i="10"/>
  <c r="S45" i="10"/>
  <c r="R299" i="10"/>
  <c r="S299" i="10"/>
  <c r="R90" i="10"/>
  <c r="S90" i="10"/>
  <c r="R218" i="10"/>
  <c r="S218" i="10"/>
  <c r="R182" i="10"/>
  <c r="S182" i="10"/>
  <c r="R213" i="10"/>
  <c r="S213" i="10"/>
  <c r="R43" i="10"/>
  <c r="S43" i="10"/>
  <c r="R332" i="10"/>
  <c r="S332" i="10"/>
  <c r="R189" i="10"/>
  <c r="S189" i="10"/>
  <c r="R75" i="10"/>
  <c r="S75" i="10"/>
  <c r="R250" i="10"/>
  <c r="S250" i="10"/>
  <c r="R40" i="10"/>
  <c r="S40" i="10"/>
  <c r="R410" i="10"/>
  <c r="S410" i="10"/>
  <c r="R264" i="10"/>
  <c r="S264" i="10"/>
  <c r="R273" i="10"/>
  <c r="S273" i="10"/>
  <c r="R206" i="10"/>
  <c r="S206" i="10"/>
  <c r="R257" i="10"/>
  <c r="S257" i="10"/>
  <c r="R384" i="10"/>
  <c r="S384" i="10"/>
  <c r="R344" i="10"/>
  <c r="S344" i="10"/>
  <c r="R18" i="10"/>
  <c r="S18" i="10"/>
  <c r="R109" i="10"/>
  <c r="S109" i="10"/>
  <c r="R351" i="10"/>
  <c r="S351" i="10"/>
  <c r="R304" i="10"/>
  <c r="S304" i="10"/>
  <c r="R372" i="10"/>
  <c r="S372" i="10"/>
  <c r="R84" i="10"/>
  <c r="S84" i="10"/>
  <c r="R286" i="10"/>
  <c r="S286" i="10"/>
  <c r="R146" i="10"/>
  <c r="S146" i="10"/>
  <c r="R362" i="10"/>
  <c r="S362" i="10"/>
  <c r="R88" i="10"/>
  <c r="S88" i="10"/>
  <c r="R119" i="10"/>
  <c r="S119" i="10"/>
  <c r="R104" i="10"/>
  <c r="S104" i="10"/>
  <c r="R51" i="10"/>
  <c r="S51" i="10"/>
  <c r="R329" i="10"/>
  <c r="S329" i="10"/>
  <c r="R234" i="10"/>
  <c r="S234" i="10"/>
  <c r="R389" i="10"/>
  <c r="S389" i="10"/>
  <c r="R489" i="10"/>
  <c r="S489" i="10"/>
  <c r="R289" i="10"/>
  <c r="S289" i="10"/>
  <c r="R242" i="10"/>
  <c r="S242" i="10"/>
  <c r="R480" i="10"/>
  <c r="S480" i="10"/>
  <c r="R436" i="10"/>
  <c r="S436" i="10"/>
  <c r="R461" i="10"/>
  <c r="S461" i="10"/>
  <c r="R279" i="10"/>
  <c r="S279" i="10"/>
  <c r="R427" i="10"/>
  <c r="S427" i="10"/>
  <c r="R300" i="10"/>
  <c r="S300" i="10"/>
  <c r="R263" i="10"/>
  <c r="S263" i="10"/>
  <c r="R4" i="10"/>
  <c r="S4" i="10"/>
  <c r="R177" i="10"/>
  <c r="S177" i="10"/>
  <c r="R476" i="10"/>
  <c r="S476" i="10"/>
  <c r="R449" i="10"/>
  <c r="S449" i="10"/>
  <c r="R294" i="10"/>
  <c r="S294" i="10"/>
  <c r="R60" i="10"/>
  <c r="S60" i="10"/>
  <c r="R68" i="10"/>
  <c r="S68" i="10"/>
  <c r="R190" i="10"/>
  <c r="S190" i="10"/>
  <c r="R140" i="10"/>
  <c r="S140" i="10"/>
  <c r="R352" i="10"/>
  <c r="S352" i="10"/>
  <c r="R155" i="10"/>
  <c r="S155" i="10"/>
  <c r="R134" i="10"/>
  <c r="S134" i="10"/>
  <c r="R59" i="10"/>
  <c r="S59" i="10"/>
  <c r="R390" i="10"/>
  <c r="S390" i="10"/>
  <c r="R261" i="10"/>
  <c r="S261" i="10"/>
  <c r="R102" i="10"/>
  <c r="S102" i="10"/>
  <c r="R298" i="10"/>
  <c r="S298" i="10"/>
  <c r="R160" i="10"/>
  <c r="S160" i="10"/>
  <c r="R373" i="10"/>
  <c r="S373" i="10"/>
  <c r="R363" i="10"/>
  <c r="S363" i="10"/>
  <c r="R202" i="10"/>
  <c r="S202" i="10"/>
  <c r="R164" i="10"/>
  <c r="S164" i="10"/>
  <c r="R307" i="10"/>
  <c r="S307" i="10"/>
  <c r="R395" i="10"/>
  <c r="S395" i="10"/>
  <c r="R186" i="10"/>
  <c r="S186" i="10"/>
  <c r="R409" i="10"/>
  <c r="S409" i="10"/>
  <c r="R233" i="10"/>
  <c r="S233" i="10"/>
  <c r="R85" i="10"/>
  <c r="S85" i="10"/>
  <c r="R342" i="10"/>
  <c r="S342" i="10"/>
  <c r="R26" i="10"/>
  <c r="S26" i="10"/>
  <c r="R217" i="10"/>
  <c r="S217" i="10"/>
  <c r="R428" i="10"/>
  <c r="S428" i="10"/>
  <c r="R114" i="10"/>
  <c r="S114" i="10"/>
  <c r="R197" i="10"/>
  <c r="S197" i="10"/>
  <c r="R39" i="10"/>
  <c r="S39" i="10"/>
  <c r="R130" i="10"/>
  <c r="S130" i="10"/>
  <c r="R46" i="10"/>
  <c r="S46" i="10"/>
  <c r="R28" i="10"/>
  <c r="S28" i="10"/>
  <c r="R337" i="10"/>
  <c r="S337" i="10"/>
  <c r="R407" i="10"/>
  <c r="S407" i="10"/>
  <c r="R215" i="10"/>
  <c r="S215" i="10"/>
  <c r="R455" i="10"/>
  <c r="S455" i="10"/>
  <c r="R411" i="10"/>
  <c r="S411" i="10"/>
  <c r="R324" i="10"/>
  <c r="S324" i="10"/>
  <c r="R138" i="10"/>
  <c r="S138" i="10"/>
  <c r="R481" i="10"/>
  <c r="S481" i="10"/>
  <c r="R78" i="10"/>
  <c r="S78" i="10"/>
  <c r="R318" i="10"/>
  <c r="S318" i="10"/>
  <c r="R394" i="10"/>
  <c r="S394" i="10"/>
  <c r="R348" i="10"/>
  <c r="S348" i="10"/>
  <c r="R99" i="10"/>
  <c r="S99" i="10"/>
  <c r="R16" i="10"/>
  <c r="S16" i="10"/>
  <c r="R227" i="10"/>
  <c r="S227" i="10"/>
  <c r="R479" i="10"/>
  <c r="S479" i="10"/>
  <c r="R255" i="10"/>
  <c r="S255" i="10"/>
  <c r="R187" i="10"/>
  <c r="S187" i="10"/>
  <c r="R132" i="10"/>
  <c r="S132" i="10"/>
  <c r="R226" i="10"/>
  <c r="S226" i="10"/>
  <c r="R12" i="10"/>
  <c r="S12" i="10"/>
  <c r="R92" i="10"/>
  <c r="S92" i="10"/>
  <c r="R391" i="10"/>
  <c r="S391" i="10"/>
  <c r="R208" i="10"/>
  <c r="S208" i="10"/>
  <c r="R440" i="10"/>
  <c r="S440" i="10"/>
  <c r="R67" i="10"/>
  <c r="S67" i="10"/>
  <c r="R98" i="10"/>
  <c r="S98" i="10"/>
  <c r="R429" i="10"/>
  <c r="S429" i="10"/>
  <c r="R124" i="10"/>
  <c r="S124" i="10"/>
  <c r="R24" i="10"/>
  <c r="S24" i="10"/>
  <c r="R61" i="10"/>
  <c r="S61" i="10"/>
  <c r="R315" i="10"/>
  <c r="S315" i="10"/>
  <c r="R145" i="10"/>
  <c r="S145" i="10"/>
  <c r="R230" i="10"/>
  <c r="S230" i="10"/>
  <c r="R34" i="10"/>
  <c r="S34" i="10"/>
  <c r="R305" i="10"/>
  <c r="S305" i="10"/>
  <c r="R252" i="10"/>
  <c r="S252" i="10"/>
  <c r="R57" i="10"/>
  <c r="S57" i="10"/>
  <c r="R327" i="10"/>
  <c r="S327" i="10"/>
  <c r="R201" i="10"/>
  <c r="S201" i="10"/>
  <c r="R325" i="10"/>
  <c r="S325" i="10"/>
  <c r="R74" i="10"/>
  <c r="S74" i="10"/>
  <c r="R32" i="10"/>
  <c r="S32" i="10"/>
  <c r="R21" i="10"/>
  <c r="S21" i="10"/>
  <c r="R462" i="10"/>
  <c r="S462" i="10"/>
  <c r="R231" i="10"/>
  <c r="S231" i="10"/>
  <c r="R340" i="10"/>
  <c r="S340" i="10"/>
  <c r="R402" i="10"/>
  <c r="S402" i="10"/>
  <c r="R72" i="10"/>
  <c r="S72" i="10"/>
  <c r="R156" i="10"/>
  <c r="S156" i="10"/>
  <c r="R371" i="10"/>
  <c r="S371" i="10"/>
  <c r="R122" i="10"/>
  <c r="S122" i="10"/>
  <c r="R360" i="10"/>
  <c r="S360" i="10"/>
  <c r="R154" i="10"/>
  <c r="S154" i="10"/>
  <c r="R281" i="10"/>
  <c r="S281" i="10"/>
  <c r="R219" i="10"/>
  <c r="S219" i="10"/>
  <c r="R176" i="10"/>
  <c r="S176" i="10"/>
  <c r="R192" i="10"/>
  <c r="S192" i="10"/>
  <c r="R69" i="10"/>
  <c r="S69" i="10"/>
  <c r="R369" i="10"/>
  <c r="S369" i="10"/>
  <c r="R241" i="10"/>
  <c r="S241" i="10"/>
  <c r="R408" i="10"/>
  <c r="S408" i="10"/>
  <c r="R311" i="10"/>
  <c r="S311" i="10"/>
  <c r="R258" i="10"/>
  <c r="S258" i="10"/>
  <c r="R458" i="10"/>
  <c r="S458" i="10"/>
  <c r="R505" i="10"/>
  <c r="S505" i="10"/>
  <c r="R447" i="10"/>
  <c r="S447" i="10"/>
  <c r="R492" i="10"/>
  <c r="S492" i="10"/>
  <c r="R509" i="10"/>
  <c r="S509" i="10"/>
  <c r="R466" i="10"/>
  <c r="S466" i="10"/>
  <c r="R358" i="10"/>
  <c r="S358" i="10"/>
  <c r="R452" i="10"/>
  <c r="S452" i="10"/>
  <c r="R168" i="10"/>
  <c r="S168" i="10"/>
  <c r="R236" i="10"/>
  <c r="S236" i="10"/>
  <c r="R378" i="10"/>
  <c r="S378" i="10"/>
  <c r="R128" i="10"/>
  <c r="S128" i="10"/>
  <c r="R30" i="10"/>
  <c r="S30" i="10"/>
  <c r="R375" i="10"/>
  <c r="S375" i="10"/>
  <c r="R268" i="10"/>
  <c r="S268" i="10"/>
  <c r="R232" i="10"/>
  <c r="S232" i="10"/>
  <c r="R444" i="10"/>
  <c r="S444" i="10"/>
  <c r="R499" i="10"/>
  <c r="S499" i="10"/>
  <c r="R301" i="10"/>
  <c r="S301" i="10"/>
  <c r="R158" i="10"/>
  <c r="S158" i="10"/>
  <c r="R293" i="10"/>
  <c r="S293" i="10"/>
  <c r="R19" i="10"/>
  <c r="S19" i="10"/>
  <c r="R238" i="10"/>
  <c r="S238" i="10"/>
  <c r="R133" i="10"/>
  <c r="S133" i="10"/>
  <c r="R13" i="10"/>
  <c r="S13" i="10"/>
  <c r="R413" i="10"/>
  <c r="S413" i="10"/>
  <c r="R291" i="10"/>
  <c r="S291" i="10"/>
  <c r="R50" i="10"/>
  <c r="S50" i="10"/>
  <c r="R240" i="10"/>
  <c r="S240" i="10"/>
  <c r="R144" i="10"/>
  <c r="S144" i="10"/>
  <c r="R199" i="10"/>
  <c r="S199" i="10"/>
  <c r="R151" i="10"/>
  <c r="S151" i="10"/>
  <c r="R320" i="10"/>
  <c r="S320" i="10"/>
  <c r="R271" i="10"/>
  <c r="S271" i="10"/>
  <c r="R73" i="10"/>
  <c r="S73" i="10"/>
  <c r="R295" i="10"/>
  <c r="S295" i="10"/>
  <c r="R367" i="10"/>
  <c r="S367" i="10"/>
  <c r="R357" i="10"/>
  <c r="S357" i="10"/>
  <c r="R504" i="10"/>
  <c r="S504" i="10"/>
  <c r="R251" i="10"/>
  <c r="S251" i="10"/>
  <c r="R385" i="10"/>
  <c r="S385" i="10"/>
  <c r="R276" i="10"/>
  <c r="S276" i="10"/>
  <c r="R96" i="10"/>
  <c r="S96" i="10"/>
  <c r="R195" i="10"/>
  <c r="S195" i="10"/>
  <c r="R62" i="10"/>
  <c r="S62" i="10"/>
  <c r="R259" i="10"/>
  <c r="S259" i="10"/>
  <c r="R116" i="10"/>
  <c r="S116" i="10"/>
  <c r="R306" i="10"/>
  <c r="S306" i="10"/>
  <c r="R126" i="10"/>
  <c r="S126" i="10"/>
  <c r="R181" i="10"/>
  <c r="S181" i="10"/>
  <c r="R401" i="10"/>
  <c r="S401" i="10"/>
  <c r="R430" i="10"/>
  <c r="S430" i="10"/>
  <c r="R498" i="10"/>
  <c r="S498" i="10"/>
  <c r="R159" i="10"/>
  <c r="S159" i="10"/>
  <c r="R412" i="10"/>
  <c r="S412" i="10"/>
  <c r="R175" i="10"/>
  <c r="S175" i="10"/>
  <c r="R382" i="10"/>
  <c r="S382" i="10"/>
  <c r="R260" i="10"/>
  <c r="S260" i="10"/>
  <c r="R188" i="10"/>
  <c r="S188" i="10"/>
  <c r="R321" i="10"/>
  <c r="S321" i="10"/>
  <c r="R393" i="10"/>
  <c r="S393" i="10"/>
  <c r="R245" i="10"/>
  <c r="S245" i="10"/>
  <c r="R431" i="10"/>
  <c r="S431" i="10"/>
  <c r="R161" i="10"/>
  <c r="S161" i="10"/>
  <c r="R36" i="10"/>
  <c r="S36" i="10"/>
  <c r="R494" i="10"/>
  <c r="S494" i="10"/>
  <c r="R292" i="10"/>
  <c r="S292" i="10"/>
  <c r="R435" i="10"/>
  <c r="S435" i="10"/>
  <c r="R501" i="10"/>
  <c r="S501" i="10"/>
  <c r="R379" i="10"/>
  <c r="S379" i="10"/>
  <c r="R303" i="10"/>
  <c r="S303" i="10"/>
  <c r="R150" i="10"/>
  <c r="S150" i="10"/>
  <c r="R239" i="10"/>
  <c r="S239" i="10"/>
  <c r="R247" i="10"/>
  <c r="S247" i="10"/>
  <c r="R283" i="10"/>
  <c r="S283" i="10"/>
  <c r="R86" i="10"/>
  <c r="S86" i="10"/>
  <c r="R272" i="10"/>
  <c r="S272" i="10"/>
  <c r="R491" i="10"/>
  <c r="S491" i="10"/>
  <c r="R374" i="10"/>
  <c r="S374" i="10"/>
  <c r="R223" i="10"/>
  <c r="S223" i="10"/>
  <c r="R54" i="10"/>
  <c r="S54" i="10"/>
  <c r="R173" i="10"/>
  <c r="S173" i="10"/>
  <c r="R41" i="10"/>
  <c r="S41" i="10"/>
  <c r="R345" i="10"/>
  <c r="S345" i="10"/>
  <c r="R191" i="10"/>
  <c r="S191" i="10"/>
  <c r="R349" i="10"/>
  <c r="S349" i="10"/>
  <c r="R205" i="10"/>
  <c r="S205" i="10"/>
  <c r="R136" i="10"/>
  <c r="S136" i="10"/>
  <c r="R225" i="10"/>
  <c r="S225" i="10"/>
  <c r="R120" i="10"/>
  <c r="S120" i="10"/>
  <c r="R8" i="10"/>
  <c r="S8" i="10"/>
  <c r="R229" i="10"/>
  <c r="S229" i="10"/>
  <c r="R432" i="10"/>
  <c r="S432" i="10"/>
  <c r="R222" i="10"/>
  <c r="S222" i="10"/>
  <c r="R405" i="10"/>
  <c r="S405" i="10"/>
  <c r="R346" i="10"/>
  <c r="S346" i="10"/>
  <c r="R216" i="10"/>
  <c r="S216" i="10"/>
  <c r="R387" i="10"/>
  <c r="S387" i="10"/>
  <c r="R237" i="10"/>
  <c r="S237" i="10"/>
  <c r="R487" i="10"/>
  <c r="S487" i="10"/>
  <c r="R256" i="10"/>
  <c r="S256" i="10"/>
  <c r="R464" i="10"/>
  <c r="S464" i="10"/>
  <c r="R66" i="10"/>
  <c r="S66" i="10"/>
  <c r="R456" i="10"/>
  <c r="S456" i="10"/>
  <c r="R399" i="10"/>
  <c r="S399" i="10"/>
  <c r="R482" i="10"/>
  <c r="S482" i="10"/>
  <c r="R424" i="10"/>
  <c r="S424" i="10"/>
  <c r="R457" i="10"/>
  <c r="S457" i="10"/>
  <c r="R460" i="10"/>
  <c r="S460" i="10"/>
  <c r="R493" i="10"/>
  <c r="S493" i="10"/>
  <c r="R441" i="10"/>
  <c r="S441" i="10"/>
  <c r="R91" i="10"/>
  <c r="S91" i="10"/>
  <c r="R353" i="10"/>
  <c r="S353" i="10"/>
  <c r="R287" i="10"/>
  <c r="S287" i="10"/>
  <c r="R269" i="10"/>
  <c r="S269" i="10"/>
  <c r="R121" i="10"/>
  <c r="S121" i="10"/>
  <c r="R48" i="10"/>
  <c r="S48" i="10"/>
  <c r="R113" i="10"/>
  <c r="S113" i="10"/>
  <c r="R167" i="10"/>
  <c r="S167" i="10"/>
  <c r="R52" i="10"/>
  <c r="S52" i="10"/>
  <c r="R314" i="10"/>
  <c r="S314" i="10"/>
  <c r="R370" i="10"/>
  <c r="S370" i="10"/>
  <c r="R137" i="10"/>
  <c r="S137" i="10"/>
  <c r="R330" i="10"/>
  <c r="S330" i="10"/>
  <c r="R115" i="10"/>
  <c r="S115" i="10"/>
  <c r="R246" i="10"/>
  <c r="S246" i="10"/>
  <c r="R63" i="10"/>
  <c r="S63" i="10"/>
  <c r="R420" i="10"/>
  <c r="S420" i="10"/>
  <c r="R89" i="10"/>
  <c r="S89" i="10"/>
  <c r="R184" i="10"/>
  <c r="S184" i="10"/>
  <c r="R443" i="10"/>
  <c r="S443" i="10"/>
  <c r="R262" i="10"/>
  <c r="S262" i="10"/>
  <c r="R406" i="10"/>
  <c r="S406" i="10"/>
  <c r="R419" i="10"/>
  <c r="S419" i="10"/>
  <c r="R421" i="10"/>
  <c r="S421" i="10"/>
  <c r="R472" i="10"/>
  <c r="S472" i="1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Table 1" description="Connection to the 'Table 1' query in the workbook." type="5" refreshedVersion="0" background="1">
    <dbPr connection="Provider=Microsoft.Mashup.OleDb.1;Data Source=$Workbook$;Location=&quot;Table 1&quot;;Extended Properties=&quot;&quot;" command="SELECT * FROM [Table 1]"/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<sst xmlns="http://schemas.openxmlformats.org/spreadsheetml/2006/main" count="25214" uniqueCount="6023">
  <si>
    <t>Suma</t>
  </si>
  <si>
    <t>Zverejnené</t>
  </si>
  <si>
    <t>Evč</t>
  </si>
  <si>
    <t>Názov / partner</t>
  </si>
  <si>
    <t>Ičo</t>
  </si>
  <si>
    <t>Mierová 89 - elektrina Vyúčt. FA 1.1.23 - 31.12.23ZSE Energia a.s.</t>
  </si>
  <si>
    <t>Páričková 17- plyn Vyúčt. FA plyn 01.08.2023-31.12.2023Slovenský plynárenský priemyse</t>
  </si>
  <si>
    <t>Zlepšenie vyúžívania údajov z katastra nehnuteľnostíZymestic Solutions, s.r.o.</t>
  </si>
  <si>
    <t>Vypracovanie PD: Rekonštrukcia dets. a šport. ihriska - BudovateľskáArchitektiSKA</t>
  </si>
  <si>
    <t>Dopravné značenieSATES, a.s.</t>
  </si>
  <si>
    <t>Poskytovanie odb. a poradenských služieb-príprava a impl. projektov 11/2023EU Consulting GROUP, s.r.o.</t>
  </si>
  <si>
    <t>Stožiar - 45 ks, expedičné nákladyIMAO electric, s.r.o.</t>
  </si>
  <si>
    <t>Vera - parková lavička s operadlom 22 ksmmcité sk s.r.o.</t>
  </si>
  <si>
    <t>Ostredková, telocvičňa - D+M športové vybaveniePESMENPOL spol. s r. o.</t>
  </si>
  <si>
    <t>Spoločné stravovanie - dôchodci 12/2023HLZ s.r.o.</t>
  </si>
  <si>
    <t>Právne služby 11/2023SHM law office s.r.o.</t>
  </si>
  <si>
    <t>Bezpečnostnotechnická služba, technik požiarnej ochrany 12/20234SAFE, s.r.o.</t>
  </si>
  <si>
    <t>Odber kuchynského odpadu VŽP 12/2023Inta, s.r.o.</t>
  </si>
  <si>
    <t>Všeob.. prenájom pozemku za rok 2023SLOVNAFT, a.s.</t>
  </si>
  <si>
    <t>Všeob.. prenájom komerč. priestorov za rok 2023SLOVNAFT, a.s.</t>
  </si>
  <si>
    <t>Bachova, Revitalizácia trhoviska - vydanie stanoviska pre stavebné povolenieÚnia nevidiacich a slabozrakýc</t>
  </si>
  <si>
    <t>Páričková 17 - elektrina 1/2024Pow-en a.s.</t>
  </si>
  <si>
    <t>Mierová 21 - elektrina vyúčt. fa za rok 2023Pow-en a.s.</t>
  </si>
  <si>
    <t>Mierová 21 - elektrina 1/2024Pow-en a.s.</t>
  </si>
  <si>
    <t>DJ-aktualizácia + servis k prog. ŠJ4 16.1.2024-15.1.2025SOFT-GL, spol. s r.o.</t>
  </si>
  <si>
    <t>DJ- FA za potravinyStarFresh s.r.o.</t>
  </si>
  <si>
    <t>Vyúčt. fa-Ružinovská zima 2023CULTUS Ružinov a.s.</t>
  </si>
  <si>
    <t>Vyúčt. fa-IV.štvrťrok 2023-2.časť na základe Zmluvy o kompexnom nájme majetkuCULTUS Ružinov a.s.</t>
  </si>
  <si>
    <t>Vyúčt. fa-III.štvrťrok 2023 na základe Zmluvy o kompexnom nájme majetkuCULTUS Ružinov a.s.</t>
  </si>
  <si>
    <t>Trenčianska 8-Vyúčt.FA-elektrina 1.1.2023-31.12.2023Pow-en a.s.</t>
  </si>
  <si>
    <t>Trenčianska 26-NP-Vyúčt. FA-elektrina 1.1.2023-31.12.2023Pow-en a.s.</t>
  </si>
  <si>
    <t>Listová 4/SP, Záhrad. 54,Viet. 41- Vyúčt.FA - elektrina 1.4.23-31.12.23Pow-en a.s.</t>
  </si>
  <si>
    <t>Budovateľská 21 - Vyúčt. FA - elektrina 04.08.2023-31.12.2023Pow-en a.s.</t>
  </si>
  <si>
    <t>Tekovská 2 - Vyúčt. FA - elektrina 11.5.2023-31.12.2023Pow-en a.s.</t>
  </si>
  <si>
    <t>Narcisová 42 - Vyúčt. FA - elektrina 11.5.2023-31.12.2023Pow-en a.s.</t>
  </si>
  <si>
    <t>PRIMA, MČ BA-Ružinov-odber tepla-1/2024MH Teplárenský holding, a.s.</t>
  </si>
  <si>
    <t>HB I.Horvátha 7 - odber tepla - 1/2024MH Teplárenský holding, a.s.</t>
  </si>
  <si>
    <t>Mesačná 10 - odber tepla - 1/2024MH Teplárenský holding, a.s.</t>
  </si>
  <si>
    <t>Spoločné stravovane dôchodcov 12/2023MK GASTRO s.r.o,</t>
  </si>
  <si>
    <t>Statický posudok - Posúdenie porúch na domoch Zvolenská 19 a 21Ing.Hildebrand Užovič - AGORA</t>
  </si>
  <si>
    <t>Spoločné stravovanie - dôchodci 12/2023Ružinovský domov seniorov</t>
  </si>
  <si>
    <t>Spoločné stravovanie pre seniorov DC Zimná a DC Na Úvrati 12/2023Ružinovský domov seniorov</t>
  </si>
  <si>
    <t>ParkovanieHOPIN s.r.o</t>
  </si>
  <si>
    <t>Pracovná zdravotná služba 12/20233J s.r.o.</t>
  </si>
  <si>
    <t>Autorská odmena za licenciu na verejné použitie hudobných dielSOZA-Slovenský ochranný zväz a</t>
  </si>
  <si>
    <t>Arboristické práce - Adrova ul., Park Wattova ul,, parkovisko KlementisaZares, spol. s.r.o.</t>
  </si>
  <si>
    <t>Spotrebný materiálClean Tonery spo. s.r.o.</t>
  </si>
  <si>
    <t>Balená vodaDolphin Central Europe, s.r.o.</t>
  </si>
  <si>
    <t>Rekonštrukcia vnútrobloku Trenčianska, Oravská, KošickáATELIÉR TOMAN krajina a záhrad</t>
  </si>
  <si>
    <t>Dopravné značenie pre vyhradené parkovanie pre osoby ZŤPSATES, a.s.</t>
  </si>
  <si>
    <t>Podbradník BABYBUGZ a nálepky 2 druhy po 150 ksSignFactory s.r.o.</t>
  </si>
  <si>
    <t>Vypracovanie PD: Revitalizácia vnútrobloku - GemerskáArchitektiSKA</t>
  </si>
  <si>
    <t>Vypracovanie PD: Rekonštrukcia športového ihriska - HaburskáArchitektiSKA</t>
  </si>
  <si>
    <t>Upratovanie 11/2023Special Service International</t>
  </si>
  <si>
    <t>HB Súhvezdná 44-refakturácia-podiel na zúčtovaní zrážk. vody 12/2023SLOVPROT, spol. s.r.o.</t>
  </si>
  <si>
    <t>Farby do tlačiarne EpsonLedum Kamara SK s.r.o.</t>
  </si>
  <si>
    <t>Svätoplukova 24 -Vyúčt. FA-elektrina 1.4.2023-11.12.2023Pow-en a.s.</t>
  </si>
  <si>
    <t>DJ- FA za potravinyMabonex Slovakia spol.s r.o.</t>
  </si>
  <si>
    <t>Webhosting,"Nové Nekúp to"-jasleruzinov.sk-FA k zálohe č.0000041572crooce.com - the internet comp</t>
  </si>
  <si>
    <t>Webhosting,"Nové Nekúp to"-jasleruzinov.sk- FA k zálohe č.0000041569crooce.com - the internet comp</t>
  </si>
  <si>
    <t>Poplatok za užívanie domény 2 roky-jasleruzinov.sk- FA k zálohe č.0000041573crooce.com - the internet comp</t>
  </si>
  <si>
    <t>Servis a údržba výťahov 12/2023METALLIFT s.r.o.</t>
  </si>
  <si>
    <t>Spoločné stravovanie - dôchodci 12/2023APORES s.r.o</t>
  </si>
  <si>
    <t>Poskytovanie právnych služieb 12/2023Advokátska kancelária ŠROBÁR,</t>
  </si>
  <si>
    <t>Odber tepla - Mierová 21 1/2024MH Teplárenský holding, a.s.</t>
  </si>
  <si>
    <t>SPS 04, SPS 44 RED, Dopravné nákladyDOPRAVNÉ ZNAČENIE, s.r.o.</t>
  </si>
  <si>
    <t>300 ks bavlnených tašiek, 500 ks gelových pier AthosLILA VIA s.r.o.</t>
  </si>
  <si>
    <t>100 ks - zápisníkov A5, krabičiek s magnetom, USB kľúčovLILA VIA s.r.o.</t>
  </si>
  <si>
    <t>Maintenance - správa dát, údržba, update, upgrade 17.09.23 - 16.09.24PROEBIZ s.r.o.</t>
  </si>
  <si>
    <t>Prenos kopírovacieho zariadenia KYOCERASťahovanie MM, s.r.o.</t>
  </si>
  <si>
    <t>Výstavba detských inkluzívnych ihrísk RODINKAVeríme v zábavu, s. r. o.</t>
  </si>
  <si>
    <t>Dopravné značenie zóny regulovaného parkovania- časť ŠtrkovecSAROUTE, s. r. o.</t>
  </si>
  <si>
    <t>Výtlačok fopografickej a ortofotomapy z r. 2023 nástennej mapyEUROSENSE s.r.o.</t>
  </si>
  <si>
    <t>Parková smetná nádobaFlóra Bratislava Exhibitions,</t>
  </si>
  <si>
    <t>Tvorivé dielne 12/2023Sadílekova Eliška</t>
  </si>
  <si>
    <t>Dodávka drevín, výsadba, 3-ročná starostlivosť, jeseň 2023COMMON s.r.o.</t>
  </si>
  <si>
    <t>Dodanie a osadenie hracích prvkov verejných DIVeríme v zábavu, s. r. o.</t>
  </si>
  <si>
    <t>Radničné nám.7 -Vyúčt. FA-elektrina 1.12.23-31.12.23Pow-en a.s.</t>
  </si>
  <si>
    <t>RD Edis.31 - vodnné, stočné 17.11.23-16.12.23Bratislavská vodárenská spoloč</t>
  </si>
  <si>
    <t>Vietnamská 41/C7.9 -Vyúčt. FA-elektrina 1.12.23-31.12.2023Pow-en a.s.</t>
  </si>
  <si>
    <t>Výpočtová technikaGratex International,a.s.</t>
  </si>
  <si>
    <t>Konferencia APEL 2023EKOS PLUS s.r.o.</t>
  </si>
  <si>
    <t>Spracovanie Technická infraštruktúra UPNZ NivyARC PLUS spol. s.r.o.</t>
  </si>
  <si>
    <t>Spracovanie Technická infraštruktúra UPNZ Strojnícka-Na pieskuARC PLUS spol. s.r.o.</t>
  </si>
  <si>
    <t>Multifunkčné kopírovacie a tlačové zariadenie - nájom a servisZ + M servis a.s.</t>
  </si>
  <si>
    <t>Pero Prodir DS3 Biotic B21 Fire s gélovou tuhou-1000ks, náhradná gel.tuha-200ksLILA VIA s.r.o.</t>
  </si>
  <si>
    <t>Spätná montáž interiérových prvkov časti kamerového systému MÚ BA-RužinovSecuriLas, s.r.o.</t>
  </si>
  <si>
    <t>Školenie-správa registratúry, vyraďovacie konanie - II.časťNezisková organizácia VESNA</t>
  </si>
  <si>
    <t>Mesačná 10-odber tepla-12/2023MH Teplárenský holding, a.s.</t>
  </si>
  <si>
    <t>Mlynské nivy 61(C)-odber tepla-12/2023MH Teplárenský holding, a.s.</t>
  </si>
  <si>
    <t>Ml.nivy61-Dielne Jarabinková 6 - odber tepla-12/2023MH Teplárenský holding, a.s.</t>
  </si>
  <si>
    <t>Mlynské nivy 61(B) -odber tepla-12/2023MH Teplárenský holding, a.s.</t>
  </si>
  <si>
    <t>Byty Listová 4-odber tepla-12/2023MH Teplárenský holding, a.s.</t>
  </si>
  <si>
    <t>HB Jadrová 2- odber tepla-12/2023MH Teplárenský holding, a.s.</t>
  </si>
  <si>
    <t>Vietnam. 41/C0.2-Dobropis k FA 1823100294 elek. 15.12.2022-31.12.2022Pow-en a.s.</t>
  </si>
  <si>
    <t>Seberíniho 19- Dobropis k FA 1823100295 elektrina 11.10.2022-31.12.2022Pow-en a.s.</t>
  </si>
  <si>
    <t>Košická 30-Dobropis k FA 1823100297 elektrina 10.9.2022-31.12.2022Pow-en a.s.</t>
  </si>
  <si>
    <t>HB I.Horvátha 7-odber tepla-12/2023MH Teplárenský holding, a.s.</t>
  </si>
  <si>
    <t>Výcvik v cvičnej dymniciNAFTA a.s.</t>
  </si>
  <si>
    <t>Hosting servera Eset Mobile Device Management - 12 mesiacovRKD s.r.o.</t>
  </si>
  <si>
    <t>Software PDQ Deploy &amp; InvertoryRKD s.r.o.</t>
  </si>
  <si>
    <t>ZRIAĎOVATEĽ - 1.1.2024-31.12.2024Dr. Josef Raabe s.r.o.</t>
  </si>
  <si>
    <t>Právny kuriér pre školy - 1.1.2024-31.12.2024Dr. Josef Raabe s.r.o.</t>
  </si>
  <si>
    <t>Sputnikova, Doležalova - povrchová úprava terénu, zeleneVeríme v zábavu, s. r. o.</t>
  </si>
  <si>
    <t>ZŠ MIerová - riešenie havarijného stavu podlahySales Corp s.r.o.</t>
  </si>
  <si>
    <t>Vytvorenie a osadenie diela JUPITERMatej Rosmány</t>
  </si>
  <si>
    <t>Analýzy, konzultácie ITKompetenčné a certifikačné cen</t>
  </si>
  <si>
    <t>Koncert pre seniorov dňa 13.12.2023 v DK RužinovNadácia Konzervatória v BA</t>
  </si>
  <si>
    <t>Poplatok za pripojenie - Trhovisko BachovaZápadoslovenská distribučná a.</t>
  </si>
  <si>
    <t>IT špecialistacrooce.com - the internet comp</t>
  </si>
  <si>
    <t>Spracovanie 3D modelu a GIS aplikácie vymedz. územia lokality ŠtrkovecEUROSENSE s.r.o.</t>
  </si>
  <si>
    <t>Akrylová fasádna farba Helios SPEKTRA , valček, vedro, mriežkaFARLESK spol. s r.o.</t>
  </si>
  <si>
    <t>Spoločné stravovanie - dôchodci 11/2023Gastroservis Bratislava, s.r.o</t>
  </si>
  <si>
    <t>Kozmos-revitalizácia verejného priestoruKubisArchitekti s.r.o.</t>
  </si>
  <si>
    <t>MČ Bratislava-Ružinov-čistenie dažďových vpustíIn-kanál, spol.s.r.o.</t>
  </si>
  <si>
    <t>MÚ Ružinov, Mierová 21 - úprava rozvodov horúcovodného potrubia v OSTTERMOCOM, spol s.r.o.</t>
  </si>
  <si>
    <t>ZŠ Drieňová - čistenie, frézovanie a monitoring kanalizácieIn-kanál, spol. s r.o.</t>
  </si>
  <si>
    <t>ZŠ Ostredkova - čistenie a monitoring kanalizácieIn-kanál, spol. s r.o.</t>
  </si>
  <si>
    <t>Marketing mestskej častiMonumental s.r.o.</t>
  </si>
  <si>
    <t>Fyzická ochrana, obchôdzky objektov 11/2023GUARD &amp; MD, s.r.o.</t>
  </si>
  <si>
    <t>Mierová 21 - vyúčt. fa vodné, stočné 9.11.23 - 8.12.23Bratislavská vodárenská spoloč</t>
  </si>
  <si>
    <t>Elektroinštl. práce na montáži el. vrátnika - budova MÚ BA-RužinovBUILDING SH, s.r.o.</t>
  </si>
  <si>
    <t>Kukkonia Mangalica klobása pár - 250 ksKukkonia s.r.o.</t>
  </si>
  <si>
    <t>ZŠ Medzilaborecká - odstránenie havárie na vodovodnom potrubíIn-kanál, spol. s r.o.</t>
  </si>
  <si>
    <t>Mierová 21 - dobropis k fa.č.-1823101724Pow-en a.s.</t>
  </si>
  <si>
    <t>DJ odvoz všetkých druhov odpadovInta, s.r.o.</t>
  </si>
  <si>
    <t>DJ- FA za potravinyIng. Jozef Kubaský - Pekáreň u</t>
  </si>
  <si>
    <t>PRIMA, MČ BA-Ružinov-odber tepla-11/2023MH Teplárenský holding, a.s.</t>
  </si>
  <si>
    <t>Odber tepla - Mierová 21 11/2023MH Teplárenský holding, a.s.</t>
  </si>
  <si>
    <t>DJ - FA za potravinyMichal Raninec - MIRAN</t>
  </si>
  <si>
    <t>Poštové služby 11/2023Slovenská pošta a.s.</t>
  </si>
  <si>
    <t>Hygienické potrebyTrend Hygiena, s.r.o.</t>
  </si>
  <si>
    <t>Úprava poškodenej trávnatej plochy v lokalite Sputniková ZA-STAV s.r.o.</t>
  </si>
  <si>
    <t>Údržba webového sídla, zálohovanie, programátorské práce-48 h eGov Systems spol. s r. o.</t>
  </si>
  <si>
    <t>DJ- FA za potraviny StarFresh s.r.o.</t>
  </si>
  <si>
    <t>Svätoplukova 24-výmena uk. ventilu v byte č.10 - havária INSTALMONT SK, s.r.o.</t>
  </si>
  <si>
    <t>Ml.nivy 61-čistenie kanalizácie a odstránenie havar.stavu v objekte In-kanál, spol. s r.o.</t>
  </si>
  <si>
    <t>Listová 4-výmena vod. batérií v spol.sprchách-havária INSTALMONT SK, s.r.o.</t>
  </si>
  <si>
    <t>Vinný džem z hrozna, mini uhorky Ing. Zuzana Boudová</t>
  </si>
  <si>
    <t>MÚ BA - Ružinov - Výmena svietidiel a elektroinštalácie v OST APLI s.r.o.</t>
  </si>
  <si>
    <t>Služba sprievodcu pre seniorov - Viedeň 27.11.2023 Elena Petereins</t>
  </si>
  <si>
    <t>ZŠ s MŠ Borodáčová - elektromechanické čistenie kanalizácie, frézovanie In-kanál, spol. s r.o.</t>
  </si>
  <si>
    <t>Rekonštrukcia detského ihriska - Sputnikova BRANO s.r.o.</t>
  </si>
  <si>
    <t>Brány M+M, stĺpiky, drôty, rúra ORAVINGstavebniny s.r.o.</t>
  </si>
  <si>
    <t>Pravidlená servisná prehliadka v objekte MÚ Ružinov, výmena motora VSE Solutions s.r.o.</t>
  </si>
  <si>
    <t>MÚ Ružinov - hliníkové bránové konštrukcie ALUSOLID, s.r.o.</t>
  </si>
  <si>
    <t>Demontáž oceľových brán a montáž hliníkových brán WINPA s.r.o.</t>
  </si>
  <si>
    <t>DJ- FA za potraviny Mabonex Slovakia spol.s r.o.</t>
  </si>
  <si>
    <t>Haburská 2 - vodné, stočné 4.11.23-3.12.23 Bratislavská vodárenská spoloč</t>
  </si>
  <si>
    <t>Ivana Horvátha 7,9- vodné, stočné 3.11.23-2.12.23 Bratislavská vodárenská spoloč</t>
  </si>
  <si>
    <t>Pasport technicko-tepelných zariadeníi (TTZ) MH Teplárenský holding, a.s.</t>
  </si>
  <si>
    <t>Komunikácie - zrážky za 11/2023 - vyúčt. FA Bratislavská vodárenská spoloč</t>
  </si>
  <si>
    <t>Mierová 89 - vodné, stočné 28.11.22-27.11.23 Bratislavská vodárenská spoloč</t>
  </si>
  <si>
    <t>Výpočtová technika Datacomp s.r.o.</t>
  </si>
  <si>
    <t>Parkovací dom u Deda-vypracovanie projektu sadových úprav v stupni DUR STECHO constructions, s.r.o.</t>
  </si>
  <si>
    <t>Licencia Historickej digitálnej ortofotomapy z r. 1949 EUROSENSE s.r.o.</t>
  </si>
  <si>
    <t>Demontáž, vyčistenie a uskladnenie 120 ks samozavlaž. kvetináčov KULLA SK s.r.o.</t>
  </si>
  <si>
    <t>Kancelárske kreslo DREVONA INTERIORS s.r.o.</t>
  </si>
  <si>
    <t>Kancelárske kreslá 2 ks DREVONA INTERIORS s.r.o.</t>
  </si>
  <si>
    <t>Poplatky za telekomunikačné služby 3106830406 -11/2023 Slovak Telekom, a.s.</t>
  </si>
  <si>
    <t>Právne služby-VO-Tep.hosp. RUŽIČKA AND PARTNERS s.r.o.</t>
  </si>
  <si>
    <t>Tématický monitoring médií 11/2023 Slovakia Online, s.r.o.</t>
  </si>
  <si>
    <t>Poplatky za telekomunikačné služby 3106830407 - 11/2023 Slovak Telekom, a.s.</t>
  </si>
  <si>
    <t>Prevádzka webovej stránky rok 2023, hosting, neobmedzený priestor eGov Systems spol. s r. o.</t>
  </si>
  <si>
    <t>Pohreb A. Macák Pohrebná služba Striž Ladislav</t>
  </si>
  <si>
    <t>Pohreb Š.Andráš Pohrebná služba Striž Ladislav</t>
  </si>
  <si>
    <t>Pohreb J. Šléz Pohrebná služba Striž Ladislav</t>
  </si>
  <si>
    <t>Pohreb M. Vojtková Pohrebná služba Striž Ladislav</t>
  </si>
  <si>
    <t>Maliarske práce - OST - výmeníková stanica Szabó Tibor</t>
  </si>
  <si>
    <t>Arboristické práce-Komarnícka, Solivarská, Prešovská Zares, spol. s.r.o.</t>
  </si>
  <si>
    <t>Arboristické práce-Kozmonautická Zares, spol. s.r.o.</t>
  </si>
  <si>
    <t>Arboristické práce-Raketová Zares, spol. s.r.o.</t>
  </si>
  <si>
    <t>Arboristické práce-DI Súmračná, DI Kašmírska Zares, spol. s.r.o.</t>
  </si>
  <si>
    <t>Realizácia projektu - Rozkvitnutá Šťastná a Súľovská ulica EDUPLANT, s r.o.</t>
  </si>
  <si>
    <t>Programátor analytik ArcGEO Information Systems, s.</t>
  </si>
  <si>
    <t>Ružinov čaj 150 ks Big Tea s.r.o</t>
  </si>
  <si>
    <t>Bonboniéra 9 ks WILLMANN, s.r.o.</t>
  </si>
  <si>
    <t>Prenájom rohoží za obdobie: 06.11.2023 - 03.12.2023 Lindstrom s.r.o.</t>
  </si>
  <si>
    <t>Spoločné stravovanie dôchodcov - 11/2023 Slovenský červený kríž, územný</t>
  </si>
  <si>
    <t>Právne služby 11/2023 Nosko &amp; Partners s. r. o.</t>
  </si>
  <si>
    <t>ZŠ Ostredkova - analýza podkladov, rozpočtov Psst s.r.o.</t>
  </si>
  <si>
    <t>MÚ Ružinov - Odstránenie havarijného stavu časti strechy Ján Turák</t>
  </si>
  <si>
    <t>Realizácia izolačného záhonu na Mlynských luhoch KULLA SK s.r.o.</t>
  </si>
  <si>
    <t>IT špecialista crooce.com - the internet comp</t>
  </si>
  <si>
    <t>Manuál prevádzkovateľa budovy - prémiová verzia Nakladatelství FORUM s.r.o.</t>
  </si>
  <si>
    <t>Nová odborná revízna prehliadka a skúška 9.2.2024-9.2.2025 Globaldesign SK, s.r.o.</t>
  </si>
  <si>
    <t>Sklenená sprchová zástena, doprava a montáž LUMER s.r.o.</t>
  </si>
  <si>
    <t>Pracovný odev a obuv PROBO-NB s.r.o.</t>
  </si>
  <si>
    <t>Občerstvenie S.CONO, s.r.o.</t>
  </si>
  <si>
    <t>Auditorské služby overenia konsolid.účtovnej závierky k 31.12.2022 ACCEPT AUDIT CONSULTING, s.r.</t>
  </si>
  <si>
    <t>Za 4.štvrťrok 2023 na základe Zmluvy o kompl. nájme majetku-navýšenie CULTUS Ružinov a.s.</t>
  </si>
  <si>
    <t>Mlyn. nivy 61-protipožiarna prehliadka objektu 4SAFE, s.r.o.</t>
  </si>
  <si>
    <t>Listová 4 - PHP práškový, PHP vodný, samozatvárač, piktogram 4SAFE, s.r.o.</t>
  </si>
  <si>
    <t>Poplatok Home Optimal Fiber 4.12.23 - 3.1.24 ORANGE Slovensko , a.s.</t>
  </si>
  <si>
    <t>Nám.Dulovo 6 - elektrina 12/2023 Pow-en a.s.</t>
  </si>
  <si>
    <t>ST 519 Listová 4-murárske práce/odstránenie hav. stavu INSTALMONT SK, s.r.o.</t>
  </si>
  <si>
    <t>ST 520 Vietnamská 41-repasovanie obkladu v byte C7.2 INSTALMONT SK, s.r.o.</t>
  </si>
  <si>
    <t>Vietnamská 41-repasovanie obkladu v byte C2.2 INSTALMONT SK, s.r.o.</t>
  </si>
  <si>
    <t>Budovateľská 11-oprava stropu po zatečení, nový SDK strop INSTALMONT SK, s.r.o.</t>
  </si>
  <si>
    <t>ST 529 Vietnamská 41-repasovanie obkladu v byte C7.2 INSTALMONT SK, s.r.o.</t>
  </si>
  <si>
    <t>ST 530 Listová 4-murárske práce/odstránenie hav. stavu INSTALMONT SK, s.r.o.</t>
  </si>
  <si>
    <t>Sputniková 33-maliarske práce, byt č.8 Szabó Tibor</t>
  </si>
  <si>
    <t>Rad.nám.7-vyúčtovacia FA-vodné, stočné 29.11.2022-28.112023 BVS, a.s.</t>
  </si>
  <si>
    <t>Mlyn. nivy 61-dodanie tovaru-protipožiarna ochrana 4SAFE, s.r.o.</t>
  </si>
  <si>
    <t>Trnavská cesta 2-servis výťahov 11/23 Výťahy H&amp;M lifts, s.r.o.</t>
  </si>
  <si>
    <t>Admin. Listová 4-odber tepla-11/2023 MH Teplárenský holding, a.s.</t>
  </si>
  <si>
    <t>Byty Listová 4-odber tepla-11/2023 MH Teplárenský holding, a.s.</t>
  </si>
  <si>
    <t>Listová 4- Vyúčtov. FA - vodné, stočné-11.11.23-10.12.23 Bratislavská vodárenská spoloč</t>
  </si>
  <si>
    <t>Banšelova 4 -Vyúčt. FA - vodné, stočné-11.11.23-10.12.23 Bratislavská vodárenská spoloč</t>
  </si>
  <si>
    <t>Mesačná 10-12- Vyučt. FA -vodné, stočné-5.11.23-4.12.23 Bratislavská vodárenská spoloč</t>
  </si>
  <si>
    <t>Mlynské nivy 61- Vyúčt.FA-vodné, stočné-11.11.23-10.12.23 Bratislavská vodárenská spoloč</t>
  </si>
  <si>
    <t>Mlynské nivy 61-Vyúčt.FA-elektrina 1.11.23-30.11.23 Pow-en a.s.</t>
  </si>
  <si>
    <t>Banšelova 4 - Vyúčt.FA-elektrina 1.11.23-30.11.23 Pow-en a.s.</t>
  </si>
  <si>
    <t>Listová 4 - Vyúčt.FA-elektrina 1.11.23-30.11.23 Pow-en a.s.</t>
  </si>
  <si>
    <t>Vietnamska 41-montáž/demontáž kuch.linky v byte C5.8 - Tulipán Jozef Slezák</t>
  </si>
  <si>
    <t>Bencúrova 1 - vodné, stočné 12.11.23-11.12.23 Bratislavská vodárenská spoloč</t>
  </si>
  <si>
    <t>Ml.nivy 61-Upratovacie a čistiace práce 11/2023 MO Group, s.r.o.,</t>
  </si>
  <si>
    <t>Listová 4 - Upratovacie a čistiace práce 11/2023 MO Group, s.r.o.,</t>
  </si>
  <si>
    <t>Trenčianska 8- Vyúčtovacia FA - vodné, stočné 6.11.23 - 5.12.23 Bratislavská vodárenská spoloč</t>
  </si>
  <si>
    <t>Listová 4-výmena WC a kanal.potrubia v byte č.1 INSTALMONT SK, s.r.o.</t>
  </si>
  <si>
    <t>Trnavská cesta 30-oprava okenných otvorov OSB doskami-byt č.2 INSTALMONT SK, s.r.o.</t>
  </si>
  <si>
    <t>Haburská 2 - elektrina 12/2023 Pow-en a.s.</t>
  </si>
  <si>
    <t>Tekovská 2 - elektrina 12/2023 Pow-en a.s.</t>
  </si>
  <si>
    <t>Košická 30 - elektrina 12/2023 Pow-en a.s.</t>
  </si>
  <si>
    <t>Bachova 7-9 - vodné, stočné 3.11.23-2.12.23 Bratislavská vodárenská spoloč</t>
  </si>
  <si>
    <t>DJ- spotr.mat. hygienické potreby EXACT Invest s.r.o.</t>
  </si>
  <si>
    <t>DJ odvoz všetkých druhov odpadov Inta, s.r.o.</t>
  </si>
  <si>
    <t>Spoločné stravovanie - dôchodci 11/2023 HLZ s.r.o.</t>
  </si>
  <si>
    <t>Občerstvenie dňa 18.12.2023 (35 pax) N3 towers s.r.o.</t>
  </si>
  <si>
    <t>Vietnamská 41/C0.2, C0.5, C7.1, Vietn. fasáda -elektrina 12/2023 Pow-en a.s.</t>
  </si>
  <si>
    <t>Mlynské nivy 61 - elektrina 12/2023 Pow-en a.s.</t>
  </si>
  <si>
    <t>Listová 4 - elektrina 12/2023 Pow-en a.s.</t>
  </si>
  <si>
    <t>Ružinovská zima 2023 CULTUS Ružinov a.s.</t>
  </si>
  <si>
    <t>Tekovská 2- vodné, stočné 26.10.23-25.11.23 Bratislavská vodárenská spoloč</t>
  </si>
  <si>
    <t>Byty Listová 4 - odber tepla - 12/2023 MH Teplárenský holding, a.s.</t>
  </si>
  <si>
    <t>Banšelova 4 - odber tepla - 12/2023 MH Teplárenský holding, a.s.</t>
  </si>
  <si>
    <t>Admin. Listová 4 - odber tepla - 12/2023 MH Teplárenský holding, a.s.</t>
  </si>
  <si>
    <t>HB Jadrová 2 - odber tepla - 12/2023 MH Teplárenský holding, a.s.</t>
  </si>
  <si>
    <t>HB I.Horvátha 7 - odber tepla - 12/2023 MH Teplárenský holding, a.s.</t>
  </si>
  <si>
    <t>Ml.nivy61 Dielne Jarabinková 6 - odber tepla - 12/2023 MH Teplárenský holding, a.s.</t>
  </si>
  <si>
    <t>Mesačná 10 - odber tepla - 12/2023 MH Teplárenský holding, a.s.</t>
  </si>
  <si>
    <t>Mlynské nivy 61(B) - odber tepla - 12/2023 MH Teplárenský holding, a.s.</t>
  </si>
  <si>
    <t>Mlynské nivy 61(C) - odber tepla - 12/2023 MH Teplárenský holding, a.s.</t>
  </si>
  <si>
    <t>Narcisová 42 - elektrina 12/2023 Pow-en a.s.</t>
  </si>
  <si>
    <t>Seberíniho 19 - elektrina 12/2023 Pow-en a.s.</t>
  </si>
  <si>
    <t>Svätoplukova 24 - elektrina 12/2023 Pow-en a.s.</t>
  </si>
  <si>
    <t>Záhradnícka 54 - elektrina 12/2023 Pow-en a.s.</t>
  </si>
  <si>
    <t>Mesačná 10 - elektrina 12/2023 Pow-en a.s.</t>
  </si>
  <si>
    <t>Narcisová 38 - elektrina 12/2023 Pow-en a.s.</t>
  </si>
  <si>
    <t>Vietnamská 41/C7.9 -elektrina 12/2023 Pow-en a.s.</t>
  </si>
  <si>
    <t>Radničné nám.7 - elektrina 12/2023 Pow-en a.s.</t>
  </si>
  <si>
    <t>Trenčianska 26 - NP - elektrina 12/2023 Pow-en a.s.</t>
  </si>
  <si>
    <t>Banšelova 4 - elektrina 12/2023 Pow-en a.s.</t>
  </si>
  <si>
    <t>Budovateľská 21 - elektrina 12/2023 Pow-en a.s.</t>
  </si>
  <si>
    <t>Trenčianska 8 - elektrina 12/2023 Pow-en a.s.</t>
  </si>
  <si>
    <t>Nevädzová 4, Spoločenský dom Trávniky - Rekonštrukcia vstupných schodov a terasy PRO EXTERIÉR s.r.o.</t>
  </si>
  <si>
    <t>MŠ Velehradská - oprava kanalizácie vložkovaním In-kanál, spol. s r.o.</t>
  </si>
  <si>
    <t>Kalen.stol.-250ks,kalen.nast.-20 ks, diar A5-60 ks Regina Pavol Ing. - REGINA</t>
  </si>
  <si>
    <t>Výmena 1xsada kolies AA694DP IMPA Bratislava, a.s.</t>
  </si>
  <si>
    <t>MŠ Banšelova 4 - výmena podružného merača vody INSTALMONT SK, s.r.o.</t>
  </si>
  <si>
    <t>Vietnamska 41, byt č. C6,8 - oprava okna v byte INSTALMONT SK, s.r.o.</t>
  </si>
  <si>
    <t>Výmena 1xsada kolies AA693DP IMPA Bratislava, a.s.</t>
  </si>
  <si>
    <t>Realizácia trvalého dopravného značenia SATES, a.s.</t>
  </si>
  <si>
    <t>Haburská 2 - zemný plyn 12/2023 Slovenský plynárenský priemyse</t>
  </si>
  <si>
    <t>Upratovanie 10/2023 Special Service International</t>
  </si>
  <si>
    <t>Vietnamská 41-maliarske práce v byte C2.2 Szabó Tibor</t>
  </si>
  <si>
    <t>Hygienické potreby Trend Hygiena, s.r.o.</t>
  </si>
  <si>
    <t>Registračná známka pre psa - 500 ks VEL SYSTEM, s.r.o.,</t>
  </si>
  <si>
    <t>Ml.nivy61 Dielne Jarabinková 6 - odber tepla-11/2023 MH Teplárenský holding, a.s.</t>
  </si>
  <si>
    <t>Dobropis k FA.č. 1823100532 - elektrina 1.1.23-31.1.23 Pow-en a.s.</t>
  </si>
  <si>
    <t>Dobropis k FA č.1823101034 - elektrina 1.2.23-28.2.23 Pow-en a.s.</t>
  </si>
  <si>
    <t>BulkSMSGW.com, kredit crooce.com - the internet comp</t>
  </si>
  <si>
    <t>Mierová 21 - elektrina 12/2023 Pow-en a.s.</t>
  </si>
  <si>
    <t>Pripojenie Dunajského predmestia na verjený vodovod a pr.na rozvod ver.kanaliz. MBM-GROUP, a.s.</t>
  </si>
  <si>
    <t>Spoločné stravovanie dôchodci 11/2023 BOCO. s.r.o.</t>
  </si>
  <si>
    <t>Tvorivé dielne 11/2023 Sadílekova Eliška</t>
  </si>
  <si>
    <t>Tlač poštového peňažného poukazu za 11/2023 Slovenská pošta a.s.</t>
  </si>
  <si>
    <t>Systémové práce 11/2023 Ing. Dušan Rychtárik - EVIDE</t>
  </si>
  <si>
    <t>Ružová dolina 26 - energie 12/2023 Pow-en a.s.</t>
  </si>
  <si>
    <t>Páričková 17 - elektrina 12/2023 Pow-en a.s.</t>
  </si>
  <si>
    <t>Odber kuchynského odpadu VŽP 11/2023 Inta, s.r.o.</t>
  </si>
  <si>
    <t>Prekládky 11/2023 Mestský parkovací systém, spol</t>
  </si>
  <si>
    <t>Prepis zo Zasadnutia MZ MČ Bratislava Ružinov zo dňa 24.10.2023 MEDIA TEAM PRO Daniel Glasa</t>
  </si>
  <si>
    <t>Bonboniéra 15 ks WILLMANN, s.r.o.</t>
  </si>
  <si>
    <t>Tabulky sprevádzkovým poriadkom Pandan, s.r.o.</t>
  </si>
  <si>
    <t>Oprava servisného cyklostojanu ZŠ Drieňová Bimission s.r.o.</t>
  </si>
  <si>
    <t>ZŠ Ružová dolina, BA-vyšetrenie dubu letného Arbor Vitae - Arboristika, s.r</t>
  </si>
  <si>
    <t>Zriadenie výdajne stravy a jedálne, Tomášikova 4 - stavebné práce COMMON s.r.o.</t>
  </si>
  <si>
    <t>ZŠ Ružová dolina 29 - udržiavacie práce a stav. úpravy telocvične MiW, s.r.o.</t>
  </si>
  <si>
    <t>Seminár - Zamestnávanie riaditeľa školy, Eduardo online 18.12.2023 Nakladatelství FORUM s.r.o.</t>
  </si>
  <si>
    <t>Opravná FA k vyúč. FA za elektrinu č. 7161459573 - Miletičova 31 ZSE Energia a.s.</t>
  </si>
  <si>
    <t>Revitalizácia novozrekonštruovaného areálu detského ihriska na Haburskej ulici Záhradníctvo HEDERA, r.o.</t>
  </si>
  <si>
    <t>Balená voda Dolphin Central Europe, s.r.o.</t>
  </si>
  <si>
    <t>Slané krekry cibuľové 150g - 250 ks S and R, s.r.o.</t>
  </si>
  <si>
    <t>Vybudovanie plôch prostredníctvom zatrávňovacích dlaždíc ZA-STAV s.r.o.</t>
  </si>
  <si>
    <t>Právne služby 10/2023 SHM law office s.r.o.</t>
  </si>
  <si>
    <t>Výdajňa stravy Tomášikova č.4,BA-objektivizácia a meranie umelého osvetlenia PSPL s.r.o</t>
  </si>
  <si>
    <t>Kontrola na EPS zariadení za obdobie 10,11,12/2023 Daráž Jozef E.K.Z.</t>
  </si>
  <si>
    <t>Poskytovanie právnych služieb 11/2023 Advokátska kancelária ŠROBÁR,</t>
  </si>
  <si>
    <t>Technická podpora - Infokiosk 11/2023 AVsystém, s.r.o.</t>
  </si>
  <si>
    <t>Bezpečnostnotechnická služba, technik požiarnej ochrany 11/2023 4SAFE, s.r.o.</t>
  </si>
  <si>
    <t>Opravná FA k vyúč. FA za elektrinu č. 7161459573 - Košická 22 ZSE Energia a.s.</t>
  </si>
  <si>
    <t>Opravná FA k vyúč. FA za elektrinu č. 7161459574 - Miletičova 35 ZSE Energia a.s.</t>
  </si>
  <si>
    <t>Listová 4-dobropis za el.energiu 1.1.23-31.3.23 Prvá ružinovská spoločnosť</t>
  </si>
  <si>
    <t>Novostavba ZŠ Medzilaborecká - analýza podkladov, rozpočtov Psst s.r.o.</t>
  </si>
  <si>
    <t>Ostredky-územný plán zóny AUREX, s.r.o.</t>
  </si>
  <si>
    <t>Spoločné stravovane dôchodcov 11/2023 MK GASTRO s.r.o,</t>
  </si>
  <si>
    <t>FinStat Premium na 12 mesiacov - predĺženie licencie FinStat s. r. o.</t>
  </si>
  <si>
    <t>Monitoring Advanced, Office Security 12/2023 SWAN, a.s.</t>
  </si>
  <si>
    <t>Spoločné stravovanie DC Na Úvrati 11/2023 Ružinovský domov seniorov</t>
  </si>
  <si>
    <t>Spoločné stravovanie - dôchodci 11/2023 Ružinovský domov seniorov</t>
  </si>
  <si>
    <t>Mierová 21-vyúčt. fa 11/2023 Pow-en a.s.</t>
  </si>
  <si>
    <t>Poplatok za používanie domény.sk - 2 roky-jasleruzinov.sk crooce.com - the internet comp</t>
  </si>
  <si>
    <t>Wehosting,"Nové Nekúp to"-jasle.ruzinov.sk crooce.com - the internet comp</t>
  </si>
  <si>
    <t>Wehosting,"Nové Nekúp to"-jasleruzinov.sk crooce.com - the internet comp</t>
  </si>
  <si>
    <t>Radničné nám.7-Vyúčt. FA-elektrina 1.11.23-30.11.23 Pow-en a.s.</t>
  </si>
  <si>
    <t>HB I.Horvátha 7-odber tepla-11/2023 MH Teplárenský holding, a.s.</t>
  </si>
  <si>
    <t>Zateplený, drevený domček pre 3 mačky AMAZON STREEM s.r.o.</t>
  </si>
  <si>
    <t>ÚČTO ROPR a OBCÍ Premium od 01.01.24 do 31.12.2024 Wolters Kluwer s.r. o.</t>
  </si>
  <si>
    <t>Zverejňovanie škôlky za rok 2023 TRIMEL s.r.o.</t>
  </si>
  <si>
    <t>Licencia Hist. čiernobielej dig.ortofotomapyz r. 1969,4 sady dig.far.ortofotomáp EUROSENSE s.r.o.</t>
  </si>
  <si>
    <t>Garantlink MAN 12/2023 VNET, a.s.</t>
  </si>
  <si>
    <t>Pracovná obuv, rukavice, oblečenie Euromark safe s.r.o.</t>
  </si>
  <si>
    <t>Pracovná zdravotná služba 11/2023 3J s.r.o.</t>
  </si>
  <si>
    <t>Dopravné značenie a vykonané práce SATES, a.s.</t>
  </si>
  <si>
    <t>Splátka za nájom k 15.12.2023 za rok 2023 Slovenský pozemkový fond</t>
  </si>
  <si>
    <t>Jastrabia - vyjadrenie k projek. dokumentácii č.087465/2023 Bratislavská vodárenská spoloč</t>
  </si>
  <si>
    <t>RD Edis.31 - vodnné, stočné 17.10.23-16.11.23 Bratislavská vodárenská spoloč</t>
  </si>
  <si>
    <t>Bazová 5 - Vyúčt. FA -elektrina 20.10.23-10.11.23 Pow-en a.s.</t>
  </si>
  <si>
    <t>Tomášiková 4-zriadenie výdajne stravy jedálne-výkon stavebného dozoru R4 Invest s.r.o</t>
  </si>
  <si>
    <t>MŠ Západná, Bratislava-oprava kanalizácie In-kanál, spol. s r.o.</t>
  </si>
  <si>
    <t>Prešovská/Bajzová-BA-oprava povrchu na parkovisku STRABAG s.r.o.</t>
  </si>
  <si>
    <t>Martinský cintorín BA-parkovisko-oprava povrchu stredového pásu STRABAG s.r.o.</t>
  </si>
  <si>
    <t>Haburská ul.-oprava výtlkov na parkovisku pri rešt. U Deda-BA STRABAG s.r.o.</t>
  </si>
  <si>
    <t>MŠ Bancíková 2-čistenie a monitoring kanalizácie In-kanál, spol. s r.o.</t>
  </si>
  <si>
    <t>MŠ Exnárová 6, BA-oprava kanalizácie vložkovaním In-kanál, spol. s r.o.</t>
  </si>
  <si>
    <t>EP Nevädzová 14 - zvýšenie energet. efektívnosti a riešenie vodozádr.opatrení Ateliér AD studio, s.r.o.</t>
  </si>
  <si>
    <t>Vietnamska 41, byt č. C7.2 - výmena ističa v byte INSTALMONT SK, s.r.o.</t>
  </si>
  <si>
    <t>Ružinovské predzáhradky 2023 - dodávka rastlinného materiálu Záhradníctvo HEDERA, r.o.</t>
  </si>
  <si>
    <t>Vypracovanie projek. dokumentácie pasportu častí ciest Prešovská a Štedrá Nováková Eva - enpap</t>
  </si>
  <si>
    <t>ArcGIS Online Additional Service Credits, Programátor analytik ArcGEO Information Systems, s.</t>
  </si>
  <si>
    <t>Prednáška a supervízne stretnutia Mgr. Beáta Sklenárová</t>
  </si>
  <si>
    <t>Územný plán zóny Zlaté piesky, záhradkárska osada - etapa Koncept AŽ PROJEKT s.r.o.</t>
  </si>
  <si>
    <t>Spoločné stravovanie - dôchodci 11/2023 APORES s.r.o</t>
  </si>
  <si>
    <t>Vietnamska 41-montáž/demontáž kuch.linky v byte C3.2 - Tulipán Jozef Slezák</t>
  </si>
  <si>
    <t>Mesačná 10-odber tepla-11/2023 MH Teplárenský holding, a.s.</t>
  </si>
  <si>
    <t>HB Jadrová 2- odber tepla-11/2023 MH Teplárenský holding, a.s.</t>
  </si>
  <si>
    <t>Páričková 17- dodávka zemného plynu 12/2023 Slovenský plynárenský priemyse</t>
  </si>
  <si>
    <t>Odber tepla - Mierová 21 12/2023 MH Teplárenský holding, a.s.</t>
  </si>
  <si>
    <t>Servis a údržba výťahov 11/2023 METALLIFT s.r.o.</t>
  </si>
  <si>
    <t>Tabuľka, Originals (Perníková)-250ks, Branding (Tabuľka)-250ks WILLMANN, s.r.o.</t>
  </si>
  <si>
    <t>Vianoce, adventný kalendár - 5 ks WILLMANN, s.r.o.</t>
  </si>
  <si>
    <t>Tomášikova 4, Jedáleň - Vyhotov. stanov. pre vydanie kolaudač. rozhodnutia Slovenský zväz telesne postihn</t>
  </si>
  <si>
    <t>Parkovanie HOPIN s.r.o</t>
  </si>
  <si>
    <t>Poplatky za telekomunikačné služby 3106830408 - 11/2023 Slovak Telekom, a.s.</t>
  </si>
  <si>
    <t>Poplatky za telekomunikačné služby 1010851801 - 11/2023 Slovak Telekom, a.s.</t>
  </si>
  <si>
    <t>Opravná FA k vyúč. FA za elektrinu č. 7161459573 - Budovateľská 35 ZSE Energia a.s.</t>
  </si>
  <si>
    <t>Servis ES za rok 2023 TRIMEL s.r.o.</t>
  </si>
  <si>
    <t>Servis škôlky za rok 2023 TRIMEL s.r.o.</t>
  </si>
  <si>
    <t>Budova MÚ BA-Ružinov - maliarske práce Szabó Tibor</t>
  </si>
  <si>
    <t>Seminár - Experimentálna výsadba stromov Spoločnosť pre záhradnú a kraj</t>
  </si>
  <si>
    <t>Dopravné značenie zóny regulovaného parkovania- časť Štrkovec SAROUTE, s. r. o.</t>
  </si>
  <si>
    <t>Vietnamská 41-čipy PD ELECTRIC, s.r.o.</t>
  </si>
  <si>
    <t>Vietnamska 41-montáž/demontáž kuchynskej linky v byte C6.8 - Tulipán Jozef Slezák</t>
  </si>
  <si>
    <t>Vietnamska 41-montáž/demontáž kuch.linky v byte C4.8 - Tulipán Jozef Slezák</t>
  </si>
  <si>
    <t>Kancelársky papier Ing. Peter Gerši - GC Tech</t>
  </si>
  <si>
    <t>Zimné pneumatiky-2 sady, puklice-2 sady, Scala IMPA Bratislava, a.s.</t>
  </si>
  <si>
    <t>Inventarizácia drevín na vybraných lokalitách v MČ BA-Ružinov HRDLIČKA - SLOVAKIA s.r.o.</t>
  </si>
  <si>
    <t>PD-Revit. vnútrobl."Nezábudková" ArchitektiSKA</t>
  </si>
  <si>
    <t>Revitalizácia vnútrobloku "Fontána pre Zuzanu" ArchitektiSKA</t>
  </si>
  <si>
    <t>Ružinovský folklórny festival 2023-vyúčt. fa CULTUS Ružinov a.s.</t>
  </si>
  <si>
    <t>Mlynské nivy 61(C) - Vyúčt. FA - odber tepla - 10/2023 MH Teplárenský holding, a.s.</t>
  </si>
  <si>
    <t>Mlynské nivy 61(B) - Vyúčt. FA - odber tepla - 10/2023 MH Teplárenský holding, a.s.</t>
  </si>
  <si>
    <t>Vietnamská 41/C7.9 - Vyúčt. FA - elektrina 1.10.2023 - 31.10.2023 Pow-en a.s.</t>
  </si>
  <si>
    <t>Kostlivého 17-dobropis k FD4/188/2023 Pow-en a.s.</t>
  </si>
  <si>
    <t>Seberíniho 21-dobropis k FD4/193/2023 Pow-en a.s.</t>
  </si>
  <si>
    <t>Lanová 38, Ružinovská 14-dobropis k FD4/149/2023 Pow-en a.s.</t>
  </si>
  <si>
    <t>Haburská 2-servisné výjazdy, výmena tlakomera, funkčné skúšky TZB Technológie s.r.o.</t>
  </si>
  <si>
    <t>Haburská 2-výmena kotlov v plynovej kotolni (Viessmann) TZB Technológie s.r.o.</t>
  </si>
  <si>
    <t>Haburská 2-odborná obsluha plyn.kotolne TZB Technológie s.r.o.</t>
  </si>
  <si>
    <t>DJ - FA za potraviny Michal Raninec - MIRAN</t>
  </si>
  <si>
    <t>DJ- FA za potraviny Ing. Jozef Kubaský - Pekáreň u</t>
  </si>
  <si>
    <t>Arboristická práce-Haburská DI Calimero a okolie, DI za Dedom Zares, spol. s.r.o.</t>
  </si>
  <si>
    <t>Arboristická práce-Haburská Zares, spol. s.r.o.</t>
  </si>
  <si>
    <t>Arboristická práce-DI Medzilaborecká, Drieňová Zares, spol. s.r.o.</t>
  </si>
  <si>
    <t>stavebné opravy miestnych komunikácií III. a IV.tr. BA-Ružinov STRABAG s.r.o.</t>
  </si>
  <si>
    <t>Mlynské Nivy 61 - Vyúčt. FA - vodné, stočné 11.10.23-10.11.23 Bratislavská vodárenská spoloč</t>
  </si>
  <si>
    <t>Ml.nivy 61-Upratovacie a čistiace práce 10/2023 MO Group, s.r.o.,</t>
  </si>
  <si>
    <t>Listová 4 - Upratovacie a čistiace práce 10/2023 MO Group, s.r.o.,</t>
  </si>
  <si>
    <t>Listová 4- Vyúčtov. FA - vodné, stočné 11.10.23-10.11.23 Bratislavská vodárenská spoloč</t>
  </si>
  <si>
    <t>Banšelova 4 -Vyúčt. FA - vodné, stočné 11.10.22-10.11.23 Bratislavská vodárenská spoloč</t>
  </si>
  <si>
    <t>Mesačná 10-12- Vyučt. FA - vodné, stočné - 5.10.23-4.11.23 Bratislavská vodárenská spoloč</t>
  </si>
  <si>
    <t>Trenčianska 8- Vyúčtovacia FA - vodné, stočné 6.10.23 - 5.11.23 Bratislavská vodárenská spoloč</t>
  </si>
  <si>
    <t>PRIMA, MČ BA-Ružinov - Vyúčt. FA - odber tepla - 10/2023 MH Teplárenský holding, a.s.</t>
  </si>
  <si>
    <t>Bencúrova 1 - vodné, stočné 12.10.23-11.11.23 Bratislavská vodárenská spoloč</t>
  </si>
  <si>
    <t>HB Súhvezdná 44-refakturácia-podiel na zúčtovaní zrážk. vody 11/2023 SLOVPROT, spol. s.r.o.</t>
  </si>
  <si>
    <t>Arboristická práce-Tomášiková Zares, spol. s.r.o.</t>
  </si>
  <si>
    <t>Realiz. postupu zad. zák.- Ver. kanalizácia v lok. Pálenisko YEPT s.r.o.</t>
  </si>
  <si>
    <t>Mierová 21 - vyúčt. fa vodné, stočné 9.10.23 - 8.11.23 Bratislavská vodárenská spoloč</t>
  </si>
  <si>
    <t>Ružinov čaj 250 ks Big Tea s.r.o</t>
  </si>
  <si>
    <t>Spoločné stravovanie - dôchodci 10/2023 Gastroservis Bratislava, s.r.o</t>
  </si>
  <si>
    <t>MČ BA-Ružinov - Čistenie a monitoring dažďových vpustí In-kanál, spol. s r.o.</t>
  </si>
  <si>
    <t>Mlynské Nivy 61 - oprava vstupnej brány F8 INSTALMONT SK, s.r.o.</t>
  </si>
  <si>
    <t>Uskl. let. pneumatík BA538VY,BA192OO,BA537VY,BT488GV,BA302NC,BT487GV MIŠAK - Pneuservis -Geomet</t>
  </si>
  <si>
    <t>Pneuservis.práce-BA538VY,BA192OO,BA537VY,BT488GV,BA302NC,BT487GV MIŠAK - Pneuservis -Geomet</t>
  </si>
  <si>
    <t>Doprava BA - Kitsee - Viedeň - BA , dňa 27.11.2023 - výlet seniori Sun bus s.r.o.</t>
  </si>
  <si>
    <t>Stavebné práce ARMORA, s.r.o.</t>
  </si>
  <si>
    <t>Mlynské nivy 61 - elektrina 1.4.2023 - 30.4.2023 Pow-en a.s.</t>
  </si>
  <si>
    <t>Banšelova 4 - elektrina 1.3.2023-31.3.2023 Pow-en a.s.</t>
  </si>
  <si>
    <t>Banšelova 4 - elektrina 1.4.2023-30.4.2023 Pow-en a.s.</t>
  </si>
  <si>
    <t>Mlynské nivy 61- elektrina 1.3.2023 - 31.3.2023 Pow-en a.s.</t>
  </si>
  <si>
    <t>Listová 4 - elektrina 1.4.2023 - 30.4.2023 Pow-en a.s.</t>
  </si>
  <si>
    <t>Mierová 21 - dobropis k ZF 14 Pow-en a.s.</t>
  </si>
  <si>
    <t>Ružinov seniorom 2023 - vyúčt. fa CULTUS Ružinov a.s.</t>
  </si>
  <si>
    <t>Jesenná deratizácia verejných priestranstiev Redinex, spol. sr.o.</t>
  </si>
  <si>
    <t>Ľanová-Papr.,Stroj.,Haburská, Pavlova ul., Ruž.dolina-BA-oprava prepadov STRABAG s.r.o.</t>
  </si>
  <si>
    <t>Multifunkčné kopírovacie a tlačové zariadenie - nájom a servis Z + M servis a.s.</t>
  </si>
  <si>
    <t>Tématický monitoring médií 10/2023 Slovakia Online, s.r.o.</t>
  </si>
  <si>
    <t>ZŠ Ružová dolina - čistenie kanalizácie In-kanál, spol. s r.o.</t>
  </si>
  <si>
    <t>Poskytovanie odb. a poradenských služieb-príprava a impl. projektov 10/2023 EU Consulting GROUP, s.r.o.</t>
  </si>
  <si>
    <t>MŠ Pivonková, Bratislava-oprava kanalizácie In-kanál, spol. s r.o.</t>
  </si>
  <si>
    <t>Prekládky za mesiac október 2023 Mestský parkovací systém, spol</t>
  </si>
  <si>
    <t>Inštalácia, školenia a konzultácie, programové úpravy ANASOFT APR, spol. s r.o.</t>
  </si>
  <si>
    <t>Slivkova ul.-oprava parkoviska MsP STRABAG s.r.o.</t>
  </si>
  <si>
    <t>Koncert pre jubilantov v Cultuse dňa 21.11.2023 Eternal music agency s. r. o.</t>
  </si>
  <si>
    <t>FA na základe obj. 603/2023 v admin. budove MÚ BA - Ružinov Martin Hajik</t>
  </si>
  <si>
    <t>Práce v zmysle CP z 25.10.2023 a objednávky 576/2023 mikcom s.r.o.,</t>
  </si>
  <si>
    <t>Seminárny poplatok - Inventúra a inventarizácia, termín 24.11.2023 Nezisková organizácia VESNA</t>
  </si>
  <si>
    <t>Zverejňovanie -úrad za rok 2023 TRIMEL s.r.o.</t>
  </si>
  <si>
    <t>Kontrola prenosných hasiacich prístrojov, nástenného hydrantu, sk.pož.hadice 4SAFE, s.r.o.</t>
  </si>
  <si>
    <t>Nastavenie Registratúry TRIMEL s.r.o.</t>
  </si>
  <si>
    <t>Tomášikova 25 - vyúčtovanie elektrickej energie 2023 Pow-en a.s.</t>
  </si>
  <si>
    <t>Orechy vlašské, sušené jablká Lakšmanova Spoločnosť, spol. s</t>
  </si>
  <si>
    <t>Online seminár 29.11.2023-Právne minimum pre nových zamest.vo verejnej správe PROEKO,s.r.o.</t>
  </si>
  <si>
    <t>Vyúčt.fa- Jastrabia-vyjadrenie k PD Bratislavská vodárenská spoloč</t>
  </si>
  <si>
    <t>Extra panenský olivový olej 0,75 l - 250 ks Smartglass s.r.o.</t>
  </si>
  <si>
    <t>Odber tepla - Mierová 21 10/2023 MH Teplárenský holding, a.s.</t>
  </si>
  <si>
    <t>Pohreb E. Augenhammerová Pohrebná služba Striž Ladislav</t>
  </si>
  <si>
    <t>ZŠ Ružová dolina 29 - Statické posúdenie stropnej konštrukcie KONŠTRUKT-Projektovanie a t.po</t>
  </si>
  <si>
    <t>Webinár - Povinnosti hlavného kontrolóra obce v roku 2023 online 27.11.2023 Nakladatelství FORUM s.r.o.</t>
  </si>
  <si>
    <t>Doprava Bratislava-Buk, Maďarsko 30.10.2023-výlet seniori Sun bus s.r.o.</t>
  </si>
  <si>
    <t>Bachova 7-9 - vodné, stočné 3.10.23-2.11.23 Bratislavská vodárenská spoloč</t>
  </si>
  <si>
    <t>Ivana Horvátha 7,9- vodné, stočné 3.10.23-2.11.23 Bratislavská vodárenská spoloč</t>
  </si>
  <si>
    <t>Haburská 2 - vodné, stočné 4.10.23-3.11.23 Bratislavská vodárenská spoloč</t>
  </si>
  <si>
    <t>Poplatky za telekomunikačné služby 3106830407 - 10/2023 Slovak Telekom, a.s.</t>
  </si>
  <si>
    <t>Csákyho záhradníctvo, Parková ulica 2443/4 - preplatenie nákladov CULTUS Ružinov a.s.</t>
  </si>
  <si>
    <t>Komunikácie - zrážky za 10/2023 - vyúčt. FA Bratislavská vodárenská spoloč</t>
  </si>
  <si>
    <t>Kancelárske potreby Ing. Peter Gerši - GC Tech</t>
  </si>
  <si>
    <t>Dodatkové tabuľky 12 ks, objímky 24 ks TALAJKA s.r.o.</t>
  </si>
  <si>
    <t>Techn. dozor investora - Zvýšenie energ. efektívnosti objektu MÚ Ružinov Ing.arch. Peter Valenta</t>
  </si>
  <si>
    <t>Poplatky za telekomunikačné služby 3106830406 -10/2023 Slovak Telekom, a.s.</t>
  </si>
  <si>
    <t>MŠ Šťastná - oprava kanalizácie In-kanál, spol. s r.o.</t>
  </si>
  <si>
    <t>ZŠ Ostredkova - čistenie kanalizácie In-kanál, spol. s r.o.</t>
  </si>
  <si>
    <t>Fyzická ochrana, obchôdzky objektov 10/2023 GUARD &amp; MD, s.r.o.</t>
  </si>
  <si>
    <t>Listová 4 - čistenie a monitoring kanalizácie In-kanál, spol. s r.o.</t>
  </si>
  <si>
    <t>Záhradnícka 54 - čistenie kanalizácie v byte č. 7 In-kanál, spol. s r.o.</t>
  </si>
  <si>
    <t>SD Trávniky-rek.vstupných schodov a terasy-výkon stavebného dozoru R4 Invest s.r.o</t>
  </si>
  <si>
    <t>Nájomné Toshiba CNDJ41068,CNIJ34202,CNIJ34233 - 8-10/2023 TOP SERVIS IT a.s.</t>
  </si>
  <si>
    <t>Auditorské služby overenia ind.účtovnej závierky k 31.12.2023 ACCEPT AUDIT CONSULTING, s.r.</t>
  </si>
  <si>
    <t>Meranie spotreby paliva-Škoda Scala AA693DP a AA694DP Ing. Igor Škrobánek - O.P.C.D.</t>
  </si>
  <si>
    <t>Zapožičanie dopravného značenia SATES, a.s.</t>
  </si>
  <si>
    <t>Segedínska paprika mletá, sladká a štiplavá Rubin Trade s.r.o.</t>
  </si>
  <si>
    <t>Plastové mreže pre uličné vpuste 5 ks SLOVAK TECHNO EXPORT - PLASTYM</t>
  </si>
  <si>
    <t>MŠ Stálicová-EP Haburská, BA-oprava kanalizácie vložkovaním In-kanál, spol. s r.o.</t>
  </si>
  <si>
    <t>Systémové práce 10/2023 Ing. Dušan Rychtárik - EVIDE</t>
  </si>
  <si>
    <t>MÚ Ružinov, Mierová 21 - Deratizácia ASANARATES s.r.o.</t>
  </si>
  <si>
    <t>Spoločné stravovanie dôchodcov - 10/2023 Slov.červený kríž</t>
  </si>
  <si>
    <t>Monitoring Advanced, Office Security 11/2023 SWAN, a.s.</t>
  </si>
  <si>
    <t>Koncert pre seniorov v DK Ružinov dňa 20.11.2023 SWINGMÁNIA</t>
  </si>
  <si>
    <t>Garantlink MAN 11/2023 VNET, a.s.</t>
  </si>
  <si>
    <t>Prenájom rohoží za obdobie: 9.10.2023 - 05.11.2023 Lindstrom s.r.o.</t>
  </si>
  <si>
    <t>BD-Listová č.4-preventívna protipožiarna prehliadka BD 4SAFE, s.r.o.</t>
  </si>
  <si>
    <t>Vysekanie poteru, nový poter a izolácia ND-PODLAHY s.r.o.</t>
  </si>
  <si>
    <t>Finančná odplata za obdobie 15.10.23-31.10.23,1.11.23-30.11.23 Naša správcovská, s.r.o.</t>
  </si>
  <si>
    <t>Radničné nám.7-Záloh.FA-elektrina-11/2023 Pow-en a.s.</t>
  </si>
  <si>
    <t>Vietnamská 41/C7.9 - Záloh. FA - elektrina 11/2023 Pow-en a.s.</t>
  </si>
  <si>
    <t>Radničné nám.7-Vyúčt. FA-elektrina 17.10.23-31.10.23 Pow-en a.s.</t>
  </si>
  <si>
    <t>Banšelova 4 - vyúčt. FA - elektrina 1.10.2023-31.10.2023 Pow-en a.s.</t>
  </si>
  <si>
    <t>Mlynské nivy 61 - vyučt. FA - elektrina 1.10.2023 - 31.10.2023 Pow-en a.s.</t>
  </si>
  <si>
    <t>Listová 4 - vyúčt. FA - elektrina 1.10.2023 - 31.10.2023 Pow-en a.s.</t>
  </si>
  <si>
    <t>Listová 4, Budovateľská 21 - elektrina 11/2023 Pow-en a.s.</t>
  </si>
  <si>
    <t>Budovateľská 21 - elektrina 11/2023 Pow-en a.s.</t>
  </si>
  <si>
    <t>ŽS Medzilaborecká - dodávky a práce 11/2022- čiastková fakturácia FERRMONT, a.s.</t>
  </si>
  <si>
    <t>Pripojenie územia dun.predmestia - aktualizácia rozpočt.nákladov PROKRING, s.r.o.</t>
  </si>
  <si>
    <t>Raster mapy veľkej mierky, farebný Geodetický a kartogr.ústav</t>
  </si>
  <si>
    <t>Poštové služby 10/2023 Slovenská pošta a.s.</t>
  </si>
  <si>
    <t>Spoločné stravovanie DC Na Úvrati 10/2023 Ružinovský domov seniorov</t>
  </si>
  <si>
    <t>Spoločné stravovanie - dôchodci 10/2023 Ružinovský domov seniorov</t>
  </si>
  <si>
    <t>Spoločné stravovanie dôchodci 10/2023 BOCO. s.r.o.</t>
  </si>
  <si>
    <t>HER Riadiaci softvér - ročná licencia A.S.Partner s.r.o.</t>
  </si>
  <si>
    <t>Parkovací dom u Deda - vypracovanie svetlotechnického posudku STECHO constructions, s.r.o.</t>
  </si>
  <si>
    <t>Mulčovacia kôra, Trvalky, Muchovník KULLA SK s.r.o.</t>
  </si>
  <si>
    <t>Farby, náradie, materiál na maľovanie FARLESK spol. s r.o.</t>
  </si>
  <si>
    <t>ZŠ Vrútocká-čistenie kanalizácie In-kanál, spol. s r.o.</t>
  </si>
  <si>
    <t>ZŠ Medzilaborecká-oprava kanalizácie In-kanál, spol. s r.o.</t>
  </si>
  <si>
    <t>Zvýšenie energetickej efektívnosti objektu MÚ BA-Ružinov TERMOCOM, spol s.r.o.</t>
  </si>
  <si>
    <t>Mlynské Nivy 61 - výmena bezpečnostnej vložky budova B INSTALMONT SK, s.r.o.</t>
  </si>
  <si>
    <t>Vietnamská 41, byt č. C4.6 -elektroinštalačné a vodoinštalačné práce INSTALMONT SK, s.r.o.</t>
  </si>
  <si>
    <t>Vietnamská 41, byt č. C6.8 - Výmena elek. zásuvky a vypínača, kont elek. vedenia INSTALMONT SK, s.r.o.</t>
  </si>
  <si>
    <t>Pohreb P. Bavlšík Pohrebná služba Striž Ladislav</t>
  </si>
  <si>
    <t>Vyúčt. FA - Antik TV Mini balík od 23.11.2023 do 23.11.2024 ANTIK Telecom s.r.o.</t>
  </si>
  <si>
    <t>Tekovská 2- vodné, stočné 26.9.23-25.10.23 Bratislavská vodárenská spoloč</t>
  </si>
  <si>
    <t>Monitoring a management kvality vody Štrkoveckého jazera - 10/23 RNDr. Peter Vyskočil</t>
  </si>
  <si>
    <t>Servisný zásah-poškodený motor ventilátora-zasadacia sála VSE Solutions s.r.o.</t>
  </si>
  <si>
    <t>Mierová 21 - elektrina 10/2023 Pow-en a.s.</t>
  </si>
  <si>
    <t>Narcisová 38 - elektrina 11/2023 Pow-en a.s.</t>
  </si>
  <si>
    <t>Tekovská 2 - elektrina 11/2023 Pow-en a.s.</t>
  </si>
  <si>
    <t>Záhradnícka 54 - elektrina 11/2023 Pow-en a.s.</t>
  </si>
  <si>
    <t>Košická 30 - elektrina 11/2023 Pow-en a.s.</t>
  </si>
  <si>
    <t>Vietnamská 41 - zálohová FA - elektrina 11/2023 Pow-en a.s.</t>
  </si>
  <si>
    <t>Bazová 5 - elektrina 11/2023 Pow-en a.s.</t>
  </si>
  <si>
    <t>Trenčianska 8 - elektrina 11/2023 Pow-en a.s.</t>
  </si>
  <si>
    <t>Narcisová 42 - elektrina 11/2023 Pow-en a.s.</t>
  </si>
  <si>
    <t>Mesačná 10 - elektrina 11/2023 Pow-en a.s.</t>
  </si>
  <si>
    <t>Banšelova 4 - zál. FA - elektrina 11/2023 Pow-en a.s.</t>
  </si>
  <si>
    <t>Seberíniho 19 - elektrina 11/2023 Pow-en a.s.</t>
  </si>
  <si>
    <t>Mlynské nivy 61 - zálohová FA elektrina 11/2023 Pow-en a.s.</t>
  </si>
  <si>
    <t>Svätoplukova 24 - elektrina 11/2023 Pow-en a.s.</t>
  </si>
  <si>
    <t>Trenčianska 26 - NP - elektrina 11/2023 Pow-en a.s.</t>
  </si>
  <si>
    <t>Listová 4 -zálohová FA - elektrina 11/2023 Pow-en a.s.</t>
  </si>
  <si>
    <t>Haburská 2 - elektrina 11/2023 Pow-en a.s.</t>
  </si>
  <si>
    <t>Nám.Dulovo 6 - elektrina 11/2023 Pow-en a.s.</t>
  </si>
  <si>
    <t>Ružová dolina 26 - energie 11/2023 Pow-en a.s.</t>
  </si>
  <si>
    <t>Páričková 17 - elektrina 11/2023 Pow-en a.s.</t>
  </si>
  <si>
    <t>Haburská 2 - odborná obsluha plynovej kotolne 10/2023 TZB Technológie s.r.o.</t>
  </si>
  <si>
    <t>Oprava strechy - Mlynské Nivy č.61 (nad halou v časti D) Ján Turák</t>
  </si>
  <si>
    <t>Odborné posúdenie vhodnosti striech na inštaláciu fotovoltiky Ján Turák</t>
  </si>
  <si>
    <t>Nájomné-pozemky, parkovacie stojiská 4/2023 Nuppu Housing s.r.o.</t>
  </si>
  <si>
    <t>Nájomné-nebytový priestor 4/2023, energie a správa Nuppu Housing s.r.o.</t>
  </si>
  <si>
    <t>Haburská 2 - servisné výjazdy a iné úkony pre plynovú kotolňu TZB Technológie s.r.o.</t>
  </si>
  <si>
    <t>Vietnamská 41, byt č. C2.2 - kuchynská linka - Tulipán Jozef Slezák</t>
  </si>
  <si>
    <t>Haburská 2 - Dodávka a výmena plyn. armatúry pre plyn. kotolňu TZB Technológie s.r.o.</t>
  </si>
  <si>
    <t>Antik TV-Antik TV Mini balík ANTIK Telecom s.r.o.</t>
  </si>
  <si>
    <t>Farby do tlačiarne Epson Ledum Kamara SK s.r.o.</t>
  </si>
  <si>
    <t>HB I.Horvátha 7 - odber tepla - 11/2023 MH Teplárenský holding, a.s.</t>
  </si>
  <si>
    <t>HB Jadrová 2 - odber tepla - 11/2023 MH Teplárenský holding, a.s.</t>
  </si>
  <si>
    <t>Mesačná 10 - odber tepla - 11/2023 MH Teplárenský holding, a.s.</t>
  </si>
  <si>
    <t>Admin. Listová 4 - odber tepla - 11/2023 MH Teplárenský holding, a.s.</t>
  </si>
  <si>
    <t>Mlynské nivy 61(B) - odber tepla - 11/2023 MH Teplárenský holding, a.s.</t>
  </si>
  <si>
    <t>Dielne Jarabinková 6 - odber tepla - 11/2023 MH Teplárenský holding, a.s.</t>
  </si>
  <si>
    <t>PRIMA, MČ BA-Ružinov - odber tepla - 11/2023 MH Teplárenský holding, a.s.</t>
  </si>
  <si>
    <t>Byty Listová 4 - odber tepla - 11/2023 MH Teplárenský holding, a.s.</t>
  </si>
  <si>
    <t>Mlynské nivy 61(C) - odber tepla - 11/2023 MH Teplárenský holding, a.s.</t>
  </si>
  <si>
    <t>Jastrabia-vyjadrenie č.z.087465/2023 Bratislavská vodárenská spoloč</t>
  </si>
  <si>
    <t>Ružinovský folklórny festival 2023 - kultúrny program CULTUS Ružinov a.s.</t>
  </si>
  <si>
    <t>Dunajské predmestie-pripojenie na verejný vodovod DN 500 a na ver. kanalizáciu MBM-GROUP, a.s.</t>
  </si>
  <si>
    <t>Výmena vykurovacích telies MÚ BA-Ružinov TERMOCOM, spol s.r.o.</t>
  </si>
  <si>
    <t>Parkovací dom u Deda - vypracovanie dendrologického prieskumu STECHO constructions, s.r.o.</t>
  </si>
  <si>
    <t>MŠ Ivánska cesta 32 - výmena bezpečnostných vložiek v objekte INSTALMONT SK, s.r.o.</t>
  </si>
  <si>
    <t>Helios SPEKTRA Akrylová fasádna farba 10l FARLESK spol. s r.o.</t>
  </si>
  <si>
    <t>Odber kuchynského odpadu VŽP 10/2023 Inta, s.r.o.</t>
  </si>
  <si>
    <t>Spoločné stravovanie - dôchodci 10/2023 HLZ s.r.o.</t>
  </si>
  <si>
    <t>Vypracovanie projektového energetického hodnotenia stavby Eko Energy Technology, s.r.o</t>
  </si>
  <si>
    <t>Bezpečnostnotechnická služba, technik požiarnej ochrany 10/2023 4SAFE, s.r.o.</t>
  </si>
  <si>
    <t>Pracovná zdravotná služba 10/2023 3J s.r.o.</t>
  </si>
  <si>
    <t>Služby eGov - zastupiteľstvo a SMS - info 1.11.2023-31.01.2024 eGov Systems spol. s r. o.</t>
  </si>
  <si>
    <t>Poskytovanie právnych služieb 10/2023 Advokátska kancelária ŠROBÁR,</t>
  </si>
  <si>
    <t>Seminár - Stavebná legislatíva Inštitút urbánneho rozvoja</t>
  </si>
  <si>
    <t>MŠ Haburská-vodozádržné opatrenia-vypracovanie statického posudku Ing. Jana Pukančíková</t>
  </si>
  <si>
    <t>Konferencia pre riaditeľky ZŠ Nakladatelství FORUM s.r.o.</t>
  </si>
  <si>
    <t>Nájomné-pozemky, parkovacie stojiská 10/2023 Nuppu Housing s.r.o.</t>
  </si>
  <si>
    <t>Nájomné-nebytový priestor 10/2023, energie a správa Nuppu Housing s.r.o.</t>
  </si>
  <si>
    <t>Poplatok Home Optimal Fiber 4.11.23 - 3.12.23 ORANGE Slovensko , a.s.</t>
  </si>
  <si>
    <t>ZŠ Nevädzová-oprava kanalizácie In-kanál, spol. s r.o.</t>
  </si>
  <si>
    <t>MŠ Prešovská-oprava kanalizácie In-kanál, spol. s r.o.</t>
  </si>
  <si>
    <t>ZŠ Drieňová-oprava kanalizácie In-kanál, spol. s r.o.</t>
  </si>
  <si>
    <t>Tvorivé dielne 10/2023 Sadílekova Eliška</t>
  </si>
  <si>
    <t>MŠ Piesočná 2 - Bezvýkopová oprava kanalizácie vložkovaním In-kanál, spol. s r.o.</t>
  </si>
  <si>
    <t>Dopravné značenie pre vyhradené parkovanie pre osoby ZŤP SATES, a.s.</t>
  </si>
  <si>
    <t>MŠ Medzilaborecká-oprasva poškodenej kanalizácie vložkovaním In-kanál, spol. s r.o.</t>
  </si>
  <si>
    <t>RD Edis.31 - Vyúčt. FA - vodnné, stočné 1.1.23-16.10.23 Bratislavská vodárenská spoloč</t>
  </si>
  <si>
    <t>Vzdelávací projekt pre rodičov v DJ Mgr. Nina Oravcová</t>
  </si>
  <si>
    <t>Právne služby v období 01.09.2023 - 31.09.2023 v rozsahu 18 hod SHM law office s.r.o.</t>
  </si>
  <si>
    <t>Právne služby v období 01.09.2023 - 31.09.2023 v rozsahu 38 hod SHM law office s.r.o.</t>
  </si>
  <si>
    <t>Poplatky za telekomunikačné služby 3106830408 - 10/2023 Slovak Telekom, a.s.</t>
  </si>
  <si>
    <t>Poplatky za telekomunikačné služby 1010851801 - 10/2023 Slovak Telekom, a.s.</t>
  </si>
  <si>
    <t>Vyhotovenie stanoviska pre vydanie SP Revitalizácia trhoviska Bachova Slovenský zväz telesne postihn</t>
  </si>
  <si>
    <t>Posúdenie prístup. komunikácie a vybavenie stanoviska HAZU Ing. Jaroslav Majer - Ako LUSK</t>
  </si>
  <si>
    <t>Haburská 2 - odborné prehliadky, skúšky, revízia, servis v objekte kotolne TZB Technológie s.r.o.</t>
  </si>
  <si>
    <t>Haburská 2 - zemný plyn 11/2023 Slovenský plynárenský priemyse</t>
  </si>
  <si>
    <t>ST 399 Vietnamská 41/C7.9, Radničné nám.7 - zálohová FA - elektrina 11 Pow-en a.s.</t>
  </si>
  <si>
    <t>ST 431 Vietnamská 41/C7.9, Radničné nám.7 - zálohová FA - elektrina 11 Pow-en a.s.</t>
  </si>
  <si>
    <t>Predplatné na rok 2024 - ÚČTO ROPO a OBCÍ Wolters Kluwer s.r. o.</t>
  </si>
  <si>
    <t>Výstavba detských inkluzívnych ihrísk RODINKA Veríme v zábavu, s. r. o.</t>
  </si>
  <si>
    <t>Mierová 21 - Vyúčtovacia FA elektrina 10/2023 Pow-en a.s.</t>
  </si>
  <si>
    <t>Banšelova 28-Vyúčt. FA -elektrina 01.04.2023-17.10.2023 Pow-en a.s.</t>
  </si>
  <si>
    <t>Vyúčt. fa Kurz opatrovania detí-DJ BM WORK AGENCY, s.r.o.</t>
  </si>
  <si>
    <t>Hellos SPEKTRA Akrylová fasádna farba FARLESK spol. s r.o.</t>
  </si>
  <si>
    <t>MÚ Ružinov - oprava dažďovej kanalizácie v areáli In-kanál, spol. s r.o.</t>
  </si>
  <si>
    <t>Upratovanie 9/2023 Special Service International</t>
  </si>
  <si>
    <t>Vietnamská 41, byt č. C4.5 - Výmena vane vrátane izolácie a ostatné práce INSTALMONT SK, s.r.o.</t>
  </si>
  <si>
    <t>Skener čiarových kódov 2 ks crooce.com - the internet comp</t>
  </si>
  <si>
    <t>Poplatok za používanie domény 17.9.2024-16.9.2029 crooce.com - the internet comp</t>
  </si>
  <si>
    <t>Toner Magic Print s.r.o.</t>
  </si>
  <si>
    <t>Vietnamská 41/C2.5 - Vyúčt. FA - elektrina 1.1.2023 - 11.10.2023 Pow-en a.s.</t>
  </si>
  <si>
    <t>Byty Listová 4 - Vyúčt.FA-odber tepla - 10/2023 MH Teplárenský holding, a.s.</t>
  </si>
  <si>
    <t>Admin. Listová 4 - Vyúčt. FA-odber tepla - 10/2023 MH Teplárenský holding, a.s.</t>
  </si>
  <si>
    <t>HB Jadrová 2 - Vyúčt. FA-odber tepla - 10/2023 MH Teplárenský holding, a.s.</t>
  </si>
  <si>
    <t>Mesačná 10 - Vyúčt.FA - odber tepla - 10/2023 MH Teplárenský holding, a.s.</t>
  </si>
  <si>
    <t>HB I.Horvátha 7 - Vyúčt. FA - odber tepla - 10/2023 MH Teplárenský holding, a.s.</t>
  </si>
  <si>
    <t>Dielne Jarabinková 6 - Vyúčt. FA - odber tepla - 10/2023 MH Teplárenský holding, a.s.</t>
  </si>
  <si>
    <t>Spoločné stravovanie - dôchodci 10/2023 APORES s.r.o</t>
  </si>
  <si>
    <t>Spoločné stravovane dôchodcov 10/2023 MK GASTRO s.r.o,</t>
  </si>
  <si>
    <t>Páričková 17- dodávka zemného plynu 11/2023 Slovenský plynárenský priemyse</t>
  </si>
  <si>
    <t>Servis a údržba výťahov 10/2023 METALLIFT s.r.o.</t>
  </si>
  <si>
    <t>Páričková 5 - elektrina 11/2023 ZSE Energia a.s.</t>
  </si>
  <si>
    <t>Kvačalova 47 - elektrina 11/2023 ZSE Energia a.s.</t>
  </si>
  <si>
    <t>Priev.37,Trenč.48,54,Mil.31,55,Koš.16,44,Bud.10,15,Niť.4 - elektrina 11/2023 ZSE Energia a.s.</t>
  </si>
  <si>
    <t>Mierová 89 - elektrina 11/2023 ZSE Energia a.s.</t>
  </si>
  <si>
    <t>Technická podpora - Infokiosk 10/2023 AVsystém, s.r.o.</t>
  </si>
  <si>
    <t>Košická 38 - elektrina 11/2023 ZSE Energia a.s.</t>
  </si>
  <si>
    <t>Miletičova 67 - elektrina 11/2023 ZSE Energia a.s.</t>
  </si>
  <si>
    <t>Moderovanie akcie - Deň seniorov 31.10.2023 v DK Ružinov CP Kontakt - Richard Vrablec</t>
  </si>
  <si>
    <t>Haburská 2 - havarijné zásahy v plynovej kotolni TZB Technológie s.r.o.</t>
  </si>
  <si>
    <t>Haburská 2 - dodávka a výmena 2 ks ionizačných elektród TZB Technológie s.r.o.</t>
  </si>
  <si>
    <t>Zázemie pre deti z UA - podnájom NP od 01.10.2023 do 31.12.2023 CULTUS Ružinov a.s.</t>
  </si>
  <si>
    <t>Hudobné vystúpenie 24.10.2023 v DK Ružinov Andrea Zimányiová</t>
  </si>
  <si>
    <t>Rošt z recyklovaného plastu s oceľovou výstuhou - 10 ks Hatrick, s.r.o.</t>
  </si>
  <si>
    <t>Poskytovanie odb. a poradenských služieb-príprava a impl. projektov 9/2023 EU Consulting GROUP, s.r.o.</t>
  </si>
  <si>
    <t>Mlynské Nivy 61 - oprava vstupu do garáže INSTALMONT SK, s.r.o.</t>
  </si>
  <si>
    <t>Dopravné značenie pre vyhr. parkovanie pre osoby ZŤP SATES, a.s.</t>
  </si>
  <si>
    <t>Vyuč. FA Zmluvy o dielo č.11/ZoD/2023 rekonš. odovz. stanice tepla v SD NIVY CULTUS Ružinov a.s.</t>
  </si>
  <si>
    <t>Hudobné vystúpenie s A. Zimányiovou 24.10.2023 v DK Ružinov Mgr. Erik Dimitrov</t>
  </si>
  <si>
    <t>Analýza TZ prenajatého majetku ACCEPT AUDIT CONSULTING, s.r.</t>
  </si>
  <si>
    <t>Seminár: Pasce veľkej novely zákona v praxi MŠ online 24.10.2023 Nakladatelství FORUM s.r.o.</t>
  </si>
  <si>
    <t>Listová 4, byt č.7 - zasilikovanie vane v byte INSTALMONT SK, s.r.o.</t>
  </si>
  <si>
    <t>Výmena PVC podlahy s nivelizáciou v kanc. C204, C205, C215 ND-PODLAHY s.r.o.</t>
  </si>
  <si>
    <t>Mlynské Nivy č.61 - upratovacie a čistiace práce 9/2023 MO Group, s.r.o.,</t>
  </si>
  <si>
    <t>Listová 4-upratovacie a čistiace práce priestorov 9/2023 MO Group, s.r.o.,</t>
  </si>
  <si>
    <t>HB Súhvezdná 44-refakturácia-podiel na zúčtovaní zrážk. vody 10/2023 SLOVPROT, spol. s.r.o.</t>
  </si>
  <si>
    <t>Luhačovická 19 - Vyúčt.FA - vodné, stočné 1.1.23-12.10.23 Bratislavská vodárenská spoloč</t>
  </si>
  <si>
    <t>Mlynské Nivy 61 - Vyúčt. FA - vodné, stočné 11.9.23-10.10.23 Bratislavská vodárenská spoloč</t>
  </si>
  <si>
    <t>Listová 4- Vyúčtov. FA - vodné, stočné 9.9.23-10.10.23 Bratislavská vodárenská spoloč</t>
  </si>
  <si>
    <t>Banšelova 4 -Vyúčt. FA - vodné, stočné 18.10.22-10.10.23 Bratislavská vodárenská spoloč</t>
  </si>
  <si>
    <t>Haburská 2 - Vyúčt. FA - vodné, stočné 29.9.2023 - 03.10.2023 Bratislavská vodárenská spoloč</t>
  </si>
  <si>
    <t>Haburská 2 - Vyúčt.FA - vodné, stočné 29.9.2022 - 28.09.2023 Bratislavská vodárenská spoloč</t>
  </si>
  <si>
    <t>ST 1239 Vyúčt. fa - školenie-ubytovanie Hotel Grand</t>
  </si>
  <si>
    <t>Jastrabia, Komárňanská...-Vyúčt. FA k ZF 44 Bratislavská vodárenská spoloč</t>
  </si>
  <si>
    <t>Konferencia: Stavebné právo 2023 - Vyúčt. FA k ZF 52 Poradca podnikateľa s.r.o.</t>
  </si>
  <si>
    <t>Vyúčt. faktúra k ZF č. 230100004 za podujatie Ružinovská galéria 2023 CULTUS Ružinov a.s.</t>
  </si>
  <si>
    <t>Vyúčt.FA k ZF č. 230100003 za podujatie Ružinovské komunitné podujatia 2023 CULTUS Ružinov a.s.</t>
  </si>
  <si>
    <t>Fotografické služby Promizone, s.r.o.</t>
  </si>
  <si>
    <t>Fontány v Bratislave - 10 ks knihy Vydavateľstvo Dixit, s. r. o.</t>
  </si>
  <si>
    <t>Mestská časť BA-Ružinov-čistenie a monitoring dažďových vpustí In-kanál, spol. s r.o.</t>
  </si>
  <si>
    <t>Prekládky za mesiac september 2023 Mestský parkovací systém, spol</t>
  </si>
  <si>
    <t>Ružinovská - vyúčt. fa vodné, stočné 4.10.2022 - 3.10.2023 Bratislavská vodárenská spoloč</t>
  </si>
  <si>
    <t>Mierová 21 - vyúčt. fa vodné, stočné 9.9.23 - 8.10.23 Bratislavská vodárenská spoloč</t>
  </si>
  <si>
    <t>Fyzická ochrana, obchôdzky objektov 9/2023 GUARD &amp; MD, s.r.o.</t>
  </si>
  <si>
    <t>ZŠ Ostredková - výkon stavebného dozoru 9/23 IBR Consulting SK s.r.o.</t>
  </si>
  <si>
    <t>Mestská polícia Ružinov-rekonštrukcia sídla Blackdog construction s.r.o.</t>
  </si>
  <si>
    <t>Mesačná 10-12- Vyučt. FA - vodné, stočné - 5.9.23-4.10.23 Bratislavská vodárenská spoloč</t>
  </si>
  <si>
    <t>Konferencia - Stavebné právo 2023 Poradca podnikateľa s.r.o.</t>
  </si>
  <si>
    <t>PRIMA, MČ BA-Ružinov - 9/2023 MH Teplárenský holding, a.s.</t>
  </si>
  <si>
    <t>Adm. Listová 4 9/2023 MH Teplárenský holding, a.s.</t>
  </si>
  <si>
    <t>Mlynské nivy 61(C) - odber tepla - 9/2023 MH Teplárenský holding, a.s.</t>
  </si>
  <si>
    <t>Dielne Jarabinková 6, odber tepla - 9/2023 MH Teplárenský holding, a.s.</t>
  </si>
  <si>
    <t>Byty Listová 4 - 9/2023 MH Teplárenský holding, a.s.</t>
  </si>
  <si>
    <t>Mlynské nivy 61(B) - odber tepla - 9/2023 MH Teplárenský holding, a.s.</t>
  </si>
  <si>
    <t>HB Jadrová 2 - teplo - 9/2023 MH Teplárenský holding, a.s.</t>
  </si>
  <si>
    <t>HB,I.Horvátha 7 - odber tepla - 9/2023 MH Teplárenský holding, a.s.</t>
  </si>
  <si>
    <t>Komunikácie - zrážky za 9/2023 - vyúč. FA Bratislavská vodárenská spoloč</t>
  </si>
  <si>
    <t>Trenčianska 8- Vyúčtovacia FA - vodné, stočné 9.9.23 - 5.10.23 Bratislavská vodárenská spoloč</t>
  </si>
  <si>
    <t>Bachova 7-9 Vyúčtov. FA - vodné, stočné 4.1.23-2.10.23 Bratislavská vodárenská spoloč</t>
  </si>
  <si>
    <t>Tématický monitoring médií 9/2023 Slovakia Online, s.r.o.</t>
  </si>
  <si>
    <t>Odber tepla - Mierová 21 9/2023 MH Teplárenský holding, a.s.</t>
  </si>
  <si>
    <t>Tlačivá pre matriku Centrum polygrafických služieb</t>
  </si>
  <si>
    <t>Spoločné stravovanie - dôchodci 6-9/2023 Gastroservis Bratislava, s.r.o</t>
  </si>
  <si>
    <t>Pohreb J. Csavojec Pohrebná služba Striž Ladislav</t>
  </si>
  <si>
    <t>Vyúčt.FA: k ZF 48 - Majetok verejnej správy z pohľadu vykazovania účtovania VERLAG DASHOFER</t>
  </si>
  <si>
    <t>Vyúč. FA k ZF 43 - Historická revue: 12 vydaní, Ona vie: 6 vydaní PETIT PRESS a.s.</t>
  </si>
  <si>
    <t>MŠ Stálicová - oprava vodovodného potrubia In-kanál, spol. s r.o.</t>
  </si>
  <si>
    <t>Realizácia izolačného záhonu na Mierovej ulici PROFI-GARDEN, s.r.o.</t>
  </si>
  <si>
    <t>Demontáž a montáž zostavy QUARDRAGON Way to Nature, s.r.o.</t>
  </si>
  <si>
    <t>Právne služby RUŽIČKA AND PARTNERS s.r.o.</t>
  </si>
  <si>
    <t>Ľanová - vyúčt. fa vodné, stočné 29.09.2022 - 28.09.2023 Bratislavská vodárenská spoloč</t>
  </si>
  <si>
    <t>Poplatky za telekomunikačné služby 3106830407 9/2023 Slovak Telekom, a.s.</t>
  </si>
  <si>
    <t>Nájomné Toshiba CNDJ41068,CNIJ34202,CNIJ34233 - 9/2023 TOP SERVIS IT a.s.</t>
  </si>
  <si>
    <t>Poplatky za telekomunikačné služby 3106830406 - 9/2023 Slovak Telekom, a.s.</t>
  </si>
  <si>
    <t>ZŠ Nevädzova 2 - monitoring kanalizácie In-kanál, spol. s r.o.</t>
  </si>
  <si>
    <t>ZŠ Ostredková voľby FO od 7.00-22.00 GUARD &amp; MD, s.r.o.</t>
  </si>
  <si>
    <t>Prepis zo Zasadnutia MZ MČ Bratislava Ružinov zo dňa 7.9.2023 MEDIA TEAM PRO Daniel Glasa</t>
  </si>
  <si>
    <t>ZŠ Vrútocká - oprava chodníka v objekte In-kanál, spol. s r.o.</t>
  </si>
  <si>
    <t>Vyúčt. fa - ubytovanie - Hody EUROVEA Hotel, s.r.o.</t>
  </si>
  <si>
    <t>Vyúčt. fa - školenie-ubytovanie Hotel Grand</t>
  </si>
  <si>
    <t>Vietnamská 41/C4.6 - vyúčtovacia FA - elektrina 21.09.23-27.09.23 Pow-en a.s.</t>
  </si>
  <si>
    <t>Práca vykonaná na vozidle BA 192 OO P J Center, s.r.o.</t>
  </si>
  <si>
    <t>Práca vykonaná na vozidle BA 302NC P J Center, s.r.o.</t>
  </si>
  <si>
    <t>Webinár - Nové povinnosti pri správe registratúry Mgr. Adrián Lančarič, PhD. - S</t>
  </si>
  <si>
    <t>ST 1100 Š Scala - Elektronické prihlásenie vozidiel do evidencie KDI Bra IMPA Bratislava, a.s.</t>
  </si>
  <si>
    <t>Tekovská 2 - Vyúč. FA - vodné, stočné - 1.1.23-25.9.23 Bratislavská vodárenská spoloč</t>
  </si>
  <si>
    <t>Š Scala - Elektronické prihlásenie vozidiel do evidencie KDI Bratislava IMPA Bratislava, a.s.</t>
  </si>
  <si>
    <t>Vietnamská 41 - elektrická energia 10/2023 Pow-en a.s.</t>
  </si>
  <si>
    <t>Jelačičova 12, byt č.. 46 - Výmena 2 ks vodomerov a guľového uzáveru INSTALMONT SK, s.r.o.</t>
  </si>
  <si>
    <t>Osadenie kvetináčov na Ružinovskej ul. 28 KULLA SK s.r.o.</t>
  </si>
  <si>
    <t>Prenájom rohoží za obdobie: 11.09.2023 - 08.10.2023 Lindstrom s.r.o.</t>
  </si>
  <si>
    <t>Odborná konferencia pre riaditeľky MŠ Nakladatelství FORUM s.r.o.</t>
  </si>
  <si>
    <t>Oprava servisného cyklostojanu, ul. Vietnamská Bimission s.r.o.</t>
  </si>
  <si>
    <t>Jastrabia, Komárňanská...-vyjadrenie č.z.75605/2023 Bratislavská vodárenská spoloč</t>
  </si>
  <si>
    <t>Ivana Horvátha 7,9- vodné, stočné 4.1.23-2.10.23 Bratislavská vodárenská spoloč</t>
  </si>
  <si>
    <t>Bencúrova 1 - Opravná FA-vodné, stočné 1.1.2023-11.10.2023 Bratislavská vodárenská spoloč</t>
  </si>
  <si>
    <t>Geometrický plán na oddelenie pozemku, v k.ú. Trnávka p.č. C-KN 22106/4 Geo-group s.r.o.</t>
  </si>
  <si>
    <t>Sezónna údržba 120 ks samozavlažovacích kvetináčov KULLA SK s.r.o.</t>
  </si>
  <si>
    <t>Aktualizácia rozp. nákladov - Prip. územia Dunajského predmestia na ver.vodovod PROKRING, s.r.o.</t>
  </si>
  <si>
    <t>Bachová 7 - Výkon stav. dozoru obj. č. 331/2023 R4 Invest s.r.o</t>
  </si>
  <si>
    <t>Upratovanie 8/2023 Special Service International</t>
  </si>
  <si>
    <t>Servis programu Klikací rozpočet za rok 2023 TRIMEL s.r.o.</t>
  </si>
  <si>
    <t>Monitoring a management kvality vody Štrkoveckého jazera -9/23 RNDr. Peter Vyskočil</t>
  </si>
  <si>
    <t>Bezpečnostnotechnická služba, technik požiarnej ochrany 9/2023 4SAFE, s.r.o.</t>
  </si>
  <si>
    <t>Spoločné stravovanie dôchodci 9/2023 BOCO. s.r.o.</t>
  </si>
  <si>
    <t>Spoločné stravovanie - dôchodci 09/2023 HLZ s.r.o.</t>
  </si>
  <si>
    <t>Systémové práce 9/2023 Ing. Dušan Rychtárik - EVIDE</t>
  </si>
  <si>
    <t>Odber kuchynského odpadu VŽP 9/2023 Inta, s.r.o.</t>
  </si>
  <si>
    <t>Banšelova 28 - zálovhová FA elektrina 10/2023 Pow-en a.s.</t>
  </si>
  <si>
    <t>Banšelova 4 - zálohová FA - elektrina 10/2023 Pow-en a.s.</t>
  </si>
  <si>
    <t>Narcisová 42 - elektrina 10/2023 Pow-en a.s.</t>
  </si>
  <si>
    <t>Narcisová 38 - elektrina 10/2023 Pow-en a.s.</t>
  </si>
  <si>
    <t>Tekovská 2 - elektrina 10/2023 Pow-en a.s.</t>
  </si>
  <si>
    <t>Haburská 2 - elektrina 10/2023 Pow-en a.s.</t>
  </si>
  <si>
    <t>Vietnamská 41/C7.9 - zálohová FA - elektrina 10/2023 Pow-en a.s.</t>
  </si>
  <si>
    <t>Záhradnícka 54 - elektrina 10/2023 Pow-en a.s.</t>
  </si>
  <si>
    <t>Seberíniho 19 - elektrina 10/2023 Pow-en a.s.</t>
  </si>
  <si>
    <t>Mlynské nivy 61 - zálohová FA elektrina 10/2023 Pow-en a.s.</t>
  </si>
  <si>
    <t>Košická 30 - elektrina 10/2023 Pow-en a.s.</t>
  </si>
  <si>
    <t>Listová 4 -zálohová FA - elektrina 10/2023 Pow-en a.s.</t>
  </si>
  <si>
    <t>Svätoplukova 24 - elektrina 10/2023 Pow-en a.s.</t>
  </si>
  <si>
    <t>Trenčianska 26 - NP - elektrina 10/2023 Pow-en a.s.</t>
  </si>
  <si>
    <t>Trenčianska 8 - elektrina 10/2023 Pow-en a.s.</t>
  </si>
  <si>
    <t>Budovateľská 21 - elektrina 10/2023 Pow-en a.s.</t>
  </si>
  <si>
    <t>Mesačná 10 - elektrina 10/2023 Pow-en a.s.</t>
  </si>
  <si>
    <t>Listová 4 - elektrina 10/2023 Pow-en a.s.</t>
  </si>
  <si>
    <t>Banšelova 4 - vyúčt. FA - elektrina 1.9.2023-30.9.2023 Pow-en a.s.</t>
  </si>
  <si>
    <t>Listová 4 - vyúčt. FA - elektrina 1.9.2023 - 30.9.2023 Pow-en a.s.</t>
  </si>
  <si>
    <t>Mlynské nivy 61 - vyučt. FA - elektrina 1.9.2023 - 30.9.2023 Pow-en a.s.</t>
  </si>
  <si>
    <t>Vietnamská 41/C7.9 - Vyúčt. FA - elektrina 1.9.2023 - 30.9.2023 Pow-en a.s.</t>
  </si>
  <si>
    <t>Mierová 21 - elektrina 9/2023 Pow-en a.s.</t>
  </si>
  <si>
    <t>Páričková 17 - elektrina 10/2023 Pow-en a.s.</t>
  </si>
  <si>
    <t>Ružová dolina 26 - energie 10/2023 Pow-en a.s.</t>
  </si>
  <si>
    <t>Nám.Dulovo 6 - elektrina 10/2023 Pow-en a.s.</t>
  </si>
  <si>
    <t>Mierová 21 - Vyúčtovacia FA elektrina 9/2023 Pow-en a.s.</t>
  </si>
  <si>
    <t>Softvér MakePro Plan- ročné predplatné RKD s.r.o.</t>
  </si>
  <si>
    <t>Tvorivé dielne 9/2023 Sadílekova Eliška</t>
  </si>
  <si>
    <t>Servisný poplatok za 4.kv /2023 TRIMEL s.r.o.</t>
  </si>
  <si>
    <t>Haburská 2 - odborná obsluha plynovej kotolne 9/2023 TZB Technológie s.r.o.</t>
  </si>
  <si>
    <t>Poštové služby 9/2023 Slovenská pošta a.s.</t>
  </si>
  <si>
    <t>Poplatok Home Optimal Fiber 4.10.23 - 3.11.23 ORANGE Slovensko , a.s.</t>
  </si>
  <si>
    <t>Poskytovanie právnych služieb 9/2023 Advokátska kancelária ŠROBÁR,</t>
  </si>
  <si>
    <t>Monitoring Advanced, Office Security 10/2023 SWAN, a.s.</t>
  </si>
  <si>
    <t>Garantlink MAN 10/2023 VNET, a.s.</t>
  </si>
  <si>
    <t>Technická podpora - Infokiosk 9/2023 AVsystém, s.r.o.</t>
  </si>
  <si>
    <t>Mlynské nivy 61(C) - odber tepla - 10/2023 MH Teplárenský holding, a.s.</t>
  </si>
  <si>
    <t>Mlynské nivy 61(B) - odber tepla - 10/2023 MH Teplárenský holding, a.s.</t>
  </si>
  <si>
    <t>Mesačná 10 - odber tepla - 10/2023 MH Teplárenský holding, a.s.</t>
  </si>
  <si>
    <t>Admin. Listová 4 - odber tepla - 10/2023 MH Teplárenský holding, a.s.</t>
  </si>
  <si>
    <t>Byty Listová 4 - odber tepla - 10/2023 MH Teplárenský holding, a.s.</t>
  </si>
  <si>
    <t>HB Jadrová 2 - odber tepla - 10/2023 MH Teplárenský holding, a.s.</t>
  </si>
  <si>
    <t>HB I.Horvátha 7 - odber tepla - 10/2023 MH Teplárenský holding, a.s.</t>
  </si>
  <si>
    <t>Dielne Jarabinková 6 - odber tepla - 10/2023 MH Teplárenský holding, a.s.</t>
  </si>
  <si>
    <t>PRIMA, MČ BA-Ružinov - odber tepla - 10/2023 MH Teplárenský holding, a.s.</t>
  </si>
  <si>
    <t>Školenie-ubytovanie Hotel Grand</t>
  </si>
  <si>
    <t>Majetok verejnej správy z pohľadu vykazovania účtovania VERLAG DASHOFER</t>
  </si>
  <si>
    <t>Mesačná 10, odber tepla - 9/2023 MH Teplárenský holding, a.s.</t>
  </si>
  <si>
    <t>BD na ul. Svätoplukova 24 - rekonštrukčné práce byt č.10 VYPUSTA spol. s r.o.</t>
  </si>
  <si>
    <t>Haburská 2 - zemný plyn 10/2023 Slovenský plynárenský priemyse</t>
  </si>
  <si>
    <t>Spoločné stravovanie dôchodcov - 9/2023 Slov.červený kríž</t>
  </si>
  <si>
    <t>Poplatky za telekomunikačné služby 3106830408 9/2023 Slovak Telekom, a.s.</t>
  </si>
  <si>
    <t>Poplatky za telekomunikačné služby 1010851801 9/2023 Slovak Telekom, a.s.</t>
  </si>
  <si>
    <t>FA na základe obj. 494/2023 v admin. budove MÚ BA - Ružinov Martin Hajik</t>
  </si>
  <si>
    <t>Spoločné stravovanie - dôchodci 9/2023 APORES s.r.o</t>
  </si>
  <si>
    <t>Prenájom 20 - notebookov, 15 - tlačiarní, 6 - Konica Minolta Bizhub PHC Slovakia, s.r.o</t>
  </si>
  <si>
    <t>Vyúčt. faktúra k ZF č. 230100007 za podujatie Kultúrne leto v Ružinove 2023 CULTUS Ružinov a.s.</t>
  </si>
  <si>
    <t>Vyúčt.FA: k ZF 49 za online konferenciu Zákonník práce 2023 VERLAG DASHOFER</t>
  </si>
  <si>
    <t>Bencúrova 1 - vodné, stočné 12.8.23-11.9.23 Bratislavská vodárenská spoloč</t>
  </si>
  <si>
    <t>Opravná FA - Poruchový výjazd k FA č. 4800040808 Západoslovenská distribučná a.</t>
  </si>
  <si>
    <t>Zabezpečenie celodennej stravy-osob.VK FOODOO s.r.o.</t>
  </si>
  <si>
    <t>Zabezpečenie celodennej stravy FOODOO s.r.o.</t>
  </si>
  <si>
    <t>Fyzická ochrana, obchôdzky objektov 8/2023 GUARD &amp; MD, s.r.o.</t>
  </si>
  <si>
    <t>Zvolenská 10, byt č. 3 - Výmena plynového prietokového ohrievača INSTALMONT SK, s.r.o.</t>
  </si>
  <si>
    <t>Kancelárske potreby Lamitec, spol. s.r.o.</t>
  </si>
  <si>
    <t>Geometrický plán na oddelenie pozemku,k.ú.Ružinov p.č. KN-C č.15272/4 Geo-group s.r.o.</t>
  </si>
  <si>
    <t>BL1120 - Scala Ambition IMPA Bratislava, a.s.</t>
  </si>
  <si>
    <t>BL3942 - Scala Ambition IMPA Bratislava, a.s.</t>
  </si>
  <si>
    <t>Mlynské Nivy 61, areál - vyhotovenie znaleckého posudku ZNALCI s.r.o.</t>
  </si>
  <si>
    <t>DK Ružinov - Koncert pre jubilantov dňa 26.09.2023 Martin Kuštár SMART JOB</t>
  </si>
  <si>
    <t>Poskytovanie odb. a poradenských služieb-príprava a impl. projektov 8/2023 EU Consulting GROUP, s.r.o.</t>
  </si>
  <si>
    <t>Trnavská cesta 2 - Odborná trojmesačná prehliadka výťahu Výťahy H&amp;M lifts, s.r.o.</t>
  </si>
  <si>
    <t>Polep stojanov, PVC monomer, inštalácia Pandan, s.r.o.</t>
  </si>
  <si>
    <t>Konferencia-zákonník práce 2023-zmeny po novelách VERLAG DASHOFER</t>
  </si>
  <si>
    <t>Ružinov seniorom-október mesiac seniorov-kultúrny program CULTUS Ružinov a.s.</t>
  </si>
  <si>
    <t>Kurz opatrovania detí -DJ BM WORK AGENCY, s.r.o.</t>
  </si>
  <si>
    <t>Pracovná zdravotná služba 9/2023 3J s.r.o.</t>
  </si>
  <si>
    <t>Spoločné stravovanie - dôchodci 9/2023 Ružinovský domov seniorov</t>
  </si>
  <si>
    <t>Spoločné stravovane dôchodcov 9/2023 MK GASTRO s.r.o,</t>
  </si>
  <si>
    <t>Páričková 17- dodávka zemného plynu 10/2023 Slovenský plynárenský priemyse</t>
  </si>
  <si>
    <t>Spoločné stravovanie DC Na Úvrati 9/2023 Ružinovský domov seniorov</t>
  </si>
  <si>
    <t>Kontrola na EPS zariadení za obdobie 7,8,9/2023 Daráž Jozef E.K.Z.</t>
  </si>
  <si>
    <t>Seminár-Veľká novela zákona o majetku obcí 2 účastníci Nakladatelství FORUM s.r.o.</t>
  </si>
  <si>
    <t>Autorská odmena za licenciu na verejné použitie hudobných diel SOZA-Slovenský ochranný zväz a</t>
  </si>
  <si>
    <t>Prenájom rohoží - MBW2 Tmavomodrá LI 115x200 Lindstrom s.r.o.</t>
  </si>
  <si>
    <t>Servis a údržba výťahov 9/2023 METALLIFT s.r.o.</t>
  </si>
  <si>
    <t>Páričková 5 - elektrina 10/2023 ZSE Energia a.s.</t>
  </si>
  <si>
    <t>Košická 38 - elektrina 10/2023 ZSE Energia a.s.</t>
  </si>
  <si>
    <t>Miletičova 67 - elektrina 10/2023 ZSE Energia a.s.</t>
  </si>
  <si>
    <t>Arboristické práce, dendrologický prieskum - obj.: 403,485/2023 Arbor Vitae - Arboristika, s.r</t>
  </si>
  <si>
    <t>Potravinový balíček pre členov osobitnej vol. komisií - voľby do NR SR 2023 CITY GASTRO s.r.o.</t>
  </si>
  <si>
    <t>Potravinový balíček pre členov vol. komisií - voľby do NR SR 2023 CITY GASTRO s.r.o.</t>
  </si>
  <si>
    <t>Mierová 89 - elektrina 10/2023 ZSE Energia a.s.</t>
  </si>
  <si>
    <t>Kvačalova 47 - elektrina 10/2023 ZSE Energia a.s.</t>
  </si>
  <si>
    <t>Priev.37,Trenč.48,54,Mil.31,55,Koš.16,44,Bud.10,15,Niť.4 - elektrina 10/2023 ZSE Energia a.s.</t>
  </si>
  <si>
    <t>Banner, Nálepka na dvere, Nálepky stojany,, PVC polymer a inštalácia Pandan, s.r.o.</t>
  </si>
  <si>
    <t>Vyúčt. fa online seminár-Manažérske vzdelávanie vedúcich zamestnancov 9.10.2023 PROEKO,s.r.o.</t>
  </si>
  <si>
    <t>Dulovo nám. 21873/1 - vyúčt. fa vodné, stočné 25.09.2022 - 24.09.2023 Bratislavská vodárenská spoloč</t>
  </si>
  <si>
    <t>Kašmírska-vydanie stanoviska pre stavebné povolenie Únia nevidiacich a slabozrakýc</t>
  </si>
  <si>
    <t>Ubytovanie City Hotel Bratislava s.r.o.</t>
  </si>
  <si>
    <t>Školenie - Konflikty a mediácia pri poskytovaní služieb 27.09.2023 Centrum účelových zariadení</t>
  </si>
  <si>
    <t>Ornitologický posudok na Haburskej ulici, Bratislava - Ružinov watching.sk s.r.o.</t>
  </si>
  <si>
    <t>Záhradnícka ul. 54 - vymaľovanie bytu Szabó Tibor</t>
  </si>
  <si>
    <t>Hanácka ul.4 - vymaľovanie bytu Szabó Tibor</t>
  </si>
  <si>
    <t>Dopravné značenie SATES, a.s.</t>
  </si>
  <si>
    <t>ZŠ Vrútocká - Prístavba nového pavilónu, technická podpora Modulor Bratislava, s.r.o.</t>
  </si>
  <si>
    <t>Listová 4-upratovacie a čistiace práce priestorov 8/2023 MO Group, s.r.o.,</t>
  </si>
  <si>
    <t>Mlynské Nivy č.61 - upratovacie a čistiace práce 8/2023 MO Group, s.r.o.,</t>
  </si>
  <si>
    <t>Geometric. plán na oddelenie pozemku v k.ú. Trnávka p.č. KN-E 14809/300 Geo-group s.r.o.</t>
  </si>
  <si>
    <t>Upgrade programu IRSP TRIMEL s.r.o.</t>
  </si>
  <si>
    <t>Vietnamská 41/C5.9 - vyúčtovacia FA - elektrina 06.09.23-13.09.23 Pow-en a.s.</t>
  </si>
  <si>
    <t>Banšelova 4 - vodné, stočné 18.8.23-17.9.23 Bratislavská vodárenská spoloč</t>
  </si>
  <si>
    <t>Vyúčt. FA - Mlynské Nivy 61 - vodné, stočné 11.8.23-10.9.23 Bratislavská vodárenská spoloč</t>
  </si>
  <si>
    <t>Mlynské nivy 61(C) - odber tepla - 8/2023 MH Teplárenský holding, a.s.</t>
  </si>
  <si>
    <t>Mesačná 10-12- Vyučt. FA - vodné, stočné - 5.8.23-4.9.23 Bratislavská vodárenská spoloč</t>
  </si>
  <si>
    <t>Listová 4- Vyúčtov. FA - vodné, stočné 9.8.23-8.9.23 Bratislavská vodárenská spoloč</t>
  </si>
  <si>
    <t>Dielne Jarabinková 6, odber tepla - 8/2023 MH Teplárenský holding, a.s.</t>
  </si>
  <si>
    <t>PRIMA, MČ BA-Ružinov - 8/2023 MH Teplárenský holding, a.s.</t>
  </si>
  <si>
    <t>HB,I.Horvátha 7 - odber tepla - 8/2023 MH Teplárenský holding, a.s.</t>
  </si>
  <si>
    <t>Mlynské nivy 61(B) - odber tepla - 8/2023 MH Teplárenský holding, a.s.</t>
  </si>
  <si>
    <t>Administratíva Listová 4 - 8/2023 MH Teplárenský holding, a.s.</t>
  </si>
  <si>
    <t>Byty Listová 4 - 8/2023 MH Teplárenský holding, a.s.</t>
  </si>
  <si>
    <t>Mesačá 10, odber tepla - 8/2023 MH Teplárenský holding, a.s.</t>
  </si>
  <si>
    <t>HB Jadrová 2 - teplo - 8/2023 MH Teplárenský holding, a.s.</t>
  </si>
  <si>
    <t>Trenčianska 8- Vyúčtovacia FA - vodné, stočné 6.8.23 - 5.9.23 Bratislavská vodárenská spoloč</t>
  </si>
  <si>
    <t>Vietnamská 41/C7.9 - zálohová FA - elektrina 9/2023 Pow-en a.s.</t>
  </si>
  <si>
    <t>Za 4.štvrťrok 2023 na základe Zmluvy o komplexnom nájme majetku CULTUS Ružinov a.s.</t>
  </si>
  <si>
    <t>Tlač pomocných hárkov pre voľby do NR SR 2023 - osobitná voleb. komisia Pandan, s.r.o.</t>
  </si>
  <si>
    <t>Tlač pomocných hárkov pre voľby do NR SR 2023 Pandan, s.r.o.</t>
  </si>
  <si>
    <t>Obed s občerstvením dňa 23.9.2023 N3 towers s.r.o.</t>
  </si>
  <si>
    <t>Autobusová preprava Bratislava - Znojmo 25.09.2023 Sun bus s.r.o.</t>
  </si>
  <si>
    <t>Licencia IS SAMO, majetok, zmluvy TRIMEL s.r.o.</t>
  </si>
  <si>
    <t>Úpravy programu obyvatelia TRIMEL s.r.o.</t>
  </si>
  <si>
    <t>Právne služby-vyslovenie nesúladu VZN č.15/2019 s prevádz.niekt. prevádzok JUDr. Jaroslav Pilát</t>
  </si>
  <si>
    <t>Pohreb dieťa Šturm Pohrebná služba Striž Ladislav</t>
  </si>
  <si>
    <t>Pohreb A. Gašparovičová Pohrebná služba Striž Ladislav</t>
  </si>
  <si>
    <t>Upgrade programov DaP, úprava dát v IS SAMO TRIMEL s.r.o.</t>
  </si>
  <si>
    <t>Mierová 21 - vyúčt. fa vodné, stočné 9.8.23 - 8.9.23 Bratislavská vodárenská spoloč</t>
  </si>
  <si>
    <t>Odber tepla - Mierová 21 8/2023 MH Teplárenský holding, a.s.</t>
  </si>
  <si>
    <t>Dohnányho - Výmena obrusnej vrstvy na komunikácii STRABAG s.r.o.</t>
  </si>
  <si>
    <t>Oravská - Výmena obrusnej vrstvy na komunikácii STRABAG s.r.o.</t>
  </si>
  <si>
    <t>ZŠ Ostredková - výkon stavebného dozoru 8/23 IBR Consulting SK s.r.o.</t>
  </si>
  <si>
    <t>Znalecký úkon č. 102/2023-určenie vš. hodnoty pozemkov p.č. 213/2,4,5 Záňová Veronika Ing.</t>
  </si>
  <si>
    <t>HB Súhvezdná 44-refakturácia-podiel na zúčtovaní zrážk. vody 9/2023 SLOVPROT, spol. s.r.o.</t>
  </si>
  <si>
    <t>Materiál k výsadbe Zares, spol. s.r.o.</t>
  </si>
  <si>
    <t>Habur.,Soliv.,Tokaj.,Svid.,Medzil.-Stav. opravy MK, Rozšírenie park. miest STRABAG s.r.o.</t>
  </si>
  <si>
    <t>Prenájom rohoží za obdobie: 14.08.2023 - 10.09.2023 Lindstrom s.r.o.</t>
  </si>
  <si>
    <t>Záhradnícka 54, byt č.7 - Vodoinštalatérske práce INSTALMONT SK, s.r.o.</t>
  </si>
  <si>
    <t>Vietnamska 41, byt č. C4.6 - Elektroinš. a vodoinštalatérske práce INSTALMONT SK, s.r.o.</t>
  </si>
  <si>
    <t>Systémové práce 8/2023 Ing. Dušan Rychtárik - EVIDE</t>
  </si>
  <si>
    <t>Odstránenie grafity MO Group, s.r.o.,</t>
  </si>
  <si>
    <t>Vietnamská 41 C1.2 - vyúčtovacia FA - elektrina 22.08.23-29.08.23 Pow-en a.s.</t>
  </si>
  <si>
    <t>Nám.Dulovo 6,Hraničná 1 - elektrina 9/2023 Pow-en a.s.</t>
  </si>
  <si>
    <t>Technická podpora - Infokiosk 8/2023 AVsystém, s.r.o.</t>
  </si>
  <si>
    <t>Poplatok Home Optimal Fiber 4.9.23 - 3.10.23 ORANGE Slovensko , a.s.</t>
  </si>
  <si>
    <t>Monitoring Advanced, Office Security 9/2023 SWAN, a.s.</t>
  </si>
  <si>
    <t>Garantlink MAN 9/2023 VNET, a.s.</t>
  </si>
  <si>
    <t>Jasle Palkovičova - umývačka BEKO BDFN36650XC ANDREA SHOP, s.r.o.</t>
  </si>
  <si>
    <t>Listová 4 - vyúčt. FA - elektrina 1.8.2023 - 31.8.2023 Pow-en a.s.</t>
  </si>
  <si>
    <t>Mlynské nivy 61 - vyučt. FA - elektrina 1.8.2023 - 31.8.2023 Pow-en a.s.</t>
  </si>
  <si>
    <t>Banšelova 4 - vyúčtovacia FA - elektrina 01.08.2023-31.08.2023 Pow-en a.s.</t>
  </si>
  <si>
    <t>Vietnamská 41 - vyúčtovacia FA - elektrina 18.08.2023-05.09.2023 Pow-en a.s.</t>
  </si>
  <si>
    <t>Listová 4 - elektrina 9/2023 Pow-en a.s.</t>
  </si>
  <si>
    <t>Budovateľská 21 - elektrina 9/2023 Pow-en a.s.</t>
  </si>
  <si>
    <t>elektrina 9/2023 - Vietnamská 41/C, Košická,Seberíniho,Banšelova... Pow-en a.s.</t>
  </si>
  <si>
    <t>Mesačná 10 - elektrina 9/2023 Pow-en a.s.</t>
  </si>
  <si>
    <t>Tekovská 2 - elektrina 9/2023 Pow-en a.s.</t>
  </si>
  <si>
    <t>Banšelova 4 - zálohová FA - elektrina 9/2023 Pow-en a.s.</t>
  </si>
  <si>
    <t>Trenčianska 8 - elektrina 9/2023 Pow-en a.s.</t>
  </si>
  <si>
    <t>Haburská 2 - elektrina 9/2023 Pow-en a.s.</t>
  </si>
  <si>
    <t>Trenčianska 26 - NP - elektrina 9/2023 Pow-en a.s.</t>
  </si>
  <si>
    <t>Mlynské nivy 61 - zálohová FA elektrina 9/2023 Pow-en a.s.</t>
  </si>
  <si>
    <t>Listová 4 -zálohová FA - elektrina 9/2023 Pow-en a.s.</t>
  </si>
  <si>
    <t>Jelačičova 10,12,14, - Výmena vodomerov INSTALMONT SK, s.r.o.</t>
  </si>
  <si>
    <t>Vietnamská 41, byt č. C 2.5- Elektroinštalačné a vodoinštalatérske práce INSTALMONT SK, s.r.o.</t>
  </si>
  <si>
    <t>Hanácka 4, byt č.2 - Vodoinštalatérske práce INSTALMONT SK, s.r.o.</t>
  </si>
  <si>
    <t>Vietnamská 41, byt č. C7.1 - Elektroinštalačné a vodoinštalatérske práce INSTALMONT SK, s.r.o.</t>
  </si>
  <si>
    <t>Listová 4, byt č.4 - riešenie havar. stavu, tečúce 3 guľové uzávery INSTALMONT SK, s.r.o.</t>
  </si>
  <si>
    <t>Listová 4, Mestská polícia - riešenie havar. stavu, zasilikovanie vaničky INSTALMONT SK, s.r.o.</t>
  </si>
  <si>
    <t>Listová 4, Mestská polícia - oprava neodtekajúcich WC INSTALMONT SK, s.r.o.</t>
  </si>
  <si>
    <t>Nájomné Toshiba e-studio 3015ac, CNEJ47732 8/2023 TOP SERVIS IT a.s.</t>
  </si>
  <si>
    <t>Nájomné Toshiba CNDJ41068,CNIJ34202,CNIJ34233 8/2023 TOP SERVIS IT a.s.</t>
  </si>
  <si>
    <t>Tématický monitoring médií 8/2023 Slovakia Online, s.r.o.</t>
  </si>
  <si>
    <t>Poplatky za telekomunikačné služby 3106830407 8/2023 Slovak Telekom, a.s.</t>
  </si>
  <si>
    <t>Bachova 7-9 vodné, stočné 3.8.23-2.9.23 Bratislavská vodárenská spoloč</t>
  </si>
  <si>
    <t>Ivana Horvátha 7,9- vodné, stočné 3.8.23-2.9.23 Bratislavská vodárenská spoloč</t>
  </si>
  <si>
    <t>Haburská 2- vodné, stočné 29.7.2023 - 28.08.2023 Bratislavská vodárenská spoloč</t>
  </si>
  <si>
    <t>Vietnamská 41/C4.6 - vyúčtovacia FA - elektrina 01.01.23-20.09.23 Pow-en a.s.</t>
  </si>
  <si>
    <t>Komunikácie - zrážky za 8/2023 - vyúč. FA Bratislavská vodárenská spoloč</t>
  </si>
  <si>
    <t>Poplatky za telekomunikačné služby 3106830406 8/2023 Slovak Telekom, a.s.</t>
  </si>
  <si>
    <t>Pohreb M. Zemko Pohrebná služba Striž Ladislav</t>
  </si>
  <si>
    <t>Výmena transformátora 230V/24V VSE Solutions s.r.o.</t>
  </si>
  <si>
    <t>Dobropis k FA 947 - ZŠ Vrútocká Modulor Bratislava, s.r.o.</t>
  </si>
  <si>
    <t>Vyúčt.FA: VDU - modul Mzdy a personalistika, predplatné časopisu do 08.09.2024 VERLAG DASHOFER</t>
  </si>
  <si>
    <t>Údržba pitných fontániek v MČ Ružinov EKOSTAV - Rovinka, spol. s r.o</t>
  </si>
  <si>
    <t>MÚ Ružinov - monitoring a čistenie kanalizácie In-kanál, spol. s r.o.</t>
  </si>
  <si>
    <t>MÚ Ružinov - oprava a čistenie kanalizácie In-kanál, spol. s r.o.</t>
  </si>
  <si>
    <t>Poštové služby 8/2023 Slovenská pošta a.s.</t>
  </si>
  <si>
    <t>Vietnamská 41 - vymaľovanie bytov Szabó Tibor</t>
  </si>
  <si>
    <t>Koberec-jasle - vyúčt. fa BRENO s.r.o.</t>
  </si>
  <si>
    <t>Strojnícka 78 - vyúčt. FA vodné Bratislavská vodárenská spoloč</t>
  </si>
  <si>
    <t>Rastlinný materiál obj. č. OP-230004 Záhradníctvo HEDERA, r.o.</t>
  </si>
  <si>
    <t>BT487GV - Akumulátorová batéria IMPA Bratislava, a.s.</t>
  </si>
  <si>
    <t>Seberíniho ul., BA - tlaková skúška kúrenia v byte INSTALMONT SK, s.r.o.</t>
  </si>
  <si>
    <t>Spoločné stravovanie - dôchodci 8/2023 Ružinovský domov seniorov</t>
  </si>
  <si>
    <t>Haburská 2 - odborná obsluha plynovej kotolne 8/2023 TZB Technológie s.r.o.</t>
  </si>
  <si>
    <t>Práce v zmysle CP z 15.08.2023 a objednávky 415/2023 mikcom s.r.o.,</t>
  </si>
  <si>
    <t>Dibondové tabuľky areaprint Slovak Republic, s.r</t>
  </si>
  <si>
    <t>Spoločné stravovanie DC Na Úvrati 8/2023 Ružinovský domov seniorov</t>
  </si>
  <si>
    <t>Skladací plošinový vozík B2B Partner s.r.o.</t>
  </si>
  <si>
    <t>Mierová 89 - vodné, stočné 28.05.23-27.08.23 Bratislavská vodárenská spoloč</t>
  </si>
  <si>
    <t>Páričková 17 - elektrina 9/2023 Pow-en a.s.</t>
  </si>
  <si>
    <t>Spoločné stravovanie dôchodci 8/2023 BOCO. s.r.o.</t>
  </si>
  <si>
    <t>Tekovská 2- vodné, stočné 26.7.23-25.8.23 Bratislavská vodárenská spoloč</t>
  </si>
  <si>
    <t>CO - Ružová dolina 26 - elektrina 9/2023 Pow-en a.s.</t>
  </si>
  <si>
    <t>VDU - modul Mzdy a personalistika - predplatné časopisu VERLAG DASHOFER</t>
  </si>
  <si>
    <t>eŠkola pre zriaďovateľa - licencia platná 12 mesiacov ŠEVT a.s.</t>
  </si>
  <si>
    <t>Prip. Dunajského predmestia na ver. vodovod a prip.na rozvod ver.kanalizácie MBM-GROUP, a.s.</t>
  </si>
  <si>
    <t>Monitoring a management kvality vody Štrkoveckého jazera -8/23 RNDr. Peter Vyskočil</t>
  </si>
  <si>
    <t>ZŠ Ružová dolina - čistenie a monitoring kanalizácie In-kanál, spol. s r.o.</t>
  </si>
  <si>
    <t>Právne služby v období 01.08.2023 - 31.08.2023 v rozsahu 4 hod SHM law office s.r.o.</t>
  </si>
  <si>
    <t>Poskytovanie právnych služieb 8/2023 Advokátska kancelária ŠROBÁR,</t>
  </si>
  <si>
    <t>Pohreb D. Pátočová Pohrebná služba Striž Ladislav</t>
  </si>
  <si>
    <t>Spoločné stravovanie - dôchodci 08/2023 HLZ s.r.o.</t>
  </si>
  <si>
    <t>Odber kuchynského odpadu VŽP 8/2023 Inta, s.r.o.</t>
  </si>
  <si>
    <t>Nájomné-pozemky, parkovacie stojiská 9/2023 Nuppu Housing s.r.o.</t>
  </si>
  <si>
    <t>Nájomné-nebytový priestor 9/2023, energie a správa Nuppu Housing s.r.o.</t>
  </si>
  <si>
    <t>Bezpečnostnotechnická služba, technik požiarnej ochrany 8/2023 4SAFE, s.r.o.</t>
  </si>
  <si>
    <t>Spoločné stravovanie dôchodcov 8/2023 Slov.červený kríž</t>
  </si>
  <si>
    <t>ZŠ Ostredková - Výkon inžinierskej činnosti časť III v zmysle obj. č.11/2021 ISEI, s.r.o.</t>
  </si>
  <si>
    <t>ZŠ Ostredková 14 - autorský dohľad Novostavba pavilónu s telocvičňou Psst s.r.o.</t>
  </si>
  <si>
    <t>Haburská 2 - zemný plyn 9/2023 Slovenský plynárenský priemyse</t>
  </si>
  <si>
    <t>Koberce BRENO s.r.o.</t>
  </si>
  <si>
    <t>Maliarske práce - Vietnamská 41, byt č. C 5.9 Szabó Tibor</t>
  </si>
  <si>
    <t>Dodanie a montáž komponentov na lavičky bez operadla Mgr. Csaba Racskó-VR-TRADE</t>
  </si>
  <si>
    <t>Mesačná - Športové a detské ihriská - Stav. dozor IDM-ba s. r. o.</t>
  </si>
  <si>
    <t>Parkovací dom u Deda - vypracovanie rozptylovej štúdie STECHO constructions, s.r.o.</t>
  </si>
  <si>
    <t>Upratovanie 7/2023 Special Service International</t>
  </si>
  <si>
    <t>Odber tepla - Mierová 21 7/2023 MH Teplárenský holding, a.s.</t>
  </si>
  <si>
    <t>Doručenie oznámení a kandidátskych listín volieb do NR SR Marketing post Slovakia, s.r.o</t>
  </si>
  <si>
    <t>Poplatky za telekomunikačné služby 3106830408 8/2023 Slovak Telekom, a.s.</t>
  </si>
  <si>
    <t>Poplatky za telekomunikačné služby 1010851801 8/2023 Slovak Telekom, a.s.</t>
  </si>
  <si>
    <t>Pracovná zdravotná služba 8/2023 3J s.r.o.</t>
  </si>
  <si>
    <t>Kvačalova 47 - elektrina 9/2023 ZSE Energia a.s.</t>
  </si>
  <si>
    <t>Miletičova 67 - elektrina 9/2023 ZSE Energia a.s.</t>
  </si>
  <si>
    <t>Košická 38 - elektrina 9/2023 ZSE Energia a.s.</t>
  </si>
  <si>
    <t>Páričková 5 - elektrina 9/2023 ZSE Energia a.s.</t>
  </si>
  <si>
    <t>Priev.37,Trenč.48,54,Mil.31,55,Koš.16,44,Bud.10,15,Niť.4 - elektrina 9/2023 ZSE Energia a.s.</t>
  </si>
  <si>
    <t>Mierová 89 - elektrina 9/2023 ZSE Energia a.s.</t>
  </si>
  <si>
    <t>Spoločné stravovane dôchodcov 8/2023 MK GASTRO s.r.o,</t>
  </si>
  <si>
    <t>Páričková 17- dodávka zemného plynu 9/2023 Slovenský plynárenský priemyse</t>
  </si>
  <si>
    <t>ZŠ Medzilaborecká - autorský dozor na stavbe 8/2023 Psst s.r.o.</t>
  </si>
  <si>
    <t>Historická revue 7/2023 - 6/2024, Ona vie 5/2023 - 4/2024 PETIT PRESS a.s.</t>
  </si>
  <si>
    <t>Jasle-umývačka BEKO BDFN36650XC ANDREA SHOP, s.r.o.</t>
  </si>
  <si>
    <t>Vietnamská 41/C7.9 - Vyúčt. FA - elektrina 1.8.2023 - 31.8.2023 Pow-en a.s.</t>
  </si>
  <si>
    <t>IPG konferencia 2023 - Ing. Devečka, Minárik Slovenská technická univerzi</t>
  </si>
  <si>
    <t>Havarijná oprava VRV klimat. zariadenia DAIKIN Vlastimil Repaský - RETECH</t>
  </si>
  <si>
    <t>Mierová 21 - Vyúčtovacia FA elektrina 8/2023 Pow-en a.s.</t>
  </si>
  <si>
    <t>Pohreb K. Hátašová Pohrebná služba Striž Ladislav</t>
  </si>
  <si>
    <t>Kašmírska - vyhot. stanoviska na stavbu Denné centrum pre seniorov Slovenský zväz telesne postihn</t>
  </si>
  <si>
    <t>Maliarske práce - Vietnamská 41, byt č. C 7.1 Szabó Tibor</t>
  </si>
  <si>
    <t>Právne služby v období 01.07.2023 - 31.07.2023 v rozsahu 30 hod SHM law office s.r.o.</t>
  </si>
  <si>
    <t>Spoločné stravovanie - dôchodci 8/2023 APORES s.r.o</t>
  </si>
  <si>
    <t>Banšelova 4 - vodné, stočné 18.7.23-17.8.23 Bratislavská vodárenská spoloč</t>
  </si>
  <si>
    <t>Servis a údržba výťahov 8/2023 METALLIFT s.r.o.</t>
  </si>
  <si>
    <t>Vyúčt. FA za 2.štvrťrok 2023 - Zmluva o komplexnom nájme majetku CULTUS Ružinov a.s.</t>
  </si>
  <si>
    <t>Štefunkova ul.,BA-výmena obrusnej vrstvy na parkovisku STRABAG s.r.o.</t>
  </si>
  <si>
    <t>Mesačná ul.,BA-výmena obrusnej vrstvy na komunikácií STRABAG s.r.o.</t>
  </si>
  <si>
    <t>Oprava havarijných prepadov, výtlkov a in.poškodení na kom.III.a IV.triedy STRABAG s.r.o.</t>
  </si>
  <si>
    <t>Štrkoveck jazero-bež.chodník-oprava havarijných prepadov, výtlkov a in.poškodení STRABAG s.r.o.</t>
  </si>
  <si>
    <t>Sputnikova ul.,BA-oprava havarijných prepadov, výtlkov a iných poškodení STRABAG s.r.o.</t>
  </si>
  <si>
    <t>Velehradská ul.,BA-oprava havarijných prepadov, výtlkov a iných poškodení STRABAG s.r.o.</t>
  </si>
  <si>
    <t>Nové Záhrady II-krajnica-oprava havarijných prepadov, výtlko a iných poškodení STRABAG s.r.o.</t>
  </si>
  <si>
    <t>Zelenárska ul.,BA-výmena obrusnej vrstvy na komunikácií STRABAG s.r.o.</t>
  </si>
  <si>
    <t>HB Jadrová 2 - teplo - 7/2023 MH Teplárenský holding, a.s.</t>
  </si>
  <si>
    <t>Prenájom rohoží za obdobie: 17.07.2023 - 13.08.2023 Lindstrom s.r.o.</t>
  </si>
  <si>
    <t>Čistenie dážďových vpustí v rámci MČ BA-Ružinov In-kanál, spol.s.r.o.</t>
  </si>
  <si>
    <t>Poskytovanie odb. a poradenských služieb-príprava a impl. projektov 7/2023 EU Consulting GROUP, s.r.o.</t>
  </si>
  <si>
    <t>Brožúra "Ružinovský geocaching s Brankom a Ruženkou 6" Cyklokoalícia, o.z.</t>
  </si>
  <si>
    <t>Registrácia domény ružinov.sk, ba-ružinov sk 16.09.2023 - 15.09.2024 ACS s.r.o.</t>
  </si>
  <si>
    <t>ST 1018 Poplatky za telekomunikačné služby 4174791801 8/2023 Slovak Telekom, a.s.</t>
  </si>
  <si>
    <t>ST 1007 Poplatky za telekomunikačné služby 4174791801 8/2023 Slovak Telekom, a.s.</t>
  </si>
  <si>
    <t>Nálepky Expresta s.r.o.</t>
  </si>
  <si>
    <t>Výpočtová technika crooce.com - the internet comp</t>
  </si>
  <si>
    <t>Vyúčt. faktúra k ZF č. 230100009 - Rekonšt. odovz. stanice tepla v DKR CULTUS Ružinov a.s.</t>
  </si>
  <si>
    <t>Vyúčt. faktúra k ZF č. 230100006 za podujatie Ružinov deťom CULTUS Ružinov a.s.</t>
  </si>
  <si>
    <t>Šatky 500 ks Pandan, s.r.o.</t>
  </si>
  <si>
    <t>Vyúčtovanie znalec. posudku LV č.1201 BA Ružinov Ing. Mgr. Jana Pecníková</t>
  </si>
  <si>
    <t>Vyúčtovanie znalec. posudku parc..č. 22140/6 BA-Trnávka Ing. Mgr. Jana Pecníková</t>
  </si>
  <si>
    <t>Prekládky za mesiac júl 2023 Mestský parkovací systém, spol</t>
  </si>
  <si>
    <t>Ružinovské predzáhradky 2023 - 1. dodávka rastlinného materiálu Záhradníctvo HEDERA, r.o.</t>
  </si>
  <si>
    <t>Mierová 21 - vyúčt. fa vodné, stočné 9.7.23 - 8.8.23 Bratislavská vodárenská spoloč</t>
  </si>
  <si>
    <t>Listová 4-upratovacie a čistiace práce priestorov 7/2023 MO Group, s.r.o.,</t>
  </si>
  <si>
    <t>Mlynské Nivy 61-upratovacie a čistiace práce priestorov 7/2023 MO Group, s.r.o.,</t>
  </si>
  <si>
    <t>Bencúrova 1 - vodné, stočné 12.7.23-11.8.23 Bratislavská vodárenská spoloč</t>
  </si>
  <si>
    <t>Vyúčt. FA - Mlynské Nivy 61 - vodné, stočné 11.7.23-10.8.23 Bratislavská vodárenská spoloč</t>
  </si>
  <si>
    <t>Trenčianska 8- Vyúčtovacia FA - vodné, stočné 6.7.23 - 5.8.23 Bratislavská vodárenská spoloč</t>
  </si>
  <si>
    <t>Listová 4- Vyúčtov. FA - vodné, stočné 9.7.23-8.8.23 Bratislavská vodárenská spoloč</t>
  </si>
  <si>
    <t>Dielne Jarabinková 6, odber tepla - 7/2023 MH Teplárenský holding, a.s.</t>
  </si>
  <si>
    <t>Mlynské nivy 61(B) - odber tepla - 7/2023 MH Teplárenský holding, a.s.</t>
  </si>
  <si>
    <t>Administratíva Listová 4,- 7/2023 MH Teplárenský holding, a.s.</t>
  </si>
  <si>
    <t>Byty Listová - 7/2023 MH Teplárenský holding, a.s.</t>
  </si>
  <si>
    <t>Mlynské nivy 61(C) - odber tepla - 7/2023 MH Teplárenský holding, a.s.</t>
  </si>
  <si>
    <t>Mesačá 10, odber tepla - 7/2023 MH Teplárenský holding, a.s.</t>
  </si>
  <si>
    <t>HB,I.Horvátha 7 - odber tepla - 7/2023 MH Teplárenský holding, a.s.</t>
  </si>
  <si>
    <t>PRIMA, MČ BA-Ružinov - 7/2023 MH Teplárenský holding, a.s.</t>
  </si>
  <si>
    <t>ST 285 PRIMA, MČ BA-Ružinov - 7/2023 MH Teplárenský holding, a.s.</t>
  </si>
  <si>
    <t>HB Súhvezdná 44-refakturácia-podiel na zúčtovaní zrážk. vody 8/2023 SLOVPROT, spol. s.r.o.</t>
  </si>
  <si>
    <t>Poštové služby 7/2023 Slovenská pošta a.s.</t>
  </si>
  <si>
    <t>ZŠ Ostredková DÚHA, a.s.</t>
  </si>
  <si>
    <t>Ostredky park - Oprava servisného cyklostojanu Mantis Bimission s.r.o.</t>
  </si>
  <si>
    <t>Pripojovací poplatok - číslo o pripoj. 122338753 Západoslovenská distribučná a.</t>
  </si>
  <si>
    <t>ST 252 PRIMA, MČ BA-Ružinov - 7/2023 MH Teplárenský holding, a.s.</t>
  </si>
  <si>
    <t>Mzdové centrum - ročný prístup - vyúčt. FA Poradca podnikateľa s.r.o.</t>
  </si>
  <si>
    <t>Mesačná 10-12- Vyučt. FA - vodné, stočné - 5.7.23-4.8.23 Bratislavská vodárenská spoloč</t>
  </si>
  <si>
    <t>Úhr. FD4/ Vietnamská 41 - Vyúčt. FA - elektrina 6.6.23-21.8.23 Pow-en a.s.</t>
  </si>
  <si>
    <t>Veľkokapacitné kontajnery 7/2023 OLO a.s.</t>
  </si>
  <si>
    <t>Práce v zmysle CP z 26.07.2023 a objednávky 371/2023 mikcom s.r.o.,</t>
  </si>
  <si>
    <t>Vypracovanie znaleckého posudku č. 27/2023 Ing. Barbara Križanová PhD.</t>
  </si>
  <si>
    <t>Vypracovanie znaleckého posudku č. 26/2023 Ing. Barbara Križanová PhD.</t>
  </si>
  <si>
    <t>ZŠ Medzilaborecká - vyhot. stanoviska pre vydanie kolaudač. rozhodnutia Slovenský zväz telesne postihn</t>
  </si>
  <si>
    <t>Právne služby JUDr. Jaroslav Pilát</t>
  </si>
  <si>
    <t>Školenie - Aplikácia zákona SNR č. 372/1990 Centrum účelových zariadení</t>
  </si>
  <si>
    <t>ZŠ Nevädzova, BA-monitoring kanalizačného potrubia In-kanál, spol. s r.o.</t>
  </si>
  <si>
    <t>Nájomné Toshiba CNDJ41068,CNIJ34202,CNIJ34233 7/2023 TOP SERVIS IT a.s.</t>
  </si>
  <si>
    <t>Hasiči-výbava THT SLOVENSKO , s.r.o.</t>
  </si>
  <si>
    <t>Antigrafitový náter MO Group, s.r.o.,</t>
  </si>
  <si>
    <t>Dopravné značenie - pre osoby ZŤP SATES, a.s.</t>
  </si>
  <si>
    <t>Znalecký posudok č.23/2023 Ing.arch. Ivan Bušovský</t>
  </si>
  <si>
    <t>Haburská 2- vodné, stočné 29.6.2023 - 28.07.2023 Bratislavská vodárenská spoloč</t>
  </si>
  <si>
    <t>Tekovská 2- vodné, stočné 26.6.23-25.7.23 Bratislavská vodárenská spoloč</t>
  </si>
  <si>
    <t>Zákon o výchove a vzdelávaní (školský zákon),pedagog.a odb. zamestnancoch Poradca podnikateľa s.r.o.</t>
  </si>
  <si>
    <t>eŠkola pre zriaďovateľa-licencia platná 12 mesiacov ŠEVT a.s.</t>
  </si>
  <si>
    <t>&lt;Nevyplnený predmet&gt; Sheraton Bratislava Hotel</t>
  </si>
  <si>
    <t>Trenčianska 8 - elektrina 8/2023 Pow-en a.s.</t>
  </si>
  <si>
    <t>Tekovská 2 - elektrina 8/2023 Pow-en a.s.</t>
  </si>
  <si>
    <t>Vietnamská 41/C7.9 - zálohová FA - elektrina 8/2023 Pow-en a.s.</t>
  </si>
  <si>
    <t>Ivana Horvátha 7,9- vodné, stočné 3.7.23-2.8.23 Bratislavská vodárenská spoloč</t>
  </si>
  <si>
    <t>Bachova 7-9 vodné, stočné 3.7.23-2.8.23 Bratislavská vodárenská spoloč</t>
  </si>
  <si>
    <t>Mlynské nivy 61 - zálohová FA elektrina 8/2023 Pow-en a.s.</t>
  </si>
  <si>
    <t>Vietnamská 41/C, Košická,Seberíniho,Banšelova... Pow-en a.s.</t>
  </si>
  <si>
    <t>Mesačná 10 - elektrina 8/2023 Pow-en a.s.</t>
  </si>
  <si>
    <t>Vietnamská 41 - elektrina 8/2023 Pow-en a.s.</t>
  </si>
  <si>
    <t>Banšelova 4 - zálohová FA - elektrina 8/2023 Pow-en a.s.</t>
  </si>
  <si>
    <t>Haburská 2 - elektrina 8/2023 Pow-en a.s.</t>
  </si>
  <si>
    <t>Listová 4 -zálohová FA - elektrina 8/2023 Pow-en a.s.</t>
  </si>
  <si>
    <t>Trenčianska 26 - elektrina 8/2023 Pow-en a.s.</t>
  </si>
  <si>
    <t>Listová 4 - elektrina 8/2023 Pow-en a.s.</t>
  </si>
  <si>
    <t>Mlynské nivy 61 - vyučt. FA - elektrina 1.7.2023 - 31.7.2023 Pow-en a.s.</t>
  </si>
  <si>
    <t>Listová 4 - vyučt. FA - elektrina 1.7.2023 - 31.7.2023 Pow-en a.s.</t>
  </si>
  <si>
    <t>Banšelova 4 - Vyúčt. FA - elektrina 1.7.2023 - 31.7.2023 Pow-en a.s.</t>
  </si>
  <si>
    <t>Vyúčt. FA - Haburská 2 - zemný plyn 1.1.2023 - 31.07.2023 Slovenský plynárenský priemyse</t>
  </si>
  <si>
    <t>Haburská 2 - zemný plyn 8/2023 Slovenský plynárenský priemyse</t>
  </si>
  <si>
    <t>Batéria pre Trimble TDC 150 Geotronics Slovakia, s.r.o.</t>
  </si>
  <si>
    <t>Komunikácie - zrážky za 7/2023 - vyúč. FA Bratislavská vodárenská spoloč</t>
  </si>
  <si>
    <t>Mierová 21 - elektrina 8/2023 Pow-en a.s.</t>
  </si>
  <si>
    <t>Ornitologický posudok v parku Andreja Hlinku watching.sk s.r.o.</t>
  </si>
  <si>
    <t>Spoločné stravovanie dôchodci 7/2023 BOCO. s.r.o.</t>
  </si>
  <si>
    <t>Ružová dolina 26 - energie 8/2023 Pow-en a.s.</t>
  </si>
  <si>
    <t>Páričková 17 - elektrina 8/2023 Pow-en a.s.</t>
  </si>
  <si>
    <t>Nám.Dulovo 6,Hraničná 1 - elektrina 8/2023 Pow-en a.s.</t>
  </si>
  <si>
    <t>Tématický monitoring médií 7/2023 Slovakia Online, s.r.o.</t>
  </si>
  <si>
    <t>KOmonautická, Zimná,Meteorová,BA-výmena obrusnej vrstvy na komunikácií STRABAG s.r.o.</t>
  </si>
  <si>
    <t>ZŠ Ostredková - výkon stavebného dozoru 7/23 IBR Consulting SK s.r.o.</t>
  </si>
  <si>
    <t>Fyzická ochrana, obchôdzky objektov 7/2023 GUARD &amp; MD, s.r.o.</t>
  </si>
  <si>
    <t>Poplatky za telekomunikačné služby 3106830406 7/2023 Slovak Telekom, a.s.</t>
  </si>
  <si>
    <t>Poplatky za telekomunikačné služby 3106830407 7/2023 Slovak Telekom, a.s.</t>
  </si>
  <si>
    <t>Pohreb J.Janíček Pohrebná služba Striž Ladislav</t>
  </si>
  <si>
    <t>Revízia hydrauliky LUCAS, servis,oprava, nadstavenie tlakov,zaškolenie Komar s.r.o.</t>
  </si>
  <si>
    <t>7Mierová 21 - elektrina, Vyúčtovacia FA obdobie 01.06.2023 - 31.07.2023 Pow-en a.s.</t>
  </si>
  <si>
    <t>Symfónia umenia 2023 - organizácia dopravy f.projekcia s.r.o.</t>
  </si>
  <si>
    <t>Bankový overovací list pre audit Slovenská sporiteľňa, a.s.</t>
  </si>
  <si>
    <t>Monitoring Advanced, Office Security 8/2023 SWAN, a.s.</t>
  </si>
  <si>
    <t>Garantlink MAN 8/2023 VNET, a.s.</t>
  </si>
  <si>
    <t>Spoločné stravovanie dôchodcov 7/2023 Slov.červený kríž</t>
  </si>
  <si>
    <t>Kompozitní lahev, Ventil RA, Maska Scott, Revízia dých.techniky LIFE LINE plus s.r.o.</t>
  </si>
  <si>
    <t>Služby eGov - zastupiteľstvo a SMS - info 1.8.2023-31.10.2023 eGov Systems spol. s r. o.</t>
  </si>
  <si>
    <t>Systémové práce 7/2023 Ing. Dušan Rychtárik - EVIDE</t>
  </si>
  <si>
    <t>Poplatok Home Optimal Fiber 4.8.23 - 3.9.23 ORANGE Slovensko , a.s.</t>
  </si>
  <si>
    <t>Páričková 17- Nedoplatok za dodávky zemného plynu 1.1.2023 - 31.7.2023 Slovenský plynárenský priemyse</t>
  </si>
  <si>
    <t>MÚ Ružinov a Vietnamská 41 - dodatočné stavebné práce MiW, s.r.o.</t>
  </si>
  <si>
    <t>ŽS Medzilaborecká - konečná faktúra FERRMONT, a.s.</t>
  </si>
  <si>
    <t>Ružinovské hodové slávnosti 2023 CULTUS Ružinov a.s.</t>
  </si>
  <si>
    <t>Symfónia umenia 2023 CULTUS Ružinov a.s.</t>
  </si>
  <si>
    <t>Fotografické služby na akciu "Žlté šatky" dňa 12.8.2023 Nicola Šarmírová</t>
  </si>
  <si>
    <t>Fotografické služby na akciu "Žlté šatky" dňa 29.7.2023 Nicola Šarmírová</t>
  </si>
  <si>
    <t>Páričková 17- dodávka zemného plynu 8/2023 Slovenský plynárenský priemyse</t>
  </si>
  <si>
    <t>Monitoring a management kvality vody Štrkoveckého jazera - 7/23 RNDr. Peter Vyskočil</t>
  </si>
  <si>
    <t>Odstránenie úniku chladiva chlad. zariadenia Ciat ILD300Z VSE Solutions s.r.o.</t>
  </si>
  <si>
    <t>Listova 4 - odstránenie zatekania v byte p. Moyšovej INSTALMONT SK, s.r.o.</t>
  </si>
  <si>
    <t>Mesačná ul.-športové a detské ihriská Veríme v zábavu, s. r. o.</t>
  </si>
  <si>
    <t>Spoločné stravovanie - dôchodci 7/2023 APORES s.r.o</t>
  </si>
  <si>
    <t>Spoločné stravovanie - dôchodci 7/2023 Ružinovský domov seniorov</t>
  </si>
  <si>
    <t>Spoločné stravovanie DC Zimná a DC Na Úvrati 7/2023 Ružinovský domov seniorov</t>
  </si>
  <si>
    <t>Spoločné stravovanie - dôchodci 4/2023 Gastroservis Bratislava, s.r.o</t>
  </si>
  <si>
    <t>Spoločné stravovanie - dôchodci 5/2023 Gastroservis Bratislava, s.r.o</t>
  </si>
  <si>
    <t>Nastaviteľný stôl elektrický, breza 1600x800, 1 motor B2B Partner s.r.o.</t>
  </si>
  <si>
    <t>Haburská 2 - odborná obsluha plynovej kotolne 7/2023 TZB Technológie s.r.o.</t>
  </si>
  <si>
    <t>Nájomné-pozemky, parkovacie stojiská 8/2023 Nuppu Housing s.r.o.</t>
  </si>
  <si>
    <t>Nájomné-nebytový priestor 8/2023, energie a správa Nuppu Housing s.r.o.</t>
  </si>
  <si>
    <t>Spotrebný materiál Clean Tonery spo. s.r.o.</t>
  </si>
  <si>
    <t>Poskytovanie právnych služieb 7/2023 Advokátska kancelária ŠROBÁR,</t>
  </si>
  <si>
    <t>Bezpečnostnotechnická služba, technik požiarnej ochrany 7/2023 4SAFE, s.r.o.</t>
  </si>
  <si>
    <t>Odber kuchynského odpadu VŽP - Zimná 1 7/2023 Inta, s.r.o.</t>
  </si>
  <si>
    <t>Veľkoplošný zámok k šatníkovým skriniam MERCATOR DMS, spol. s.r.o.</t>
  </si>
  <si>
    <t>Dopravné značenie - Klingerova kolónia SATES, a.s.</t>
  </si>
  <si>
    <t>Mesačná ulica - Športové a detské ihriská Veríme v zábavu, s. r. o.</t>
  </si>
  <si>
    <t>Zákon o výchove a vzdelávaní (školský zákon), pedagog. a odb. zamestnancoch Poradca podnikateľa s.r.o.</t>
  </si>
  <si>
    <t>Vyhotovenie znalec. posudku Astrová 1., súp.č.756 BA Ing. Samo Obtulovič</t>
  </si>
  <si>
    <t>MŠ Stálicová - EP Haburská: Výkopová oprava kanaliz. potrubia In-kanál, spol. s r.o.</t>
  </si>
  <si>
    <t>Grafická príprava etikety - Veselý Ružinov čaj Big Tea s.r.o</t>
  </si>
  <si>
    <t>Servisný poplatok za 3.kv /2023 TRIMEL s.r.o.</t>
  </si>
  <si>
    <t>Mierová 21 - vyúčt. fa vodné, stočné 9.6.23 - 8.7.23 Bratislavská vodárenská spoloč</t>
  </si>
  <si>
    <t>Upratovanie 6/2023 Special Service International</t>
  </si>
  <si>
    <t>Listová 4- Vyúčtov. FA - vodné, stočné 9.6.23-8.7.23 Bratislavská vodárenská spoloč</t>
  </si>
  <si>
    <t>Poplatky za telekomunikačné služby 3106830408 7/2023 Slovak Telekom, a.s.</t>
  </si>
  <si>
    <t>Poplatky za telekomunikačné služby 1010851801 7/2023 Slovak Telekom, a.s.</t>
  </si>
  <si>
    <t>Odstránenie úniku chladiva chladiaceho zariadenia Ciat ILD300Z VSE Solutions s.r.o.</t>
  </si>
  <si>
    <t>Pracovná zdravotná služba 7/2023 3J s.r.o.</t>
  </si>
  <si>
    <t>Parkovací dom u Deda-inžinierska činnosť Ing. Marcel Sontag.</t>
  </si>
  <si>
    <t>Dulovo námestie-sanácia pochôdznej terasy-vypracovanie odbornéh stanoviska ML VALUE spol. s r.o.</t>
  </si>
  <si>
    <t>Mierová 89 - elektrina 8/2023 ZSE Energia a.s.</t>
  </si>
  <si>
    <t>ZŠ Medzilaborecká - autorský dozor na stavbe 7/2023 Psst s.r.o.</t>
  </si>
  <si>
    <t>Páričková 5 - elektrina 8/2023 ZSE Energia a.s.</t>
  </si>
  <si>
    <t>Kvačalova 47 - elektrina 7/2023 ZSE Energia a.s.</t>
  </si>
  <si>
    <t>Priev.37,Trenč.48,54,Mil.31,55,Koš.16,44,Bud.10,15,Niť.4 - elektrina 8/2023 ZSE Energia a.s.</t>
  </si>
  <si>
    <t>Miletičova 67 - elektrina 8/2023 ZSE Energia a.s.</t>
  </si>
  <si>
    <t>Košická 38 - elektrina 8/2023 ZSE Energia a.s.</t>
  </si>
  <si>
    <t>Asanácia živočíšnych škodcov - Listová ul. CHEMIX - D, s.r.o.</t>
  </si>
  <si>
    <t>Banšelova 4 - vodné, stočné 18.6.23-17.7.23 Bratislavská vodárenská spoloč</t>
  </si>
  <si>
    <t>Klingerova kolónia - realizácia TDZ SATES, a.s.</t>
  </si>
  <si>
    <t>Návrh verejného dopravného vybavenia - ÚPN Zóny Prievoz-západ HBH Projekt spol.s r.o.-organi</t>
  </si>
  <si>
    <t>ZŠ Medzilaborecká - čistenie kanalizácie In-kanál, spol. s r.o.</t>
  </si>
  <si>
    <t>ZŠ Vrútocká - čistenie kanalizácie In-kanál, spol. s r.o.</t>
  </si>
  <si>
    <t>Mlynské Nivy 61 - oprava/výmena umývadla, inštal. elektr. prietok. ohrievača INSTALMONT SK, s.r.o.</t>
  </si>
  <si>
    <t>MÚ Ružinov a Vietnamská 41 - Sanácia okien so stav. úpravami MiW, s.r.o.</t>
  </si>
  <si>
    <t>BD na ulici Na úvrati 12,Bratislava-rekonštrukčné práce v byte VYPUSTA spol. s r.o.</t>
  </si>
  <si>
    <t>Listová 4 - upratovacie a čistiace práce 6/2023 MO Group, s.r.o.,</t>
  </si>
  <si>
    <t>Servis a údržba výťahov 7/2023 METALLIFT s.r.o.</t>
  </si>
  <si>
    <t>Spoločné stravovane dôchodcov 7/2023 MK GASTRO s.r.o,</t>
  </si>
  <si>
    <t>Maliarske práce v adm.budove MÚ BA-Ružinov Szabó Tibor</t>
  </si>
  <si>
    <t>Vietnamská 41/C7.9 - Vyúčt. FA - elektrina 1.7.2023 - 31.7.2023 Pow-en a.s.</t>
  </si>
  <si>
    <t>BD Banšelova 28, Bratislava-stavebné práce VYPUSTA spol. s r.o.</t>
  </si>
  <si>
    <t>Poskytovanie odb. a poradenských služieb-príprava a impl. projektov 6/2023 EU Consulting GROUP, s.r.o.</t>
  </si>
  <si>
    <t>Leica Zeno FLX 100 RTK GNSS Smart anténny prijímač,univ.držiak na tablet GEOTECH Bratislava s.r.o.</t>
  </si>
  <si>
    <t>Návrh verejného dopravného vybavenia - ÚPN Zóny Prievoz-východ HBH Projekt spol.s r.o.-organi</t>
  </si>
  <si>
    <t>Mlynské Nivy 61-oprava vstupu do garáže INSTALMONT SK, s.r.o.</t>
  </si>
  <si>
    <t>ZŠ Ružová dolina - čistenie kanalizácie a čerpanie vody In-kanál, spol. s r.o.</t>
  </si>
  <si>
    <t>MŠ Stálicová - Tlakové čistenie kanalizácie od DN150 do DN300 In-kanál, spol. s r.o.</t>
  </si>
  <si>
    <t>Mlynské Nivy č.61 - upratovacie a čistiace práce 6/2023 MO Group, s.r.o.,</t>
  </si>
  <si>
    <t>ZŠ Vrútocká - tlakové čistenie kanalizácie do DN150, monitoring In-kanál, spol. s r.o.</t>
  </si>
  <si>
    <t>BD na Zvolenskej 10, Bratislava-vypracovanie passportu bytov Ing. Milan Šulan</t>
  </si>
  <si>
    <t>Prenájom rohoží za obdobie: 19.06.2023 - 16.07.2023 Lindstrom s.r.o.</t>
  </si>
  <si>
    <t>Subscription 6/2023 - 6/2024 TeamViewer Germany GmBH</t>
  </si>
  <si>
    <t>EP Palkovičova - vypracovanie proj. dok. Rekonštrukcia oporného múru Ing.Ján Marenčík, M - Technica</t>
  </si>
  <si>
    <t>Mlynské nivy 61- vyučt. FA - vodné, stočné 11.6.23-10.7.23 Bratislavská vodárenská spoloč</t>
  </si>
  <si>
    <t>Bencúrova 1 - vodné, stočné 12.6.23-11.7.23 Bratislavská vodárenská spoloč</t>
  </si>
  <si>
    <t>Montáž/demontáž merača ,plombovanie merača, montážny materiál MAHRLO, s.r.o</t>
  </si>
  <si>
    <t>Právne služby - ZŠ Ostredková DÚHA SHM law office s.r.o.</t>
  </si>
  <si>
    <t>MŠ Západná - čistenie kanalizácie a čerpanie vody In-kanál, spol. s r.o.</t>
  </si>
  <si>
    <t>Csákyho záhradníctvo, Krásna ulica - preplatenie nákladov CULTUS Ružinov a.s.</t>
  </si>
  <si>
    <t>MŠ Stálicová - ELO Tomášiková 25 - čistenie kanalizácie In-kanál, spol. s r.o.</t>
  </si>
  <si>
    <t>Veľkokapacitné kontajnery 6/2023 OLO a.s.</t>
  </si>
  <si>
    <t>ArcGIS Online Viewer, ArcGIS Online Editor ArcGEO Information Systems, s.</t>
  </si>
  <si>
    <t>Odber tepla - Mierová 21 6/2023 MH Teplárenský holding, a.s.</t>
  </si>
  <si>
    <t>Mlynské nivy 61(B) - odber tepla - 6/2023 MH Teplárenský holding, a.s.</t>
  </si>
  <si>
    <t>PRIMA, MČ BA-Ružinov - 6/2023 MH Teplárenský holding, a.s.</t>
  </si>
  <si>
    <t>HB Jadrová 2 - teplo - 6/2023 MH Teplárenský holding, a.s.</t>
  </si>
  <si>
    <t>HB,I.Horvátha 7 - odber tepla - 6/2023 MH Teplárenský holding, a.s.</t>
  </si>
  <si>
    <t>Mesačá 10, odber tepla - 6/2023 MH Teplárenský holding, a.s.</t>
  </si>
  <si>
    <t>Mlynské nivy 61(C) - odber tepla - 6/2023 MH Teplárenský holding, a.s.</t>
  </si>
  <si>
    <t>Dielne Jarabinková 6, odber tepla 5/2023 MH Teplárenský holding, a.s.</t>
  </si>
  <si>
    <t>Administratíva Listová 4,- 6/2023 MH Teplárenský holding, a.s.</t>
  </si>
  <si>
    <t>Byty Listová 6/2023 MH Teplárenský holding, a.s.</t>
  </si>
  <si>
    <t>Dobropis -Csákyho záhradníctvo, Krásna ulica - preplatenie nákladov CULTUS Ružinov a.s.</t>
  </si>
  <si>
    <t>HB Súhvezdná 44-refakturácia-podiel na zúčtovaní zrážkovej vody 7/2023 SLOVPROT, spol. s.r.o.</t>
  </si>
  <si>
    <t>ZŠ Vrútocká - tlakové čistenie kanalizácie In-kanál, spol. s r.o.</t>
  </si>
  <si>
    <t>Prepis zo Zasadnutia MZ MČ Bratislava Ružinov zo dňa 27.06.2023 MEDIA TEAM PRO Daniel Glasa</t>
  </si>
  <si>
    <t>STP APV MAKOP 06.2023-12.2023, 01.2024-05.2024 IVeS, organizácia pre informat</t>
  </si>
  <si>
    <t>MŠ Západná 2 - oprava vodovodného potrubia In-kanál, spol. s r.o.</t>
  </si>
  <si>
    <t>Zastávka MHD Zajačie BA - vyjadrenie k IS OTNS , a.s.</t>
  </si>
  <si>
    <t>Zástavka Zajačie - vyjadrenie o existencii na stavebnú akciu MICHLOVSKÝ, spol. s r.o.</t>
  </si>
  <si>
    <t>Csákyho záhradníctvo - záhrada Parková: realizačná projekt. dokumentácia ATELIÉR TOMAN krajina a záhrad</t>
  </si>
  <si>
    <t>Mierová 21 - vykonanie elektroinš. prác na výmene svietidiel v kanc. priestoroch BUILDING SH, s.r.o.</t>
  </si>
  <si>
    <t>MsP-rekonštrukcia sídla-výkon stavebného dozoru MPIRE s.r.o.</t>
  </si>
  <si>
    <t>ZŠ Ostredková - výkn stavebného dozoru IBR Consulting SK s.r.o.</t>
  </si>
  <si>
    <t>Spoločné stravovanie - dôchodci 07/2023 HLZ s.r.o.</t>
  </si>
  <si>
    <t>Spoločné stravovanie - dôchodci 06/2023 HLZ s.r.o.</t>
  </si>
  <si>
    <t>Fyzická ochrana, obchôdzky objektov 6/2023 GUARD &amp; MD, s.r.o.</t>
  </si>
  <si>
    <t>Spoločné stravovanie dôchodci 6/2023 BOCO. s.r.o.</t>
  </si>
  <si>
    <t>Poštové služby 6/2023 Slovenská pošta a.s.</t>
  </si>
  <si>
    <t>MÚ BA-Ružinov admin. budova - maliarske práce Szabó Tibor</t>
  </si>
  <si>
    <t>ZŠ Medzilaborecká - výkon TDI 6/2023 Ing. Erik Tomko - ET Stav</t>
  </si>
  <si>
    <t>Tvorivé dielne 6/2023 Sadílekova Eliška</t>
  </si>
  <si>
    <t>Dodávka a potlač obálok ŠEVT a.s.</t>
  </si>
  <si>
    <t>Odborné vzdelávanie zam. DJ Mgr. Nina Oravcová</t>
  </si>
  <si>
    <t>Tématický monitoring médií 6/2023 Slovakia Online, s.r.o.</t>
  </si>
  <si>
    <t>Mlynské nivy 61 - vyučt. FA - elektrina 1.6.2023 - 30.6.2023 Pow-en a.s.</t>
  </si>
  <si>
    <t>Fotografie ISG art, s.r.o.</t>
  </si>
  <si>
    <t>ST 704 Spoločné stravovanie dôchodci 6/2023 BOCO. s.r.o.</t>
  </si>
  <si>
    <t>Spoločné stravovanie dôchodcov 6/2023 Slov.červený kríž</t>
  </si>
  <si>
    <t>Pohreb M.Brenkus Pohrebná služba Striž Ladislav</t>
  </si>
  <si>
    <t>Inštalácia, školenia a konzultácie ANASOFT APR, spol. s r.o.</t>
  </si>
  <si>
    <t>ZŠ Ostredková - stavebné práce DÚHA, a.s.</t>
  </si>
  <si>
    <t>Štrkovec - Oprava servisného cyklostojanu Mantis Bimission s.r.o.</t>
  </si>
  <si>
    <t>Poplatok Home Optimal Fiber 4.7.23 - 3.8.23 ORANGE Slovensko , a.s.</t>
  </si>
  <si>
    <t>Prekládky za mesiac jún 2023 Mestský parkovací systém, spol</t>
  </si>
  <si>
    <t>Systémové práce 6/2023 Ing. Dušan Rychtárik - EVIDE</t>
  </si>
  <si>
    <t>Spoločné stravovanie DC Zimná a DC Na Úvrati 6/2023 Ružinovský domov seniorov</t>
  </si>
  <si>
    <t>Spoločné stravovanie - dôchodci 6/2023 Ružinovský domov seniorov</t>
  </si>
  <si>
    <t>Odber kuchynského odpadu VŽP 6/2023 Inta, s.r.o.</t>
  </si>
  <si>
    <t>Haburská 2 - odborná obsluha plynovej kotolne 6/2023 TZB Technológie s.r.o.</t>
  </si>
  <si>
    <t>Monitoring Advanced, Office Security 7/2023 SWAN, a.s.</t>
  </si>
  <si>
    <t>Poplatky za telekomunikačné služby 3106830407 6/2023 Slovak Telekom, a.s.</t>
  </si>
  <si>
    <t>Poplatky za telekomunikačné služby 3106830406 6/2023 Slovak Telekom, a.s.</t>
  </si>
  <si>
    <t>Spoločné stravovanie - dôchodci 6/2023 APORES s.r.o</t>
  </si>
  <si>
    <t>Ružinov parc.č.KN-E: Geometrický plán na oddelenie pozemku Geo-group s.r.o.</t>
  </si>
  <si>
    <t>Komunikácie - zrážky za 6/2023 - vyúč. FA Bratislavská vodárenská spoloč</t>
  </si>
  <si>
    <t>ST 798 Spoločné stravovanie dôchodci 6/2023 BOCO. s.r.o.</t>
  </si>
  <si>
    <t>Spoločné stravovane dôchodcov 6/2023 MK GASTRO s.r.o,</t>
  </si>
  <si>
    <t>ISO 37001 Avris Consulting, s.r.o.</t>
  </si>
  <si>
    <t>Fotografické služby CUTY s. r. o.</t>
  </si>
  <si>
    <t>PD HB bloky Bachova - Grafické práce na dodatočnom dopracovaní ASPACE, s.r.o.</t>
  </si>
  <si>
    <t>Kerio Control Subscription AutoCont</t>
  </si>
  <si>
    <t>Kerio Connect subscription AutoCont</t>
  </si>
  <si>
    <t>Nájom za obdobie 1-6/2023 Stredná priemyselná škola stav</t>
  </si>
  <si>
    <t>Podiel na nákup elektrickej energie za 5,6/2023 Stredná priemyselná škola stav</t>
  </si>
  <si>
    <t>Mierová 21 - vykonanie elektroinš. prác na realizácii audiovrátnika kanc. C-102 BUILDING SH, s.r.o.</t>
  </si>
  <si>
    <t>Mierová 21 - elektrina 7/2023 Pow-en a.s.</t>
  </si>
  <si>
    <t>Nájomné Toshiba e-studio 3015ac, CNEJ47732 6/2023 TOP SERVIS IT a.s.</t>
  </si>
  <si>
    <t>Nájomné Toshiba CNDJ41068,CNIJ34202,CNIJ34233 6/2023 TOP SERVIS IT a.s.</t>
  </si>
  <si>
    <t>Banšelova 4 - Vyúčt. FA - elektrina 1.6.2023 - 30.6.2023 Pow-en a.s.</t>
  </si>
  <si>
    <t>Listová 4 - vyučt. FA - elektrina 1.6.2023 - 30.6.2023 Pow-en a.s.</t>
  </si>
  <si>
    <t>Mesačná 10-12- Vyučt. FA - vodné, stočné - 5.6.23-4.7.23 Bratislavská vodárenská spoloč</t>
  </si>
  <si>
    <t>Trenčianska 8- Vyúčtovacia FA - vodné, stočné 6.6.23 - 5.7.23 Bratislavská vodárenská spoloč</t>
  </si>
  <si>
    <t>Haburská 2- vodné, stočné 29.5.2023 - 28.06.2023 Bratislavská vodárenská spoloč</t>
  </si>
  <si>
    <t>Bachova 7-9 vodné, stočné 3.6.23-2.7.23 Bratislavská vodárenská spoloč</t>
  </si>
  <si>
    <t>Ivana Horvátha 7,9- vodné, stočné 3.6.23-2.7.23 Bratislavská vodárenská spoloč</t>
  </si>
  <si>
    <t>Páričkova 17 - elektrina 7/2023 Pow-en a.s.</t>
  </si>
  <si>
    <t>Ružová dolina 26 - elektrina 7/2023 Pow-en a.s.</t>
  </si>
  <si>
    <t>Dul. nám . 6, Hraničná 1 - elektrina 7/2023 Pow-en a.s.</t>
  </si>
  <si>
    <t>Tekovská 2 - elektrina 7/2023 Pow-en a.s.</t>
  </si>
  <si>
    <t>Mesačná 10 - elektrina 7/2023 Pow-en a.s.</t>
  </si>
  <si>
    <t>Trenčianska 26 - elektrina 7/2023 Pow-en a.s.</t>
  </si>
  <si>
    <t>Haburská 2 - elektrina 7/2023 Pow-en a.s.</t>
  </si>
  <si>
    <t>Vietnamská 41/C7.9 - elektrina 7/2023 Pow-en a.s.</t>
  </si>
  <si>
    <t>Vietnamská 41 - elektrina 7/2023 Pow-en a.s.</t>
  </si>
  <si>
    <t>Banšelova 4 - elektrina 7/2023 Pow-en a.s.</t>
  </si>
  <si>
    <t>Trenčianska 8 - elektrina 7/2023 Pow-en a.s.</t>
  </si>
  <si>
    <t>Mlynské nivy 61 - elektrina 7/2023 Pow-en a.s.</t>
  </si>
  <si>
    <t>Listová 4 - elektrina 7/2023 Pow-en a.s.</t>
  </si>
  <si>
    <t>Mierová 21 - vykonanie elektroinš. prác LED svietidiel pre archív a sklad BUILDING SH, s.r.o.</t>
  </si>
  <si>
    <t>Listova 4 - oprava elektroinštalácie k svietidlu INSTALMONT SK, s.r.o.</t>
  </si>
  <si>
    <t>Listova 4 - odstránenie nedostatkov na bleskozvode INSTALMONT SK, s.r.o.</t>
  </si>
  <si>
    <t>Monitoring a management kvality vody Štrkoveckého jazera RNDr. Peter Vyskočil</t>
  </si>
  <si>
    <t>Mlynske Nivy 61 - montáž halogenového svietidla INSTALMONT SK, s.r.o.</t>
  </si>
  <si>
    <t>Tekovská 2- vodné, stočné 26.5.23-25.6.23 Bratislavská vodárenská spoloč</t>
  </si>
  <si>
    <t>STP APV MAKOP obdobie: 6.2023-12.2023 a 1.2024-5.2024 IVeS, organizácia pre informat</t>
  </si>
  <si>
    <t>DOBROPIS: Subscription 6/2023 - 6/2024 TeamViewer Germany GmBH</t>
  </si>
  <si>
    <t>Haburská 2 - zemný plyn 7/2023 Slovenský plynárenský priemyse</t>
  </si>
  <si>
    <t>ST 1 PRIMA, MČ BA-Ružinov 6/2023 MH Teplárenský holding, a.s.</t>
  </si>
  <si>
    <t>Vietnamská 41/C7.9 - Vyúčt. FA - elektrina 1.6.2023 - 30.6.2023 Pow-en a.s.</t>
  </si>
  <si>
    <t>Poskytovanie právnych služieb 6/2023 Advokátska kancelária ŠROBÁR,</t>
  </si>
  <si>
    <t>Poplatky za telekomunikačné služby 3106830408 6/2023 Slovak Telekom, a.s.</t>
  </si>
  <si>
    <t>Poplatky za telekomunikačné služby 1010851801 6/2023 Slovak Telekom, a.s.</t>
  </si>
  <si>
    <t>Bezpečnostnotechnická služba, technik požiarnej ochrany 6/2023 4SAFE, s.r.o.</t>
  </si>
  <si>
    <t>Nájomné-nebytový priestor 7/2023, energie a správa Nuppu Housing s.r.o.</t>
  </si>
  <si>
    <t>Nájomné-pozemky, parkovacie stojiská 7/2023 Nuppu Housing s.r.o.</t>
  </si>
  <si>
    <t>Spracovanie návrhu verejného tech. vybavenia ARC PLUS spol. s.r.o.</t>
  </si>
  <si>
    <t>Brožúra 2000 ks - Dievčatko a včela Pandan, s.r.o.</t>
  </si>
  <si>
    <t>ST 375 Mlynské nivy 61/B-zostatková cena technického zhodnotenia budovy Prvá Ružinovská spoločnosť</t>
  </si>
  <si>
    <t>ST 786 Mlynské nivy 61/B-zostatková cena technického zhodnotenia budovy Prvá Ružinovská spoločnosť</t>
  </si>
  <si>
    <t>ST 278 Zostatková cena technického zhodnotenia majetku ku dňu 31.12.202 Prvá ružinovská spoločnosť</t>
  </si>
  <si>
    <t>ST 785 Zostatková cena technického zhodnotenia majetku ku dňu 31.12.202 Prvá ružinovská spoločnosť</t>
  </si>
  <si>
    <t>Mierová 21 - elektrina, Vyúčtovacia FA obdobie 01.06.2023 - 30.06.2023 Pow-en a.s.</t>
  </si>
  <si>
    <t>Autobusová preprava Bratislava-Rakúsko 29.05.2023 Sun bus s.r.o.</t>
  </si>
  <si>
    <t>Autobusová preprava Bratislava-Rakúsko 26.06.2023 Sun bus s.r.o.</t>
  </si>
  <si>
    <t>Oprava strechy - Mlynské Nivy č.61 (nad halou časť C a D) Ján Turák</t>
  </si>
  <si>
    <t>Odborné stretnutie: Revolúcia pre stavebné úrady 2023 a 2024 Nakladatelství FORUM s.r.o.</t>
  </si>
  <si>
    <t>Vietnamska 41, byt č. C 15 - oprava el. zariadenia INSTALMONT SK, s.r.o.</t>
  </si>
  <si>
    <t>Budovatelska 21, byt č.18 - zhotovenie OP a OS el. zariadenia INSTALMONT SK, s.r.o.</t>
  </si>
  <si>
    <t>Budovateľska 21, byt č.18 - oprava elektroinštalácie k elektromeru INSTALMONT SK, s.r.o.</t>
  </si>
  <si>
    <t>Tabuľky Ružinov DIW s. r. o.</t>
  </si>
  <si>
    <t>Elektrina-Ružová dol. 16,Nám.Daxnerovo 4,Miletičová 35 7/2023 ZSE Energia a.s.</t>
  </si>
  <si>
    <t>Miletičova 67 - elektrina 7/2023 ZSE Energia a.s.</t>
  </si>
  <si>
    <t>Košická 38 - elektrina 7/2023 ZSE Energia a.s.</t>
  </si>
  <si>
    <t>Priev.37,Trenč.48,54,Mil.31,55,Koš.16,44,Bud.10,15,Niť.4 - elektrina 7/2023 ZSE Energia a.s.</t>
  </si>
  <si>
    <t>Mierová 89 - elektrina 7/2023 ZSE Energia a.s.</t>
  </si>
  <si>
    <t>Páričková 5 - elektrina 7/2023 ZSE Energia a.s.</t>
  </si>
  <si>
    <t>Garantlink MAN 7/2023 VNET, a.s.</t>
  </si>
  <si>
    <t>Páričková 17- dodávka zemného plynu 7/2023 Slovenský plynárenský priemyse</t>
  </si>
  <si>
    <t>Servis a údržba výťahov 6/2023 METALLIFT s.r.o.</t>
  </si>
  <si>
    <t>Kontrola na EPS zariadení za obdobie 4,5/2023 Daráž Jozef E.K.Z.</t>
  </si>
  <si>
    <t>Stravný lístok 5,00 €- 1105 ks DOXX - Stravné lístky, spol.s.</t>
  </si>
  <si>
    <t>Technická podpora - Infokiosk 7/2023 AVsystém, s.r.o.</t>
  </si>
  <si>
    <t>Pracovná zdravotná služba 6/2023 3J s.r.o.</t>
  </si>
  <si>
    <t>Prenájom smart skrinky LOX ( 20.6.2023 - 20.6.2024 ) YOURLOX, s.r.o.</t>
  </si>
  <si>
    <t>Odborná kontrola a údržba klimatizačných zariadení MÚ BA-Ružinov Vlastimil Repaský - RETECH</t>
  </si>
  <si>
    <t>diely na diaľkové ovládanie THT SLOVENSKO , s.r.o.</t>
  </si>
  <si>
    <t>Diely na nárazníkovú prúdnicu THT SLOVENSKO , s.r.o.</t>
  </si>
  <si>
    <t>Súmračná parkovisko-výmena obrusnej vrstvy STRABAG s.r.o.</t>
  </si>
  <si>
    <t>Upratovanie 5/2023 Special Service International</t>
  </si>
  <si>
    <t>Projekčná technika, bezdrôtový systém Solstice, inštalácia Smartown s.r.o.</t>
  </si>
  <si>
    <t>HB Súhvezdná 44-refakturácia-podiel na zúčtovaní zrážkovej vody 6/2023 SLOVPROT, spol. s.r.o.</t>
  </si>
  <si>
    <t>Seberínih 21 - Vyúčt. FA - elektrina 1.4.23 - 13.6.23 Pow-en a.s.</t>
  </si>
  <si>
    <t>Pohreb J. Dobaiová Pohrebná služba Striž Ladislav</t>
  </si>
  <si>
    <t>Otvorenie dverí, výmena vložky, cylindrická vložka Michal Doležal</t>
  </si>
  <si>
    <t>Herlianska ul-revitalizácia trhovisko, aktualizácia PD KubisArchitekti s.r.o.</t>
  </si>
  <si>
    <t>Banšelova 36, byt č.5 - výmena vane INSTALMONT SK, s.r.o.</t>
  </si>
  <si>
    <t>Listova 4 - prečistenie odpadového potrubia INSTALMONT SK, s.r.o.</t>
  </si>
  <si>
    <t>Asanácia živočíšnych škodcov CHEMIX - D, s.r.o.</t>
  </si>
  <si>
    <t>Úprava elktroin. a vodoin., dodávka a montáž 13 ks priet.ohrievačov vody HARYS, s.r.o.</t>
  </si>
  <si>
    <t>Prepis zo Zasadnutia MZ MČ Bratislava Ružinov MEDIA TEAM PRO Daniel Glasa</t>
  </si>
  <si>
    <t>Poplatok za vystavenie DV certifikátu PositíveSSL: 22.06.2023 - 22.06.2024 crooce.com - the internet comp</t>
  </si>
  <si>
    <t>Koše bahenné veľké, malé dľa objednávky CAMPRI, spol.s r.o.</t>
  </si>
  <si>
    <t>Banšelova 4 - vodné, stočné 18.5.23-17.6.23 Bratislavská vodárenská spoloč</t>
  </si>
  <si>
    <t>Bencúrova 1 - vodné, stočné 12.5.23-11.6.23 Bratislavská vodárenská spoloč</t>
  </si>
  <si>
    <t>Stojan na kolobežky pre ZŠ Vrútocká Bimission s.r.o.</t>
  </si>
  <si>
    <t>Školenie zodpovedných osôb,etický kódex poslanci, príprava certifikačný audit Avris Consulting, s.r.o.</t>
  </si>
  <si>
    <t>Bezpečnostnotechnická služba, technik požiarnej ochrany 2/2021 4SAFE, s.r.o.</t>
  </si>
  <si>
    <t>ZŠ Medzilaborecká - autorský dozor na stavbe 6/2023 Psst s.r.o.</t>
  </si>
  <si>
    <t>ST 96 Matrac Silver K/M 10cm 120x60cm - 55ks MADERNA s.r.o.</t>
  </si>
  <si>
    <t>ST 101 Matrac Silver K/M 10cm 120x60cm - 55ks MADERNA s.r.o.</t>
  </si>
  <si>
    <t>PRIMA, MČ BA-Ružinov 5/2023 MH Teplárenský holding, a.s.</t>
  </si>
  <si>
    <t>Mesačá 10, odber tepla - 5/2023 MH Teplárenský holding, a.s.</t>
  </si>
  <si>
    <t>Mlynské nivy 61(B) - odber tepla 5/2023 MH Teplárenský holding, a.s.</t>
  </si>
  <si>
    <t>Listová 4- Vyúčtov. FA - vodné, stočné 9.5.23-8.6.23 Bratislavská vodárenská spoloč</t>
  </si>
  <si>
    <t>Mlynské nivy 61- vyučt. FA - vodné, stočné 11.5.23-10.6.23 Bratislavská vodárenská spoloč</t>
  </si>
  <si>
    <t>Fyzická ochrana, obchôdzky objektov 5/2023 GUARD &amp; MD, s.r.o.</t>
  </si>
  <si>
    <t>Odber tepla - Mierová 21 5/2023 MH Teplárenský holding, a.s.</t>
  </si>
  <si>
    <t>Prekládky za mesiac máj 2023 Mestský parkovací systém, spol</t>
  </si>
  <si>
    <t>Farby-dobrovoľníctvo FARLESK spol. s r.o.</t>
  </si>
  <si>
    <t>Mierová 21 - vyúčt. fa vodné, stočné 9.5.23-8.6.23 Bratislavská vodárenská spoloč</t>
  </si>
  <si>
    <t>Astrová ul.-výmena obrusnej vrstvy na chodníku STRABAG s.r.o.</t>
  </si>
  <si>
    <t>Pivoňková ul.-výmena obrusnej vrstvy na chodníku STRABAG s.r.o.</t>
  </si>
  <si>
    <t>Oprava výtlkov STRABAG s.r.o.</t>
  </si>
  <si>
    <t>Oprava prepadov STRABAG s.r.o.</t>
  </si>
  <si>
    <t>Mliekarenská ul.-výmena obrusnej vrstvy na chodníku STRABAG s.r.o.</t>
  </si>
  <si>
    <t>Zvolenská ul.-výmena obrusnej vrstvy na chodníku STRABAG s.r.o.</t>
  </si>
  <si>
    <t>Hraničná ul.-výmena obrusnej vrstvy na chodníku STRABAG s.r.o.</t>
  </si>
  <si>
    <t>Poskytovanie odb. a poradenských služieb-príprava a impl. projektov 5/2023 EU Consulting GROUP, s.r.o.</t>
  </si>
  <si>
    <t>Výroba a dodanie 222 ks tabuliek - súpisné číslo PRESSKAM AUTO</t>
  </si>
  <si>
    <t>Ročná kontrola hracích prvkov verejných detských ihrísk AGGER, s.r.o.</t>
  </si>
  <si>
    <t>Autorské umelecké dielo - športový areál Budovatelska Bihy-G s.r.o.</t>
  </si>
  <si>
    <t>Prenájom rohoží za obdobie: 22.05.2023 - 18.06.2023 Lindstrom s.r.o.</t>
  </si>
  <si>
    <t>Banšelova 4 - Zbytočne uskutočnený poruchový výjazd ZSE Energia a.s.</t>
  </si>
  <si>
    <t>Pohreb P. Tankó Pohrebná služba Striž Ladislav</t>
  </si>
  <si>
    <t>Pohreb Z. Sláviková Pohrebná služba Striž Ladislav</t>
  </si>
  <si>
    <t>Inštalácia, školenia a konzultácie, ANASOFT APR, spol. s r.o.</t>
  </si>
  <si>
    <t>Trenčianska 8- Vyúčtovacia FA - vodné, stočné 6.5.23-5.5.23 Bratislavská vodárenská spoloč</t>
  </si>
  <si>
    <t>3. štvrťrok 2023 - Zmluva o komplexnom nájme majetku CULTUS Ružinov a.s.</t>
  </si>
  <si>
    <t>Košická 38 - Vyúčt. FA - 6/2023 ZSE Energia a.s.</t>
  </si>
  <si>
    <t>HB Jadrová 2 - teplo 5/2023 MH Teplárenský holding, a.s.</t>
  </si>
  <si>
    <t>Byty Listová 5/2023 MH Teplárenský holding, a.s.</t>
  </si>
  <si>
    <t>Administratíva Listová 4, 5/2023 MH Teplárenský holding, a.s.</t>
  </si>
  <si>
    <t>Mlynské nivy 61(C) - odber tepla 5/2023 MH Teplárenský holding, a.s.</t>
  </si>
  <si>
    <t>HB,I.Horvátha 7 - odber tepla 5/2023 MH Teplárenský holding, a.s.</t>
  </si>
  <si>
    <t>Chránič matraca 10 ks MADERNA s.r.o.</t>
  </si>
  <si>
    <t>ZŠ Drieňová - čistenie kanalizácie In-kanál, spol. s r.o.</t>
  </si>
  <si>
    <t>Právne služby - ZŠ Medzilaborecká - FERRMONT SHM law office s.r.o.</t>
  </si>
  <si>
    <t>Certifikačný audit systému manažerstva proti korupcii podľa normy ISO 37001 CERTICOM s.r.o.</t>
  </si>
  <si>
    <t>isamosprava.sk - multilicencia 23.6.2023 - 23.6.2024 Centrálna nezísková spoločnosť</t>
  </si>
  <si>
    <t>Oficiálne tričká B-cyklo s.r.o.</t>
  </si>
  <si>
    <t>MÚ Ružinov, Mierová 21 - projektová dokumentácia, modernizácia OST TERMOCOM, s.r.o.</t>
  </si>
  <si>
    <t>MÚ Ružinov, Mierová 21 - projektová dokumentácia, termostatizácia TERMOCOM, s.r.o.</t>
  </si>
  <si>
    <t>Monitoring a management kvality vody Štrkoveckého jazera 5/2023 RNDr. Peter Vyskočil</t>
  </si>
  <si>
    <t>MÚ Ružinov - čistenie kanalizácie In-kanál, spol. s r.o.</t>
  </si>
  <si>
    <t>ZŠ Nevädzová - sanácia exterérového schodiska KONŠTRUKT-Projektovanie a t.po</t>
  </si>
  <si>
    <t>Poplatky za telekomunikačné služby 3106830407 5/2023 Slovak Telekom, a.s.</t>
  </si>
  <si>
    <t>Poplatky za telekomunikačné služby 3106830406 5/2023 Slovak Telekom, a.s.</t>
  </si>
  <si>
    <t>Tématický monitoring médií 5/2023 Slovakia Online, s.r.o.</t>
  </si>
  <si>
    <t>Tomášikova 4-zriadenie výdajne stravy a jedáleň-vykonanie inž. činnosti Ateliér AD studio, s.r.o.</t>
  </si>
  <si>
    <t>Stromčeky Plantago spol. s r. o.</t>
  </si>
  <si>
    <t>ZŠ Ostredková - výkon stavebného dozoru IBR Consulting SK s.r.o.</t>
  </si>
  <si>
    <t>Nájomné Toshiba CNDJ41068,CNIJ34202,CNIJ34233 5/2023 TOP SERVIS IT a.s.</t>
  </si>
  <si>
    <t>Komunikácie-zrážky za 5/2023 - vyúčt. fa Bratislavská vodárenská spoloč</t>
  </si>
  <si>
    <t>Ivana Horvátha 7,9- vodné, stočné 3.5.23-2.6.23 Bratislavská vodárenská spoloč</t>
  </si>
  <si>
    <t>Mesačná 10-12- Vyučt. FA - vodné, stočné 5.5.23-4.6.23 Bratislavská vodárenská spoloč</t>
  </si>
  <si>
    <t>Bachova 7-9 vodné, stočné 3.5.23-2.6.23 Bratislavská vodárenská spoloč</t>
  </si>
  <si>
    <t>Haburská 2- vodné, stočné 29.4.2023 - 28.05.2023 Bratislavská vodárenská spoloč</t>
  </si>
  <si>
    <t>IT služby crooce.com - the internet comp</t>
  </si>
  <si>
    <t>Konzultácie v oblasti nasadenia VLAN, segmentácie sietí -komunik. s dodávateľmi crooce.com - the internet comp</t>
  </si>
  <si>
    <t>Parkovací dom u Deda-vypracovanie dokuentácie EIA STECHO constructions, s.r.o.</t>
  </si>
  <si>
    <t>Parkovací dom u Deda-vypracovanie hlukovej štúdie STECHO constructions, s.r.o.</t>
  </si>
  <si>
    <t>Maliarské práce Listová 4 Szabó Tibor</t>
  </si>
  <si>
    <t>Banšelova 4 - elektrina 6/2023 Pow-en a.s.</t>
  </si>
  <si>
    <t>Haburská 2 - elektrina 6/2023 Pow-en a.s.</t>
  </si>
  <si>
    <t>Tekovská 2- vodné, stočné 26.4.23-25.5.23 Bratislavská vodárenská spoloč</t>
  </si>
  <si>
    <t>Obyčaj, Darčekový čaj Big Tea s.r.o</t>
  </si>
  <si>
    <t>Výpočtová technika - disk, monitor ALZA.sk, s.r.o.</t>
  </si>
  <si>
    <t>Knižnica Miletičova 47-odstránenie havárie po zatečení EU - GROUP, a.s.</t>
  </si>
  <si>
    <t>Auditorské služby overenia ind.účtovnej závierky k 31.12.2022 ACCEPT AUDIT CONSULTING, s.r.</t>
  </si>
  <si>
    <t>Mierová 89 - vodné, stočné 28.02.23-27.5.23 Bratislavská vodárenská spoloč</t>
  </si>
  <si>
    <t>Štrkovec-doplnenie chýbajúceho náradia na servisný cyklostojan Bimission s.r.o.</t>
  </si>
  <si>
    <t>Čistenie dažďových vpustí ,čerpanie dažďových vôd In-kanál, spol.s.r.o.</t>
  </si>
  <si>
    <t>Tanečný program v DK Ružinov 12.6.2023 Občianske združenie Tanec pre</t>
  </si>
  <si>
    <t>Poplatok Home Optimal Fiber 4.6.23-3.7.23 ORANGE Slovensko , a.s.</t>
  </si>
  <si>
    <t>Poštové služby 5/2023 Slovenská pošta a.s.</t>
  </si>
  <si>
    <t>Upratovanie za 4/2023 UMYTO s.r.o.</t>
  </si>
  <si>
    <t>Poskytovanie právnych služieb 5/2023 Advokátska kancelária ŠROBÁR,</t>
  </si>
  <si>
    <t>Nájomné-nebytový priestor 6/2023, energie a správa Nuppu Housing s.r.o.</t>
  </si>
  <si>
    <t>Nájomné-pozemky, parkovacie stojiská 6/2023 Nuppu Housing s.r.o.</t>
  </si>
  <si>
    <t>Trvalky Naturea, s r.o.</t>
  </si>
  <si>
    <t>Haburská 2 - odborná obsluha plynovej kotolne 5/2023 TZB Technológie s.r.o.</t>
  </si>
  <si>
    <t>Poplatky za telekomunikačné služby 1010851801 5/2023 Slovak Telekom, a.s.</t>
  </si>
  <si>
    <t>Poplatky za telekomunikačné služby 3106830408 5/2023 Slovak Telekom, a.s.</t>
  </si>
  <si>
    <t>Uskl. zimn.pneumatík -BA538VY,BA192OO,BA537VY,BT488GV,BA302NC,BT487GV MIŠAK - Pneuservis -Geomet</t>
  </si>
  <si>
    <t>Veľkokapacitné kontajnery 5/2023 OLO a.s.</t>
  </si>
  <si>
    <t>Technická podpora - Infokiosk 6/2023 AVsystém, s.r.o.</t>
  </si>
  <si>
    <t>Garantlink MAN 6/2023 VNET, a.s.</t>
  </si>
  <si>
    <t>Monitoring Advanced, Office Security 6/2023 SWAN, a.s.</t>
  </si>
  <si>
    <t>BulkSMSGW.com, Kredit crooce.com - the internet comp</t>
  </si>
  <si>
    <t>Odber kuchnského odpadu VŽP Inta, s.r.o.</t>
  </si>
  <si>
    <t>Ružová dolina 26 - energie 6/2023 Pow-en a.s.</t>
  </si>
  <si>
    <t>Páričková 17 - elektrina 6/2023 Pow-en a.s.</t>
  </si>
  <si>
    <t>Mierová 21 - elektrina 6/2023 Pow-en a.s.</t>
  </si>
  <si>
    <t>Spoločné stravovanie dôchodci 5/2023 BOCO. s.r.o.</t>
  </si>
  <si>
    <t>Smart povrch, služby spojené s inštaláciou a príslušenstvom Smartown s.r.o.</t>
  </si>
  <si>
    <t>Mlynské nivy 61 - vyučt. FA - elektrina 1.5.2023 - 31.5.2023 Pow-en a.s.</t>
  </si>
  <si>
    <t>Listová 4 - vyučt. FA - elektrina 1.5.2023 - 31.5.2023 Pow-en a.s.</t>
  </si>
  <si>
    <t>Banšelova 4 - Vyúčt. FA - elektrina 1.5.2023 - 31.5.2023 Pow-en a.s.</t>
  </si>
  <si>
    <t>Dul. nám . 6, Hraničná 1 - elektrina 6/2023 Pow-en a.s.</t>
  </si>
  <si>
    <t>Vietnamská 41 - elektrina 6/2023 Pow-en a.s.</t>
  </si>
  <si>
    <t>Listová 4 - elektrina 6/2023 Pow-en a.s.</t>
  </si>
  <si>
    <t>Trenčianska 8 - elektrina 6/2023 Pow-en a.s.</t>
  </si>
  <si>
    <t>Trenčianska 26 - elektrina 6/2023 Pow-en a.s.</t>
  </si>
  <si>
    <t>Tekovská 2 - elektrina 6/2023 Pow-en a.s.</t>
  </si>
  <si>
    <t>Mesačná 10 - elektrina 6/2023 Pow-en a.s.</t>
  </si>
  <si>
    <t>Vietnamská 41/C7.9 - elektrina 6/2023 Pow-en a.s.</t>
  </si>
  <si>
    <t>Mlynské nivy 61 - elektrina 6/2023 Pow-en a.s.</t>
  </si>
  <si>
    <t>Vietnamská 41/C, Košická 30, Seber.19, Narcisová 42 - elektrina 6/2023 Pow-en a.s.</t>
  </si>
  <si>
    <t>isamosprava.sk-multilicencia na 1 rok Centrálna nezísková spoločnosť</t>
  </si>
  <si>
    <t>Spoločné stravovanie - dôchodci 05/2023 HLZ s.r.o.</t>
  </si>
  <si>
    <t>Materské centrum HOJDANA - stavebné práce GSP-STAV, s.r.o.</t>
  </si>
  <si>
    <t>Stavanie mája 2023 - vyúčt.fa CULTUS Ružinov a.s.</t>
  </si>
  <si>
    <t>ZŠ Medzilaborecká-výkon TDI 5/2023 Ing. Erik Tomko - ET Stav</t>
  </si>
  <si>
    <t>Priev.37,Trenč.48,54,Mil.31,55,Koš.16,44,Bud.10,15,Niť.4 - elektrina 6/2023 ZSE Energia a.s.</t>
  </si>
  <si>
    <t>Kvačalova 47 - elektrina 6/2023 ZSE Energia a.s.</t>
  </si>
  <si>
    <t>Páričková 5 - elektrina 6/2023 ZSE Energia a.s.</t>
  </si>
  <si>
    <t>Mierová 89 - elektrina 6/2023 ZSE Energia a.s.</t>
  </si>
  <si>
    <t>Košická 38 - elektrina 6/2023 ZSE Energia a.s.</t>
  </si>
  <si>
    <t>Miletičova 67 - elektrina 6/2023 ZSE Energia a.s.</t>
  </si>
  <si>
    <t>Bezpečnostnotechnická služba, technik požiarnej ochrany 5/2023 4SAFE, s.r.o.</t>
  </si>
  <si>
    <t>Pracovná zdravotná služba 5/2023 3J s.r.o.</t>
  </si>
  <si>
    <t>Systémové práce 5/2023 Ing. Dušan Rychtárik - EVIDE</t>
  </si>
  <si>
    <t>Tvorivé dielne 5/2023 Sadílekova Eliška</t>
  </si>
  <si>
    <t>Spoločné stravovanie - dôchodci 5/2023 APORES s.r.o</t>
  </si>
  <si>
    <t>Publikácia Účtovné súvzťažnosti v samospráve 2023 RZOPO Reg.vzdelávacie centrum</t>
  </si>
  <si>
    <t>Prenájom rohoží: 24.04 - 21.05.2023 Lindstrom s.r.o.</t>
  </si>
  <si>
    <t>Pravidlená servisná prehliadka v objekte MÚ Ružinov VSE Solutions s.r.o.</t>
  </si>
  <si>
    <t>MŠ Miletičova 37 - čistenie a monitoring kanalizácie In-kanál, spol.s.r.o.</t>
  </si>
  <si>
    <t>Muškátova 36 - prístupový identifikátor (čip od vchodu) SVB Muškátova 36-38</t>
  </si>
  <si>
    <t>Banšelova 4 - vodné, stočné 18.4.23-17.5.23 Bratislavská vodárenská spoloč</t>
  </si>
  <si>
    <t>Dobropis-veľkokapacitné kontajneri 5/2023 OLO a.s.</t>
  </si>
  <si>
    <t>Mierová 21 - elektrina 5/2023 Pow-en a.s.</t>
  </si>
  <si>
    <t>Meteorologický posudok v lokalite Ostredkovej ulice Slov. hydrometeorologický ústa</t>
  </si>
  <si>
    <t>Herlianska trhovisko-revitalizácia-vydanie stanoviska pre stavebné povolenie Únia nevidiacich a slabozrakýc</t>
  </si>
  <si>
    <t>KOZMOS-vydanie stanoviska pre stavebné povolenie Únia nevidiacich a slabozrakýc</t>
  </si>
  <si>
    <t>Exkurzia Bratislavské zelené quick-win Spoločnosť pre záhradnú a kraj</t>
  </si>
  <si>
    <t>Seminár-Osobný spis zamestnanca vo verejnom sektore Seminaria, s.r.o.</t>
  </si>
  <si>
    <t>Junior Ekotopfilm-Envirofilm-výchovno-vzdelávacie podujatie Ekotopfilm spol. s r.o.</t>
  </si>
  <si>
    <t>Spoločné stravovanie DC Zimná a DC Na Úvrati 5/2023 Ružinovský domov seniorov</t>
  </si>
  <si>
    <t>Spoločné stravovanie - dôchodci 5/2023 Ružinovský domov seniorov</t>
  </si>
  <si>
    <t>Zemný plyn-Páričková 17 6/2023 Slovenský plynárenský priemyse</t>
  </si>
  <si>
    <t>Servis a údržba výťahov 5/2023 METALLIFT s.r.o.</t>
  </si>
  <si>
    <t>Spoločné stravovane dôchodcov 5/2023 MK GASTRO s.r.o,</t>
  </si>
  <si>
    <t>Pohreb S.Janura Pohrebná služba Striž Ladislav</t>
  </si>
  <si>
    <t>Vietnamská 41/C7.9 - Vyúčt. FA - elektrina 1.5.2023 - 31.05.2023 Pow-en a.s.</t>
  </si>
  <si>
    <t>ZŠ Medzilaborecká - autorský dozor na stavbe 5/2023 Psst s.r.o.</t>
  </si>
  <si>
    <t>Kostlivého 17 - elektrina 5/2023 -vyúčt. fa Pow-en a.s.</t>
  </si>
  <si>
    <t>Spoločné stravovanie dôchodcov 5/2023 Slov.červený kríž</t>
  </si>
  <si>
    <t>Haburská 2 - zemný plyn 6/2023 Slovenský plynárenský priemyse</t>
  </si>
  <si>
    <t>Detský matrac MADERNA s.r.o.</t>
  </si>
  <si>
    <t>Spoločenský dom Trávniky - rekonštrukcia vstupných schodov a terasy Ing. Slavomír SARVAJ - PROSTAV</t>
  </si>
  <si>
    <t>Seminár-susedské spory v obci Nakladatelství FORUM s.r.o.</t>
  </si>
  <si>
    <t>Mlynské nivy 61- vyučt. FA - vodné, stočné 11.4.23-10.5.23 Bratislavská vodárenská spoloč</t>
  </si>
  <si>
    <t>Bencúrova 1 - vodné, stočné 12.4.23-11.5.23 Bratislavská vodárenská spoloč</t>
  </si>
  <si>
    <t>Pohreb V. Veszprémi Pohrebná služba Striž Ladislav</t>
  </si>
  <si>
    <t>Koncert pre seniorov 24.5.2023 TRADITION</t>
  </si>
  <si>
    <t>Poskytovanie odb. a poradenských služieb-príprava a impl. projektov 4/2023 EU Consulting GROUP, s.r.o.</t>
  </si>
  <si>
    <t>Pohreb F. Oslanský Pohrebná služba Striž Ladislav</t>
  </si>
  <si>
    <t>Letná údržba komunikácií Hatrick, s.r.o.</t>
  </si>
  <si>
    <t>Jarná deratizácia verejných priestranstiev Redinex, spol. sr.o.</t>
  </si>
  <si>
    <t>Energetický certifikát budovy, Mierová 21 TWG-energo, s.r.o.</t>
  </si>
  <si>
    <t>Podiel na nákup elektrickej energie za 3,4/2023 Stredná priemyselná škola stav</t>
  </si>
  <si>
    <t>Projekt vodovodných prípojok na Jastrabej ulici PROKRING, s.r.o.</t>
  </si>
  <si>
    <t>Seminár - Vodný zákon 2023 Nakladatelství FORUM s.r.o.</t>
  </si>
  <si>
    <t>Tonery - IT NOVATECH, s.r.o.</t>
  </si>
  <si>
    <t>HB Súhvezdná 44-refakturácia-podiel na zúčtovaní zrážkovej vody 5/2023 SLOVPROT, spol. s.r.o.</t>
  </si>
  <si>
    <t>Listová 4- vodné, stočné 9.4.23-8.5.23 Bratislavská vodárenská spoloč</t>
  </si>
  <si>
    <t>DK Ružinov - Koncert pre jubilantov Martin Kuštár SMART JOB</t>
  </si>
  <si>
    <t>Doprava Bratislava-Znojmo a späť 11.5.2023 do 14.5.2023 DOMINIQ s.r.o.</t>
  </si>
  <si>
    <t>MÚ Bratislava Ružinov - premeranie rozvodov z ERZ Citrón s.r.o.</t>
  </si>
  <si>
    <t>Pohreb E. Hasonová Pohrebná služba Striž Ladislav</t>
  </si>
  <si>
    <t>Pohreb D. Kaša Pohrebná služba Striž Ladislav</t>
  </si>
  <si>
    <t>Pohreb J.Sutoris Pohrebná služba Striž Ladislav</t>
  </si>
  <si>
    <t>Pohreb E.Szép Pohrebná služba Striž Ladislav</t>
  </si>
  <si>
    <t>Pohreb K. Cigániková Pohrebná služba Striž Ladislav</t>
  </si>
  <si>
    <t>Maľovanie betónových stien na ihrisku Sedmokrásková WALLDESIGN SK</t>
  </si>
  <si>
    <t>Mierová 21 - vyúčt. fa vodné, stočné 9.4.23-8.5.23 Bratislavská vodárenská spoloč</t>
  </si>
  <si>
    <t>Veľkokapacitné kontajnery 4/2023 OLO a.s.</t>
  </si>
  <si>
    <t>Inžinierska činnosť a vyjadrenia dotknutých org. k projektu Ing. Marcel Sontag.</t>
  </si>
  <si>
    <t>Oprava filtračno-ventilačných zariadení v 35 ochranných stavbách CO Radna s.r.o.</t>
  </si>
  <si>
    <t>Fyzická ochrana, obchôdzky objektov 4/2023 GUARD &amp; MD, s.r.o.</t>
  </si>
  <si>
    <t>Oficiálne tričká DPNB 2023 B-cyklo s.r.o.</t>
  </si>
  <si>
    <t>Ružinov deťom 2023 - kultúrny program CULTUS Ružinov a.s.</t>
  </si>
  <si>
    <t>Kultúrne leto v Ružinove 2023 - kultúrny program CULTUS Ružinov a.s.</t>
  </si>
  <si>
    <t>Výpočtová technika ITSK, s.r.o.</t>
  </si>
  <si>
    <t>Práca vykonaná na vozidle BA537UY, SKODA FABIA P J Center, s.r.o.</t>
  </si>
  <si>
    <t>Inštalácia, školenia a konzultácie,Školenie FINUS ANASOFT APR, spol. s r.o.</t>
  </si>
  <si>
    <t>Ivana Horvátha 7,9- vodné, stočné 3.4.23-2.5.23 Bratislavská vodárenská spoloč</t>
  </si>
  <si>
    <t>Trenčianska 8- vodné, stočné 6.4.23-5.5.23 Bratislavská vodárenská spoloč</t>
  </si>
  <si>
    <t>Bachova 7-9 vodné, stočné 3.4.23-2.5.23 Bratislavská vodárenská spoloč</t>
  </si>
  <si>
    <t>Mesačná 10-12- vodné, stočné 5.4.23-4.5.23 Bratislavská vodárenská spoloč</t>
  </si>
  <si>
    <t>Vyúčt. fa - seminár-usporiadanie právnych vzťahov k nehnuteľnostiam Pro Seminar, s.r.o.</t>
  </si>
  <si>
    <t>Servisný poplatok za 2. kv /2023 TRIMEL s.r.o.</t>
  </si>
  <si>
    <t>Seberíniho 21, byt č.7 - Rekon. práce v BD VYPUSTA spol. s r.o.</t>
  </si>
  <si>
    <t>Trnava pešo aj na bicykli - seminár Spoločnosť pre záhradnú a kraj</t>
  </si>
  <si>
    <t>Zakúpené trvalky Naturea, s r.o.</t>
  </si>
  <si>
    <t>Výpočtová technika COPY PRINT BRATISLAVA, s.r.o.</t>
  </si>
  <si>
    <t>Znalecký posudok Ing. arch. Milan Haviar</t>
  </si>
  <si>
    <t>Poplatky za telekomunikačné služby 3106830407 4/2023 Slovak Telekom, a.s.</t>
  </si>
  <si>
    <t>Poplatky za telekomunikačné služby 3106830406 4/2023 Slovak Telekom, a.s.</t>
  </si>
  <si>
    <t>Nájomné Toshiba e-studio 3015ac, CNAJ68247 4/2023 TOP SERVIS IT a.s.</t>
  </si>
  <si>
    <t>Nájomné Toshiba CNDJ41068,CNIJ34202,CNIJ34233 4/2023 TOP SERVIS IT a.s.</t>
  </si>
  <si>
    <t>Tématický monitoring médií 4/2023 Slovakia Online, s.r.o.</t>
  </si>
  <si>
    <t>Komunikácie-zrážky za 4/2023 - vyúčt. fa Bratislavská vodárenská spoloč</t>
  </si>
  <si>
    <t>Lanová 38- vyúčtovacia FA - elektrina 1.1.2023 - 30.4.2023 Pow-en a.s.</t>
  </si>
  <si>
    <t>Listová 4 - vyučt. FA - elektrina 1.4.2023 - 30.4.2023 Pow-en a.s.</t>
  </si>
  <si>
    <t>Mesačná 10 - vyúčtovanie služieb 2022 Prvá Ružinovská spoločnosť</t>
  </si>
  <si>
    <t>Vyúčtovanie zrážkovej vody za rok 2022 - Mesačná 12 Prvá Ružinovská spoločnosť</t>
  </si>
  <si>
    <t>Software-Adobe Acrobat -vyúčt.fa Internet Info, s.r.o.</t>
  </si>
  <si>
    <t>Tlačiarenské služby Slovenská pošta a.s.</t>
  </si>
  <si>
    <t>Právne služby SHM law office s.r.o.</t>
  </si>
  <si>
    <t>Trend 24/2023-23/2024 News and Media Holding</t>
  </si>
  <si>
    <t>Rekonštrukcia sídla Mestskej polície - stavebný dozor na stavbe MPIRE s.r.o.</t>
  </si>
  <si>
    <t>Pripojenie Dunajského predmestia na verejný vodovod MBM-GROUP, a.s.</t>
  </si>
  <si>
    <t>Poštové služby 4/2023 Slovenská pošta a.s.</t>
  </si>
  <si>
    <t>Vybudovanie ihriska na Haburskej ulici WP Stradale, s.r.o.</t>
  </si>
  <si>
    <t>Trnávka-spracovanie štúdie riešenia statickej dopravy M.O.Z. Consult s.r.o.</t>
  </si>
  <si>
    <t>Výsadba a montáž 120 ks samozavl. kvetináčov KULLA SK s.r.o.</t>
  </si>
  <si>
    <t>Haburská 2- vodné, stočné 29.3.23-28.4.23 Bratislavská vodárenská spoloč</t>
  </si>
  <si>
    <t>Vypracovanie dendrologického prieskumu a hodnotenia 17 ks Arbor Vitae - Arboristika, s.r</t>
  </si>
  <si>
    <t>Tekovská 2- vodné, stočné 26.3.23-25.4.23 Bratislavská vodárenská spoloč</t>
  </si>
  <si>
    <t>Haburská 2 - odborná obsluha plynovej kotolne 4/2023 TZB Technológie s.r.o.</t>
  </si>
  <si>
    <t>ArcGIS - licencia do 25.05.2024 ArcGEO Information Systems, s.</t>
  </si>
  <si>
    <t>Poplatok Home Optimal Fiber 4.5.23-3.6.23 ORANGE Slovensko , a.s.</t>
  </si>
  <si>
    <t>Solárna lampa Sailing RS-SL80P s panelom TRADEWILL, s.r.o.</t>
  </si>
  <si>
    <t>Monitoring Advanced, Office Security 5/2023 SWAN, a.s.</t>
  </si>
  <si>
    <t>Webhosting, Individuálny plán 05/2023 - 04/2024, Certifikát crooce.com - the internet comp</t>
  </si>
  <si>
    <t>Garantlink MAN 5/2023 VNET, a.s.</t>
  </si>
  <si>
    <t>Vyhotovenie stanoviska pre SP Revitalizácia verejného priestoru KOZMOS Slovenský zväz telesne postihn</t>
  </si>
  <si>
    <t>Spoločné stravovanie - dôchodci 4/2023 Ružinovský domov seniorov</t>
  </si>
  <si>
    <t>Odber tepla - Mierová 21 4/2023 MH Teplárenský holding, a.s.</t>
  </si>
  <si>
    <t>Technická podpora - Infokiosk 5/2023 AVsystém, s.r.o.</t>
  </si>
  <si>
    <t>Služby eGov - zastupiteľstvo a SMS - info 1.5.2023-31.7.2023 eGov Systems spol. s r. o.</t>
  </si>
  <si>
    <t>Nám.Dulovo 6,Hraničná 1 - elektrina 4/2023 Pow-en a.s.</t>
  </si>
  <si>
    <t>Tvorivé dielne 4/2023 Sadílekova Eliška</t>
  </si>
  <si>
    <t>Páričková 17 - elektrina 5/2023 Pow-en a.s.</t>
  </si>
  <si>
    <t>Ružová dolina 26 - energie 5/2023 Pow-en a.s.</t>
  </si>
  <si>
    <t>Spoločné stravovane dôchodcov 4/2023 MK GASTRO s.r.o,</t>
  </si>
  <si>
    <t>Spoločné stravovanie dôchodci 4/2023 BOCO. s.r.o.</t>
  </si>
  <si>
    <t>Vietnamská 41/C7.9 - vyučt. FA - elektrina 1.4.2023 - 30.04.2023 Pow-en a.s.</t>
  </si>
  <si>
    <t>Banšelova 4 - vyučt. FA - elektrina 1.4.2023 - 30.4.2023 Pow-en a.s.</t>
  </si>
  <si>
    <t>Mlynské nivy 61 - vyučt. FA - elektrina 1.4.2023 - 30.4.2023 Pow-en a.s.</t>
  </si>
  <si>
    <t>Dielne Jarabinková 6, odber tepla 4/2023 MH Teplárenský holding, a.s.</t>
  </si>
  <si>
    <t>Mesačá 10, odber tepla - 4/2023 MH Teplárenský holding, a.s.</t>
  </si>
  <si>
    <t>Mlynské nivy 61(B) - odber tepla 4/2023 MH Teplárenský holding, a.s.</t>
  </si>
  <si>
    <t>HB,I.Horvátha 7 - odber tepla 4/2023 MH Teplárenský holding, a.s.</t>
  </si>
  <si>
    <t>Mlynské nivy 61(C) - odber tepla 4/2023 MH Teplárenský holding, a.s.</t>
  </si>
  <si>
    <t>Administratíva Listová 4, 4/2023 MH Teplárenský holding, a.s.</t>
  </si>
  <si>
    <t>PRIMA, MČ BA-Ružinov 4/2023 MH Teplárenský holding, a.s.</t>
  </si>
  <si>
    <t>Byty Listová 4/2023 MH Teplárenský holding, a.s.</t>
  </si>
  <si>
    <t>Viet. 41-2x,Seb. 21,Košická 30 - elektrina 5/2023 Pow-en a.s.</t>
  </si>
  <si>
    <t>Mesačná 10 - elektrina 5/2023 Pow-en a.s.</t>
  </si>
  <si>
    <t>Trenčianska 8 - elektrina 5/2023 Pow-en a.s.</t>
  </si>
  <si>
    <t>Kostlivého 17 - elektrina 5/2023 Pow-en a.s.</t>
  </si>
  <si>
    <t>Banšelova 4 - elektrina 5/2023 Pow-en a.s.</t>
  </si>
  <si>
    <t>Mlynské nivy 61 - elektrina 5/2023 Pow-en a.s.</t>
  </si>
  <si>
    <t>Vietnamská 41/C7.9 - elektrina 5/2023 Pow-en a.s.</t>
  </si>
  <si>
    <t>Trenčianska 26 - elektrina 5/2023 Pow-en a.s.</t>
  </si>
  <si>
    <t>Haburská 2 - elektrina 5/2023 Pow-en a.s.</t>
  </si>
  <si>
    <t>Software nakupený na SW.CZ Internet Info, s.r.o.</t>
  </si>
  <si>
    <t>Zvislé dopravné značenie DOPRAVNÉ ZNAČENIE, s.r.o.</t>
  </si>
  <si>
    <t>Spoločné stravovanie DC Zimná a DC Na Úvrati 4/2023 Ružinovský domov seniorov</t>
  </si>
  <si>
    <t>Hojdana-oprava a zateplenie strechy-vykonanie autorského dohľadu Ateliér AD studio, s.r.o.</t>
  </si>
  <si>
    <t>Dopravné značenie-havarijné stavy-Bratislava-Ružinov RiGon s.r.o.</t>
  </si>
  <si>
    <t>Mierová 21 - elektrina, Vyúčtovacia FA obdobie 01.04.2023 - 30.04.2023 Pow-en a.s.</t>
  </si>
  <si>
    <t>Poplatky za telekomunikačné služby 1010851801 4/2023 Slovak Telekom, a.s.</t>
  </si>
  <si>
    <t>Poplatky za telekomunikačné služby 3106830408 4/2023 Slovak Telekom, a.s.</t>
  </si>
  <si>
    <t>Vyhotovenie stanoviska pre SP Revitalizácia trhoviska Herlianska Slovenský zväz telesne postihn</t>
  </si>
  <si>
    <t>Seminár - Najčastejšie problémy a nedostatky projektovej dokumentácie Nakladatelství FORUM s.r.o.</t>
  </si>
  <si>
    <t>Práce v zmysle CP z 24.4.2023 a objednávky mikcom s.r.o.,</t>
  </si>
  <si>
    <t>Bezpečnostnotechnická služba, technik požiarnej ochrany 4/2023 4SAFE, s.r.o.</t>
  </si>
  <si>
    <t>Trhovisko Bachova - revitalizácia-vyjadrenie o existencii IS MICHLOVSKÝ, spol. s r.o.</t>
  </si>
  <si>
    <t>Nájomné-nebytový priestor 5/2023, energie a správa Nuppu Housing s.r.o.</t>
  </si>
  <si>
    <t>Nájomné-pozemky, parkovacie stojiská 5/2023 Nuppu Housing s.r.o.</t>
  </si>
  <si>
    <t>Poskytovanie právnych služieb 4/2023 Advokátska kancelária ŠROBÁR,</t>
  </si>
  <si>
    <t>Seminár-Ako riešiť parkovanie v mestách a v obciach Seminaria, s.r.o.</t>
  </si>
  <si>
    <t>Systémové práce 4/2023 Ing. Dušan Rychtárik - EVIDE</t>
  </si>
  <si>
    <t>Zemný plyn-Páričková 17 5/2023 Slovenský plynárenský priemyse</t>
  </si>
  <si>
    <t>Spoločné stravovanie dôchodcov 04/2023 Slov.červený kríž</t>
  </si>
  <si>
    <t>Právne služby - centrum služieb občanom a oprasva terás JUDr. Jaroslav Pilát</t>
  </si>
  <si>
    <t>Banšelova 4 - vodné, stočné 18.3.23-17.4.23 Bratislavská vodárenská spoloč</t>
  </si>
  <si>
    <t>Plastové mreže pre uličné vpuste SLOVAK TECHNO EXPORT - PLASTYM</t>
  </si>
  <si>
    <t>Haburská 2 - zemný plyn 5/2023 Slovenský plynárenský priemyse</t>
  </si>
  <si>
    <t>Mierová 89 - elektrina 5/2023 ZSE Energia a.s.</t>
  </si>
  <si>
    <t>Páričková 5 - elektrina 5/2023 ZSE Energia a.s.</t>
  </si>
  <si>
    <t>Priev.37,Trenč.48,54,Mil.31,55,Koš.16,44,Bud.10,15,Niť.4 - elektrina 5/2023 ZSE Energia a.s.</t>
  </si>
  <si>
    <t>Kvačalova 47 - elektrina 5/2023 ZSE Energia a.s.</t>
  </si>
  <si>
    <t>Miletičova 67 - elektrina 5/2023 ZSE Energia a.s.</t>
  </si>
  <si>
    <t>Košická 38 - elektrina 5/2023 ZSE Energia a.s.</t>
  </si>
  <si>
    <t>Pracovná zdravotná služba 4/2023 3J s.r.o.</t>
  </si>
  <si>
    <t>Servis a údržba výťahov 4/2023 METALLIFT s.r.o.</t>
  </si>
  <si>
    <t>Prenájom rohoží 4/2023 Lindstrom s.r.o.</t>
  </si>
  <si>
    <t>Karta, potlač - 100 ks Zvac Systems s.r.o.</t>
  </si>
  <si>
    <t>Spoločné stravovanie - dôchodci 04/2023 HLZ s.r.o.</t>
  </si>
  <si>
    <t>Spoločné stravovanie - dôchodci 4/2023 APORES s.r.o</t>
  </si>
  <si>
    <t>ST 421 UA cudzinci-záchranné práce, hromadný prílev - refakturácia CULTUS Ružinov a.s.</t>
  </si>
  <si>
    <t>ST 486 UA cudzinci-záchranné práce, hromadný prílev - refakturácia CULTUS Ružinov a.s.</t>
  </si>
  <si>
    <t>ST 114 Trenčianska 8 - odvoz smetí 1,2,3/2023 Vlastníci bytov a NP Trenčians</t>
  </si>
  <si>
    <t>Spoločné stravovanie dôchodcov 12/2022 Slov.červený kríž</t>
  </si>
  <si>
    <t>Licencie M365 na 12 mesiacov SOFTIP, a.s.,</t>
  </si>
  <si>
    <t>Aktualizácia dokumentácie Avris Consulting, s.r.o.</t>
  </si>
  <si>
    <t>Školenie zodpovedných osôb Avris Consulting, s.r.o.</t>
  </si>
  <si>
    <t>Zoom Meetings Pro na 1 rok AutoCont</t>
  </si>
  <si>
    <t>Parkovacie plochy pri objekte MÚ MČ BA-Ružinov-návrh dopravno-org.zabezpečenia EEI s.r.o.</t>
  </si>
  <si>
    <t>Annual Basic Maintenance Renewal AutoCont</t>
  </si>
  <si>
    <t>MŠ Šťastná - monitoring kanalizácie In-kanál, spol. s r.o.</t>
  </si>
  <si>
    <t>MŠ Stálicová-ELO Tomášiková 25 - čistenie kanalizácie In-kanál, spol. s r.o.</t>
  </si>
  <si>
    <t>Mierová 21 - vyúčt. fa vodné, stočné 9.3.23-8.4.23 Bratislavská vodárenská spoloč</t>
  </si>
  <si>
    <t>Tomášiková 25 - vodné, stočné 29.9.23-12.4.23 Bratislavská vodárenská spoloč</t>
  </si>
  <si>
    <t>Koncert pre seniorov 11.4.2023 For You Acapella s.r.o.</t>
  </si>
  <si>
    <t>Listová 4- vodné, stočné 1.4.23-8.4.23 Bratislavská vodárenská spoloč</t>
  </si>
  <si>
    <t>Luhačovická 19- vodné, stočné 1.1.23-12.4.23 Bratislavská vodárenská spoloč</t>
  </si>
  <si>
    <t>Mlynské nivy 61- vodné, stočné 11.3.23-10.4.23 Bratislavská vodárenská spoloč</t>
  </si>
  <si>
    <t>Bencúrova 1 - vodné, stočné 12.3.23-11.4.23 Bratislavská vodárenská spoloč</t>
  </si>
  <si>
    <t>Exnárová 4 vodné, stočné 1.1.23-27.3.23 Bratislavská vodárenská spoloč</t>
  </si>
  <si>
    <t>Ružinovské komunitné podujatie CULTUS Ružinov a.s.</t>
  </si>
  <si>
    <t>prepis zo Zasadnutia MZ MČ Bratislava-Ružinov 28.3.2023 MEDIA TEAM PRO Daniel Glasa</t>
  </si>
  <si>
    <t>Práce v zmysle CP z 3.4.2023 a objednávky mikcom s.r.o.,</t>
  </si>
  <si>
    <t>Vyúčt. fa - kancelárska stolička GAM, 1+1 zadarmo B2B Partner s.r.o.</t>
  </si>
  <si>
    <t>Vyúčt. fa - personálny a mzdový poradca podnikateľa Poradca podnikateľa s.r.o.</t>
  </si>
  <si>
    <t>Vyúčt. fa - online seminár-Novela Infozákona účinná od 1.1.2023 PROEKO,s.r.o.</t>
  </si>
  <si>
    <t>Úschova peňazí - kúpna cena - Ovocné sady s.r.o. Notársky úrad Mr. Tomáš Leškov</t>
  </si>
  <si>
    <t>Nám.Dulovo,Lanová,Ružinovská 14, Hraničná 1 - elektrina 3/2023 Pow-en a.s.</t>
  </si>
  <si>
    <t>Autobusová preprava Bratislava-Zlín 25.4.2023 Sun bus s.r.o.</t>
  </si>
  <si>
    <t>Spoločné stravovanie dôchodcov 3/2023 Slov.červený kríž</t>
  </si>
  <si>
    <t>Mlynské luhy-rekonštrukcia komunikácie-dočasné a trvalé dopr. značenie HBH Projekt spol.s r.o.-organi</t>
  </si>
  <si>
    <t>Stavanie mája 2023 CULTUS Ružinov a.s.</t>
  </si>
  <si>
    <t>Ružinovská galéria CULTUS Ružinov a.s.</t>
  </si>
  <si>
    <t>I. štvrťrok 2023 - vyúčtovacia fa CULTUS Ružinov a.s.</t>
  </si>
  <si>
    <t>Trenčianska 8 - odvoz smetí 1,2,3/2023 Vlastníci bytov a NP Trenčians</t>
  </si>
  <si>
    <t>MŠ Šťastná - čistenie kanalizácie In-kanál, spol. s r.o.</t>
  </si>
  <si>
    <t>Spoločné stravovanie - dôchodci 2,3/2023 Gastroservis Bratislava, s.r.o</t>
  </si>
  <si>
    <t>Montáž klimatizačnej jednotky Carrier (1 vonkajšia, 1 vnútorná) Vlastimil Repaský - RETECH</t>
  </si>
  <si>
    <t>Zemný plyn - Tomášikova 25 1-4/2023 Slovenský plynárenský priemyse</t>
  </si>
  <si>
    <t>Hasičský materiál THT SLOVENSKO , s.r.o.</t>
  </si>
  <si>
    <t>Vyúčtovanie znalečného Ing. Viliam Antal</t>
  </si>
  <si>
    <t>Pohreb J.Kouba Pohrebná služba Striž Ladislav</t>
  </si>
  <si>
    <t>Odborná konferenia pre riaditeľky MŠ Nakladatelství FORUM s.r.o.</t>
  </si>
  <si>
    <t>Poskytovanie odb. a poradenských služieb-príprava a impl. projektov 3/2023 EU Consulting GROUP, s.r.o.</t>
  </si>
  <si>
    <t>MŠ Pivoňková 9 - navýšenie kapacity Psst s.r.o.</t>
  </si>
  <si>
    <t>Poskytovanie služieb na Listovej č. 4 3/2023 Prvá ružinovská spoločnosť</t>
  </si>
  <si>
    <t>Spoločné stravovanie - dôchodci 3/2023 Ružinovský domov seniorov</t>
  </si>
  <si>
    <t>Spoločné stravovanie - dôchodci 3/2023 HLZ s.r.o.</t>
  </si>
  <si>
    <t>Veľkokapacitné kontajnery 3/2023 OLO a.s.</t>
  </si>
  <si>
    <t>Upratovanie za 3/2023 UMYTO s.r.o.</t>
  </si>
  <si>
    <t>Komunikácie-zrážky za 3/2023 - vyúčt. fa Bratislavská vodárenská spoloč</t>
  </si>
  <si>
    <t>HB Súhvezdná 44-refakturácia-podiel na zúčtovaní zrážkovej vody 4/2023 SLOVPROT, spol. s.r.o.</t>
  </si>
  <si>
    <t>Zimná 1 - vodné, stočné 5.1.23-27.3.23 Bratislavská vodárenská spoloč</t>
  </si>
  <si>
    <t>Kostlivého 17- vodné, stočné 1.1.23-27.3.23 Bratislavská vodárenská spoloč</t>
  </si>
  <si>
    <t>Mesačná 10-12- vodné, stočné 5.3.23-4.4.23 Bratislavská vodárenská spoloč</t>
  </si>
  <si>
    <t>Trenčianska 8- vodné, stočné 6.3.23-5.4.23 Bratislavská vodárenská spoloč</t>
  </si>
  <si>
    <t>Kancelárska stolička GAM, 1+1 zadarmo - 10 ks B2B Partner s.r.o.</t>
  </si>
  <si>
    <t>Personálny a mzdový poradca podnikateľa, práca, mzdy a odm. - ročný prístup Poradca podnikateľa s.r.o.</t>
  </si>
  <si>
    <t>Tričká ČSOB - potlač Ružinov MultiBusiness, s.r.o.</t>
  </si>
  <si>
    <t>Banšelova 4 - elektrina 4/2023 Pow-en a.s.</t>
  </si>
  <si>
    <t>Vietnamská 41/C7.9 - elektrina 4/2023 Pow-en a.s.</t>
  </si>
  <si>
    <t>Parkovacia politika 2023 - vyúčt. fa News and Media Holding</t>
  </si>
  <si>
    <t>Mierová 21 - vyúčt. fa elektrina 3/2023 Pow-en a.s.</t>
  </si>
  <si>
    <t>Dobropis za rok 2022 -odber tepla - Mierová 21 MH Teplárenský holding, a.s.</t>
  </si>
  <si>
    <t>Poplatky za telekomunikačné služby 3106830407 3/2023 Slovak Telekom, a.s.</t>
  </si>
  <si>
    <t>Poplatky za telekomunikačné služby 3106830406 3/2023 Slovak Telekom, a.s.</t>
  </si>
  <si>
    <t>Tématický monitoring médií Slovakia Online, s.r.o.</t>
  </si>
  <si>
    <t>Uzatvorenie pultu - informátor DREVONA INTERIORS s.r.o.</t>
  </si>
  <si>
    <t>Užívanie elektron. systému EGRANT - dotačný program r. 2023 ELLMAN, s.r.o.</t>
  </si>
  <si>
    <t>Fyzická ochrana, obchôdzky objektov 3/2023 GUARD &amp; MD, s.r.o.</t>
  </si>
  <si>
    <t>Nájomné Toshiba e-studio 3015ac, CNEJ47732 3/2023 TOP SERVIS IT a.s.</t>
  </si>
  <si>
    <t>Nájomné Toshiba CNDJ41068,CNIJ34202,CNIJ34233 3/2023 TOP SERVIS IT a.s.</t>
  </si>
  <si>
    <t>Nájomné Toshiba e-studio 3015ac, CNAJ68247 3/2023 TOP SERVIS IT a.s.</t>
  </si>
  <si>
    <t>Banšelova 4 - vyúčt. fa elektrina 3/2023 Pow-en a.s.</t>
  </si>
  <si>
    <t>Mlynské nivy 61 - vyúčt. fa elektrina 3/2023 Pow-en a.s.</t>
  </si>
  <si>
    <t>Opravná fa - Rumančeková 14 vodné, stočné 1.1.23-27.3.23 Bratislavská vodárenská spoloč</t>
  </si>
  <si>
    <t>Ivana Horvátha 7,9- vodné, stočné 7.3.23-2.4.23 Bratislavská vodárenská spoloč</t>
  </si>
  <si>
    <t>Bachova 7-9 vodné, stočné 3.3.23-2.4.23 Bratislavská vodárenská spoloč</t>
  </si>
  <si>
    <t>ST STORNO Predplatné Hospodárske noviny 1.6.2023 - 31.5.2024 MAFRA Slovakia</t>
  </si>
  <si>
    <t>Exnárová 18 vodné, stočné 1.1.23-27.3.23 Bratislavská vodárenská spoloč</t>
  </si>
  <si>
    <t>Právne služby BUGAN, advokátska kancelária,</t>
  </si>
  <si>
    <t>Štartovné ČSOB Bratislava Marathon 2023 BECOOL,s.r.o.</t>
  </si>
  <si>
    <t>Prenájom rohoží 3/2023 Lindstrom s.r.o.</t>
  </si>
  <si>
    <t>Odber tepla - Mierová 21 3/2023 MH Teplárenský holding, a.s.</t>
  </si>
  <si>
    <t>Haburská 2- vodné, stočné 1.3.23-28.3.23 Bratislavská vodárenská spoloč</t>
  </si>
  <si>
    <t>Tomášiková 25 - vodné, stočné 1.3.23-28.3.23 Bratislavská vodárenská spoloč</t>
  </si>
  <si>
    <t>Mlynské nivy 61 - elektrina 4/2023 Pow-en a.s.</t>
  </si>
  <si>
    <t>PRIMA, MČ BA-Ružinov 3/2023 MH Teplárenský holding, a.s.</t>
  </si>
  <si>
    <t>Byty Listová 3/2023 MH Teplárenský holding, a.s.</t>
  </si>
  <si>
    <t>Adm. Listová, dielne Jarabinková, HB MČ BA-Ružinov 3/2023 MH Teplárenský holding, a.s.</t>
  </si>
  <si>
    <t>Trenčianska 8 - elektrina 4/2023 Pow-en a.s.</t>
  </si>
  <si>
    <t>Vyúčt. fa Konferencia-ubytovanie YVEX, s.r.o.</t>
  </si>
  <si>
    <t>Opravná fa-Exnárova 18 za obdobie 3.3.23-2.4.23 Bratislavská vodárenská spoloč</t>
  </si>
  <si>
    <t>Banšelova 14 Prima - vyúčtovanie za obdobie 1.1.-31.12.2022 Prvá Ružinovská spoločnosť</t>
  </si>
  <si>
    <t>Nám.Dulovo,Lanová,Ružinovská 14, Hraničná 1 - elektrina 4/2023 Pow-en a.s.</t>
  </si>
  <si>
    <t>Vietnamská 41-4x, Košická 30, Seberíniho 19 - elektrina 4/2023 Pow-en a.s.</t>
  </si>
  <si>
    <t>Technická podpora - Infokiosk 4/2023 AVsystém, s.r.o.</t>
  </si>
  <si>
    <t>Mobile GPRS-prenájom 1,2,3/2023 NEXI Central Europe, a.s.</t>
  </si>
  <si>
    <t>Monitoring Advanced, Office Security 4/2023 SWAN, a.s.</t>
  </si>
  <si>
    <t>Haburská 2 - odborná obsluha plynovej kotolne 3/2023 TZB Technológie s.r.o.</t>
  </si>
  <si>
    <t>Veľkokapacitné kontajnery 2/2023 OLO a.s.</t>
  </si>
  <si>
    <t>Opravná fa - Rumančeková 14 vodné, stočné 6.3.23-5.4.23 Bratislavská vodárenská spoloč</t>
  </si>
  <si>
    <t>Exnárová 18 vodné, stočné 3.3.23-2.4.23 Bratislavská vodárenská spoloč</t>
  </si>
  <si>
    <t>Opravná fa - Exnárová 4 vodné, stočné 3.3.23-2.4.23 Bratislavská vodárenská spoloč</t>
  </si>
  <si>
    <t>Zimná 1 - vodné, stočné 4.3.23-3.4.23 Bratislavská vodárenská spoloč</t>
  </si>
  <si>
    <t>Kostlivého 17- vodné, stočné 2.3.23-01.4.23 Bratislavská vodárenská spoloč</t>
  </si>
  <si>
    <t>Košická 38 - elektrina 4/2023 ZSE Energia a.s.</t>
  </si>
  <si>
    <t>Bachova-revitalizácia trhoviska-vyjadrenie k IS OTNS , a.s.</t>
  </si>
  <si>
    <t>Pohreb Ľ. Retling Pohrebná služba Striž Ladislav</t>
  </si>
  <si>
    <t>Ružová dolina 26 - energie 4/2023 Pow-en a.s.</t>
  </si>
  <si>
    <t>Páričková 17 - elektrina 4/2023 Pow-en a.s.</t>
  </si>
  <si>
    <t>Spoločné stravovanie dôchodci 3/2023 BOCO. s.r.o.</t>
  </si>
  <si>
    <t>Mierová 21 - elektrina 4/2023 Pow-en a.s.</t>
  </si>
  <si>
    <t>ST 63 Borodáčova 94 - refakturácia zrážkovej vody za 1-2/2023 Prvá Ružinovská spoločnosť</t>
  </si>
  <si>
    <t>Vietn., Tomášiková - vyúčt. fa za mesiac 3/2023 Pow-en a.s.</t>
  </si>
  <si>
    <t>Mesačná 10 - elektrina 4/2023 Pow-en a.s.</t>
  </si>
  <si>
    <t>Kostlivého 17 - elektrina 4/2023 Pow-en a.s.</t>
  </si>
  <si>
    <t>Haburská 2 - elektrina 4/2023 Pow-en a.s.</t>
  </si>
  <si>
    <t>Trenčianska 26 - elektrina 4/2023 Pow-en a.s.</t>
  </si>
  <si>
    <t>Tekovská 2 - elektrina 4/2023 Pow-en a.s.</t>
  </si>
  <si>
    <t>ST 113 Borodáčova 94 - refakturácia zrážkovej vody za 1-2/2023 Prvá Ružinovská spoločnosť</t>
  </si>
  <si>
    <t>ST STORNO Vietnamská 41/C7.9 - elektrina 4/2023 Pow-en a.s.</t>
  </si>
  <si>
    <t>ST STORNO Banšelova 4 - elektrina 4/2023 Pow-en a.s.</t>
  </si>
  <si>
    <t>ST STORNO Mlynské nivy 61- elektrina 4/2023 Pow-en a.s.</t>
  </si>
  <si>
    <t>Parkovacia politika-účastnícky poplatok News and Media Holding</t>
  </si>
  <si>
    <t>MsP Ružinov - rekonštrukcia sídla Blackdog construction s.r.o.</t>
  </si>
  <si>
    <t>Poštové služby 3/2023 Slovenská pošta a.s.</t>
  </si>
  <si>
    <t>Tekovská 2- vodné, stočné 26.2.23-25.3.23 Bratislavská vodárenská spoloč</t>
  </si>
  <si>
    <t>Vietnamská 41,byt C1.5-odborná prehliadka a odborná skúška el. inštalácie AMMK, s.r.o.</t>
  </si>
  <si>
    <t>Listová ul-refakturácia za práce vykonané v marci 2023 Prvá ružinovská spoločnosť</t>
  </si>
  <si>
    <t>Systémové práce 3/2023 Ing. Dušan Rychtárik - EVIDE</t>
  </si>
  <si>
    <t>Poplatok Home Optimal Fiber 4.4.23-3.5.23 ORANGE Slovensko , a.s.</t>
  </si>
  <si>
    <t>Bezpečnostnotechnická služba, technik požiarnej ochrany 3/2023 4SAFE, s.r.o.</t>
  </si>
  <si>
    <t>Poskytovanie právnych služieb 3/2023 Advokátska kancelária ŠROBÁR,</t>
  </si>
  <si>
    <t>Tvorivé dielne 3/2023 Sadílekova Eliška</t>
  </si>
  <si>
    <t>Herlianska trhovisko- revitalizácia-vyjadrenie o existencii PTZ MICHLOVSKÝ, spol. s r.o.</t>
  </si>
  <si>
    <t>Viet. 41-2x,Seb. 21,- elektrina 1-3/2023 ZSE Energia a.s.</t>
  </si>
  <si>
    <t>Herlianska-revitalizácia trhoviska-vyjadrenie k IS OTNS , a.s.</t>
  </si>
  <si>
    <t>Banš.28,Svät. 24, Záhr.54 - elektrina ZSE Energia a.s.</t>
  </si>
  <si>
    <t>Miletičova 67 - elektrina 4/2023 ZSE Energia a.s.</t>
  </si>
  <si>
    <t>Oprava komunikácií - Oravská ul. HBH Projekt spol.s r.o.-organi</t>
  </si>
  <si>
    <t>Oprava komunikácií-Lidická ul. HBH Projekt spol.s r.o.-organi</t>
  </si>
  <si>
    <t>Oprava komunikácií-Podluč.,Albrecht.,Kozmon.,Zimná... HBH Projekt spol.s r.o.-organi</t>
  </si>
  <si>
    <t>Pracovná zdravotná služba 3/2023 3J s.r.o.</t>
  </si>
  <si>
    <t>Telekomunikačné služby 1010851801 3/2023 Slovak Telekom, a.s.</t>
  </si>
  <si>
    <t>Kontrola na E.P.S. zariadení za obdobie 1,2,3/2023 Daráž Jozef E.K.Z.</t>
  </si>
  <si>
    <t>Servis a údržba výťahov 3/2023 METALLIFT s.r.o.</t>
  </si>
  <si>
    <t>Pohreb P. Jajcaj Pohrebná služba Striž Ladislav</t>
  </si>
  <si>
    <t>Pohreb M. Callmeyer Pohrebná služba Striž Ladislav</t>
  </si>
  <si>
    <t>Pohreb I. Nagy Pohrebná služba Striž Ladislav</t>
  </si>
  <si>
    <t>Pohreb E.Bizov Pohrebná služba Striž Ladislav</t>
  </si>
  <si>
    <t>Vietnamská ul. 41 - vypracovanie projektu k sanácií/výmene okien C 2.7 Ing. Milan Šulan</t>
  </si>
  <si>
    <t>Oprava prívodného telekomunikačného kábla v miestnosti A3 - serverovňa mikcom s.r.o.,</t>
  </si>
  <si>
    <t>Podpisuj-Plán OBEC 50000 PLUS EXTRA Archimetes, s.r.o.</t>
  </si>
  <si>
    <t>Hĺbkové čistenie kancelárskych stoličiek - 6 ks MO Group, s.r.o.,</t>
  </si>
  <si>
    <t>Jašíková 18-odstránenie závad ARKUS Services s.r.o.</t>
  </si>
  <si>
    <t>Banšelova 4 - vodné, stočné 18.2.23-17.3.23 Bratislavská vodárenská spoloč</t>
  </si>
  <si>
    <t>Zemný plyn-Páričková 17 4/2023 Slovenský plynárenský priemyse</t>
  </si>
  <si>
    <t>Spoločné stravovanie DC Zimná a DC Na Úvrati 3/2023 Ružinovský domov seniorov</t>
  </si>
  <si>
    <t>Kvačalova 47 - elektrina 4/2023 ZSE Energia a.s.</t>
  </si>
  <si>
    <t>Páričková 5 - elektrina 4/2023 ZSE Energia a.s.</t>
  </si>
  <si>
    <t>Mierová 89 - elektrina 4/2023 ZSE Energia a.s.</t>
  </si>
  <si>
    <t>Priev.37,Trenč.48,54,Mil.31,55,Koš.16,44,Bud.10,15,Niť.4 - elektrina 4/2023 ZSE Energia a.s.</t>
  </si>
  <si>
    <t>Zemný plyn - Tomášikova 25 4/2023 Slovenský plynárenský priemyse</t>
  </si>
  <si>
    <t>Spoločné stravovane dôchodcov 3/2023 MK GASTRO s.r.o,</t>
  </si>
  <si>
    <t>EP Nevädzová 14 - zvýšenie energet.j efektívnosti a riešenie vodozádr.opatrení Ateliér AD studio, s.r.o.</t>
  </si>
  <si>
    <t>EP Nevädzová 14 - významná obnova a riešenie vodozádr. opatrení budovy Ateliér AD studio, s.r.o.</t>
  </si>
  <si>
    <t>Garantlink MAN 4/2023 VNET, a.s.</t>
  </si>
  <si>
    <t>Spoločné stravovanie - dôchodci 23/2023 APORES s.r.o</t>
  </si>
  <si>
    <t>Haburská 2 - zemný plyn 4/2023 Slovenský plynárenský priemyse</t>
  </si>
  <si>
    <t>Zapojenie žiaričov a ich sfunkčnenie - 21 ks BUILDING SH, s.r.o.</t>
  </si>
  <si>
    <t>2. štvrťrok 2023 - Zmluva o komplexnom nájme majetku CULTUS Ružinov a.s.</t>
  </si>
  <si>
    <t>Vyúčt. fakt. - Ver. správa SR 28.4.23 - 27.4.2024 Poradca podnikateľa s.r.o.</t>
  </si>
  <si>
    <t>Konferencia - ubytovanie YVEX, s.r.o.</t>
  </si>
  <si>
    <t>Seminár - drobné stavby - storno Nakladatelství FORUM s.r.o.</t>
  </si>
  <si>
    <t>Seminár - drobné stavby Nakladatelství FORUM s.r.o.</t>
  </si>
  <si>
    <t>Modul Archiv Medium,Modul Zaručená konverzia, reaktivácia licencie DDS Disig, a.s.</t>
  </si>
  <si>
    <t>prepis zo Zasadnutia MZ MČ Bratislava-Ružinov 28.2.2023 MEDIA TEAM PRO Daniel Glasa</t>
  </si>
  <si>
    <t>Vyúčt. fa vodné,stočné, zrážky Mierová 21 9.2.23-8.3.23 Bratislavská vodárenská spoloč</t>
  </si>
  <si>
    <t>Letničková zmes Agrostis Trávniky, s r.o.</t>
  </si>
  <si>
    <t>HB Súhvezdná 44-refakturácia-podiel na zúčtovaní zrážkovej vody 3/2023 SLOVPROT, spol. s.r.o.</t>
  </si>
  <si>
    <t>Mlynské nivy 61- vodné, stočné 11.2.23-10.3.23 Bratislavská vodárenská spoloč</t>
  </si>
  <si>
    <t>Bencúrova 1 - vodné, stočné 12.2.23-11.3.23 Bratislavská vodárenská spoloč</t>
  </si>
  <si>
    <t>Mesačná 10-12- vodné, stočné 5.2.23-4.3.23 Bratislavská vodárenská spoloč</t>
  </si>
  <si>
    <t>Trenčianska 8- vodné, stočné 6.2.23-5.3.23 Bratislavská vodárenská spoloč</t>
  </si>
  <si>
    <t>Poskytovanie služieb na Listovej č. 4 2/2023 Prvá ružinovská spoločnosť</t>
  </si>
  <si>
    <t>Autorská odmena za licenciu na verejné použitie hud. diel-koncert pre seniorov SOZA-Slovenský ochranný zväz a</t>
  </si>
  <si>
    <t>Aktualizácia programu ASPI 1.11.22-30.11.23 Wolters Kluwer s.r. o.</t>
  </si>
  <si>
    <t>MŠ Miletičová 37 - elektromechanické čistenie kanalizácie In-kanál, spol. s r.o.</t>
  </si>
  <si>
    <t>Koncert pre seniorov - vystúpenie dňa 1.3.2023 Folklórne združenie KARPATY</t>
  </si>
  <si>
    <t>Údržba sietí crooce.com - the internet comp</t>
  </si>
  <si>
    <t>ZŠ Mierová - čistenie kanalizácie In-kanál, spol. s r.o.</t>
  </si>
  <si>
    <t>Fyzická ochrana, obchôdzky objektov 2/2023 GUARD &amp; MD, s.r.o.</t>
  </si>
  <si>
    <t>ZŠ Ostredková - výkon stavebného dozoru 2/2023 IBR Consulting SK s.r.o.</t>
  </si>
  <si>
    <t>Zimná 1 - vodné, stočné 5.2.23-3.3.23 Bratislavská vodárenská spoloč</t>
  </si>
  <si>
    <t>Exnárová 4 vodné, stočné 3.2.23-2.3.23 Bratislavská vodárenská spoloč</t>
  </si>
  <si>
    <t>Exnárová 18 vodné, stočné 3.2.23-2.3.23 Bratislavská vodárenská spoloč</t>
  </si>
  <si>
    <t>Bachova 7-9 vodné, stočné 3.2.23-2.3.23 Bratislavská vodárenská spoloč</t>
  </si>
  <si>
    <t>Rumančeková 14 vodné, stočné 6.2.23-5.3.23 Bratislavská vodárenská spoloč</t>
  </si>
  <si>
    <t>Kostlivého 17- vodné, stočné 2.2.23-01.3.23 Bratislavská vodárenská spoloč</t>
  </si>
  <si>
    <t>Revízia elektro spotrebičov AT Elektro s.r.o.</t>
  </si>
  <si>
    <t>Seminár-Drobné stavby Nakladatelství FORUM s.r.o.</t>
  </si>
  <si>
    <t>Verejná správa SR - ročný prístup Poradca podnikateľa s.r.o.</t>
  </si>
  <si>
    <t>Vyúčt. faktúra komunikácie-zrážky za 2/2023 Bratislavská vodárenská spoloč</t>
  </si>
  <si>
    <t>Poskytovanie odb. a poradenských služieb-príprava a impl. projektov 2/2023 EU Consulting GROUP, s.r.o.</t>
  </si>
  <si>
    <t>Upratovanie za 2/2023 UMYTO s.r.o.</t>
  </si>
  <si>
    <t>Poplatky za telekomunikačné služby 3106830406 2/2023 Slovak Telekom, a.s.</t>
  </si>
  <si>
    <t>Podiel na nákup elektrickej energie za 1,2/2023 Stredná priemyselná škola stav</t>
  </si>
  <si>
    <t>Areál MÚ-vyhotovenie polohopisno-výškopisného plánu Geo-group s.r.o.</t>
  </si>
  <si>
    <t>Vyúčt. fa - Celoslovenská konferencia ZZŠS 13.-15.3.2023 Združenie samosprávných škôl S</t>
  </si>
  <si>
    <t>Poplatky za telekomunikačné služby 3106830407 2/2023 Slovak Telekom, a.s.</t>
  </si>
  <si>
    <t>Hlavičkový papier s razbou DIW s. r. o.</t>
  </si>
  <si>
    <t>Haburská 2- vodné, stočné 29.1.23-28.2.23 Bratislavská vodárenská spoloč</t>
  </si>
  <si>
    <t>Tomášiková 25 - vodné, stočné 29.1.23-28.2.23 Bratislavská vodárenská spoloč</t>
  </si>
  <si>
    <t>Nájomné Toshiba e-studio 3015ac, CNAJ68247 2/2023 TOP SERVIS IT a.s.</t>
  </si>
  <si>
    <t>Nájomné Toshiba CNDJ41068,CNIJ34202,CNIJ34233 2/2023 TOP SERVIS IT a.s.</t>
  </si>
  <si>
    <t>Pohreb G. Bartakovics Pohrebná služba Striž Ladislav</t>
  </si>
  <si>
    <t>Pohreb J. Zelenka Pohrebná služba Striž Ladislav</t>
  </si>
  <si>
    <t>Pohreb S.Kubovič Pohrebná služba Striž Ladislav</t>
  </si>
  <si>
    <t>Systémové práce 2/2023 Ing. Dušan Rychtárik - EVIDE</t>
  </si>
  <si>
    <t>Časopis - Expert na kataster nehnuteľností VERLAG DASHOFER</t>
  </si>
  <si>
    <t>Vyúčt.fa - gis esri konferencia 2023 ArcGEO Information Systems, s.</t>
  </si>
  <si>
    <t>Autobusová preprava Bratislava-Rakúsko 15.3.2023 Sun bus s.r.o.</t>
  </si>
  <si>
    <t>Mierová 89 - vodné, stočné 28.11.22-27.2.23 Bratislavská vodárenská spoloč</t>
  </si>
  <si>
    <t>MŠ Haburská-akt. PD a rozpočtu pre stanovenie PHZ ku VO PLAN Arch s.r.o.</t>
  </si>
  <si>
    <t>Sprievodcovské služby CITY SERVIS SLOVAKIA</t>
  </si>
  <si>
    <t>Detské obliečky EMI - Sabinov .r.o.</t>
  </si>
  <si>
    <t>ČIpová identifikačná karta A.S.Partner s.r.o.</t>
  </si>
  <si>
    <t>Spoločné stravovanie dôchodcov 2/2023 Slov.červený kríž</t>
  </si>
  <si>
    <t>MsP Ružinov-rekonštrukcia sídla Blackdog construction s.r.o.</t>
  </si>
  <si>
    <t>Spoločné stravovanie dôchodci 2/2023 BOCO. s.r.o.</t>
  </si>
  <si>
    <t>Ružová dolina 26 - energie 3/2023 Pow-en a.s.</t>
  </si>
  <si>
    <t>Vietnamská 41-4x, Košická 30, Seberíniho 19 - elektrina 3/2023 Pow-en a.s.</t>
  </si>
  <si>
    <t>Vietnamská, Tomášiková - energie 3/2023 Pow-en a.s.</t>
  </si>
  <si>
    <t>Elektrina-Páričková 17 3/2023 Pow-en a.s.</t>
  </si>
  <si>
    <t>Kašmírska Trnávka-oprava komunikácie združená vodovodná prípojka Bratislavská vodárenská spoloč</t>
  </si>
  <si>
    <t>Mierová 21 - elektrina 3/2023 Pow-en a.s.</t>
  </si>
  <si>
    <t>Trenčianska 26 - elektrina 3/2023 Pow-en a.s.</t>
  </si>
  <si>
    <t>Mlynské nivy 61 - elektrina 3/2023 Pow-en a.s.</t>
  </si>
  <si>
    <t>Haburská 2 - elektrina 3/2023 Pow-en a.s.</t>
  </si>
  <si>
    <t>Banšelova 4 - elektrina 3/2023 Pow-en a.s.</t>
  </si>
  <si>
    <t>Tekovská 2 - elektrina 3/2023 Pow-en a.s.</t>
  </si>
  <si>
    <t>Mesačná 10 - elektrina 3/2023 Pow-en a.s.</t>
  </si>
  <si>
    <t>Kostlivého 17 - elektrina 3/2023 Pow-en a.s.</t>
  </si>
  <si>
    <t>Trenčianska 8 - elektrina 3/2023 Pow-en a.s.</t>
  </si>
  <si>
    <t>Tekovská 2- vodné, stočné 26.1.23-25.2.23 Bratislavská vodárenská spoloč</t>
  </si>
  <si>
    <t>Expert na kataster nehnuteľností - predplatné časopisu VERLAG DASHOFER</t>
  </si>
  <si>
    <t>DJ-práčka NAY a.s.</t>
  </si>
  <si>
    <t>Poskytovanie právnych služieb 2/2023 Advokátska kancelária ŠROBÁR,</t>
  </si>
  <si>
    <t>Mierová 89 - elektrina 3/2023 ZSE Energia a.s.</t>
  </si>
  <si>
    <t>Elektr. za 2/2023 Vietn.,Mlynské nivy, Tomášik., Banšelova... Pow-en a.s.</t>
  </si>
  <si>
    <t>Byty Listová,adm. Listová, dielne Jarabinková, HB MČ BA-Ružino MH Teplárenský holding, a.s.</t>
  </si>
  <si>
    <t>PRIMA, MČ BA-Ružinov MH Teplárenský holding, a.s.</t>
  </si>
  <si>
    <t>Vyúčt. fa- Hospodárske noviny print MAFRA Slovakia</t>
  </si>
  <si>
    <t>Vyúčt.fa - licencia-program CENKROS-Rozpočtár KROS a.s.</t>
  </si>
  <si>
    <t>Poštové služby 2/2023 Slovenská pošta a.s.</t>
  </si>
  <si>
    <t>Parkovací dom u Deda - vydanie stanoviska pre územné rozhodnutie Únia nevidiacich a slabozrakýc</t>
  </si>
  <si>
    <t>Zriadenie výdajne stravy a jedálne - vydanie stanoviska pre stavebné povolenie Únia nevidiacich a slabozrakýc</t>
  </si>
  <si>
    <t>Poplatok Home Optimal Fiber 4.3.23-3.4.23 ORANGE Slovensko , a.s.</t>
  </si>
  <si>
    <t>Miletičova 67 - elektrina 3/2023 ZSE Energia a.s.</t>
  </si>
  <si>
    <t>Košická 38 - elektrina 3/2023 ZSE Energia a.s.</t>
  </si>
  <si>
    <t>Priev.37,Trenč.48,54,Mil.31,55,Koš.16,44,Bud.10,15,Niť.4 - elektrina 3/2023 ZSE Energia a.s.</t>
  </si>
  <si>
    <t>Kvačalova 47 - elektrina 3/2023 ZSE Energia a.s.</t>
  </si>
  <si>
    <t>Páričková 5 - elektrina 3/2023 ZSE Energia a.s.</t>
  </si>
  <si>
    <t>Výlet seniorov Bratislava-Buk, Maďarsko 27.2.2023 Sun bus s.r.o.</t>
  </si>
  <si>
    <t>Spoločné stravovanie - dôchodci 2/2023 HLZ s.r.o.</t>
  </si>
  <si>
    <t>Haburská 2 - odborná obsluha plynovej kotolne 2/2023 TZB Technológie s.r.o.</t>
  </si>
  <si>
    <t>Odber tepla - Mierová 21 2/2023 MH Teplárenský holding, a.s.</t>
  </si>
  <si>
    <t>Návrh na vyhlásenie za NKP - Radnica Prievoz Chronogram s.r.o.</t>
  </si>
  <si>
    <t>Viet. 41-2x,Seb. 21,Banš.28,Svät. 24, Záhr.54 - elektrina 3/2023 ZSE Energia a.s.</t>
  </si>
  <si>
    <t>Byty Listová MH Teplárenský holding, a.s.</t>
  </si>
  <si>
    <t>Predĺženie záruky IT Internet Mall Slovakia s.r.o.</t>
  </si>
  <si>
    <t>Vyúčt.fa-Ročné zúčtovanie za rok 2022+akt.stav mzdovej agendy v r.2023-seminár VERLAG DASHOFER</t>
  </si>
  <si>
    <t>Stanovenie všeobecnej hodnoty nehnuteľnosti.k.u. Trnávka Ing. Ján KAREL PhD., EUR ING</t>
  </si>
  <si>
    <t>Bezpečnostnotechnická služba, technik požiarnej ochrany 2/2023 4SAFE, s.r.o.</t>
  </si>
  <si>
    <t>Pracovná zdravotná služba 2/2023 3J s.r.o.</t>
  </si>
  <si>
    <t>Prenájom rohoží 2/2023 Lindstrom s.r.o.</t>
  </si>
  <si>
    <t>Telekomunikačné služby 1010851801 2/2023 Slovak Telekom, a.s.</t>
  </si>
  <si>
    <t>Nájomné-pozemky, parkovacie stojiská 3/2023 Nuppu Housing s.r.o.</t>
  </si>
  <si>
    <t>Nájomné-nebytový priestor 3/2023, energie a správa Nuppu Housing s.r.o.</t>
  </si>
  <si>
    <t>Servisný poplatok za 1. kv /2023 TRIMEL s.r.o.</t>
  </si>
  <si>
    <t>Monitoring Advanced, Office Security 3/2023 SWAN, a.s.</t>
  </si>
  <si>
    <t>Garantlink MAN 3/2023 VNET, a.s.</t>
  </si>
  <si>
    <t>Technická podpora - Infokiosk 3/2023 AVsystém, s.r.o.</t>
  </si>
  <si>
    <t>Spoločné stravovanie - dôchodci 2/2023 Ružinovský domov seniorov</t>
  </si>
  <si>
    <t>Spoločné stravovanie DC Zimná a DC Na Úvrati 2/2023 Ružinovský domov seniorov</t>
  </si>
  <si>
    <t>Spísanie notárskej zápisnice, overenie listín Notárska kancelária JUDr. Mart</t>
  </si>
  <si>
    <t>Spoločé stravovane dôchodcov 2/2023 MK GASTRO s.r.o,</t>
  </si>
  <si>
    <t>Spoločné stravovanie - dôchodci 2/2023 APORES s.r.o</t>
  </si>
  <si>
    <t>Banšelova 4 - vodné, stočné 18.1.23-17.2.23 Bratislavská vodárenská spoloč</t>
  </si>
  <si>
    <t>Cenkros - licencia 2023 KROS a.s.</t>
  </si>
  <si>
    <t>Zemný plyn-Páričková 17 3/2023 Slovenský plynárenský priemyse</t>
  </si>
  <si>
    <t>Haburská 2 - zemný plyn 3/2023 Slovenský plynárenský priemyse</t>
  </si>
  <si>
    <t>Poskytnutie práva používať aktuálne verzie 3/23-2/24 Seyfor Slovensko, a.s.</t>
  </si>
  <si>
    <t>Nový zákonník práce-online VERLAG DASHOFER</t>
  </si>
  <si>
    <t>Komentár k zákonu o odmeňovaní zamestnanco pri práci vo ver.záujme-online VERLAG DASHOFER</t>
  </si>
  <si>
    <t>Servis a údržba výťahov 2/2023 METALLIFT s.r.o.</t>
  </si>
  <si>
    <t>Dobropis- benefitné poukážky DOXX - Stravné lístky, spol.s.</t>
  </si>
  <si>
    <t>Makrónky - 180 krabičiek s 5 kusmi M+L GROUP, spol. s r.o.</t>
  </si>
  <si>
    <t>Zemný plyn - Tomášikova 25 32023 Slovenský plynárenský priemyse</t>
  </si>
  <si>
    <t>ZŠ Nevädzova - elektromechanické čistenie kanalizácie In-kanál, spol. s r.o.</t>
  </si>
  <si>
    <t>Výpočtová technika-počítače 40 ks, monitory 20 ks Gratex International,a.s.</t>
  </si>
  <si>
    <t>Mestská polícia Ružinov-energetický cerifikát ING. Gabriela Gabčová</t>
  </si>
  <si>
    <t>Softvér RKD s.r.o.</t>
  </si>
  <si>
    <t>Výpočtová technika-klávesnica, myš ALZA.sk, s.r.o.</t>
  </si>
  <si>
    <t>Oprava balkonových dverí v byte, Vietnamská 41 INSTALMONT SK, s.r.o.</t>
  </si>
  <si>
    <t>Vypracovanie znaleckého posudku č.6/2023 Ing. Barbara Križanová PhD.</t>
  </si>
  <si>
    <t>Vyúčt. fa vodné,stočné Mierová 21 9.1.23-8.2.23 Bratislavská vodárenská spoloč</t>
  </si>
  <si>
    <t>Spoločné stravovanie - dôchodci 1/2023 Gastroservis Bratislava, s.r.o</t>
  </si>
  <si>
    <t>Sanitácia výdajník na balenú vodu Dolphin Central Europe, s.r.o.</t>
  </si>
  <si>
    <t>ZŠ Ostredková PD interiér Psst s.r.o.</t>
  </si>
  <si>
    <t>Fyzická ochrana, obchôdzky objektov 1/2023 GUARD &amp; MD, s.r.o.</t>
  </si>
  <si>
    <t>Predplatné Hospodárske noviny 6.4.2023 - 5.4.2024 MAFRA Slovakia</t>
  </si>
  <si>
    <t>HB Súhvezdná 44-refakturácia-podiel na zúčtovaní zrážkovej vody 2/2023 SLOVPROT, spol. s.r.o.</t>
  </si>
  <si>
    <t>Bancúrova 1 - vodné, stočné 30.1.23-11.2.23 Bratislavská vodárenská spoloč</t>
  </si>
  <si>
    <t>Mlynské nivy 61- vodné, stočné 11.1.23-10.2.23 Bratislavská vodárenská spoloč</t>
  </si>
  <si>
    <t>Mesačná 10-12- vodné, stočné 5.1.23-4.2.23 Bratislavská vodárenská spoloč</t>
  </si>
  <si>
    <t>Trenčianska 8- vodné, stočné 6.1.23-5.2.23 Bratislavská vodárenská spoloč</t>
  </si>
  <si>
    <t>Dobropis- online seminár - verejné obstarávanie pre zač. a mierne pokročilých PROEKO,s.r.o.</t>
  </si>
  <si>
    <t>Vyúčt. fa online seminár - verejné obstarávanie pre zač. a mierne pokročilých PROEKO,s.r.o.</t>
  </si>
  <si>
    <t>Upratovanie za 1/2023 UMYTO s.r.o.</t>
  </si>
  <si>
    <t>Stanovisko pre vydanie úz. rozhod. - Parkovací dom u Deda Slovenský zväz telesne postihn</t>
  </si>
  <si>
    <t>Stanovisko pre vydanie st. povol. - Jedáleň Tomášikova 4 Slovenský zväz telesne postihn</t>
  </si>
  <si>
    <t>Systémové práce 1/2023 Ing. Dušan Rychtárik - EVIDE</t>
  </si>
  <si>
    <t>Služby eGov - zastupiteľstvo a SMS - info 01.2.2023 - 31.04.2023 eGov Systems spol. s r. o.</t>
  </si>
  <si>
    <t>Licencia modulu FINUS, DOMUS, Centrálny server ANASOFT APR, spol. s r.o.</t>
  </si>
  <si>
    <t>Výpočtová technika ALZA.sk, s.r.o.</t>
  </si>
  <si>
    <t>Poskytovanie služieb na Listovej č. 4 1/2023 Prvá ružinovská spoločnosť</t>
  </si>
  <si>
    <t>Veľkokapacitné kontajnery 1/2023 OLO a.s.</t>
  </si>
  <si>
    <t>ST 36 Mierová 89 - vodné, stočné 28.11.22-27.2.23 Bratislavská vodárenská spoloč</t>
  </si>
  <si>
    <t>ST 48 Mierová 89 - vodné, stočné 28.11.22-27.2.23 Bratislavská vodárenská spoloč</t>
  </si>
  <si>
    <t>Exnárová 18 vodné, stočné 30.1.23-2.2.23 Bratislavská vodárenská spoloč</t>
  </si>
  <si>
    <t>Rumančeková 14 vodné, stočné 30.1.23-5.2.23 Bratislavská vodárenská spoloč</t>
  </si>
  <si>
    <t>Zúčtovanie dotácií z rozpočtu územnej samosprávy-webinár-vyúčt. fa Poradca podnikateľa s.r.o.</t>
  </si>
  <si>
    <t>Komentár k Stavebnému zákonu-ročný prístup-vyúčt. fa Poradca podnikateľa s.r.o.</t>
  </si>
  <si>
    <t>Obed s občerstvením pre 20 osôb dňa 13.2.2023 N3 towers s.r.o.</t>
  </si>
  <si>
    <t>Poskytovanie odb. a poradenských služieb-príprava a impl. projektov 1/2023 EU Consulting GROUP, s.r.o.</t>
  </si>
  <si>
    <t>Páričková 5 - elektrina 2/2023 ZSE Energia a.s.</t>
  </si>
  <si>
    <t>Mierová 89 - elektrina 2/2023 ZSE Energia a.s.</t>
  </si>
  <si>
    <t>Priev.37,Trenč.48,54,Mil.31,55,Koš.16,44,Bud.10,15,Niť.4 - elektrina 2/2023 ZSE Energia a.s.</t>
  </si>
  <si>
    <t>Kvačalova 47 - elektrina 2/2023 ZSE Energia a.s.</t>
  </si>
  <si>
    <t>Miletičova 67 - elektrina 2/2023 ZSE Energia a.s.</t>
  </si>
  <si>
    <t>Košická 38 - elektrina 2/2023 ZSE Energia a.s.</t>
  </si>
  <si>
    <t>Pohreb M. Bilka Pohrebná služba Striž Ladislav</t>
  </si>
  <si>
    <t>ZŠ OStredková - výkon stavebného dozoru IBR Consulting SK s.r.o.</t>
  </si>
  <si>
    <t>Servisné práce na údržbe systému Lepší Ružinov RESCO CZ, s.r.o</t>
  </si>
  <si>
    <t>Poštové služby 1/2023 Slovenská pošta a.s.</t>
  </si>
  <si>
    <t>Nájomné Toshiba CNDJ41068,CNIJ34202,CNIJ34233 1/2023 TOP SERVIS IT a.s.</t>
  </si>
  <si>
    <t>Nájomné Toshiba e-studio 3015ac, CNAJ68247 1/2023 TOP SERVIS IT a.s.</t>
  </si>
  <si>
    <t>Spoločné stravovanie - dôchodci 11,12/2022 Gastroservis Bratislava, s.r.o</t>
  </si>
  <si>
    <t>Vyúčt. faktúra komunikácie-zrážky za 1/2023 Bratislavská vodárenská spoloč</t>
  </si>
  <si>
    <t>Výmena prečerpávacej stanice MÚ, oprava WC pre imobilných BUILDING SH, s.r.o.</t>
  </si>
  <si>
    <t>Knižnica - odstránenie havárie po zatečení EU - GROUP, a.s.</t>
  </si>
  <si>
    <t>Viet. 41-2x,Seb. 21,Banš.28,Svät. 24, Záhr.54 - elektrina 2/2023 ZSE Energia a.s.</t>
  </si>
  <si>
    <t>Bachova 7-9 vodné, stočné 4.1.23-2.2.23 Bratislavská vodárenská spoloč</t>
  </si>
  <si>
    <t>Exnárová 4 vodné, stočné 30.1.23-2.2.23 Bratislavská vodárenská spoloč</t>
  </si>
  <si>
    <t>Kostlivého 17- vodné, stočné 30.1.23-01.2.23 Bratislavská vodárenská spoloč</t>
  </si>
  <si>
    <t>Pracovná zdravotná služba 1/2023 3J s.r.o.</t>
  </si>
  <si>
    <t>Spoločné stravovanie dôchodcov 1/2023 Slov.červený kríž</t>
  </si>
  <si>
    <t>Poskytovanie právnych služieb 1/2023 Advokátska kancelária ŠROBÁR,</t>
  </si>
  <si>
    <t>prepis zo Zasadnutia MZ MČ Bratislava-Ružinov 13.12.2022 MEDIA TEAM PRO Daniel Glasa</t>
  </si>
  <si>
    <t>prepis zo Zasadnutia MZ MČ Bratislava-Ružinov 23.11.2022 MEDIA TEAM PRO Daniel Glasa</t>
  </si>
  <si>
    <t>Poplatok Home Optimal Fiber 4.2.23-3.3.23 ORANGE Slovensko , a.s.</t>
  </si>
  <si>
    <t>Servis, opravy tel. zariadení, zriadenia a prekládky tel. liniek mikcom s.r.o.,</t>
  </si>
  <si>
    <t>Spoločné stravovanie - dôchodci 1/2023 APORES s.r.o</t>
  </si>
  <si>
    <t>Technická podpora - Infokiosk 2/2023 AVsystém, s.r.o.</t>
  </si>
  <si>
    <t>Bezpečnostnotechnická služba, technik požiarnej ochrany 1/2023 4SAFE, s.r.o.</t>
  </si>
  <si>
    <t>Odber tepla - Mierová 21 1/2023 MH Teplárenský holding, a.s.</t>
  </si>
  <si>
    <t>Služby na portáli www.profesia.sk na obdobie 31.1.23-31.1.24 Profesia, spol. s.r.o.</t>
  </si>
  <si>
    <t>Školenie-Novela zákona o VO a jeho aplikácia do praxe ZŠ varX, s.r.o.</t>
  </si>
  <si>
    <t>Elektródy pre dospelých Pharmacare Slovakia, spol. s.r</t>
  </si>
  <si>
    <t>Poplatky za telekomunikačné služby 3106830407 1/2023 Slovak Telekom, a.s.</t>
  </si>
  <si>
    <t>Poplatky za telekomunikačné služby 3106830406 1/2023 Slovak Telekom, a.s.</t>
  </si>
  <si>
    <t>Garantlink MAN 2/2023 VNET, a.s.</t>
  </si>
  <si>
    <t>Monitoring Advanced, Office Security 2/2023 SWAN, a.s.</t>
  </si>
  <si>
    <t>ZŠ Medzilaborecká-výkon TDI na stavbe 7/2022-12/2022 Ing. Erik Tomko - ET Stav</t>
  </si>
  <si>
    <t>Haburská 2 - odborná obsluha plynovej kotolne 1/2023 TZB Technológie s.r.o.</t>
  </si>
  <si>
    <t>Spoločné stravovanie dôchodci 1/2023 BOCO. s.r.o.</t>
  </si>
  <si>
    <t>Mierová 89 - elektrina 1/2023 ZSE Energia a.s.</t>
  </si>
  <si>
    <t>Elektr. za 1/2023 Vietn.,Mlynské nivy, Tomášik., Banšelova... Pow-en a.s.</t>
  </si>
  <si>
    <t>Storno faktúra k fa č.20 MH Teplárenský holding, a.s.</t>
  </si>
  <si>
    <t>Elektr. za 2/2023 Vietn., Seber., Kostlivého, Mesačná... Pow-en a.s.</t>
  </si>
  <si>
    <t>Komentár k Stavebnému zákonu - ročný prístup Poradca podnikateľa s.r.o.</t>
  </si>
  <si>
    <t>Seminár-"Stretnutie mzdárov a personalistov na zač. roku 2023 dňa 24.1.2023 EDOS-PEM,s.r.o.</t>
  </si>
  <si>
    <t>Refakturácia-Listová 4-výmena vodomerov Prvá ružinovská spoločnosť</t>
  </si>
  <si>
    <t>Vodné,stočné - Tomášiková 25 29.12.22-28.01.23 Bratislavská vodárenská spoloč</t>
  </si>
  <si>
    <t>Zasadacia miestnosť Miestnej rady-napojenie USB rozobočovačov ARKUS Services s.r.o.</t>
  </si>
  <si>
    <t>Treegator 100 ks LEDASCO s.r.o.</t>
  </si>
  <si>
    <t>Tekovská 2- vodné, stočné 1.1.23-25.1.23 Bratislavská vodárenská spoloč</t>
  </si>
  <si>
    <t>PRIMA, MČ BA-Ružinov - dobropis - opr. fakt. k 90020690 MH Teplárenský holding, a.s.</t>
  </si>
  <si>
    <t>Adm. Listová, dielne Jarabinková, HB MČ BA-Ružino MH Teplárenský holding, a.s.</t>
  </si>
  <si>
    <t>Haburská 2- vodné, stočné 29.12.22-28.1.23 Bratislavská vodárenská spoloč</t>
  </si>
  <si>
    <t>Prenájom rohoží 1/2023 Lindstrom s.r.o.</t>
  </si>
  <si>
    <t>Telekomunikačné služby 1010851801 1/2023 Slovak Telekom, a.s.</t>
  </si>
  <si>
    <t>Zemný plyn Haburská 2 1-2/2023 Slovenský plynárenský priemyse</t>
  </si>
  <si>
    <t>Zemný plyn - Tomášikova 25 1-2/2023 Slovenský plynárenský priemyse</t>
  </si>
  <si>
    <t>Viet. 41-2x,Seb. 21,Banš.28,Svät. 24, Záhr.54 - elektrina 1/2023 ZSE Energia a.s.</t>
  </si>
  <si>
    <t>Osadenie 20 ks fyz.zábran v okolí nákupného centra Helios MG-Profi s.r.o.</t>
  </si>
  <si>
    <t>Vodné,stočné - Banšelova 18.12.2022 - 17.01.2023 Bratislavská vodárenská spoloč</t>
  </si>
  <si>
    <t>Rehuš-kalkulačka pre výpočet hodnoty drevín-prístup 1.2.23-31.1.24 ITAP s.r.o.</t>
  </si>
  <si>
    <t>Štipák-kalkulačka pre výpočet hodnoty drevín-prístup 1.2.23-31.1.24 ITAP s.r.o.</t>
  </si>
  <si>
    <t>Vyúčt. fa Mesačná 10-12- vodné, stočné 1.1.23-4.1.23 Bratislavská vodárenská spoloč</t>
  </si>
  <si>
    <t>Vyúčt fa Trenčianska 8- vodné, stočné 1.1.23-5.1.23 Bratislavská vodárenská spoloč</t>
  </si>
  <si>
    <t>Vyúčt. fa Mlynské Nivy 61 - vodné, stočné 1.1.23-10.1.23 Bratislavská vodárenská spoloč</t>
  </si>
  <si>
    <t>Znalecký úkon-úrčenie vš. hodnoty pozemky p.č. 22093/3 Záňová Veronika Ing.</t>
  </si>
  <si>
    <t>Tomášiková 4 - zriadenie výdajnej stravy - vypracovanie PD Ateliér AD studio, s.r.o.</t>
  </si>
  <si>
    <t>ST 61 Viet. 41-2x,Seb. 21,Banš.28,Svät. 24, Záhr.54 - elektrina 1/2 ZSE Energia a.s.</t>
  </si>
  <si>
    <t>Opravná faktúra k PP 1364 Západoslovenská distribučná a.</t>
  </si>
  <si>
    <t>Nájomné-pozemky, parkovacie stojiská 2/2023 Nuppu Housing s.r.o.</t>
  </si>
  <si>
    <t>Nájomné-nebytový priestor 2/2023, energie a správa Nuppu Housing s.r.o.</t>
  </si>
  <si>
    <t>Spoločné stravovanie - dôchodci 1/2023 Ružinovský domov seniorov</t>
  </si>
  <si>
    <t>Spoločné stravovanie - dôchodci 1/2023 HLZ s.r.o.</t>
  </si>
  <si>
    <t>Spoločné stravovanie DC Zimná a DC Na Úvrati 1/2023 Ružinovský domov seniorov</t>
  </si>
  <si>
    <t>Pohreb J. Schlosser Pohrebná služba Striž Ladislav</t>
  </si>
  <si>
    <t>Koncert pre jubilantov 2.2.2023 Martin Kuštár SMART JOB</t>
  </si>
  <si>
    <t>Spoločné stravovanie dôchodcov MK GASTRO s.r.o,</t>
  </si>
  <si>
    <t>Pohreb V. Tóth Pohrebná služba Striž Ladislav</t>
  </si>
  <si>
    <t>Zemný plyn-Páričková 17 1-2/2023 Slovenský plynárenský priemyse</t>
  </si>
  <si>
    <t>Servis a údržba výťahov 1/2023 METALLIFT s.r.o.</t>
  </si>
  <si>
    <t>Páričková 5 - elektrina 1/2023 ZSE Energia a.s.</t>
  </si>
  <si>
    <t>ST 124 Viet. 41-2x,Seb. 21,Banš.28,Svät. 24, Záhr.54 - elektrina 1/2 ZSE Energia a.s.</t>
  </si>
  <si>
    <t>Internet-paušálny poplatok - 1.1.23-31.12.23 Slovanet, a.s.</t>
  </si>
  <si>
    <t>Vyúčt. fa vodné,stočné Mierová 21 9.12.22-8.1.23 Bratislavská vodárenská spoloč</t>
  </si>
  <si>
    <t>Mierová 35,Ruž.dolina 16, Dax. námestie 4 - elektrina 1.1.23-30.6.23 ZSE Energia a.s.</t>
  </si>
  <si>
    <t>Priev.37,Trenč.48,54,Mil.31,55,Koš.16,44,Bud.10,15,Niť.4 - elektrina 1/2023 ZSE Energia a.s.</t>
  </si>
  <si>
    <t>Kvačalova 47 - elektrina 1/2023 ZSE Energia a.s.</t>
  </si>
  <si>
    <t>Košická 38 - elektrina 1/2023 ZSE Energia a.s.</t>
  </si>
  <si>
    <t>Miletičova 67 - elektrina 1/2023 ZSE Energia a.s.</t>
  </si>
  <si>
    <t>Parkovací dom u Deda - vypracovanie projektovej dokumentácie STECHO constructions, s.r.o.</t>
  </si>
  <si>
    <t>Zabezpečenie komplexnej dodávky celodennej stravy-referendum 2023 CITY GASTRO s.r.o.</t>
  </si>
  <si>
    <t>Benefitné poukážky DOXX - Stravné lístky, spol.s.</t>
  </si>
  <si>
    <t>Pohreb I. Marenčík Pohrebná služba Striž Ladislav</t>
  </si>
  <si>
    <t>Pohreb J.Kuchta Pohrebná služba Striž Ladislav</t>
  </si>
  <si>
    <t>Novoročný koncert pre seniorov dňa 11.1.2023 Nadácia Konzervatória v BA</t>
  </si>
  <si>
    <t>Montáž a demontáž ext. prvkov vianočného osvetlenia na stĺpy ver.osv. RODAFE, s.o.r.</t>
  </si>
  <si>
    <t>HB Súhvezdná 44-refakturácia-podiel na zúčtovaní zrážkovej vody SLOVPROT, spol. s.r.o.</t>
  </si>
  <si>
    <t>DI-Kvetná, Tekovská, Bachova-vypr. geometrických plánov GEO NOVA, s.r.o</t>
  </si>
  <si>
    <t>Dotačný banner Ostredkova areaprint Slovak Republic, s.r</t>
  </si>
  <si>
    <t>Veľkokapacitné kontajnery 12/2022 OLO a.s.</t>
  </si>
  <si>
    <t>Vyúčt. fa Páričkova 17-elektrina za rok 2022 Pow-en a.s.</t>
  </si>
  <si>
    <t>Elektrina-Páričková 17 1/2023 Pow-en a.s.</t>
  </si>
  <si>
    <t>Pohreb P. Myjavec Pohrebná služba Striž Ladislav</t>
  </si>
  <si>
    <t>Vianočné osvetlenie-spotreba el.energie zo siete ver. osvetlenia Hlavné mesto SR Bratislava</t>
  </si>
  <si>
    <t>Prenájom rohoží Lindstrom s.r.o.</t>
  </si>
  <si>
    <t>Publikácie "Čo má vedieť mzdová účtovníčka" PSDOMOV s.r.o.</t>
  </si>
  <si>
    <t>ST 42 Vodné,stočné - Haburská 2 29.12.22-28.01.23 Bratislavská vodárenská spoloč</t>
  </si>
  <si>
    <t>ST 79 Vodné,stočné - Haburská 2 29.12.22-28.01.23 Bratislavská vodárenská spoloč</t>
  </si>
  <si>
    <t>DobropisHaburská, Dul. nám., Lanová-elektrina k fa 1989/2022 Pow-en a.s.</t>
  </si>
  <si>
    <t>Dobropis Ružinovská - elektrina k fa 1982/2022 Pow-en a.s.</t>
  </si>
  <si>
    <t>Dobropis Vietnamská 41 - elektrina k fa 1984/2022 Pow-en a.s.</t>
  </si>
  <si>
    <t>STP APV WINMATRI 1.-12.2023 IVeS, organizácia pre informat</t>
  </si>
  <si>
    <t>Prenájom 20 notebookov, 20 tlačiarní PHC Slovakia, s.r.o</t>
  </si>
  <si>
    <t>Vema-poskytnutie práva poiužívať aktuálne verzie 1/23-12/23 Seyfor Slovensko, a.s.</t>
  </si>
  <si>
    <t>Nájomné-nebytový priestor 1/2023, energie a správa Nuppu Housing s.r.o.</t>
  </si>
  <si>
    <t>Nájomné-pozemky, parkovacie stojiská 1/2023 Nuppu Housing s.r.o.</t>
  </si>
  <si>
    <t>Dodávka a výsadba drevín, jeseň 2022 ZARCO GARDEN s.r.o.</t>
  </si>
  <si>
    <t>Zrušené pieskoviská-architektonické prvky Veríme v zábavu, s. r. o.</t>
  </si>
  <si>
    <t>Vyúčt. fa Vietnamská 41 - elektrina 19.9.22-31.12.22 Pow-en a.s.</t>
  </si>
  <si>
    <t>Vyúčt. fa Ružinovská - elektrina za rok 2022 Pow-en a.s.</t>
  </si>
  <si>
    <t>Kontrola na E.P.S. zariadení za obdobie 10,11,12/2022 Daráž Jozef E.K.Z.</t>
  </si>
  <si>
    <t>Zázemie pre deti UA - podnájom NP SD Nivy CULTUS Ružinov a.s.</t>
  </si>
  <si>
    <t>Vyúčt. fa Haburská, Dul. nám., Lanová-elektrina za rok 2022 Pow-en a.s.</t>
  </si>
  <si>
    <t>Úpravu programu správy registratúry ICZ Slovakia a.s.</t>
  </si>
  <si>
    <t>Fyzická ochrana, obchôdzky objektov 12/2022 GUARD &amp; MD, s.r.o.</t>
  </si>
  <si>
    <t>Poplatky za telekomunikačné služby 3106830406 12/2022 Slovak Telekom, a.s.</t>
  </si>
  <si>
    <t>Poskytovanie odb. a poradenských služieb-príprava a impl. projektov 12/2022 EU Consulting GROUP, s.r.o.</t>
  </si>
  <si>
    <t>Nájomné Toshiba CNEJ47732 12/2022 TOP SERVIS IT a.s.</t>
  </si>
  <si>
    <t>Nájomné Toshiba e-studio 3015ac, CNAJ68247 12/2022 TOP SERVIS IT a.s.</t>
  </si>
  <si>
    <t>Vyúčt. faktúra komunikácie-zrážky za 12/2022 Bratislavská vodárenská spoloč</t>
  </si>
  <si>
    <t>Pohreb J. Gašparín Pohrebná služba Striž Ladislav</t>
  </si>
  <si>
    <t>Pohreb A. Rigó Pohrebná služba Striž Ladislav</t>
  </si>
  <si>
    <t>Vyúčt. fa - Ružová dolina 26 elektrina za rok 2022 Pow-en a.s.</t>
  </si>
  <si>
    <t>Vyúčt. fa Seberíniho - elektrina 11.10.22-31.12.22 Pow-en a.s.</t>
  </si>
  <si>
    <t>Vyúčt. fa Vietnamská 41 - elektrina 15.12.22-31.12.22 Pow-en a.s.</t>
  </si>
  <si>
    <t>Vyúčt. fa - Hraničná - elektrina za rok 2022 Pow-en a.s.</t>
  </si>
  <si>
    <t>Vyúčt. fa elektrina Mierová 21 za rok 2022 Pow-en a.s.</t>
  </si>
  <si>
    <t>Poplatky za telekomunikačné služby 3106830407 12/2022 Slovak Telekom, a.s.</t>
  </si>
  <si>
    <t>Nájomné Toshiba CNDJ41068,CNIJ34202,CNIJ34233 12/2022 TOP SERVIS IT a.s.</t>
  </si>
  <si>
    <t>Monitoring médií 12/2022 Slovakia Online, s.r.o.</t>
  </si>
  <si>
    <t>Kukkonia Mangalica klobása 10 ks Mediadoor, a.s.</t>
  </si>
  <si>
    <t>Kukkonia Mangalica klobása 240 ks Mediadoor, a.s.</t>
  </si>
  <si>
    <t>ZŠ Vrútocká - prístavba nového pavilónu- vypr. PD a autorský dohľad Modulor Bratislava, s.r.o.</t>
  </si>
  <si>
    <t>Mestská polícia-výkon stavebného dozoru MPIRE s.r.o.</t>
  </si>
  <si>
    <t>Vera Parková lavička s operadlom mmcité2 s.r.o.</t>
  </si>
  <si>
    <t>ZŠ Vrútocká-prístavba - kontrola projektu s rozpočtom a s výkazom výmer Ing. Marcel Sontag.</t>
  </si>
  <si>
    <t>Systémové práce 12/2022 Ing. Dušan Rychtárik - EVIDE</t>
  </si>
  <si>
    <t>Vodné,stočné - Tomášiková 25 29.11.22-28.12.22 Bratislavská vodárenská spoloč</t>
  </si>
  <si>
    <t>Vodné,stočné - Haburská 2 29.11.22-28.12.22 Bratislavská vodárenská spoloč</t>
  </si>
  <si>
    <t>Spoločné stravovanie dôchodci 12/2022 BOCO. s.r.o.</t>
  </si>
  <si>
    <t>Elektrina - Ružová dolina 26 1/2023 Pow-en a.s.</t>
  </si>
  <si>
    <t>Elektrina-V41-3x, K30, S19, H 2, L38, Ruž. 14, Hr. 1 1/2023 Pow-en a.s.</t>
  </si>
  <si>
    <t>Samostatný monitoring polétavého prachu Agdata s.r.o.</t>
  </si>
  <si>
    <t>Poštové služby 12/2022 Slovenská pošta a.s.</t>
  </si>
  <si>
    <t>Upratovanie za 12/2022 UMYTO s.r.o.</t>
  </si>
  <si>
    <t>Mobile GPRS-prenájom 10,11,12/2022 SIA Slovakia, s.r.o.</t>
  </si>
  <si>
    <t>Energie - Banšelova 4 prima 12/2022 Prvá ružinovská spoločnosť</t>
  </si>
  <si>
    <t>Technická podpora - Infokiosk 1/2023 AVsystém, s.r.o.</t>
  </si>
  <si>
    <t>Energie - Vietnamská, Tomášiková 1/2023 Pow-en a.s.</t>
  </si>
  <si>
    <t>Poplatok Home Optimal Fiber 4.1.23-3.2.23 ORANGE Slovensko , a.s.</t>
  </si>
  <si>
    <t>Znalecký posudok - pozemok na Martinskej ulici Ing. Katarína Valová</t>
  </si>
  <si>
    <t>Kamenárska-Kašmírska-výtlky-Ryha pre rozvod vody STRABAG s.r.o.</t>
  </si>
  <si>
    <t>Odborná obsluha plynovej kotolne Haburská 2 12/2022 TZB Technológie s.r.o.</t>
  </si>
  <si>
    <t>Vyúčt. fa Elektrina - Banšelova 4 12/2022 Pow-en a.s.</t>
  </si>
  <si>
    <t>Bezpečnostnotechnická služba, technik požiarnej ochrany 12/2022 4SAFE, s.r.o.</t>
  </si>
  <si>
    <t>Vyúčt. fa elektrina Mierová 21 - 12/2022 Pow-en a.s.</t>
  </si>
  <si>
    <t>Všeob.. prenájom pozemku za rok 2022 Slovnaft, a.s.</t>
  </si>
  <si>
    <t>Všeob.. prenájom komerč. priestorov za rok 2022 Slovnaft, a.s.</t>
  </si>
  <si>
    <t>Poskytovanie právnych služieb 12/2022 Advokátska kancelária ŠROBÁR,</t>
  </si>
  <si>
    <t>Upratovanie za 11/2022 UMYTO s.r.o.</t>
  </si>
  <si>
    <t>Vyúčt. fa k IV.štvrťroku 2022 CULTUS Ružinov a.s.</t>
  </si>
  <si>
    <t>Garantlink MAN 1/2023 VNET, a.s.</t>
  </si>
  <si>
    <t>DJ-aktualizácia + servis k prog. ŠJ4 16.1.2023-15.1.2024 SOFT-GL s.r.o.</t>
  </si>
  <si>
    <t>STP APV WINMATRI obdobie: 1.2023-12.2023 IVeS, organizácia pre informat</t>
  </si>
  <si>
    <t>1. štvrťrok 2023 - Zmluva o komplexnom nájme majetku CULTUS Ružinov a.s.</t>
  </si>
  <si>
    <t>Umývanie okien MO Group, s.r.o.,</t>
  </si>
  <si>
    <t>Kontrola kúrenia v rokovacej sále MÚ Ruinov, servis VSE Solutions s.r.o.</t>
  </si>
  <si>
    <t>Znalecký posudok reg."C" KN p.č.3109/7 a p.č.3125/37 k.ú.Ružinov Ing.arch Katarína Minarovičová</t>
  </si>
  <si>
    <t>Kašmírska, Koceľová, Palkovičová - netechnologicky, výtlky STRABAG s.r.o.</t>
  </si>
  <si>
    <t>Obedy pre seniorov DC Zimná a DC Na Úvrati 12/2022 Ružinovský domov seniorov</t>
  </si>
  <si>
    <t>Spoločné stravovanie - dôchodci 12/2022 HLZ s.r.o.</t>
  </si>
  <si>
    <t>Pohreb E. Rucová Pohrebná služba Striž Ladislav</t>
  </si>
  <si>
    <t>Vyúčt. fa Budovateľská 15, Miletičova 35 4.11.22-31.12.2022 ZSE Energia a.s.</t>
  </si>
  <si>
    <t>Vyúčt. fa elektrina-Mierová 89 za rok 2022 ZSE Energia a.s.</t>
  </si>
  <si>
    <t>Spotrebný materiál Alfa office,s.r.o.</t>
  </si>
  <si>
    <t>Prenájom rohoží za obdobie 05.12 - 31.12.2022 Lindstrom s.r.o.</t>
  </si>
  <si>
    <t>Vyúčt. fa Košická - elektrina 10.9.22 - 31.12.22 Pow-en a.s.</t>
  </si>
  <si>
    <t>Vyúčt. fa - Vietnamská 41 - elektrina 30.6.22-31.12.22 Pow-en a.s.</t>
  </si>
  <si>
    <t>Vyúčt. fa Haburská 2 -zemný plyn za rok 2022 Slovenský plynárenský priemyse</t>
  </si>
  <si>
    <t>Vyúčt. fa Tomášikova 25 - zemný plyn za rok 2022 Slovenský plynárenský priemyse</t>
  </si>
  <si>
    <t>Vyúčt. fa Páričková 17 - zemný plyn za rok 2022 Slovenský plynárenský priemyse</t>
  </si>
  <si>
    <t>Monitoring Advanced, Office Security 1/2023 SWAN, a.s.</t>
  </si>
  <si>
    <t>DJ - učebné pomôcky Casalia, s.r.o.</t>
  </si>
  <si>
    <t>DJ- FA za potraviny Mix Food s.r.o.</t>
  </si>
  <si>
    <t>ST 1101 Vyprac. PD - Zámer realizácie parkovania vnútroblok YEPT s.r.o.</t>
  </si>
  <si>
    <t>ST 1968 Vyprac. PD - Zámer realizácie parkovania vnútroblok YEPT s.r.o.</t>
  </si>
  <si>
    <t>Vyúčtovanie k IV.štvrťroku 2022 - 2.zmena rozpočtu CULTUS Ružinov a.s.</t>
  </si>
  <si>
    <t>Telekomunikačné služby 1010851801 12/2022 Slovak Telekom, a.s.</t>
  </si>
  <si>
    <t>Pracovná zdravotná služba 12/2022 3J s.r.o.</t>
  </si>
  <si>
    <t>Odplata za zriadenie vec. bremena - pozemok CKN 3906/170 Slovnaft, a.s.</t>
  </si>
  <si>
    <t>Trnávka-statická doprava-1.etapa-analýza riešeného územia M.O.Z. Consult s.r.o.</t>
  </si>
  <si>
    <t>Vodné,stočné - Banšelova 18.11.2022 - 17.12.2022 Bratislavská vodárenská spoloč</t>
  </si>
  <si>
    <t>DJ v MŠ Prešovská-EP Palkovičová-odstránenie havárie-oprava vodovodného potrubia In-kanál, spol. s r.o.</t>
  </si>
  <si>
    <t>MŠ Pivonková-EP Nevädzová-odstránenie havárie-oprava vodovodného potrubia In-kanál, spol. s r.o.</t>
  </si>
  <si>
    <t>ZŠ Mierová 46 odstránenie havárie-oprava kanazlizačného potrubia In-kanál, spol. s r.o.</t>
  </si>
  <si>
    <t>MČ BA-Ružinov-čistenie dážďových vpustí In-kanál, spol.s.r.o.</t>
  </si>
  <si>
    <t>Čo má vedieť mzdová účtovníčka - publikácia PSDOMOV s.r.o.</t>
  </si>
  <si>
    <t>Opravná fa Rumančeková 14 - vodné, stočné 1.1.23-5.1.23 Bratislavská vodárenská spoloč</t>
  </si>
  <si>
    <t>Rumančeková 14 - vodné, stočné 1.1.23-5.1.23 Bratislavská vodárenská spoloč</t>
  </si>
  <si>
    <t>Prenájom pozemku parc. č. 15294/51 na rok 2023, plocha 9 m2 Univerzitná nemocnica Bratisla</t>
  </si>
  <si>
    <t>Vyúčt. fa záhradný vysávač DJ ONIO s.r.o.</t>
  </si>
  <si>
    <t>Opr. fa Záhradnícka 54 za obdobie 25.8.2021-31.12.2021 ZSE Energia a.s.</t>
  </si>
  <si>
    <t>Energia, zrážkový úhrn 12/2022 NAD 820 Bratislava a.s.</t>
  </si>
  <si>
    <t>Spoločné stravovanie - dôchodci 12/2022 APORES s.r.o</t>
  </si>
  <si>
    <t>Servis a údržba výťahov 12/2022 METALLIFT s.r.o.</t>
  </si>
  <si>
    <t>Referendum-doručenie oznámení o čase a mieste konania 49 580 ks Marketing post Slovakia, s.r.o</t>
  </si>
  <si>
    <t>Spoločné stravovanie - dôchodci 12/2022 Ružinovský domov seniorov</t>
  </si>
  <si>
    <t>Štedrovečerný obed pre osamelých seniorov 24.12.2022 - 50 osôb Ružinovský domov seniorov</t>
  </si>
  <si>
    <t>Darčekové predmety MultiBusiness, s.r.o.</t>
  </si>
  <si>
    <t>Skl. dáždniky s potl.50ks, perá 500 ks, folder na A4 500 ks,Mol.notebook 10 ks MultiBusiness, s.r.o.</t>
  </si>
  <si>
    <t>Pohreb C. Urmaničová Pohrebná služba Striž Ladislav</t>
  </si>
  <si>
    <t>ZŠ Vrútocká-prístavba nového pavilónu-výkon inžinierskej činnosti-2.časť odmeny Psst s.r.o.</t>
  </si>
  <si>
    <t>Liptová ul.- oprava komunikácie STRABAG s.r.o.</t>
  </si>
  <si>
    <t>Elektroinštalačný materiál, práce JP ELEKTROSERVIS, s.r.o.</t>
  </si>
  <si>
    <t>Tvorivé dielne 12/2022 Sadílekova Eliška</t>
  </si>
  <si>
    <t>Modernizácia MaR OST budovy MÚ BA-Ružinov- vypracovanie PD APLI s.r.o.</t>
  </si>
  <si>
    <t>Opravná fa k fa č.1 Exnárová 18 - vodné, stočné 1.1.23-2.1.23 Bratislavská vodárenská spoloč</t>
  </si>
  <si>
    <t>Opravná fa k fa č.2 Exnárová 4 - vodné, stočné 1.1.23-2.1.23 Bratislavská vodárenská spoloč</t>
  </si>
  <si>
    <t>Exnárová 4 - vodné, stočné 1.1.23-2.1.23 Bratislavská vodárenská spoloč</t>
  </si>
  <si>
    <t>Exnárová 18 - vodné, stočné 1.1.23-2.1.23 Bratislavská vodárenská spoloč</t>
  </si>
  <si>
    <t>Elektrina-Kvačalova 47 12/2022 ZSE Energia a.s.</t>
  </si>
  <si>
    <t>Vyúčt. fa SW Premium-balik servisnej podpory BIOMETRIC spol. s r. o.,</t>
  </si>
  <si>
    <t>Odber tepla - Mierová 21 12/2022 MH Teplárenský holding, a.s.</t>
  </si>
  <si>
    <t>Vyúčt. fa elektrina - Viet. 41-2x,Seb. 21,Banš.28,Svät. 24, Záhr.54 za r. 2022 ZSE Energia a.s.</t>
  </si>
  <si>
    <t>Vyúčt. fa elektrina - Miletičova 67 za rok 2022 ZSE Energia a.s.</t>
  </si>
  <si>
    <t>Vyúčt. fa elektrina - Páričková 5 za rok 2022 ZSE Energia a.s.</t>
  </si>
  <si>
    <t>Vyúčt. fa elektrina - Košická 38 za rok 2022 ZSE Energia a.s.</t>
  </si>
  <si>
    <t>Vyúčt. fa elektrina CO kryty-12/2022 ZSE Energia a.s.</t>
  </si>
  <si>
    <t>Vyúčt. fa Elektrina - Vietnamská 41 12/2022 Pow-en a.s.</t>
  </si>
  <si>
    <t>Vyúčt. fa Elektrina - Tomášikova 25 12/2022 Pow-en a.s.</t>
  </si>
  <si>
    <t>Vianočná večera - koncert kapely Kuštárovcov Martin Kuštár SMART JOB</t>
  </si>
  <si>
    <t>Sypaný čaj 100 ks Big Tea s.r.o</t>
  </si>
  <si>
    <t>ŽS Medzilaborecká - dodávky a práce 1.8.-30.9.22- čiastková fakturácia FERRMONT, a.s.</t>
  </si>
  <si>
    <t>Poskytovanie služieb na Listovej č. 4 12/2022 Prvá ružinovská spoločnosť</t>
  </si>
  <si>
    <t>Trhoviská-ekonomická overovacia štúdia Smart Klaster - StartUP HUB</t>
  </si>
  <si>
    <t>Geometrický plán Geo-group s.r.o.</t>
  </si>
  <si>
    <t>Výkon SD na stavbe ZŠ Ostredkova IBR Consulting SK s.r.o.</t>
  </si>
  <si>
    <t>Kancelársky nábytok-MÚ BA-Ružinov DREVONA INTERIORS s.r.o.</t>
  </si>
  <si>
    <t>Vyúčt. fa vodné,stočné Mierová 21 9.11.22-8.12.22 Bratislavská vodárenská spoloč</t>
  </si>
  <si>
    <t>Vyúčt. fa vodné, stočné Radničné nám.-29.11.21-28.11.22 Bratislavská vodárenská spoloč</t>
  </si>
  <si>
    <t>Vyúčt. fa vodné, stočné - 28.11.21-27.11.22 Bratislavská vodárenská spoloč</t>
  </si>
  <si>
    <t>Zasadacia miestnosť MR-montáž a úprava elektrorozvodov ARKUS Services s.r.o.</t>
  </si>
  <si>
    <t>Poskytovanie služieb na Listovej č. 4 11/2022 Prvá ružinovská spoločnosť</t>
  </si>
  <si>
    <t>Seminár - Práca s emóciami a vedenie ťažkých rozhovorov, 6.12.2022 Coachingplus, OZ</t>
  </si>
  <si>
    <t>Vietnamská č.41, čistenie vodovodného potrubia In-kanál, spol. s r.o.</t>
  </si>
  <si>
    <t>Vyúčt. fa k ZF 18 Perá Prodir s potlačou MČ Ružinov IRF s.r.o.</t>
  </si>
  <si>
    <t>ST 1887 Centrum služieb občanom a oprava terás - vykonané naviac práce F K L stavebná, spol. s r.o.</t>
  </si>
  <si>
    <t>ST 1922 Centrum služieb občanom a oprava terás - vykonané naviac práce F K L stavebná, spol. s r.o.</t>
  </si>
  <si>
    <t>Odznaky Bratislava-Ružinov 150 ks IVAKO Odznaky, s.r.o</t>
  </si>
  <si>
    <t>Hrnček 300 ml ručne maľovaný "Máme radi Ružinov" Ing. Paulína Oboňová - POLIN</t>
  </si>
  <si>
    <t>Maintenance-17.9.22-16.9.23správa dát, údržba sw, hotline,update a upgrade sw PR PROEBIZ s.r.o.</t>
  </si>
  <si>
    <t>Poplatky za telekomunikačné služby 3106830407 11/2022 Slovak Telekom, a.s.</t>
  </si>
  <si>
    <t>Poplatky za telekomunikačné služby 3106830406 11/2022 Slovak Telekom, a.s.</t>
  </si>
  <si>
    <t>Detské jasle-diagnostika úniku vody In-kanál, spol. s r.o.</t>
  </si>
  <si>
    <t>ST 1903 ST 1 Odber tepla - Mierová 21 1/2023 MH Teplárenský holding, a.s.</t>
  </si>
  <si>
    <t>ST 1915 ST 1 Odber tepla - Mierová 21 1/2023 MH Teplárenský holding, a.s.</t>
  </si>
  <si>
    <t>Ročné zúčtovanie za rok 2022+akt.stav mzdovej agendy v r.2023-seminár VERLAG DASHOFER</t>
  </si>
  <si>
    <t>Licencie ArcGEO Information Systems, s.</t>
  </si>
  <si>
    <t>Klimatizačné jednotky-dodávka a montáž KALORIM s.r.o.</t>
  </si>
  <si>
    <t>Ružinovské komunitné podujatie 2 CULTUS Ružinov a.s.</t>
  </si>
  <si>
    <t>Kameň lomový frakcia 16/223+dovoz, rozhrnutie kameňa, úprava terénu PLUG s.r.o.</t>
  </si>
  <si>
    <t>Na piesku ul.-úprava krajnice STRABAG s.r.o.</t>
  </si>
  <si>
    <t>DI Kvetná ul-rekonštrukcia Benet Sport, s.r.o.</t>
  </si>
  <si>
    <t>Tekovská ul. -vnútroblok Veríme v zábavu, s. r. o.</t>
  </si>
  <si>
    <t>ZŠ Ružová dolina 29 - stavebné úpravy EU - GROUP, a.s.</t>
  </si>
  <si>
    <t>Tekovská ul.-vnútroblok revitalizácia Veríme v zábavu, s. r. o.</t>
  </si>
  <si>
    <t>Nájomné Toshiba CNDJ41068,CNIJ34202,CNIJ34233 11/2022 TOP SERVIS IT a.s.</t>
  </si>
  <si>
    <t>Doprava Bratislava-Termálne kúpele,Maďarsko - 28.11.2022 Sun bus s.r.o.</t>
  </si>
  <si>
    <t>Nájomné Toshiba e-studio 3015ac, CNAJ68247 11/2022 TOP SERVIS IT a.s.</t>
  </si>
  <si>
    <t>DI-Bachova, stavebný dozor IDM-ba s. r. o.</t>
  </si>
  <si>
    <t>Meranie a kontrola germicídnych žiaričov PROLUX G NEXA, s.r.o.</t>
  </si>
  <si>
    <t>Monitoring médií 11/2022 Slovakia Online, s.r.o.</t>
  </si>
  <si>
    <t>Veľkokapacitné kontajnery 11/2022 OLO a.s.</t>
  </si>
  <si>
    <t>Prevádzka web. stránky rok 2022, hosting eGov Systems spol. s r. o.</t>
  </si>
  <si>
    <t>Údržba a zálohovanie web. sídla, progr. práce r. 2022 eGov Systems spol. s r. o.</t>
  </si>
  <si>
    <t>Služby eGov - zastupiteľstvo a SMS - info 01.11.2022 - 31.01.2023 eGov Systems spol. s r. o.</t>
  </si>
  <si>
    <t>EGRANT-užívanie el. systém dotačné programy v roku 2022 ELLMAN, s.r.o.</t>
  </si>
  <si>
    <t>FinStat Premium na 12 mesiacov-predĺženie licencie FinStat s. r. o.</t>
  </si>
  <si>
    <t>Vodoinštalatérske práce Banšelova ul. Plavecká Akadémia s.r.o</t>
  </si>
  <si>
    <t>Ponožky s vlastným motívom "Máme radi Ružinov" - 600 ks Ján Šinčok - FASA</t>
  </si>
  <si>
    <t>Doprava Bratislava-Viedeň - 7.12.2022 Sun bus s.r.o.</t>
  </si>
  <si>
    <t>Obecné noviny na rok 2023 INPROST</t>
  </si>
  <si>
    <t>Repre MČ BA - Ružinov - stretnutie MENju s.r.o.</t>
  </si>
  <si>
    <t>Energie - Banšelova 4 prima 11/2022 Prvá ružinovská spoločnosť</t>
  </si>
  <si>
    <t>Sieťový špecialista, konf.prepínačov, analýza, návrh a real.segment. poč. siete crooce.com - the internet comp</t>
  </si>
  <si>
    <t>Technický zásah v objekte Banšelova 4 Citrón s.r.o.</t>
  </si>
  <si>
    <t>Úprava, vyčistenie, skrášlenie priestoru-podjazd Trnávka A PRIORI s.r.o.</t>
  </si>
  <si>
    <t>živý plot Miletičova PLUG s.r.o.</t>
  </si>
  <si>
    <t>Materiál, inštalačné práce RKD s.r.o.</t>
  </si>
  <si>
    <t>Vyúčt. faktúra komunikácie-zrážky za 11/2022 Bratislavská vodárenská spoloč</t>
  </si>
  <si>
    <t>Fyzická ochrana, obchôdzky objektov 11/2022 GUARD MD, s.r.o.</t>
  </si>
  <si>
    <t>Mierová 26-rek. priestorov kuchyne a skladov-vypracovanie PD Ateliér AD studio, s.r.o.</t>
  </si>
  <si>
    <t>Kancelársky nábytok IKEA Bratislava s.r.o.</t>
  </si>
  <si>
    <t>SW PREMIUM - balík ročnej podpory k AttendanceProW na rok 2023 BIOMETRIC spol. s r. o.,</t>
  </si>
  <si>
    <t>Psí výbeh - dodanie a montáž agility prvkov a mobiliáru BRANO s.r.o.</t>
  </si>
  <si>
    <t>Vodné,stočné - Tomášiková 25 29.10.22-28.11.22 Bratislavská vodárenská spoloč</t>
  </si>
  <si>
    <t>Vodné,stočné - Haburská 2 29.10.21-28.11.22 Bratislavská vodárenská spoloč</t>
  </si>
  <si>
    <t>Kancelársky nábytok Lamitec, spol. s.r.o.</t>
  </si>
  <si>
    <t>Poštové služby 11/2022 Slovenská pošta a.s.</t>
  </si>
  <si>
    <t>Dobropis k fa č.262021 YEPT s.r.o.</t>
  </si>
  <si>
    <t>Realiz. postupu zad. zák.- PD parkovacích domov YEPT s.r.o.</t>
  </si>
  <si>
    <t>ST 1790 Ružinovský folklórny festival 2022 CULTUS Ružinov a.s.</t>
  </si>
  <si>
    <t>Stav. opravy - Úprava komunikácie Martinčekova ul. STRABAG s.r.o.</t>
  </si>
  <si>
    <t>Stav.opravy - Výmena obrus. vrstvy Exnárova ul. STRABAG s.r.o.</t>
  </si>
  <si>
    <t>Stav. opravy - Oprava chodníka Rovníková ul. STRABAG s.r.o.</t>
  </si>
  <si>
    <t>Stav. opravy - Úprava komunikácie Levická ul. STRABAG s.r.o.</t>
  </si>
  <si>
    <t>Stav. opravy - Oprava chodníka Súhvezdná ul. STRABAG s.r.o.</t>
  </si>
  <si>
    <t>Stav. opravy - Výmena obrus. vrstvy Sputnikova ul. STRABAG s.r.o.</t>
  </si>
  <si>
    <t>Vyúčt. fa konferencia BOZP VERLAG DASHOFER</t>
  </si>
  <si>
    <t>Vyúčt. fa za podujatie "komunitné podujatie" CULTUS Ružinov a.s.</t>
  </si>
  <si>
    <t>Vyúčt. fa za podujatie "Ružinovská galéria 2022" CULTUS Ružinov a.s.</t>
  </si>
  <si>
    <t>Vyúčt. fa za podujatie "MDŽ 2022" CULTUS Ružinov a.s.</t>
  </si>
  <si>
    <t>Interiérové vybavenie- denné rod. centrum pre deti UA DREVONA INTERIORS s.r.o.</t>
  </si>
  <si>
    <t>Plastové výrobky s príslušenstvom - výmena okien BOGA PARTNERS, s.r.o.</t>
  </si>
  <si>
    <t>Podiel na nákup elektrickej energie za december (energia,nájom) Stredná priemyselná škola stav</t>
  </si>
  <si>
    <t>Pohreb Šlézová Z. Pohrebná služba Striž Ladislav</t>
  </si>
  <si>
    <t>Stav. opravy miestnych komun. - výtlky STRABAG s.r.o.</t>
  </si>
  <si>
    <t>Bonboníéra - 48 ks, WILLMANN 9 ks WILLMANN, s.r.o.</t>
  </si>
  <si>
    <t>Nájomné-nebytový priestor 16.11.-30.11/2022, energie a správa Nuppu Housing s.r.o.</t>
  </si>
  <si>
    <t>Nájomné-pozemky, parkovacie stojiská Nuppu Housing s.r.o.</t>
  </si>
  <si>
    <t>Nájomné-nebytový priestor 12/2022, energie a správa Nuppu Housing s.r.o.</t>
  </si>
  <si>
    <t>ST 1771 Kancelársky nábytok - informátor DREVONA INTERIORS s.r.o.</t>
  </si>
  <si>
    <t>Revitalizácia bež. dráhy pri jazere Štrkovec SPORT NITRA s.r.o.</t>
  </si>
  <si>
    <t>ST 1649 Ružinovský folklórny festival 2022 CULTUS Ružinov a.s.</t>
  </si>
  <si>
    <t>Systémové práce 11/2022 Ing. Dušan Rychtárik - EVIDE</t>
  </si>
  <si>
    <t>ST 1792 Kancelársky nábytok - informátor DREVONA INTERIORS s.r.o.</t>
  </si>
  <si>
    <t>Kancelársky nábytok - zasadacia miestnosť B1 DREVONA INTERIORS s.r.o.</t>
  </si>
  <si>
    <t>Kancelársky nábytok - Matrika, kancelária C12 a C3 DREVONA INTERIORS s.r.o.</t>
  </si>
  <si>
    <t>Kancelársky nábytok - podateľňa DREVONA INTERIORS s.r.o.</t>
  </si>
  <si>
    <t>Elektrina Mierová 21 - za rok 2021 Pow-en a.s.</t>
  </si>
  <si>
    <t>Vyúčt. fa Elektrina - Vietnamská 41 9.9.22-14.12.22 Pow-en a.s.</t>
  </si>
  <si>
    <t>Vyúčt. fa Elektrina - Vietnamská 41 11.3.22-14.12.22 Pow-en a.s.</t>
  </si>
  <si>
    <t>Vyúčt. fa za seminár "Prevádzka motor.vozidiel,org. a riadenie,auto na pr.ceste" PROEKO,s.r.o.</t>
  </si>
  <si>
    <t>Vyúčt. fa za seminár "Kontroly a opravy v mzdovej učtárni VERLAG DASHOFER</t>
  </si>
  <si>
    <t>Prenájom rohoží za obdobie 07.11 - 04.12.2022 Lindstrom s.r.o.</t>
  </si>
  <si>
    <t>Elektrina Mierová 21 - 12/2022 Pow-en a.s.</t>
  </si>
  <si>
    <t>Sieťový špecialista, inst. a konf. PBX a IP telefónov crooce.com - the internet comp</t>
  </si>
  <si>
    <t>Elektrina - Banšelova 4 12/2022 Pow-en a.s.</t>
  </si>
  <si>
    <t>Elektrina - Vietnamská 41 12/2022 Pow-en a.s.</t>
  </si>
  <si>
    <t>Elektrina - Tomášikova 25 12/2022 Pow-en a.s.</t>
  </si>
  <si>
    <t>Práca na vozidle BA537UY P J Center, s.r.o.</t>
  </si>
  <si>
    <t>Práca na vozidle BA537UY, BA538UY P J Center, s.r.o.</t>
  </si>
  <si>
    <t>Lapač tukov, Mierová 46-vypracovanie PD Ing. Milan Šulan</t>
  </si>
  <si>
    <t>Výmena okien na 1. a 2. posch. MÚ, výmena okien Vietnamská ul.-vypr.projektu Ing. Milan Šulan</t>
  </si>
  <si>
    <t>Parkovací dom - Exnárová ul, vnútroblok-výkon inžinierskej činnosti Ing. Marcel Sontag.</t>
  </si>
  <si>
    <t>Poskytovanie odb. a poradenských služieb-príprava a impl. projektov 11/2022 EU Consulting GROUP, s.r.o.</t>
  </si>
  <si>
    <t>Stravovanie dôchodcov za 11/2022 Simple company s.r.o.</t>
  </si>
  <si>
    <t>Servis a údržba výťahov 11/2022 METALLIFT s.r.o.</t>
  </si>
  <si>
    <t>Spoločné stravovanie dôchodci 11/2022 BOCO. s.r.o.</t>
  </si>
  <si>
    <t>Mestská polícia-rekoštrukcia sídla Blackdog construction s.r.o.</t>
  </si>
  <si>
    <t>Elektrina-Haburská, Lanová, Ružinovská, Hraničná 12/2022 Pow-en a.s.</t>
  </si>
  <si>
    <t>Elektrina - Páričkova 17, Bratislava 12/2022 Pow-en a.s.</t>
  </si>
  <si>
    <t>Záhradný vysávač - DJ ONIO s.r.o.</t>
  </si>
  <si>
    <t>Oprava striech na MŠ-Rádiová, Banšelova, Pivonková, Nevädzová, Astrová,Šťastná Ján Turák</t>
  </si>
  <si>
    <t>Výmena ohrevov na tepelnom čerpadle VSE Solutions s.r.o.</t>
  </si>
  <si>
    <t>ZŠ Kulíšková - čistenie a oprava kanalizácie In-kanál, spol. s r.o.</t>
  </si>
  <si>
    <t>DI Líščie Nivy - rekonštrukcia Intersystem EU s.r.o.</t>
  </si>
  <si>
    <t>Dobropis - ZŠ Vrútocká - vypracovanie PD a autorský dohľad Modulor Bratislava, s.r.o.</t>
  </si>
  <si>
    <t>ZŠ Vrútocká-prístavba nového pavilónu-vypracovanie PD a autorský dohľad Modulor Bratislava, s.r.o.</t>
  </si>
  <si>
    <t>Dobropis-stravné lístky 5,00 € - 115 ks DOXX - Stravné lístky, spol.s.</t>
  </si>
  <si>
    <t>Dobropis-stravné lístky 4,50 € - 38 ks DOXX - Stravné lístky, spol.s.</t>
  </si>
  <si>
    <t>Vyúčt.. fa Podbradníky s potalčou IRF s.r.o.</t>
  </si>
  <si>
    <t>Vyúčt. fa Zápisník, taška s logom "Máme radi Ružinov" IRF s.r.o.</t>
  </si>
  <si>
    <t>Vyúčt. fa - trovy exekúcie Mgr. Anna Michnicová, exekútor</t>
  </si>
  <si>
    <t>Poskytovanie právnych služieb 11/2022 Advokátska kancelária ŠROBÁR,</t>
  </si>
  <si>
    <t>Stravovanie dôchodcov 11/2022 Slovenský Červený kríž</t>
  </si>
  <si>
    <t>Etikety 54x21 mm - 5ks Next Form s.r.o.</t>
  </si>
  <si>
    <t>Obedy pre seniorov DC Zimná a DC Na Úvrati 11/2022 Ružinovský domov seniorov</t>
  </si>
  <si>
    <t>Oprava striech ZŠ a MŠ - výkon stavebného dozora CONZAS, s.r.o.</t>
  </si>
  <si>
    <t>Publikácie Miestna samospráva-základné princípy fungovania - 30 ks Asociácia vzdelávania samosprá</t>
  </si>
  <si>
    <t>Realizácia značenia Miletičová RiGon s.r.o.</t>
  </si>
  <si>
    <t>Servis programu-Klikací rozpočet za rok 2022 TRIMEL s.r.o.</t>
  </si>
  <si>
    <t>MŠ Nevädzova,elokované pracovisko - čistenie kanalizácie a monitoring In-kanál, spol. s r.o.</t>
  </si>
  <si>
    <t>Deratizácia Ratimor, nástrahové staničky ASANARATES s.r.o.</t>
  </si>
  <si>
    <t>Stav. práce - novostavba pavilónu s telocvičňou ZŠ SNP Ostredkova DÚHA, a.s.</t>
  </si>
  <si>
    <t>Vyúčt. fa Vodné,stočné - Banšelova 18.10.2022 - 17.11.2022 Bratislavská vodárenská spoloč</t>
  </si>
  <si>
    <t>Inštalačné práce RKD s.r.o.</t>
  </si>
  <si>
    <t>Materiál na počítačovú sieť, inštalačné práce RKD s.r.o.</t>
  </si>
  <si>
    <t>Konferencia APEL 2022 - vyúčt. fa EKOS PLUS s.r.o.</t>
  </si>
  <si>
    <t>Poplatok Home Optimal Fiber 4.12.22-3.1.23 ORANGE Slovensko , a.s.</t>
  </si>
  <si>
    <t>Energia, zrážkový úhrn 11/2022 NAD 820 Bratislava a.s.</t>
  </si>
  <si>
    <t>Zriadenie el.prípojky pre prvky vianočného osvetlenia park A.Hlinku Revízie elektrické Bratislava</t>
  </si>
  <si>
    <t>Pohreb B. Cupák Pohrebná služba Striž Ladislav</t>
  </si>
  <si>
    <t>Pohreb K. Iglódy Pohrebná služba Striž Ladislav</t>
  </si>
  <si>
    <t>Pohreb R. Kolarovič Pohrebná služba Striž Ladislav</t>
  </si>
  <si>
    <t>Telekomunikačné služby 1010851801 11/2022 Slovak Telekom, a.s.</t>
  </si>
  <si>
    <t>Technická podpora - Infokiosk AVsystém, s.r.o.</t>
  </si>
  <si>
    <t>Garantlink MAN 12/2022 VNET, a.s.</t>
  </si>
  <si>
    <t>Monitoring Advanced, Office Security - 12/2022 SWAN, a.s.</t>
  </si>
  <si>
    <t>Spoločné stravovanie - dôchodci 11/2022 HLZ s.r.o.</t>
  </si>
  <si>
    <t>Odborná obsluha plynovej kotolne Haburská 2 11/2022 TZB Technológie s.r.o.</t>
  </si>
  <si>
    <t>Tvorivé dielne 11/2022 Sadílekova Eliška</t>
  </si>
  <si>
    <t>Spoločné stravovanie - dôchodci 11/2022 Ružinovský domov seniorov</t>
  </si>
  <si>
    <t>Vyúčt. fa Elektrina - Banšelova 4 11/2022 Pow-en a.s.</t>
  </si>
  <si>
    <t>Pracovná zdravotná služba 11/2022 3J s.r.o.</t>
  </si>
  <si>
    <t>Bezpečnostnotechnická služba, technik požiarnej ochrany 11/2022 4SAFE, s.r.o.</t>
  </si>
  <si>
    <t>Stravné lístky-zamestnanci DOXX - Stravné lístky, spol.s.</t>
  </si>
  <si>
    <t>Servisný poplatok za 4. kv /2022 TRIMEL s.r.o.</t>
  </si>
  <si>
    <t>Vyúčt. faktúra komunikácie-zrážky za 10/2022 Bratislavská vodárenská spoloč</t>
  </si>
  <si>
    <t>Demontáž, likv. odpadu a usklad.a samozavlaž.h kvetináčov KULLA SK s.r.o.</t>
  </si>
  <si>
    <t>Splátka za nájom k 15.12.2021 za rok 2022 Slovenský pozemkový fond</t>
  </si>
  <si>
    <t>ZŠ Kulíšková-oprava vodovodného potrubia po havárií In-kanál, spol. s r.o.</t>
  </si>
  <si>
    <t>Dobropis - Stravné lístky-zamestnanci DOXX - Stravné lístky, spol.s.</t>
  </si>
  <si>
    <t>Vyúčt. fa k ZF č. 45 Ružinovské hodové vlastnosti 2022 CULTUS Ružinov a.s.</t>
  </si>
  <si>
    <t>Vyúčt. fa k ZF č. 43 Symfónia umenia 2022 CULTUS Ružinov a.s.</t>
  </si>
  <si>
    <t>SME - 3.1.2023-2.1.2024 PETIT PRESS a.s.</t>
  </si>
  <si>
    <t>Opravná fa - Vietnamská 41 - obdobie 06.11.21-31.12.21 ZSE Energia a.s.</t>
  </si>
  <si>
    <t>Opravná fa - Vietnamská 41 - obdobie 25.11.21-31.12.21 ZSE Energia a.s.</t>
  </si>
  <si>
    <t>Energie 11/2022 - Mierová 21 MH Teplárenský holding, a.s.</t>
  </si>
  <si>
    <t>Putovná výstava Her story 1.12.2022.-15.12.2022 Post Bellum SK</t>
  </si>
  <si>
    <t>Nájomné 12/2022 NAD 820 Bratislava a.s.</t>
  </si>
  <si>
    <t>Vyúčt. fa elektrina Mierová 21 - 11/2022 Pow-en a.s.</t>
  </si>
  <si>
    <t>Spoločné stravovanie - dôchodci 11/2022 APORES s.r.o</t>
  </si>
  <si>
    <t>Prievoz-východ-územný plán AUREX, s.r.o.</t>
  </si>
  <si>
    <t>Prievoz-západ-územný plán AUREX, s.r.o.</t>
  </si>
  <si>
    <t>Zemný plyn - Tomášikova 25 12/2022 Slovenský plynárenský priemyse</t>
  </si>
  <si>
    <t>Zemný plyn Haburská 2 12/2022 Slovenský plynárenský priemyse</t>
  </si>
  <si>
    <t>Skupinová supervízia-DJ PhDr. Katarína Kohútiková</t>
  </si>
  <si>
    <t>Zemný plyn-Páričková 17 12/2022 Slovenský plynárenský priemyse</t>
  </si>
  <si>
    <t>DI Bachová-rekonštrukcia Veríme v zábavu, s. r. o.</t>
  </si>
  <si>
    <t>Nájomné Toshiba CGKG44655, CGKG44718 11/2022 TOP SERVIS IT a.s.</t>
  </si>
  <si>
    <t>ZRIAĎOVATEĽ - 1.1.2023-31.12.2023 Dr. Josef Raabe s.r.o.</t>
  </si>
  <si>
    <t>Právny kuriér pre školy - 1.1.2023-31.12.2023 Dr. Josef Raabe s.r.o.</t>
  </si>
  <si>
    <t>Kontrola hasiacich prístrojov 4SAFE, s.r.o.</t>
  </si>
  <si>
    <t>Konferencia APEL 2022-akt. požiadavky enviro legislatívy EKOS PLUS s.r.o.</t>
  </si>
  <si>
    <t>Materiál, inštalačné práce-oprava sieťových rozvodov v Archíve RKD s.r.o.</t>
  </si>
  <si>
    <t>ZŠ Medzilaborecká -časť dokument. nový pavilón, telocv. a dost. jedálne Psst s.r.o.</t>
  </si>
  <si>
    <t>Solárna lampa 2 ks BRANO s.r.o.</t>
  </si>
  <si>
    <t>Vietnamská 41 - havarijná oprava vodovodných batérií a WC ventilu In-kanál, spol. s r.o.</t>
  </si>
  <si>
    <t>Stodolová ul.-demontáž starých drevený lát a dodanie a montáž komponentov VR-TRADE , s.r.o.</t>
  </si>
  <si>
    <t>Seberíniho - úprava križovatky STRABAG s.r.o.</t>
  </si>
  <si>
    <t>Spútniková - oprava chodníka STRABAG s.r.o.</t>
  </si>
  <si>
    <t>Mesačná parkovisko-výmena obrusnej vrstvy STRABAG s.r.o.</t>
  </si>
  <si>
    <t>Tomášiková ul.-oprava chodníka STRABAG s.r.o.</t>
  </si>
  <si>
    <t>Čaklovská - rekonštrukcia komunikácie STRABAG s.r.o.</t>
  </si>
  <si>
    <t>Meterorova parkovisko-výmena obrusnej vrstvy STRABAG s.r.o.</t>
  </si>
  <si>
    <t>Exnárová-výmena obrusnej vrstvy STRABAG s.r.o.</t>
  </si>
  <si>
    <t>Ružová dolina-stavebné opravy miestnych komunikácií III. a IV. triedy STRABAG s.r.o.</t>
  </si>
  <si>
    <t>Vyúčt. fa Elektrina - Tomášikova 25 11/2022 Pow-en a.s.</t>
  </si>
  <si>
    <t>Vyúčt. fa Elektrina - Vietnamská 41 11/2022 Pow-en a.s.</t>
  </si>
  <si>
    <t>Vyúčt. fa. DJ - pracovné odevy PRACOVNÉ ODEVY KADO, s.r.o.</t>
  </si>
  <si>
    <t>Uskladnenie letných pneumatík pre 6 áut MIŠAK - Pneuservis -Geomet</t>
  </si>
  <si>
    <t>Montáž a demontáž kolesa,vyvažovanie+závažie 6 áut,oprava pneumatík 3x MIŠAK - Pneuservis -Geomet</t>
  </si>
  <si>
    <t>Pohreb Matvej M. Pohrebná služba Striž Ladislav</t>
  </si>
  <si>
    <t>ZŠ Vrútocká - Inžinierske práce PD Vrútocká Psst s.r.o.</t>
  </si>
  <si>
    <t>Systémové práce 10/2022 Ing. Dušan Rychtárik - EVIDE</t>
  </si>
  <si>
    <t>Vypracovanie príručiek, smerníc, metodík, formulárov Avris Consulting, s.r.o.</t>
  </si>
  <si>
    <t>Výcvik v cvičnej dymnici NAFTA a.s.</t>
  </si>
  <si>
    <t>Čistenie dažďových vpustí MČ BA Ružinov In-kanál, spol. s r.o.</t>
  </si>
  <si>
    <t>Vyúčt. fa vodné,stočné Mierová 21 9.10.22-8.11.22 Bratislavská vodárenská spoloč</t>
  </si>
  <si>
    <t>Vodorovné a zvislé dopravné značenie DOPRAVNÉ ZNAČENIE, s.r.o.</t>
  </si>
  <si>
    <t>Prekládky za mesiac október 2022 Mestský parkovací systém, spol</t>
  </si>
  <si>
    <t>Drogéria Trend Hygiena, s.r.o.</t>
  </si>
  <si>
    <t>DI Palkovičová jasle Benet Sport, s.r.o.</t>
  </si>
  <si>
    <t>Refakturácia-likvidácia osieho hniezda na Listovej 4, byt č.10 Prvá ružinovská spoločnosť</t>
  </si>
  <si>
    <t>Refakturácia-oprava Listová ul. byt č.7 Prvá ružinovská spoločnosť</t>
  </si>
  <si>
    <t>Prešovská ul. vnútroblok - vypracovanie ideového zámeru ATELIÉR TOMAN krajina a záhrad</t>
  </si>
  <si>
    <t>Prešovská - vyvýšený prechod STRABAG s.r.o.</t>
  </si>
  <si>
    <t>Veľkokapacitné kontajnery 10/2022 OLO a.s.</t>
  </si>
  <si>
    <t>Auditorské služby overenia konsolidovanej účt. závierky k 31.12.2021 ACCEPT AUDIT CONSULTING, s.r.</t>
  </si>
  <si>
    <t>Opatrenia na skľudnenie dopravy DOPRAVNÉ ZNAČENIE, s.r.o.</t>
  </si>
  <si>
    <t>DI Martinčekova - rekonštrukcia Veríme v zábavu, s. r. o.</t>
  </si>
  <si>
    <t>Fyzická ochrana, obchôdzky objektov 10/2022 GUARD MD, s.r.o.</t>
  </si>
  <si>
    <t>Med s peľom propolisom a materskou kašičkou 250 g - 240 ks Medáreň, o.z.</t>
  </si>
  <si>
    <t>DI v jasliach na Palkovičovej Benet Sport, s.r.o.</t>
  </si>
  <si>
    <t>Pracovné odevy pre DJ PRACOVNÉ ODEVY KADO, s.r.o.</t>
  </si>
  <si>
    <t>Ročný prístup-predplatné Profivzdelávanie Poradca podnikateľa s.r.o.</t>
  </si>
  <si>
    <t>Webinár-Interné smernice v organizácii Nakladatelství FORUM s.r.o.</t>
  </si>
  <si>
    <t>Pohreb Kvašňovský V. Pohrebná služba Striž Ladislav</t>
  </si>
  <si>
    <t>Pohreb A. Zaťková Pohrebná služba Striž Ladislav</t>
  </si>
  <si>
    <t>Naprogramovanie vstup. kariet 21 ks Peter Miček</t>
  </si>
  <si>
    <t>Energie, voda - Mesačná 10 za obdobie 10 - 12 / 2022 Prvá ružinovská spoločnosť</t>
  </si>
  <si>
    <t>Prenájom rohoží za obdobie 10.10.22 - 06.11.2022 Lindstrom s.r.o.</t>
  </si>
  <si>
    <t>Vypracovanie znal. posudku Ing. Barbara Križanová PhD.</t>
  </si>
  <si>
    <t>Servis, oprava telekomunikačných zariadení, zriadenie a prekládky liniek MÚ mikcom s.r.o.,</t>
  </si>
  <si>
    <t>Prepis zo Zasadnuita MZ MČ Bratislava-Ružinov - 27.9.2022 MEDIA TEAM PRO Daniel Glasa</t>
  </si>
  <si>
    <t>Kontrola a čistenie komína - Haburská 2 Kominár, s.r.o.</t>
  </si>
  <si>
    <t>Poskytovanie služieb na Listovej č. 4 10/2022 Prvá ružinovská spoločnosť</t>
  </si>
  <si>
    <t>Dodanie a osadenie hracích prvkov DI Veríme v zábavu, s. r. o.</t>
  </si>
  <si>
    <t>MŠ Vietnamká -rek.strechy - stavebný dozor Ing. Marcel Sontag.</t>
  </si>
  <si>
    <t>Upratovanie za október 2022 UMYTO s.r.o.</t>
  </si>
  <si>
    <t>Predplatné SME 3.1.2023 - 2.1.2024 PETIT PRESS a.s.</t>
  </si>
  <si>
    <t>Plastový parkovací doraz čierny-carstop 4 ks DOPRAVNÉ ZNAČENIE, s.r.o.</t>
  </si>
  <si>
    <t>Stará radnica Prievoz-oprava dažďových zvodov EU - GROUP, a.s.</t>
  </si>
  <si>
    <t>Realizácia trvalkových záhonov pri chodníkoch na ul. V.Figuša-Bystrého KULLA SK s.r.o.</t>
  </si>
  <si>
    <t>Rastlinný materiál pre výsadbu Zares, spol. s.r.o.</t>
  </si>
  <si>
    <t>Refakturácia-náklady na deratizáciu sp. priestorov Listová 4 Prvá ružinovská spoločnosť</t>
  </si>
  <si>
    <t>Rekonštrukcia a zmena účetlu objektu Tomášiková 25 BBAU s.r.o.</t>
  </si>
  <si>
    <t>M+M stĺpik PVC 48/2,50 m - 15 ks ORAVINGstavebniny s.r.o.</t>
  </si>
  <si>
    <t>Seminár-Schválená veľká Novela Zákonníka práce EDOS-PEM,s.r.o.</t>
  </si>
  <si>
    <t>Naprogramovanie vstup. kariet 85 ks Peter Miček</t>
  </si>
  <si>
    <t>IS SAMO pre školy 1 rok TRIMEL s.r.o.</t>
  </si>
  <si>
    <t>Udržba ESBS 1 rok TRIMEL s.r.o.</t>
  </si>
  <si>
    <t>Zverjňovanie školeské zariadenia 1 rok TRIMEL s.r.o.</t>
  </si>
  <si>
    <t>Jesenná deratizácia v MČ Ružinov Redinex, spol. sr.o.</t>
  </si>
  <si>
    <t>Poplatky za telekomunikačné služby 3106830406 10/2022 Slovak Telekom, a.s.</t>
  </si>
  <si>
    <t>Monitoring médií 10/2022 Slovakia Online, s.r.o.</t>
  </si>
  <si>
    <t>E gold - 240 ks Big Tea s.r.o</t>
  </si>
  <si>
    <t>Nájomné Toshiba e-studio 3015ac, CNAJ68247 10/2022 TOP SERVIS IT a.s.</t>
  </si>
  <si>
    <t>Nájomné Toshiba CNDJ41068,CNIJ34202,CNIJ34233 10/2022 TOP SERVIS IT a.s.</t>
  </si>
  <si>
    <t>Poštové služby 10/2022 Slovenská pošta a.s.</t>
  </si>
  <si>
    <t>Prepady-Chlumeckého, Sabinovská oproti VUC, Stachanovská STRABAG s.r.o.</t>
  </si>
  <si>
    <t>U-stojan - 22 ks, stojan na kolobežky - 22 ks Bimission s.r.o.</t>
  </si>
  <si>
    <t>Arboristické práce Zares, spol. s.r.o.</t>
  </si>
  <si>
    <t>Exter. kvetináče 48 ksx795 EUR EXIMA, spol s r.o.</t>
  </si>
  <si>
    <t>Prepady-Nezábudková, Palkovičova, Piesočná STRABAG s.r.o.</t>
  </si>
  <si>
    <t>Hasiči - špeciálny materiál LIFE LINE plus s.r.o.</t>
  </si>
  <si>
    <t>Tlačivá-matrika Centrum polygrafických služieb</t>
  </si>
  <si>
    <t>Knižnica Ružinov-autorský dohľad MFA, s.r.o.</t>
  </si>
  <si>
    <t>Refakturácia za práce v 10/2022 na Listovej ul., byt č.1 Prvá Ružinovská spoločnosť</t>
  </si>
  <si>
    <t>Oprava striech na ZŠ-Kulíšková a Medzilaborecká Ján Turák</t>
  </si>
  <si>
    <t>DI Kvetná - vypracovanie POD III. časť ArchitektiSKA</t>
  </si>
  <si>
    <t>Rastlinný materiál Zares, spol. s.r.o.</t>
  </si>
  <si>
    <t>Maliarske práce po zatečení - Vietnamská 41, byt C6.3 Szabó Tibor</t>
  </si>
  <si>
    <t>Monitoring a management kvality Štrkoveckého jazera RNDr. Peter Vyskočil</t>
  </si>
  <si>
    <t>Rekonštrukcia DI Bachova Veríme v zábavu, s. r. o.</t>
  </si>
  <si>
    <t>Vyúčt. faktúra - Dulovo námestie 25.09.21-24.09.22 Bratislavská vodárenská spoloč</t>
  </si>
  <si>
    <t>Vyúčt. fakt. k ZF č.60/2022 Seminár použ. súkr.a služ. áut na prac. cestác EDOS-PEM,s.r.o.</t>
  </si>
  <si>
    <t>Vyúčt. fa za III.štvrťrok 2022 CULTUS Ružinov a.s.</t>
  </si>
  <si>
    <t>Maliarske práce - adm. budova MU kanc. 309 Szabó Tibor</t>
  </si>
  <si>
    <t>Energia, zrážkový úhrn 10/2022 NAD 820 Bratislava a.s.</t>
  </si>
  <si>
    <t>Zverejňovanie Mestská časť 1 rok TRIMEL s.r.o.</t>
  </si>
  <si>
    <t>Garantlink MAN 11/2022 VNET, a.s.</t>
  </si>
  <si>
    <t>Monitoring Advanced, Office Security - 11/2022 SWAN, a.s.</t>
  </si>
  <si>
    <t>Oprava striech na ZŠ-Mierová,Nevädzová, Ostredková, Exnárová, Piesočná Ján Turák</t>
  </si>
  <si>
    <t>Vodné,stočné - Haburská 2 28.9.22-28.10.2022 Bratislavská vodárenská spoloč</t>
  </si>
  <si>
    <t>Poplatok Home Optimal Fiber 4.11.22-3.12.22 ORANGE Slovensko , a.s.</t>
  </si>
  <si>
    <t>Poskytovanie právnych služieb 10/2022 Advokátska kancelária ŠROBÁR,</t>
  </si>
  <si>
    <t>Telekomunikačné služby 1010851801 10/2022 Slovak Telekom, a.s.</t>
  </si>
  <si>
    <t>Letáky Branko a Ruženka DIW s. r. o.</t>
  </si>
  <si>
    <t>Seminár - inšpekcia v sociálnych veciach Mgr. Ľubica Voskárová - VOSCA</t>
  </si>
  <si>
    <t>Elektrina Mierová 21 - 11/2022 Pow-en a.s.</t>
  </si>
  <si>
    <t>Elektrina - Tomášikova 25 11/2022 Pow-en a.s.</t>
  </si>
  <si>
    <t>Elektrina - Banšelova 4 11/2022 Pow-en a.s.</t>
  </si>
  <si>
    <t>Elektrina - Vietnamská 41 11/2022 Pow-en a.s.</t>
  </si>
  <si>
    <t>Stravovanie dôchodcov za 102022 Simple company s.r.o.</t>
  </si>
  <si>
    <t>Arboristické práce v MČ Ružinov Zares, spol. s.r.o.</t>
  </si>
  <si>
    <t>Info tabuľa s dibondom ARDSYSTÉM, s r.o.</t>
  </si>
  <si>
    <t>Lieskovce v bielej čokoláde s malinami - 250 ks Slowlandia s.r.o.</t>
  </si>
  <si>
    <t>Spoločné stravovanie dôchodci 10/2022 BOCO. s.r.o.</t>
  </si>
  <si>
    <t>Spoločné stravovanie - dôchodci 10/2022 APORES s.r.o</t>
  </si>
  <si>
    <t>Stavba Knižnica Ružinov - výkon stavebného dozoru BAUPAK s.r.o.</t>
  </si>
  <si>
    <t>Stavebné práce MÚ BAUPAK s.r.o.</t>
  </si>
  <si>
    <t>Oprava terás pred vstupmi A a B do budovy MU - výkon stavebného dozoru BAUPAK s.r.o.</t>
  </si>
  <si>
    <t>Odborná obsluha plynovej kotolne Haburská 2 10/2022 TZB Technológie s.r.o.</t>
  </si>
  <si>
    <t>Bezpečnostnotechnická služba, technik požiarnej ochrany 10/2022 4SAFE, s.r.o.</t>
  </si>
  <si>
    <t>Pracovná zdravotná služba 10/2022 3J s.r.o.</t>
  </si>
  <si>
    <t>Vodné,stočné - Tomášiková 25 29.09.22-28.10.22 Bratislavská vodárenská spoloč</t>
  </si>
  <si>
    <t>Spoločné stravovanie - dôchodci 10/2022 Ružinovský domov seniorov</t>
  </si>
  <si>
    <t>Obedy pre seniorov DC Zimná a DC Na Úvrati 10/2022 Ružinovský domov seniorov</t>
  </si>
  <si>
    <t>Práca na vozidle BA302NC P J Center, s.r.o.</t>
  </si>
  <si>
    <t>Spoločné stravovanie - dôchodci 10/2022 HLZ s.r.o.</t>
  </si>
  <si>
    <t>Stravovanie dôchodcov 10/2022 Slovenský Červený kríž</t>
  </si>
  <si>
    <t>Elektrina-Haburská, Lanová, Ružinovská, Hraničná 11/2022 Pow-en a.s.</t>
  </si>
  <si>
    <t>Elektrina - Vietnamská 4x,Košická, Dulovo námestie,Seberíniho 11/2022 Pow-en a.s.</t>
  </si>
  <si>
    <t>Tvorivé dielne 10/2022 Sadílekova Eliška</t>
  </si>
  <si>
    <t>Elektrina - Ružová dolina 26 11/2022 Pow-en a.s.</t>
  </si>
  <si>
    <t>Elektrina - Páričkova 17, Bratislava 11/2022 Pow-en a.s.</t>
  </si>
  <si>
    <t>BOZP konferencia 2023 a zmeny od 1.1.2023 - online VERLAG DASHOFER</t>
  </si>
  <si>
    <t>Predplatné Profivzdelávanie - ročný prístup Poradca podnikateľa s.r.o.</t>
  </si>
  <si>
    <t>Vyúčt. fa Budovateľská 15 1.1.22-13.11.2022 ZSE Energia a.s.</t>
  </si>
  <si>
    <t>Nájomné 11/2022 NAD 820 Bratislava a.s.</t>
  </si>
  <si>
    <t>Elektrina - Košická 38 11/2022 ZSE Energia a.s.</t>
  </si>
  <si>
    <t>Elektrina - Miletičova 67 11/2022 ZSE Energia a.s.</t>
  </si>
  <si>
    <t>Pohreb XY muž Pohrebná služba Striž Ladislav</t>
  </si>
  <si>
    <t>Pohreb P. Vincze Pohrebná služba Striž Ladislav</t>
  </si>
  <si>
    <t>Vyúčt. fa Vodné,stočné - Banšelova 15.2.22-17.10.22 Bratislavská vodárenská spoloč</t>
  </si>
  <si>
    <t>Banner mash-2ks, dibond-2ks DIW s. r. o.</t>
  </si>
  <si>
    <t>Zóna regulovaného parkovania NIVY III. časť 1 DOPRAVNÉ ZNAČENIE, s.r.o.</t>
  </si>
  <si>
    <t>Zóna regulovaného parkovania NIVY III. časť 2 DOPRAVNÉ ZNAČENIE, s.r.o.</t>
  </si>
  <si>
    <t>Lavičky-4ks lavičky zblíženia, 1 ks veľkej lavičky, knižná búdka BRANO s.r.o.</t>
  </si>
  <si>
    <t>Zemný plyn-Páričková 17 11/2022 Slovenský plynárenský priemyse</t>
  </si>
  <si>
    <t>Energie - Banšelova 4 prima 10/2022 Prvá ružinovská spoločnosť</t>
  </si>
  <si>
    <t>Poplatky za telekomunikačné služby 3106830407 10/2022 Slovak Telekom, a.s.</t>
  </si>
  <si>
    <t>Elektrina-Kvačalova 47 11/2022 ZSE Energia a.s.</t>
  </si>
  <si>
    <t>Elektrina-Priev.37,Trenč.48,54,Mil.31,55,Koš.16,44,Bud.10,15,Niť.4 11/2022 ZSE Energia a.s.</t>
  </si>
  <si>
    <t>Elektrina-Mierová 89 11/2022 ZSE Energia a.s.</t>
  </si>
  <si>
    <t>Elektrina - Páričková 5 11/2022 ZSE Energia a.s.</t>
  </si>
  <si>
    <t>Vyúčt. fa elektrina Mierová 21 - 10/2022 Pow-en a.s.</t>
  </si>
  <si>
    <t>Elektrina - Svät. 24,Banšelova 28,Záhradnícka 54,2xViet.41,Seber.21 11/2022 ZSE Energia a.s.</t>
  </si>
  <si>
    <t>Zemný plyn - Tomášikova 25 11/2022 Slovenský plynárenský priemyse</t>
  </si>
  <si>
    <t>Zemný plyn Haburská 2 11/2022 Slovenský plynárenský priemyse</t>
  </si>
  <si>
    <t>Vyúčt. fa Elektrina - Banšelova 4 10/2022 Pow-en a.s.</t>
  </si>
  <si>
    <t>Energie 10/2022 - Mierová 21 MH Teplárenský holding, a.s.</t>
  </si>
  <si>
    <t>Vyúčt. fa Elektrina - Tomášikova 25 10/2022 Pow-en a.s.</t>
  </si>
  <si>
    <t>Vyúčt. fa Elektrina - Vietnamská 41 10/2022 Pow-en a.s.</t>
  </si>
  <si>
    <t>Preprava osôb-seniori Bratislava-Mikulov(ČR) a späť 12.10.2022 Sun bus s.r.o.</t>
  </si>
  <si>
    <t>Stavebné práce FF Global, s.r.o.</t>
  </si>
  <si>
    <t>Prešovská ul. a Štedrá ul. spev. kom.-stanovenie vš. hodnoty nehnuteľností Ústav stavebnej ekonomiky s.r.</t>
  </si>
  <si>
    <t>Servis a údržba výťahov 10/2022 METALLIFT s.r.o.</t>
  </si>
  <si>
    <t>Rek.ZŠ Medzilaborecká-Právne služby k stav.úpravám JUDr. Jaroslav Pilát</t>
  </si>
  <si>
    <t>Vypracovanie dendr.prieskumu a hodnotenia 23 ks stromov Arbor Vitae - Arboristika, s.r</t>
  </si>
  <si>
    <t>Vypracovanie POD rek. DI Tekovská ArchitektiSKA</t>
  </si>
  <si>
    <t>Vypracovanie POD k rek. DI Haburská ArchitektiSKA</t>
  </si>
  <si>
    <t>Kalendáre a diáre Regina Pavol Ing. - REGINA</t>
  </si>
  <si>
    <t>Vyúčt. fa vodné,stočné Mierová 21 9.9.22-8.10.22 Bratislavská vodárenská spoloč</t>
  </si>
  <si>
    <t>Vlajky - voľby IRF s.r.o.</t>
  </si>
  <si>
    <t>Kancelárske potreby - voľby IRF s.r.o.</t>
  </si>
  <si>
    <t>Odber tepla - Mierová 21 11/2022 MH Teplárenský holding, a.s.</t>
  </si>
  <si>
    <t>Komplexná dodávka celodennej stravy-voľby do OSO a VÚC 29.10.2022 CITY GASTRO s.r.o.</t>
  </si>
  <si>
    <t>Sadové úpravy - zrušené pieskoviská Záhradníctvo HEDERA, r.o.</t>
  </si>
  <si>
    <t>Spojené voľby - tonery Clean Tonery spo. s.r.o.</t>
  </si>
  <si>
    <t>Prenájom dočasného dopr. značenia- Nivy II DOPRAVNÉ ZNAČENIE, s.r.o.</t>
  </si>
  <si>
    <t>Služby eGov - zastupiteľstvo a SMS - info 01.8.2022 - 31.10.2022 eGov Systems spol. s r. o.</t>
  </si>
  <si>
    <t>MŠ Vietnamská 13 - rekonštrukcia strechy EU - GROUP, a.s.</t>
  </si>
  <si>
    <t>Eloxované hliníkové tabule 4ks, kovové stojany 4 ks Gesan s.r.o.</t>
  </si>
  <si>
    <t>Zhotovenie revíznej správy na elektroinštaláciu FF Global, s.r.o.</t>
  </si>
  <si>
    <t>Systémové práce 9/2022 Ing. Dušan Rychtárik - EVIDE</t>
  </si>
  <si>
    <t>Štrkovec-bežecká dráha-autorský dohľad Ing. Pavol Mikuláš - Mstat</t>
  </si>
  <si>
    <t>Veľkokapacitné kontajnery 9/2022 OLO a.s.</t>
  </si>
  <si>
    <t>Oplotenie - Rožňavská ulica a Gašparíková ulica ORAVINGstavebniny s.r.o.</t>
  </si>
  <si>
    <t>Prenájom notebookov 20ks, tlačiarni 20 ks PHC Slovakia, s.r.o</t>
  </si>
  <si>
    <t>Pohreb M. Kačák Pohrebná služba Striž Ladislav</t>
  </si>
  <si>
    <t>Refakturácia-oprava zaseknutých ventilov, Listová ul. Prvá ružinovská spoločnosť</t>
  </si>
  <si>
    <t>Rastlinný materiál, Ružinovské predzáhradky Zares, spol. s.r.o.</t>
  </si>
  <si>
    <t>Polievanie stromov a drevín Zares, spol. s.r.o.</t>
  </si>
  <si>
    <t>Vyúčt. fa -ÚČTO, ROPO a OBCI 2023 Wolters Kluwer s.r. o.</t>
  </si>
  <si>
    <t>Prenájom rohoží - voľby Lindstrom s.r.o.</t>
  </si>
  <si>
    <t>Kontrola na E.P.S. zariadení za obdobie 7,8,9/2022 Daráž Jozef E.K.Z.</t>
  </si>
  <si>
    <t>Vyúčt. fa licencia Apollo Multimedia s.r.o.</t>
  </si>
  <si>
    <t>Predplatné na rok 2023 - ÚČTO ROPO a OBCÍ Wolters Kluwer s.r. o.</t>
  </si>
  <si>
    <t>Online konferencia-ENVIRO Odpady, Voda, EIA, Ovzdušie VERLAG DASHOFER</t>
  </si>
  <si>
    <t>PD U deda-vyjadrenie k existencii podz.tel. vedení SITEL, s.r.o.</t>
  </si>
  <si>
    <t>PD vnútroblok Exnárová-vyjadrenie k existencii podz.tel. vedení SITEL, s.r.o.</t>
  </si>
  <si>
    <t>Poskytovanie služieb na Listovej č. 4 9/2022 Prvá ružinovská spoločnosť</t>
  </si>
  <si>
    <t>Uloženie stavebných odpadov na skládku P + K, s.r.o.</t>
  </si>
  <si>
    <t>Zneškodnenie odpadu P + K, s.r.o.</t>
  </si>
  <si>
    <t>Prekládky za mesiac september 2022 Mestský parkovací systém, spol</t>
  </si>
  <si>
    <t>Grandstream GRP 2604P 135ks, Grandstream GRP2614 25ks KT TEAM, s.r.o.</t>
  </si>
  <si>
    <t>Programovanie MaR v OST MÚ BA-Ružinov-úprava riadenia teploty ITP Control, s.r.o.</t>
  </si>
  <si>
    <t>PSV Zdravoteschnika, vzduchotechnika, plynofikácia a vykurovanie ISEI, s.r.o.</t>
  </si>
  <si>
    <t>Zmeny v Zákonníku práce 2022/2023 Ing. Edita Svoreňová-ECON CONS</t>
  </si>
  <si>
    <t>Fyzická ochrana, obchôdzky objektov 9/2022 GUARD MD, s.r.o.</t>
  </si>
  <si>
    <t>Dopravné značenie - zóna regulovaného parkovania-Nivy II DOPRAVNÉ ZNAČENIE, s.r.o.</t>
  </si>
  <si>
    <t>Prevádzkový poriadok - dibondy 4 ks DIW s. r. o.</t>
  </si>
  <si>
    <t>Nábytok IKEA Bratislava s.r.o.</t>
  </si>
  <si>
    <t>Polica biela UTRUSTA - 2 ks IKEA Bratislava s.r.o.</t>
  </si>
  <si>
    <t>EP Vietnamská - realizácia zelenej strechy-autorský dohľad Ing. Marcel Bubliš</t>
  </si>
  <si>
    <t>Pracovná zdravotná služba 9/2022 3J s.r.o.</t>
  </si>
  <si>
    <t>Prenájom rohoží za obdobie 12.9.22 - 9.10.22 Lindstrom s.r.o.</t>
  </si>
  <si>
    <t>Koncert Argentínskeho tanga Mgr. Ivana Ecetová-seniori 25.10.2022 Lago Miroslav</t>
  </si>
  <si>
    <t>Asistenčná zdravotnícka služba-akcia 21.9.2022 park A. Hlinku-žiaci ZŠ Promedis s.r.o.</t>
  </si>
  <si>
    <t>Sadové úpravy, doplnenie zeminy - zrušené pieskoviská Záhradníctvo HEDERA, r.o.</t>
  </si>
  <si>
    <t>Pohreb Vladimíry K. Pohrebná služba Striž Ladislav</t>
  </si>
  <si>
    <t>Dodávka a montáž interiérového vybavenia v objekte adm. budovy MÚ DREVONA INTERIORS s.r.o.</t>
  </si>
  <si>
    <t>Vyúčt. fa vodné,stočné - Haburská 2 29.9.21-28.9.22 Bratislavská vodárenská spoloč</t>
  </si>
  <si>
    <t>Vyúčt. faktúra komunikácie-zrážky za 9/2022 Bratislavská vodárenská spoloč</t>
  </si>
  <si>
    <t>II.etapa-Analýza rizík a príležitostí Avris Consulting, s.r.o.</t>
  </si>
  <si>
    <t>Vodorovné dopravné značenie-zóna reg. parkovanie Nivy II DOPRAVNÉ ZNAČENIE, s.r.o.</t>
  </si>
  <si>
    <t>Poplatky za telekomunikačné služby 3106830407 9/2022 Slovak Telekom, a.s.</t>
  </si>
  <si>
    <t>Poplatky za telekomunikačné služby 3106830406 9/2022 Slovak Telekom, a.s.</t>
  </si>
  <si>
    <t>Monitoring médií 9/2022 Slovakia Online, s.r.o.</t>
  </si>
  <si>
    <t>Nájomné Toshiba e-studio 3015ac, CNAJ68247 9/2022 TOP SERVIS IT a.s.</t>
  </si>
  <si>
    <t>Nájomné Toshiba CNEJ47732 9/2022 TOP SERVIS IT a.s.</t>
  </si>
  <si>
    <t>Nájomné Toshiba CNDJ41068,CNIJ34202,CNIJ34233 9/2022 TOP SERVIS IT a.s.</t>
  </si>
  <si>
    <t>Upratovanie za september 2022 UMYTO s.r.o.</t>
  </si>
  <si>
    <t>Vyúčt. fa k PP 1431 EDOS-PEM,s.r.o.</t>
  </si>
  <si>
    <t>Vyúčt. fa k ZF č. 53 Bratislavská vodárenská spoloč</t>
  </si>
  <si>
    <t>Seminár online-Infozákon PROEKO,s.r.o.</t>
  </si>
  <si>
    <t>DJ- spotr.mat. matracový chránič, paplóny 55 ks HRD Slovakia s.r.o.</t>
  </si>
  <si>
    <t>Čistenie kanalizačných vpustí v MČ BA-Ružinov In-kanál, spol. s r.o.</t>
  </si>
  <si>
    <t>Ružinovská cykločasovka 24.9.2022- prenájom dopravných značiek Mobilita servis, s.r.o.</t>
  </si>
  <si>
    <t>Vyúčt. fa elektrina Mierová 21 - 9/2022 Pow-en a.s.</t>
  </si>
  <si>
    <t>Auditorské služby overenia individuálnej účt. závierky k 31.12.2022 ACCEPT AUDIT CONSULTING, s.r.</t>
  </si>
  <si>
    <t>Hasičská zbrojnica-modernizácia a dostavba GSP-STAV, s.r.o.</t>
  </si>
  <si>
    <t>Novostavba park. domu-stanovisko pre vydanie úz.rozhodnutia Slovenský zväz telesne postihn</t>
  </si>
  <si>
    <t>Poštové služby 9/2022 Slovenská pošta a.s.</t>
  </si>
  <si>
    <t>Elektrina - Tomášikova 25 10/2022 Pow-en a.s.</t>
  </si>
  <si>
    <t>Elektrina - Vietnamská 41 10/2022 Pow-en a.s.</t>
  </si>
  <si>
    <t>Elektrina - Banšelova 4 10/2022 Pow-en a.s.</t>
  </si>
  <si>
    <t>Elektrina Mierová 21 - 10/2022 Pow-en a.s.</t>
  </si>
  <si>
    <t>Elektrina-Haburská, Lanová, Ružinovská, Hraničná 10/2022 Pow-en a.s.</t>
  </si>
  <si>
    <t>Elektrina - Vietnamská 4x,Košická, Dulovo námestie 10/2022 Pow-en a.s.</t>
  </si>
  <si>
    <t>Elektrina - Páričkova 17, Bratislava 10/2022 Pow-en a.s.</t>
  </si>
  <si>
    <t>Elektrina - Ružová dolina 26 10/2022 Pow-en a.s.</t>
  </si>
  <si>
    <t>Spoločné stravovanie dôchodci 9/2022 BOCO. s.r.o.</t>
  </si>
  <si>
    <t>Energia, zrážkový úhrn 9/2022 NAD 820 Bratislava a.s.</t>
  </si>
  <si>
    <t>Vypracovanie OPaOS bleskozvod, OPaOS EI 400/230V Revízie elektrické Bratislava</t>
  </si>
  <si>
    <t>Odborná obsluha plynovej kotolne Haburská 2 9/2022 TZB Technológie s.r.o.</t>
  </si>
  <si>
    <t>Poplatok Home Optimal Fiber 4.10.22-3.11.22 ORANGE Slovensko , a.s.</t>
  </si>
  <si>
    <t>Novostavba park.domu-stanovisko pre územné rozhodnutie Únia nevidiacich a slabozrakýc</t>
  </si>
  <si>
    <t>Spoločné stravovanie - dôchodci 9/2022 HLZ s.r.o.</t>
  </si>
  <si>
    <t>Spoločné stravovanie - dôchodci 8/2022 HLZ s.r.o.</t>
  </si>
  <si>
    <t>Voľby-kancelárske potreby Lamitec, spol. s.r.o.</t>
  </si>
  <si>
    <t>Doručenie oznámení o čase a mieste konania volieb OSO, VÚC Marketing post Slovakia, s.r.o</t>
  </si>
  <si>
    <t>Vyjadrenie o existencii PTZ ORANGE Slovensko- solárne lampy MICHLOVSKÝ, spol. s r.o.</t>
  </si>
  <si>
    <t>Poskytovanie právnych služieb 9/2022 Advokátska kancelária ŠROBÁR,</t>
  </si>
  <si>
    <t>Obedy pre seniorov DC Zimná a DC Na Úvrati 9/2022 Ružinovský domov seniorov</t>
  </si>
  <si>
    <t>Spoločné stravovanie - dôchodci 9/2022 Ružinovský domov seniorov</t>
  </si>
  <si>
    <t>Výmena radiátorových ventilov ENGIE Services a.s.</t>
  </si>
  <si>
    <t>Rekonštrukcia DI Líščie Nivy-stavebný dozor YRREJ, spol. s.r.o.</t>
  </si>
  <si>
    <t>Kancelárske kreslo Kevin 1+1 - 2 ks B2B Partner s.r.o.</t>
  </si>
  <si>
    <t>Monitoring Advanced, Office Security - 10/2022 SWAN, a.s.</t>
  </si>
  <si>
    <t>Hosting servera Eset Mobile Management (12 mesiacov) RKD s.r.o.</t>
  </si>
  <si>
    <t>Garantlink MAN 10/2022 VNET, a.s.</t>
  </si>
  <si>
    <t>Tvorivé dielne 9/2022 Sadílekova Eliška</t>
  </si>
  <si>
    <t>Pohreb M.Bartoš Pohrebná služba Striž Ladislav</t>
  </si>
  <si>
    <t>Vyprac. PD - Zámer realizácie parkovania vnútroblok - tendr. dokum. YEPT s.r.o.</t>
  </si>
  <si>
    <t>MŠ Astrová - čistenie kanalizácie In-kanál, spol. s r.o.</t>
  </si>
  <si>
    <t>Nábytok - obklad stien DREVONA INTERIORS s.r.o.</t>
  </si>
  <si>
    <t>Vyjadrenie k PD pre vydanie st. povolenia č.z.92434/2022,p.č. 15640/1,5 Bratislavská vodárenská spoloč</t>
  </si>
  <si>
    <t>Haburská-vybudovanie workoutového ihriska-vypracovanie PD STAPLAN s.r.o.</t>
  </si>
  <si>
    <t>Vyúčt. faktúra - Ľanová 29.09.21-28.09.22 Bratislavská vodárenská spoloč</t>
  </si>
  <si>
    <t>Vyúčt. fakt. Elektrina - Bazová 5 01.01. - 07.10.2022 ZSE Energia a.s.</t>
  </si>
  <si>
    <t>Energie - Banšelova 4 prima 9/2022 Prvá ružinovská spoločnosť</t>
  </si>
  <si>
    <t>Vyúčt. faktúra - Ružinovská 04.10.21-03.10.22 Bratislavská vodárenská spoloč</t>
  </si>
  <si>
    <t>Vyúčt. faktúra - Ľanová 25.03.22-28.09.22 Bratislavská vodárenská spoloč</t>
  </si>
  <si>
    <t>Opravná fa Vodné,stočné - Tomášiková 25 29.10.21-28.9.22 Bratislavská vodárenská spoloč</t>
  </si>
  <si>
    <t>Vyúčt. fa Elektrina - Tomášikova 25 9/2022 Pow-en a.s.</t>
  </si>
  <si>
    <t>Vyúčt. fa Elektrina - Banšelova 4 9/2022 Pow-en a.s.</t>
  </si>
  <si>
    <t>Vyúčt. fa Elektrina - Vietnamská 41 9/2022 Pow-en a.s.</t>
  </si>
  <si>
    <t>Vyúčt. fa k PP 1369 Dohody o prácach vykonávaných mimo pracovného pomeru EDOS-PEM,s.r.o.</t>
  </si>
  <si>
    <t>Vyúčt. fa k ZF č. 44 Kultúrne leto v Ružinove 2022 CULTUS Ružinov a.s.</t>
  </si>
  <si>
    <t>Bezpečnostnotechnická služba, technik požiarnej ochrany 9/2022 4SAFE, s.r.o.</t>
  </si>
  <si>
    <t>Koment. prehliadka Trnava a Dolná Krupá 28.9.2022 Ing. Slavomír Dzvoník</t>
  </si>
  <si>
    <t>Energie 9/2022 - Mierová 21 MH Teplárenský holding, a.s.</t>
  </si>
  <si>
    <t>Nájomné 10/2022 NAD 820 Bratislava a.s.</t>
  </si>
  <si>
    <t>Stravovanie dôchodcov za 09/2022 Simple company s.r.o.</t>
  </si>
  <si>
    <t>Telekomunikačné služby 1010851801 9/2022 Slovak Telekom, a.s.</t>
  </si>
  <si>
    <t>Servis a údržba výťahov 9/2022 METALLIFT s.r.o.</t>
  </si>
  <si>
    <t>Spoločné stravovanie - dôchodci 9/2022 APORES s.r.o</t>
  </si>
  <si>
    <t>Elektrina - Miletičova 67 10/2022 ZSE Energia a.s.</t>
  </si>
  <si>
    <t>Elektrina - Páričková 5 10/2022 ZSE Energia a.s.</t>
  </si>
  <si>
    <t>Elektrina-Kvačalova 47 10/2022 ZSE Energia a.s.</t>
  </si>
  <si>
    <t>Elektrina-Mierová 89 10/2022 ZSE Energia a.s.</t>
  </si>
  <si>
    <t>Elektrina-Priev.37,Trenč.48,54,Mil.31,55,Koš.16,44,Bud.10,15,Niť.4 10/2022 ZSE Energia a.s.</t>
  </si>
  <si>
    <t>Elektrina - Svät. 24,Banšelova 28,Záhradnícka 54,2xViet.41,Seber.21 10/2022 ZSE Energia a.s.</t>
  </si>
  <si>
    <t>Zemný plyn Haburská 2 10/2022 Slovenský plynárenský priemyse</t>
  </si>
  <si>
    <t>Zemný plyn - Tomášikova 25 10/2022 Slovenský plynárenský priemyse</t>
  </si>
  <si>
    <t>Zemný plyn-Páričková 17 10/2022 Slovenský plynárenský priemyse</t>
  </si>
  <si>
    <t>Koncert kapely Kuštárovcov 4.10.2022 Martin Kuštár SMART JOB</t>
  </si>
  <si>
    <t>Stravovanie dôchodcov 9/2022 Slovenský Červený kríž</t>
  </si>
  <si>
    <t>Prenájom dočasného značenia-Symfónia umenia DOPRAVNÉ ZNAČENIE, s.r.o.</t>
  </si>
  <si>
    <t>Vodné,stočné - Banšelova 18.8.22 - 17.9.22 Bratislavská vodárenská spoloč</t>
  </si>
  <si>
    <t>Dezinsekcia administratívnej budovy MÚ BA-Ružinov ASANARATES s.r.o.</t>
  </si>
  <si>
    <t>Odber tepla - Mierová 21 10/2022 MH Teplárenský holding, a.s.</t>
  </si>
  <si>
    <t>Umiestnenie 6 ks sol. lámp pozdĺž cyklotrasy-vyjadrenie k IS OTNS , a.s.</t>
  </si>
  <si>
    <t>Tomašiková 25-rekonštrukcia a zmena účelu objektu-stavebný dozor Ing. Marcel Sontag.</t>
  </si>
  <si>
    <t>Výsadba na Martinčekovej ul. Zares, spol. s.r.o.</t>
  </si>
  <si>
    <t>Arch.-urban. štúdia a PD - verejný priestor Kozmos KubisArchitekti s.r.o.</t>
  </si>
  <si>
    <t>Maliarske práce - Prievozská 1 Szabó Tibor</t>
  </si>
  <si>
    <t>Príprava zóny dočasného parkovania-Prievoz, Slovnaft a Trnávka III.etapa M.O.Z. Consult s.r.o.</t>
  </si>
  <si>
    <t>Výkon funkcie SD - MŠ Tomášikova 25 Ing. Marcel Sontag.</t>
  </si>
  <si>
    <t>Rekonštrukcia DI Martinčekova - stavebný dozor IDM-ba s. r. o.</t>
  </si>
  <si>
    <t>ZŠ Medzilaborecká-nový pavilón-technický dozor na stavbe Psst s.r.o.</t>
  </si>
  <si>
    <t>PD_Vizual. križ. Max.Hella-Tomašiková a Max.Hella-Trnavská cesta HBH Projekt spol. s r. o.</t>
  </si>
  <si>
    <t>Veľkokapacitné kontajnery 8/2022 OLO a.s.</t>
  </si>
  <si>
    <t>I.etapa-zoznam právnych a iných požiadaviek Avris Consulting, s.r.o.</t>
  </si>
  <si>
    <t>Združená vodovodná prípojka pre 5 RD - BA Trnávka Bratislavská vodárenská spoloč</t>
  </si>
  <si>
    <t>Prekládky za mesiac august 2022 Mestský parkovací systém, spol</t>
  </si>
  <si>
    <t>Poskytovanie odb. a poradenských služieb-príprava a impl. projektov 8/2022 EU Consulting GROUP, s.r.o.</t>
  </si>
  <si>
    <t>maľovanie priestorov MÚ BA-Ružinov Szabó Tibor</t>
  </si>
  <si>
    <t>Výtlačky topografickej nástennej mapy a nástennej ortofotomapy BA-Ružinov EUROSENSE s.r.o.</t>
  </si>
  <si>
    <t>Doprava- výlet seniori-BA-Trnava-Dolná Krupá-Bratislava M-Travel, s.r.o.</t>
  </si>
  <si>
    <t>Občerstvenie N3 towers s.r.o.</t>
  </si>
  <si>
    <t>Tlačiareň Citizen CI-E321 Next Form s.r.o.</t>
  </si>
  <si>
    <t>Organizácia dopravy-Festival SYMFÓNIA UMENIA 2022 na Páričkovej ul. ING. JURAJ FISCHER - POD</t>
  </si>
  <si>
    <t>Vyúčt. fa vodné,stočné Mierová 21 9.8.22-8.9.22 Bratislavská vodárenská spoloč</t>
  </si>
  <si>
    <t>Poskytovanie služieb na Listovej č. 4 8/2022 Prvá ružinovská spoločnosť</t>
  </si>
  <si>
    <t>Nálepky Projects, s.r.o.</t>
  </si>
  <si>
    <t>Vyúčt. fa Elektrina - Vietnamská 41 1.1.22-22.9.22 Pow-en a.s.</t>
  </si>
  <si>
    <t>Vyúčt. fa k ZF 55 - online konferencia čierne stavby, nový stavebný zákon VERLAG DASHOFER</t>
  </si>
  <si>
    <t>Online konferencia-ČIerne stavby, nový stavebný zákon a prechod kompetencií VERLAG DASHOFER</t>
  </si>
  <si>
    <t>Elektrina - Košická 38 10/2022 ZSE Energia a.s.</t>
  </si>
  <si>
    <t>Vyúčt. fa - eŠkola pre zriaďovateľa ŠEVT a.s.</t>
  </si>
  <si>
    <t>Upratovanie za júl 2022 UMYTO s.r.o.</t>
  </si>
  <si>
    <t>4.štvrťrok 2022 - Zmluva o komplexnom nájme majetku CULTUS Ružinov a.s.</t>
  </si>
  <si>
    <t>Prenájom simulátora nárazu an akciu ETM 2022 21.9.2022 Autoklub Slovakia Assistence s</t>
  </si>
  <si>
    <t>Prenájom rohoží za obdobie 15.8.22 - 11.9.22 Lindstrom s.r.o.</t>
  </si>
  <si>
    <t>Systémové práce 8/2022 Ing. Dušan Rychtárik - EVIDE</t>
  </si>
  <si>
    <t>AL pätka - 40 ks DOPRAVNÉ ZNAČENIE, s.r.o.</t>
  </si>
  <si>
    <t>Fyzická ochrana, obchôdzky objektov 8/2022 GUARD MD, s.r.o.</t>
  </si>
  <si>
    <t>Vyúčt. fa Mierová 31,35 1.1.22-15.9.22 ZSE Energia a.s.</t>
  </si>
  <si>
    <t>Vvyúčt. fa k ZF č.48-prvky drobnej architektúry Ing. Peter Pokorný</t>
  </si>
  <si>
    <t>Vyúčt. faktúra - Metrážový koberec HARIMO s.r.o.</t>
  </si>
  <si>
    <t>Energetický certifikát _MŠ Tomášiková ISEI, s.r.o.</t>
  </si>
  <si>
    <t>Parkovací dom vnútroblok Exnárová-vyjadrenie k IS OTNS , a.s.</t>
  </si>
  <si>
    <t>Parkovací dom U Deda-vyjadrenie k IS OTNS , a.s.</t>
  </si>
  <si>
    <t>Nájomné Toshiba CNDJ41068,CNIJ34202,CNIJ34233 7/2022 TOP SERVIS IT a.s.</t>
  </si>
  <si>
    <t>Kult..poduj.(Cultus) Symfónia umenia-Sp Tour4u, s.r.o</t>
  </si>
  <si>
    <t>Elektrina Mierová 21 - 9/2022 Pow-en a.s.</t>
  </si>
  <si>
    <t>Poplatky za telekomunikačné služby 3106830406 8/2022 Slovak Telekom, a.s.</t>
  </si>
  <si>
    <t>Poplatky za telekomunikačné služby 3106830407 8/2022 Slovak Telekom, a.s.</t>
  </si>
  <si>
    <t>Vyúčt. faktúra komunikácie-zrážky za 8/2022 Bratislavská vodárenská spoloč</t>
  </si>
  <si>
    <t>Monitoring médií 8/2022 Slovakia Online, s.r.o.</t>
  </si>
  <si>
    <t>Elektrina - Vietnamská, Dulovo námestie 892022 Pow-en a.s.</t>
  </si>
  <si>
    <t>Nájomné Toshiba e-studio 3015ac, CNAJ68247 8/2022 TOP SERVIS IT a.s.</t>
  </si>
  <si>
    <t>Nájomné Toshiba CNAJ68247,CNEJ47732,CNDJ41068,CNIJ34202,CNIJ34233 8/2022 TOP SERVIS IT a.s.</t>
  </si>
  <si>
    <t>Nákup a osadenie parkomatov Saba Parking SK, s. r. o.</t>
  </si>
  <si>
    <t>Poštové služby 8/2022 Slovenská pošta a.s.</t>
  </si>
  <si>
    <t>Fotografické služby-položenie zákl. kameňa školy Ostredky Promizone, s.r.o.</t>
  </si>
  <si>
    <t>Polievanie stromov - 392 ks Zares, spol. s.r.o.</t>
  </si>
  <si>
    <t>Vodné,stočné - Haburská 2 29.7.22-28.8.22 Bratislavská vodárenská spoloč</t>
  </si>
  <si>
    <t>Vodné,stočné - Tomášiková 25 29.7.22-28.8.22 Bratislavská vodárenská spoloč</t>
  </si>
  <si>
    <t>Vyúčt. fa Mzdové centrum - ročný prístup Poradca podnikateľa s.r.o.</t>
  </si>
  <si>
    <t>Pracovná zdravotná služba - 23.7-31.7.2022, 8/2022 3J s.r.o.</t>
  </si>
  <si>
    <t>Poskytovanie právnych služieb 8/2022 Advokátska kancelária ŠROBÁR,</t>
  </si>
  <si>
    <t>Preloženie vstupnej LCD klávesnice a prep. tlačítka v pokladni ABELA s.r.o.</t>
  </si>
  <si>
    <t>Nájomné Toshiba e-studio 3015ac, CNAJ68247 7/2022 TOP SERVIS IT a.s.</t>
  </si>
  <si>
    <t>Poplatok Home Optimal Fiber 4.9.22-3.10.22 ORANGE Slovensko , a.s.</t>
  </si>
  <si>
    <t>Elektrina - Tomášikova 25 9/2022 Pow-en a.s.</t>
  </si>
  <si>
    <t>Elektrina - Vietnamská 41 9/2022 Pow-en a.s.</t>
  </si>
  <si>
    <t>Elektrina - Banšelova 4 9/2022 Pow-en a.s.</t>
  </si>
  <si>
    <t>Sanácia komína, vstupov do obj. MŠ Piesočná 2 EU - GROUP, a.s.</t>
  </si>
  <si>
    <t>Zhotovenie altánku, materiál, montážne a lakernícke práce Best house , s.r.o.</t>
  </si>
  <si>
    <t>Spoločné stravovanie - dôchodci 8/2022 APORES s.r.o</t>
  </si>
  <si>
    <t>Elektrina-Haburská, Lanová, Ružinovská, Hraničná 4/2022 Pow-en a.s.</t>
  </si>
  <si>
    <t>Poplatok za poskytnutie ERANET do 31.5.2023 ERANET CONSULTING, s.r.o.</t>
  </si>
  <si>
    <t>Vyprac. odb. stanoviska k projektu Sanácia okien MÚ Ružinov ML VALUE spol. s r.o.</t>
  </si>
  <si>
    <t>Refakturácia-výmena vodomerov na Listovej ul. Prvá Ružinovská spoločnosť</t>
  </si>
  <si>
    <t>Vyúčt. fa Elektrina - Tomášikova 25 8/2022 Pow-en a.s.</t>
  </si>
  <si>
    <t>Výroba veľkoformátových nálepiek 34 ks PROMO ACTIVITY s.r.o.</t>
  </si>
  <si>
    <t>Bezpečnostnotechnická služba, technik požiarnej ochrany 8/2022 4SAFE, s.r.o.</t>
  </si>
  <si>
    <t>Spotrebný materiál TOWDY, s.r.o.</t>
  </si>
  <si>
    <t>Monitoring Advanced, Office Security - 9/2022 SWAN, a.s.</t>
  </si>
  <si>
    <t>Garantlink MAN 9/2022 VNET, a.s.</t>
  </si>
  <si>
    <t>Odborná obsluha plynovej kotolne Haburská 2 8/2022 TZB Technológie s.r.o.</t>
  </si>
  <si>
    <t>Vyúčt. fa elektrina Mierová 21 - 8/2022 Pow-en a.s.</t>
  </si>
  <si>
    <t>Elektrina - Ružová dolina 26 9/2022 Pow-en a.s.</t>
  </si>
  <si>
    <t>Elektrina - Páričkova 17, Bratislava 9/2022 Pow-en a.s.</t>
  </si>
  <si>
    <t>Spoločné stravovanie dôchodci 8/2022 BOCO. s.r.o.</t>
  </si>
  <si>
    <t>Metrážový koberec HARIMO s.r.o.</t>
  </si>
  <si>
    <t>Hĺbkové čistenie kobercov MO Group, s.r.o.,</t>
  </si>
  <si>
    <t>Hĺbkové tepovanie kobercov MO Group, s.r.o.,</t>
  </si>
  <si>
    <t>Stravovanie dôchodcov 8/2022 Slovenský Červený kríž</t>
  </si>
  <si>
    <t>Rozbor vody minimálny - Tomášikova 25 CHEMPAL s.r.o.</t>
  </si>
  <si>
    <t>PC936895-LIC-BUN pre USG210-ročná prémiová licencia Apollo Multimedia s.r.o.</t>
  </si>
  <si>
    <t>Vodné,stočné - Banšelova 18.7.22 - 17.8.22 Bratislavská vodárenská spoloč</t>
  </si>
  <si>
    <t>Materské centrum HOJDANA-aktualizácia a doplnenie rozpočtu pre st. PHZ k VO Ateliér AD studio, s.r.o.</t>
  </si>
  <si>
    <t>ŽS Medzilaborecká - dodávky a práce 7/2022- čiastková fakturácia FERRMONT, a.s.</t>
  </si>
  <si>
    <t>ZnL 270-15ks, ZnL 231-15 ks pre vyhradené parkovanie DOPRAVNÉ ZNAČENIE, s.r.o.</t>
  </si>
  <si>
    <t>Energia, zrážkový úhrn 8/2022 NAD 820 Bratislava a.s.</t>
  </si>
  <si>
    <t>Telekomunikačné služby 1010851801 8/2022 Slovak Telekom, a.s.</t>
  </si>
  <si>
    <t>Elektrina - Bazová 5 9/2022 ZSE Energia a.s.</t>
  </si>
  <si>
    <t>Elektrina - Svät. 24,Banšelova 28,Záhradnícka 54,2xViet.41,Seber.21 9/2022 ZSE Energia a.s.</t>
  </si>
  <si>
    <t>Elektrina-Kvačalova 47 9/2022 ZSE Energia a.s.</t>
  </si>
  <si>
    <t>Elektrina - Páričková 5 9/2022 ZSE Energia a.s.</t>
  </si>
  <si>
    <t>Elektrina-Priev.37,Trenč.48,54,Mil.31,55,Koš.16,44,Bud.10,15,Niť.4 9/2022 ZSE Energia a.s.</t>
  </si>
  <si>
    <t>Elektrina-Mierová 89 9/2022 ZSE Energia a.s.</t>
  </si>
  <si>
    <t>Elektrina - Miletičova 67 9/2022 ZSE Energia a.s.</t>
  </si>
  <si>
    <t>Elektrina - Košická 38 9/2022 ZSE Energia a.s.</t>
  </si>
  <si>
    <t>Fotogr. služby na predstavenia Symfónia umenia Promizone, s.r.o.</t>
  </si>
  <si>
    <t>Servis a údržba výťahov 8/2022 METALLIFT s.r.o.</t>
  </si>
  <si>
    <t>Obedy pre seniorov DC Zimná a DC Na Úvrati 8/2022 Ružinovský domov seniorov</t>
  </si>
  <si>
    <t>Stravovanie dôchodcov za 08/2022 Simple company s.r.o.</t>
  </si>
  <si>
    <t>Spoločné stravovanie - dôchodci 8/2022 Ružinovský domov seniorov</t>
  </si>
  <si>
    <t>Odber tepla - Mierová 21 9/2022 MH Teplárenský holding, a.s.</t>
  </si>
  <si>
    <t>Zemný plyn Haburská 2 9/2022 Slovenský plynárenský priemyse</t>
  </si>
  <si>
    <t>Zemný plyn - Tomášikova 25 9/2022 Slovenský plynárenský priemyse</t>
  </si>
  <si>
    <t>Vypracovanie AH výskumu Radnice Prievoz Chronogram s.r.o.</t>
  </si>
  <si>
    <t>Zemný plyn-Páričková 17 9/2022 Slovenský plynárenský priemyse</t>
  </si>
  <si>
    <t>Vyprac. ornitolog. posudku v ZŠ Mierová watching.sk s.r.o.</t>
  </si>
  <si>
    <t>Mzdové centrum - ročný prístup Poradca podnikateľa s.r.o.</t>
  </si>
  <si>
    <t>Prvky drobnej architektúry - misky pre kvetináče Ing. Peter Pokorný</t>
  </si>
  <si>
    <t>Elektrina - Vietnamská 41 8/2022 Pow-en a.s.</t>
  </si>
  <si>
    <t>Elektrina - Banšelova 4 8/2022 Pow-en a.s.</t>
  </si>
  <si>
    <t>Tonery Magic Print s.r.o.</t>
  </si>
  <si>
    <t>Tonery TOWDY, s.r.o.</t>
  </si>
  <si>
    <t>Brožúrka Bicyklujeme s Brankom a Ruženkou 4 Cyklokoalícia, o.z.</t>
  </si>
  <si>
    <t>Energie, voda - Mesačná 10 za obdobie 7 - 9 / 2022 Prvá ružinovská spoločnosť</t>
  </si>
  <si>
    <t>Vyúčt. faktúra Vietnamská 41 za obdobie 1.1 - 15.8.2022 ZSE Energia a.s.</t>
  </si>
  <si>
    <t>Falošný výjazd za mesiac júl 2022 Ministerstvo vnútra SR</t>
  </si>
  <si>
    <t>Tonery Alfa office,s.r.o.</t>
  </si>
  <si>
    <t>Znalecky posudok Ing. Ivan Cebro</t>
  </si>
  <si>
    <t>Distribúcia inf. letákov do pošt. schránok BA-Nivy - 620 ks Marketing post Slovakia, s.r.o</t>
  </si>
  <si>
    <t>Pohreb muž XY Pohrebná služba Striž Ladislav</t>
  </si>
  <si>
    <t>ZŠ Medzilaborecká-výkon TDI 7/2022 Ing. Erik Tomko - ET Stav</t>
  </si>
  <si>
    <t>Prekládky za mesiac júl 2022 Mestský parkovací systém, spol</t>
  </si>
  <si>
    <t>Poskytovanie odb. a poradenských služieb-príprava a impl. projektov 7/2022 EU Consulting GROUP, s.r.o.</t>
  </si>
  <si>
    <t>Vyúčt. fa vodné,stočné Mierová 21 9.7.22-8.8.22 Bratislavská vodárenská spoloč</t>
  </si>
  <si>
    <t>Kancelársky papier A4 80g IMAGE VOLUME - 600 bal. Ing. Peter Gerši - GC Tech</t>
  </si>
  <si>
    <t>Celosezónna údržba samozavlažovacích kvetináčov a pyramíd KULLA SK s.r.o.</t>
  </si>
  <si>
    <t>Drogéria Lamitec, spol. s.r.o.</t>
  </si>
  <si>
    <t>Znalecký posudok - p.č.14812/16 k.u. Trnávka Záňová Veronika Ing.</t>
  </si>
  <si>
    <t>Čistenie kanalizácie v objekte ZŠ Drieňová In-kanál, spol. s r.o.</t>
  </si>
  <si>
    <t>Elektrina - Mierová 21 MH Teplárenský holding, a.s.</t>
  </si>
  <si>
    <t>Nájomné 9/2022 NAD 820 Bratislava a.s.</t>
  </si>
  <si>
    <t>Nájomné Toshiba CGKG44655,CGKG44718 8/2022 TOP SERVIS IT a.s.</t>
  </si>
  <si>
    <t>Spoločné stravovanie - dôchodci 7/2022 MARKET CENTRUM Plus, s.r.o.</t>
  </si>
  <si>
    <t>Realiz. postupu zad. zák.-Novostavba pavilónu ZŠ Ostredkova YEPT s.r.o.</t>
  </si>
  <si>
    <t>Registrácia domény ruzinov.sk ACS s.r.o.</t>
  </si>
  <si>
    <t>Prenájom rohoží za obdobie 18.7.22 - 14.8.22 Lindstrom s.r.o.</t>
  </si>
  <si>
    <t>Vyúčt. fa Elektrina - Budovateľská 21 1.1.22-18.8.22 ZSE Energia a.s.</t>
  </si>
  <si>
    <t>Systémové práce 7/2022 Ing. Dušan Rychtárik - EVIDE</t>
  </si>
  <si>
    <t>Poskytovanie odb. a poradenských služieb-príprava a impl. projektov 6/2022 EU Consulting GROUP, s.r.o.</t>
  </si>
  <si>
    <t>Rybársky lístok - 1000 ks CART PRINT, s.r.o.</t>
  </si>
  <si>
    <t>Trvalky Agrostis Trávniky, s r.o.</t>
  </si>
  <si>
    <t>Fyzická ochrana, obchôdzky objektov 7/2022 GUARD MD, s.r.o.</t>
  </si>
  <si>
    <t>Upratovanie za jún 2022 UMYTO s.r.o.</t>
  </si>
  <si>
    <t>Poskytovanie služieb na Listovej č. 4 7/2022 Prvá ružinovská spoločnosť</t>
  </si>
  <si>
    <t>Veľkokapacitné kontajnery 7/2022 OLO a.s.</t>
  </si>
  <si>
    <t>Výmena vodomerov - Listová 4 Prvá ružinovská spoločnosť</t>
  </si>
  <si>
    <t>Montáž osadenia volejb. stĺpov - ZŠ Borodačova EU - GROUP, a.s.</t>
  </si>
  <si>
    <t>Čistenie kanalizácie a monitoring v ZŠ Vrútocká In-kanál, spol. s r.o.</t>
  </si>
  <si>
    <t>Odstr. nál. drevín, čistenie obj. Listová 4 Prvá ružinovská spoločnosť</t>
  </si>
  <si>
    <t>Územný plán zóny Miletičova trhovisko - prieskumy, rozbory ADM design spol.s r.o.</t>
  </si>
  <si>
    <t>Registrácia domény ruzinov.sk,ba-ruzinov.sk - 16.9.2022-15.9.2023 ACS s.r.o.</t>
  </si>
  <si>
    <t>Čistenie kanalizácie a monitoring v objekte MU Ružinov In-kanál, spol. s r.o.</t>
  </si>
  <si>
    <t>MŠ Stálicová 2,ELO Haburská 6, BA-čistenie kanalizácie a monitoring In-kanál, spol. s r.o.</t>
  </si>
  <si>
    <t>DJ - hygienické potreby EXACT Invest s.r.o.</t>
  </si>
  <si>
    <t>Opravná faktúra k FA č.819 Západoslovenská distribučná a.</t>
  </si>
  <si>
    <t>Spotrebný materiál Magic Print s.r.o.</t>
  </si>
  <si>
    <t>Čistenie kanalizačných vpustí v MČ Ružinov In-kanál, spol.s.r.o.</t>
  </si>
  <si>
    <t>Vypracovanie dendr.prieskumu a hodnotenia 10 ks stromov - DI Arbor Vitae - Arboristika, s.r</t>
  </si>
  <si>
    <t>Elektrina - Tomášikova 25 8/2022 Pow-en a.s.</t>
  </si>
  <si>
    <t>Elektrina Mierová 21 - 8/2022 Pow-en a.s.</t>
  </si>
  <si>
    <t>Výpočtová technika-NTB HP 250-5ks, NTB Dell Vostro-2ks, NTB Lenovo V14-10ks Gratex International,a.s.</t>
  </si>
  <si>
    <t>Termopásky pre tlačiareň-vyvolávací kiosk Zvac Systems s.r.o.</t>
  </si>
  <si>
    <t>Servisný poplatok za 3. kv /2022 TRIMEL s.r.o.</t>
  </si>
  <si>
    <t>Poplatky za telekomunikačné služby 3106830407 7/2022 Slovak Telekom, a.s.</t>
  </si>
  <si>
    <t>Poplatky za telekomunikačné služby 3106830406 7/2022 Slovak Telekom, a.s.</t>
  </si>
  <si>
    <t>Jazero Štrkovec-revitalizácia bežeckej dráhy SPORT NITRA s.r.o.</t>
  </si>
  <si>
    <t>Vyúčt. faktúra komunikácie-zrážky za 7/2022 Bratislavská vodárenská spoloč</t>
  </si>
  <si>
    <t>Elektrina - Vietnamská, Dulovo námestie 8/2022 Pow-en a.s.</t>
  </si>
  <si>
    <t>Elektrina-Haburská, Lanová, Ružinovská, Hraničná 8/2022 Pow-en a.s.</t>
  </si>
  <si>
    <t>ZŠ Medzilaborecká - st.dozor Psst s.r.o.</t>
  </si>
  <si>
    <t>Kllimatizačné jednotky pre priestory adm. budovy-vypracovanie PD KOLAD, s.r.o.,</t>
  </si>
  <si>
    <t>Pohreb F. Grich Pohrebná služba Striž Ladislav</t>
  </si>
  <si>
    <t>Poplatok Home Optimal Fiber 4.8.22-3.9.22 ORANGE Slovensko , a.s.</t>
  </si>
  <si>
    <t>Poštové služby 7/2022 Slovenská pošta a.s.</t>
  </si>
  <si>
    <t>Plechové dielce FEROMAX s.r.o.</t>
  </si>
  <si>
    <t>Refakturácia za práce na Listovej-odstránenie náletových drevín a čistenie Prvá Ružinovská spoločnosť</t>
  </si>
  <si>
    <t>ZŠ Medzilaborecká - stavebné práce FERRMONT, a.s.</t>
  </si>
  <si>
    <t>Hasičská zbrojnica-stavebné práce GSP-STAV, s.r.o.</t>
  </si>
  <si>
    <t>Bezpečnostnotechnická služba, technik požiarnej ochrany 7/2022 4SAFE, s.r.o.</t>
  </si>
  <si>
    <t>Energia, zrážkový úhrn 7/2022 NAD 820 Bratislava a.s.</t>
  </si>
  <si>
    <t>Vyúčt.fa k ZF č.35 - MDD 2022 CULTUS Ružinov a.s.</t>
  </si>
  <si>
    <t>Vyúčt.fa k ZF č. 36 - Ružinovský psí miláčik CULTUS Ružinov a.s.</t>
  </si>
  <si>
    <t>Telekomunikačné služby 1010851801 7/2022 Slovak Telekom, a.s.</t>
  </si>
  <si>
    <t>Vyúčt. fa elektrina Mierová 21 - 7/2022 Pow-en a.s.</t>
  </si>
  <si>
    <t>Spoločné stravovanie - dôchodci 7/2022 Ružinovský domov seniorov</t>
  </si>
  <si>
    <t>Vyúčt. fa Elektrina - Vietnamská 41 21.7.22-31.7.22 Pow-en a.s.</t>
  </si>
  <si>
    <t>Odborná obsluha plynovej kotolne Haburská 2 7/2022 TZB Technológie s.r.o.</t>
  </si>
  <si>
    <t>Nájom tepelných rozvodov Ružinov RUŽIČKA AND PARTNERS s.r.o.</t>
  </si>
  <si>
    <t>Akcia Dni mesta 10.6.2022 - strava obed 140 ks CITY GASTRO s.r.o.</t>
  </si>
  <si>
    <t>Monitoring Advanced, Office Security - 8/2022 SWAN, a.s.</t>
  </si>
  <si>
    <t>Obedy pre seniorov DC Zimná a DC Na Úvrati 7/2022 Ružinovský domov seniorov</t>
  </si>
  <si>
    <t>Podujatie silných mužov-MSR U80-pohár pre víťaza, medaile, upomienkové medaile Slovenská asociácia silných mu</t>
  </si>
  <si>
    <t>Poskytovanie právnych služieb 7/2022 Advokátska kancelária ŠROBÁR,</t>
  </si>
  <si>
    <t>Monitoring médií 7/2022 Slovakia Online, s.r.o.</t>
  </si>
  <si>
    <t>Energie - Banšelova 4 prima 8/2022 Prvá ružinovská spoločnosť</t>
  </si>
  <si>
    <t>Nájomné 8/2022 NAD 820 Bratislava a.s.</t>
  </si>
  <si>
    <t>Vyúčt.fa k ZF č. 24 - kultúrne a vzdelávacie aktivity v II. štvrťroku 2022 CULTUS Ružinov a.s.</t>
  </si>
  <si>
    <t>Garantlink MAN 8/2022 VNET, a.s.</t>
  </si>
  <si>
    <t>Elektrina - Svät. 24,Banšelova 28,Záhradnícka 54,5xViet.41,Seber.21 8/2022 ZSE Energia a.s.</t>
  </si>
  <si>
    <t>Elektrina - Bazová 5 8/2022 ZSE Energia a.s.</t>
  </si>
  <si>
    <t>Elektrina - Budovateľská 21 8/2022 ZSE Energia a.s.</t>
  </si>
  <si>
    <t>Servis a údržba výťahov 7/2022 METALLIFT s.r.o.</t>
  </si>
  <si>
    <t>Oprava nabíjača a náhradné diely RKS s.r.o.</t>
  </si>
  <si>
    <t>Poskytovanie odb. a poradenských služieb-príprava a impl. projektov 5/2022 EU Consulting GROUP, s.r.o.</t>
  </si>
  <si>
    <t>Odber tepla - Mierová 21 8/2022 MH Teplárenský holding, a.s.</t>
  </si>
  <si>
    <t>Systémové práce 6/2022 Ing. Dušan Rychtárik - EVIDE</t>
  </si>
  <si>
    <t>Tlačívá pre matriku Centrum polygrafických služieb</t>
  </si>
  <si>
    <t>Pohreb Z.Berníková Pohrebná služba Striž Ladislav</t>
  </si>
  <si>
    <t>Spoločné stravovanie - dôchodci 6/2022 MARKET CENTRUM Plus, s.r.o.</t>
  </si>
  <si>
    <t>Rekonštrukcia DI Martinčeková Veríme v zábavu, s. r. o.</t>
  </si>
  <si>
    <t>Nabíjacia stanica pre elektrobicykle v Ružinove-prvá etapa NabiBajk,s.r.o.</t>
  </si>
  <si>
    <t>Vodné,stočné - Banšelova 18.6.22 - 17.7.22 Bratislavská vodárenská spoloč</t>
  </si>
  <si>
    <t>Prekládky za mesiac jún 2022 Mestský parkovací systém, spol</t>
  </si>
  <si>
    <t>ZŠ SNP OStredková 14-prepracovanie PD-novostavba pavilónu s telocvičňou Psst s.r.o.</t>
  </si>
  <si>
    <t>Mestská polícia, Listová ul.10,BA-úprava PD, výkon autorského dozoru Archatelier s.r.o.</t>
  </si>
  <si>
    <t>Dodanie a montáž vybavenia a nábytku MERCATOR DMS, spol. s.r.o.</t>
  </si>
  <si>
    <t>Obálky B6 s potlačou-23000 ks, C5 s potlačou - 16000 ks Lamitec, spol. s.r.o.</t>
  </si>
  <si>
    <t>Vyúčt. fa k ZF 9 - seminár EIA a stavebný zákon VERLAG DASHOFER</t>
  </si>
  <si>
    <t>Vyúčt. fa Elektrina - Banšelova 4 7/2022 Pow-en a.s.</t>
  </si>
  <si>
    <t>Vyúčt. fa Elektrina - Tomášikova 25 7/2022 Pow-en a.s.</t>
  </si>
  <si>
    <t>Elektrina - Páričková 5 8/2022 ZSE Energia a.s.</t>
  </si>
  <si>
    <t>Elektrina-Priev.37,Trenč.48,54,Mil.31,55,Koš.16,44,Bud.10,15,Niť.4 8/2022 ZSE Energia a.s.</t>
  </si>
  <si>
    <t>Elektrina-Mierová 89 8/2022 ZSE Energia a.s.</t>
  </si>
  <si>
    <t>Elektrina-Kvačalova 47 8/2022 ZSE Energia a.s.</t>
  </si>
  <si>
    <t>Elektrina - Košická 38 8/2022 ZSE Energia a.s.</t>
  </si>
  <si>
    <t>Elektrina - Miletičova 67 8/2022 ZSE Energia a.s.</t>
  </si>
  <si>
    <t>Stravovanie dôchodcov 7/2022 Slovenský Červený kríž</t>
  </si>
  <si>
    <t>Spoločné stravovanie - dôchodci 7/2022 APORES s.r.o</t>
  </si>
  <si>
    <t>Vodné,stočné - Haburská 2 29.6.22-28.7.22 Bratislavská vodárenská spoloč</t>
  </si>
  <si>
    <t>Vodné,stočné - Tomášiková 25 29.6.22-28.7.22 Bratislavská vodárenská spoloč</t>
  </si>
  <si>
    <t>Dobropis k FA 642200029 - čist. obj. Listová 4 Prvá ružinovská spoločnosť</t>
  </si>
  <si>
    <t>Odber zemného plynu - Páričková 17 8/2022 Slovenský plynárenský priemyse</t>
  </si>
  <si>
    <t>Elektrina-Páričková 8/2022 Pow-en a.s.</t>
  </si>
  <si>
    <t>Spoločné stravovanie dôchodci 7/2022 BOCO. s.r.o.</t>
  </si>
  <si>
    <t>Elektrina - Ružová dolina 26 8/2022 Pow-en a.s.</t>
  </si>
  <si>
    <t>Elektrina Mierová 21 - 2/2022 Pow-en a.s.</t>
  </si>
  <si>
    <t>Zemný plyn - Tomášikova 25 8/2022 Slovenský plynárenský priemyse</t>
  </si>
  <si>
    <t>Zemný plyn Haburská 2 8/2022 Slovenský plynárenský priemyse</t>
  </si>
  <si>
    <t>Stravovanie dôchodcov za 07/2022 Simple company s.r.o.</t>
  </si>
  <si>
    <t>Stravovanie dôchodcov 6/2022 Slovenský Červený kríž</t>
  </si>
  <si>
    <t>Prepis zo Zasadnuita MZ MČ Bratislava-Ružinov - 13.6. a 28.6.2022 MEDIA TEAM PRO Daniel Glasa</t>
  </si>
  <si>
    <t>Vyúčt.fa k ZF 46 - Online kniha Účt. súvzťažnosti VERLAG DASHOFER</t>
  </si>
  <si>
    <t>Prenájom rohoží za obdobie 20.6. - 17.7.2022 Lindstrom s.r.o.</t>
  </si>
  <si>
    <t>ZŠ Medzilaborecká-výkon TDI 6/2022 Ing. Erik Tomko - ET Stav</t>
  </si>
  <si>
    <t>Dodávka a montáž dopravných gombíkov-hliníkových - 20ks na ul. Na Piesku Mobilita servis, s.r.o.</t>
  </si>
  <si>
    <t>Čistenie dážďových vpustí In-kanál, spol. s r.o.</t>
  </si>
  <si>
    <t>Pohreb Ľ.Fiala Pohrebná služba Striž Ladislav</t>
  </si>
  <si>
    <t>MŠ Haburská 4-PD-významné zádržné opatrenia-aktualizácia Ing.arch. Alexandra Plančárová</t>
  </si>
  <si>
    <t>Veľkokapacitné kontajnery 6/2022 OLO a.s.</t>
  </si>
  <si>
    <t>Sanácia fasády - Záhradnícka 50-vypracovanie a dodanie PD Ing.Ján Marenčík, M - Technica</t>
  </si>
  <si>
    <t>Covid_Dezinfekčné práce 6/2022 UMYTO s.r.o.</t>
  </si>
  <si>
    <t>Znalecký posudok parc.č.3109/1, 3109/2 k.ú.Ružinov Ing. arch. Milan Haviar</t>
  </si>
  <si>
    <t>Konzult. a školiace služby v oblasti impl systému manažérstva proti korupcii Avris Consulting, s.r.o.</t>
  </si>
  <si>
    <t>ZŠ Medzilaborecká-nový pavilón tried,tel. a dostavba jedálne-tech.dozor 6/2022 Psst s.r.o.</t>
  </si>
  <si>
    <t>Poskytovanie služieb na Listovej č. 4 6/2022 Prvá ružinovská spoločnosť</t>
  </si>
  <si>
    <t>Zabezpečenie pracovnej zdravotnej služby za 06/2022 PhDr. Natália Jányová - PZS</t>
  </si>
  <si>
    <t>Jelačičova, Cyrilova,Metodova,Stará Prievozská-vyh.polohopis.-výškopis. plánu Geo-group s.r.o.</t>
  </si>
  <si>
    <t>Monitoring médií 6/2022 Slovakia Online, s.r.o.</t>
  </si>
  <si>
    <t>Fyzická ochrana, obchôdzky objektov 6/2022 GUARD MD, s.r.o.</t>
  </si>
  <si>
    <t>Poplatky za telekomunikačné služby 3106830406 6/2022 Slovak Telekom, a.s.</t>
  </si>
  <si>
    <t>Poplatky za telekomunikačné služby 3106830407 6/2022 Slovak Telekom, a.s.</t>
  </si>
  <si>
    <t>Nájomné Toshiba CNAJ68247,CNEJ47732,CNDJ41068,CNIJ34202,CNIJ34233 6/2022 TOP SERVIS IT a.s.</t>
  </si>
  <si>
    <t>Vyúčt. faktúra komunikácie-zrážky za 6/2022 Bratislavská vodárenská spoloč</t>
  </si>
  <si>
    <t>ZŠ Ružová dolina-stavebné úpravy- dodanie PD PROJAT s.r.o.</t>
  </si>
  <si>
    <t>Pohreb J. Baťa Pohrebná služba Striž Ladislav</t>
  </si>
  <si>
    <t>Vyúčt.fa k ZF 40 - Konsolidovaná účtovná závierka v samospráve VERLAG DASHOFER</t>
  </si>
  <si>
    <t>Súmračná ul.-úprava parkoviska STRABAG s.r.o.</t>
  </si>
  <si>
    <t>Dodávka mobilných klimatizačných zariadení Midea 10 ks KOLAD, s.r.o.,</t>
  </si>
  <si>
    <t>Tlačové publikácie Nakladatelství C.H.Beck, s.r.o</t>
  </si>
  <si>
    <t>Kontrola na E.P.S. zariadení za obdobie 4,5/2022, OP a OS Daráž Jozef E.K.Z.</t>
  </si>
  <si>
    <t>Vodné,stočné - Haburská 2 29.5.22-28.6.22 Bratislavská vodárenská spoloč</t>
  </si>
  <si>
    <t>Vodné,stočné - Tomášiková 25 29.5.22-28.6.22 Bratislavská vodárenská spoloč</t>
  </si>
  <si>
    <t>Vyúčt. fa vodné,stočné Mierová 21 9.6.22-8.7.22 Bratislavská vodárenská spoloč</t>
  </si>
  <si>
    <t>Spoločné stravovanie - dôchodci 7/2022 HLZ s.r.o.</t>
  </si>
  <si>
    <t>Elektrina - Mierová 21 7/2022 Pow-en a.s.</t>
  </si>
  <si>
    <t>Predplatné On-line kniha Účt. súvzťažnosti, príst. do archívu VERLAG DASHOFER</t>
  </si>
  <si>
    <t>GFI Unlimited Software renewal - 1 rok AutoCont</t>
  </si>
  <si>
    <t>Hasičská zbrojnica-meranie hluku a vypracovanie protokolu z merania hluku AZ Acoustics, s.r.o.</t>
  </si>
  <si>
    <t>Prekládka klimatizačného zariadenia v kancelárii č. 105 Vlastimil Repaský - RETECH</t>
  </si>
  <si>
    <t>Komplexný servis klimatizačných zariadení a dezinfekcia vn. jednotiek Vlastimil Repaský - RETECH</t>
  </si>
  <si>
    <t>Elektrina - Páričkova 17, Bratislava 7/2022 Pow-en a.s.</t>
  </si>
  <si>
    <t>Elektrina-Haburská, Lanová, Ružinovská, Hraničná 7/2022 Pow-en a.s.</t>
  </si>
  <si>
    <t>Elektrina - Vietnamská, Dulovo námestie 7/2022 Pow-en a.s.</t>
  </si>
  <si>
    <t>Elektrina - Ružová dolina 26 7/2022 Pow-en a.s.</t>
  </si>
  <si>
    <t>Poštové služby 6/2022 Slovenská pošta a.s.</t>
  </si>
  <si>
    <t>Elektrina Mierová 21 - 7/2022 Pow-en a.s.</t>
  </si>
  <si>
    <t>Elektrina - Tomášikova 25 7/2022 Pow-en a.s.</t>
  </si>
  <si>
    <t>Elektrina - Banšelova 4 7/2022 Pow-en a.s.</t>
  </si>
  <si>
    <t>Poplatok Home Optimal Fiber 4.7.22-3.8.22 ORANGE Slovensko , a.s.</t>
  </si>
  <si>
    <t>Spoločné stravovanie - dôchodci 6/2022 APORES s.r.o</t>
  </si>
  <si>
    <t>Rekonštrukcia DI Mesačná - vypracovanie realizačného projektu BEELI s.r.o</t>
  </si>
  <si>
    <t>Kosik s kraslicami, kraslice na zavesenie, kraslice na zem Blachere Illumination Central</t>
  </si>
  <si>
    <t>Refakturácia za práce na Listovej, byt č. 6 v júni 2022 Prvá Ružinovská spoločnosť</t>
  </si>
  <si>
    <t>Energie - Banšelova 4 prima 7/2022 Prvá ružinovská spoločnosť</t>
  </si>
  <si>
    <t>ZŠ Medzilaborecká-výkon TDI 2,3,4,5/2022 Ing. Erik Tomko - ET Stav</t>
  </si>
  <si>
    <t>Ľanovo-Sedmokrásková ul.-úprava povrchu chodníka STRABAG s.r.o.</t>
  </si>
  <si>
    <t>Sedmokrásková-úprava povrchu chodníka STRABAG s.r.o.</t>
  </si>
  <si>
    <t>Tlakové čistenie, odsávanie dažďovej vody In-kanál, spol. s r.o.</t>
  </si>
  <si>
    <t>Novostavba Parkovacieho domu, Exnárová ulica, DUR,SP-projektová dokumentácia ASPACE, s.r.o.</t>
  </si>
  <si>
    <t>Súmračná a Meterorová-údžba dažďovej kanalizácie a vpustov STRABAG s.r.o.</t>
  </si>
  <si>
    <t>Prievoz I.etapa-netech.Mokrá záhoň,Niťová-opr.havarijných prepadov, výtlkov STRABAG s.r.o.</t>
  </si>
  <si>
    <t>Konsolidovaná účtovná závierka v samospráve VERLAG DASHOFER</t>
  </si>
  <si>
    <t>Dobropis k faktúre č.489 Benefit Systems Slovakia, s.r.</t>
  </si>
  <si>
    <t>SD Trávniky-rekonštrukcia vstupných schodov a terasy-vydanie stanoviska Únia nevidiacich a slabozrakýc</t>
  </si>
  <si>
    <t>Poskytovanie právnych služieb 6/2022 Advokátska kancelária ŠROBÁR,</t>
  </si>
  <si>
    <t>Odborná obsluha plynovej kotolne Haburská 2 6/2022 TZB Technológie s.r.o.</t>
  </si>
  <si>
    <t>Mobile GPRS-prenájom 4,5,6/2022 SIA Slovakia, s.r.o.</t>
  </si>
  <si>
    <t>Práce na BD Vietnamská 41 PD ELECTRIC, s.r.o.</t>
  </si>
  <si>
    <t>Garantlink MAN 7/2022 VNET, a.s.</t>
  </si>
  <si>
    <t>Lenovo, Serverx3550 M5, E5-2680,V4/16GB/2x1TB SSD,2x4TB,SSD/M1215/750W crooce.com - the internet comp</t>
  </si>
  <si>
    <t>ZF - kult. program Ružinovské hodové slávnosti 2022 CULTUS Ružinov a.s.</t>
  </si>
  <si>
    <t>ZF - kult. program Kultúrne leto v Ružinove 2022 CULTUS Ružinov a.s.</t>
  </si>
  <si>
    <t>ZF - kult. program Symfónia umenie 2022 CULTUS Ružinov a.s.</t>
  </si>
  <si>
    <t>Doplatok 3.štvrťrok 2022-Zmluva o komplexnom nájme majetku CULTUS Ružinov a.s.</t>
  </si>
  <si>
    <t>Monitoring Advanced, Office Security - 7/2022 SWAN, a.s.</t>
  </si>
  <si>
    <t>Tonery Clean Tonery spo. s.r.o.</t>
  </si>
  <si>
    <t>Elektrina-Mierová 89 6/2022 ZSE Energia a.s.</t>
  </si>
  <si>
    <t>Vyúčt. fa elektrina Mierová 21 - 6/2022 Pow-en a.s.</t>
  </si>
  <si>
    <t>Rastlinný materiál na výsadbu Zares, spol. s.r.o.</t>
  </si>
  <si>
    <t>Znalecký posudok - parcela č.15145/5 na Bajkalskej ulici Ing. Katarína Valová</t>
  </si>
  <si>
    <t>Zabezpečenie prenájmu nafukovacej atrakcie,vyst. šaša Jara - DI Medzilaborecká 4SPORTS media, s.r.o.</t>
  </si>
  <si>
    <t>Tvorivé dielne 6/2022 Sadílekova Eliška</t>
  </si>
  <si>
    <t>Obedy pre seniorov DC Zimná a DC Na Úvrati 6/2022 Ružinovský domov seniorov</t>
  </si>
  <si>
    <t>Spoločné stravovanie dôchodci 6/2022 Ružinovský domov seniorov</t>
  </si>
  <si>
    <t>Uskladnenie zimných pneumatík 24 ks MIŠAK - Pneuservis -Geomet</t>
  </si>
  <si>
    <t>Montáž a demontáž kolesa,vyvažovanie+závažie 6 áut,oprava pneumatík 4x MIŠAK - Pneuservis -Geomet</t>
  </si>
  <si>
    <t>Elektrina - Bazová 5 7/2022 ZSE Energia a.s.</t>
  </si>
  <si>
    <t>Elektrina - Budovateľská 21 7/2022 ZSE Energia a.s.</t>
  </si>
  <si>
    <t>Elektrina - Svät. 24,Banšelova 28,Záhradnícka 54,5xViet.41,Seber.21 7/2022 ZSE Energia a.s.</t>
  </si>
  <si>
    <t>Spoločné stravovanie dôchodci 6/2022 BOCO. s.r.o.</t>
  </si>
  <si>
    <t>Pohreb A. Silvai Pohrebná služba Striž Ladislav</t>
  </si>
  <si>
    <t>Telekomunikačné služby 1010851801 6/2022 Slovak Telekom, a.s.</t>
  </si>
  <si>
    <t>Energia, zrážkový úhrn 6/2022 NAD 820 Bratislava a.s.</t>
  </si>
  <si>
    <t>Covid_Dezinfekčné práce 7/2022 UMYTO s.r.o.</t>
  </si>
  <si>
    <t>Upratovanie za máj 2022 UMYTO s.r.o.</t>
  </si>
  <si>
    <t>Bezpečnostnotechnická služba, technik požiarnej ochrany 6/2022 4SAFE, s.r.o.</t>
  </si>
  <si>
    <t>ZŠ Mierová-geodetické zameranie pre PD Ing. Radoslav Bendžák</t>
  </si>
  <si>
    <t>Dopravné značenie-Západ+500bytov DOPRAVNÉ ZNAČENIE, s.r.o.</t>
  </si>
  <si>
    <t>Spoločné stravovanie - dôchodci 6/2022 HLZ s.r.o.</t>
  </si>
  <si>
    <t>Elektrina - Košická 38 7/2022 ZSE Energia a.s.</t>
  </si>
  <si>
    <t>Elektrina - Miletičova 67 18/2022 ZSE Energia a.s.</t>
  </si>
  <si>
    <t>Elektrina-Ružová dolina 16,Nám.Daxnerovo 4,Miletičova 35 1.7.22-30.11.22 ZSE Energia a.s.</t>
  </si>
  <si>
    <t>Elektrina-Priev.37,Trenč.48,54,Mil.31,55,Koš.16,44,Bud.10,15,Niť.4 7/2022 ZSE Energia a.s.</t>
  </si>
  <si>
    <t>Elektrina-Mierová 89 7/2022 ZSE Energia a.s.</t>
  </si>
  <si>
    <t>Elektrina - Páričková 5 7/2022 ZSE Energia a.s.</t>
  </si>
  <si>
    <t>Elektrina-Kvačalova 47 7/2022 ZSE Energia a.s.</t>
  </si>
  <si>
    <t>Spoločné stravovanie - dôchodci 6/2022 Simple company s.r.o.</t>
  </si>
  <si>
    <t>DI Sedmokrásková - maľba "preskačka" walldesign europe s.r.o.</t>
  </si>
  <si>
    <t>Náhradná kruhová nádoba DN250 - 1 ks Veríme v zábavu, s. r. o.</t>
  </si>
  <si>
    <t>Vyúčt. fa za I.štvrťrok 2022 CULTUS Ružinov a.s.</t>
  </si>
  <si>
    <t>Vyúčt. fa - tričká B-cyklo s.r.o.</t>
  </si>
  <si>
    <t>Odb.prehliadka a odb. skúška elektrického zariadenia-byt Jašíková ul. Revízie elektrické Bratislava</t>
  </si>
  <si>
    <t>Nájomné 7/2022 NAD 820 Bratislava a.s.</t>
  </si>
  <si>
    <t>Drobné stavebné práce v interiéri MÚ BA-Ružinov BAUPAK s.r.o.</t>
  </si>
  <si>
    <t>Stavebný dozor-MÚ centrum služieb občanom, oprava terás BAUPAK s.r.o.</t>
  </si>
  <si>
    <t>Zemný plyn - Tomášikova 25 7/2022 Slovenský plynárenský priemyse</t>
  </si>
  <si>
    <t>Zemný plyn Haburská 2 7/2022 Slovenský plynárenský priemyse</t>
  </si>
  <si>
    <t>Servis a údržba výťahov 6/2022 METALLIFT s.r.o.</t>
  </si>
  <si>
    <t>Odber zemného plynu - Páričková 17 7/2022 Slovenský plynárenský priemyse</t>
  </si>
  <si>
    <t>Stravné lístky-pitný režim DOXX - Stravné lístky, spol.s.</t>
  </si>
  <si>
    <t>Odber tepla - Mierová 21 7/2022 MH Teplárenský holding, a.s.</t>
  </si>
  <si>
    <t>Licencie MS365 na 12 mesiacov SOFTIP, a.s.,</t>
  </si>
  <si>
    <t>Opravná faktúra Vietnamská 41 za obdobie 18.9.2021-31.12.2021 ZSE Energia a.s.</t>
  </si>
  <si>
    <t>Vyúčtovacia faktúra Vietnamská 41 - 1.1.22-20.6.22 ZSE Energia a.s.</t>
  </si>
  <si>
    <t>Vyúčt. fa Elektrina - Banšelova 4 6/2022 Pow-en a.s.</t>
  </si>
  <si>
    <t>Vyúčt. fa Elektrina - Tomášikova 25 6/2022 Pow-en a.s.</t>
  </si>
  <si>
    <t>Doprava Bratislava-Modra-Bratislava dňa 27.6.2022 M-Travel, s.r.o.</t>
  </si>
  <si>
    <t>Prenájom rohoží za obdobie 23.5. - 19.6.2022 Lindstrom s.r.o.</t>
  </si>
  <si>
    <t>Spoločné stravovanie - dôchodci 5/2022 MARKET CENTRUM Plus, s.r.o.</t>
  </si>
  <si>
    <t>SD Trnávka-vyhotovenie stanoviska pre vydanie stavebného povolenia Slovenský zväz telesne postihn</t>
  </si>
  <si>
    <t>Systémové práce 5/2022 Ing. Dušan Rychtárik - EVIDE</t>
  </si>
  <si>
    <t>Za spísanie notárskej zápisnice N 403/2022,NZ 17297/2022,osvedčenie podpisov Notársky úrad JUDr. Marta Pavl</t>
  </si>
  <si>
    <t>Servis, opravy tel. zariadení a zriadenia a prekládky liniek v budove MÚ Stanislav Mikulášek - Servis T</t>
  </si>
  <si>
    <t>Vodné,stočné - Banšelova 18.5.22 - 17.06.22 Bratislavská vodárenská spoloč</t>
  </si>
  <si>
    <t>SD Trávniky-rekonštrukcia vstupných schodov a terasy Ing.Ján Marenčík, M - Technica</t>
  </si>
  <si>
    <t>Vypracovanie právnej analýzy k spôsobu a postupu prenájmu nehn. majetku obce JUDr. Jaroslav Pilát</t>
  </si>
  <si>
    <t>Pošeň,Štedrá-netech.-opr.havarijných prepadov, výtlkov kom. III.a IV.triedy STRABAG s.r.o.</t>
  </si>
  <si>
    <t>Veľkokapacitné kontajnery 5/2022 OLO a.s.</t>
  </si>
  <si>
    <t>Výkon činnosti člena poroty-Nová plaváreň,rek. hotelového štadióna a ub.kapacity DS - projekt s.r.o.</t>
  </si>
  <si>
    <t>Prenájom DDZ, doprava DOPRAVNÉ ZNAČENIE, s.r.o.</t>
  </si>
  <si>
    <t>Prenájom dekorácií - kraslice Blachere Illumination Central</t>
  </si>
  <si>
    <t>Vyúčt. fa - Pracovné stretnutie - hlásenie pobytu a registra adries RVA Zvolen</t>
  </si>
  <si>
    <t>Prenájom oplotenia AKS group, s.r.o.</t>
  </si>
  <si>
    <t>EP Palkovičová-rekonštrukcia oporného múru-PD a autorský dohľad Ing.Ján Marenčík, M - Technica</t>
  </si>
  <si>
    <t>Pohreb R. Slezák Pohrebná služba Striž Ladislav</t>
  </si>
  <si>
    <t>ZŠ Medzilaborecká - dodávky a práce za mesiac máj/2022 FERRMONT, a.s.</t>
  </si>
  <si>
    <t>Karta MultiSport 6/2022 Benefit Systems Slovakia, s.r.</t>
  </si>
  <si>
    <t>Poskytovanie služieb na Listovej č. 4 5/2022 Prvá ružinovská spoločnosť</t>
  </si>
  <si>
    <t>Hasičská zbrojnica-modern.a dostavba-madlo,zab.spodnej časti zábradlia terasy GSP-STAV, s.r.o.</t>
  </si>
  <si>
    <t>Oficiálne tričká DPNB 2022 B-cyklo s.r.o.</t>
  </si>
  <si>
    <t>Vyúčt. fa - Výpočtová technika-náhradný diel COMPY-COM spol. s.r.o.</t>
  </si>
  <si>
    <t>Vyúčt. fa - Bazová 5 1.1.22-10.6.22 ZSE Energia a.s.</t>
  </si>
  <si>
    <t>Fyzická ochrana, obchôdzky objektov 5/2022 GUARD MD, s.r.o.</t>
  </si>
  <si>
    <t>Nabíjacia stanica pre elektrobicykle v Ružinove AIRTON - Roman Pikaly</t>
  </si>
  <si>
    <t>Prekládky 5/2022 Mestský parkovací systém, spol</t>
  </si>
  <si>
    <t>Výkon činn. člena poroty súťaže Nová plaváreň,rek. HŠ Ing. arch. Marián Šulík</t>
  </si>
  <si>
    <t>Výkon činnosti člena poroty-Nová plaváreň,rek. hotelového štadióna a ub.kapacity PMArchitekti s.r.o.</t>
  </si>
  <si>
    <t>Výkon činnosti člena poroty-Nová plaváreň,rek. hotelového štadióna a ub.kapacity Atelier 008 s.r.o.</t>
  </si>
  <si>
    <t>Poplatky za telekomunikačné služby 3106830406 5/2022 Slovak Telekom, a.s.</t>
  </si>
  <si>
    <t>MÚ Ružinov - tlakové a elektromech. čistenie In-kanál, spol. s r.o.</t>
  </si>
  <si>
    <t>Realiz. postupu zad. zák.-Rek. a modernizácia bežeckej dr. okolo jazera Štrkovec YEPT s.r.o.</t>
  </si>
  <si>
    <t>Realiz. postupu zad. zák.-Rek. strechy MŠ Vietnamská YEPT s.r.o.</t>
  </si>
  <si>
    <t>Konfigurácia na Ústredni na zariadení EPS a zapojenie požiarneho tabla Daráž Jozef E.K.Z.</t>
  </si>
  <si>
    <t>Nájomné Toshiba CNDJ41068, CNIJ34202,CNIJ34233 - 5/2022 TOP SERVIS IT a.s.</t>
  </si>
  <si>
    <t>Znalecký posudok-stanovenie vš. hodnoty nebytového priestoru č.3 Ing. Viliam Antal</t>
  </si>
  <si>
    <t>Pohreb B. Druvis Pohrebná služba Striž Ladislav</t>
  </si>
  <si>
    <t>Poplatky za telekomunikačné služby 3106830407 5/2022 Slovak Telekom, a.s.</t>
  </si>
  <si>
    <t>Zabezpečenie pracovnej zdravotnej služby za 05/2022 PhDr. Natália Jányová - PZS</t>
  </si>
  <si>
    <t>Nájomné Toshiba e-studio 3015ac, CNAJ68247 5/2022 TOP SERVIS IT a.s.</t>
  </si>
  <si>
    <t>Monitoring médií 5/2022 Slovakia Online, s.r.o.</t>
  </si>
  <si>
    <t>Vyúčt. fa k ZF č. 39-isamosprav.sk- multilicencia 22.6.22-22.6.23 Centrálna nezísková spoločnosť</t>
  </si>
  <si>
    <t>Denné centrum a výdajňa stravy - projektová dokumentácia PROJAT s.r.o.</t>
  </si>
  <si>
    <t>Licencia na digitálnu ortofotomapu-Trnvka a Nivy EUROSENSE s.r.o.</t>
  </si>
  <si>
    <t>Elektrina - Mierová 21 6/2022 Pow-en a.s.</t>
  </si>
  <si>
    <t>Oprava kopírovacieho stroja Toshiba e-studio 255 TOP SERVIS IT a.s.</t>
  </si>
  <si>
    <t>VElleman HAA1000RN - svetlo Conrad Electronic Česká republ</t>
  </si>
  <si>
    <t>Elektrina - Banšelova 4 6/2022 Pow-en a.s.</t>
  </si>
  <si>
    <t>Elektrina - Tomášikova 25 6/2022 Pow-en a.s.</t>
  </si>
  <si>
    <t>Prenájom licenčných práv TeamViewer Germany GmBH</t>
  </si>
  <si>
    <t>Poštové služby 5/2022 Slovenská pošta a.s.</t>
  </si>
  <si>
    <t>Elektrina Mierová 21 - 6/2022 Pow-en a.s.</t>
  </si>
  <si>
    <t>Elektrina - Vietnamská, Dulovo námestie 6/2022 Pow-en a.s.</t>
  </si>
  <si>
    <t>Elektrina-Haburská, Lanová, Ružinovská, Hraničná 6/2022 Pow-en a.s.</t>
  </si>
  <si>
    <t>Elektrina - Ružová dolina 26 6/2022 Pow-en a.s.</t>
  </si>
  <si>
    <t>Elektrina - Páričkova 17, Bratislava 6/2022 Pow-en a.s.</t>
  </si>
  <si>
    <t>Elektrina - Mierová 21 5/2022 Pow-en a.s.</t>
  </si>
  <si>
    <t>Vyúčt. fa vodné,stočné Mierová 21 9.5.22-8.6.22 Bratislavská vodárenská spoloč</t>
  </si>
  <si>
    <t>Mesačná č. 10 - vyúčtovanie za 1.4.22-30.6.22 Prvá Ružinovská spoločnosť</t>
  </si>
  <si>
    <t>Poskytovanie odb. a poradenských služieb-príprava a impl. projektov 4/2022 EU Consulting GROUP, s.r.o.</t>
  </si>
  <si>
    <t>Opravná faktúra Vietnamská 41 za obdobie 8.10.2021-31.12.2021 ZSE Energia a.s.</t>
  </si>
  <si>
    <t>Vyúčt. fa STP APV MAKOP-6.2022-12.2022, 1.2023-5.2023 IVeS, organizácia pre informat</t>
  </si>
  <si>
    <t>Vyúčtovacia faktúra Vietnamská 41 - 1.1.22-1.6.22 ZSE Energia a.s.</t>
  </si>
  <si>
    <t>Odborná obsluha plynovej kotolne Haburská 2 5/2022 TZB Technológie s.r.o.</t>
  </si>
  <si>
    <t>Energia, zrážkový úhrn 5/2022 NAD 820 Bratislava a.s.</t>
  </si>
  <si>
    <t>Elektrina-Mierová 89 5/2022 ZSE Energia a.s.</t>
  </si>
  <si>
    <t>Elektrina-Kvačalova 47 6/2022 ZSE Energia a.s.</t>
  </si>
  <si>
    <t>Elektrina - Páričková 5 6/2022 ZSE Energia a.s.</t>
  </si>
  <si>
    <t>Elektrina-Priev.37,Trenč.48,54,Mil.31,55,Koš.16,44,Bud.10,15,Niť.4 6/2022 ZSE Energia a.s.</t>
  </si>
  <si>
    <t>Elektrina - Košická 38 6/2022 ZSE Energia a.s.</t>
  </si>
  <si>
    <t>Elektrina - Miletičova 67 6/2022 ZSE Energia a.s.</t>
  </si>
  <si>
    <t>Obedy pre seniorov DC Zimná a DC Na Úvrati 5/2022 Ružinovský domov seniorov</t>
  </si>
  <si>
    <t>Spoločné stravovanie dôchodci 5/2022 Ružinovský domov seniorov</t>
  </si>
  <si>
    <t>Parkovací stĺpik-10ks,regulačný parkovací stĺpik-30ks,podstavec gumenný-6ks DOPRAVNÉ ZNAČENIE, s.r.o.</t>
  </si>
  <si>
    <t>Prepis zo Zasadnuita MZ MČ Bratislava-Ružinov - 10.5.2022 MEDIA TEAM PRO Daniel Glasa</t>
  </si>
  <si>
    <t>Elektrina - Svät. 24,Banšelova 28,Záhradnícka 54,5xViet.41,Seber.21 5/2022 ZSE Energia a.s.</t>
  </si>
  <si>
    <t>Elektrina - Budovateľská 21 6/2022 ZSE Energia a.s.</t>
  </si>
  <si>
    <t>Elektrina - Bazová 5 6/2022 ZSE Energia a.s.</t>
  </si>
  <si>
    <t>Poplatok Home Optimal Fiber 4.6.22-3.7.22 ORANGE Slovensko , a.s.</t>
  </si>
  <si>
    <t>Nájomné Toshiba CGKG44655,CGKG44718 5/2022 TOP SERVIS IT a.s.</t>
  </si>
  <si>
    <t>Hasičská technika PROBO-NB s.r.o.</t>
  </si>
  <si>
    <t>Náhradná kruhová nádoba DN250, vrátane dopravy Veríme v zábavu, s. r. o.</t>
  </si>
  <si>
    <t>Odber kuchynského odpadu VZP kat.3 Inta, s.r.o.</t>
  </si>
  <si>
    <t>Vygenerovanie a zaslanie údajov o spotrebe el. energie-28 odb. miest Pow-en a.s.</t>
  </si>
  <si>
    <t>Pohreb H. Ferenčíková Pohrebná služba Striž Ladislav</t>
  </si>
  <si>
    <t>Výkon činnosti člena poroty-Nová plaváreň,rek. hotelového štadióna a ub.kapacity JELA s.r.o.</t>
  </si>
  <si>
    <t>Vyúčt. fa - Veľká noc deťom 2022 CULTUS Ružinov a.s.</t>
  </si>
  <si>
    <t>Vyúčt. fa - Stavanie mája 2022 CULTUS Ružinov a.s.</t>
  </si>
  <si>
    <t>Projekt MDD 2022 CULTUS Ružinov a.s.</t>
  </si>
  <si>
    <t>Rek. sídla Mestskej polície Ružinov Blackdog construction s.r.o.</t>
  </si>
  <si>
    <t>Poskytovanie právnych služieb 5/2022 Advokátska kancelária ŠROBÁR,</t>
  </si>
  <si>
    <t>Kiosk-obslužný terminál s dotykovým displejom a tl.lístkov Zvac Systems s.r.o.</t>
  </si>
  <si>
    <t>Registračná známka pre psa Mo - 500 ks VEL SYSTEM, s.r.o.,</t>
  </si>
  <si>
    <t>Tvorivé dielne 5/2022 Sadílekova Eliška</t>
  </si>
  <si>
    <t>Periodická revízia filtračno-ventilačných zariadení a kontrola ich funkčnosti Radna s.r.o.</t>
  </si>
  <si>
    <t>Postavebné upratovanie rokovacej miestnosti MZ MO Group, s.r.o.,</t>
  </si>
  <si>
    <t>Prievoz,Slovnaft a Trnávka-príprava zóny dočasného parkovania M.O.Z. Consult s.r.o.</t>
  </si>
  <si>
    <t>Vykonanie periodickej odbornej prehliadky a odb.skúšky elektroinš. CO 57 ks JTB s.r.o.</t>
  </si>
  <si>
    <t>MŠ Prešovská 28, ELO Palkovičova 11-čistenie kanalizácie In-kanál, spol. s r.o.</t>
  </si>
  <si>
    <t>MŠ Stálicová - čistenie kanalizácie In-kanál, spol. s r.o.</t>
  </si>
  <si>
    <t>Vyh. polohopis.-výšk. plánu:Teslova,Brestová,Prešovská,Na paši,Drieňová,Štedrá Geo-group s.r.o.</t>
  </si>
  <si>
    <t>MŠ Miletičova-oprava chodníka-asfaltérske práce DOKARO výrobné družstvo</t>
  </si>
  <si>
    <t>Zázemie súkromnej pláže-Zlaté piesky-vypracovanie PD Ateliér AD studio, s.r.o.</t>
  </si>
  <si>
    <t>Rožňavská ulica-revital. verejného priestranstva KAVIP group, s.r.o.</t>
  </si>
  <si>
    <t>Výkon činnosti člena poroty-Nová plaváreň,rek. hotelového štadióna a ub.kapacity TALEČ s.r.o.</t>
  </si>
  <si>
    <t>Energie - Banšelova 4 prima 5/2022 Prvá ružinovská spoločnosť</t>
  </si>
  <si>
    <t>Bezpečnostnotechnická služba, technik požiarnej ochrany 5/2022 4SAFE, s.r.o.</t>
  </si>
  <si>
    <t>Refakurácia - Listová, byt. č.1 5/2022 Prvá Ružinovská spoločnosť</t>
  </si>
  <si>
    <t>MŠ Miletičová 37-čistenie kanalizácie In-kanál, spol. s r.o.</t>
  </si>
  <si>
    <t>Monitoring Advanced, Office Security - 6/2022 SWAN, a.s.</t>
  </si>
  <si>
    <t>Betónový stôl na stolný tenis Krimar s.r.o</t>
  </si>
  <si>
    <t>PD- bežecká dráha-Tabuľky A4 komatex - 20 ks areaprint Slovak Republic, s.r</t>
  </si>
  <si>
    <t>Telekomunikačné služby 1010851801 5/2022 Slovak Telekom, a.s.</t>
  </si>
  <si>
    <t>Deň detí-bábkové divadlo-Ružová rozprávka SpozaVoza</t>
  </si>
  <si>
    <t>Zmluvná pokuta - porušenie VOP SKPOS Geodetický a kartogr.ústav</t>
  </si>
  <si>
    <t>Garantlink MAN 6/2022 VNET, a.s.</t>
  </si>
  <si>
    <t>Stravovanie dôchodcov 5/2022 Slovenský Červený kríž</t>
  </si>
  <si>
    <t>Spoločné stravovanie dôchodci 5/2022 BOCO. s.r.o.</t>
  </si>
  <si>
    <t>Ružinovský psí miláčik 2022 CULTUS Ružinov a.s.</t>
  </si>
  <si>
    <t>Pohreb J. Ramža Pohrebná služba Striž Ladislav</t>
  </si>
  <si>
    <t>Refakurácia - MP Listová -osadenie do chráničky a upevnenie koaxiálneho kábla Prvá Ružinovská spoločnosť</t>
  </si>
  <si>
    <t>Knižnica Miletičova 47 - výkon funkcie stavebného dozoru Ing. Marcel Sontag.</t>
  </si>
  <si>
    <t>Vyúčt. fa za online konferenciu-Kompl. pohľad na daňový bonus VERLAG DASHOFER</t>
  </si>
  <si>
    <t>Vyúčt. fa elektrina Mierová 21 - 5/2022 Pow-en a.s.</t>
  </si>
  <si>
    <t>Vyúčt. faktúra Pri Zvonici komunikácia za 5/2022 Bratislavská vodárenská spoloč</t>
  </si>
  <si>
    <t>Zemný plyn Haburská 2 6/2022 Slovenský plynárenský priemyse</t>
  </si>
  <si>
    <t>Zemný plyn - Tomášikova 25 6/2022 Slovenský plynárenský priemyse</t>
  </si>
  <si>
    <t>Spoločné stravovanie - dôchodci 5/2022 HLZ s.r.o.</t>
  </si>
  <si>
    <t>Odber zemného plynu - Páričková 17 6/2022 Slovenský plynárenský priemyse</t>
  </si>
  <si>
    <t>Spoločné stravovanie - dôchodci 5/2022 Simple company s.r.o.</t>
  </si>
  <si>
    <t>Ružinovská galéria 2022 CULTUS Ružinov a.s.</t>
  </si>
  <si>
    <t>Ružinovské komunitné podujatia CULTUS Ružinov a.s.</t>
  </si>
  <si>
    <t>Paleta _EURO 120x80, mreža plast. bez ramu - 10 ks ASUAN a.s.</t>
  </si>
  <si>
    <t>Energie - Banšelova 4 prima 6/2022 Prvá ružinovská spoločnosť</t>
  </si>
  <si>
    <t>Pohreb Z.Putik Pohrebná služba Striž Ladislav</t>
  </si>
  <si>
    <t>Oprava havarijných prepadov a iných poškodení -Pošeň STRABAG s.r.o.</t>
  </si>
  <si>
    <t>Oprava havarijných prepadov a iných poškodení -Ostredky,Pošeň,Trnávka STRABAG s.r.o.</t>
  </si>
  <si>
    <t>Servis a údržba výťahov 5/2022 METALLIFT s.r.o.</t>
  </si>
  <si>
    <t>Nájomné 6/2022 NAD 820 Bratislava a.s.</t>
  </si>
  <si>
    <t>Vodné,stočné - Haburská 2 29.4.22-28.5.22 Bratislavská vodárenská spoloč</t>
  </si>
  <si>
    <t>Vodné,stočné - Tomášiková 25 29.4.22-28.5.22 Bratislavská vodárenská spoloč</t>
  </si>
  <si>
    <t>Spoločné stravovanie - dôchodci 5/2022 APORES s.r.o</t>
  </si>
  <si>
    <t>3.štvrťrok 2022 na základe Zmluvy o komplexnom nájme majetku CULTUS Ružinov a.s.</t>
  </si>
  <si>
    <t>Vyúčt. fa za pripojovací poplatok - Tomášiková 25 Západoslovenská distribučná a.</t>
  </si>
  <si>
    <t>STP APV MAKOP 010- obdobie: 6.2022-12.2022,020-obdobie 1.2023-5.2023 IVeS, organizácia pre informat</t>
  </si>
  <si>
    <t>Pohreb M.Tomeček Pohrebná služba Striž Ladislav</t>
  </si>
  <si>
    <t>Servisný poplatok za 2. kv /2022 TRIMEL s.r.o.</t>
  </si>
  <si>
    <t>Odber tepla - Mierová 21 6/2022 MH Teplárenský holding, a.s.</t>
  </si>
  <si>
    <t>Vyúčt. fa elektrina - Vietnamská 41 1.1.22-27.5.22 ZSE Energia a.s.</t>
  </si>
  <si>
    <t>Vyúčt. fa Elektrina - Tomášikova 25 5/2022 Pow-en a.s.</t>
  </si>
  <si>
    <t>Vyúčt. fa Elektrina - Banšelova 4 5/2022 Pow-en a.s.</t>
  </si>
  <si>
    <t>Vyúčt. fa Kancelársky nábytok B2B Partner s.r.o.</t>
  </si>
  <si>
    <t>Spoločné stravovanie - dôchodci 4/2022 MARKET CENTRUM Plus, s.r.o.</t>
  </si>
  <si>
    <t>Prenájom rohoží za obdobie 25.4. - 22.05.2022 Lindstrom s.r.o.</t>
  </si>
  <si>
    <t>Koncert pre jubilantov-vystupenie kapely Kuštárovcov 31.05.2022 Martin Kuštár SMART JOB</t>
  </si>
  <si>
    <t>Doprava Bratislava-Pezinok a späť 25.5.2022 M-Travel, s.r.o.</t>
  </si>
  <si>
    <t>Stravovanie dôchodcov 4/2022 Slovenský Červený kríž</t>
  </si>
  <si>
    <t>Výroba a dodanie tabuliek PRESSKAM AUTO</t>
  </si>
  <si>
    <t>Pohreb M.Štrba Pohrebná služba Striž Ladislav</t>
  </si>
  <si>
    <t>Hasičská zbrojnica-vypr. hydrogeologického posudku HYDRANT s.r.o.</t>
  </si>
  <si>
    <t>Prievoz-verejné priestranstvo-projekčné a grafické práce ATELIÉR TOMAN krajina a záhrad</t>
  </si>
  <si>
    <t>dodávka a výsadba muškátov, osadenie na stĺpy VO KULLA SK s.r.o.</t>
  </si>
  <si>
    <t>Trhliny v soc.zar. a kanceláriách, ŽB prekladu vo foyer-statické posudky ML VALUE spol. s r.o.</t>
  </si>
  <si>
    <t>Kancelárska skriňa na dokumenty MERCATOR DMS, spol. s.r.o.</t>
  </si>
  <si>
    <t>Dodanie a montáž sieťok-Vietnamská 41, byt. CO.3 WINPA s.r.o.</t>
  </si>
  <si>
    <t>Výmena okien v bytoch na Vietnamskej 41 ALUSOLID, s.r.o.</t>
  </si>
  <si>
    <t>Refakurácia - Listová Prvá Ružinovská spoločnosť</t>
  </si>
  <si>
    <t>Kurz opatrovateliek MLM Consult, s.r.o.</t>
  </si>
  <si>
    <t>Vyúčt. fa za konferenciu- Parkovanie v mestách Slovenská parkovacia asociacia</t>
  </si>
  <si>
    <t>Doprava Bratislava-Znojmo a späť 15.5.2022 DOMINIQ s.r.o.</t>
  </si>
  <si>
    <t>Deratizácia - administratívna budova MÚ ASANARATES s.r.o.</t>
  </si>
  <si>
    <t>ZŠ Vrútocká-prístavba nového pavilónu-stanovisko pre stavebné povolenie Únia nevidiacich a slabozrakýc</t>
  </si>
  <si>
    <t>Pohreb J. Rohály Pohrebná služba Striž Ladislav</t>
  </si>
  <si>
    <t>ZŠ Vrútocká-prístavba nového pavilónu-výkon inžinierskej činnosti-1.časť odmeny Psst s.r.o.</t>
  </si>
  <si>
    <t>Veľkokapacitné kontajnery 4/2022 OLO a.s.</t>
  </si>
  <si>
    <t>Poskytovanie služieb - regulované parkovanie EEI s.r.o.</t>
  </si>
  <si>
    <t>DI Haburská-grafické práce k cenovej ponuke na spracovanie PD Ing.Richard Schlesinger, PhD</t>
  </si>
  <si>
    <t>Poskytovanie služieb na Listovej č. 4 4/2022 Prvá ružinovská spoločnosť</t>
  </si>
  <si>
    <t>Prekládky 4/2022 Mestský parkovací systém, spol</t>
  </si>
  <si>
    <t>Covid_Dezinfekčné práce 4/2022 UMYTO s.r.o.</t>
  </si>
  <si>
    <t>Upratovanie za apríl 2022 UMYTO s.r.o.</t>
  </si>
  <si>
    <t>Refakt.-Poskytovanie služieb na Listovej č. 4-preventívna prehliadka PO a BOZP Prvá ružinovská spoločnosť</t>
  </si>
  <si>
    <t>ZŠ Medzilaborecká - čiastková fakturácia FERRMONT, a.s.</t>
  </si>
  <si>
    <t>Výroba a dodanie tričiek na ČSOB Maratón 2022-125 ks IRF s.r.o.</t>
  </si>
  <si>
    <t>Vyúčt. fa seminár Mzdy pre začiatočníkov VERLAG DASHOFER</t>
  </si>
  <si>
    <t>Vyúčt. fa seminár Zákonník práce v roku 2022 VERLAG DASHOFER</t>
  </si>
  <si>
    <t>Spoločné stravovanie - dôchodci 4/2022 APORES s.r.o</t>
  </si>
  <si>
    <t>Vodné,stočné - Banšelova 18.4.22 - 17.05.22 Bratislavská vodárenská spoloč</t>
  </si>
  <si>
    <t>Opravná faktúra Vietnamská 41 - 10.9.2021-31.12.2021 ZSE Energia a.s.</t>
  </si>
  <si>
    <t>Práca na vozidle BA538UY P J Center, s.r.o.</t>
  </si>
  <si>
    <t>Dodanie tovaru na zariadení EPS (rekonštrukcia priestorov) Daráž Jozef E.K.Z.</t>
  </si>
  <si>
    <t>Monitoring Advanced, Office Security - 5/2022 SWAN, a.s.</t>
  </si>
  <si>
    <t>Garantlink MAN 5/2022 VNET, a.s.</t>
  </si>
  <si>
    <t>Pletivo "DEKORAN" 40cm: 25m-7 ks, 10m-5ks Mplot s r.o.</t>
  </si>
  <si>
    <t>Kurenárske práce-Vietnamská 41,byt C7.8 RO-DOM s.r.o.</t>
  </si>
  <si>
    <t>Konzultačné a poradenské služby crooce.com - the internet comp</t>
  </si>
  <si>
    <t>Služby eGov - zastupiteľstvo a SMS - info 01.5.2022 - 31.07.2022 eGov Systems spol. s r. o.</t>
  </si>
  <si>
    <t>Systémové práce 4/2022 Ing. Dušan Rychtárik - EVIDE</t>
  </si>
  <si>
    <t>Zabezpečenie pracovnej zdravotnej služby za 04/2022 PhDr. Natália Jányová - PZS</t>
  </si>
  <si>
    <t>Poplatky za telekomunikačné služby 3106830407 4/2022 Slovak Telekom, a.s.</t>
  </si>
  <si>
    <t>Poplatky za telekomunikačné služby 3106830406 4/2022 Slovak Telekom, a.s.</t>
  </si>
  <si>
    <t>Jarná deratizácia v MČ BA-Ružinov Redinex, spol. sr.o.</t>
  </si>
  <si>
    <t>DI-jasle Palkovičová ul-zabezpečenie PD Houston s.r.o.</t>
  </si>
  <si>
    <t>Upgrade IS SAMO - materské školy TRIMEL s.r.o.</t>
  </si>
  <si>
    <t>Annual Basic Maintenance Renewal-support until April 11,2023 AutoCont</t>
  </si>
  <si>
    <t>Školné za zákl.prípravu členov HJ vr.poplatku za vykonanie záverečných skúšok Dobrovoľná požiarna ochrana SR</t>
  </si>
  <si>
    <t>Nájomné Toshiba CNDJ41068, CNIJ34202,CNIJ34233 - 2-4/2022 TOP SERVIS IT a.s.</t>
  </si>
  <si>
    <t>Nájomné Toshiba e-studio 3015ac, CNAJ68247 4/2022 TOP SERVIS IT a.s.</t>
  </si>
  <si>
    <t>Karta MultiSport 5/2022 Benefit Systems Slovakia, s.r.</t>
  </si>
  <si>
    <t>Mesačná č. 12 - vyúčtovanie za rok 2021 -náklad zrážkovej vody a studenej vody Prvá Ružinovská spoločnosť</t>
  </si>
  <si>
    <t>Mesačná č. 10 - vyúčtovanie za rok 2021 Prvá Ružinovská spoločnosť</t>
  </si>
  <si>
    <t>Vytýčenie telekomunikačného vedenia Slovak Telekom a.s.</t>
  </si>
  <si>
    <t>Monitoring médií 4/2022 Slovakia Online, s.r.o.</t>
  </si>
  <si>
    <t>Fólie - 50 ks DIW s. r. o.</t>
  </si>
  <si>
    <t>Kancelársky nábytok B2B Partner s.r.o.</t>
  </si>
  <si>
    <t>Čistenie dažďových vpustí In-kanál, spol. s r.o.</t>
  </si>
  <si>
    <t>Pohreb M.Baranová Pohrebná služba Striž Ladislav</t>
  </si>
  <si>
    <t>Oprava cyklopumpy - ZŠ Ostredková Bimission s.r.o.</t>
  </si>
  <si>
    <t>Elektrina - Tomášikova 25 5/2022 Pow-en a.s.</t>
  </si>
  <si>
    <t>Elektrina - Banšelova 4 5/2022 Pow-en a.s.</t>
  </si>
  <si>
    <t>Poštové služby 4/2022 Slovenská pošta a.s.</t>
  </si>
  <si>
    <t>Elektrina Mierová 21 - 4/2022 Pow-en a.s.</t>
  </si>
  <si>
    <t>Elektrina Mierová 21 - 5/2022 Pow-en a.s.</t>
  </si>
  <si>
    <t>Energie-Banšelova Prima 4/2022 Prvá Ružinovská spoločnosť</t>
  </si>
  <si>
    <t>Poplatok Home Optimal Fiber 4.5.22-3.6.22 ORANGE Slovensko , a.s.</t>
  </si>
  <si>
    <t>Vyúčt. fa elektrina Mierová 21 - 4/2022 Pow-en a.s.</t>
  </si>
  <si>
    <t>Elektrina-Haburská, Lanová, Ružinovská, Hraničná 5/2022 Pow-en a.s.</t>
  </si>
  <si>
    <t>Elektrina - Vietnamská, Dulovo námestie 5/2022 Pow-en a.s.</t>
  </si>
  <si>
    <t>Elektrina - Ružová dolina 26 5/2022 Pow-en a.s.</t>
  </si>
  <si>
    <t>Elektrina - Páričkova 17, Bratislava 5/2022 Pow-en a.s.</t>
  </si>
  <si>
    <t>Vyúčt. fa DJ-oblečenie DUAL BP, s.r.o.</t>
  </si>
  <si>
    <t>DJ-preklad z SK do UK LEXIKA s.r.o.</t>
  </si>
  <si>
    <t>Tvorivé dielne 4/2022 Sadílekova Eliška</t>
  </si>
  <si>
    <t>Športoviská na Rožňavskej ul.-vyjadrenie o existencií sietí Sanet ELTODO SK, a.s.</t>
  </si>
  <si>
    <t>MŠ Prešovská -monitoring kan.,frézovanie kan.,tl.čistenie kanalizácie In-kanál, spol. s r.o.</t>
  </si>
  <si>
    <t>ŽŠ Drieňová - oprava vodovodného potrubia In-kanál, spol. s r.o.</t>
  </si>
  <si>
    <t>ZŠ Ostredková - oprava vodovodného potrubia In-kanál, spol. s r.o.</t>
  </si>
  <si>
    <t>Poskytovanie právnych služieb 4/2022 Advokátska kancelária ŠROBÁR,</t>
  </si>
  <si>
    <t>Tričká a kraťase BK Slovan W s.r.o.</t>
  </si>
  <si>
    <t>Vyúčt. fa vodné,stočné Mierová 21 9.4.22-8.5.22 Bratislavská vodárenská spoloč</t>
  </si>
  <si>
    <t>Hasičská zbrojnica kábelová prípojka NN - PD Fedor Procházka, DOŠKRTA s.r.o</t>
  </si>
  <si>
    <t>Odborná obsluha plynovej kotolne Haburská 2 4/2022 TZB Technológie s.r.o.</t>
  </si>
  <si>
    <t>Vypr.PDe-výpis staveb. prvkov-výplní otvorov- okná Ing. Milan Šulan</t>
  </si>
  <si>
    <t>Akt.rozpočtov-Seberíniho 21-byt 7,Banš. 28,byt 1,Kvač.15-byt 3, Svätopl.24-byt10 Ing. Milan Šulan</t>
  </si>
  <si>
    <t>Bezpečnostnotechnická služba, technik požiarnej ochrany 4/2022 4SAFE, s.r.o.</t>
  </si>
  <si>
    <t>Vyúčt. fa - úchytka 152 mm antracit 2 ks IKEA Bratislava s.r.o.</t>
  </si>
  <si>
    <t>Montáž a sprevádzkovanie plošiny SPU 225 GRD s.r.o.</t>
  </si>
  <si>
    <t>Elektrina-Mierová 89 4/2022 ZSE Energia a.s.</t>
  </si>
  <si>
    <t>Telekomunikačné služby 1010851801 4/2022 Slovak Telekom, a.s.</t>
  </si>
  <si>
    <t>Vyúčt. fa Odber tepla - budova MÚ 4/2022 Bratislavská teplárenská, a.s.</t>
  </si>
  <si>
    <t>Spoločné stravovanie dôchodci 4/2022 Ružinovský domov seniorov</t>
  </si>
  <si>
    <t>Obedy pre seniorov DC Zimná a DC Na Úvrati 4/2022 Ružinovský domov seniorov</t>
  </si>
  <si>
    <t>Pohreb F. Sárkozy Pohrebná služba Striž Ladislav</t>
  </si>
  <si>
    <t>MŠ Bancíkovej 2- čistenie kanalizácie In-kanál, spol. s r.o.</t>
  </si>
  <si>
    <t>Vyúčt. faktúra Pri Zvonici komunikácia za 4/2022 Bratislavská vodárenská spoloč</t>
  </si>
  <si>
    <t>Rekonštukcia knižnice Ružinov, Miletičova 47-stavebné práce EU - GROUP, a.s.</t>
  </si>
  <si>
    <t>Upgrade IS SAMO - Finančné výkazy 2022 TRIMEL s.r.o.</t>
  </si>
  <si>
    <t>Jelačičova ul.-záhradnícke práce vo vybraných parkoch Zares, spol. s.r.o.</t>
  </si>
  <si>
    <t>Nájomné 5/2022 NAD 820 Bratislava a.s.</t>
  </si>
  <si>
    <t>Elektrina-Priev.37,Trenč.48,54,Mil.31,55,Koš.16,44,Bud.10,15,Niť.4 5/2022 ZSE Energia a.s.</t>
  </si>
  <si>
    <t>Distribúcia inf. listov - 3000 ks - BA-Starý Ružinov Západ,Nivy-500 bytov Marketing post Slovakia, s.r.o</t>
  </si>
  <si>
    <t>Vietnamská 41-nájomný byt- čistenie kanalizácie In-kanál, spol. s r.o.</t>
  </si>
  <si>
    <t>BulkSMSGW.com,kredit webhosting, individ.plán honeywell,skener čiar.kodov crooce.com - the internet comp</t>
  </si>
  <si>
    <t>Pomocné služby pri kultúrnych podujatiach HAILEY s.r.o.</t>
  </si>
  <si>
    <t>Spoločné stravovanie dôchodci 4/2022 BOCO. s.r.o.</t>
  </si>
  <si>
    <t>Spoločné stravovanie - dôchodci 4/2022 HLZ s.r.o.</t>
  </si>
  <si>
    <t>Spoločné stravovanie - dôchodci 4/2022 Simple company s.r.o.</t>
  </si>
  <si>
    <t>Elektrina - Miletičova 67 5/2022 ZSE Energia a.s.</t>
  </si>
  <si>
    <t>Elektrina - Páričková 5 5/2022 ZSE Energia a.s.</t>
  </si>
  <si>
    <t>Elektrina - Vietnamská 41 5/2022 ZSE Energia a.s.</t>
  </si>
  <si>
    <t>Elektrina - Bazová 5 5/2022 ZSE Energia a.s.</t>
  </si>
  <si>
    <t>Elektrina-Kvačalova 47 5/2022 ZSE Energia a.s.</t>
  </si>
  <si>
    <t>Energia, zrážkový úhrn 4/2022 NAD 820 Bratislava a.s.</t>
  </si>
  <si>
    <t>Elektrina - Košická 38 5/2022 ZSE Energia a.s.</t>
  </si>
  <si>
    <t>Elektrina - Budovateľská 21 5/2022 ZSE Energia a.s.</t>
  </si>
  <si>
    <t>Poskytovanie odb. a poradenských služieb-príprava a impl. projektov 3/2022 EU Consulting GROUP, s.r.o.</t>
  </si>
  <si>
    <t>ZŠ Mierová - oprava vodovodného potrubia In-kanál, spol. s r.o.</t>
  </si>
  <si>
    <t>Športoviská Rožňavská ul.-vyjadrenie o existencii PTZ ORANGE Slovensko, a.s. MICHLOVSKÝ, spol. s r.o.</t>
  </si>
  <si>
    <t>Veľkokapacitné kontajnery 3/2022 OLO a.s.</t>
  </si>
  <si>
    <t>Vypracovanie PD Zeleň namiesto bilboardov Trhoviská Ružinov, s.r.o</t>
  </si>
  <si>
    <t>Zemný plyn - Tomášikova 25 5/2022 Slovenský plynárenský priemyse</t>
  </si>
  <si>
    <t>Zemný plyn Haburská 2 5/2022 Slovenský plynárenský priemyse</t>
  </si>
  <si>
    <t>Odber zemného plynu - Páričková 17 5/2022 Slovenský plynárenský priemyse</t>
  </si>
  <si>
    <t>Zbierka zákonov SR,ročník 2022-predplatné Poradca podnikateľa s.r.o.</t>
  </si>
  <si>
    <t>Odber tepla - Mierová 21 5/2022 MH Teplárenský holding, a.s.</t>
  </si>
  <si>
    <t>Servis a údržba výťahov 4/2022 METALLIFT s.r.o.</t>
  </si>
  <si>
    <t>Prenájom rohoží za obdobie 28.3.22-24.4.22 Lindstrom s.r.o.</t>
  </si>
  <si>
    <t>Fyzická ochrana, obchôdzky objektov 4/2022 GUARD MD, s.r.o.</t>
  </si>
  <si>
    <t>Vyhotovenie polohopisno-výškopisného plánu k.ú.Nivy Geo-group s.r.o.</t>
  </si>
  <si>
    <t>Vodné,stočné - Haburská 2 29.3.22-28.4.22 Bratislavská vodárenská spoloč</t>
  </si>
  <si>
    <t>Vodné,stočné - Tomášiková 25 29.3.22-28.4.22 Bratislavská vodárenská spoloč</t>
  </si>
  <si>
    <t>Dispozičné zmeny na 1.np v priestorok MP, Listová-úprava PD Archatelier s.r.o.</t>
  </si>
  <si>
    <t>Vyúčt. fa Elektrina - Tomášikova 25 4/2022 Pow-en a.s.</t>
  </si>
  <si>
    <t>Vyúčt. fa Elektrina - Banšelova 4 4/2022 Pow-en a.s.</t>
  </si>
  <si>
    <t>Vyúčt. fa - Hospodárske noviny print -1.6.22-31.5.23 MAFRA Slovakia</t>
  </si>
  <si>
    <t>Vyúčt. fa za predaj pozemkom v zmysle kúpnej zmluvy NLC s.r.o.</t>
  </si>
  <si>
    <t>Rek. bytu č.18 Budovateľská 21-vypr. PD,výkaz výmer,rozpočet a st.dozo Ing. Milan Šulan</t>
  </si>
  <si>
    <t>Rek. bytu č.16 Na Úvratí-vypr. PD, výkaz výmer, rozpočet a st.dozor Ing. Milan Šulan</t>
  </si>
  <si>
    <t>Rek. bytu C7.6 Vietnamská 41-vypr. PD, výkaz výmer, rozpočet a st.doz Ing. Milan Šulan</t>
  </si>
  <si>
    <t>Rek. bytu C7.4 Vietnamská 41-vypr. PD, výkaz výmer, rozpočet a st.doz Ing. Milan Šulan</t>
  </si>
  <si>
    <t>Rek. bytu C7.3 Vietnamská 41-vypr. PD, výkaz výmer, rozpočet a st.dozo Ing. Milan Šulan</t>
  </si>
  <si>
    <t>Rek. bytu CO.5 Vietnamská 41-vypr. PD, výkaz výmer, rozpočet a st.dozo Ing. Milan Šulan</t>
  </si>
  <si>
    <t>Úchytky IKEA Bratislava s.r.o.</t>
  </si>
  <si>
    <t>SD Prievoz, Kaštieľska 30 - architektonická štúdia NAMI ateliér, s.r.o.</t>
  </si>
  <si>
    <t>Revitalizácia DK Bratislava-Trnávka na Bulharskej-architektonická štúdia NAMI ateliér, s.r.o.</t>
  </si>
  <si>
    <t>Vyúčt. fa Trend 24/2022-23/2023 News and Media Holding</t>
  </si>
  <si>
    <t>Poskytovanie služieb na Listovej č. 4 232022 Prvá ružinovská spoločnosť</t>
  </si>
  <si>
    <t>Dobropis-vrátené stravné lístky v hodnote 4,20 € DOXX - Stravné lístky, spol.s.</t>
  </si>
  <si>
    <t>Dobropis-vrátené benefitné poukážky DOXX - Stravné lístky, spol.s.</t>
  </si>
  <si>
    <t>Covid_Dezinfekčné práce 3/2022 UMYTO s.r.o.</t>
  </si>
  <si>
    <t>Upratovanie za marec 2022 UMYTO s.r.o.</t>
  </si>
  <si>
    <t>Energetický certifikát budovy TWG-energo, s.r.o.</t>
  </si>
  <si>
    <t>MŠ Piesočná - sanácia komína, vstupov do MŠ Ing. Milan Šulan</t>
  </si>
  <si>
    <t>Vodorovné dopr., značenie, montážne práce na dopr. značení DOPRAVNÉ ZNAČENIE, s.r.o.</t>
  </si>
  <si>
    <t>Prenájom DZ DOPRAVNÉ ZNAČENIE, s.r.o.</t>
  </si>
  <si>
    <t>ZŠ Vrútocká, BA - oprava strechy a šplaškovej kanalizácie Genesis Pozemné stavby s.r.o.</t>
  </si>
  <si>
    <t>Vyúčt. fa- Personálny mzdový poradca podnikateľa, PMPP Plus, mzdy a odm. 2023 Poradca podnikateľa s.r.o.</t>
  </si>
  <si>
    <t>Vodné,stočné - Banšelova 18.3.22 - 17.04.22 Bratislavská vodárenská spoloč</t>
  </si>
  <si>
    <t>PD-Oprava a zateplenie strechy, objekt Hojdana, Haburská 2,Bratislava Ateliér AD studio, s.r.o.</t>
  </si>
  <si>
    <t>Rek. DI Kvetná ulica - projektová dokumentácia Pariter, s.r.o.</t>
  </si>
  <si>
    <t>Dobropis - nábytok IKEA Bratislava s.r.o.</t>
  </si>
  <si>
    <t>Projekt Stavanie mája 2022 CULTUS Ružinov a.s.</t>
  </si>
  <si>
    <t>Projekt Veľká noc deťom 2022 CULTUS Ružinov a.s.</t>
  </si>
  <si>
    <t>Predplatné Hospodárske noviny 1.6.2022 - 31.5.2023 MAFRA Slovakia</t>
  </si>
  <si>
    <t>Fyzická ochrana, obchôdzky objektov 3/2022 GUARD &amp; MD, s.r.o.</t>
  </si>
  <si>
    <t>Oprava cyklopumpy - ul. Vietnamská Bimission s.r.o.</t>
  </si>
  <si>
    <t>Oprava servisného cyklostojanu - park Ostredky Bimission s.r.o.</t>
  </si>
  <si>
    <t>Náhradná hlavica pre Mantis Standard - 5 ks Bimission s.r.o.</t>
  </si>
  <si>
    <t>Dodanie a montáž žalúzií a sieťky-Vietnamská 41 WINPA s.r.o.</t>
  </si>
  <si>
    <t>Parková lavička s operadlom, z recyklovaného plastu-dodanie a osadenie VR-TRADE , s.r.o.</t>
  </si>
  <si>
    <t>Monitoring médií 3/2022 Slovakia Online, s.r.o.</t>
  </si>
  <si>
    <t>Zabezpečenie pracovnej zdravotnej služby za 03/2022 PhDr. Natália Jányová - PZS</t>
  </si>
  <si>
    <t>Prekládka vedenia a Ústredne na zariadení EPS a spustenie do prevádzky Daráž Jozef E.K.Z.</t>
  </si>
  <si>
    <t>Nájomné Toshiba e-studio 3015ac, CNAJ47732 3/2022 TOP SERVIS IT a.s.</t>
  </si>
  <si>
    <t>Nájomné Toshiba CNDJ41068, CNIJ34202,CNIJ34233 - 3/2022 TOP SERVIS IT a.s.</t>
  </si>
  <si>
    <t>Nájomné Toshiba e-studio 3015ac, CNAJ68247 3/2022 TOP SERVIS IT a.s.</t>
  </si>
  <si>
    <t>Poplatky za telekomunikačné služby 3106830406 3/2022 Slovak Telekom, a.s.</t>
  </si>
  <si>
    <t>Poplatky za telekomunikačné služby 3106830407 3/2022 Slovak Telekom, a.s.</t>
  </si>
  <si>
    <t>Kontrola na E.P.S. zariadení za obdobie 1,2,3/2022 Daráž Jozef E.K.Z.</t>
  </si>
  <si>
    <t>Spoločné stravovanie - dôchodci 3/2022 MARKET CENTRUM Plus, s.r.o.</t>
  </si>
  <si>
    <t>Vyúčt. energie - Banšelova 4 prima 01.01. - 31.12.2021 Prvá ružinovská spoločnosť</t>
  </si>
  <si>
    <t>Vyúčt. fa Elektrina - Vietnamská 41 1.1.22-4.4.22 ZSE Energia a.s.</t>
  </si>
  <si>
    <t>Vyúčt. energie - Banšelova 4 prima 3/2022 Prvá ružinovská spoločnosť</t>
  </si>
  <si>
    <t>Pohreb L. Farda Pohrebná služba Striž Ladislav</t>
  </si>
  <si>
    <t>Trend 24/2022-23/2023 News and Media Holding</t>
  </si>
  <si>
    <t>3 ks solárnych lámp - vyjadrenie o existencii PTZ ORANGE Slovensko a.s. MICHLOVSKÝ, spol. s r.o.</t>
  </si>
  <si>
    <t>Vyúčt. fa vodné,stočné Mierová 21 9.3.22-8.4.22 Bratislavská vodárenská spoloč</t>
  </si>
  <si>
    <t>Vyjadrenie k existencii elektronických komunikačných sietí SITEL, s.r.o.</t>
  </si>
  <si>
    <t>Vyúčt. fa - vyjarenie k PD pre vydanie st. povolenia Bratislavská vodárenská spoloč</t>
  </si>
  <si>
    <t>Banšelová ulica - aktualizácia trvalého a dočasného dopr. značenia HBH Projekt spol. s r. o.</t>
  </si>
  <si>
    <t>Personálny mzdový poradca podnikateľa, PMPP Plus, mzdy a odm. 2023 Poradca podnikateľa s.r.o.</t>
  </si>
  <si>
    <t>ZŠ Vrútocká - výkon TDI Ing. Erik Tomko - ET Stav</t>
  </si>
  <si>
    <t>Karta MultiSport 4/2022 Benefit Systems Slovakia, s.r.</t>
  </si>
  <si>
    <t>Vyúčt. fa Elektrina - Bulharská 60 1.1.22-31.3.22 Pow-en a.s.</t>
  </si>
  <si>
    <t>Poštové služby 3/2022 Slovenská pošta a.s.</t>
  </si>
  <si>
    <t>Poplatok Home Optimal Fiber 4.4.22-3.5.22 ORANGE Slovensko , a.s.</t>
  </si>
  <si>
    <t>Upgrade CRZ-zmluvy TRIMEL s.r.o.</t>
  </si>
  <si>
    <t>Uniakryl, premium 400ml artistline, riedidlo, caps ROOFTOP, s.r.o.</t>
  </si>
  <si>
    <t>Rekonštrukcia DI Sedmokrásková - výkon stavebného dozoru IDM-ba s. r. o.</t>
  </si>
  <si>
    <t>Prenájom DDZ DOPRAVNÉ ZNAČENIE, s.r.o.</t>
  </si>
  <si>
    <t>Vyúčt. fa - Nábytok IKEA Bratislava s.r.o.</t>
  </si>
  <si>
    <t>Poskytovanie právnych služieb 3/2022 Advokátska kancelária ŠROBÁR,</t>
  </si>
  <si>
    <t>Vyúčt. faktúra Pri Zvonici komunikácia za 3/2022 Bratislavská vodárenská spoloč</t>
  </si>
  <si>
    <t>Rekonštrukcia bytu Bazová 5- práce naviac F.B.L., spol. s r.o.</t>
  </si>
  <si>
    <t>Architekt. štúdia uskutočniteľnosti-MŠ Mierová, Velehradská a Piesočná PLAN Arch s.r.o.</t>
  </si>
  <si>
    <t>Rošty z recykl. plastu s oceľovou výstužou Hatrick, s.r.o.</t>
  </si>
  <si>
    <t>Náhradné kruhové nádoby- 20 ks Veríme v zábavu, s. r. o.</t>
  </si>
  <si>
    <t>Vyúčt fa elektrina - Bulharská 60 3/2022 Pow-en a.s.</t>
  </si>
  <si>
    <t>Spoločné stravovanie - dôchodci 3/2022 APORES s.r.o</t>
  </si>
  <si>
    <t>Elektrina - Banšelova 4 4/2022 Pow-en a.s.</t>
  </si>
  <si>
    <t>Garantlink MAN 4/2022 VNET, a.s.</t>
  </si>
  <si>
    <t>Elektrina - Tomášikova 25 4/2022 Pow-en a.s.</t>
  </si>
  <si>
    <t>Monitoring Advanced, Office Security - 4/2022 SWAN, a.s.</t>
  </si>
  <si>
    <t>Elektrina - Vietnamská, Dulovo námestie 4/2022 Pow-en a.s.</t>
  </si>
  <si>
    <t>Mobile GPRS-prenájom 1,2,3/2022 SIA Slovakia, s.r.o.</t>
  </si>
  <si>
    <t>Elektrina - Mierová 21 4/2022 Pow-en a.s.</t>
  </si>
  <si>
    <t>Športoviská Rožňavská ul. Bratislava-vyjadrenie k IS OTNS , a.s.</t>
  </si>
  <si>
    <t>Poskytnutie práva používať aktuálne verziu HX0058 3/22-2/23 Solitea Slovensko, a.s.</t>
  </si>
  <si>
    <t>Elektrina - Ružová dolina 26 4/2022 Pow-en a.s.</t>
  </si>
  <si>
    <t>Elektrina - Páričkova 17, Bratislava Pow-en a.s.</t>
  </si>
  <si>
    <t>Rekonštrukcia bytu Bazová 5 F.B.L., spol. s r.o.</t>
  </si>
  <si>
    <t>Vypracovanie dendrologického prieskumu a hodnotenia 15 ks Arbor Vitae - Arboristika, s.r</t>
  </si>
  <si>
    <t>Vyúčt. fa Elektrina - Tomášikova 25 3/2022 Pow-en a.s.</t>
  </si>
  <si>
    <t>Elektrina - Bazová 5 4/2022 ZSE Energia a.s.</t>
  </si>
  <si>
    <t>Elektrina - Svät. 24,Banšelova 28,Záhradnícka 54,5xViet.41,Seber.21 4/2022 ZSE Energia a.s.</t>
  </si>
  <si>
    <t>Elektrina - Vietnamská 41 4/2022 ZSE Energia a.s.</t>
  </si>
  <si>
    <t>Elektrina - Budovateľská 21 4/2022 ZSE Energia a.s.</t>
  </si>
  <si>
    <t>Systémové práce 3/2022 Ing. Dušan Rychtárik - EVIDE</t>
  </si>
  <si>
    <t>Vyúčt. fa Odber tepla - budova MÚ 3/2022 Bratislavská teplárenská, a.s.</t>
  </si>
  <si>
    <t>Prístavba nového pavilónu ZŠ Vrútocká-vyjadrenie o ex. PTZ ORANGE Slovensko MICHLOVSKÝ, spol. s r.o.</t>
  </si>
  <si>
    <t>Energia, zrážkový úhrn 3/2022 NAD 820 Bratislava a.s.</t>
  </si>
  <si>
    <t>Vyúčt. fa Nábytok IKEA Bratislava s.r.o.</t>
  </si>
  <si>
    <t>Vyúčt. fa Kurz opatrovania detí - Z. Kováčová BM WORK AGENCY, s.r.o.</t>
  </si>
  <si>
    <t>Vyúčt. fa Kurz opatrovania detí - V.Csányiová BM WORK AGENCY, s.r.o.</t>
  </si>
  <si>
    <t>Hasičská zbrojnica modernizácia a dostavba - PD Psst s.r.o.</t>
  </si>
  <si>
    <t>Hasičská zbrojnica,modernizácia a dostavba-stavebný dozor IBR Consulting SK s.r.o.</t>
  </si>
  <si>
    <t>Telekomunikačné služby 1010851801 3/2022 Slovak Telekom, a.s.</t>
  </si>
  <si>
    <t>Elektrina-Mierová 89 - 3/2022 ZSE Energia a.s.</t>
  </si>
  <si>
    <t>Spoločné stravovanie - dôchodci 3/2022 HLZ s.r.o.</t>
  </si>
  <si>
    <t>Elektrina - Miletičova 67 4/2022 ZSE Energia a.s.</t>
  </si>
  <si>
    <t>Elektrina - Košická 38 4/2022 ZSE Energia a.s.</t>
  </si>
  <si>
    <t>Elektrina-Kvačalova 47 4/2022 ZSE Energia a.s.</t>
  </si>
  <si>
    <t>Elektrina-Priev.37,Trenč.48,54,Mil.31,55,Koš.16,44,Bud.10,15,Niť.4 4/2022 ZSE Energia a.s.</t>
  </si>
  <si>
    <t>Elektrina - Páričková 5 4/2022 ZSE Energia a.s.</t>
  </si>
  <si>
    <t>Stravovanie dôchodcov 3/2022 Slovenský Červený kríž</t>
  </si>
  <si>
    <t>Vyúčt. fa elektrina Mierová 21 - 3/2022 Pow-en a.s.</t>
  </si>
  <si>
    <t>Prenájom rohoží za obdobie 28.2.22-27.3.22 Lindstrom s.r.o.</t>
  </si>
  <si>
    <t>Poskytovanie odb. a poradenských služieb-príprava a impl. projektov 2/2022 EU Consulting GROUP, s.r.o.</t>
  </si>
  <si>
    <t>Bezpečnostnotechnická služba, technik požiarnej ochrany 3/2022 4SAFE, s.r.o.</t>
  </si>
  <si>
    <t>Práca na vozidle BA192OO P J Center, s.r.o.</t>
  </si>
  <si>
    <t>Zemný plyn - Tomášikova 25 4/2022 Slovenský plynárenský priemyse</t>
  </si>
  <si>
    <t>Zemný plyn Haburská 2 4/2022 Slovenský plynárenský priemyse</t>
  </si>
  <si>
    <t>Odborná obsluha plynovej kotolne Haburská 2 3/2022 TZB Technológie s.r.o.</t>
  </si>
  <si>
    <t>Spoločné stravovanie - dôchodci 3/2022 Simple company s.r.o.</t>
  </si>
  <si>
    <t>Spoločné stravovanie dôchodci 3/2022 BOCO. s.r.o.</t>
  </si>
  <si>
    <t>Spoločné stravovanie dôchodci 3/2022 Ružinovský domov seniorov</t>
  </si>
  <si>
    <t>Obedy pre seniorov DC Zimná a DC Na Úvrati 3/2022 Ružinovský domov seniorov</t>
  </si>
  <si>
    <t>Odber zemného plynu - Páričková 17 Slovenský plynárenský priemyse</t>
  </si>
  <si>
    <t>Rekonštrukcia sídla Mestskej polície Ružinov Blackdog construction s.r.o.</t>
  </si>
  <si>
    <t>Prekládka časti kabeláže, vytvorenie novej kabeláže-kam. systém Centrum sl.obč. SecuriLas, s.r.o.</t>
  </si>
  <si>
    <t>Tvorivé dielne 3/2022 Sadílekova Eliška</t>
  </si>
  <si>
    <t>Výroba a dodávka tabuliek a banneru-výbeh psov na Haburskej ulici areaprint Slovak Republic, s.r</t>
  </si>
  <si>
    <t>Prešovská ul.-rek. komunikácie a chodníka HBH Projekt spol. s r. o.</t>
  </si>
  <si>
    <t>Plátené tašky s dvojfarebnou potlačou - 220 ks IRF s.r.o.</t>
  </si>
  <si>
    <t>Knižnica-prestavba-stavebný dozor Ing. Marcel Sontag.</t>
  </si>
  <si>
    <t>Perá Prodir s potlačou mestskej časti Ružinov 500 ks IRF s.r.o.</t>
  </si>
  <si>
    <t>Vyúčt. fa Elektrina - Banšelova 4 3/2022 Pow-en a.s.</t>
  </si>
  <si>
    <t>Dobropis - Odber tepla - budova MÚ za rok 2021 Bratislavská teplárenská, a.s.</t>
  </si>
  <si>
    <t>Vodné,stočné - Haburská 2 1.3.22-28.3.22 Bratislavská vodárenská spoloč</t>
  </si>
  <si>
    <t>Nájomné 4/2022 NAD 820 Bratislava a.s.</t>
  </si>
  <si>
    <t>Servis a údržba výťahov 3/2022 METALLIFT s.r.o.</t>
  </si>
  <si>
    <t>Vytýtčenie podzemného vodovodného potrubia Bratislavská vodárenská spoloč</t>
  </si>
  <si>
    <t>Vyjadrenie k PD- 028596/2022 k.ú.Ružinov p.č. 14814/216,217 Bratislavská vodárenská spoloč</t>
  </si>
  <si>
    <t>Vodné,stočné - Tomášiková 25 1.3.22-28.3.22 Bratislavská vodárenská spoloč</t>
  </si>
  <si>
    <t>Zabezpečenie a realizovanie kult. a vzd. aktivít za II. štvrťrok 2022 CULTUS Ružinov a.s.</t>
  </si>
  <si>
    <t>Odber tepla - budova MÚ 4/2022 Bratislavská teplárenská, a.s.</t>
  </si>
  <si>
    <t>Epson WF-M52xx/57xx Series Ink, Cartridge XL Black Senetic</t>
  </si>
  <si>
    <t>stravné lístky DOXX - Stravné lístky, spol.s.</t>
  </si>
  <si>
    <t>Pohreb Š. Synovec Pohrebná služba Striž Ladislav</t>
  </si>
  <si>
    <t>Pohreb D. Daniel Pohrebná služba Striž Ladislav</t>
  </si>
  <si>
    <t>MŠ Pivonková,el.pracovisko Šalviová 5 - čistenie kanalizácie In-kanál, spol. s r.o.</t>
  </si>
  <si>
    <t>Podpisuj-Plán OBEC 50000 PLUS EXTRA 23.3.22-23.3.23 Archimetes, s.r.o.</t>
  </si>
  <si>
    <t>Pohreb Z. Hudecová Pohrebná služba Striž Ladislav</t>
  </si>
  <si>
    <t>Upgrade licencie e-Majetok Next Form s.r.o.</t>
  </si>
  <si>
    <t>Vyprac. projektu Zóna reg. parkovania Nivy II. Mobilita servis, s.r.o.</t>
  </si>
  <si>
    <t>Vodoinštalaterské práce - Vietnamská 41 INSTALMONT SK, s.r.o.</t>
  </si>
  <si>
    <t>Vytýčenie IS ( BA_Tomášikova) UPC BROADBAND SLOVAKIA, s.r.o.</t>
  </si>
  <si>
    <t>Zemný plyn - Bulharská 60 1.1.22-14.3.22 Slovenský plynárenský priemyse</t>
  </si>
  <si>
    <t>Deň učiteľov - slávnostné posedenie N3 towers s.r.o.</t>
  </si>
  <si>
    <t>Spoločné stravovanie - dôchodci 2/2022 MARKET CENTRUM Plus, s.r.o.</t>
  </si>
  <si>
    <t>MŠ Tomášiková 25-reklamný baner ISEI, s.r.o.</t>
  </si>
  <si>
    <t>Vyúčt. fa - Verejná správa SR-ročný prístup Poradca podnikateľa s.r.o.</t>
  </si>
  <si>
    <t>Vyúčt. fa - komentár k Stavebnému zákonu-ročný prístup Poradca podnikateľa s.r.o.</t>
  </si>
  <si>
    <t>Vyúčt. faktúra - Ľanová 25.02.22-24.03.22 Bratislavská vodárenská spoloč</t>
  </si>
  <si>
    <t>Vyúčt. fa - školenie-Novela zákona o finančnej kontrole PROEKO - Inštitút vzdelávania</t>
  </si>
  <si>
    <t>Dodávka GSM modulov a ovládačov - pož. zbrojnica EUROFERM, s.r.o.</t>
  </si>
  <si>
    <t>Energie, voda - Mesačná 10 za obdobie 1-3/2022 Prvá ružinovská spoločnosť</t>
  </si>
  <si>
    <t>Energie - Banšelova 4 prima 4/2022 Prvá ružinovská spoločnosť</t>
  </si>
  <si>
    <t>Vyúčt. fa Bulharská 60 za obdobie 1.1.22-16.3.22 Slovenský plynárenský priemyse</t>
  </si>
  <si>
    <t>Plotové panely k výročiu Ružinova CULTUS Ružinov a.s.</t>
  </si>
  <si>
    <t>Čaklovská ul.-rek. komunikácie a chodníka HBH Projekt spol. s r. o.</t>
  </si>
  <si>
    <t>Doplnenie elektrických rozvodov v priestoroch archívu Peter Slávik - SKRAT</t>
  </si>
  <si>
    <t>Aktualizácia programu ASPI od 1.10.21 do 1.11.22 Wolters Kluwer s.r. o.</t>
  </si>
  <si>
    <t>Banner 2000x1500, CMYK, konfekcia areaprint Slovak Republic, s.r</t>
  </si>
  <si>
    <t>Veľkokapacitné kontajnery 2/2022 OLO a.s.</t>
  </si>
  <si>
    <t>Chodník-Kulíšková, Súťažná ulica GEO NOVA, s.r.o</t>
  </si>
  <si>
    <t>Poskytovanie služieb na Listovej č. 4 2/2022 Prvá ružinovská spoločnosť</t>
  </si>
  <si>
    <t>Sťahovacie práce v priestoroch AB MÚ Bratislava-Ružinov MO Group, s.r.o.,</t>
  </si>
  <si>
    <t>Vytýčenie pre odelenie VPS a verejného poriadku, Tomášikova ul. UPC BROADBAND SLOVAKIA, s.r.o.</t>
  </si>
  <si>
    <t>Filtre do kávovaru specSHOP, s.r.o.</t>
  </si>
  <si>
    <t>elektromechan.čistenie-frézovanie In-kanál, spol. s r.o.</t>
  </si>
  <si>
    <t>monitoring kanal.potrubia DN 150 In-kanál, spol. s r.o.</t>
  </si>
  <si>
    <t>Vyúčt. fa SM Systém sada 10x elastické lano Juraj Volf - BodyMas</t>
  </si>
  <si>
    <t>Vodné,stočné - Banšelova 15.2.22-17.3.22 Bratislavská vodárenská spoloč</t>
  </si>
  <si>
    <t>Bezpečnostná ochranná fólia SMC AX, 300 mc, dodanie a montáž BOGA PARTNERS, s.r.o.</t>
  </si>
  <si>
    <t>Pohreb P.Perďoch Pohrebná služba Striž Ladislav</t>
  </si>
  <si>
    <t>Rekonštrukcia sídla Mestskej polície-výkon stavebného dozoru MPIRE s.r.o.</t>
  </si>
  <si>
    <t>Prepis zo Zasadnuita MZ MČ Bratislava-Ružinov - 2.3.2022 MEDIA TEAM PRO Daniel Glasa</t>
  </si>
  <si>
    <t>Prepis zo Zasadnuita MZ MČ Bratislava-Ružinov - 15.2.2022 MEDIA TEAM PRO Daniel Glasa</t>
  </si>
  <si>
    <t>Výtlačky topografickej nástennej mapy a nástennej ortofotomapy EUROSENSE s.r.o.</t>
  </si>
  <si>
    <t>Pohreb G. Šimičková Pohrebná služba Striž Ladislav</t>
  </si>
  <si>
    <t>Pohreb J. Mažáry Pohrebná služba Striž Ladislav</t>
  </si>
  <si>
    <t>Karta MultiSport 3/2022 Benefit Systems Slovakia, s.r.</t>
  </si>
  <si>
    <t>Stanovenie vš. hodnoty pozemku v lokalite ul. Oravská Doc. Ing. Naďa Antošová PhD.</t>
  </si>
  <si>
    <t>Poplatky za telekomunikačné služby 3106830407 2/2022 Slovak Telekom, a.s.</t>
  </si>
  <si>
    <t>Poplatky za telekomunikačné služby 3106830406 2/2022 Slovak Telekom, a.s.</t>
  </si>
  <si>
    <t>Nájomné Toshiba CNDJ41068, CNIJ34202,CNIJ34233 - 2/2022 TOP SERVIS IT a.s.</t>
  </si>
  <si>
    <t>Nájomné Toshiba e-studio 3015ac, CNAJ68247 2/2022 TOP SERVIS IT a.s.</t>
  </si>
  <si>
    <t>Prekládky za mesiac 2/2022 Mestský parkovací systém, spol</t>
  </si>
  <si>
    <t>Monitoring médií 2/2022 Slovakia Online, s.r.o.</t>
  </si>
  <si>
    <t>Covid_Dezinfekčné práce 2/2022 UMYTO s.r.o.</t>
  </si>
  <si>
    <t>Za vypratanie pivnice k bytu č,20 na Palkovičovej 12/C Prvá Ružinovská spoločnosť</t>
  </si>
  <si>
    <t>Čistenie kanalizácie v Materskej škole Pivonkova 9 v Bratislave In-kanál, spol. s r.o.</t>
  </si>
  <si>
    <t>Upratovanie za február 2022 UMYTO s.r.o.</t>
  </si>
  <si>
    <t>Zabezpečenie pracovnej zdravotnej služby za 02/2022 PhDr. Natália Jányová - PZS</t>
  </si>
  <si>
    <t>DJ- FA za potraviny Karol TANGLMAYER</t>
  </si>
  <si>
    <t>DI Sedmokrásková - rekonštrukcia Veríme v zábavu, s. r. o.</t>
  </si>
  <si>
    <t>Hasičská zbrojnica modernizácia a dostavba TWG-energo, s.r.o.</t>
  </si>
  <si>
    <t>aktual.PD dopravné značenie HBH Projekt spol. s r. o.</t>
  </si>
  <si>
    <t>Vyúčt. fa Nábytok B2B Partner s.r.o.</t>
  </si>
  <si>
    <t>Elektrina - Bulharská 60 3/2022 Pow-en a.s.</t>
  </si>
  <si>
    <t>Elektrina - Tomášikova 25 3/2022 Pow-en a.s.</t>
  </si>
  <si>
    <t>Elektrina - Banšelova 4 3/2022 Pow-en a.s.</t>
  </si>
  <si>
    <t>Elektrina Mierová 21 - 3/2022 Pow-en a.s.</t>
  </si>
  <si>
    <t>Vyúčt. fa vodné,stočné Mierová 21 9.1.22-8.2.22 Bratislavská vodárenská spoloč</t>
  </si>
  <si>
    <t>Dispozičné zmeny na 1.np. - Mestská polícia, Listová 10,Bratislava Archatelier s.r.o.</t>
  </si>
  <si>
    <t>Hasičská zbrojnica-modrenizácia a výstavba-odb.technický dohľad Tőkőly, APIP Bratislava Franti</t>
  </si>
  <si>
    <t>Rekonštrukcia MÚ a terás - stavebný dozor BAUPAK s.r.o.</t>
  </si>
  <si>
    <t>Systémové práce 2/2022 Ing. Dušan Rychtárik - EVIDE</t>
  </si>
  <si>
    <t>Fyzická ochrana, obchôdzky objektov 2/2022 GUARD MD, s.r.o.</t>
  </si>
  <si>
    <t>Servisný poplatok za 1. kv /2022 TRIMEL s.r.o.</t>
  </si>
  <si>
    <t>Za dodávku silovej elektriny Pow-en a.s.</t>
  </si>
  <si>
    <t>Dodávka elektriny Pow-en a.s.</t>
  </si>
  <si>
    <t>za dodávku elektriny podľa priloženeho dôkladu Pow-en a.s.</t>
  </si>
  <si>
    <t>dodávka elektriny do miesta Páričkova 17. Bratislava Pow-en a.s.</t>
  </si>
  <si>
    <t>Verejná správa SR - ročný prístup-Daňová a mzdová pohotovosť Poradca podnikateľa s.r.o.</t>
  </si>
  <si>
    <t>Eurokódex komentár k Stavebnému zákonu-ročný prístup Poradca podnikateľa s.r.o.</t>
  </si>
  <si>
    <t>Rekonštrukcia DI Bachova-SO 01 Viacúčelová športová hala IDM-ba s. r. o.</t>
  </si>
  <si>
    <t>Hasičská zbrojnica-modrenizácia a výstavba-dopracovanie PD stavby Tőkőly, APIP Bratislava Franti</t>
  </si>
  <si>
    <t>Poštové služby 2/2022 Slovenská pošta a.s.</t>
  </si>
  <si>
    <t>Sťahovanie tel. liniek z veľkej zasadačky do zrek. kancelárií na prízemí časť C Stanislav Mikulášek - Servis T</t>
  </si>
  <si>
    <t>Zabezpečenie ruží pri príležitostí MDŽ - 800 ks CULTUS Ružinov a.s.</t>
  </si>
  <si>
    <t>Monitoring Advanced, Office Security - 3/2022 SWAN, a.s.</t>
  </si>
  <si>
    <t>Nábytok B2B Partner s.r.o.</t>
  </si>
  <si>
    <t>Spoločé stravovanie dôchodcov Nevädzka, Seberínka MK GASTRO s.r.o,</t>
  </si>
  <si>
    <t>Analógový telefón KX-TS520-20ks, digitálny telefón KX-DT543 - 1ks Stanislav Mikulášek - Servis T</t>
  </si>
  <si>
    <t>Vyúčt fa elektrina - Bulharská 60 2/2022 Pow-en a.s.</t>
  </si>
  <si>
    <t>30 vrtov prieskumnou sondou na DI Haburská Veríme v zábavu, s. r. o.</t>
  </si>
  <si>
    <t>Bežecká dráha okolo jazera Štrkovec-dopracovanie PD Ing. Pavol Mikuláš - Mstat</t>
  </si>
  <si>
    <t>Garantlink MAN 3/2022 VNET, a.s.</t>
  </si>
  <si>
    <t>Prekládka LCD klávesnice EZS budovy MU BA-Ružinov ABELA s.r.o.</t>
  </si>
  <si>
    <t>Prekládka PIR a tlačítka do nového priestoru pokladne ABELA s.r.o.</t>
  </si>
  <si>
    <t>Dodanie piatich káblov Stanislav Mikulášek - Servis T</t>
  </si>
  <si>
    <t>Vyúčt. energie - Banšelova 4 prima 2/2022 Prvá ružinovská spoločnosť</t>
  </si>
  <si>
    <t>Vodné, stočné - Vrútocká 10.2.22-9.3.22 Bratislavská vodárenská spoloč</t>
  </si>
  <si>
    <t>Energia, zrážkový úhrn 2/2022 NAD 820 Bratislava a.s.</t>
  </si>
  <si>
    <t>Stravovanie dôchodcov 2/2022 Slovenský Červený kríž</t>
  </si>
  <si>
    <t>Vyúčt. fa elektrina Mierová 21 - 2/2022 Pow-en a.s.</t>
  </si>
  <si>
    <t>Spoločné stravovanie - dôchodci 2/2022 HLZ s.r.o.</t>
  </si>
  <si>
    <t>Prístavba nového pavilónu ZŠ Vrútocká, BA OTNS , a.s.</t>
  </si>
  <si>
    <t>Poplatok Home Optimal Fiber 4.3.22-3.4.22 ORANGE Slovensko , a.s.</t>
  </si>
  <si>
    <t>Opravná faktúra vodné,stočné-Vrútocká Bratislavská vodárenská spoloč</t>
  </si>
  <si>
    <t>Vyúčt. fa Hospodárske noviny print MAFRA Slovakia</t>
  </si>
  <si>
    <t>projektová dok. Knižnica Ružinov Halvon, s.r.o.</t>
  </si>
  <si>
    <t>Demontáž prvkov vianočnej výzdoby 2021 Blachere Illumination Central</t>
  </si>
  <si>
    <t>Parkovanie ružinov - listy DIW s. r. o.</t>
  </si>
  <si>
    <t>Gagarinova-Mlynské Luhy-vizualizácia križovatky HBH Projekt spol. s r. o.</t>
  </si>
  <si>
    <t>ZŠ Drieňová - elektromechanické čistenie frézovanie In-kanál, spol. s r.o.</t>
  </si>
  <si>
    <t>Vyúčt. fa - jutové lano B-commerce, s.r.o.</t>
  </si>
  <si>
    <t>Vyúčt. fa kancelárska stolička GAM, 1+1 zadarmo,čierna B2B Partner s.r.o.</t>
  </si>
  <si>
    <t>Bezpečnostnotechnická služba, technik požiarnej ochrany 2/2022 4SAFE, s.r.o.</t>
  </si>
  <si>
    <t>Energia, zrážkový úhrn 1/2022 NAD 820 Bratislava a.s.</t>
  </si>
  <si>
    <t>Telekomunikačné služby 1010851801 2/2022 Slovak Telekom, a.s.</t>
  </si>
  <si>
    <t>Prenájom rohoží za obdobie 31.1.22-27.2.22 Lindstrom s.r.o.</t>
  </si>
  <si>
    <t>Nájomné Toshiba CGKG44655,CGKG44718 - 2/2022 TOP SERVIS IT a.s.</t>
  </si>
  <si>
    <t>Vyúčt. faktúra Pri Zvonici komunikácia za 2/2022 Bratislavská vodárenská spoloč</t>
  </si>
  <si>
    <t>Nájomné 3/2022 NAD 820 Bratislava a.s.</t>
  </si>
  <si>
    <t>Vyúčt. fa Odber tepla - budova MÚ 2/2022 Bratislavská teplárenská, a.s.</t>
  </si>
  <si>
    <t>Odborná obsluha plynovej kotolne Haburská 2 2/2022 TZB Technológie s.r.o.</t>
  </si>
  <si>
    <t>Poskytovanie právnych služieb 2/2022 Advokátska kancelária ŠROBÁR,</t>
  </si>
  <si>
    <t>Tel. pripojenie priestorov Centra služieb občanom s tel. ústredňou Stanislav Mikulášek - Servis T</t>
  </si>
  <si>
    <t>Obedy pre seniorov DC Zimná a DC Na Úvrati 2/2022 Ružinovský domov seniorov</t>
  </si>
  <si>
    <t>Spoločné stravovanie dôchodci 2/2022 Ružinovský domov seniorov</t>
  </si>
  <si>
    <t>Za odber zemného plynu Spp - distribúcia ,a.s.</t>
  </si>
  <si>
    <t>za odber zemného plynu Spp - distribúcia ,a.s.</t>
  </si>
  <si>
    <t>Za odber zemného plynu Slovenský plynárenský priemyse</t>
  </si>
  <si>
    <t>200 ks nálepiek-výzva na vozidlo Projects, s.r.o.</t>
  </si>
  <si>
    <t>Zaposkytnutie strvy dôchodcom za 02/2022 BOCO. s.r.o.</t>
  </si>
  <si>
    <t>Vyúčt. faktúra - Ľanová 25.1.22-24.2.22 Bratislavská vodárenská spoloč</t>
  </si>
  <si>
    <t>Elektrina-Mierová 89 - 2/2022 ZSE Energia a.s.</t>
  </si>
  <si>
    <t>Vodné,stočné - Tomášiková 25 29.1.22-28.2.22 Bratislavská vodárenská spoloč</t>
  </si>
  <si>
    <t>Vodné,stočné - Haburská 2 29.1.22-28.2.22 Bratislavská vodárenská spoloč</t>
  </si>
  <si>
    <t>Elektrina - Budovateľská 21 3/2022 ZSE Energia a.s.</t>
  </si>
  <si>
    <t>Elektrina - Bazová 5 3/2022 ZSE Energia a.s.</t>
  </si>
  <si>
    <t>Elektrina - Svät. 24,Banšelova 28,Záhradnícka 54,5xViet.41,Seber.21 3/2022 ZSE Energia a.s.</t>
  </si>
  <si>
    <t>Elektrina - Vietnamská 41 3/2022 ZSE Energia a.s.</t>
  </si>
  <si>
    <t>Elektrina - Košická 38 3/2022 ZSE Energia a.s.</t>
  </si>
  <si>
    <t>Elektrina - Miletičova 67 3/2022 ZSE Energia a.s.</t>
  </si>
  <si>
    <t>Elektrina-Kvačalova 47 3/2022 ZSE Energia a.s.</t>
  </si>
  <si>
    <t>Elektrina-Mierová 89 3/2022 ZSE Energia a.s.</t>
  </si>
  <si>
    <t>Elektrina-Priev.37,Trenč.48,54,Mil.31,55,Koš.16,44,Bud.10,15,Niť.4 3/2022 ZSE Energia a.s.</t>
  </si>
  <si>
    <t>Elektrina - Páričková 5 3/2022 ZSE Energia a.s.</t>
  </si>
  <si>
    <t>DI Sedmokrásková - práce naviac Veríme v zábavu, s. r. o.</t>
  </si>
  <si>
    <t>Vyúčt. fa - Al plech 3/4,5-1500x3000 protiš. 1050H24 RV profil s.r.o.</t>
  </si>
  <si>
    <t>STP APV WINMATRI obdobie: 1.2022-12.2022 IVeS, organizácia pre informat</t>
  </si>
  <si>
    <t>stravovanie APORES s.r.o</t>
  </si>
  <si>
    <t>Prepis zo Zasadnuita MZ MČ Bratislava-Ružinov - 14.12.2021 MEDIA TEAM PRO Daniel Glasa</t>
  </si>
  <si>
    <t>Právne služby-vyprecovani dodatku k Zmluve o dielo JUDr. Jaroslav Pilát</t>
  </si>
  <si>
    <t>Tlačivá pre evidenciu a ohlasovňu pobytov Centrum polygrafických služieb</t>
  </si>
  <si>
    <t>Veľkokapacitné kontajnery 1/2022 OLO a.s.</t>
  </si>
  <si>
    <t>Hospodárske noviny print MAFRA Slovakia</t>
  </si>
  <si>
    <t>Vyúčt. fa elektrina - Tomášikova 25 2/2022 Pow-en a.s.</t>
  </si>
  <si>
    <t>Vyúčt. fa elektrina - Banšelova 4 2/2022 Pow-en a.s.</t>
  </si>
  <si>
    <t>Servis a údržba výťahov METALLIFT s.r.o.</t>
  </si>
  <si>
    <t>poskytnutie príspevku na spoločné stravovanie Simple company s.r.o.</t>
  </si>
  <si>
    <t>Poskytovanie služieb - regulované parkovanie 1/2022 EEI s.r.o.</t>
  </si>
  <si>
    <t>Odstránenie poškodenia prvkov vianočnej výzdoby v parku A. Hlinku decoLED SK, s.r.o.</t>
  </si>
  <si>
    <t>Poskytovanie služieb na Listovej č. 4 1/2022 Prvá ružinovská spoločnosť</t>
  </si>
  <si>
    <t>Fyzická ochrana, obchôdzky objektov 1/2022 GUARD &amp; MD, s.r.o.</t>
  </si>
  <si>
    <t>DJ - oblečenie DUAL BP, s.r.o.</t>
  </si>
  <si>
    <t>Odber tepla - budova MÚ 3/2022 Bratislavská teplárenská, a.s.</t>
  </si>
  <si>
    <t>dobropis persol.a mzdový poradca podnikateľa Poradca podnikateľa s.r.o.</t>
  </si>
  <si>
    <t>STP APV WINMATRI IVeS, organizácia pre informat</t>
  </si>
  <si>
    <t>Vyúčt. fa Vodné,stočné - Banšelova 15.1.22-14.2.22 Bratislavská vodárenská spoloč</t>
  </si>
  <si>
    <t>DJ- FA za potraviny TEODYN s.r.o.</t>
  </si>
  <si>
    <t>EP Vietnamská 13-realizácia zelenej strechy-úprava PD a akt. rozpočtu Ing. Marcel Bubliš</t>
  </si>
  <si>
    <t>Slinné antigénové testy REALY TECH - 100 ks IN ENERGY, s.r.o.</t>
  </si>
  <si>
    <t>Vietnamská 41 - čistenie kanalizácie In-kanál, spol.s.r.o.</t>
  </si>
  <si>
    <t>ZŠ Mierová - čistenie kanalizácie In-kanál, spol.s.r.o.</t>
  </si>
  <si>
    <t>Poskytovanie odb. a poradenských služieb-príprava a impl. projektov 1/2022 EU Consulting GROUP, s.r.o.</t>
  </si>
  <si>
    <t>Covid_Dezinfekčné práce 1/2022 UMYTO s.r.o.</t>
  </si>
  <si>
    <t>Pravidelné upratovanie 1/2022 UMYTO s.r.o.</t>
  </si>
  <si>
    <t>Energie - Banšelova 4 prima 3/2022 Prvá ružinovská spoločnosť</t>
  </si>
  <si>
    <t>Výmena okien MÚ BA-Ružinov a Banšelová 4 ROSASPOL, s.r.o.</t>
  </si>
  <si>
    <t>Distribúcia inf. listov - 2180 ks - BA-Starý Ružinov Marketing post Slovakia, s.r.o</t>
  </si>
  <si>
    <t>Pohreb H.Kratochvílová Pohrebná služba Striž Ladislav</t>
  </si>
  <si>
    <t>Pohreb M.Taračka Pohrebná služba Striž Ladislav</t>
  </si>
  <si>
    <t>Hasičská zbrojnica - stavebný dozor IBR Consulting SK s.r.o.</t>
  </si>
  <si>
    <t>Zavlažovacie vaky TREEGATOR - 100 ks LEDASCO s.r.o.</t>
  </si>
  <si>
    <t>Spoločné stravovanie - dôchodci 1/2022 MARKET CENTRUM Plus, s.r.o.</t>
  </si>
  <si>
    <t>Vyúčt. fa elektrina - Vietnamská 41 1.1.22-8.2.22 ZSE Energia a.s.</t>
  </si>
  <si>
    <t>MŠ Velehradská-tlakové čistenie do DN 150, od DN150 do DN 300, fréz., monitoring In-kanál, spol. s r.o.</t>
  </si>
  <si>
    <t>Úradné meranie prevádzkovej spotreby paliva Ing. Igor Škrobánek - O.P.C.D.</t>
  </si>
  <si>
    <t>Nájomné Toshiba CNDJ41068, CNIJ34202,CNIJ34233 - 1/2022 TOP SERVIS IT a.s.</t>
  </si>
  <si>
    <t>Nájomné Toshiba e-studio 3015ac, CNAJ68247 1/2022 TOP SERVIS IT a.s.</t>
  </si>
  <si>
    <t>Demontáž plošiny pre imobilných pri hl. schodisku ZŠ Vrútocká GRD s.r.o.</t>
  </si>
  <si>
    <t>Stravovanie dôchodcov 1/2022 Slovenský Červený kríž</t>
  </si>
  <si>
    <t>Monitoring médií 1/2022 Slovakia Online, s.r.o.</t>
  </si>
  <si>
    <t>Výstupné tlačítko, kabeláž, montáž, progr.riad.jedn.-Vietnamská 41 PD ELECTRIC, s.r.o.</t>
  </si>
  <si>
    <t>Distribúcia mat. do pošt.schránok-650 ks BA-Nivy, výlep plagátov 60 ks BA-Nivy Marketing post Slovakia, s.r.o</t>
  </si>
  <si>
    <t>Karta MultiSport 2/2022 Benefit Systems Slovakia, s.r.</t>
  </si>
  <si>
    <t>Poplatky za telekomunikačné služby 3106830407 1/2022 Slovak Telekom, a.s.</t>
  </si>
  <si>
    <t>Poplatky za telekomunikačné služby 3106830406 1/2022 Slovak Telekom, a.s.</t>
  </si>
  <si>
    <t>dodávka a montáž predeľovacích panelov v priestoroch Centra služieb občanom ROSASPOL, s.r.o.</t>
  </si>
  <si>
    <t>Zabezpečenie prac. zdravot. služby za 1/2022 + školenie PhDr. Natália Jányová - PZS</t>
  </si>
  <si>
    <t>Územný plán zóny Líščie nivy-Palkovičova,etapa Prieskumy a rozbory ADM design spol.s r.o.</t>
  </si>
  <si>
    <t>Vyúčt. fa Banšelova 4 za obdobie 1.1.22-19.1.22 Innogy Slovensko s.r.o.</t>
  </si>
  <si>
    <t>Elektrina - Banšelova 4 2/2022 Pow-en a.s.</t>
  </si>
  <si>
    <t>Elektrina - Vietnamská, Dulovo námestie 2/2022 Pow-en a.s.</t>
  </si>
  <si>
    <t>Čistenie uličných vpustov MČ Ružinov In-kanál, spol. s r.o.</t>
  </si>
  <si>
    <t>Internet:LINK 20/20 Mbit (optical fiber, no aggregation) na rok 2022 Slovanet, a.s.</t>
  </si>
  <si>
    <t>Monitoring Advanced, Office Security - 2/2022 SWAN, a.s.</t>
  </si>
  <si>
    <t>Garantlink MAN 2/2022 VNET, a.s.</t>
  </si>
  <si>
    <t>DJ-Aktualizácia+servis k prog.ŠJ 4 za obd. 16.1.22-15.1.23 SOFT-GL s.r.o.</t>
  </si>
  <si>
    <t>Dodávka a montáž bezpečnostných dverí ITM/3 Jozef Ferik - SILVANIA</t>
  </si>
  <si>
    <t>Vodoinštalaterské a elektroništalaterské práce - Vietnamská 41 INSTALMONT SK, s.r.o.</t>
  </si>
  <si>
    <t>Elektrina - Tomášikova 25 2/2022 Pow-en a.s.</t>
  </si>
  <si>
    <t>Elektrina - Bulharská 60 2/2022 Pow-en a.s.</t>
  </si>
  <si>
    <t>Lepenie Autofolie 3M DB GROUP, .r.o.</t>
  </si>
  <si>
    <t>Systémové práce 1/2022 Ing. Dušan Rychtárik - EVIDE</t>
  </si>
  <si>
    <t>Zemný plyn - Banšelova 4 2/2022 Innogy Slovensko s.r.o.</t>
  </si>
  <si>
    <t>Služby eGov - zastupiteľstvo a SMS - info 01.2.2022 - 31.04.2022 eGov Systems spol. s r. o.</t>
  </si>
  <si>
    <t>Elektrina-Páričková 2/2022 Pow-en a.s.</t>
  </si>
  <si>
    <t>Elektrina-Haburská, Lanová, Bulharská,Ružinovská, Hraničná 2/2022 Pow-en a.s.</t>
  </si>
  <si>
    <t>Stĺpiky - 67 ks PLOTY SKALA, s.r.o.</t>
  </si>
  <si>
    <t>Al plech 3/4,5-1500x3000 protiš. 1050H24 RV profil s.r.o.</t>
  </si>
  <si>
    <t>Poštové služby 1/2022 Slovenská pošta a.s.</t>
  </si>
  <si>
    <t>DI Bachova - rekonštrukcia Veríme v zábavu, s. r. o.</t>
  </si>
  <si>
    <t>Vodné, stočné - Vrútocká 10.1.22-9.2.22 Bratislavská vodárenská spoloč</t>
  </si>
  <si>
    <t>Vyúčt. fa elektrina-Trenčianska 54 1.1.22-2.2.22 ZSE Energia a.s.</t>
  </si>
  <si>
    <t>Vyúčt. energie - Banšelova 4 prima 1/2022 Prvá ružinovská spoločnosť</t>
  </si>
  <si>
    <t>Poplatok Home Optimal Fiber 4.2.22-3.3.22 ORANGE Slovensko , a.s.</t>
  </si>
  <si>
    <t>Spoločné stravovanie - dôchodci 1/2022 HLZ s.r.o.</t>
  </si>
  <si>
    <t>Vyúčt. fa elektrina Mierová 21 - 1/2022 Pow-en a.s.</t>
  </si>
  <si>
    <t>Vyúčt. fa Elektrina - Bulharská 60 1/2022 Pow-en a.s.</t>
  </si>
  <si>
    <t>Seminár - EIA a stavebný zákon VERLAG DASHOFER</t>
  </si>
  <si>
    <t>Opravná fa k fa č. 150/2022 Zemný plyn - Banšelova 4 2/2022 Innogy Slovensko s.r.o.</t>
  </si>
  <si>
    <t>Vyúčt. fa "Personálny a mzdový poradca podnikateľa Poradca podnikateľa s.r.o.</t>
  </si>
  <si>
    <t>Oprava základu dane (ťarchopis) k dokladu č.2210001 (január 2022) PRIMA spol. s.r.o</t>
  </si>
  <si>
    <t>Prenájom rohoží za obdobie 1.1.22-30.1.22 Lindstrom s.r.o.</t>
  </si>
  <si>
    <t>Telekomunikačné služby 1010851801 1/2022 Slovak Telekom, a.s.</t>
  </si>
  <si>
    <t>Elektrina-Mierová 89 - 1/2022 ZSE Energia a.s.</t>
  </si>
  <si>
    <t>Vyúčt. faktúra Pri Zvonici komunikácia za 1/2022 Bratislavská vodárenská spoloč</t>
  </si>
  <si>
    <t>Spoločné stravovanie dôchodci 1/2022 Ružinovský domov seniorov</t>
  </si>
  <si>
    <t>Obedy pre seniorov DC Zimná a DC Na Úvrati 1/2022 Ružinovský domov seniorov</t>
  </si>
  <si>
    <t>Elektrina - Svät. 24,Banšelova 28,Záhradnícka 54,5xViet.41,Seber.21 2/2022 ZSE Energia a.s.</t>
  </si>
  <si>
    <t>Akreditovaný kurz: Manažér kvality v soc. službách, medz.certifikát OZ Akadémia vzdelávania a výsk</t>
  </si>
  <si>
    <t>Poskytovanie právnych služieb 1/2022 Advokátska kancelária ŠROBÁR,</t>
  </si>
  <si>
    <t>Pohreb R. Kišš Pohrebná služba Striž Ladislav</t>
  </si>
  <si>
    <t>Bezpečnostnotechnická služba, technik požiarnej ochrany 1/2022 4SAFE, s.r.o.</t>
  </si>
  <si>
    <t>Odborná obsluha plynovej kotolne Haburská 2 1/2022 TZB Technológie s.r.o.</t>
  </si>
  <si>
    <t>Rek. komunik. Chlumeckého ul. za 12/2021 Metrostav DS a.s.</t>
  </si>
  <si>
    <t>Stav. práce Rek. komunik. Železná ul. za 12/2021 Metrostav DS a.s.</t>
  </si>
  <si>
    <t>Elektrina - Košická 38 2/2022 ZSE Energia a.s.</t>
  </si>
  <si>
    <t>Elektrina - Miletičova 67 2/2022 ZSE Energia a.s.</t>
  </si>
  <si>
    <t>Elektrina-Priev.37,Trenč.48,54,Mil.31,55,Koš.16,44,Bud.10,15,Niť.4 2/2022 ZSE Energia a.s.</t>
  </si>
  <si>
    <t>Elektrina-Mierová 89 2/2022 ZSE Energia a.s.</t>
  </si>
  <si>
    <t>Elektrina-Kvačalova 47 2/2022 ZSE Energia a.s.</t>
  </si>
  <si>
    <t>Elektrina - Páričková 5 2/2022 ZSE Energia a.s.</t>
  </si>
  <si>
    <t>Elektrina - Vietnamská 41 2/2022 ZSE Energia a.s.</t>
  </si>
  <si>
    <t>Elektrina - Budovateľská 21 2/2022 ZSE Energia a.s.</t>
  </si>
  <si>
    <t>Elektrina - Bazová 5 2/2022 ZSE Energia a.s.</t>
  </si>
  <si>
    <t>Stravovanie dôchodci - 1/2022 BOCO. s.r.o.</t>
  </si>
  <si>
    <t>Spoločné stravovanie dôchodci 1/2022 Simple company s.r.o.</t>
  </si>
  <si>
    <t>Zemný plyn - Bulharská 60 2/2022 Slovenský plynárenský priemyse</t>
  </si>
  <si>
    <t>Zemný plyn Haburská 2 2/2022 Slovenský plynárenský priemyse</t>
  </si>
  <si>
    <t>Zemný plyn - Tomášikova 25 2/2022 Slovenský plynárenský priemyse</t>
  </si>
  <si>
    <t>Páričkova 17 - odber zemného plynu 2/2022 Slovenský plynárenský priemyse</t>
  </si>
  <si>
    <t>Spoločné stravovanie - dôchodci 1/2022 MK GASTRO s.r.o,</t>
  </si>
  <si>
    <t>Nájomné 2/2022 NAD 820 Bratislava a.s.</t>
  </si>
  <si>
    <t>Servis a údržba výťahov 1/2022 METALLIFT s.r.o.</t>
  </si>
  <si>
    <t>Kurz opatrovania detí - V.Csányiová BM WORK AGENCY, s.r.o.</t>
  </si>
  <si>
    <t>Kurz opatrovania detí - Z.Kováčová BM WORK AGENCY, s.r.o.</t>
  </si>
  <si>
    <t>Spoločné stravovanie - dôchodci 1/2022 APORES s.r.o</t>
  </si>
  <si>
    <t>Karta MultiSport 1/2022 Benefit Systems Slovakia, s.r.</t>
  </si>
  <si>
    <t>Karta MultiSport 12/2021 Benefit Systems Slovakia, s.r.</t>
  </si>
  <si>
    <t>Spoločné stravovanie - dôchodci 12/2021 Calix, s.r.o.</t>
  </si>
  <si>
    <t>Odber tepla - budova MÚ 2/2022 Bratislavská teplárenská, a.s.</t>
  </si>
  <si>
    <t>Skaterská lavička LEVEL X - 1 ks KULLA SK s.r.o.</t>
  </si>
  <si>
    <t>Benefitné poukážky - zamestnanci DOXX - Stravné lístky, spol.s.</t>
  </si>
  <si>
    <t>Stravné lístky - zamestnanci DOXX - Stravné lístky, spol.s.</t>
  </si>
  <si>
    <t>Vodné,stočné - Tomášiková 25 29.12.21-28.1.22 Bratislavská vodárenská spoloč</t>
  </si>
  <si>
    <t>Vodné,stočné - Haburská 2 29.12.21-28.1.22 Bratislavská vodárenská spoloč</t>
  </si>
  <si>
    <t>Personálny a mzdový poradca podnikateľa 4-5/2022 Poradca podnikateľa s.r.o.</t>
  </si>
  <si>
    <t>Geodetické určenie bodov, zameranie polohopisu výškopisu GEO NOVA, s.r.o</t>
  </si>
  <si>
    <t>Kancelárske kreslo Kevin 1+1 - 5 ks B2B Partner s.r.o.</t>
  </si>
  <si>
    <t>Doplnenie el. rozvodov pre nabíjacie stanice elektromobilov Peter Slávik - SKRAT</t>
  </si>
  <si>
    <t>Drevitá vlna dekoračná - 10 ks Frogpack s.r.o.</t>
  </si>
  <si>
    <t>Vyúčt. fa Banšelova 4 za rok 2021 - opravná Innogy Slovensko s.r.o.</t>
  </si>
  <si>
    <t>Vyúčt. fa Odber tepla - budova MÚ 1/2022 Bratislavská teplárenská, a.s.</t>
  </si>
  <si>
    <t>Opravná fa Elektrina - Prievozská 1 za obdobie 23.7.20-31.12.20 ZSE Energia a.s.</t>
  </si>
  <si>
    <t>Vyúčt. fa Elektrina - Banšelova 4 1/2022 Pow-en a.s.</t>
  </si>
  <si>
    <t>Vyúčt. fa Elektrina - Tomášikova 25 1/2022 Pow-en a.s.</t>
  </si>
  <si>
    <t>Fyzická ochrana, obchôdzky objektov 12/2021 GUARD &amp; MD, s.r.o.</t>
  </si>
  <si>
    <t>Veľkokapacitné kontajnery 12/2021 OLO a.s.</t>
  </si>
  <si>
    <t>Refakturácia za uzatvorenie nedokončeného výlezu CO úkrytu Prievozská č.7 Prvá ružinovská spoločnosť</t>
  </si>
  <si>
    <t>Vyúčt. faktúra - Ľanová 25.12.21-24.01.22 Bratislavská vodárenská spoloč</t>
  </si>
  <si>
    <t>Vyúčt. fa za publikáciu "Čo má vedieť mzdová účtovníčka" k ZF PSDOMOV s.r.o.</t>
  </si>
  <si>
    <t>Covid_Dezinfekčné práce 12/2021 UMYTO s.r.o.</t>
  </si>
  <si>
    <t>Pravidelné upratovanie 12/2021 UMYTO s.r.o.</t>
  </si>
  <si>
    <t>Odborné a poradenské služby - 12/2021 EU Consulting GROUP, s.r.o.</t>
  </si>
  <si>
    <t>Systémové práce 12/2021 Ing. Dušan Rychtárik - EVIDE</t>
  </si>
  <si>
    <t>Znalecký posudok-rodinný dom,Rákosova 7,Bratislava Ing. Viliam Antal</t>
  </si>
  <si>
    <t>Znalecký posudok-rodinný dom,Malé Pálenisko č.7 Ing. Viliam Antal</t>
  </si>
  <si>
    <t>Energie - Banšelova 4 prima 2/2022 Prvá ružinovská spoločnosť</t>
  </si>
  <si>
    <t>Pohreb H. Nagyová Pohrebná služba Striž Ladislav</t>
  </si>
  <si>
    <t>Poskytnutie práva používať aktuálne verzie 01/22 - 12/22 Solitea Slovensko, a.s.</t>
  </si>
  <si>
    <t>Rekonštrukcia bytu Bazová 5 - práce naviac ENVIROTHERM s.r.o.</t>
  </si>
  <si>
    <t>Rekonštrukcia bytu Bazová 5 ENVIROTHERM s.r.o.</t>
  </si>
  <si>
    <t>Nabíjačka 2 ks IMPA Bratislava, a.s.</t>
  </si>
  <si>
    <t>Vyúčt. fa vodné,stočné Mierová 21 9.12.21-8.1.22 Bratislavská vodárenská spoloč</t>
  </si>
  <si>
    <t>Vyúčt. fa elektrina - Ružová dolina 26 za rok 2021 Pow-en a.s.</t>
  </si>
  <si>
    <t>Jutové lano B-commerce, s.r.o.</t>
  </si>
  <si>
    <t>Pracovná zdravotná služba 12/2021 PhDr. Natália Jányová - PZS</t>
  </si>
  <si>
    <t>Vyúčt.fa elektrina-vietnamská 41 1.1.22-4.1.22 ZSE Energia a.s.</t>
  </si>
  <si>
    <t>ŠJ Ostredková a ŠJ Kulíšková-dodávka a montáž úradne ov. mer. transformátorov EZ-ELEKTROSYSTÉMY Trading, s.r</t>
  </si>
  <si>
    <t>Monitoring médií Slovakia Online, s.r.o.</t>
  </si>
  <si>
    <t>Poplatky za telekomunikačné služby 3106830407 12/2021 Slovak Telekom, a.s.</t>
  </si>
  <si>
    <t>Nájomné Toshiba e-Studio 3015ac,s/n CNEJ47732 10-12/2021 TOP SERVIS IT a.s.</t>
  </si>
  <si>
    <t>Nájomné Toshiba e-studio 3015ac, CNAJ68247 12/2021 TOP SERVIS IT a.s.</t>
  </si>
  <si>
    <t>Nájomné Toshiba CNDJ41068, CNIJ34202,CNIJ34233 - 12/2021 TOP SERVIS IT a.s.</t>
  </si>
  <si>
    <t>Spoločné stravovanie - dôchodci 12/2021 MARKET CENTRUM Plus, s.r.o.</t>
  </si>
  <si>
    <t>Dopravné značenie DOPRAVNÉ ZNAČENIE, s.r.o.</t>
  </si>
  <si>
    <t>Vyúčt. fa Zbierka zákonov SR, ročník 2021 Poradca podnikateľa s.r.o.</t>
  </si>
  <si>
    <t>Pravidelná a mesačná kontrola na E.P.S. 10,11/12/2021 Daráž Jozef E.K.Z.</t>
  </si>
  <si>
    <t>Mobile GPRS-prenájom 10,11,12/2021 SIA Slovakia, s.r.o.</t>
  </si>
  <si>
    <t>Okrasné pletivo - 6ks PLOTY SKALA, s.r.o.</t>
  </si>
  <si>
    <t>Dekolux stĺpik 700 mm - 138 ks A-Z PLOTOVÉ CENTRUM s.r.o.</t>
  </si>
  <si>
    <t>Vyúčt. fa elektrina Bulharská 60 - 12/2021 Pow-en a.s.</t>
  </si>
  <si>
    <t>Energie - Banšelova 4, Prima 12/2021 Prvá ružinovská spoločnosť</t>
  </si>
  <si>
    <t>Vyúčt. fa Haburská 2 za rok 2021 Slovenský plynárenský priemyse</t>
  </si>
  <si>
    <t>Refakt.vyúčt. spotreby el. energie zo siete VO za rok 2021 1.11.21-31.12.21 Hlavné mesto SR Bratislava</t>
  </si>
  <si>
    <t>Poštové služby 12/2021 Slovenská pošta a.s.</t>
  </si>
  <si>
    <t>Vyprac. PD- Novostavba plavárne,rek.hokej.štadióna,ubyt. kapacít Ing. Milan Šulan</t>
  </si>
  <si>
    <t>Dodávka a montáž odpad. parkových košov Veríme v zábavu, s. r. o.</t>
  </si>
  <si>
    <t>Zabezpečenie a realizovanie kult. a vzd. aktivít za I. štvrťrok 2022 CULTUS Ružinov a.s.</t>
  </si>
  <si>
    <t>Betónový stôl na stolný tenis 5x,betónové nohy+sieťky, montáž, doprava Krimar s.r.o</t>
  </si>
  <si>
    <t>ZŠ Medzilaborecká-výkon TDI 12/2021 Ing. Erik Tomko - ET Stav</t>
  </si>
  <si>
    <t>Sporák elektrický s rúrou - montáž, dovoz, školenie GASTROLUX, s.r.o.</t>
  </si>
  <si>
    <t>Vyúčt.fa-Haburská,Vietn.,Nám.Dulovo,Lanová,Bulharská za rok 2021 Pow-en a.s.</t>
  </si>
  <si>
    <t>Zemný plyn Haburská 2 1/2022 Slovenský plynárenský priemyse</t>
  </si>
  <si>
    <t>Kancelárska stolička GAM,1+1 zadarmo, čierna B2B Partner s.r.o.</t>
  </si>
  <si>
    <t>Zemný plyn - Tomášikova 25 1/2022 Slovenský plynárenský priemyse</t>
  </si>
  <si>
    <t>Elektrina - Banšelova 4 1/2022 Pow-en a.s.</t>
  </si>
  <si>
    <t>Zemný plyn - Bulharská 60 1/2022 Slovenský plynárenský priemyse</t>
  </si>
  <si>
    <t>Garantlink MAN 1/2022 VNET, a.s.</t>
  </si>
  <si>
    <t>Elektrina-Haburská, Lanová, Bulharská,Ružinovská, Hraničná 1/2022 Pow-en a.s.</t>
  </si>
  <si>
    <t>Elektrina - Tomášikova 25 1/2022 Pow-en a.s.</t>
  </si>
  <si>
    <t>Elektrina - Svät. 24,Banšelova 28,Záhradnícka 54,5xViet.41,Seber.21 1/2022 ZSE Energia a.s.</t>
  </si>
  <si>
    <t>Monitoring Advanced, Office Security - 1/2022 SWAN, a.s.</t>
  </si>
  <si>
    <t>Vodné,stočné - Vrútocká 10.12.21-9.1.22 Bratislavská vodárenská spoloč</t>
  </si>
  <si>
    <t>Elektrina - Bulharská 60 1/2022 Pow-en a.s.</t>
  </si>
  <si>
    <t>Elektrina - Vietnamská, Dulovo námestie 1/2022 Pow-en a.s.</t>
  </si>
  <si>
    <t>ZŠ Vrútocká - prístavba nového pavilónu-vyhotovenie stanoviska pre st.povolenie Slovenský zväz telesne postihn</t>
  </si>
  <si>
    <t>Vyúčt. fa vodné, stočné-Banšelova 4 15.12.21.-14.1.22 Bratislavská vodárenská spoloč</t>
  </si>
  <si>
    <t>Vyúčt. fa elektrina-Ružinovská, Hraničná za rok 2021 Pow-en a.s.</t>
  </si>
  <si>
    <t>Elektrina - Bazová 5 1/2022 ZSE Energia a.s.</t>
  </si>
  <si>
    <t>Elektrina - Vietnamská 41 1/2022 ZSE Energia a.s.</t>
  </si>
  <si>
    <t>Zemný plyn-Páričková 17 1/2022 Slovenský plynárenský priemyse</t>
  </si>
  <si>
    <t>Elektrina - Budovateľská 21 1/2022 ZSE Energia a.s.</t>
  </si>
  <si>
    <t>Elektrina - Miletičova 67 1/2022 ZSE Energia a.s.</t>
  </si>
  <si>
    <t>Elektrina - Košická 38 1/2022 ZSE Energia a.s.</t>
  </si>
  <si>
    <t>Elektrina-Kvačalova 47 1/2022 ZSE Energia a.s.</t>
  </si>
  <si>
    <t>Elektrina-Ružová dol. 16,Nám.Daxnerovo 4,Miletičová 35 1.1.22-30.6.22 ZSE Energia a.s.</t>
  </si>
  <si>
    <t>Elektrina-Priev.37,Trenč.48,54,Mil.31,55,Koš.16,44,Bud.10,15,Niť.4 11/2021 ZSE Energia a.s.</t>
  </si>
  <si>
    <t>Elektrina-Mierová 89 1/2022 ZSE Energia a.s.</t>
  </si>
  <si>
    <t>Elektrina - Páričková 5 1/2022 ZSE Energia a.s.</t>
  </si>
  <si>
    <t>Vyúčt. fa - nábytok IKEA Bratislava s.r.o.</t>
  </si>
  <si>
    <t>Odber tepla - budova MÚ 12/2021 Bratislavská teplárenská, a.s.</t>
  </si>
  <si>
    <t>Elektrina Mierová 21 - 1/2022 Pow-en a.s.</t>
  </si>
  <si>
    <t>Elektrina-Páričková 1/2022 Pow-en a.s.</t>
  </si>
  <si>
    <t>Spoločné stravovanie-dôchodci - 12/2021 Slov.červený kríž</t>
  </si>
  <si>
    <t>Testovanie 23 zamestnancov dňa 29.11.2021 Laser therapy, k.s.</t>
  </si>
  <si>
    <t>Prenájom rohoží 6.12.21-31.12.21 Lindstrom s.r.o.</t>
  </si>
  <si>
    <t>Vyúčt. fa elektrina - Vietnamská 41 - 14.5.21-31.12.21 ZSE Energia a.s.</t>
  </si>
  <si>
    <t>Vyúčt. fa elektrina - Vietnamská 41 - 25.11.21-31.12.21 ZSE Energia a.s.</t>
  </si>
  <si>
    <t>Vyúčt. fa elektrina - Vietnamská 41 - 7.7.21-31.12.21 ZSE Energia a.s.</t>
  </si>
  <si>
    <t>Vyúčt. fa elektrina - Vietnamská 41 - 6.7.21-31.12.21 ZSE Energia a.s.</t>
  </si>
  <si>
    <t>Vyúčt. fa elektrina - Vietnamská 41 -5x,Seberíniho,Banš.,Záhr.,Svätopl. rok 2021 ZSE Energia a.s.</t>
  </si>
  <si>
    <t>Poskytovanie právnych služieb 12/2021 Advokátska kancelária ŠROBÁR,</t>
  </si>
  <si>
    <t>Telekomunikačné služby 1010851801 12/2021 Slovak Telekom, a.s.</t>
  </si>
  <si>
    <t>Vyúčt. fa elektrina Mierová 21 - 12/2021 Pow-en a.s.</t>
  </si>
  <si>
    <t>vyúčt. fa elektrina - Mierová 21 12/2021 Pow-en a.s.</t>
  </si>
  <si>
    <t>Zimné pneumatiky 8 ks IMPA Bratislava, a.s.</t>
  </si>
  <si>
    <t>Na piesku v BA-rekonštrukcia krajnice HBH Projekt spol. s r. o.</t>
  </si>
  <si>
    <t>Sabinovská, Nezábudková, Rezedová-PD trvalého a prenosnéh dopr.značenia HBH Projekt spol. s r. o.</t>
  </si>
  <si>
    <t>Okružná križovatka na ul. Seberíniho HBH Projekt spol. s r. o.</t>
  </si>
  <si>
    <t>Pohreb G. Antalová Pohrebná služba Striž Ladislav</t>
  </si>
  <si>
    <t>Pohreb Ľ. Hrbík Pohrebná služba Striž Ladislav</t>
  </si>
  <si>
    <t>Oprava el. prípojka 230V-vianočné osv. park A. Hlinku Revízie elektrické Bratislava</t>
  </si>
  <si>
    <t>Poplatok Home Optimal Fiber 4.1.22-3.2.22 ORANGE Slovensko , a.s.</t>
  </si>
  <si>
    <t>Vyúčt. fa elektrina-Mierová 21 za rok 2021 Pow-en a.s.</t>
  </si>
  <si>
    <t>Vyúčt. fa elektrina Mierová 21 za rok 2021 Pow-en a.s.</t>
  </si>
  <si>
    <t>Vyúčt. fa elektrina-Páričková 10-12/2021 Pow-en a.s.</t>
  </si>
  <si>
    <t>Vyúčt. fa Bulharská 60 za rok 2021 Slovenský plynárenský priemyse</t>
  </si>
  <si>
    <t>Vyúčt. fa Bulharská 60 za ro 2021 Slovenský plynárenský priemyse</t>
  </si>
  <si>
    <t>Vyúčt. fa Tomášiková 25 za rok 2021 Slovenský plynárenský priemyse</t>
  </si>
  <si>
    <t>Vyúčt. fa Páričkova 17 za obdobie 1.10.21-31.12.21 Slovenský plynárenský priemyse</t>
  </si>
  <si>
    <t>Vyúčt. fa Banšelova 4 za rok 2021 Innogy Slovensko s.r.o.</t>
  </si>
  <si>
    <t>Zmluva o pripojení číslo 122102011-Fa za prijatú platbu Západoslovenská distribučná a.</t>
  </si>
  <si>
    <t>Vyúčt. fa k PP 1717 CULTUS Ružinov a.s.</t>
  </si>
  <si>
    <t>Vyúčt. fa k ZF 43, 52 ,57 CULTUS Ružinov a.s.</t>
  </si>
  <si>
    <t>Vyúčt. fa elektrina-Mierová 89 za rok 2021 ZSE Energia a.s.</t>
  </si>
  <si>
    <t>Bezpečnostnotechnická služba, technik požiarnej ochrany 12/2021 4SAFE, s.r.o.</t>
  </si>
  <si>
    <t>Odborná obsluha plynovej kotolne Haburská 2 12/2021 TZB Technológie s.r.o.</t>
  </si>
  <si>
    <t>Odborná obsluha plynovej kotolne Banšelova 4 12/2021 TZB Technológie s.r.o.</t>
  </si>
  <si>
    <t>Všeob. prenájom komerč. priestorov za rok 2021 Slovnaft, a.s.</t>
  </si>
  <si>
    <t>Všeob. prenájom pozemku za rok 2021 Slovnaft, a.s.</t>
  </si>
  <si>
    <t>Vyúčt. fa elektrina - Miletičova 67 za rok 2021 ZSE Energia a.s.</t>
  </si>
  <si>
    <t>Vyúčt. fa elektrina - Tomášikova 25 12/2021 Pow-en a.s.</t>
  </si>
  <si>
    <t>Vyúčt. fa elektrina - Páričková 5 12/2021 ZSE Energia a.s.</t>
  </si>
  <si>
    <t>Vyúčt. faktúra Pri Zvonici komunikácia za 12/2021 Bratislavská vodárenská spoloč</t>
  </si>
  <si>
    <t>Vyúčt. fa elektrina-Kvačalova 47 za rok 2021 ZSE Energia a.s.</t>
  </si>
  <si>
    <t>Energia, zrážkový úhrn 12/2021 NAD 820 Bratislava a.s.</t>
  </si>
  <si>
    <t>Obedy pre seniorov DC Zimná a DC Na Úvrati 12/2021 Ružinovský domov seniorov</t>
  </si>
  <si>
    <t>Poplatky za telekomunikačné služby 3106830406 12/2021 Slovak Telekom, a.s.</t>
  </si>
  <si>
    <t>Elektrina - Mierová 89 12/2021 ZSE Energia a.s.</t>
  </si>
  <si>
    <t>Nájomné 1/2022 NAD 820 Bratislava a.s.</t>
  </si>
  <si>
    <t>Prenájom pozemku parc.č.15294/51 na rok 2022 pozemok-plocha 9 m2 Univerzitná nemocnica Bratisla</t>
  </si>
  <si>
    <t>Predplatné - "Čo má vedieť mzdová účtovníčka" PSDOMOV s.r.o.</t>
  </si>
  <si>
    <t>Spoločné stravovanie dôchodci 12/2021 Ružinovský domov seniorov</t>
  </si>
  <si>
    <t>Servis a údržba výťahov 12/2021 METALLIFT s.r.o.</t>
  </si>
  <si>
    <t>Pohreb B.Gianpietro Pohrebná služba Striž Ladislav</t>
  </si>
  <si>
    <t>Pohreb J.Krumpálová Pohrebná služba Striž Ladislav</t>
  </si>
  <si>
    <t>Vodné, stočné Tomášiková 25 29.11. 21- 28.12.2021 Bratislavská vodárenská spoloč</t>
  </si>
  <si>
    <t>Vodné, stočné Haburská 2 29.11.21- 28.12.2021 Bratislavská vodárenská spoloč</t>
  </si>
  <si>
    <t>Spoločné stravovanie - dôchodci 12/2021 MK GASTRO s.r.o,</t>
  </si>
  <si>
    <t>Stravovanie dôchodci - 12/2021 BOCO. s.r.o.</t>
  </si>
  <si>
    <t>Vyúčt. fa - program CENKROS 4 - licencie KROS a.s.</t>
  </si>
  <si>
    <t>Sklenárová 14, Pivoňková 2 - projekčné práce TimARCH s.r.o.</t>
  </si>
  <si>
    <t>Domov dôchodcov, Pažítkova 2, BA-projektová dokumentácia STAVKONZULTA spol. s r.o.</t>
  </si>
  <si>
    <t>Spoločné stravovanie dôchodci 12/2021 Simple company s.r.o.</t>
  </si>
  <si>
    <t>Spoločné stravovanie - dôchodci 12/2021 APORES s.r.o</t>
  </si>
  <si>
    <t>SM Systém sada 10xElastické lano 6 mm Juraj Volf - BodyMas</t>
  </si>
  <si>
    <t>Vyúčt. fa elektrina - Košická 38 za rok 2021 ZSE Energia a.s.</t>
  </si>
  <si>
    <t>Vyúčt. fa elektrina - Palkovičova 12 - 11.6.21-29.12.21 ZSE Energia a.s.</t>
  </si>
  <si>
    <t>Vyúčt. fa elektrina - Bazová 5 - 12.5.21-31.12.21 ZSE Energia a.s.</t>
  </si>
  <si>
    <t>Vyúčt. fa elektrina - Bazová 5 - 14.7.21-31.12.21 ZSE Energia a.s.</t>
  </si>
  <si>
    <t>Vyúčt. fa elektrina - Budovateľská 21 -1.1.21-31.12.21 ZSE Energia a.s.</t>
  </si>
  <si>
    <t>Vyúčt. fa elektrina - Prievozská 1 - 1.1.21-29.12.21 ZSE Energia a.s.</t>
  </si>
  <si>
    <t>Revitalizácia trhoviska Miletičova-projektová dokumentácia Ing. Milan Šulan</t>
  </si>
  <si>
    <t>Nebytový priestor Mesačná 10 za obdobie 1.10.21-31.12.21 Prvá ružinovská spoločnosť</t>
  </si>
  <si>
    <t>Spoločné stravovanie - dôchodci 11/2021 MARKET CENTRUM Plus, s.r.o.</t>
  </si>
  <si>
    <t>Stravné lístky pre zamestnancov DOXX - Stravné lístky, spol.s.</t>
  </si>
  <si>
    <t>Vyúčt. fa CO kryty za rok 2021 ZSE Energia a.s.</t>
  </si>
  <si>
    <t>Vyúčt. fa elektrina Banšelova 4 12/2021 Pow-en a.s.</t>
  </si>
  <si>
    <t>Odber tepla - budova MÚ 1/2022 Bratislavská teplárenská, a.s.</t>
  </si>
  <si>
    <t>Vyúčt. faktúra - Ľanová 25.11.21-24.12.21 Bratislavská vodárenská spoloč</t>
  </si>
  <si>
    <t>Výmena okien Banšelova 4 ROSASPOL, s.r.o.</t>
  </si>
  <si>
    <t>ZŠ s MŠ Borodáčová - oprava kan. potrubia, monitoring kan.potr.,tlakové čistenie In-kanál, spol. s r.o.</t>
  </si>
  <si>
    <t>PD-Rek. komunikácie a chodníka Mesačná HBH Projekt spol. s r. o.</t>
  </si>
  <si>
    <t>PD -Rek. komunikácie a chodníka Štefunkova HBH Projekt spol. s r. o.</t>
  </si>
  <si>
    <t>Dobropis k fa 1952/2021-výmena okien Banšelová ROSASPOL, s.r.o.</t>
  </si>
  <si>
    <t>Inžinierskogeol. a hydrol. posudok-Novostavba plavárne,rek. hok.štadióna.. Ing. Milan Šulan</t>
  </si>
  <si>
    <t>Montáž a prevádzkovanie vianočných prvkov Blachere Illumination Central</t>
  </si>
  <si>
    <t>PD -Revitalilzácia trhoviska Bachova, Herlianska ul. KubisArchitekti s.r.o.</t>
  </si>
  <si>
    <t>Odborné a poradenské služby - 11/2021 EU Consulting GROUP, s.r.o.</t>
  </si>
  <si>
    <t>Doplnenie nového ružového záhona v Ružovej doline KULLA SK s.r.o.</t>
  </si>
  <si>
    <t>DI Medzilaborecká - vytyčovacie práce Západoslovenská distribučná a.</t>
  </si>
  <si>
    <t>DI Sedmokrásková - vytyčovacie práce Západoslovenská distribučná a.</t>
  </si>
  <si>
    <t>Dodávka pletiva a materiálu PLOTY SKALA, s.r.o.</t>
  </si>
  <si>
    <t>Zápisník/blok, tašky IRF s.r.o.</t>
  </si>
  <si>
    <t>Veľkokapacitné kontajnery 11/2021 OLO a.s.</t>
  </si>
  <si>
    <t>ZŠ Ostredkova- oprava kan. potrubia, monitoring kan.potr.,tl.čist. In-kanál, spol. s r.o.</t>
  </si>
  <si>
    <t>Covid_Dezinfekčné práce 11/2021 UMYTO s.r.o.</t>
  </si>
  <si>
    <t>Pravidelné upratovanie 11/2021 UMYTO s.r.o.</t>
  </si>
  <si>
    <t>Poskytovanie služieb na Listovej č. 4 11/2021 Prvá ružinovská spoločnosť</t>
  </si>
  <si>
    <t>Spoločné stravovanie - dôchodci 11/2021 Calix, s.r.o.</t>
  </si>
  <si>
    <t>Vyúčt. faktúra - Predplatné SME PETIT PRESS a.s.</t>
  </si>
  <si>
    <t>Preprava veget. setov 10 ks EUROBEN s,r,o,</t>
  </si>
  <si>
    <t>St. práce - Rekonštr. komunikácie a chodníka Pavlovičova STRABAG s.r.o.</t>
  </si>
  <si>
    <t>Odborné stretnutie - online 25.11.2021 Nakladatelství FORUM s.r.o.</t>
  </si>
  <si>
    <t>Energie - Banšelova 4, Prima 1/2022 Prvá ružinovská spoločnosť</t>
  </si>
  <si>
    <t>Rekonštrukcia DI Medzilaborecká Veríme v zábavu, s. r. o.</t>
  </si>
  <si>
    <t>Dodávka solárneho osvetlenia BRANO s.r.o.</t>
  </si>
  <si>
    <t>Dodávka a montáž kamer. systému Vietnamská ul. SecuriLas, s.r.o.</t>
  </si>
  <si>
    <t>Vypracovanie PD rek. DI Líščie Nivy ArchitektiSKA</t>
  </si>
  <si>
    <t>Nájomné Toshiba e-studio CGKG44655, CGKG44718 9-11/2021 TOP SERVIS IT a.s.</t>
  </si>
  <si>
    <t>Vyúčt. fa Mierová 21 za obdobie 9.11.21-8.12.21 Bratislavská vodárenská spoloč</t>
  </si>
  <si>
    <t>Prihlásenie vozidiel ŠKODA Superb do evidencie KDI BA IMPA Bratislava, a.s.</t>
  </si>
  <si>
    <t>Eset Protect Entry On-Prem-2roč.,210 lic. Lynx spol. s.r.o.</t>
  </si>
  <si>
    <t>Voz. Superb Style 1,4 TSI- šedá IMPA Bratislava, a.s.</t>
  </si>
  <si>
    <t>Voz. Superb Style 1,4 TSI- modrá IMPA Bratislava, a.s.</t>
  </si>
  <si>
    <t>Minipod, U-stojan-24ks, Scooterpod Linear,antracit-15ks, Sc.Linear žltý-1ks Bimission s.r.o.</t>
  </si>
  <si>
    <t>DJ-FA za potraviny TEODYN s.r.o.</t>
  </si>
  <si>
    <t>Príprav zóny doč. parkovania - lok. Prievoz, Slovnaft, Trnávka M.O.Z. Consult s.r.o.</t>
  </si>
  <si>
    <t>HER RVU-modul on-line zasadania, ročná licencia A.S.Partner s.r.o.</t>
  </si>
  <si>
    <t>Elektronický systém-správa dotačných programov v roku 2021 ELLMAN, s.r.o.</t>
  </si>
  <si>
    <t>DI Medzilaborecká-rekonštrukcia-výkon stavebného dozoru IDM-ba s. r. o.</t>
  </si>
  <si>
    <t>Návrh zadania ÚP Prievoz-západ - sprac. časti AUREX, s.r.o.</t>
  </si>
  <si>
    <t>Návrh zadania ÚP Prievoz-východ - sprac. časti AUREX, s.r.o.</t>
  </si>
  <si>
    <t>Preverenie obal. kriviek križ. Mesačná-Trnavská cesta ING. JURAJ FISCHER - POD</t>
  </si>
  <si>
    <t>Spracovanie Regul. výkresu ÚP hl. mesta SR Bratislavy Inštitút priestorového plánova</t>
  </si>
  <si>
    <t>Auditorské službymoverenia konsolidovanej účt. závierky k 31.12.2020 ACCEPT AUDIT CONSULTING, s.r.</t>
  </si>
  <si>
    <t>Aktualizácia projektu organizácie dopravy-oblasť Ružová dolina Ing. Dr. Milan Skýva</t>
  </si>
  <si>
    <t>Stojan Pi, nerez 10 ks Bimission s.r.o.</t>
  </si>
  <si>
    <t>Brožúrka 500 ks DIW s. r. o.</t>
  </si>
  <si>
    <t>Zadania UŠ Nové záhrady, Bratislava-prieskumy a rozbory MODERNYDOM.eu, s.r.o.</t>
  </si>
  <si>
    <t>Zadania UŠ Domové role, Bratislava-prieskumy a rozbory MODERNYDOM.eu, s.r.o.</t>
  </si>
  <si>
    <t>2ks mob.tel. Xiaomi Redmi 9/T 4/64GB s ochr.krytom a lic. na rozpoznávanie EČV EEI s.r.o.</t>
  </si>
  <si>
    <t>Vietnamská 41-oprava kovania okna WINPA s.r.o.</t>
  </si>
  <si>
    <t>Vietnamská 41-dodanie a montáž sieťok a žalúzií WINPA s.r.o.</t>
  </si>
  <si>
    <t>Inf. a reg. systém pre regul. parkovanie 11/2021 EEI s.r.o.</t>
  </si>
  <si>
    <t>Poplatky za telekomunikačné služby 3106830407 11/2021 Slovak Telekom, a.s.</t>
  </si>
  <si>
    <t>Poplatky za telekomunikačné služby 3106830406 11/2021 Slovak Telekom, a.s.</t>
  </si>
  <si>
    <t>Vianočné osvetlenie Blachere Illumination Central</t>
  </si>
  <si>
    <t>Zabezpečenie prac. zdravot. služby za 11/2021 PhDr. Natália Jányová - PZS</t>
  </si>
  <si>
    <t>Polohopisno - výškopisný plán Geo-group s.r.o.</t>
  </si>
  <si>
    <t>Vyúčt. fa Banšelova 4 za obdobie 15.11. - 14.12.2021 Bratislavská vodárenská spoloč</t>
  </si>
  <si>
    <t>Dopravné značenie 11/2021 DOPRAVNÉ ZNAČENIE, s.r.o.</t>
  </si>
  <si>
    <t>Licencia - program Cenkros 4 KROS a.s.</t>
  </si>
  <si>
    <t>Navýšenie pre IV. štvrťrok 2021 CULTUS Ružinov a.s.</t>
  </si>
  <si>
    <t>Rollup ETM-1ks,Beachflag-2ks,Balóny-500 ks, paličky k balónom-500 ks IRF s.r.o.</t>
  </si>
  <si>
    <t>Beachflag podstavec - 2 ks IRF s.r.o.</t>
  </si>
  <si>
    <t>Nájomné Toshiba e-studio 3015ac, CNAJ68247 11/2021 TOP SERVIS IT a.s.</t>
  </si>
  <si>
    <t>Nájomné Toshiba CNDJ41068, CNIJ34202,CNIJ34233 - 11/2021 TOP SERVIS IT a.s.</t>
  </si>
  <si>
    <t>Prevádzka we stránky rok 2021,hosting, neobmedzený priestor eGov Systems spol. s r. o.</t>
  </si>
  <si>
    <t>Údržba web sídla, zálohovanie web sídla, programátorske práce, rok 2021 eGov Systems spol. s r. o.</t>
  </si>
  <si>
    <t>Realizácia štrukturovanej kabeláže-materiál a inštalačné práce RKD s.r.o.</t>
  </si>
  <si>
    <t>Demontáž a montáž zárubní dvier-Palkovičova INSTALMONT SK, s.r.o.</t>
  </si>
  <si>
    <t>Oprava havarijných prepadov, výtlkov a iných pošk.na kom.III.a IV.triedy STRABAG s.r.o.</t>
  </si>
  <si>
    <t>Jašíková-Chlumeckého-oprava chodníka STRABAG s.r.o.</t>
  </si>
  <si>
    <t>Spoločné stravovanie - dôchodci 12/2021 HLZ s.r.o.</t>
  </si>
  <si>
    <t>Havar. výjazd na meranie úniku plynu Tomášikova 25 TZB Technológie s.r.o.</t>
  </si>
  <si>
    <t>Predplatné Obecné noviny 2022 INPROST</t>
  </si>
  <si>
    <t>MŠ Velehradská- frézovanie kan. potrubia In-kanál, spol. s r.o.</t>
  </si>
  <si>
    <t>Čistenie uličných vpustí MČ Ružinov In-kanál, spol. s r.o.</t>
  </si>
  <si>
    <t>Rekonštrukcia MP Ružinov - text. a výkres.časť - posúdenie Archatelier s.r.o.</t>
  </si>
  <si>
    <t>Stav. práce Rek. komunik. Haburská ul. za 12/2021 Metrostav DS a.s.</t>
  </si>
  <si>
    <t>Stav. práce Rek. komunik. Západná ul. za 12/2021 Metrostav DS a.s.</t>
  </si>
  <si>
    <t>Stav. práce Rek. komunik. Polárna ul. za 12/2021 Metrostav DS a.s.</t>
  </si>
  <si>
    <t>Stav. práce Rek. komunik. Na Paši za 12/2021 Metrostav DS a.s.</t>
  </si>
  <si>
    <t>Sav. práce Rek. komunik. Ružová dolina za 12/2021 Metrostav DS a.s.</t>
  </si>
  <si>
    <t>Softvér-PDY Inventory-PDY Deploy,Emco Perm.Audit,Total Software Deployment RKD s.r.o.</t>
  </si>
  <si>
    <t>Softvér-upgrade Scriptcase, PHP Runner RKD s.r.o.</t>
  </si>
  <si>
    <t>Maintenance-správa dát, údržba sw,hotline, update a upgrade 17.9.21-16.9.22 NAR marketing s.r.o.</t>
  </si>
  <si>
    <t>ESET PROTECT server-softvérové služby RKD s.r.o.</t>
  </si>
  <si>
    <t>Upgrade aplikácie e-spis ICZ Slovakia a.s.</t>
  </si>
  <si>
    <t>Podlahárske práce ND-PODLAHY s.r.o.</t>
  </si>
  <si>
    <t>Stav. práce - Rek. komunikácie V. Clementisa STRABAG s.r.o.</t>
  </si>
  <si>
    <t>Svietidla, montáž Tomaco AB, spol. s r.o.</t>
  </si>
  <si>
    <t>Podbradníky s potlačou "Som hrdý Ružinovčan","Som hrdá Ružinovčanka"-300ks IRF s.r.o.</t>
  </si>
  <si>
    <t>Orezy a výruby podľa prílohy Zares, spol. s.r.o.</t>
  </si>
  <si>
    <t>Práca na vozidle BA371KT P J Center, s.r.o.</t>
  </si>
  <si>
    <t>Nájom nebytových priestorov YEPT s.r.o.</t>
  </si>
  <si>
    <t>Tlakové čistenie dažďových vpustov In-kanál, spol.s.r.o.</t>
  </si>
  <si>
    <t>Spevnené plochy - zatrávňovacou dlažbou ZA-STAV s.r.o.</t>
  </si>
  <si>
    <t>Hasičská zbrojnica-výkon stavebného dozoru IBR Consulting SK s.r.o.</t>
  </si>
  <si>
    <t>Parkovanie vnútrobl.-Exnárová,Ruž.dolina,U deda,Mart,Trávniky,Sputnik.,Prešovská YEPT s.r.o.</t>
  </si>
  <si>
    <t>Kontrola požiarnych zariadení Vladimír Peťko - Profistav</t>
  </si>
  <si>
    <t>Vyúčt. fa Krížna 64, 3.3.21-16.12.21 ZSE Energia a.s.</t>
  </si>
  <si>
    <t>Vegetačný set kruhový 10 ks Ing. Peter Pokorný</t>
  </si>
  <si>
    <t>Licencia pre tlač topogr. nást. mapy, výtlačky topogr. nást.mapy a ortofotomapy EUROSENSE s.r.o.</t>
  </si>
  <si>
    <t>Poskytovanie služieb na Listovej č. 4 12/2021 Prvá ružinovská spoločnosť</t>
  </si>
  <si>
    <t>Tvorivé dielne v rámci činnosti SEV 12/2021 Sadílekova Eliška</t>
  </si>
  <si>
    <t>Letáky-Parkovanie Starý Ružinov - 500 ks DIW s. r. o.</t>
  </si>
  <si>
    <t>Letáky - rezidenti-500 ks DIW s. r. o.</t>
  </si>
  <si>
    <t>Programáto analytik - konzultácie ArcGEO Information Systems, s.</t>
  </si>
  <si>
    <t>Stará radnica v Prievoze-st. zabezpečenie krovu a podopretie nárožných trámov BP BUILDING s.r.o.</t>
  </si>
  <si>
    <t>Poštové služby 11/2021 Slovenská pošta a.s.</t>
  </si>
  <si>
    <t>Počítače vzmysle VO - 20 ks AutoCont</t>
  </si>
  <si>
    <t>Hríb dubový 40 g - 220 ks Lovely Work s. r. o.</t>
  </si>
  <si>
    <t>ZŠ Ružová dolina-predĺž. 3/4, red.vsuvka, eurotis, mont.arm.a tvarovky,rež.nákl. In-kanál, spol. s r.o.</t>
  </si>
  <si>
    <t>MS Office - licencie na 3 mesiace do 28.2.2022 SOFTIP, a.s.,</t>
  </si>
  <si>
    <t>Server -konfigurácia v zmysle prílohy Gratex International,a.s.</t>
  </si>
  <si>
    <t>Záhradnícke práce vo vybraných parkoch Zares, spol. s.r.o.</t>
  </si>
  <si>
    <t>Dodanie a osadenie hracích prvkov detských ihrísk BRANO s.r.o.</t>
  </si>
  <si>
    <t>Stanovisko k exist.. IS k PD rek. DI Líščie nivy ArchitektiSKA</t>
  </si>
  <si>
    <t>Rekonštrukcia DI Bachova - doplnenie PD Ateliér FS</t>
  </si>
  <si>
    <t>Rek. DI Bachova - doplnenie PD hydrogeol. posudok Ateliér FS</t>
  </si>
  <si>
    <t>Inventarizácia drevín-Štrkovec, Ostredky a na vybr.pl.Trávniky a Pošeň T-MAPY s.r.o.</t>
  </si>
  <si>
    <t>Garantlink MAN 12/2021 VNET a.s.</t>
  </si>
  <si>
    <t>Mandátny cerifikát pre QWSi 3 roky-6ks, čípová karta Monet+ProID+Q SIM form.-6ks Disig, a.s.</t>
  </si>
  <si>
    <t>výsadba stromov a kríkov jeseň 2021 Zares, spol. s.r.o.</t>
  </si>
  <si>
    <t>Elektrina Mierová 21 - 12/2021 Pow-en a.s.</t>
  </si>
  <si>
    <t>Oprava strechy, oprava spl. kan. a vodozadr.op. ZŠ Vrútocká-zadávanie podl. zák. YEPT s.r.o.</t>
  </si>
  <si>
    <t>Zvýšenie energetickej efektívnosti budovy MŠ Bancíkovej - zadávanie podl. zák. YEPT s.r.o.</t>
  </si>
  <si>
    <t>Realiz. postupu zad. zák.-Zvýšenie kapacity ZŠ Medzilaborecká YEPT s.r.o.</t>
  </si>
  <si>
    <t>Realiz. postupu zad. zák.-Stav. opravy miest. komunikácií Ružinov YEPT s.r.o.</t>
  </si>
  <si>
    <t>Realiz. postupu zad. zák.-Stav. práce MÚ Ružinov YEPT s.r.o.</t>
  </si>
  <si>
    <t>Realiz. postupu zad. zák.-Rek. a zmena účelu Tomášikova 25 YEPT s.r.o.</t>
  </si>
  <si>
    <t>Realiz. postupu zad. zák.-PD modern. bud. Listová 10 YEPT s.r.o.</t>
  </si>
  <si>
    <t>Realiz. postupu zad. zák.-Rek. kuchyne, skladov Ružová dolina 29 YEPT s.r.o.</t>
  </si>
  <si>
    <t>Vyprac. PD modern. RDS Sklenárova, Pivoňkova YEPT s.r.o.</t>
  </si>
  <si>
    <t>Licencie MS Office na 6 mesiacov do 30.11.2021-Business Standard 20 SOFTIP, a.s.,</t>
  </si>
  <si>
    <t>Licencie MS Office na 6 mesiacov do 30.11.2021 SOFTIP, a.s.,</t>
  </si>
  <si>
    <t>DC Pošeň v DK Ružinov-dodanie a montáž žalúzií WINPA s.r.o.</t>
  </si>
  <si>
    <t>Oprava havarijných prepadov, výtlkov a iných poškodení kom. III a IV. triedy STRABAG s.r.o.</t>
  </si>
  <si>
    <t>Ostredkova - vytýčenie sietí VO Belux s.r.o.</t>
  </si>
  <si>
    <t>ZŠ Mierová - tlakové čistenie kanalizácie,opr.kan.potrubia.,monitor. kan. pot In-kanál, spol. s r.o.</t>
  </si>
  <si>
    <t>El.MŠ Vietnamská- tlakové čistenie kanalizácie,frézovanie kan.,monitor. kan. pot In-kanál, spol. s r.o.</t>
  </si>
  <si>
    <t>MŠ Západná - tlakové čistenie kanalizácie,frézovanie kan.,monitoring kan. potr. In-kanál, spol. s r.o.</t>
  </si>
  <si>
    <t>MŠ Piesočná - tlakové čistenie kanalizácie,frézovanie kan.,monitoring kan. potr. In-kanál, spol. s r.o.</t>
  </si>
  <si>
    <t>Prepis zo Zasadnutia MZ MČ Bratislava-Ružinov zo dňa 2.11.2021 MEDIA TEAM PRO Daniel Glasa</t>
  </si>
  <si>
    <t>ZŠ Medzilaborecká-dopracovanie PD Eko Energy Projekt, s.r.o.</t>
  </si>
  <si>
    <t>Trenčianska a Šalviova ul.-vypracovanie dendrol. prieskumu a hodnotenia stromov Arbor Vitae - Arboristika, s.r</t>
  </si>
  <si>
    <t>Prenájom rohoží 8.11.21-5.12.21 Lindstrom s.r.o.</t>
  </si>
  <si>
    <t>Vyúčt. energie Banšelova 4 Prima za 11/2021 Prvá ružinovská spoločnosť</t>
  </si>
  <si>
    <t>Vodné, stočné - Vrútocká za obdobie 10.11.21-9.12.21 Bratislavská vodárenská spoloč</t>
  </si>
  <si>
    <t>Projektové práce-Hasičská zbrojnica-modernizácia a dostavba Tőkőly, APIP Bratislava Franti</t>
  </si>
  <si>
    <t>Rek. hasičskej zbrojnice-odborný technický dohľad 8-10/2021 Tőkőly, APIP Bratislava Franti</t>
  </si>
  <si>
    <t>Vyúčt. fa rek. hasičskej zbrojnice-odborný technický dohľad Tőkőly, APIP Bratislava Franti</t>
  </si>
  <si>
    <t>Autorský dohľad MŠ Bančíkovej, BA-zvýšenie energ.efektívnosti budovy Ateliér AD studio, s.r.o.</t>
  </si>
  <si>
    <t>Energia, zrážkový úhrn 11/2021 NAD 820 Bratislava a.s.</t>
  </si>
  <si>
    <t>Vodné, stočné - Radničné námestie 12.4.21-28.11.21 Bratislavská vodárenská spoloč</t>
  </si>
  <si>
    <t>Stará radnica v Prievoze - statický posudok PRODIS + s.r.o.</t>
  </si>
  <si>
    <t>ZŠ Medzilaborecká - TDI na stavbe 11/2021 Ing. Erik Tomko - ET Stav</t>
  </si>
  <si>
    <t>Kapa dosky A3 - 8 ks areaprint Slovak Republic, s.r</t>
  </si>
  <si>
    <t>Poplatok Home Optimal Fiber - 2.12.2021-3.1.2022 ORANGE Slovensko , a.s.</t>
  </si>
  <si>
    <t>Montáž a demontáž exteriérových prvkov osvetlenia decoLED SK, s.r.o.</t>
  </si>
  <si>
    <t>Vytýčenie podzemných tel. vedení prevádzkovateľa Orange Slovensko MICHLOVSKÝ, spol. s r.o.</t>
  </si>
  <si>
    <t>Odchyt korytnačiek na vodnej ploche Štrkovec ARAR, s. r. o.</t>
  </si>
  <si>
    <t>Spoločné stravovanie dôchodci 11/2021 Ružinovský domov seniorov</t>
  </si>
  <si>
    <t>Údelenie súhlasu autora na použitie diela Ja som hrdý Ružinovčan Ing. Paulína Oboňová - POLIN</t>
  </si>
  <si>
    <t>Vodné, stočné -Mierová 89 29.11. 2020 - 27.11.2021 Bratislavská vodárenská spoloč</t>
  </si>
  <si>
    <t>Výmena LCD klávesnice EZS budovy MÚ ABELA s.r.o.</t>
  </si>
  <si>
    <t>Systémové práce 11/2021 Ing. Dušan Rychtárik - EVIDE</t>
  </si>
  <si>
    <t>Vyúčt. faktúra Pri Zvonici komunikácia za 11/2021 Bratislavská vodárenská spoloč</t>
  </si>
  <si>
    <t>Telekomunikačné služby 1010851801 11/2021 Slovak Telekom, a.s.</t>
  </si>
  <si>
    <t>Spoločné stravovanie - dôchodci 11/2021 HLZ s.r.o.</t>
  </si>
  <si>
    <t>Stravovanie dôchodcov 11/2021 Slovenský Červený kríž</t>
  </si>
  <si>
    <t>Vypracovanie dendrologického prieskumu a hodnotenia 12 ks Arbor Vitae - Arboristika, s.r</t>
  </si>
  <si>
    <t>Vyúčt. fa elektrina 11/2021 - Mierová 21 Pow-en a.s.</t>
  </si>
  <si>
    <t>MŠ Piesočná el.pr.Banšelova- oprava kan. potrubia, monitoring kan.potr.,tl.čist. In-kanál, spol. s r.o.</t>
  </si>
  <si>
    <t>Monitoring Advanced, Office Security - mesačný poplatok 12/2021 SWAN, a.s.</t>
  </si>
  <si>
    <t>Asanácia živočíšnych škodcov - Listová 4 CHEMIX - D, s.r.o.</t>
  </si>
  <si>
    <t>Vianočné taniere na občerstvenie - 250 ks IRF s.r.o.</t>
  </si>
  <si>
    <t>Dodanie materiálu na výsadbu a údržbu podľa rámcovej zmluvy Zares, spol. s.r.o.</t>
  </si>
  <si>
    <t>Pohreb M. Šindelářová Pohrebná služba Striž Ladislav</t>
  </si>
  <si>
    <t>Tvorivé dielne v rámci činnosti SEV 11/2021 Sadílekova Eliška</t>
  </si>
  <si>
    <t>Elektrina - Tomášikova 25 12/2021 Pow-en a.s.</t>
  </si>
  <si>
    <t>Elektrina-Haburská, Lanová, Bulharská,Ružinovská, Hraničná 12/2021 Pow-en a.s.</t>
  </si>
  <si>
    <t>Elektrina-Páričková 12/2021 Pow-en a.s.</t>
  </si>
  <si>
    <t>Elektrina Bulharská 60 - 12/2021 Pow-en a.s.</t>
  </si>
  <si>
    <t>Elektrina Banšelova 4 - 12/2021 Pow-en a.s.</t>
  </si>
  <si>
    <t>Poklopy ASUAN a.s.</t>
  </si>
  <si>
    <t>Stav. práce - Zvýš. energet. efektívnosti MŠ Bancíkovej 2 EU - GROUP, a.s.</t>
  </si>
  <si>
    <t>Realiz. postupu zad. zák.-Rek. komunikácií YEPT s.r.o.</t>
  </si>
  <si>
    <t>Realiz. postupu zad. zák.-Rek. ciest YEPT s.r.o.</t>
  </si>
  <si>
    <t>Dopravné značenie v MČ Bratislava-Ružinov YEPT s.r.o.</t>
  </si>
  <si>
    <t>Čiast. plnenie podľa zmluvy - akcia Nová plaváreň Bazenprojekt s.r.o.</t>
  </si>
  <si>
    <t>Vypracovanie Komunitného plánu soc. služieb MČ BA-Ružinov na roky 2022-2026 e-Gemini, s.r.o.</t>
  </si>
  <si>
    <t>Stavebné práce - Budovatelská 21 INSTALMONT SK, s.r.o.</t>
  </si>
  <si>
    <t>Realiz. postupu zad. zák.-Sanácia oplotenia EP Rádiova YEPT s.r.o.</t>
  </si>
  <si>
    <t>Rekonštrukcia ciest a chodníkov - zákazka s nízkou hodnotou YEPT s.r.o.</t>
  </si>
  <si>
    <t>Realiz. postupu zad. zák.-Modulárny pumptrack YEPT s.r.o.</t>
  </si>
  <si>
    <t>Realiz. postupu zad. zák.-Rekonštr. sídla MP Ružinov YEPT s.r.o.</t>
  </si>
  <si>
    <t>Realiz. postupu zad. zák.-Rek. telocvične ZŠ Borodačova YEPT s.r.o.</t>
  </si>
  <si>
    <t>Realiz. postupu zad. zák.-Výkon SD stavba ZŠ Medzilaborecká YEPT s.r.o.</t>
  </si>
  <si>
    <t>Spoločné stravovanie - dôchodci 11/2021 MK GASTRO s.r.o,</t>
  </si>
  <si>
    <t>Nájom za mesiac december 2021 NAD 820 Bratislava a.s.</t>
  </si>
  <si>
    <t>Preddavok za dodávku prvkov drobnej architektúry -vegetačný set - 10 ks Ing. Peter Pokorný</t>
  </si>
  <si>
    <t>Hrnček 300 ml ručne maľovaný s nápisom "Máme radi Ružinov"-100ks Ing. Paulína Oboňová - POLIN</t>
  </si>
  <si>
    <t>Servisná prehliadka v objekte MÚ Ružinov innogy Solutions s.r.o.</t>
  </si>
  <si>
    <t>Zemný plyn - Banšelova 4 12/2021 Innogy Slovensko s.r.o.</t>
  </si>
  <si>
    <t>Bezpečnostnotechnická služba, technik požiarnej ochrany 11/2021 4SAFE, s.r.o.</t>
  </si>
  <si>
    <t>Spoločné stravovanie - dôchodci 11/2021 BOCO. s.r.o.</t>
  </si>
  <si>
    <t>SME-všedné 3.1.2022-2.1.2023 PETIT PRESS a.s.</t>
  </si>
  <si>
    <t>Odborná obsluha plynovej kotolne Haburská 2 11/2021 TZB Technológie s.r.o.</t>
  </si>
  <si>
    <t>Odborná obsluha plynovej kotolne Banšelova 4 11/2021 TZB Technológie s.r.o.</t>
  </si>
  <si>
    <t>Servis a údržba výťahov 11/2021 METALLIFT s.r.o.</t>
  </si>
  <si>
    <t>Vyúčt. fa-SW PREMIUM-balík ročnej podpory k AttendanceProW BIOMETRIC spol. s r. o.,</t>
  </si>
  <si>
    <t>Vyúčt. fa-Radmin 3 Remote Control - 50 licencií Internet Info, s.r.o.</t>
  </si>
  <si>
    <t>Refakturácia - oprava bleskozvodov v kult. domoch CULTUS Ružinov a.s.</t>
  </si>
  <si>
    <t>Vyúčt fa.-odber tepla - budova MÚ 11/2021 Bratislavská teplárenská, a.s.</t>
  </si>
  <si>
    <t>Elektrina-Mierová 89 11/2021 ZSE Energia a.s.</t>
  </si>
  <si>
    <t>Ružová dolina - rekonštrukcia priestorov kuchyne a skladov KREATOR ATELIER, s.r.o.</t>
  </si>
  <si>
    <t>Tyčinky-80ks, Sušienky-80ks, Slimáky-80ks Floril, s.r.o.</t>
  </si>
  <si>
    <t>Spoločné stravovanie dôchodci 11/2021 Simple company s.r.o.</t>
  </si>
  <si>
    <t>Stravovanie - dôchodci 9,10,11/2021 Ing. Jozef Biznár</t>
  </si>
  <si>
    <t>Vodné, stočné Tomášiková 25 29.10. 21- 28.11.2021 Bratislavská vodárenská spoloč</t>
  </si>
  <si>
    <t>Vodné, stočné Haburská 2 29.10. 21- 28.11.2021 Bratislavská vodárenská spoloč</t>
  </si>
  <si>
    <t>Fyzická ochrana, obchôdzky objektov 11/2021 GUARD &amp; MD, s.r.o.</t>
  </si>
  <si>
    <t>Maliarske práce - Vietnamská 41 Szabó Tibor</t>
  </si>
  <si>
    <t>Zemný plyn - Bulharská 60 12/2021 Slovenský plynárenský priemyse</t>
  </si>
  <si>
    <t>Zemný plyn Haburská 2 12/2021 Slovenský plynárenský priemyse</t>
  </si>
  <si>
    <t>Zemný plyn Tomášikova 25 12/2021 Slovenský plynárenský priemyse</t>
  </si>
  <si>
    <t>Kompletný systém posuvných dverí, montáž MOJASKRINA.SK, s.r.o.</t>
  </si>
  <si>
    <t>Páričkova 17 - odber zemného plynu 12/2021 Slovenský plynárenský priemyse</t>
  </si>
  <si>
    <t>Centrum služie občanom a oprava terás MÚ BA-Ružinov-stavebný dozor BAUPAK s.r.o.</t>
  </si>
  <si>
    <t>Olivový olej 1 l balenie 240ks Dr. Tomáš Sklenár</t>
  </si>
  <si>
    <t>Čiast. dodávka a montáž: Rek. DI Medzilaborecká Veríme v zábavu, s. r. o.</t>
  </si>
  <si>
    <t>Splátka za nájom k 15.12.2021 za rok 2021 Slovenský pozemkový fond</t>
  </si>
  <si>
    <t>ZŠ Medzilaborecká-dodávky a práce FERRMONT, a.s.</t>
  </si>
  <si>
    <t>Deratizácia ASANARATES s.r.o.</t>
  </si>
  <si>
    <t>Prekládka stožiara - ul.V.Clementisa YUNEX</t>
  </si>
  <si>
    <t>Kalendáre, Diare Ing. Pavol Regina</t>
  </si>
  <si>
    <t>REALY TECH Novel antigénový test na Covid-19 zo slín - 500 ks IN ENERGY, s.r.o.</t>
  </si>
  <si>
    <t>Spoločné stravovanie - dôchodci 11/2021 APORES s.r.o</t>
  </si>
  <si>
    <t>Hasičské potreby PROBO-NB s.r.o.</t>
  </si>
  <si>
    <t>Oprava hasičského vozidla THT SLOVENSKO , s.r.o.</t>
  </si>
  <si>
    <t>Vyúčt. fa - Ružinovské komunitné podujatia CULTUS Ružinov a.s.</t>
  </si>
  <si>
    <t>Vyúčt. fa Elektrina - Tomášikova 25 11/2021 Pow-en a.s.</t>
  </si>
  <si>
    <t>Vyúčt. fa elektrina Bulharská 60 11/2021 Pow-en a.s.</t>
  </si>
  <si>
    <t>Vyúčt. fa elektrina Banšelova 4 11/2021 Pow-en a.s.</t>
  </si>
  <si>
    <t>Inštalácia doč. prípojky - park A. Hlinku Revízie elektrické Bratislava</t>
  </si>
  <si>
    <t>Zemný plyn Tomášikova 25 29.10.-30.11.2021 Slovenský plynárenský priemyse</t>
  </si>
  <si>
    <t>Vyúčt. fa Banšelova 4 za obdobie 15.10. - 14.11.2021 Bratislavská vodárenská spoloč</t>
  </si>
  <si>
    <t>Systémové práce 10/2021 Ing. Dušan Rychtárik - EVIDE</t>
  </si>
  <si>
    <t>Lapač tukov, Ružová dolina 29, Bratislava KREATOR ATELIER, s.r.o.</t>
  </si>
  <si>
    <t>Vyčistenie telef. ústredne po stav. prácach Stanislav Mikulášek - Servis T</t>
  </si>
  <si>
    <t>Krížna-rekonštrukcia bytu - práce naviac ENVIROTHERM s.r.o.</t>
  </si>
  <si>
    <t>Krížna-rekonštrukcia bytu ENVIROTHERM s.r.o.</t>
  </si>
  <si>
    <t>Veľkokapacitné kontajnery 10/2021 OLO a.s.</t>
  </si>
  <si>
    <t>Poskytovanie služieb na Listovej č. 4 10/2021 Prvá ružinovská spoločnosť</t>
  </si>
  <si>
    <t>Inf. a registračný systém pre regulované parkovanie-poskytnutie služieb 10/2021 EEI s.r.o.</t>
  </si>
  <si>
    <t>SW PREMIUM-balík ročnej podpory k AttendanceProW BIOMETRIC spol. s r. o.,</t>
  </si>
  <si>
    <t>Radmin 3 Remote Control - 50 licencií Internet Info, s.r.o.</t>
  </si>
  <si>
    <t>Údržba,demontáž a uskladnenie samozavl. kvetináčov a pyramíd KULLA SK s.r.o.</t>
  </si>
  <si>
    <t>Poskytovanie odb. a poradenských služieb-príprava a impl. projektov 10/2021 EU Consulting GROUP, s.r.o.</t>
  </si>
  <si>
    <t>Fyzická ochrana, obchôdzky objektov 10/2021 GUARD &amp; MD, s.r.o.</t>
  </si>
  <si>
    <t>Elektrina - Vietnamská 41 17.11.-30.11.2021 ZSE Energia a.s.</t>
  </si>
  <si>
    <t>Pneuservisné práce:BA538VY,BA192OO,BA537VY,BA371KT,BA302NC MIŠAK - Pneuservis -Geomet</t>
  </si>
  <si>
    <t>Dezinfekčné práce 10/2021 UMYTO s.r.o.</t>
  </si>
  <si>
    <t>Pravidelné upratovanie 10/2021 UMYTO s.r.o.</t>
  </si>
  <si>
    <t>Mandle v čokoláde 250 ks STUDŇA ZDRAVIA vo s.r.o.</t>
  </si>
  <si>
    <t>ZŠ Medzilaborecká - výkon TDI na stavbe 10/2021 Ing. Erik Tomko - ET Stav</t>
  </si>
  <si>
    <t>Hygienické potreby EXACT Invest s.r.o.</t>
  </si>
  <si>
    <t>Spoločné stravovanie dôchodci 10/2021 Ružinovský domov seniorov</t>
  </si>
  <si>
    <t>Oprava wc v byte - Vietnamská 41 INSTALMONT SK, s.r.o.</t>
  </si>
  <si>
    <t>Jesenná deratizácia MČ Bratislava-Ružinov Redinex, spol. sr.o.</t>
  </si>
  <si>
    <t>ES - servisná podpora ES MČ za rok 2021 TRIMEL s.r.o.</t>
  </si>
  <si>
    <t>Zverejňovanie škôlky + Hosting TRIMEL s.r.o.</t>
  </si>
  <si>
    <t>Zverejňovanie MČ + zverejňovanie na serveri - Hosting TRIMEL s.r.o.</t>
  </si>
  <si>
    <t>Materské školy-servisný ročný poplatok IS SAMO TRIMEL s.r.o.</t>
  </si>
  <si>
    <t>Spoločné stravovanie - dôchodci 10/2021 Calix, s.r.o.</t>
  </si>
  <si>
    <t>Spoločné stravovanie - dôchodci 10/2021 MARKET CENTRUM Plus, s.r.o.</t>
  </si>
  <si>
    <t>Vyúčt. fa Mierová 21 za obdobie 9.10.21-8.11.21 Bratislavská vodárenská spoloč</t>
  </si>
  <si>
    <t>Vyúčt. fa "Ružinovské online podujatia" CULTUS Ružinov a.s.</t>
  </si>
  <si>
    <t>Vyúčt. fa "Ružinovská galéria" CULTUS Ružinov a.s.</t>
  </si>
  <si>
    <t>Poplatky za telekomunikačné služby 3106830406 10/2021 Slovak Telekom, a.s.</t>
  </si>
  <si>
    <t>Poplatky za telekomunikačné služby 3106830407 10/2021 Slovak Telekom, a.s.</t>
  </si>
  <si>
    <t>Výmena HP snímača pre teplené čerpadlo Aquaciat ILD 300 innogy Solutions s.r.o.</t>
  </si>
  <si>
    <t>Zabezpečenie prac. zdravot. služby za 10/2021 PhDr. Natália Jányová - PZS</t>
  </si>
  <si>
    <t>Nájomné Toshiba e-studio 3015ac, CNAJ68247 10/2021 TOP SERVIS IT a.s.</t>
  </si>
  <si>
    <t>Nájomné Toshiba CNDJ41068, CNIJ34202,CNIJ34233 - 10/2021 TOP SERVIS IT a.s.</t>
  </si>
  <si>
    <t>Elektrina-Páričková 11/2021 Pow-en a.s.</t>
  </si>
  <si>
    <t>MŠ Exnárová - čistenie kanalizácie In-kanál, spol. s r.o.</t>
  </si>
  <si>
    <t>Dodanie a montáž sieťok a žalúzií - byt C5.4 WINPA s.r.o.</t>
  </si>
  <si>
    <t>MŠ ELO Haburská 4 - čistenie kanalizácie v priestoroch In-kanál, spol. s r.o.</t>
  </si>
  <si>
    <t>MŠ Šťastná 26 - čistenie kanalizácie In-kanál, spol. s r.o.</t>
  </si>
  <si>
    <t>MŠ Medzilaborecká 4- čistenie kanalizácie v priestoroch In-kanál, spol. s r.o.</t>
  </si>
  <si>
    <t>Úpravy v posúdenie UPN_Z Krajná-Bočná a porovnania s UPN-BA Ing. Dr. Milan Skýva</t>
  </si>
  <si>
    <t>Dodanie a montáž sieťok a žalúzií WINPA s.r.o.</t>
  </si>
  <si>
    <t>Elektrina - Mierová 21 11/2021 Pow-en a.s.</t>
  </si>
  <si>
    <t>Elektrina - Tomášikova 25 11/2021 Pow-en a.s.</t>
  </si>
  <si>
    <t>Elektrina-Haburská, Lanová, Bulharská,Ružinovská, Hraničná 11/2021 Pow-en a.s.</t>
  </si>
  <si>
    <t>Elektrina - Vietnamská, Dulovo námestie 11/2021 Pow-en a.s.</t>
  </si>
  <si>
    <t>Právny kuriér pre školy- ročné predplatné 2022 Dr. Josef Raabe s.r.o.</t>
  </si>
  <si>
    <t>ZRIAĎOVATEĽ - ročné predplatné 2022 Dr. Josef Raabe s.r.o.</t>
  </si>
  <si>
    <t>Modernizácia a dostavba - Hasičská zbrojnica, Mierová ul. GSP-STAV, s.r.o.</t>
  </si>
  <si>
    <t>Elektrina Mierová 21 - 11/2021 Pow-en a.s.</t>
  </si>
  <si>
    <t>Elektrina Bulharská 60 - 11/2021 Pow-en a.s.</t>
  </si>
  <si>
    <t>Elektrina Banšelova 4 - 11/2021 Pow-en a.s.</t>
  </si>
  <si>
    <t>Prepis zo Zasadnutia MZ MČ Bratislava-Ružinov zo dňa 28.9.2021 MEDIA TEAM PRO Daniel Glasa</t>
  </si>
  <si>
    <t>Vyúč. fa Ružinovské hodové slávnosti CULTUS Ružinov a.s.</t>
  </si>
  <si>
    <t>Vyúčt. fa Symfónia umenia 2021 CULTUS Ružinov a.s.</t>
  </si>
  <si>
    <t>Vyúčt. fa za pripojovací poplatok Západoslovenská distribučná a.</t>
  </si>
  <si>
    <t>Vodné, stočné - Vrútocká za obdobie 10.10.21-9.11.21 Bratislavská vodárenská spoloč</t>
  </si>
  <si>
    <t>Poštové služby 10/2021 Slovenská pošta a.s.</t>
  </si>
  <si>
    <t>Vyúčt. fa elektrina 10/2021 - Mierová 21 Pow-en a.s.</t>
  </si>
  <si>
    <t>Trvalkové záhony pri chodníku "Súmračná" Lórant Csicsay - AREAPLAN</t>
  </si>
  <si>
    <t>Prekládky za mesiac október Mestský parkovací systém, spol</t>
  </si>
  <si>
    <t>Oprava pripojenia ISDN PRA telefónnej ústredne Stanislav Mikulášek - Servis T</t>
  </si>
  <si>
    <t>Garantlink MAN 11/2021 VNET a.s.</t>
  </si>
  <si>
    <t>Monitoring Advanced, Office Security - mesačný poplatok 11/2021 SWAN, a.s.</t>
  </si>
  <si>
    <t>Prenájom rohoží 11.10.. - 07.11.2021 Lindstrom s.r.o.</t>
  </si>
  <si>
    <t>Elektrina - Vietnamská 41 6.11.-30.11.2021 ZSE Energia a.s.</t>
  </si>
  <si>
    <t>Služby eGov - zastupiteľstvo a SMS - info 01.11.2020 - 31.01.2022 eGov Systems spol. s r. o.</t>
  </si>
  <si>
    <t>Vyúčt. faktúra - Ľanová 25.9.21-24.10.21 Bratislavská vodárenská spoloč</t>
  </si>
  <si>
    <t>Kotolne Banšelova 4, Haburská 2 - kominárske práce Kominár, s.r.o.</t>
  </si>
  <si>
    <t>Monitoring amanagement kvality vody Štrkoveckého jazera 10/2021 RNDr. Peter Vyskočil</t>
  </si>
  <si>
    <t>DI Medzilaborecká - vytýčenie podz. telekomunikačných sietí MICHLOVSKÝ, spol. s r.o.</t>
  </si>
  <si>
    <t>Spoločné stravovanie - dôchodci 10/2021 BOCO. s.r.o.</t>
  </si>
  <si>
    <t>Bezpečnostnotechnická služba, technik požiarnej ochrany 10/2021 4SAFE, s.r.o.</t>
  </si>
  <si>
    <t>Tvorivé dielne v rámci činnosti SEV 10/2021 Sadílekova Eliška</t>
  </si>
  <si>
    <t>Odborná obsluha plynovej kotolne Haburská 2 10/2021 TZB Technológie s.r.o.</t>
  </si>
  <si>
    <t>Odborná obsluha plynovej kotolne Banšelova 4 10/2021 TZB Technológie s.r.o.</t>
  </si>
  <si>
    <t>Karta MultiSport 11/2021 Benefit Systems Slovakia, s.r.</t>
  </si>
  <si>
    <t>Vyúčt. energie Banšelova 4 Prima za 10/2021 Prvá ružinovská spoločnosť</t>
  </si>
  <si>
    <t>ERANET-poplatok za poskytnutie systému a súvisiacich služieb na 12 mesiacov ERANET CONSULTING, s.r.o.</t>
  </si>
  <si>
    <t>Sťahovanie a likvidácia trezorových skríň z objektu MÚ BA-Ružinov MO Group, s.r.o.,</t>
  </si>
  <si>
    <t>Zemný plyn - Banšelova 4 11/2021 Innogy Slovensko s.r.o.</t>
  </si>
  <si>
    <t>Vykonanie odb. prehliadky a skúšky ERZ a EP Vietnamská č.41 DE - Dominik Eördeögh</t>
  </si>
  <si>
    <t>Vyúčt.fa Príspevok zamest. na stravovanie vo väzbe na zdaňovanie-online konf. VERLAG DASHOFER</t>
  </si>
  <si>
    <t>Telekomunikačné služby 1010851801 10/2021 Slovak Telekom, a.s.</t>
  </si>
  <si>
    <t>Vyúčt. faktúra Pri Zvonici komunikácia za 10/2021 Bratislavská vodárenská spoloč</t>
  </si>
  <si>
    <t>Znalecký úkon-určenie vš. hodnoty nehnuteľnosti: pozemky p.č. 15096/220 Záňová Veronika Ing.</t>
  </si>
  <si>
    <t>Spoločné stravovanie - dôchodci 10/2021 APORES s.r.o</t>
  </si>
  <si>
    <t>Spoločné stravovanie - dôchodci 10/2021 HLZ s.r.o.</t>
  </si>
  <si>
    <t>Spoločné stravovanie - dôchodci 10/2021 MK GASTRO s.r.o,</t>
  </si>
  <si>
    <t>Spoločné stravovanie dôchodci 10/2021 Simple company s.r.o.</t>
  </si>
  <si>
    <t>Stravovanie dôchodcov 10/2021 Slovenský Červený kríž</t>
  </si>
  <si>
    <t>Elektrina-Mierová 89 15.10-31.10/2021 ZSE Energia a.s.</t>
  </si>
  <si>
    <t>Elektrina - Prievozská 1 11/2021 ZSE Energia a.s.</t>
  </si>
  <si>
    <t>Elektrina - Budovateľská 21 11/2021 ZSE Energia a.s.</t>
  </si>
  <si>
    <t>Elektrina - Svät. 24,Banšelova 28,Záhradnícka 54,3xViet.41,Seber.21 11/2021 ZSE Energia a.s.</t>
  </si>
  <si>
    <t>Elektrina - Bazová 5 11/2021 ZSE Energia a.s.</t>
  </si>
  <si>
    <t>Elektrina - Krížna 64 11/2021 ZSE Energia a.s.</t>
  </si>
  <si>
    <t>Elektrina - Palkovičova 12 11/2021 ZSE Energia a.s.</t>
  </si>
  <si>
    <t>Elektrina - Vietnamská 41 11/2021 ZSE Energia a.s.</t>
  </si>
  <si>
    <t>Elektrina - Páričková 5 11/2021 ZSE Energia a.s.</t>
  </si>
  <si>
    <t>Elektrina-Kvačalova 47 11/2021 ZSE Energia a.s.</t>
  </si>
  <si>
    <t>Elektrina - Miletičova 67 11/2021 ZSE Energia a.s.</t>
  </si>
  <si>
    <t>Elektrina - Košická 38 11/2021 ZSE Energia a.s.</t>
  </si>
  <si>
    <t>Páričkova 17 - odber zemného plynu 11/2021 Slovenský plynárenský priemyse</t>
  </si>
  <si>
    <t>Refakturácia-cetringové služby k Slávnostnému rautu k 30.výročiu MČ BA -Ružinov CULTUS Ružinov a.s.</t>
  </si>
  <si>
    <t>Auditorské služby-priebežný audit ACCEPT AUDIT CONSULTING, s.r.</t>
  </si>
  <si>
    <t>Zoom Meetings Pro na 1 rok -16.9.21-15.9.22 AutoCont</t>
  </si>
  <si>
    <t>Deratizácia - Banšelova 4 a Haburská 2 ASANARATES s.r.o.</t>
  </si>
  <si>
    <t>Prešovská ul. - rekonštr. komunikácie a chodníka-sitácia prenosného dopr.zn. HBH Projekt spol. s r. o.</t>
  </si>
  <si>
    <t>Systémové práce 9/2021 Ing. Dušan Rychtárik - EVIDE</t>
  </si>
  <si>
    <t>HP LaserJet Pro 400 M404dn - 10 ks COPY PRINT BRATISLAVA, s.r.o.</t>
  </si>
  <si>
    <t>Odber tepla - budova MÚ 11/2021 Bratislavská teplárenská, a.s.</t>
  </si>
  <si>
    <t>Zemný plyn Haburská 2 11/2021 Slovenský plynárenský priemyse</t>
  </si>
  <si>
    <t>Zemný plyn - Bulharská 60 11/2021 Slovenský plynárenský priemyse</t>
  </si>
  <si>
    <t>Oprava kopírovacieho zariadenia Toschiba e-studio 255 TOP SERVIS IT a.s.</t>
  </si>
  <si>
    <t>Servis a údržba výťahov 10/2021 METALLIFT s.r.o.</t>
  </si>
  <si>
    <t>Rek. bytu Svätoplukova-zameranie a vypr. PD, výkaz výmer, rozp. a st.dozor Ing. Milan Šulan</t>
  </si>
  <si>
    <t>Vyúčt. faktúra-odber tepla - budova MÚ 10/2021 Bratislavská teplárenská, a.s.</t>
  </si>
  <si>
    <t>Poskytovanie právnych služieb 10/2021 Advokátska kancelária ŠROBÁR,</t>
  </si>
  <si>
    <t>Vyúčt. faktúra - Ľanová 25.8.21-24.9.21 Bratislavská vodárenská spoloč</t>
  </si>
  <si>
    <t>Nájom za mesiac november 2021 NAD 820 Bratislava a.s.</t>
  </si>
  <si>
    <t>Energia, zrážkový úhrn 10/2021 NAD 820 Bratislava a.s.</t>
  </si>
  <si>
    <t>Nájom za mesiac október 2021 NAD 820 Bratislava a.s.</t>
  </si>
  <si>
    <t>Poskytovanie odb. a poradenských služieb-príprava a impl. projektov 9/2021 EU Consulting GROUP, s.r.o.</t>
  </si>
  <si>
    <t>Sieťky na okná - Palkovičová ul. WINPA s.r.o.</t>
  </si>
  <si>
    <t>Sieťky na okná - Krížna WINPA s.r.o.</t>
  </si>
  <si>
    <t>Oprava strechy nad zasadacou miestnosťou MZ MČ Bratislava-Ružinov TWINS-SK, s.r.o.</t>
  </si>
  <si>
    <t>čistenie uličných vpustí MČ Ružinov In-kanál, spol. s r.o.</t>
  </si>
  <si>
    <t>Prekládky liniek a úpravu databáz telefónnej ústredne mikcom s.r.o.,</t>
  </si>
  <si>
    <t>Prekládka linie a úprava databáz telefónnej ústredne Stanislav Mikulášek - Servis T</t>
  </si>
  <si>
    <t>9 ks stromov - vypracovanie dendrologického prieskumu Arbor Vitae - Arboristika, s.r</t>
  </si>
  <si>
    <t>Vodné, stočné Haburská 2 29.09. 21- 28.10.2021 Bratislavská vodárenská spoloč</t>
  </si>
  <si>
    <t>OPaOS EI 400/230V + bleskozvod, doprava,technika - Haburská 2 Revízie elektrické Bratislava</t>
  </si>
  <si>
    <t>Veľkokapacitné kontajnery 9/2021 OLO a.s.</t>
  </si>
  <si>
    <t>Práca vykonaná na vozidle BA 371KT P J Center, s.r.o.</t>
  </si>
  <si>
    <t>Dodávka a montáž - demontáž radiátorových ventilov, dodávka a montáž radiátorov ENGIE Service a.s.</t>
  </si>
  <si>
    <t>ArcGIS Online Viewer, incl.Essential Apps Bundle,250Service Credits 2ks ArcGEO Information Systems, s.</t>
  </si>
  <si>
    <t>Vyúčt. fa elektrina Bulharská 60 10/2021 Pow-en a.s.</t>
  </si>
  <si>
    <t>Vyúčt. fa elektrina Banšelova 4 10/2021 Pow-en a.s.</t>
  </si>
  <si>
    <t>Refakturácia - energie Páričková 17 za obdobie 1.1.21-30.9.21 Ružinovský domov seniorov</t>
  </si>
  <si>
    <t>Uchytenie umývadla, dodanie a montáž sifonu, batérie - Vietnamská 41 INSTALMONT SK, s.r.o.</t>
  </si>
  <si>
    <t>Oprava tečúceho radiatora a uvpevnenie wc - Vietnamská 41 INSTALMONT SK, s.r.o.</t>
  </si>
  <si>
    <t>ZŠ Vrútocká-prístavba nového pavilónu-posúdenie projektovej dokumentácie Technická inšpekcia</t>
  </si>
  <si>
    <t>Orezy a výruby stromov Zares, spol. s.r.o.</t>
  </si>
  <si>
    <t>Havar. oprava vodov. potrubia ZŠ Ostredkova In-kanál, spol.s.r.o.</t>
  </si>
  <si>
    <t>MŠ Piesočná - čistenie kanalizácie In-kanál, spol.s.r.o.</t>
  </si>
  <si>
    <t>Informačný a registračný systém pre regulované parkovanie-poskytnutie služieb EEI s.r.o.</t>
  </si>
  <si>
    <t>Auditorské služby-finálny audit ACCEPT AUDIT CONSULTING, s.r.</t>
  </si>
  <si>
    <t>Poskytovanie služieb na Listovej č. 4 9/2021 Prvá ružinovská spoločnosť</t>
  </si>
  <si>
    <t>MŠ Haburská - vodozázdržné opatrenia-autorský dohľad Ateliér AD studio, s.r.o.</t>
  </si>
  <si>
    <t>Kladnianska ul.-PD na realizáciu stavby HBH Projekt spol. s r. o.</t>
  </si>
  <si>
    <t>Rekonštrukcia bytu Stavba Palkovičová 12C ENVIROTHERM s.r.o.</t>
  </si>
  <si>
    <t>Energie - Banšelova 4, Prima 11/2021 Prvá ružinovská spoločnosť</t>
  </si>
  <si>
    <t>Webinár-Finančná kontrola a dokumentácia na inv.majetku a záväzkov Nakladatelství FORUM s.r.o.</t>
  </si>
  <si>
    <t>Vyúčt. fa - predplatné mesačníka ÚČTO.ROPO A OBCÍ Wolters Kluwer s.r. o.</t>
  </si>
  <si>
    <t>Vyúčt. fa Banšelova 4 za obdobie 15.09. - 14.10.2021 Bratislavská vodárenská spoloč</t>
  </si>
  <si>
    <t>Úprava priestorov v suteréne admi. budovy MÚ BA-Ružinov Szabó Tibor</t>
  </si>
  <si>
    <t>Pravidelné upratovanie 9/2021 UMYTO s.r.o.</t>
  </si>
  <si>
    <t>Dezinfekčné práce 9/2021 UMYTO s.r.o.</t>
  </si>
  <si>
    <t>Spoločné stravovanie - dôchodci 9/2021 Calix, s.r.o.</t>
  </si>
  <si>
    <t>Vodné, stočné - Vrútocká za obdobie 10.10.20-9.10.21 Bratislavská vodárenská spoloč</t>
  </si>
  <si>
    <t>Stravovanie dôchodcov 9/2021 Slovenský Červený kríž</t>
  </si>
  <si>
    <t>Servisný cyklostojan Mantis Standard, Urban, RAL7016 Bimission s.r.o.</t>
  </si>
  <si>
    <t>Dulovo námestie-výmena dreveného chodníka Mgr. Csaba Racskó-VR-TRADE</t>
  </si>
  <si>
    <t>Opravy detských ihrísk BRANO s.r.o.</t>
  </si>
  <si>
    <t>Elektrina Bulharská 60 - 10/2021 Pow-en a.s.</t>
  </si>
  <si>
    <t>Vyúčt. fa elektrina Vietnamská 41 10.7.21-22.10.21 ZSE Energia a.s.</t>
  </si>
  <si>
    <t>Vyúčt. fa elektrina - Kvetná 14 20.10.20-31.12.20 ZSE Energia a.s.</t>
  </si>
  <si>
    <t>Vyúčt. fa k zálohovej faktúre č.27, č.33 CULTUS Ružinov a.s.</t>
  </si>
  <si>
    <t>Páričkova 17 - odber zemného plynu 10/2021 Slovenský plynárenský priemyse</t>
  </si>
  <si>
    <t>Vyúčt. fa elektrina-Mierová 89 1.1.21-14.10.21 ZSE Energia a.s.</t>
  </si>
  <si>
    <t>Monitoring amanagement kvality vody Štrkoveckého jazera 9/2021 RNDr. Peter Vyskočil</t>
  </si>
  <si>
    <t>Kôš na cigaretové ohorky - 2 ks Plusbelle design, s.r.o.</t>
  </si>
  <si>
    <t>Spoločné stravovanie - dôchodci 9/2021 MARKET CENTRUM Plus, s.r.o.</t>
  </si>
  <si>
    <t>Poplatky za telekomunikačné služby 3106830407 9/2021 Slovak Telekom, a.s.</t>
  </si>
  <si>
    <t>Kontrola na zariadení EPS 7-9/2021 Daráž Jozef E.K.Z.</t>
  </si>
  <si>
    <t>Poplatky za telekomunikačné služby 3106830406 9/2021 Slovak Telekom, a.s.</t>
  </si>
  <si>
    <t>Nájomné Toshiba e-Studio 3015ac,s/n CNEJ47732 7-9/2021 TOP SERVIS IT a.s.</t>
  </si>
  <si>
    <t>Nájomné Toshiba e-studio 3015ac, CNAJ68247 9/2021 TOP SERVIS IT a.s.</t>
  </si>
  <si>
    <t>Nájomné Toshiba CNDJ41068, CNIJ34202,CNIJ34233 - 9/2021 TOP SERVIS IT a.s.</t>
  </si>
  <si>
    <t>Štrkovec, Ostredky, Trávniky a Pošeň-príprava zóny dočasného parkovania M.O.Z. Consult s.r.o.</t>
  </si>
  <si>
    <t>Licencia na digitálnu bezvegetačnú a historickú ortofotomapu EUROSENSE s.r.o.</t>
  </si>
  <si>
    <t>Zabezpečenie prac. zdravot. služby za 9/2021 PhDr. Natália Jányová - PZS</t>
  </si>
  <si>
    <t>Fyzická ochrana, obchôdzky objektov 9/2021 GUARD &amp; MD, s.r.o.</t>
  </si>
  <si>
    <t>Oprava vodovodnej prípojky MŠ Bancíková In-kanál, spol.s.r.o.</t>
  </si>
  <si>
    <t>Predplatné mesačníka ÚCTO.ROPO a OBCÍ 1.1.22-31.12.22 Wolters Kluwer s.r. o.</t>
  </si>
  <si>
    <t>Opravná fa k fa č.2304/2020 Elektrina-Mierová 89 ZSE Energia a.s.</t>
  </si>
  <si>
    <t>ZŠ Medzilaborecká - výkon TDI na stavbe 9/2021 Ing. Erik Tomko - ET Stav</t>
  </si>
  <si>
    <t>Bachova-revitalizácia trhoviska-vyjadrenie k ex. elektr. komunikačných sietí SITEL, s.r.o.</t>
  </si>
  <si>
    <t>Herlianska-revitalizácia trhoviska-vyjadrenie k ex. elektr. komunikačných sietí SITEL, s.r.o.</t>
  </si>
  <si>
    <t>Vyúčt. fa elektrina 9/2021 - Mierová 21 Pow-en a.s.</t>
  </si>
  <si>
    <t>Výmena akumulátorov EZS v budove MÚ BA Ružinov ABELA s.r.o.</t>
  </si>
  <si>
    <t>Poštové služby 9/2021 Slovenská pošta a.s.</t>
  </si>
  <si>
    <t>Elektrina Banšelova 4 - 10/2021 Pow-en a.s.</t>
  </si>
  <si>
    <t>Elektrina Mierová 21 - 10/2021 Pow-en a.s.</t>
  </si>
  <si>
    <t>Vyúčt. energie Banšelova 4 Prima za 9/2021 Prvá ružinovská spoločnosť</t>
  </si>
  <si>
    <t>Plagáty parkovanie 125 ks + doručenie DIW s. r. o.</t>
  </si>
  <si>
    <t>Spravodajský servis od 1.6.2021 do 30.12.2021 Tlačová agentúra Slovenskej re</t>
  </si>
  <si>
    <t>Prenájom rohoží 13.09. - 10.10.2021 Lindstrom s.r.o.</t>
  </si>
  <si>
    <t>Vyúčt. fa Mierová 21 za obdobie 9.9.21-8.10.21 Bratislavská vodárenská spoloč</t>
  </si>
  <si>
    <t>Plavba po Dunaji rýchločlnom a vyhliadková jazda Prešporáčikom Tour4u, s.r.o</t>
  </si>
  <si>
    <t>Elektrina-Páričková 10/2021 Pow-en a.s.</t>
  </si>
  <si>
    <t>Elektrina-Haburská, Lanová, Bulharská,Ružinovská, Hraničná 10/2021 Pow-en a.s.</t>
  </si>
  <si>
    <t>Elektrina - Vietnamská, Dulovo námestie 10/2021 Pow-en a.s.</t>
  </si>
  <si>
    <t>Elektrina - Mierová 21 10/2021 Pow-en a.s.</t>
  </si>
  <si>
    <t>Vyjadrenie 48168/2021 k.ú.Ružinov, pč.č. 15641/1 Bratislavská vodárenská spoloč</t>
  </si>
  <si>
    <t>Poskytovanie odb. a poradenských služieb-príprava a impl. projektov 8/2021 EU Consulting GROUP, s.r.o.</t>
  </si>
  <si>
    <t>Oprava kovania balkónové dvere WINPA s.r.o.</t>
  </si>
  <si>
    <t>Vyúčt. fa k ZF 28 - Kultúrne leto 2021 CULTUS Ružinov a.s.</t>
  </si>
  <si>
    <t>Samsung adaptér 25W USB-C SS Partner s.r.o.</t>
  </si>
  <si>
    <t>ČIstenie uličných vpustí MŠ Ružinov In-kanál, spol. s r.o.</t>
  </si>
  <si>
    <t>Telekomunikačné služby 1010851801 9/2021 Slovak Telekom, a.s.</t>
  </si>
  <si>
    <t>Obedy pre seniorov DC Zimná a DC Na Úvrati 9/2021 Ružinovský domov seniorov</t>
  </si>
  <si>
    <t>500 bytov-migrácia dát do integrovaného a registračného systému pre reg.park. EEI s.r.o.</t>
  </si>
  <si>
    <t>Dopravné značenie Dopravné značenie Bratislava s</t>
  </si>
  <si>
    <t>Vyúčt. faktúra-odber tepla - budova MÚ 9/2021 Bratislavská teplárenská, a.s.</t>
  </si>
  <si>
    <t>Karta MultiSport 10/2021 Benefit Systems Slovakia, s.r.</t>
  </si>
  <si>
    <t>Oprava hasičského vozidla CAS32 MB1124, ev.č. BL461 IM THT SLOVENSKO, s.r.o.</t>
  </si>
  <si>
    <t>Oprava hasičského vozidla CAS32 T815, ev.č. BL751 HZ THT SLOVENSKO, s.r.o.</t>
  </si>
  <si>
    <t>Moldavská ulica - stavebné práce EKOSTAV - Rovinka, spol. s r.o</t>
  </si>
  <si>
    <t>Pohreb I. Kettmannová Pohrebná služba Striž Ladislav</t>
  </si>
  <si>
    <t>Oprava výtlkov, prepadov a iných poškodení na kom. MČ Bratislava Ružinov EKOSTAV - Rovinka, spol. s r.o</t>
  </si>
  <si>
    <t>Servisný poplatok za 4.kv/2021 TRIMEL s.r.o.</t>
  </si>
  <si>
    <t>Miletičova-revitalizácia trhoviska-vyjadrenie k ex. elektr. komunikačných sietí SITEL, s.r.o.</t>
  </si>
  <si>
    <t>Vyúčt. fa - elektrina Na úvrati 12 za obdobie 17.2.21-5.10.21 ZSE Energia a.s.</t>
  </si>
  <si>
    <t>Tvorivé dielne v rámci činnosti SEV 9/2021 Sadílekova Eliška</t>
  </si>
  <si>
    <t>Spoločné stravovanie dôchodci 9/2021 Ružinovský domov seniorov</t>
  </si>
  <si>
    <t>Garantlink MAN 10/2021 VNET a.s.</t>
  </si>
  <si>
    <t>Bezpečnostnotechnická služba, technik požiarnej ochrany 9/2021 4SAFE, s.r.o.</t>
  </si>
  <si>
    <t>Spoločné stravovanie - dôchodci 9/2021 BOCO. s.r.o.</t>
  </si>
  <si>
    <t>Poplatky za telekomunikačné služby 3106830408 9/2021 Slovak Telekom, a.s.</t>
  </si>
  <si>
    <t>Monitoring Advanced, Office Security - mesačný poplatok 10/2021 SWAN, a.s.</t>
  </si>
  <si>
    <t>Odborná obsluha plynovej kotolne Banšelova 4 9/2021 TZB Technológie s.r.o.</t>
  </si>
  <si>
    <t>Odborná obsluha plynovej kotolne Haburská 2 9/2021 TZB Technológie s.r.o.</t>
  </si>
  <si>
    <t>Vodné, stočné Haburská 2 29.09. 20- 28.09.2021 Bratislavská vodárenská spoloč</t>
  </si>
  <si>
    <t>Spoločné stravovanie - dôchodci 9/2021 HLZ s.r.o.</t>
  </si>
  <si>
    <t>Mobile GPRS-prenájom 1.07-31.7.2021,1.8.21-31.8.21,1.9.21-30.9.21 SIA Slovakia, s.r.o.</t>
  </si>
  <si>
    <t>Poplatok za poskytovanie služby mVL 06-08/2021 Solitea Slovensko, a.s.</t>
  </si>
  <si>
    <t>Energia, zrážkový úhrn 9/2021 NAD 820 Bratislava a.s.</t>
  </si>
  <si>
    <t>Revitalizácia trh. Miletičova - vyjadrenie o existencii PTZ ORANGE Slovensko, a. MICHLOVSKÝ, spol. s r.o.</t>
  </si>
  <si>
    <t>Revitalizácia trh. Herlianska- vyjadrenie o existencii PTZ ORANGE Slovensko, a. MICHLOVSKÝ, spol. s r.o.</t>
  </si>
  <si>
    <t>Revitalizácia trh. Bachova - vyjadrenie o existencii PTZ ORANGE Slovensko, a. MICHLOVSKÝ, spol. s r.o.</t>
  </si>
  <si>
    <t>Elektrina - Svätoplukova 24,Banšelova 28,Záhradnícka 54,Viet.41,Viet.41 10/2021 ZSE Energia a.s.</t>
  </si>
  <si>
    <t>Elektrina - Košická 38 10/2021 ZSE Energia a.s.</t>
  </si>
  <si>
    <t>Elektrina - Miletičova 67 10/2021 ZSE Energia a.s.</t>
  </si>
  <si>
    <t>Elektrina - Páričková 5 10/2021 ZSE Energia a.s.</t>
  </si>
  <si>
    <t>Elektrina-Mierová 89 10/2021 ZSE Energia a.s.</t>
  </si>
  <si>
    <t>Elektrina-Priev.37,Trenč.48,54,Mil.31,55,Koš.16,44,Bud.10,15,Niť.4 10/2021 ZSE Energia a.s.</t>
  </si>
  <si>
    <t>Elektrina-Kvačalova 47 10/2021 ZSE Energia a.s.</t>
  </si>
  <si>
    <t>Elektrina - Bazová 5 10/2021 ZSE Energia a.s.</t>
  </si>
  <si>
    <t>Elektrina - Palkovičova 12 10/2021 ZSE Energia a.s.</t>
  </si>
  <si>
    <t>Elektrina - Vietnamská 41 10/2021 ZSE Energia a.s.</t>
  </si>
  <si>
    <t>Elektrina - Krížna 64 10/2021 ZSE Energia a.s.</t>
  </si>
  <si>
    <t>Elektrina - Budovateľská 21 10/2021 ZSE Energia a.s.</t>
  </si>
  <si>
    <t>Elektrina - Prievozská 1 10/2021 ZSE Energia a.s.</t>
  </si>
  <si>
    <t>Spoločné stravovanie - dôchodci 9/2021 MK GASTRO s.r.o,</t>
  </si>
  <si>
    <t>Vyúč. fa Ľanová 29.9.20-28.9.21 Bratislavská vodárenská spoloč</t>
  </si>
  <si>
    <t>Poskytovanie právnych služieb 9/2021 Advokátska kancelária ŠROBÁR,</t>
  </si>
  <si>
    <t>Zemný plyn - Banšelova 4 10/2021 Innogy Slovensko s.r.o.</t>
  </si>
  <si>
    <t>Vyúčt. faktúra Pri Zvonici komunikácia za 9/2021 Bratislavská vodárenská spoloč</t>
  </si>
  <si>
    <t>Spoločné stravovanie dôchodci 9/2021 Simple company s.r.o.</t>
  </si>
  <si>
    <t>Zemný plyn Haburská 2 10/2021 Slovenský plynárenský priemyse</t>
  </si>
  <si>
    <t>Zemný plyn - Bulharská 60 10/2021 Slovenský plynárenský priemyse</t>
  </si>
  <si>
    <t>Vodné, stočné - Vrútocká za obdobie 10.8.21-9.9.21 Bratislavská vodárenská spoloč</t>
  </si>
  <si>
    <t>Vyúčt. fa elektrina - Kvetná 14 ZSE Energia a.s.</t>
  </si>
  <si>
    <t>Vyúčt. fa elektrina Banšelova 4 9/2021 Pow-en a.s.</t>
  </si>
  <si>
    <t>Vyúčt. fa elektrina Bulharská 60 9/2021 Pow-en a.s.</t>
  </si>
  <si>
    <t>MŠ Haburská-zateplenie a riešenie vegetačnej strechy EU - GROUP, a.s.</t>
  </si>
  <si>
    <t>10 ks náhradných kruhových nádob spolu s dopravou Veríme v zábavu, s. r. o.</t>
  </si>
  <si>
    <t>Ubytovanie pre zahraničnú delegáciu APOLLO HOTEL</t>
  </si>
  <si>
    <t>Spoločné stravovanie - dôchodci 9/2021 APORES s.r.o</t>
  </si>
  <si>
    <t>Vyprac. projektu organ. dopravy Festival Symfónia umenia Páričkova ul. ING. JURAJ FISCHER - POD</t>
  </si>
  <si>
    <t>Nastavenie systému MaR-ohrev TUV vo výmenníkovej stanici ITP Control, s.r.o.</t>
  </si>
  <si>
    <t>Servis a údržba výťahov 9/2021 METALLIFT s.r.o.</t>
  </si>
  <si>
    <t>Odber tepla - budova MÚ 10/2021 Bratislavská teplárenská, a.s.</t>
  </si>
  <si>
    <t>Dokončovacie práce v byte na Vietnamskej 41. INSTALMONT SK, s.r.o.</t>
  </si>
  <si>
    <t>MŠ Rádiová - oprava oplotenia EU - GROUP, a.s.</t>
  </si>
  <si>
    <t>ZŠ Borodáčova-rekonštrukcia a stavebné úpravy telocvične EU - GROUP, a.s.</t>
  </si>
  <si>
    <t>Konzultačné a školiacse služby - imp. systému manažérstva proti korupcii Avris Consulting, s.r.o.</t>
  </si>
  <si>
    <t>Zabezpečenie prvej pomoci na šport. podujatí Promedis s.r.o.</t>
  </si>
  <si>
    <t>Pohreb A. Budaiová Pohrebná služba Striž Ladislav</t>
  </si>
  <si>
    <t>Revitalizácia trhoviska Miletičova - infozákres OTNS , a.s.</t>
  </si>
  <si>
    <t>Revitalizácia trhoviska Bachova - infozákres OTNS , a.s.</t>
  </si>
  <si>
    <t>Revitalizácia trhoviska Herlianska - infozákres OTNS , a.s.</t>
  </si>
  <si>
    <t>Nebytový priestor Mesačná 10 za obdobie 1.1.21-30.9.21 Prvá ružinovská spoločnosť</t>
  </si>
  <si>
    <t>Systémové práce 8/2021 Ing. Dušan Rychtárik - EVIDE</t>
  </si>
  <si>
    <t>Zošit cyklo - 200 ks DIW s. r. o.</t>
  </si>
  <si>
    <t>Vyúčt. faktúra - Dulovo nám. 25.9.20-24.9.21 Bratislavská vodárenská spoloč</t>
  </si>
  <si>
    <t>Projekt "Na vlnách fantázie" - 22.8.2021 CULTUS Ružinov a.s.</t>
  </si>
  <si>
    <t>Veľkokapacitné kontajnery 8/2021 OLO a.s.</t>
  </si>
  <si>
    <t>Prenájom detského mobilného dpravného ihriska a simulátor nárazu Autoklub Slovakia Assistence s</t>
  </si>
  <si>
    <t>DI Líščie nivy - zjednodušenie dokumentácie na doplnenie ihr. hracích prvkov ADM design spol.s r.o.</t>
  </si>
  <si>
    <t>Oprava vzniknutých závad EZS budovy MÚ BA Ružinov ABELA s.r.o.</t>
  </si>
  <si>
    <t>Spoločné stravovanie - dôchodci 8/2021 MARKET CENTRUM Plus, s.r.o.</t>
  </si>
  <si>
    <t>Vyúčt. fa Banšelova 4 za obdobie 15.08. - 14.09.2021 Bratislavská vodárenská spoloč</t>
  </si>
  <si>
    <t>Energie - Banšelova 4, Prima 10/2021 Prvá ružinovská spoločnosť</t>
  </si>
  <si>
    <t>Fotografické služby - akcia ETM 2021 Promizone, s.r.o.</t>
  </si>
  <si>
    <t>Modulárny pumptrack, odkl.kontajner, dr. altánok, sedacie vaky, príručné stolíky GREEN - BIKE, a.s.</t>
  </si>
  <si>
    <t>Refakturácia nákladov - dezinfekcia a dezinsekcia v ojgekte Listová 10 Prvá ružinovská spoločnosť</t>
  </si>
  <si>
    <t>Poskytovanie služieb na Listovej č. 4 8/2021 Prvá ružinovská spoločnosť</t>
  </si>
  <si>
    <t>Disig Desktop Signer - reaktivácia Disig, a.s.</t>
  </si>
  <si>
    <t>Distribúcia inf. listov do pošt. schránok - 700 ks, BA,Ružinov Marketing post Slovakia, s.r.o</t>
  </si>
  <si>
    <t>Poplatky za telekomunikačné služby 3106830406 8/2021 Slovak Telekom, a.s.</t>
  </si>
  <si>
    <t>Dezinfekčné práce 8/2021 UMYTO s.r.o.</t>
  </si>
  <si>
    <t>Pravidelné upratovanie 8/2021 UMYTO s.r.o.</t>
  </si>
  <si>
    <t>Energie - Banšelova 4, Prima 8/2021 Prvá ružinovská spoločnosť</t>
  </si>
  <si>
    <t>Ružinovské hodové slávnosti 2021 CULTUS Ružinov a.s.</t>
  </si>
  <si>
    <t>Zabezpečovanie a realizovanie kult. a vzd. aktivít - IV. štvrťrok 2021 CULTUS Ružinov a.s.</t>
  </si>
  <si>
    <t>Preprava zahraničnej delegácie ZMP Group, s.r.o.</t>
  </si>
  <si>
    <t>Fyzická ochrana, obchôdzky objektov 8/2021 GUARD &amp; MD, s.r.o.</t>
  </si>
  <si>
    <t>Polievanie stromov Zares, spol. s.r.o.</t>
  </si>
  <si>
    <t>Nájomné Toshiba CNDJ41068, CNIJ34202,CNIJ34233 - 8/2021 TOP SERVIS IT a.s.</t>
  </si>
  <si>
    <t>Spoločné stravovanie - dôchodci 8/2021 Calix, s.r.o.</t>
  </si>
  <si>
    <t>Vyúčt. fa - eškola pre zriaďovateľa-licencia platná 12 mesiacov ZF č.42 ŠEVT a.s.</t>
  </si>
  <si>
    <t>Čistenie uličných vpustí In-kanál, spol. s r.o.</t>
  </si>
  <si>
    <t>ZŠ Ružová dolina - ošetrenie stromu dub letný (zdravotný rez,obvodová redukcia) Arbor Vitae - Arboristika, s.r</t>
  </si>
  <si>
    <t>ZŠ Ostredková - čistenie kanalizačného potrubia In-kanál, spol. s r.o.</t>
  </si>
  <si>
    <t>ZŠ Drieňová - čistenie kanalizačného potrubia In-kanál, spol. s r.o.</t>
  </si>
  <si>
    <t>ArcGIS Online Editor, incl.Essential Apps Bundle,250Service Credits 2ks ArcGEO Information Systems, s.</t>
  </si>
  <si>
    <t>Poplatky za telekomunikačné služby 3106830407 8/2021 Slovak Telekom, a.s.</t>
  </si>
  <si>
    <t>Zabezpečenie prac. zdravot. služby za 8/2021 PhDr. Natália Jányová - PZS</t>
  </si>
  <si>
    <t>Nájomné Toshiba e-studio 3015ac, CNAJ68247 8/2021 TOP SERVIS IT a.s.</t>
  </si>
  <si>
    <t>Vykonanie odb. prehliadky a skúšky ERZ a EP Svätoplukova 24 DE - Dominik Eördeögh</t>
  </si>
  <si>
    <t>Vytýčenie podzemného vodovodného potrubia Bratislavská vodárenská spoloč</t>
  </si>
  <si>
    <t>Regál bezskrutkový pozinkovaný MERCATOR DMS, spol. s.r.o.</t>
  </si>
  <si>
    <t>ZŠ Medzilaborecká - výkon TDI 8/2021 Ing. Erik Tomko - ET Stav</t>
  </si>
  <si>
    <t>Monitoring amanagement kvality vody Štrkoveckého jazera 8/2021 RNDr. Peter Vyskočil</t>
  </si>
  <si>
    <t>Vyúčt. fa Mierová 21 za obdobie 9.8.21-8.9.21 Bratislavská vodárenská spoloč</t>
  </si>
  <si>
    <t>Prenájom rohoží 16.08. - 12.09.2021 Lindstrom s.r.o.</t>
  </si>
  <si>
    <t>Výmena zárubne a osadenie dverí na pivnici - Budovateľská ulica Dávid Lukáč</t>
  </si>
  <si>
    <t>Výmena WC misy - Vietnamská ulica Dávid Lukáč</t>
  </si>
  <si>
    <t>Oprava kúpeľne - Vietnamská ulica Dávid Lukáč</t>
  </si>
  <si>
    <t>Demontáž st. poškodenej batérie a montáž novej vaňovej batérie-Vietnamská ulica Dávid Lukáč</t>
  </si>
  <si>
    <t>MŠ Haburská - významná obnova a riešenie vodozádržných opatrení budovy EU - GROUP, a.s.</t>
  </si>
  <si>
    <t>Elektrina Mierová 21 - 9/2021 Pow-en a.s.</t>
  </si>
  <si>
    <t>Komplexný servis klimat. zariadení na MÚ Ružinov Vlastimil Repaský - RETECH</t>
  </si>
  <si>
    <t>Zapožičanie prenosného dopr. značenia - "Symfónia umenia" - 9.9.-13.9.2021 TALAJKA s.r.o.</t>
  </si>
  <si>
    <t>Prvky-prekážka, kruh, kladina, prevažovačka, lavička, veľké "A" DISAM, s.r.o.</t>
  </si>
  <si>
    <t>ZŠ Medzilaborecká - čistenie kanalizačného potrubia v areáli In-kanál, spol.s.r.o.</t>
  </si>
  <si>
    <t>Odborné posúdenie technického stavu striech budov MČ BA-Ružinov Ján Turák</t>
  </si>
  <si>
    <t>Odstránenie úniku chladiva chladicaeho zariadenia innogy Solutions s.r.o.</t>
  </si>
  <si>
    <t>Elektrina - Mierová 21 9/2021 Pow-en a.s.</t>
  </si>
  <si>
    <t>Elektrina - Vietnamská, Dulovo námestie 9/2021 Pow-en a.s.</t>
  </si>
  <si>
    <t>Elektrina-Haburská, Lanová, Bulharská,Ružinovská, Hraničná 9/2021 Pow-en a.s.</t>
  </si>
  <si>
    <t>Elektrina Banšelova 4 - 9/2021 Pow-en a.s.</t>
  </si>
  <si>
    <t>Elektrina Bulharská 60 - 9/2021 Pow-en a.s.</t>
  </si>
  <si>
    <t>Garantlink MAN 9/2021 VNET a.s.</t>
  </si>
  <si>
    <t>Monitoring Advanced, Office Security - mesačný poplatok 9/2021 SWAN, a.s.</t>
  </si>
  <si>
    <t>Energia, zrážkový úhrn 8/2021 NAD 820 Bratislava a.s.</t>
  </si>
  <si>
    <t>Stravovanie dôchodcov 7/2021 Slovenský Červený kríž</t>
  </si>
  <si>
    <t>Stravovanie dôchodcov 8/2021 Slovenský Červený kríž</t>
  </si>
  <si>
    <t>Vymaľovanie bytu na Vietnamskej ul. Szabó Tibor</t>
  </si>
  <si>
    <t>Karta MultiSport 9/2021 Benefit Systems Slovakia, s.r.</t>
  </si>
  <si>
    <t>Demontáž radiátora ENGIE Service a.s.</t>
  </si>
  <si>
    <t>Vymaľovanie vybraných zničených stien dvojgarzonky na Listovej ul. Szabó Tibor</t>
  </si>
  <si>
    <t>Oprava balk. dverí Vietnamská 41 WINPA s.r.o.</t>
  </si>
  <si>
    <t>Vyúčt. faktúra Pri Zvonici komunikácia za 8/2021 Bratislavská vodárenská spoloč</t>
  </si>
  <si>
    <t>Poplatok Slovenská pošta a.s.</t>
  </si>
  <si>
    <t>Poštové služby 8/2021 Slovenská pošta a.s.</t>
  </si>
  <si>
    <t>MŠ Haburská - TDI na stavbe 7,8,9/2021 Ing. Erik Tomko - ET Stav</t>
  </si>
  <si>
    <t>Poskytovanie právnych služieb 8/2021 Advokátska kancelária ŠROBÁR,</t>
  </si>
  <si>
    <t>Záhradný materiál - vypletie výsadby Zares, spol. s.r.o.</t>
  </si>
  <si>
    <t>Distribúcia inf. listov do pošt. schránok - 850 ks, BA,Ružinov-Nivy Marketing post Slovakia, s.r.o</t>
  </si>
  <si>
    <t>Ročné predplatné časopisu Green Magazine Limitless Group s.r.o.</t>
  </si>
  <si>
    <t>Vyúčt. fa elektrina 8/2021 - Mierová 21 Pow-en a.s.</t>
  </si>
  <si>
    <t>Spoločné stravovanie - dôchodci 8/2021 HLZ s.r.o.</t>
  </si>
  <si>
    <t>Odborná obsluha plynovej kotolne Banšelova 4 8/2021 TZB Technológie s.r.o.</t>
  </si>
  <si>
    <t>Obedy pre seniorov DC Zimná a DC Na Úvrati 8/2021 Ružinovský domov seniorov</t>
  </si>
  <si>
    <t>Spoločné stravovanie - dôchodci 8/2021 MK GASTRO s.r.o,</t>
  </si>
  <si>
    <t>Telekomunikačné služby 1010851801 8/2021 Slovak Telekom, a.s.</t>
  </si>
  <si>
    <t>MY 01/2021 Petit Press, a. s. divízia týž</t>
  </si>
  <si>
    <t>Spoločné stravovanie dôchodci 8/2021 Ružinovský domov seniorov</t>
  </si>
  <si>
    <t>Bezpečnostnotechnická služba, technik požiarnej ochrany 8/2021 4SAFE, s.r.o.</t>
  </si>
  <si>
    <t>Odborná obsluha plynovej kotolne Haburská 2 8/2021 TZB Technológie s.r.o.</t>
  </si>
  <si>
    <t>Maliarske práce - Vietnamská 41, Bratislava Szabó Tibor</t>
  </si>
  <si>
    <t>Spoločné stravovanie - dôchodci 8/2021 BOCO. s.r.o.</t>
  </si>
  <si>
    <t>Fotografovanie studioneumahr, s r. o.</t>
  </si>
  <si>
    <t>Elektrina - Páričková 5 9/2021 ZSE Energia a.s.</t>
  </si>
  <si>
    <t>Refakturácia nákladov - zisťovanie závady na el. zariad. MsP Listová Prvá ružinovská spoločnosť</t>
  </si>
  <si>
    <t>Poplatky za telekomunikačné služby 3106830408 8/2021 Slovak Telekom, a.s.</t>
  </si>
  <si>
    <t>Elektrina-Priev.37,Trenč.48,54,Mil.31,55,Koš.16,44,Bud.10,15,Niť.4 9/2021 ZSE Energia a.s.</t>
  </si>
  <si>
    <t>Elektrina-Mierová 89 9/2021 ZSE Energia a.s.</t>
  </si>
  <si>
    <t>Zemný plyn - Banšelova 4 9/2021 Innogy Slovensko s.r.o.</t>
  </si>
  <si>
    <t>OPaOS EI - el. prípojka 230 V, doprava,technika Revízie elektrické Bratislava</t>
  </si>
  <si>
    <t>Elektrina - Svätoplukova 24,Banšelova 28,Záhradnícka 54 9/2021 ZSE Energia a.s.</t>
  </si>
  <si>
    <t>Elektrina - Miletičova 67 9/2021 ZSE Energia a.s.</t>
  </si>
  <si>
    <t>Elektrina - Prievozská 1 9/2021 ZSE Energia a.s.</t>
  </si>
  <si>
    <t>Elektrina - Kvetná 14 9/2021 ZSE Energia a.s.</t>
  </si>
  <si>
    <t>Elektrina - Na úvrati 12 9/2021 ZSE Energia a.s.</t>
  </si>
  <si>
    <t>Inštalácia a pripojenie 1 účastníka DTV 8/2021 ASSR, s.r.o.</t>
  </si>
  <si>
    <t>Elektrina - Krížna 64 9/2021 ZSE Energia a.s.</t>
  </si>
  <si>
    <t>Elektrina - Bazová 5 9/2021 ZSE Energia a.s.</t>
  </si>
  <si>
    <t>Elektrina - Palkovičova 12 9/2021 ZSE Energia a.s.</t>
  </si>
  <si>
    <t>Elektrina - Vietnamská 41 9/2021 ZSE Energia a.s.</t>
  </si>
  <si>
    <t>Elektrina-Kvačalova 47 9/2021 ZSE Energia a.s.</t>
  </si>
  <si>
    <t>Elektrina - Vietnamská 41 ZSE Energia a.s.</t>
  </si>
  <si>
    <t>Elektrina - Košická 38 9/2021 ZSE Energia a.s.</t>
  </si>
  <si>
    <t>Elektrina - Budovateľská 21 9/2021 ZSE Energia a.s.</t>
  </si>
  <si>
    <t>Nájom za mesiac september 2021 NAD 820 Bratislava a.s.</t>
  </si>
  <si>
    <t>Maliarske práce - Listová 4, Bratislava Szabó Tibor</t>
  </si>
  <si>
    <t>Servisný zásah - demontáž a montáž SF999 BIOMETRIC spol. s r. o.,</t>
  </si>
  <si>
    <t>Oplotenie výbehu pre psov - vyjadrenie o existencii PTZ ORANGE Slovensko, a.s. MICHLOVSKÝ, spol. s r.o.</t>
  </si>
  <si>
    <t>Zemný plyn Haburská 2 9/2021 Slovenský plynárenský priemyse</t>
  </si>
  <si>
    <t>Zemný plyn - Bulharská 60 9/2021 Slovenský plynárenský priemyse</t>
  </si>
  <si>
    <t>Nájomné Toshiba e-studio CGKG44655, CGKG44718 6-8/2021 TOP SERVIS IT a.s.</t>
  </si>
  <si>
    <t>Spoločné stravovanie - dôchodci 7/2021 MARKET CENTRUM Plus, s.r.o.</t>
  </si>
  <si>
    <t>Lenovo L13L4A01 Bate+ doprava NTL PRIME s.r.o.</t>
  </si>
  <si>
    <t>Servis a údržba výťahov 8/2021 METALLIFT s.r.o.</t>
  </si>
  <si>
    <t>Spoločné stravovanie dôchodci 8/2021 Simple company s.r.o.</t>
  </si>
  <si>
    <t>Vodné, stočné Haburská 2 29.07. - 28.08.2021 Bratislavská vodárenská spoloč</t>
  </si>
  <si>
    <t>Pohreb Jozef Š. Pohrebná služba Striž Ladislav</t>
  </si>
  <si>
    <t>Stravovanie dôchodci 8/2021 APORES s.r.o</t>
  </si>
  <si>
    <t>Na paši - rekonštrukcia komunikácie a chodníka-vyjadrenie k existencii kom.sietí SITEL, s.r.o.</t>
  </si>
  <si>
    <t>Sabinovská v úseku od Drieňovej ul.po Trnavskú ul.-vyjadrenie k ex.kom. sietí SITEL, s.r.o.</t>
  </si>
  <si>
    <t>Starý Ružinov-úpravy v projekte organizácie dopravy pre regulované parkovanie Ing. Dr. Milan Skýva</t>
  </si>
  <si>
    <t>Odber tepla - budova MÚ 9/2021 Bratislavská teplárenská, a.s.</t>
  </si>
  <si>
    <t>Revitalilzácia trhoviska Bachova ulica KubisArchitekti s.r.o.</t>
  </si>
  <si>
    <t>Revitalilzácia trhoviska Herlianska ulica KubisArchitekti s.r.o.</t>
  </si>
  <si>
    <t>Vyúč. fa - mzdové centrum-ročný prístup 28.9.21-27.9.22 Poradca podnikateľa s.r.o.</t>
  </si>
  <si>
    <t>Vyúčt. fa-Registrácia domény ružinov.sk, ba-ruzinov.sk 16.9.21-15.9.22 ACS s.r.o.</t>
  </si>
  <si>
    <t>Vyúčt. fa Vietnamská 41 ZSE Energia a.s.</t>
  </si>
  <si>
    <t>Vyúčt. faktúra-odber tepla - budova MÚ 8/2021 Bratislavská teplárenská, a.s.</t>
  </si>
  <si>
    <t>Fyzická ochrana, obchôdzky objektov 7/2021 GUARD &amp; MD, s.r.o.</t>
  </si>
  <si>
    <t>Systémové práce 7/2021 Ing. Dušan Rychtárik - EVIDE</t>
  </si>
  <si>
    <t>Pohreb František H. Pohrebná služba Striž Ladislav</t>
  </si>
  <si>
    <t>Vyúčt. energie Banšelova 4 Prima za 7/2021 Prvá ružinovská spoločnosť</t>
  </si>
  <si>
    <t>Vyúčt. fa elektrina Bulharská 60 8/2021 Pow-en a.s.</t>
  </si>
  <si>
    <t>Vyúčt. fa elektrina Banšelova 4 8/2021 Pow-en a.s.</t>
  </si>
  <si>
    <t>Záloha - kultúrny program Symfónia umenia CULTUS Ružinov a.s.</t>
  </si>
  <si>
    <t>Úprava a osadenie 2 ks dekoračných konštrukcií - Štrkovecké jazero Veríme v zábavu, s. r. o.</t>
  </si>
  <si>
    <t>Konzultačné a školiace služby-implementácia systému manažérstva proti korupcii Avris Consulting, s.r.o.</t>
  </si>
  <si>
    <t>Výpočtová technika Alza.sk s.r.o.</t>
  </si>
  <si>
    <t>Registrácia domény 16.9.2021-15.9.2022 ACS s.r.o.</t>
  </si>
  <si>
    <t>Vyúčt. fa - zbierka zákonov SR - 4.preddavok Poradca podnikateľa s.r.o.</t>
  </si>
  <si>
    <t>ZŠ Ružová dolina - čistenie kanalizačného potrubia v areáli In-kanál, spol.s.r.o.</t>
  </si>
  <si>
    <t>Veľkokapacitné kontajnery 7/2021 OLO a.s.</t>
  </si>
  <si>
    <t>Výmena nefunkčného zariadenia Vlastimil Repaský - RETECH</t>
  </si>
  <si>
    <t>Oprava VRV - výmena ventilátora Vlastimil Repaský - RETECH</t>
  </si>
  <si>
    <t>Vypracovanie dendrolog. prieskumu a hodnotenia stromov Arbor Vitae - Arboristika, s.r</t>
  </si>
  <si>
    <t>Spoločné stravovanie - dôchodci 7/2021 BOCO. s.r.o.</t>
  </si>
  <si>
    <t>Spoločné stravovanie - dôchodci 672021 Calix, s.r.o.</t>
  </si>
  <si>
    <t>Vyúčt. fa Banšelova 4 za obdobie 15.07. - 14.08.2021 Bratislavská vodárenská spoloč</t>
  </si>
  <si>
    <t>Zbierka zákonov SR, r. 2021 - 4. preddavok Poradca podnikateľa s.r.o.</t>
  </si>
  <si>
    <t>Dezinfekčné práce 7/2021 UMYTO s.r.o.</t>
  </si>
  <si>
    <t>Pravidelné upratovanie 7/2021 UMYTO s.r.o.</t>
  </si>
  <si>
    <t>Zabezpečenie prac. zdravot. služby za 7/2021 PhDr. Natália Jányová - PZS</t>
  </si>
  <si>
    <t>Pozemok p.č.15638/4,5-vsakovanie dážďových vôd zo strechy MŠ-posudok VODNÉ ZDROJE SLOVAKIA s.r.o.</t>
  </si>
  <si>
    <t>Pozemok p.č.15284/12,13-vsakovanie dážďových vôd zo strechy MŠ-posudok VODNÉ ZDROJE SLOVAKIA s.r.o.</t>
  </si>
  <si>
    <t>Poskytovanie služieb na Listovej č. 4 7/2021 Prvá ružinovská spoločnosť</t>
  </si>
  <si>
    <t>Poplatky za telekomunikačné služby 3106830406 7/2021 Slovak Telekom, a.s.</t>
  </si>
  <si>
    <t>Poplatky za telekomunikačné služby 3106830407 7/2021 Slovak Telekom, a.s.</t>
  </si>
  <si>
    <t>Nájomné Toshiba CNDJ41068, CNIJ34202,CNIJ34233 - 7/2021,color 5-7/2021 TOP SERVIS IT a.s.</t>
  </si>
  <si>
    <t>Plagáty parkovanie 150 ks DIW s. r. o.</t>
  </si>
  <si>
    <t>Poskytovanie odb. a poradenských služieb-príprava a implementácia projektov EU Consulting GROUP, s.r.o.</t>
  </si>
  <si>
    <t>Konzultácie a technický pasport - Na Úvrati 52 Slovenská asociácia facility m</t>
  </si>
  <si>
    <t>Prenájom rohoží 19.07. - 15.08.2021 Lindstrom s.r.o.</t>
  </si>
  <si>
    <t>Energie - Banšelova 4, Prima 9/2021 Prvá ružinovská spoločnosť</t>
  </si>
  <si>
    <t>Vyúčt. fa - Zbierka zákonov SR, ročník 2022 -1.preddavok Poradca podnikateľa s.r.o.</t>
  </si>
  <si>
    <t>Traktory, pol. nadstavba, zhrň. radlica, sypač Marián Šupa</t>
  </si>
  <si>
    <t>Monitoring amanagement kvality vody Štrkoveckého jazera 7/2021 RNDr. Peter Vyskočil</t>
  </si>
  <si>
    <t>Areál ZŠ Vrútocká, Bratislava-podrobný inžinierskogeologický prieskum GEOTEST, s.r.o., RNDr. Peter L</t>
  </si>
  <si>
    <t>Dodávka, montáž a demontáž ZDZ a VDZ 7/2021 DOPRAVNÉ ZNAČENIE, s.r.o.</t>
  </si>
  <si>
    <t>Areál ZŠ Ostredková - podrobný inžinierskogeologický prieskum GEOTEST, s.r.o., RNDr. Peter L</t>
  </si>
  <si>
    <t>Tabuľky - Ružinovské predzáhradky DIW s. r. o.</t>
  </si>
  <si>
    <t>Tabuľky-Prevádzkový poriadok do psích výbehov DIW s. r. o.</t>
  </si>
  <si>
    <t>ZŠ Ostredková-prevedené práce projektu časti b.projekt pre realizáciu stavby Psst s.r.o.</t>
  </si>
  <si>
    <t>Servisný poplatok za 3.kv/2021 TRIMEL s.r.o.</t>
  </si>
  <si>
    <t>Vyúčt. fa Mierová 21 za obdobie 9.7.21-8.8.21 Bratislavská vodárenská spoloč</t>
  </si>
  <si>
    <t>ArcGIS Online Field Worker, Programátor analytik ArcGEO Information Systems, s.</t>
  </si>
  <si>
    <t>Elektrina Bulharská 60 - 8/2021 Pow-en a.s.</t>
  </si>
  <si>
    <t>Elektrina Banšelova 4 - 8/2021 Pow-en a.s.</t>
  </si>
  <si>
    <t>Elektrina Mierová 21 - 8/2021 Pow-en a.s.</t>
  </si>
  <si>
    <t>Výmena hl. vypínačov, oprava stykača 400V, servis v hlavnom rozvádzači Revízie elektrické Bratislava</t>
  </si>
  <si>
    <t>Poštové služby 7/2021 Slovenská pošta a.s.</t>
  </si>
  <si>
    <t>Vodné, stočné - Vrútocká za obdobie 10.7.21-9.8.21 Bratislavská vodárenská spoloč</t>
  </si>
  <si>
    <t>Prekládky liniek a úprava databáz telefónnej ústredne mikcom s.r.o.,</t>
  </si>
  <si>
    <t>Zriadenie link do č.m. C14 a dodanie telef. prístroja mikcom s.r.o.,</t>
  </si>
  <si>
    <t>Prekládka liniek, zriadenie nových liniek a úprava databáz tel. ústredne mikcom s.r.o.,</t>
  </si>
  <si>
    <t>ZŠ Medzilaborecká - výkon TDI na stavbe 7/2021 Ing. Erik Tomko - ET Stav</t>
  </si>
  <si>
    <t>Fotografické služby - Symfónia Promizone, s.r.o.</t>
  </si>
  <si>
    <t>Fotografické služby - rekonštrukcia úradu Promizone, s.r.o.</t>
  </si>
  <si>
    <t>Práca vykonaná na vozidle BA 537 UY P J Center, s.r.o.</t>
  </si>
  <si>
    <t>Vypracovanie stanoviska-zákonnosť spracúvania a získania súhlasu RČ dotk.osôb DIGMIA, s.r.o.</t>
  </si>
  <si>
    <t>Vyúčt. fa elektrina 7/2021 - Mierová 21 Pow-en a.s.</t>
  </si>
  <si>
    <t>Obedy pre seniorov DC Zimná a DC Na Úvrati 7/2021 Ružinovský domov seniorov</t>
  </si>
  <si>
    <t>Vyúčt. faktúra Pri Zvonici komunikácia za 7/2021 Bratislavská vodárenská spoloč</t>
  </si>
  <si>
    <t>Mreža 420x420 D400 Delta PL40 Pavol Dunaj-Jurčo PLASTICK</t>
  </si>
  <si>
    <t>Treegator - 90 ks LEDASCO s.r.o.</t>
  </si>
  <si>
    <t>8 ks samozavl. kvetináčov+výsadba, montáže, údržba a demontáž-park Vietnamská KULLA SK s.r.o.</t>
  </si>
  <si>
    <t>Elektrina - Mierová 21 8/2021 Pow-en a.s.</t>
  </si>
  <si>
    <t>Elektrina-Haburská, Lanová, Bulharská,Ružinovská, Hraničná 8/2021 Pow-en a.s.</t>
  </si>
  <si>
    <t>Elektrina - Vietnamská, Dulovo námestie 8/2021 Pow-en a.s.</t>
  </si>
  <si>
    <t>Nájomné Toshiba e-studio 3015ac, CNAJ68247 7/2021 TOP SERVIS IT a.s.</t>
  </si>
  <si>
    <t>Dobropis k faktúre č.1156 (VS2120010) KREATOR ATELIER, s.r.o.</t>
  </si>
  <si>
    <t>Ružová dolina 29-rekonštrukcia priestorov kuchyne a skladov KREATOR ATELIER, s.r.o.</t>
  </si>
  <si>
    <t>Servis a údržba výťahov 7/2021 METALLIFT s.r.o.</t>
  </si>
  <si>
    <t>Presťahovanie a odvoz stolov MO Group, s.r.o.,</t>
  </si>
  <si>
    <t>Vypratávanie priestorov blok C MO Group, s.r.o.,</t>
  </si>
  <si>
    <t>Energia, zrážkový úhrn 7/2021 NAD 820 Bratislava a.s.</t>
  </si>
  <si>
    <t>Prepis zo Zasadnutia MZ MČ Bratislava-Ružinov zo dňa 29.6.2021 MEDIA TEAM PRO Daniel Glasa</t>
  </si>
  <si>
    <t>Zemný plyn - Banšelova 4 8/2021 Innogy Slovensko s.r.o.</t>
  </si>
  <si>
    <t>Opakované školenie pre prácu vo výškach a nad voľnou hĺbkou-špec.lanová technika High LEVEL, s.r.o.</t>
  </si>
  <si>
    <t>Karta MultiSport 8/2021 Benefit Systems Slovakia, s.r.</t>
  </si>
  <si>
    <t>Garantlink MAN 8/2021 VNET a.s.</t>
  </si>
  <si>
    <t>Služby eGov - zastupiteľstvo a SMS - info 01.08.2020 - 31.10.2021 eGov Systems spol. s r. o.</t>
  </si>
  <si>
    <t>Bezpečnostnotechnická služba, technik požiarnej ochrany 7/2021 4SAFE, s.r.o.</t>
  </si>
  <si>
    <t>Monitoring Advanced, Office Security - mesačný poplatok 8/2021 SWAN, a.s.</t>
  </si>
  <si>
    <t>Odborná obsluha plynovej kotolne Haburská 2 7/2021 TZB Technológie s.r.o.</t>
  </si>
  <si>
    <t>Odborná obsluha plynovej kotolne Banšelova 4 7/2021 TZB Technológie s.r.o.</t>
  </si>
  <si>
    <t>Elektrina - Vietnamská 41 8/2021 ZSE Energia a.s.</t>
  </si>
  <si>
    <t>Elektrina - Svätoplukova 24 8/2021 ZSE Energia a.s.</t>
  </si>
  <si>
    <t>Elektrina - Bazová 5 8/2021 ZSE Energia a.s.</t>
  </si>
  <si>
    <t>Zeleň namiesto bilbordov - infozákres OTNS , a.s.</t>
  </si>
  <si>
    <t>Elektrina - Palkovičova 12 8/2021 ZSE Energia a.s.</t>
  </si>
  <si>
    <t>Vyúčt. faktúra-odber tepla - budova MÚ 7/2021 Bratislavská teplárenská, a.s.</t>
  </si>
  <si>
    <t>Spoločné stravovanie dôchodci 7/2021 Ružinovský domov seniorov</t>
  </si>
  <si>
    <t>Telekomunikačné služby 1010851801 7/2021 Slovak Telekom, a.s.</t>
  </si>
  <si>
    <t>Elektrina - Krížna 64 8/2021 ZSE Energia a.s.</t>
  </si>
  <si>
    <t>Elektrina - Budovateľská 21 8/2021 ZSE Energia a.s.</t>
  </si>
  <si>
    <t>Elektrina - Na úvrati 12 8/2021 ZSE Energia a.s.</t>
  </si>
  <si>
    <t>Elektrina - Kvetná 14 8/2021 ZSE Energia a.s.</t>
  </si>
  <si>
    <t>Elektrina - Prievozská 1 8/2021 ZSE Energia a.s.</t>
  </si>
  <si>
    <t>Elektrina - Košická 38 8/2021 ZSE Energia a.s.</t>
  </si>
  <si>
    <t>Elektrina-Priev.37,Trenč.48,54,Mil.31,55,Koš.16,44,Bud.10,15,Niť.4 8/2021 ZSE Energia a.s.</t>
  </si>
  <si>
    <t>Elektrina-Kvačalova 47 8/2021 ZSE Energia a.s.</t>
  </si>
  <si>
    <t>Elektrina - Miletičova 67 8/2021 ZSE Energia a.s.</t>
  </si>
  <si>
    <t>Elektrina-Mierová 89 8/2021 ZSE Energia a.s.</t>
  </si>
  <si>
    <t>Elektrina - Páričková 5 8/2021 ZSE Energia a.s.</t>
  </si>
  <si>
    <t>Spoločné stravovanie - dôchodci 7/2021 MK GASTRO s.r.o,</t>
  </si>
  <si>
    <t>Zbierka zákonov SR, ročník 2022 - 1. preddavok Poradca podnikateľa s.r.o.</t>
  </si>
  <si>
    <t>Rekonštrukcia DI Bachova-vyjadrenie k existencii el.komunikačných sietí SITEL, s.r.o.</t>
  </si>
  <si>
    <t>Odber tepla - budova MÚ 8/2021 Bratislavská teplárenská, a.s.</t>
  </si>
  <si>
    <t>Poskytovanie právnych služieb 7/2021 Advokátska kancelária ŠROBÁR,</t>
  </si>
  <si>
    <t>Nájom za mesiac august 2021 NAD 820 Bratislava a.s.</t>
  </si>
  <si>
    <t>Zemný plyn Haburská 2 8/2021 Slovenský plynárenský priemyse</t>
  </si>
  <si>
    <t>Zemný plyn - Bulharská 60 8/2021 Slovenský plynárenský priemyse</t>
  </si>
  <si>
    <t>Stravovanie dôchodci 7/2021 APORES s.r.o</t>
  </si>
  <si>
    <t>Spoločné stravovanie - dôchodci 7/2021 HLZ s.r.o.</t>
  </si>
  <si>
    <t>Rek. bytu Kvačalova 15-zameranie a vypr. PD, výkaz výmer, rozp. a st.dozor Ing. Milan Šulan</t>
  </si>
  <si>
    <t>Pripojovací poplatok - Svätoplukova Západoslovenská distribučná a.</t>
  </si>
  <si>
    <t>Veľkokapacitné kontajnery 6/2021 OLO a.s.</t>
  </si>
  <si>
    <t>Pohreb Jozef L. Pohrebná služba Striž Ladislav</t>
  </si>
  <si>
    <t>Pohreb Alfréd A. Pohrebná služba Striž Ladislav</t>
  </si>
  <si>
    <t>Rekonštrukcia a modernizácia bežeckej dráhy Štrkovec-vypracovanie PD Ing. Pavol Mikuláš - Mstat</t>
  </si>
  <si>
    <t>Hokejbalová bránka 2ks, závažie na futbalovú bránku 2ks SCANSIS SLOVAKIA, s.r.o.</t>
  </si>
  <si>
    <t>Práce v byte C2,7 Vietnamská 41 Dávid Lukáč</t>
  </si>
  <si>
    <t>Práce na pivnici - Budovateľská 23, byt. č. 30 Dávid Lukáč</t>
  </si>
  <si>
    <t>Odstránenie závad z revízií FVZ Radna s.r.o.</t>
  </si>
  <si>
    <t>Vodné, stočné Haburská 2 29.06. - 28.07.2021 Bratislavská vodárenská spoloč</t>
  </si>
  <si>
    <t>Propagácia a reklama MČ Bratislava-Ružinov na podujatí Slovenská asociácia silných mu</t>
  </si>
  <si>
    <t>Vyúčt. fa elektrina Bulharská 60 7/2021 Pow-en a.s.</t>
  </si>
  <si>
    <t>Vyúčt. fa elektrina Banšelova 4 7/2021 Pow-en a.s.</t>
  </si>
  <si>
    <t>Spoločné stravovanie dôchodci 7/2021 Simple company s.r.o.</t>
  </si>
  <si>
    <t>Dobropis - Inštalácia a pripojenie 2 účastníkov DTV ASSR, s.r.o.</t>
  </si>
  <si>
    <t>Vyúčt. faktúra - Ľanová 25.6.21-24.7.21 Bratislavská vodárenská spoloč</t>
  </si>
  <si>
    <t>Hasičská zbrojnica-modernizácia a dostavba Ing. František Tőkőly, APIP Br</t>
  </si>
  <si>
    <t>Systémové práce 6/2021 Ing. Dušan Rychtárik - EVIDE</t>
  </si>
  <si>
    <t>Fyzická ochrana, obchôdzky objektov 6/2021 GUARD &amp; MD, s.r.o.</t>
  </si>
  <si>
    <t>Poskytovanie služieb na Listovej č. 4 6/2021 Prvá ružinovská spoločnosť</t>
  </si>
  <si>
    <t>Kontrola hlavného a podružného el. rozvádzača AB MČ Bratislava-Ružinov Revízie elektrické Bratislava</t>
  </si>
  <si>
    <t>Pohreb Gabriela Š. Pohrebná služba Striž Ladislav</t>
  </si>
  <si>
    <t>Práca vykonaná na vozidle BA371KT P J Center, s.r.o.</t>
  </si>
  <si>
    <t>Rekonštrukcia DI Bachova - infozákres OTNS , a.s.</t>
  </si>
  <si>
    <t>Vyúčt. fa Banšelova 4 za obdobie 12.6.21-14.7.21 Bratislavská vodárenská spoloč</t>
  </si>
  <si>
    <t>Prenájom rohoží 21.06. - 18.07.2021 Lindstrom s.r.o.</t>
  </si>
  <si>
    <t>Spoločné stravovanie dôchodci 5/2021 Simple company s.r.o.</t>
  </si>
  <si>
    <t>ZŠ Drieňová - elektromechanické čistenie kanalizačného potrubia In-kanál, spol.s.r.o.</t>
  </si>
  <si>
    <t>MŠ Bancíkovej - oprava dažďovej kanalizácie v havarijnom stave In-kanál, spol.s.r.o.</t>
  </si>
  <si>
    <t>ZŠ Vrútocká - tlakové čistenie a monitoring kanalizačného potrubia In-kanál, spol.s.r.o.</t>
  </si>
  <si>
    <t>ZŠ Ružová dolina - tlakové a elektromech. čistenie kanalizačného potrubia In-kanál, spol.s.r.o.</t>
  </si>
  <si>
    <t>ZŠ Vrútocká-elokované pracovisko Vietnamská 13 - oprava prívodu vody In-kanál, spol.s.r.o.</t>
  </si>
  <si>
    <t>Tlakové čistenie kanalizácie do DN150 - MŠ Piesočná In-kanál, spol.s.r.o.</t>
  </si>
  <si>
    <t>Školenie k obsluhe GPS zariadenia pre geod. práce - oddelenie dopravy TOPSET Solutions s.r.o.</t>
  </si>
  <si>
    <t>Preškolenie zamestnancov MÚ Ružinov z poskytovania prvej pomoci 28.a30.6.21 Slovenský Červený kríž</t>
  </si>
  <si>
    <t>Pravidelné upratovanie 6/2021 UMYTO s.r.o.</t>
  </si>
  <si>
    <t>Dezinfekčné práce 6/2021 UMYTO s.r.o.</t>
  </si>
  <si>
    <t>Zeleň namiesto bilbordov-vypr.arch. štúdie na realizáciu projektu Trhoviská Ružinov, s.r.o</t>
  </si>
  <si>
    <t>Preplatok - elektrina - Klincová 28 ZSE Energia a.s.</t>
  </si>
  <si>
    <t>Vyúčt. fa - Obežná 6 ZSE Energia a.s.</t>
  </si>
  <si>
    <t>Poplatky za telekomunikačné služby 3106830407 6/2021 Slovak Telekom, a.s.</t>
  </si>
  <si>
    <t>Poplatky za telekomunikačné služby 3106830406 6/2021 Slovak Telekom, a.s.</t>
  </si>
  <si>
    <t>Sťahovanie a manipul.práce MU blok C MO Group, s.r.o.,</t>
  </si>
  <si>
    <t>Spoločné stravovanie - dôchodci 6/2021 Calix, s.r.o.</t>
  </si>
  <si>
    <t>Zabezpečenie prac. zdravot. služby za 6/2021 PhDr. Natália Jányová - PZS</t>
  </si>
  <si>
    <t>Preloženie expandera EZS budovy MÚ Bratislava-Ružinov ABELA s.r.o.</t>
  </si>
  <si>
    <t>Maľovanie priestorov Waldesign Europe s.r.o.</t>
  </si>
  <si>
    <t>Spoločné stravovanie - dôchodci 6/2021 MARKET CENTRUM Plus, s.r.o.</t>
  </si>
  <si>
    <t>Vyúčt. fa Mierová 21 za obdobie 9.6.21-8.7.21 Bratislavská vodárenská spoloč</t>
  </si>
  <si>
    <t>Stravovanie - dôchodci 4,5,6/2021 Ing. Jozef Biznár</t>
  </si>
  <si>
    <t>Skladaná mapa VKÚ-Malé Karpaty Juh 136 ks VKÚ Harmanec, s.r.o.</t>
  </si>
  <si>
    <t>Záhradný materiál - koly Zares, spol. s.r.o.</t>
  </si>
  <si>
    <t>Stavebný dozor MÚ BA Ružinov - Centrum služieb občanom BAUPAK s.r.o.</t>
  </si>
  <si>
    <t>ZŠ SNP Ostredkova - výkon inžinierskej činnosti - časť II. ISEI, s.r.o.</t>
  </si>
  <si>
    <t>Vodné, stočné Haburská 2 23.06. - 28.06.2021 Bratislavská vodárenská spoloč</t>
  </si>
  <si>
    <t>Oprava výtlkov, jprepadov a iných poškodení na kom. III. a IV. triedy EKOSTAV - Rovinka, spol. s r.o</t>
  </si>
  <si>
    <t>Nájomné Toshiba e-Studio 3015ac,s/n CNEJ47732 6/2021 TOP SERVIS IT a.s.</t>
  </si>
  <si>
    <t>Nájomné Toshiba e-studio 3015ac, CNAJ68247 6/2021 TOP SERVIS IT a.s.</t>
  </si>
  <si>
    <t>Nájomné Toshiba CNDJ41068, CNIJ34202,CNIJ34233 - 6/2021 TOP SERVIS IT a.s.</t>
  </si>
  <si>
    <t>Kontrola na zariadení EPS 4,5/2021, Odborná prehliadka a skúška 6/2021 Daráž Jozef E.K.Z.</t>
  </si>
  <si>
    <t>Pohreb Miroslav P. Pohrebná služba Striž Ladislav</t>
  </si>
  <si>
    <t>Monitoring amanagement kvality vody Štrkoveckého jazera 6/2021 RNDr. Peter Vyskočil</t>
  </si>
  <si>
    <t>Poštové služby 6/2021 Slovenská pošta a.s.</t>
  </si>
  <si>
    <t>Elektrina-Haburská, Lanová, Bulharská,Ružinovská, Hraničná 7/2021 Pow-en a.s.</t>
  </si>
  <si>
    <t>Elektrina - Mierová 21 7/2021 Pow-en a.s.</t>
  </si>
  <si>
    <t>Refakturácia nákladov na prácach v objekte Listová Prvá ružinovská spoločnosť</t>
  </si>
  <si>
    <t>Rekonštrukcia bytu Stavba Obežná 6 ENVIROTHERM s.r.o.</t>
  </si>
  <si>
    <t>Elektrina Mierová 21 - 6/2021 Pow-en a.s.</t>
  </si>
  <si>
    <t>Elektrina - Mierová 21 6//2021 Pow-en a.s.</t>
  </si>
  <si>
    <t>Poskytnutie právnych služieb JUDr. Jaroslav Pilát</t>
  </si>
  <si>
    <t>Elektrina - Vietnamská, Dulovo námestie 7/2021 Pow-en a.s.</t>
  </si>
  <si>
    <t>Energia, zrážkový úhrn 6/2021 NAD 820 Bratislava a.s.</t>
  </si>
  <si>
    <t>Zariadenie Stonex s príslušenstvom TOPSET Solutions s.r.o.</t>
  </si>
  <si>
    <t>Stravovanie dôchodci 6/2021 APORES s.r.o</t>
  </si>
  <si>
    <t>Vodné, stočné - Vrútocká za obdobie 10.6.21-9.7.21 Bratislavská vodárenská spoloč</t>
  </si>
  <si>
    <t>Tlač bilboardov 30 rokov Ružinova areaprint Slovak Republic, s.r</t>
  </si>
  <si>
    <t>Výtyčka, držiak, ex.anténa, kábel, prepravný kufor pre Stonex TOPSET Solutions s.r.o.</t>
  </si>
  <si>
    <t>Elektrina Mierová 21 - 7/2021 Pow-en a.s.</t>
  </si>
  <si>
    <t>Elektrina Banšelova 4 - 7/2021 Pow-en a.s.</t>
  </si>
  <si>
    <t>Elektrina Bulharská 60 - 7/2021 Pow-en a.s.</t>
  </si>
  <si>
    <t>Vyúčt. energie Banšelova 4 Prima za 6/2021 Prvá ružinovská spoločnosť</t>
  </si>
  <si>
    <t>Karta MultiSport 7/2021 Benefit Systems Slovakia, s.r.</t>
  </si>
  <si>
    <t>Mreža plast bez ramu 10 ks, mreža liat. 1 ks ASUAN a.s.</t>
  </si>
  <si>
    <t>Garančný servis, dod. a montáž osvetlenia, disk a pneumatika Štvorkolky Slovensko s.r.o.</t>
  </si>
  <si>
    <t>Prilba LS2 FF902 4 ks Štvorkolky Slovensko s.r.o.</t>
  </si>
  <si>
    <t>Vyúčt. fa - Ružinovský psí miláčik CULTUS Ružinov a.s.</t>
  </si>
  <si>
    <t>Vyúčt. fa - Medzinárodný deň detí CULTUS Ružinov a.s.</t>
  </si>
  <si>
    <t>Výcvik v cvičnej dymnici s vlastnými ADP NAFTA a.s.</t>
  </si>
  <si>
    <t>Bezpečnostnotechnická služba, technik požiarnej ochrany 6/2021 4SAFE, s.r.o.</t>
  </si>
  <si>
    <t>Stravovanie dôchodcov 6/2021 Slovenský Červený kríž</t>
  </si>
  <si>
    <t>Dodávka a montáž klimat. jednotky do registr. strediska Vlastimil Repaský - RETECH</t>
  </si>
  <si>
    <t>Garantlink MAN 7/2021 VNET a.s.</t>
  </si>
  <si>
    <t>Spoločné stravovanie - dôchodci 6/2021 BOCO. s.r.o.</t>
  </si>
  <si>
    <t>Vyúčt. faktúra Pri Zvonici komunikácia za 6/2021 Bratislavská vodárenská spoloč</t>
  </si>
  <si>
    <t>Telekomunikačné služby 1010851801 6/2021 Slovak Telekom, a.s.</t>
  </si>
  <si>
    <t>Poplatok za poskytovanie služby mVL 03-05/2021 Solitea Slovensko, a.s.</t>
  </si>
  <si>
    <t>Monitoring Advanced, Office Security - mesačný poplatok 7/2021 SWAN, a.s.</t>
  </si>
  <si>
    <t>Spoločné stravovanie dôchodci 6/2021 Ružinovský domov seniorov</t>
  </si>
  <si>
    <t>Obedy pre seniorov DC Zimná a DC Na Úvrati 6/2021 Ružinovský domov seniorov</t>
  </si>
  <si>
    <t>Vyúčt. faktúra-odber tepla - budova MÚ 6/2021 Bratislavská teplárenská, a.s.</t>
  </si>
  <si>
    <t>URNY Ružinov DIW s. r. o.</t>
  </si>
  <si>
    <t>Prekládka prívodov ISDN mikcom s.r.o.,</t>
  </si>
  <si>
    <t>Odborná obsluha plynovej kotolne Banšelova 4 6/2021 TZB Technológie s.r.o.</t>
  </si>
  <si>
    <t>Odborná obsluha plynovej kotolne Haburská 2 6/2021 TZB Technológie s.r.o.</t>
  </si>
  <si>
    <t>Maliarske práce Reg.stred.stavebného úradu Szabó Tibor</t>
  </si>
  <si>
    <t>Tvorivé dielne v rámci činnosti SEV 6/2021 Sadílekova Eliška</t>
  </si>
  <si>
    <t>Nájom za mesiac júl 2021 NAD 820 Bratislava a.s.</t>
  </si>
  <si>
    <t>Software - licencia AutoCont</t>
  </si>
  <si>
    <t>Vyúč fa.-Kurz opatrovania detí BM WORK AGENCY, s.r.o.</t>
  </si>
  <si>
    <t>Tlakové čistenie daždov.vpustov In-kanál, spol.s.r.o.</t>
  </si>
  <si>
    <t>Konzultácie k metodike zostavenia konsolidovanej účt. závierky ACCEPT AUDIT CONSULTING, s.r.</t>
  </si>
  <si>
    <t>Tabuľky-súpisné číslo 242 ks PRESSKAM AUTO</t>
  </si>
  <si>
    <t>Stravovanie dôchodci 5/2021 Slov.červený kríž</t>
  </si>
  <si>
    <t>Prepis zo Zasadnutia MZ MČ Bratislava-Ružinov zo dňa 1.6.2021 MEDIA TEAM PRO Daniel Glasa</t>
  </si>
  <si>
    <t>Prepis zo Zasadnutia MZ MČ Bratislava-Ružinov zo dňa 18.5.2021 MEDIA TEAM PRO Daniel Glasa</t>
  </si>
  <si>
    <t>Občerstvenie - chlebíčky CITY GASTRO s.r.o.</t>
  </si>
  <si>
    <t>Prenájom rohoží 24.05. - 20.06.2021 Lindstrom s.r.o.</t>
  </si>
  <si>
    <t>Oprava Apple Mac Book Pro SN:C02XC27BJG5H "C.C.C." s.r.o.</t>
  </si>
  <si>
    <t>Odber tepla - budova MÚ 7/2021 Bratislavská teplárenská, a.s.</t>
  </si>
  <si>
    <t>Pohreb Miroslava Z. Pohrebná služba Striž Ladislav</t>
  </si>
  <si>
    <t>Diplomy Ružinov, kartička Ružinov DIW s. r. o.</t>
  </si>
  <si>
    <t>Práca vykonaná na vozidle BA 538 UY P J Center, s.r.o.</t>
  </si>
  <si>
    <t>Systémové práce 5/2021 Ing. Dušan Rychtárik - EVIDE</t>
  </si>
  <si>
    <t>Vyúčt. fa Banšelova 4 za obdobie 12.5.21-11.6.21 Bratislavská vodárenská spoloč</t>
  </si>
  <si>
    <t>Do práce na bicykli - Tričká B-cyklo s.r.o.</t>
  </si>
  <si>
    <t>Práca vykonaná na vozidle BA 192OO P J Center, s.r.o.</t>
  </si>
  <si>
    <t>Servisný zásah, oprava a dodanie materiálu Daráž Jozef E.K.Z.</t>
  </si>
  <si>
    <t>Energie - Banšelova 4, Prima 7/2021 Prvá ružinovská spoločnosť</t>
  </si>
  <si>
    <t>Oprava servisného cyklostojanu a pumpy ParkAir na ZŠ Bimission s.r.o.</t>
  </si>
  <si>
    <t>Stavebné upratanie a umytie okien - Vietnamská 41 MO Group, s.r.o.,</t>
  </si>
  <si>
    <t>Realizácia dažďovej záhrady - Nevädzová ulica Lórant Csicsay - AREAPLAN</t>
  </si>
  <si>
    <t>Maliarske práce Vietnamská 41 Szabó Tibor</t>
  </si>
  <si>
    <t>Náhradné diely PC Alza.sk s.r.o.</t>
  </si>
  <si>
    <t>Výroba a inštalácia pascí, odchyt korytnačiek ARAR, s. r. o.</t>
  </si>
  <si>
    <t>Vsaky na Drieňovej ulici-projekt "Realizácia vodozádržných opatrení" DRYADA garden s.r.o.</t>
  </si>
  <si>
    <t>Veľkokapacitné kontajnery 5/2021 OLO a.s.</t>
  </si>
  <si>
    <t>Prieskumy a rozbory UŠ Domové role, Bratislava MODERNYDOM.eu, s.r.o.</t>
  </si>
  <si>
    <t>Prieskumy a rozbory UŠ Nové záhrady, Bratislava MODERNYDOM.eu, s.r.o.</t>
  </si>
  <si>
    <t>Obálky Ing. Pavol Regina</t>
  </si>
  <si>
    <t>Jarná deratizácia MČ Bratislava-Ružinov Redinex, spol. sr.o.</t>
  </si>
  <si>
    <t>DI Martinčeková - vytýčenie inžinierskych sietí Západoslovenská distribučná a.</t>
  </si>
  <si>
    <t>Monitoring a management kvality vody Štrkoveckého jazera 5/2021 RNDr. Peter Vyskočil</t>
  </si>
  <si>
    <t>Oprava výtlkov, prepadov a iných poškodenín na komunikáciách III. a IV. triedy EKOSTAV - Rovinka, spol. s r.o</t>
  </si>
  <si>
    <t>Fyzická ochrana, obchôdzky objektov 5/2021 GUARD MD, s.r.o.</t>
  </si>
  <si>
    <t>Vyúčt. fa k zálohovej faktúre č.202102 - Kult a vzd. aktivity 2.Q 2021 CULTUS Ružinov a.s.</t>
  </si>
  <si>
    <t>Zemný plyn - Banšelova 4 7/2021 Innogy Slovensko s.r.o.</t>
  </si>
  <si>
    <t>Elektrina - Bazová 5 7/2021 ZSE Energia a.s.</t>
  </si>
  <si>
    <t>Elektrina - Klincová 28 7/2021 ZSE Energia a.s.</t>
  </si>
  <si>
    <t>Elektrina - Krížna 64 7/2021 ZSE Energia a.s.</t>
  </si>
  <si>
    <t>Elektrina - Vietnamská 41 7/2021 ZSE Energia a.s.</t>
  </si>
  <si>
    <t>Elektrina - Na úvrati 12 7/2021 ZSE Energia a.s.</t>
  </si>
  <si>
    <t>Elektrina - Obežná 6 7/2021 ZSE Energia a.s.</t>
  </si>
  <si>
    <t>Elektrina - Budovateľská 21 7/2021 ZSE Energia a.s.</t>
  </si>
  <si>
    <t>Elektrina - palkovičova 12 7/2021 ZSE Energia a.s.</t>
  </si>
  <si>
    <t>Elektrina - Svätoplukova 24 7/2021 ZSE Energia a.s.</t>
  </si>
  <si>
    <t>Elektrina - Kvetná 14 7/2021 ZSE Energia a.s.</t>
  </si>
  <si>
    <t>Elektrina - Prievozská 1 7/2021 ZSE Energia a.s.</t>
  </si>
  <si>
    <t>Elektrina-Ružová dolina 16, Nám.Daxn.4,Mileticova 35 1.7-30.11.21 ZSE Energia a.s.</t>
  </si>
  <si>
    <t>Elektrina-Mierová 89 7/2021 ZSE Energia a.s.</t>
  </si>
  <si>
    <t>Elektrina - Košická 38 7/2021 ZSE Energia a.s.</t>
  </si>
  <si>
    <t>Elektrina-Priev.37,Trenč.48,54,Mil.31,55,Koš.16,44,Bud.10,15,Niť.4 7/2021 ZSE Energia a.s.</t>
  </si>
  <si>
    <t>Elektrina - Páričková 5 7/2021 ZSE Energia a.s.</t>
  </si>
  <si>
    <t>Elektrina-Kvačalova 47 7/2021 ZSE Energia a.s.</t>
  </si>
  <si>
    <t>Elektrina - Miletičova 67 7/2021 ZSE Energia a.s.</t>
  </si>
  <si>
    <t>Poplatok za potvrdenie pre účely auditu Slovenská sporiteľňa, a.s.</t>
  </si>
  <si>
    <t>Poskytovanie právnych služieb 6/2021 Advokátska kancelária ŠROBÁR,</t>
  </si>
  <si>
    <t>Demontáž elektrokom. zariadení mikcom s.r.o.,</t>
  </si>
  <si>
    <t>Servis a údržba výťahov 6/2021 METALLIFT s.r.o.</t>
  </si>
  <si>
    <t>oprava výťahu ,výmena poškod.kabiny METALLIFT s.r.o.</t>
  </si>
  <si>
    <t>Elektrina Banšelova 4 - 6/2021 Pow-en a.s.</t>
  </si>
  <si>
    <t>Elektrina Bulharská 60 - 6/2021 Pow-en a.s.</t>
  </si>
  <si>
    <t>Spoločné stravovanie - dôchodci 6/2021 MK GASTRO s.r.o,</t>
  </si>
  <si>
    <t>Spoločné stravovanie - dôchodci 6/2021 HLZ s.r.o.</t>
  </si>
  <si>
    <t>Havarijné čistenie kanazlizácie v ZŠ Vrútocká, objekt Vietnamská 13 In-kanál, spol.s.r.o.</t>
  </si>
  <si>
    <t>Havarijné čerpanie MŠ Pivonková, Elo MŠ Šalviová In-kanál, spol.s.r.o.</t>
  </si>
  <si>
    <t>Havarijné čistenie kanalizácie a monitoring MŠ Pivonková, Elo MŠ Šalviová In-kanál, spol.s.r.o.</t>
  </si>
  <si>
    <t>Havarijné čistenie kanalizácie MŠ Piesočná, Elo MŠ Banšelova In-kanál, spol.s.r.o.</t>
  </si>
  <si>
    <t>Havarijné čistenie kanalizácie MŠ Pivonková, Elo MŠ Astrová In-kanál, spol.s.r.o.</t>
  </si>
  <si>
    <t>Havarijné čistenie kanalizácie MŠ Pivonková, Elo MŠ Nevädzová In-kanál, spol.s.r.o.</t>
  </si>
  <si>
    <t>Zemný plyn Haburská 2 7/2021 Slovenský plynárenský priemyse</t>
  </si>
  <si>
    <t>Zemný plyn - Bulharská 60 7/2021 Slovenský plynárenský priemyse</t>
  </si>
  <si>
    <t>Spoločné stravovanie dôchodci 6/2021 Simple company s.r.o.</t>
  </si>
  <si>
    <t>Zabezpečovanie a realizovanie kultúrnych a vzd. aktivít III.štvrťrok 2021 CULTUS Ružinov a.s.</t>
  </si>
  <si>
    <t>Bachova 7 a 9-rekonštrukcia časti objektov HB blokov -stanovisko Únia nevidiacich a slabozrakýc</t>
  </si>
  <si>
    <t>MŠ Piesočná-dopracovanie PD-rekonštrukcia oplotenia ARCHI REAL s.r.o.</t>
  </si>
  <si>
    <t>Proj. práce a vyprac. architekt. štúdií parkovacích domov Psst s.r.o.</t>
  </si>
  <si>
    <t>Spoločné stravovanie - dôchodci 5/2021 Calix, s.r.o.</t>
  </si>
  <si>
    <t>Pravidelné upratovanie 5/2021 UMYTO s.r.o.</t>
  </si>
  <si>
    <t>Dezinfekčné práce 452021 UMYTO s.r.o.</t>
  </si>
  <si>
    <t>Refakturácia- dezinfekcia a dezinsekcia bytov a spol. priest., Listová 10 Prvá ružinovská spoločnosť</t>
  </si>
  <si>
    <t>Monitoring Advanced, Office Security - mesačný poplatok 6/2021 SWAN, a.s.</t>
  </si>
  <si>
    <t>Poskytovanie služieb na Listovej č. 4 5/2021 Prvá ružinovská spoločnosť</t>
  </si>
  <si>
    <t>Systémová, legislatívna a aplikačná podpora za I.Q.2021 Hlavné mesto SR Bratislava</t>
  </si>
  <si>
    <t>Nájomné Toshiba CNDJ41068, CNIJ34202,CNIJ34233 - 05/2021 TOP SERVIS IT a.s.</t>
  </si>
  <si>
    <t>Nájomné Toshiba e-studio 3015ac, CNAJ68247 5/2021 TOP SERVIS IT a.s.</t>
  </si>
  <si>
    <t>Monitoring médií 5/2021 Slovakia Online, s.r.o.</t>
  </si>
  <si>
    <t>Poplatky za telekomunikačné služby 3106830406 5/2021 Slovak Telekom, a.s.</t>
  </si>
  <si>
    <t>Poplatky za telekomunikačné služby 3106830407 5/2021 Slovak Telekom, a.s.</t>
  </si>
  <si>
    <t>Bezpečnostnotechnická služba, technik požiarnej ochrany 5/2021 4SAFE, s.r.o.</t>
  </si>
  <si>
    <t>Spoločné stravovanie - dôchodci 5/2021 MARKET CENTRUM Plus, s.r.o.</t>
  </si>
  <si>
    <t>Vyúčt. fa Mierová 21 za obdobie 9.5.21-8.6.21 Bratislavská vodárenská spoloč</t>
  </si>
  <si>
    <t>Vyúčt. fa - Zbierka zákonov SR, ročník 2021 - 3.preddavok Poradca podnikateľa s.r.o.</t>
  </si>
  <si>
    <t>Vyúčt. fa k zálohovej faktúre č. 26- Bachova 7 a 9 Bratislavská vodárenská spoloč</t>
  </si>
  <si>
    <t>Vyúčt. fa k zálohovej faktúre č.30 - Stavanie mája CULTUS Ružinov a.s.</t>
  </si>
  <si>
    <t>Vyúčt.fa k zálohovej faktúre 26 Bratislavská vodárenská spoloč</t>
  </si>
  <si>
    <t>Znalecký úkon-určenie vš. hodnoty nehnuteľnosti: pozemky p.č. 15109/1,45,46 Záňová Veronika Ing.</t>
  </si>
  <si>
    <t>Uskladnenie zimných pneumatík:BA538VY,BA192OO,BA537VY,BA371KT,BA302NC MIŠAK - Pneuservis -Geomet</t>
  </si>
  <si>
    <t>Elektrina - Vietnamská, Dulovo námestie 6/2021 Pow-en a.s.</t>
  </si>
  <si>
    <t>Elektrina-Haburská, Lanová, Bulharská,Ružinovská, Hraničná 6/2021 Pow-en a.s.</t>
  </si>
  <si>
    <t>Elektrina - Mierová 21 6/2021 Pow-en a.s.</t>
  </si>
  <si>
    <t>Karta MultiSport 6/2021 Benefit Systems Slovakia, s.r.</t>
  </si>
  <si>
    <t>Tabuľka DIW s. r. o.</t>
  </si>
  <si>
    <t>Vyúčt. energie Banšelova 4 Prima za 5/2021 Prvá ružinovská spoločnosť</t>
  </si>
  <si>
    <t>Práce a materiál pre realizáciu Kukorelliho park Zares, spol. s.r.o.</t>
  </si>
  <si>
    <t>Vykonanie auditu, zapr. nových usmernení do agendy GDPR,kontrola a návrh opatr. DIGMIA, s.r.o.</t>
  </si>
  <si>
    <t>Stavebné práce na DI Albrechtová Veríme v zábavu, s. r. o.</t>
  </si>
  <si>
    <t>Pohreb Viktora H. Pohrebná služba Striž Ladislav</t>
  </si>
  <si>
    <t>Pohreb Hany K. Pohrebná služba Striž Ladislav</t>
  </si>
  <si>
    <t>Poštové služby 5/2021 Slovenská pošta a.s.</t>
  </si>
  <si>
    <t>Vodné, stočné - Vrútocká za obdobie 10.5.21-9.6.21 Bratislavská vodárenská spoloč</t>
  </si>
  <si>
    <t>Roznos a výlep plagátov pre sčítanie obyvateľov 2021 - 469 ks Marketing post Slovakia, s.r.o</t>
  </si>
  <si>
    <t>Vyúčt. fa elektrina 5/2021 - Mierová 21 Pow-en a.s.</t>
  </si>
  <si>
    <t>Pohreb Ivana J. Pohrebná služba Striž Ladislav</t>
  </si>
  <si>
    <t>Refakturácia-preventívna prehliadka PO a BOZP, Listová 4 - 4/2021 Prvá ružinovská spoločnosť</t>
  </si>
  <si>
    <t>Spoločné stravovanie - dôchodci 5/2021 BOCO. s.r.o.</t>
  </si>
  <si>
    <t>Odborná obsluha plynovej kotolne - Banšelova 4 BA 5/2021 TZB Technológie s.r.o.</t>
  </si>
  <si>
    <t>Odborná obsluha plynovej kotolne - Haburská 2 BA 5/2021 TZB Technológie s.r.o.</t>
  </si>
  <si>
    <t>Pohreb Emílie B. Pohrebná služba Striž Ladislav</t>
  </si>
  <si>
    <t>Pohreb Ľudovíta W. Pohrebná služba Striž Ladislav</t>
  </si>
  <si>
    <t>Pohreb Františka Š. Pohrebná služba Striž Ladislav</t>
  </si>
  <si>
    <t>Pohreb Miroslava B. Pohrebná služba Striž Ladislav</t>
  </si>
  <si>
    <t>Novostavba pavilonu ZŠ SNP Ostredkova- posúdenie PD Technická inšpekcia</t>
  </si>
  <si>
    <t>Energia, zrážkový úhrn 5/2021 NAD 820 Bratislava a.s.</t>
  </si>
  <si>
    <t>Telekomunikačné služby 1010851801 5/2021 Slovak Telekom, a.s.</t>
  </si>
  <si>
    <t>Úprava, prekládka a ukotvenie káblových rozvodov a súvisiacich zar.EZS budovy MÚ ABELA s.r.o.</t>
  </si>
  <si>
    <t>Zemný plyn - Banšelova 4 6/2021 Innogy Slovensko s.r.o.</t>
  </si>
  <si>
    <t>Elektrina-Kvačalova 47 6/2021 ZSE Energia a.s.</t>
  </si>
  <si>
    <t>Elektrina-Priev.37,Trenč.48,54,Mil.31,55,Koš.16,44,Bud.10,15,Niť.4 6/2021 ZSE Energia a.s.</t>
  </si>
  <si>
    <t>Elektrina-Mierová 89 6/2021 ZSE Energia a.s.</t>
  </si>
  <si>
    <t>Elektrina - Páričková 5 6/2021 ZSE Energia a.s.</t>
  </si>
  <si>
    <t>Elektrina - Miletičova 67 6/2021 ZSE Energia a.s.</t>
  </si>
  <si>
    <t>Elektrina - Košická 38 6/2021 ZSE Energia a.s.</t>
  </si>
  <si>
    <t>Zabezpečenie prac. zdravot. služby za 5/2021 PhDr. Natália Jányová - PZS</t>
  </si>
  <si>
    <t>Elektrina - Bazová 5 6/2021 ZSE Energia a.s.</t>
  </si>
  <si>
    <t>Elektrina - Klincová 28 6/2021 ZSE Energia a.s.</t>
  </si>
  <si>
    <t>Elektrina - Krížna 64 6/2021 ZSE Energia a.s.</t>
  </si>
  <si>
    <t>Elektrina - Vietnamská 41 6/2021 ZSE Energia a.s.</t>
  </si>
  <si>
    <t>Elektrina - Obežná 6 6/2021 ZSE Energia a.s.</t>
  </si>
  <si>
    <t>Elektrina - Na úvrati 12 6/2021 ZSE Energia a.s.</t>
  </si>
  <si>
    <t>Elektrina - Budovateľská 21 6/2021 ZSE Energia a.s.</t>
  </si>
  <si>
    <t>Elektrina - Kvetná 14 6/2021 ZSE Energia a.s.</t>
  </si>
  <si>
    <t>Elektrina - Prievozská 1 6/2021 ZSE Energia a.s.</t>
  </si>
  <si>
    <t>Garantlink MAN 6/2021 VNET a.s.</t>
  </si>
  <si>
    <t>Spoločné stravovanie - dôchodci 5/2021 MK GASTRO s.r.o,</t>
  </si>
  <si>
    <t>Kurz opatrovania detí Bugyinská Denisa BM WORK AGENCY, s.r.o.</t>
  </si>
  <si>
    <t>3.preddavok - Zbierka zákonov SR Poradca podnikateľa s.r.o.</t>
  </si>
  <si>
    <t>Ružinovský psí miláčik 2021 CULTUS Ružinov a.s.</t>
  </si>
  <si>
    <t>MDD 2021 CULTUS Ružinov a.s.</t>
  </si>
  <si>
    <t>Kultúrne leto v Ružinove 2021 CULTUS Ružinov a.s.</t>
  </si>
  <si>
    <t>Solárné lampy-15 ks, stožiar pre osvetlenie-15 ks SVP Solar s.r.o.</t>
  </si>
  <si>
    <t>Stravovanie dôchodci 5/2021 APORES s.r.o</t>
  </si>
  <si>
    <t>Zemný plyn - Bulharská 60 6/2021 Slovenský plynárenský priemyse</t>
  </si>
  <si>
    <t>Zemný plyn Haburská 2 6/2021 Slovenský plynárenský priemyse</t>
  </si>
  <si>
    <t>Praktický sprievodca účtovnou konsolidáciou miest a obcí RZOPO Reg.vzdelávacie centrum</t>
  </si>
  <si>
    <t>Spoločné stravovanie - dôchodci 05/2021 HLZ s.r.o.</t>
  </si>
  <si>
    <t>Spoločné stravovanie dôchodci 5/2021 Ružinovský domov seniorov</t>
  </si>
  <si>
    <t>Obedy pre seniorov DC Zimná a DC Na Úvrati 5/2021 Ružinovský domov seniorov</t>
  </si>
  <si>
    <t>Vyúčt. faktúra Pri Zvonici komunikácia za 5/2021 Bratislavská vodárenská spoloč</t>
  </si>
  <si>
    <t>Dodávka a montáž mobiliáru a fitness zostáv mmcité2 s.r.o.</t>
  </si>
  <si>
    <t>Archívne fotografie TASR-55 fotografií-60.výr. začiatku výstavby MČ BA-Ružinov Tlačová agentúra Slovenskej re</t>
  </si>
  <si>
    <t>Tomášikova 25 - rek. a zmena účelu objektu-existencia el. komunikačných sietí SITEL, s.r.o.</t>
  </si>
  <si>
    <t>Bachova 7 a 9 - rek. časti objektov HB blokov-existencia el. komunikačných sietí SITEL, s.r.o.</t>
  </si>
  <si>
    <t>Veľkokapacitné kontajnery 4/2021 OLO a.s.</t>
  </si>
  <si>
    <t>Servis a údržba výťahov 5/2021 METALLIFT s.r.o.</t>
  </si>
  <si>
    <t>Vodné, stočné Haburská 2 29.04. - 28.05.2021 Bratislavská vodárenská spoloč</t>
  </si>
  <si>
    <t>Nájom za mesiac jún 2021 NAD 820 Bratislava a.s.</t>
  </si>
  <si>
    <t>Maliarske práce Palkovičová 3 - vymaľovanie balkónu Szabó Tibor</t>
  </si>
  <si>
    <t>Nájomné Toshiba e-studio CGKG44655, CGKG44718 5/2021 TOP SERVIS IT a.s.</t>
  </si>
  <si>
    <t>PMPP Plus-ročný prístup, predplatné 2022 Poradca podnikateľa s.r.o.</t>
  </si>
  <si>
    <t>Refakturácia nákl. na rek.sprchového kútu v spol. priestoroch ku garzonkam Prvá ružinovská spoločnosť</t>
  </si>
  <si>
    <t>Dodávka a montáž germicídnych žiaričov NEXA, s.r.o.</t>
  </si>
  <si>
    <t>Rek. bytu Palkovičova 12C-zameranie a vypr. PD, výkaz výmer, rozp. a st.dozor Ing. Milan Šulan</t>
  </si>
  <si>
    <t>Systémové práce 4/2021 Ing. Dušan Rychtárik - EVIDE</t>
  </si>
  <si>
    <t>Odber tepla - budova MÚ 6/2021 Bratislavská teplárenská, a.s.</t>
  </si>
  <si>
    <t>ZŠ Ostredková-prevedené práce projektu časti b.projekt pre st. povolenie Psst s.r.o.</t>
  </si>
  <si>
    <t>Vyúčt. fa elektrina Banšelova 4 5/2021 Pow-en a.s.</t>
  </si>
  <si>
    <t>Vyúčt. fa elektrina Bulharská 60 5/2021 Pow-en a.s.</t>
  </si>
  <si>
    <t>Vypracovanie PHRSR MČ Bratislava-Ružinov na roky 2021-2027 e-Gemini, s.r.o.</t>
  </si>
  <si>
    <t>Vyúčt. faktúra-odber tepla - budova MÚ 5/2021 Bratislavská teplárenská, a.s.</t>
  </si>
  <si>
    <t>Vyúčt. faktúra STP APV MAKOP 06/2021 - 05/2022 IVeS, organizácia pre informat</t>
  </si>
  <si>
    <t>Vyúčt. faktúra - Ľanová 25.4.21-24.5.21 Bratislavská vodárenská spoloč</t>
  </si>
  <si>
    <t>Nákup 2ks samozav.pyr., výsadbu a montáž 131 ks samozav.kvet. a 4ks samozav.pyr. KULLA SK s.r.o.</t>
  </si>
  <si>
    <t>Poskytovanie služieb na Listovej č. 4 4/2021 Prvá ružinovská spoločnosť</t>
  </si>
  <si>
    <t>Monitoring a management kvality vody Štrkoveckého jazera 4/2021 RNDr. Peter Vyskočil</t>
  </si>
  <si>
    <t>Plagáty sčítanie - 481 ks DIW s. r. o.</t>
  </si>
  <si>
    <t>Poskytovanie právnych služieb 5/2021 Advokátska kancelária ŠROBÁR,</t>
  </si>
  <si>
    <t>Dopadové plochy, odstránenie existujúceho povrchu+zemmné práce AGGER, s.r.o.</t>
  </si>
  <si>
    <t>Prenájom rohoží 26.04. - 23.05.2021 Lindstrom s.r.o.</t>
  </si>
  <si>
    <t>Vyjadrenie k PD-č.z.23423/2021 k.ú.Ružinov,p.č.1234/29,30 Bratislavská vodárenská spoloč</t>
  </si>
  <si>
    <t>Rekonštrukčné práce bytových jednotiek - real. postupu zadávania zákazky YEPT s.r.o.</t>
  </si>
  <si>
    <t>Porad. a konzult. služby - Nová plaváreň Bazenprojekt s.r.o.</t>
  </si>
  <si>
    <t>Karta MultiSport 5/2021 Benefit Systems Slovakia, s.r.</t>
  </si>
  <si>
    <t>Bachova 7 a 9, rek.onštrukcia časti objektov HB blokov- posúdenie PD Technická inšpekcia</t>
  </si>
  <si>
    <t>Energie - Banšelova 4, Prima 6/2021 Prvá ružinovská spoločnosť</t>
  </si>
  <si>
    <t>Dobropis-Solárné lampy-15 ks, stožiar pre osvetlenie-15 ks SVP Solar s.r.o.</t>
  </si>
  <si>
    <t>Dištančné tabuľky DIW s. r. o.</t>
  </si>
  <si>
    <t>Vyúčt. fa Banšelova 4 za obdobie 12.4.21-11.5.21 Bratislavská vodárenská spoloč</t>
  </si>
  <si>
    <t>Vyhot. stanoviska k vydaniu SP - Bachova 7 a 9, rek. časti objektov HB blokov Slovenský zväz telesne postihn</t>
  </si>
  <si>
    <t>Obaly na jedlo, termo misky, polievkové misky, vaničky hranaté KIKOSHOP, s.r.o.</t>
  </si>
  <si>
    <t>Sčítanie Ružinov-samolepky, backlit,banner, rollup,komatex,wally,podl.nálepky DIW s. r. o.</t>
  </si>
  <si>
    <t>Mesačná č. 12- náklady za rok 2020 - zrážková voda a studená voda Prvá ružinovská spoločnosť</t>
  </si>
  <si>
    <t>Mesačná č. 10 - náklady za rok 2020 Prvá ružinovská spoločnosť</t>
  </si>
  <si>
    <t>Licencie MS OFFice na 2 mesiace do 31.5.2021 SOFTIP, a.s.,</t>
  </si>
  <si>
    <t>Dezinfekčné práce 4/2021 UMYTO s.r.o.</t>
  </si>
  <si>
    <t>Pravidelné upratovanie 4/2021 UMYTO s.r.o.</t>
  </si>
  <si>
    <t>Rekonštrukcia DI -Bachova - vypracovanie časti PD Ateliér FS</t>
  </si>
  <si>
    <t>Príprava reklamných a propagačných predmetov crooce.com - the internet comp</t>
  </si>
  <si>
    <t>Personálny a mzdový poradca podnikateľa-ročný prístup,predplatné 2022 Poradca podnikateľa s.r.o.</t>
  </si>
  <si>
    <t>Služby STP K APV MAKOP 06/21 - 05/2022 IVeS, organizácia pre informat</t>
  </si>
  <si>
    <t>Poplatky za telekomunikačné služby 3106830406 4/2021 Slovak Telekom, a.s.</t>
  </si>
  <si>
    <t>Vyúčt. fa-Registrácia domény ružinov.sk, ba-ruzinov.sk 16.9.20-15.9.21 ACS s.r.o.</t>
  </si>
  <si>
    <t>Vyúčt. fa - pripojovací poplatok č.122082252 Západoslovenská distribučná a.</t>
  </si>
  <si>
    <t>Vyúčt. fa - pripojovací poplatok č.122083288 Západoslovenská distribučná a.</t>
  </si>
  <si>
    <t>Zabezpečenie prac. zdravot. služby za 4/2021 PhDr. Natália Jányová - PZS</t>
  </si>
  <si>
    <t>Tomášikova 25-rek. a zmena účelu objektu-vyjadrenie o existencii PTZ ORANGE MICHLOVSKÝ, spol. s r.o.</t>
  </si>
  <si>
    <t>Spoločné stravovanie - dôchodci 4/2021 MARKET CENTRUM Plus, s.r.o.</t>
  </si>
  <si>
    <t>Spoločné stravovanie - dôchodci 4/2021 Calix, s.r.o.</t>
  </si>
  <si>
    <t>Vyúčt. fa Mierová 21 za obdobie 9.4.21-8.5.21 Bratislavská vodárenská spoloč</t>
  </si>
  <si>
    <t>Poplatky za telekomunikačné služby 3106830407 4/2021 Slovak Telekom, a.s.</t>
  </si>
  <si>
    <t>Monitoring médií 4/2021 Slovakia Online, s.r.o.</t>
  </si>
  <si>
    <t>Nájomné Toshiba e-studio 3015ac, CNAJ68247 4/2021 TOP SERVIS IT a.s.</t>
  </si>
  <si>
    <t>Nájomné Toshiba e-studio CNDJ41068, CNIJ34202, CNIJ34233 4/2021 TOP SERVIS IT a.s.</t>
  </si>
  <si>
    <t>ZŠ Vrútocká-arch.štúdia uskutočniteľnosti - real. postupu zadávania zákazky YEPT s.r.o.</t>
  </si>
  <si>
    <t>Modernizácia budovy Domova dôchodcov Pažítková 2-real. postupu zadávania zákazky YEPT s.r.o.</t>
  </si>
  <si>
    <t>ZŠ Ostredková - výkon inžinierskej činnosti - real.postupu zadávania zákazky YEPT s.r.o.</t>
  </si>
  <si>
    <t>Tomášikova 25 -rekonštrukcia a zmena účelu objektu - dopracovanie PD ISEI, s.r.o.</t>
  </si>
  <si>
    <t>RepromikrofonPMMN4040-3ks, Motorola DM4601E-1ks, Motorola DM4801E-5ks RKS s.r.o.</t>
  </si>
  <si>
    <t>Fyzická ochrana, obchôdzky objektov 4/2021 GUARD &amp; MD, s.r.o.</t>
  </si>
  <si>
    <t>Vyúčt. energie Banšelova 4 Prima za 4/2021 Prvá ružinovská spoločnosť</t>
  </si>
  <si>
    <t>Bachova 5,7-rekonštrukcia časti objektov-vyjadrenie o existencii PTZ ORANGE MICHLOVSKÝ, spol. s r.o.</t>
  </si>
  <si>
    <t>Energia, zrážkový úhrn 4/2021 NAD 820 Bratislava a.s.</t>
  </si>
  <si>
    <t>Vodné, stočné - Vrútocká za obdobie 10.4.21-9.5.21 Bratislavská vodárenská spoloč</t>
  </si>
  <si>
    <t>Športové ihrisko Martinčekova SCANSIS SLOVAKIA, s.r.o.</t>
  </si>
  <si>
    <t>Poštové služby 4/2021 Slovenská pošta a.s.</t>
  </si>
  <si>
    <t>Elektrina - Mierová 21 5/2021 Pow-en a.s.</t>
  </si>
  <si>
    <t>Elektrina-Haburská, Lanová, Bulharská,Ružinovská, Hraničná 5/2021 Pow-en a.s.</t>
  </si>
  <si>
    <t>Elektrina Mierová 21 - 5/2021 Pow-en a.s.</t>
  </si>
  <si>
    <t>Elektrina Banšelova 4 - 5/2021 Pow-en a.s.</t>
  </si>
  <si>
    <t>Elektrina Bulharská 60 - 5/2021 Pow-en a.s.</t>
  </si>
  <si>
    <t>Elektrina za 5/2021 - Vietnamská 41, Dulovo nám 6 Pow-en a.s.</t>
  </si>
  <si>
    <t>Doplnenie PD na rekonštrukciu DI Sedmokráskova ArchitektiSKA</t>
  </si>
  <si>
    <t>Pohreb Stanislava V. Pohrebná služba Striž Ladislav</t>
  </si>
  <si>
    <t>Fotografické služby - podpis zmluvy, Ministerstvo dopravy Promizone, s.r.o.</t>
  </si>
  <si>
    <t>Vyúčt. fa elektrina 4/2021 - Mierová 21 Pow-en a.s.</t>
  </si>
  <si>
    <t>Opravná faktúra-fin.vysporiadanie za obdobie: 23.10.2020-31.12.2020 Innogy Slovensko s.r.o.</t>
  </si>
  <si>
    <t>Výroba a inštalácia polepov na vozidla DIW s. r. o.</t>
  </si>
  <si>
    <t>Tonery HP, Canon Clean Tonery spo. s.r.o.</t>
  </si>
  <si>
    <t>Vyúčt. faktúra-odber tepla - budova MÚ 4/2021 Bratislavská teplárenská, a.s.</t>
  </si>
  <si>
    <t>ArcGIS Online GIS Professional Basic, ArcGIS Online Viewer,ArcGIS Online Editor ArcGEO Information Systems, s.</t>
  </si>
  <si>
    <t>Bezpečnostnotechnická služba, technik požiarnej ochrany 4/2021 4SAFE, s.r.o.</t>
  </si>
  <si>
    <t>Vyúčt. fa - Hospodárske noviny print 1.6.21-31.5.22 MAFRA Slovakia</t>
  </si>
  <si>
    <t>Vyúč. fa - multilicencia 19.5.21-19.5.22 Centrálna nezísková spoločnosť</t>
  </si>
  <si>
    <t>Mobile GPRS 01.01 - 31.03.2021 SIA Slovakia, s.r.o.</t>
  </si>
  <si>
    <t>Príprava zóny dočasného parkovania - Štrkovec, Ostredky, Trávniky a Pošeň M.O.Z. Consult s.r.o.</t>
  </si>
  <si>
    <t>Systémové práce 3/2021 Ing. Dušan Rychtárik - EVIDE</t>
  </si>
  <si>
    <t>Čistenie kanalizácie a monitoring Fibichova ulica, BA In-kanál, spol.s.r.o.</t>
  </si>
  <si>
    <t>Monitoring Advanced, Office Security - mesačný poplatok 5/2021 SWAN, a.s.</t>
  </si>
  <si>
    <t>Stravovanie dôchodci 4/2021 Slov.červený kríž</t>
  </si>
  <si>
    <t>Služby eGov - zastupiteľstvo a SMS - info 01.05.2020 - 31.7.2021 eGov Systems spol. s r. o.</t>
  </si>
  <si>
    <t>Obálky s respirátormi - 4000 ks, Trnávka Marketing post Slovakia, s.r.o</t>
  </si>
  <si>
    <t>Tabuľka zákaz zastavenia - Ružomberská DIW s. r. o.</t>
  </si>
  <si>
    <t>Odborná obsluha plynovej kotolne - Banšelova 4 BA 4/2021 TZB Technológie s.r.o.</t>
  </si>
  <si>
    <t>Odborná obsluha plynovej kotolne - Haburská 2 BA 4/2021 TZB Technológie s.r.o.</t>
  </si>
  <si>
    <t>Spoločné stravovanie - dôchodci 4/2021 BOCO. s.r.o.</t>
  </si>
  <si>
    <t>Garantlink MAN 5/2021 VNET a.s.</t>
  </si>
  <si>
    <t>Ružinovské online pod., Komunitné podujatia, Ružinovská galéria, Stavanie mája CULTUS Ružinov a.s.</t>
  </si>
  <si>
    <t>isamosprava.sk - multilicencia na 1 rok Centrálna nezísková spoločnosť</t>
  </si>
  <si>
    <t>Elektrina - Krížna 64 5/2021 ZSE Energia a.s.</t>
  </si>
  <si>
    <t>Elektrina - Obežná 6 5/2021 ZSE Energia a.s.</t>
  </si>
  <si>
    <t>Elektrina - Na úvrati 12 5/2021 ZSE Energia a.s.</t>
  </si>
  <si>
    <t>Elektrina - Budovateľská 21 5/2021 ZSE Energia a.s.</t>
  </si>
  <si>
    <t>Elektrina - Kvetná 14 5/2021 ZSE Energia a.s.</t>
  </si>
  <si>
    <t>Elektrina - Prievozská 1 5/2021 ZSE Energia a.s.</t>
  </si>
  <si>
    <t>Elektrina - Vietnamská 41 5/2021 ZSE Energia a.s.</t>
  </si>
  <si>
    <t>Elektrina-Kvačalova 47 5/2021 ZSE Energia a.s.</t>
  </si>
  <si>
    <t>Elektrina - Miletičova 67 5/2021 ZSE Energia a.s.</t>
  </si>
  <si>
    <t>Elektrina - Košická 38 5/2021 ZSE Energia a.s.</t>
  </si>
  <si>
    <t>Elektrina-Mierová 89 5/2021 ZSE Energia a.s.</t>
  </si>
  <si>
    <t>Elektrina - Páričková 5 5/2021 ZSE Energia a.s.</t>
  </si>
  <si>
    <t>Elektrina-Priev.37,Trenč.48,54,Mil.31,55,Koš.16,44,Bud.10,15,Niť.4 5/2021 ZSE Energia a.s.</t>
  </si>
  <si>
    <t>Spoločné stravovanie - dôchodci 04/2021 HLZ s.r.o.</t>
  </si>
  <si>
    <t>Elektrina - Klincová 28 5/2021 ZSE Energia a.s.</t>
  </si>
  <si>
    <t>Vyúčt. faktúra Pri Zvonici komunikácia za 4/2021 Bratislavská vodárenská spoloč</t>
  </si>
  <si>
    <t>Zemný plyn - Banšelova 4 5/2021 Innogy Slovensko s.r.o.</t>
  </si>
  <si>
    <t>Telekomunikačné služsby 1010851801 4/2021 Slovak Telekom, a.s.</t>
  </si>
  <si>
    <t>Spoločné stravovanie - dôchodci 4/2021 MK GASTRO s.r.o,</t>
  </si>
  <si>
    <t>Zemný plyn Haburská 2 5/2021 Slovenský plynárenský priemyse</t>
  </si>
  <si>
    <t>Zemný plyn - Bulharská 60 5/2021 Slovenský plynárenský priemyse</t>
  </si>
  <si>
    <t>Obedy pre seniorov DC Zimná a DC Na Úvrati 4/2021 Ružinovský domov seniorov</t>
  </si>
  <si>
    <t>Spoločné stravovanie dôchodci 4/2021 Ružinovský domov seniorov</t>
  </si>
  <si>
    <t>Pohreb Miroslava R. Pohrebná služba Striž Ladislav</t>
  </si>
  <si>
    <t>Veľkokapacitné kontajnery 3/2021 OLO a.s.</t>
  </si>
  <si>
    <t>Nájom za mesiac máj 2021 NAD 820 Bratislava a.s.</t>
  </si>
  <si>
    <t>Servis a údržba výťahov 4/2021 METALLIFT s.r.o.</t>
  </si>
  <si>
    <t>Vitamíny pre zamestnancov INTERPHARM Slovakia, a.s.</t>
  </si>
  <si>
    <t>Prenájom rohoží 29.03. - 25.04.2021 Lindstrom s.r.o.</t>
  </si>
  <si>
    <t>Spoločné stravovanie dôchodci 4/2021 Simple company s.r.o.</t>
  </si>
  <si>
    <t>Odber tepla - budova MÚ 5/2021 Bratislavská teplárenská, a.s.</t>
  </si>
  <si>
    <t>Opláštenie obvodových stien,dokončenie interiéru,ELI a ZTI vrátane zar.predmetov CI REGIO,spol. s r.o.</t>
  </si>
  <si>
    <t>Ručná kontrola hracích prvkov verejných detských ihrísk AGGER, s.r.o.</t>
  </si>
  <si>
    <t>Prevádzka MOM - Dohoda o spolupráci č.2021-45-ZDR 3/2021,oprava 2/2021 Bratislavský samosprávny kraj</t>
  </si>
  <si>
    <t>Refakturácia - rekonštrukcia sprchového kútu v spol. priestoroch ku garzónkam Prvá ružinovská spoločnosť</t>
  </si>
  <si>
    <t>Vyúčt. fa k ZF č.2 - kultúrne a vzdelávacie aktivity 1.štvrťrok 2021 CULTUS Ružinov a.s.</t>
  </si>
  <si>
    <t>Vodné, stočné Haburská 2 29.03. - 28.04.2021 Bratislavská vodárenská spoloč</t>
  </si>
  <si>
    <t>Stravovanie dôchodci 4/2021 APORES s.r.o</t>
  </si>
  <si>
    <t>Hospodárske noviny print, Čarovné Slovensko MAFRA Slovakia</t>
  </si>
  <si>
    <t>Dekoračné pletivo, stĺpiky PILECKÝ SLOVENSKO, s.r.o.</t>
  </si>
  <si>
    <t>Trvalky KULLA SK s.r.o.</t>
  </si>
  <si>
    <t>Muškátová (36ks) a Astrova (2ks)-vypr. dendrol. prieskumu a hodnotenia stromov Arbor Vitae - Arboristika, s.r</t>
  </si>
  <si>
    <t>Vyúčt. fa elektrina Banšelova 4 4/2021 Pow-en a.s.</t>
  </si>
  <si>
    <t>Vyúčt. fa elektrina Bulharská 60 4/2021 Pow-en a.s.</t>
  </si>
  <si>
    <t>Vyúčt. faktúra - Ľanová 25.3.21-24.4.21 Bratislavská vodárenská spoloč</t>
  </si>
  <si>
    <t>Prevoz vozidla Škoda Octavia BT759AM B2B Logistik s.r.o</t>
  </si>
  <si>
    <t>Poskytovanie právnych služieb 4/2021 Advokátska kancelária ŠROBÁR,</t>
  </si>
  <si>
    <t>Odborná prehliadka el. zariadení-Palkovičová 12/c, Bazová 5, Banšelova 28 Revízie elektrické Bratislava</t>
  </si>
  <si>
    <t>Rek.komunikácie Kladnianska-vydanie stanoviska pre st.povolenie Únia nevidiacich a slabozrakýc</t>
  </si>
  <si>
    <t>Rek.komunikácie Prešovská-vydanie stanoviska pre st.povolenie Únia nevidiacich a slabozrakýc</t>
  </si>
  <si>
    <t>Rek.komunikácie Pavlovičová-vydanie stanoviska pre st.povolenie Únia nevidiacich a slabozrakýc</t>
  </si>
  <si>
    <t>Rek.komunikácie Mlynské Luhy-vydanie stanoviska pre st.povolenie Únia nevidiacich a slabozrakýc</t>
  </si>
  <si>
    <t>Rek.komunikácie Dr. Vladimíra Clementisa-vydanie stanoviska pre st.povolenie Únia nevidiacich a slabozrakýc</t>
  </si>
  <si>
    <t>Výpočtová technika, čistiace prostriedky na obrazovky Alza.sk s.r.o.</t>
  </si>
  <si>
    <t>Kancelárska stolička - 3 ks B2B Partner s.r.o.</t>
  </si>
  <si>
    <t>Dobropis k faktúre č.2252/2020 (VS310900058) CI REGIO,spol. s r.o.</t>
  </si>
  <si>
    <t>Dobropis k fa 20211050 Norwit Slovakia, s.r.o.</t>
  </si>
  <si>
    <t>Zábehový servis zametacieho vozidla Mathieu MC210 Norwit Slovakia, s.r.o.</t>
  </si>
  <si>
    <t>Architektonická štúdia uskutočniteľnosti - ZŠ Vrútocká PLAN Arch s.r.o.</t>
  </si>
  <si>
    <t>Stavebné opravy miest. kom. III. a IV.triedy-relizácia postupu zadávania zákazky YEPT s.r.o.</t>
  </si>
  <si>
    <t>Vypr. PD a autorský dohľad ZŠ Ostredková - realizácia postupu zadávania zákazky YEPT s.r.o.</t>
  </si>
  <si>
    <t>Rekonštrukcia DI Albrechtova - realizácia postupu zadávania zákazky YEPT s.r.o.</t>
  </si>
  <si>
    <t>Arch. overovacia štúdia revitalizácie parku pri radnici v Prievoze Slovenská technická univerzita</t>
  </si>
  <si>
    <t>Fa k zálohovej faktúre č. 15 - st. povolenie č.z.11757/2021 Bratislavská vodárenská spoloč</t>
  </si>
  <si>
    <t>Vyjadrenie-DI Martinčekova,Medzilaborecká, Sedmokrásková SITEL, s.r.o.</t>
  </si>
  <si>
    <t>Fotografické služby - fotodokumentácia MÚ Ružinov pred rekonštrukciou Promizone, s.r.o.</t>
  </si>
  <si>
    <t>Fotografické služby - očkovanie BA 10.4.2021 Promizone, s.r.o.</t>
  </si>
  <si>
    <t>Letáky Ružinov - 10000 ks, banner Ružinov 2 ks DIW s. r. o.</t>
  </si>
  <si>
    <t>MŠ-Rekonštrukcia a zmena účelu objektu Tomášikova 25 - posúdenie PD Technická inšpekcia</t>
  </si>
  <si>
    <t>Infozákres Tomášikova 25 - rekonštrukcia a zmena účelu objektu OTNS , a.s.</t>
  </si>
  <si>
    <t>Infozákres Bachova 7 a 9 - rekonštrukcia časti objektov HB blokov OTNS , a.s.</t>
  </si>
  <si>
    <t>Vyúčt. fa Banšelova 4 za obdobie 12.3.21-11.4.21 Bratislavská vodárenská spoloč</t>
  </si>
  <si>
    <t>Energie - Banšelova 4, Prima 5/2021 Prvá ružinovská spoločnosť</t>
  </si>
  <si>
    <t>Covid vyšetrenie - PCR test - 166 ľudí CYTOPATHOS spol. s r.o.</t>
  </si>
  <si>
    <t>Refakturácia - výmena ventilov v spol. priestoroch ku garzonkám Prvá ružinovská spoločnosť</t>
  </si>
  <si>
    <t>Kancelárska stolička FOX II 1+1 zadarmo - 3 ks B2B Partner s.r.o.</t>
  </si>
  <si>
    <t>Trend 24/2021-23/2022 News and Media Holding</t>
  </si>
  <si>
    <t>Dezinfekčné práce 3/2021 UMYTO s.r.o.</t>
  </si>
  <si>
    <t>Pravidelné upratovanie 3/2021 UMYTO s.r.o.</t>
  </si>
  <si>
    <t>Vyúčt. fa Elektrina - Budovateľská 23 1.1.-16.4.2021 ZSE Energia a.s.</t>
  </si>
  <si>
    <t>Spoločné stravovanie - dôchodci 3/2021 Calix, s.r.o.</t>
  </si>
  <si>
    <t>Poplatky za telekomunikačné služby 3106830406 3/2021 Slovak Telekom, a.s.</t>
  </si>
  <si>
    <t>Pravidelná servisná prehliadka tepelného čerpadla v objekte MÚ BA-Ružinov innogy Solutions s.r.o.</t>
  </si>
  <si>
    <t>Poplatky za telekomunikačné služby 3106830407 03/2021 Slovak Telekom, a.s.</t>
  </si>
  <si>
    <t>Nájomné Toshiba e-Studio 3015ac,s/n CNEJ47732 03/2021 TOP SERVIS IT a.s.</t>
  </si>
  <si>
    <t>Nájomné Toshiba CNDJ41068, CNIJ34202,CNIJ34233 - 03/2021 TOP SERVIS IT a.s.</t>
  </si>
  <si>
    <t>Nájomné Toshiba CNAJ68247 3/2020, kópie 03/2021 TOP SERVIS IT a.s.</t>
  </si>
  <si>
    <t>ZŠ SNP Ostredkova - výkon inžinierskej činnosti - časť I. ISEI, s.r.o.</t>
  </si>
  <si>
    <t>Pavlovičová - rekonštrukcia kom. - vyjadrenie k existencii elektron.kom.sietí SITEL, s.r.o.</t>
  </si>
  <si>
    <t>Mlynské Luhy - rekonštrukcia kom. - vyjadrenie k existencii elektron.kom.sietí SITEL, s.r.o.</t>
  </si>
  <si>
    <t>Prešovská - rekonštrukcia kom. - vyjadrenie k existencii elektron.kom.sietí SITEL, s.r.o.</t>
  </si>
  <si>
    <t>Kladnianska-rekonštrukcia kom. - vyjadrenie k existencii elektron.kom.sietí SITEL, s.r.o.</t>
  </si>
  <si>
    <t>Monitoring médií 3/2021 Slovakia Online, s.r.o.</t>
  </si>
  <si>
    <t>Pravidelná a mesačná kontrola E.P.S. zariadení 1,2,3/2021 Daráž Jozef E.K.Z.</t>
  </si>
  <si>
    <t>Stravovanie dôchodci 3/2021 Slov.červený kríž</t>
  </si>
  <si>
    <t>Spoločné stravovanie - dôchodci 3/2021 MARKET CENTRUM Plus, s.r.o.</t>
  </si>
  <si>
    <t>Plombovanie - Klincová 28 Západoslovenská distribučná a.</t>
  </si>
  <si>
    <t>Vyjadrenie k existencii elektron.kom.sietí kom. Dr. V, Clementisa SITEL, s.r.o.</t>
  </si>
  <si>
    <t>Poskytovanie služieb na Listovej č. 4 3/2021 Prvá ružinovská spoločnosť</t>
  </si>
  <si>
    <t>Refakturácia - utesnenie obkladov v spoločných priestoroch ku garzonkám-sprcha Prvá ružinovská spoločnosť</t>
  </si>
  <si>
    <t>Vyúčt. fa Mierová 21 za obdobie 9.3.21-8.4.21 Bratislavská vodárenská spoloč</t>
  </si>
  <si>
    <t>Softver AutoCAD LT, technická podpora CAD Studio</t>
  </si>
  <si>
    <t>Spoločné stravovanie - dôchodci 3/2021 BOCO. s.r.o.</t>
  </si>
  <si>
    <t>Ochranná stena 1000 x 800 x 5 mm - 6 ks OFFICE DEPOT s.r.o.</t>
  </si>
  <si>
    <t>Montáž, zapojenie a naprogramovanie domáceho telefónu - Klincová 28 ELTON, družstvo</t>
  </si>
  <si>
    <t>Vyúčt. energie Banšelova 4 Prima za 3/2021 Prvá ružinovská spoločnosť</t>
  </si>
  <si>
    <t>Vodné, stočné - Vrútocká za obdobie 10.3.21-9.4.21 Bratislavská vodárenská spoloč</t>
  </si>
  <si>
    <t>Vyúčt. fa elektrina - Stropkovská 1 3/2021 Pow-en a.s.</t>
  </si>
  <si>
    <t>Spoločné stravovanie - dôchodci 03/2021 HLZ s.r.o.</t>
  </si>
  <si>
    <t>Servisný poplatok za 2. kv /2021 TRIMEL s.r.o.</t>
  </si>
  <si>
    <t>Monitoring Advanced, Office Security - mesačný poplatok 4/2021 SWAN, a.s.</t>
  </si>
  <si>
    <t>Zber a zneškodnenie odpadu podliehajúcim osobitným požiadavkám EPA Plus, s.r.o.</t>
  </si>
  <si>
    <t>Poplatok za poskytovanie služby mVL 11.20, 12.20, 01.21, 02.21 Solitea Slovensko, a.s.</t>
  </si>
  <si>
    <t>Garantlink MAN 4/2021 VNET a.s.</t>
  </si>
  <si>
    <t>Dobropis k faktúre č. 2086/2020 (VS310900054) CI REGIO,spol. s r.o.</t>
  </si>
  <si>
    <t>Covid-19/Odpady, kt. zber a zneškodňovanie podliehajú osobitným požiadavkám AKS group, s.r.o.</t>
  </si>
  <si>
    <t>Poštové služby 3/2021 Slovenská pošta a.s.</t>
  </si>
  <si>
    <t>Listy, obálky - Pilková DIW s. r. o.</t>
  </si>
  <si>
    <t>Zbierka zákonov SR, ročník 2021 - 2. preddavok Poradca podnikateľa s.r.o.</t>
  </si>
  <si>
    <t>Elektrina-Haburská, Lanová, Bulharská,Ružinovská, Hraničná 4/2021 Pow-en a.s.</t>
  </si>
  <si>
    <t>Elektrina Mierová 21 - 4/2021 Pow-en a.s.</t>
  </si>
  <si>
    <t>Elektrina Banšelova 4 - 4/2021 Pow-en a.s.</t>
  </si>
  <si>
    <t>Elektrina Bulharská 60 - 4/2021 Pow-en a.s.</t>
  </si>
  <si>
    <t>Elektrina za 4/2021 - Vietnamská 41, Dulovo nám 6 Pow-en a.s.</t>
  </si>
  <si>
    <t>Elektrina - Mierová 21 4/2021 Pow-en a.s.</t>
  </si>
  <si>
    <t>Opravná fa Elektrina - Klincová 28 k fa č. 2303/2020 ZSE Energia a.s.</t>
  </si>
  <si>
    <t>Vyjadrenie k PD pre vyd. stav. povolenia č.z.11757/2021 Bratislavská vodárenská spoloč</t>
  </si>
  <si>
    <t>Upgrade, modul Mediu, modul Zaručená konverzia, modul Hromadné podpisovanie Disig, a.s.</t>
  </si>
  <si>
    <t>Vyúčt. tepla Banšelova 4 Prima - 1.-31.12.2020 Prvá ružinovská spoločnosť</t>
  </si>
  <si>
    <t>Obedy pre seniorov DC Zimná a DC Na Úvrati 3/2021 Ružinovský domov seniorov</t>
  </si>
  <si>
    <t>Tlakové čistenie, monitoring, doprava In-kanál, spol.s.r.o.</t>
  </si>
  <si>
    <t>Prevádzka MOM - Dohoda o spolupráci č.2021-45-ZDR Bratislavský samosprávny kraj</t>
  </si>
  <si>
    <t>Systémové práce 2/2021 Ing. Dušan Rychtárik - EVIDE</t>
  </si>
  <si>
    <t>Prepis zo Zasadnutia MZ MČ Bratislava-Ružinov zo dňa 23.2.2021 MEDIA TEAM PRO Daniel Glasa</t>
  </si>
  <si>
    <t>Spoločné stravovanie dôchodci 3/2021 Ružinovský domov seniorov</t>
  </si>
  <si>
    <t>Energia, zrážkový úhrn 3/2021 NAD 820 Bratislava a.s.</t>
  </si>
  <si>
    <t>Vyúčt. faktúra-odber tepla - budova MÚ 3/2021 Bratislavská teplárenská, a.s.</t>
  </si>
  <si>
    <t>Zabezpečenie prac. zdravot. služby za 3/2021 PhDr. Natália Jányová - PZS</t>
  </si>
  <si>
    <t>Spoločné stravovanie dôchodci 3/2021 MK GASTRO s.r.o,</t>
  </si>
  <si>
    <t>Vyúčt. fa elektrina 3/2021 - Banšelova 4 Pow-en a.s.</t>
  </si>
  <si>
    <t>Vyúčt. fa elektrina 3/2021 Bulharská 60 Pow-en a.s.</t>
  </si>
  <si>
    <t>Vyúčt. fa elektrina 3/2021 - Mierová 21 Pow-en a.s.</t>
  </si>
  <si>
    <t>Telekomunikačné služsby 1010851801 3/2021 Slovak Telekom, a.s.</t>
  </si>
  <si>
    <t>Elektrina - Klincová 28 4/2021 ZSE Energia a.s.</t>
  </si>
  <si>
    <t>Elektrina-Kvačalova 47 4/2021 ZSE Energia a.s.</t>
  </si>
  <si>
    <t>Elektrina-Priev.37,Trenč.48,54,Mil.31,55,Koš.16,44,Bud.10,15,Niť.4 4/2021 ZSE Energia a.s.</t>
  </si>
  <si>
    <t>Elektrina-Mierová 89 4/2021 ZSE Energia a.s.</t>
  </si>
  <si>
    <t>Elektrina - Páričková 5 4/2021 ZSE Energia a.s.</t>
  </si>
  <si>
    <t>Znalecký úkon-určenie vš. hodnoty nehnuteľnosti: pozemky p.č. 2680/33, 2680/34 Záňová Veronika Ing.</t>
  </si>
  <si>
    <t>Zemný plyn - Banšelova 4 4/2021 Innogy Slovensko s.r.o.</t>
  </si>
  <si>
    <t>Vyúčt. faktúra Pri Zvonici komunikácia za 3/2021 Bratislavská vodárenská spoloč</t>
  </si>
  <si>
    <t>Elektrina - Košická 38 04/2021 ZSE Energia a.s.</t>
  </si>
  <si>
    <t>Elektrina - Miletičova 67 04/2021 ZSE Energia a.s.</t>
  </si>
  <si>
    <t>Elektrina - Krížna 64 04/2021 ZSE Energia a.s.</t>
  </si>
  <si>
    <t>Elektrina - Budovateľská 23 04/2021 ZSE Energia a.s.</t>
  </si>
  <si>
    <t>Elektrina - Budovateľská 21 04/2021 ZSE Energia a.s.</t>
  </si>
  <si>
    <t>Elektrina - Na úvrati 12 04/2021 ZSE Energia a.s.</t>
  </si>
  <si>
    <t>Elektrina - Vietnamská 41 04/2021 ZSE Energia a.s.</t>
  </si>
  <si>
    <t>Elektrina - Obežná 6 4/2021 ZSE Energia a.s.</t>
  </si>
  <si>
    <t>Elektrina - Kvetná 14 4/2021 ZSE Energia a.s.</t>
  </si>
  <si>
    <t>Elektrina - Prievozská 1 4/2021 ZSE Energia a.s.</t>
  </si>
  <si>
    <t>Banšelova4 - odborná obsluha plynovej kotolne 03/2021 TZB Technológie s.r.o.</t>
  </si>
  <si>
    <t>Haburská 2 - odborná obsluha plynovej kotolne 03/2021 TZB Technológie s.r.o.</t>
  </si>
  <si>
    <t>Prenájom rohoží 01.03. - 28.03.2021 Lindstrom s.r.o.</t>
  </si>
  <si>
    <t>Vyjadrenie k PD pre vydanie stav. povolenia - Rek. kom. Kladnianska Bratislavská vodárenská spoloč</t>
  </si>
  <si>
    <t>Vypracovanie dendr.prieskumu a hodnotenie stromov - Haburská, Šumavská ulica Arbor Vitae - Arboristika, s.r</t>
  </si>
  <si>
    <t>Servis a údržba výťahov 3/2021 METALLIFT s.r.o.</t>
  </si>
  <si>
    <t>Maliarske práce Vietnamská 1, 2, 3, 4 Szabó Tibor</t>
  </si>
  <si>
    <t>Seberíniho 21 - zameranie a vypracovanie PD, výkaz výmer, rozpočet a SD Ing. Milan Šulan</t>
  </si>
  <si>
    <t>Zemný plyn - Bulharská 60 4/2021 Slovenský plynárenský priemyse</t>
  </si>
  <si>
    <t>Zemný plyn - Haburská 2 4/2021 Slovenský plynárenský priemyse</t>
  </si>
  <si>
    <t>Vodné, stočné Haburská 2 01.03. - 28.03.2021 Bratislavská vodárenská spoloč</t>
  </si>
  <si>
    <t>Zabezpečenie zriadenia MOM v termíne 27.03 - 28.03.2021 CK AZAD s.r.o.</t>
  </si>
  <si>
    <t>Zabezpečenie zriadenia MOM v termíne 13.03. - 14.03.2021 CK AZAD s.r.o.</t>
  </si>
  <si>
    <t>Zabezpečenie zriadenia MOM v termíne 06.03 - 07.03.2021 CK AZAD s.r.o.</t>
  </si>
  <si>
    <t>Dezinfekčné práce 2/2021 UMYTO s.r.o.</t>
  </si>
  <si>
    <t>Nájom za mesiac apríl 2021 NAD 820 Bratislava a.s.</t>
  </si>
  <si>
    <t>Bezpečnostnotechnická služba, technik požiarnej ochrany 3/2021 4SAFE, s.r.o.</t>
  </si>
  <si>
    <t>Poskytovanie právnych služieb 3/2021 Advokátska kancelária ŠROBÁR,</t>
  </si>
  <si>
    <t>Stravovanie dôchodci 3/2021 APORES s.r.o</t>
  </si>
  <si>
    <t>Spoločné stravovanie dôchodci 3/2021 Simple company s.r.o.</t>
  </si>
  <si>
    <t>Pohreb Ľubomíra J. Pohrebná služba Striž Ladislav</t>
  </si>
  <si>
    <t>Pohreb Jána T. Pohrebná služba Striž Ladislav</t>
  </si>
  <si>
    <t>Zbierka zákonov SR r. 2021 - 2. preddavok Poradca podnikateľa s.r.o.</t>
  </si>
  <si>
    <t>Pravidelné upratovanie 2/2021 UMYTO s.r.o.</t>
  </si>
  <si>
    <t>Vyjadrenie k IS: Rekonštrukcia komun. Mlynské Luhy OTNS , a.s.</t>
  </si>
  <si>
    <t>Kompletná renovácia kúpeľne - Vietnamská 41, C4.3 Dávid Lukáč</t>
  </si>
  <si>
    <t>Pohreb Anny Ch. Pohrebná služba Striž Ladislav</t>
  </si>
  <si>
    <t>Pohreb Jozefa G. Pohrebná služba Striž Ladislav</t>
  </si>
  <si>
    <t>Odber tepla - budova MÚ 4/2021 Bratislavská teplárenská, a.s.</t>
  </si>
  <si>
    <t>Strava covid testovanie 27.3. - 28.3.2021 CITY GASTRO s.r.o.</t>
  </si>
  <si>
    <t>Vyjadrenie k IS: Rekonštrukcia komun. Kladnianska OTNS , a.s.</t>
  </si>
  <si>
    <t>Vyjadrenie k IS: Rekonštrukcia komun. Pavlovičova OTNS , a.s.</t>
  </si>
  <si>
    <t>Vyjadrenie k IS: Rekonštrukcia komun. Prešovská OTNS , a.s.</t>
  </si>
  <si>
    <t>Vyjadrenie k IS: Rekonštrukcia komun. Dr. Vl. Clementisa OTNS , a.s.</t>
  </si>
  <si>
    <t>Náhradná hlavica pre Mantis Standard a ParkAir Bimission s.r.o.</t>
  </si>
  <si>
    <t>Licencia za využitie služby Rýchlejšie.sk 20. - 21.3.2021 Scholtz Company</t>
  </si>
  <si>
    <t>Výpočtová technika Gratex International,a.s.</t>
  </si>
  <si>
    <t>Licencia za využitie služby Rýchlejšie.sk 27. - 28.3.2021 Scholtz Company</t>
  </si>
  <si>
    <t>Servis programu - klikací rozpočet za rok 2021 TRIMEL s.r.o.</t>
  </si>
  <si>
    <t>Vyúčt. faktúra - Ľanová 25.2.21-24.3.21 Bratislavská vodárenská spoloč</t>
  </si>
  <si>
    <t>Vyúčt. opravná faktúra za r. 2020-odber tepla - budova MÚ Bratislavská teplárenská, a.s.</t>
  </si>
  <si>
    <t>Zabezpečenie a realizovanie kult. a vzd. aktivít za II. štvrťrok 2021 CULTUS Ružinov a.s.</t>
  </si>
  <si>
    <t>Refakturácia - odstrán. havárie Listová 4 Prvá ružinovská spoločnosť</t>
  </si>
  <si>
    <t>Analýza inf. k spracovaniu odp. a príprava st.k listu z Úradu na ochr.os. údajov DIGMIA, s.r.o.</t>
  </si>
  <si>
    <t>Rozvoz 3419 obálok pre seniorov 85+ HOPIN s.r.o</t>
  </si>
  <si>
    <t>Prepis zo Zasadnutia MZ MČ BA-Ružinov zo dňa 23.02.2021 MEDIA TEAM PRO Daniel Glasa</t>
  </si>
  <si>
    <t>Vypracovanie hydrogeol. posudku, pozemok 15648/5,16 VODNÉ ZDROJE SLOVAKIA s.r.o.</t>
  </si>
  <si>
    <t>Dodávka a montáž okenných sietí proti hmyzu 8 ks Bez Hmyzu SK, s.r.o.</t>
  </si>
  <si>
    <t>Strava covid testovanie 20.- 21.2.2021 CITY GASTRO s.r.o.</t>
  </si>
  <si>
    <t>Vyhot. stanoviska k vydaniu SP - Rekonštr. komunikácie Kladnianska Slovenský zväz telesne postihn</t>
  </si>
  <si>
    <t>Vyhot. stanoviska k vydaniu SP - Rekonštr. komunikácie Vl. Clementisa Slovenský zväz telesne postihn</t>
  </si>
  <si>
    <t>Vyhot. stanoviska k vydaniu SP - Rekonštr. komunikácie Prešovská Slovenský zväz telesne postihn</t>
  </si>
  <si>
    <t>Vyjadrenie k PD pre vydanie stav. povolenia - Rek. kom. Prešovská Bratislavská vodárenská spoloč</t>
  </si>
  <si>
    <t>Vyjadrenie k PD pre vydanie stav. povol. - Rek. kom. Mlynské Luhy Bratislavská vodárenská spoloč</t>
  </si>
  <si>
    <t>Vyhot. stanoviska k vydaniu SP - Rekonštr. komunikácie Mlynské Luhy Slovenský zväz telesne postihn</t>
  </si>
  <si>
    <t>Vyhot. stanoviska k vydaniu SP - Rekonštr. komunikácie Pavlovičova Slovenský zväz telesne postihn</t>
  </si>
  <si>
    <t>Vyjadrenie k PD pre vydanie stav. povol. - rek. kom. Dr. v. Clementisa Bratislavská vodárenská spoloč</t>
  </si>
  <si>
    <t>Vyjadrenie k PD pre vydanie stav. povolenia - Rekonštr. kom. Pavlovičova Bratislavská vodárenská spoloč</t>
  </si>
  <si>
    <t>Vyúčt. faktúra - Elektrina Prievozská 41 01.01. - 15.03.2021 ZSE Energia a.s.</t>
  </si>
  <si>
    <t>Veľkokapacitné kontajnery 2/2021 OLO a.s.</t>
  </si>
  <si>
    <t>Prenájom ohrievačov/montáž, demontáž, servis Big - agency Slovakia</t>
  </si>
  <si>
    <t>Prenájom autobusu 10 ks - MOM 20.03. - 21.03.2021 CK AZAD s.r.o.</t>
  </si>
  <si>
    <t>Strava covid testovanie 20. -21.03.2021 CITY GASTRO s.r.o.</t>
  </si>
  <si>
    <t>Energie - Banšelova 4, Prima 4/2021 Prvá ružinovská spoločnosť</t>
  </si>
  <si>
    <t>Aktualizácia programu ASPI od 1.8.2020 do 31.7.2021 Wolters Kluwer s.r. o.</t>
  </si>
  <si>
    <t>Odstránenie chyby súvisiacej s prechodom na rok 2021 ICZ Slovakia a.s.</t>
  </si>
  <si>
    <t>Právna analýza vo veci posk. paušálneho príspevku na úhradu časti mzd. nákl. VPS SMOLÁK HLAVATÁ advokátska kanc</t>
  </si>
  <si>
    <t>Dodávka a výsadba stromov Zares, spol. s.r.o.</t>
  </si>
  <si>
    <t>Respirátory FFP2/KN95 6 390 ks GURS, s.r.o.,</t>
  </si>
  <si>
    <t>Respirátor FFP2 - 4000 ks MM UNLIMITED s.r.o.,</t>
  </si>
  <si>
    <t>Pohreb Ľubomíra F. Pohrebná služba Striž Ladislav</t>
  </si>
  <si>
    <t>Pohreb Matildy K. Pohrebná služba Striž Ladislav</t>
  </si>
  <si>
    <t>Spoločné stravovanie - dôchodci MARKET CENTRUM Plus, s.r.o.</t>
  </si>
  <si>
    <t>Spoločné stravovanie - dôchodci 2/2021 Calix, s.r.o.</t>
  </si>
  <si>
    <t>Telekomunikačné služsby 3106830407 2/2021 Slovak Telekom, a.s.</t>
  </si>
  <si>
    <t>Poplatky za telekomunikačné služby 3106830406 2/2021 Slovak Telekom, a.s.</t>
  </si>
  <si>
    <t>Zabezpečenie prac. zdravot. služby za 2/2021 PhDr. Natália Jányová - PZS</t>
  </si>
  <si>
    <t>Ročná podpora produktu Kerber na rok 2021 SOMI Systems a.s.</t>
  </si>
  <si>
    <t>Poskytovanie služieb na Listovej č. 4 2/2021 Prvá ružinovská spoločnosť</t>
  </si>
  <si>
    <t>Refakturácia - práce v byte Listová 4 za obdobie 2/2021 Prvá ružinovská spoločnosť</t>
  </si>
  <si>
    <t>Licencia za využitie služby 13.-14.3.2021Rýchlejšie.sk Scholtz Company</t>
  </si>
  <si>
    <t>Licencia za využitie služby 1.-7.3.2021Rýchlejšie.sk Scholtz Company</t>
  </si>
  <si>
    <t>Vyúčt. fakt. - Komentár k zákonu o odmeň. zamest. 05.03.2021-04.03.2023 VERLAG DASHOFER</t>
  </si>
  <si>
    <t>Vyúčt. fakt. - online kniha Nový zákonník v praxi 05.03.2021-04.03.2023 VERLAG DASHOFER</t>
  </si>
  <si>
    <t>Vyúčt, faktúra - Stavebný zákon - Veľký komentár Poradca podnikateľa s.r.o.</t>
  </si>
  <si>
    <t>Spoločné stravovanie - dôchodci 9/2020 MARKET CENTRUM Plus, s.r.o.</t>
  </si>
  <si>
    <t>Vyúčt. fa Mierová 21 za obdobie 9.2.21-8.3.21 Bratislavská vodárenská spoloč</t>
  </si>
  <si>
    <t>ZŠ SNP Ostredková, Novostavba pavilónu Ostredková ul.-vydanie staveb. povolenia Slovenský zväz telesne postihn</t>
  </si>
  <si>
    <t>Nájomné Toshiba e-studio CGKG44655, CGKG44718 2/2021 TOP SERVIS IT a.s.</t>
  </si>
  <si>
    <t>Nájomné Toshiba e-studio CNDJ41068, CNIJ34202, CNIJ34233 2/2021 TOP SERVIS IT a.s.</t>
  </si>
  <si>
    <t>Nájomné Toshiba e-studio 3015ac, CNAJ68247 2/2021 TOP SERVIS IT a.s.</t>
  </si>
  <si>
    <t>Ochranné pomôcky, dezinfekcia Covid 19 GURS, s.r.o.,</t>
  </si>
  <si>
    <t>Pohreb Alexandra F. Pohrebná služba Striž Ladislav</t>
  </si>
  <si>
    <t>Pohreb Anny Ž. Pohrebná služba Striž Ladislav</t>
  </si>
  <si>
    <t>Pohreb Milana M. Pohrebná služba Striž Ladislav</t>
  </si>
  <si>
    <t>Pohreb Jaroslava K. Pohrebná služba Striž Ladislav</t>
  </si>
  <si>
    <t>Tlačiarenske služby Slovenská pošta a.s.</t>
  </si>
  <si>
    <t>Monitoring médií 2/2021 Slovakia Online, s.r.o.</t>
  </si>
  <si>
    <t>Nálepky WALLY RUŽINOV DIW s. r. o.</t>
  </si>
  <si>
    <t>Plagáty Projects, s.r.o.</t>
  </si>
  <si>
    <t>Strava covid testovanie 13. -14.03.2021 CITY GASTRO s.r.o.</t>
  </si>
  <si>
    <t>Geometrický plán na odd. pozemku p.č.10800/76,kat.územie Nivy GEO NOVA, s.r.o</t>
  </si>
  <si>
    <t>Distribúcia materiálov do pošt. schránok - Leták Sčítanie Marketing post Slovakia, s.r.o</t>
  </si>
  <si>
    <t>Prenájom autobusov - zriadenie MOM v dňoch 20.02 - 21.02.2021 Dopravný podnik Bratislava, ak</t>
  </si>
  <si>
    <t>Pohreb Štefana K. Pohrebná služba Striž Ladislav</t>
  </si>
  <si>
    <t>Distribúcia materiálov do pošt. schránok - Leták Rohlík Marketing post Slovakia, s.r.o</t>
  </si>
  <si>
    <t>Vyúčt. faktúra - Predplatné Hospodárske noviny MAFRA Slovakia</t>
  </si>
  <si>
    <t>Vyúčt. fa - Komentár k stav. zákonu - ročný prístup Poradca podnikateľa s.r.o.</t>
  </si>
  <si>
    <t>Vodné, stočné - Vrútocká SDBulhar. 10.02. - 09.03.2021 Bratislavská vodárenská spoloč</t>
  </si>
  <si>
    <t>Vykonanie odb. skúška a odb. prehliadky EZ Vietnamská 41 Revízie elektrické Bratislava</t>
  </si>
  <si>
    <t>Dopravné značenie 2/2021 Dopravné značenie Bratislava s</t>
  </si>
  <si>
    <t>Stavebný zákon - veľký komentár, tlačená publikácia Poradca podnikateľa s.r.o.</t>
  </si>
  <si>
    <t>Vyúčt. fa Banšelova 4 za obdobie 12.2.21-11.3.21 Bratislavská vodárenská spoloč</t>
  </si>
  <si>
    <t>Elektrina Bulharská 60 - 3/2021 Pow-en a.s.</t>
  </si>
  <si>
    <t>Elektrina Banšelova 4 - 3/2021 Pow-en a.s.</t>
  </si>
  <si>
    <t>Elektrina Mierová 21 - 3/2021 Pow-en a.s.</t>
  </si>
  <si>
    <t>predplatné Komentár k zákonu o odmeň. zamest. 05.03.21 - 04.03.23 VERLAG DASHOFER</t>
  </si>
  <si>
    <t>Vyúčt. faktúra - Energie Banšelova 4, Prima za 2/2021 Prvá ružinovská spoločnosť</t>
  </si>
  <si>
    <t>predplatné Online kniha Nový ZP v praxi 05.03.21 - 04.03.23 VERLAG DASHOFER</t>
  </si>
  <si>
    <t>Predplatné mesačníka "Právo pre ROPO a Obce" 2021 Wolters Kluwer s.r. o.</t>
  </si>
  <si>
    <t>Dodanie a programovanie čipov pre prístup do BD Vietnamská 41C PD ELECTRIC, s.r.o.</t>
  </si>
  <si>
    <t>Elektrina - Stropk,,Vietn.,Dulovo n. 3/2021 Pow-en a.s.</t>
  </si>
  <si>
    <t>Elektrina-Haburská, Lanová, Bulharská,Ružinovská, Hraničná 3/2021 Pow-en a.s.</t>
  </si>
  <si>
    <t>Elektrina - Mierová 21 3/2021 Pow-en a.s.</t>
  </si>
  <si>
    <t>Oprava cyklopumpy ParkAir Bimission s.r.o.</t>
  </si>
  <si>
    <t>Poštové služby 2/2021 Slovenská pošta a.s.</t>
  </si>
  <si>
    <t>Rozvoz respirátorov (20vodičov) 25.02. - 28.02.2021 HOPIN s.r.o</t>
  </si>
  <si>
    <t>Poskytovanie právnych služieb 2/2021 Advokátska kancelária ŠROBÁR,</t>
  </si>
  <si>
    <t>Vyjadrenie k IS: Rekonštr. DI Martinčeková, Medzilaborecká. Sedmokrásková OTNS , a.s.</t>
  </si>
  <si>
    <t>Poskytnutie práva používať aktuálne verzie 03/21 - 2/22 Solitea Slovensko, a.s.</t>
  </si>
  <si>
    <t>Stravovanie dôchodcov 2/2021 Slovenský Červený kríž</t>
  </si>
  <si>
    <t>Garantlink MAN 3/2021 VNET a.s.</t>
  </si>
  <si>
    <t>Systémové práce 1/2021 Ing. Dušan Rychtárik - EVIDE</t>
  </si>
  <si>
    <t>Veľkokapacitné kontajnery 1/2021 OLO a.s.</t>
  </si>
  <si>
    <t>Celkové ošetrenie moruše bielej, inšt.dynamického istenia koruny-Albrechtova Arbor Vitae - Arboristika, s.r</t>
  </si>
  <si>
    <t>Inštalácia a pripojenie 1 účastníka DTV 2/2021 ASSR, s.r.o.</t>
  </si>
  <si>
    <t>Spoločné stravovanie - dôchodci 2/2021 BOCO. s.r.o.</t>
  </si>
  <si>
    <t>Vyúčt. faktúra-odber tepla - budova MÚ 2/2021 Bratislavská teplárenská, a.s.</t>
  </si>
  <si>
    <t>Strava covid testovanie 06. -07.03.2021 CITY GASTRO s.r.o.</t>
  </si>
  <si>
    <t>Oprava vydutej steny v kúpeni, výmena vod. ventilov - Vietnamská 41 Dávid Lukáč</t>
  </si>
  <si>
    <t>Listy Rohlík DIW s. r. o.</t>
  </si>
  <si>
    <t>Listy Sčítanie Ružinov 48,5 tis. DIW s. r. o.</t>
  </si>
  <si>
    <t>Letáky RUŽINOV 5000 ks DIW s. r. o.</t>
  </si>
  <si>
    <t>Spoločné stravovanie - dôchodci 2/2021 HLZ s.r.o.</t>
  </si>
  <si>
    <t>Banšelova 28 - zameranie a vypracovanie PD, výkaz výmer, rozpočet a st. dozor Ing. Milan Šulan</t>
  </si>
  <si>
    <t>Hospodárske noviny print + Téma benefit MAFRA Slovakia</t>
  </si>
  <si>
    <t>Prenájom rohoží 2/2021 Lindstrom s.r.o.</t>
  </si>
  <si>
    <t>Spoločné stravovanie dôchodci 2/2021 MK GASTRO s.r.o,</t>
  </si>
  <si>
    <t>Energia, zrážkový úhrn 2/2021 NAD 820 Bratislava a.s.</t>
  </si>
  <si>
    <t>Pohreb Juliana S. Pohrebná služba Striž Ladislav</t>
  </si>
  <si>
    <t>Pohreb Peter R. Pohrebná služba Striž Ladislav</t>
  </si>
  <si>
    <t>Vyúčt. faktúra Energie 1-2/2021 - Stropkovská 1, Bulharská 60 Pow-en a.s.</t>
  </si>
  <si>
    <t>Vyúčt. fa elektrina 2/2021 - Mierová 21 Pow-en a.s.</t>
  </si>
  <si>
    <t>Vyúčt. fa elektrina 2/2021 Bulharská 60 Pow-en a.s.</t>
  </si>
  <si>
    <t>Vyúčt. fa elektrina 2/2021 - Banšelova 4 Pow-en a.s.</t>
  </si>
  <si>
    <t>Obedy pre seniorov DC Zimná a DC Na Úvrati 2/2021 Ružinovský domov seniorov</t>
  </si>
  <si>
    <t>Spoločné stravovanie dôchodci 2/2021 Ružinovský domov seniorov</t>
  </si>
  <si>
    <t>Telekomunikačné služsby 1010851801 2/2021 Slovak Telekom, a.s.</t>
  </si>
  <si>
    <t>Vyúčt. faktúra - Elektrina Vietnamská 41 15.02. - 02.03.2021 ZSE Energia a.s.</t>
  </si>
  <si>
    <t>Vyúčt. faktúra - Elektrina Krížna 64 01.02. - 25.02.2021 ZSE Energia a.s.</t>
  </si>
  <si>
    <t>Vyúčt. faktúra - Elektrina Krížna 64 26.02. - 02.03.2021 ZSE Energia a.s.</t>
  </si>
  <si>
    <t>Registračná známka pre psa VEL SYSTEM, s.r.o.,</t>
  </si>
  <si>
    <t>Odborná obsluha plynovej kotolne Banšelova 4 2/2021 TZB Technológie s.r.o.</t>
  </si>
  <si>
    <t>Odborná obsluha plynovej kotolne Haburská 2 2/2021 TZB Technológie s.r.o.</t>
  </si>
  <si>
    <t>Monitoring Advanced, Office Security - mesačný poplatok 3/2021 SWAN, a.s.</t>
  </si>
  <si>
    <t>Smart povrch, služby spoj. s inštal. systému., dataprojektor Vivitek Smartown s.r.o.</t>
  </si>
  <si>
    <t>Prenájom pozemku 16.7.2020-31.12.2020 Slovnaft, a.s.</t>
  </si>
  <si>
    <t>Elektrina - Prievozská 1 3/2021 ZSE Energia a.s.</t>
  </si>
  <si>
    <t>Elektrina - Miletičova 67 3/2021 ZSE Energia a.s.</t>
  </si>
  <si>
    <t>Elektrina - Košická 38 3/2021 ZSE Energia a.s.</t>
  </si>
  <si>
    <t>Elektrina - Na úvrati 12 3/2021 ZSE Energia a.s.</t>
  </si>
  <si>
    <t>Elektrina - Obežná 6 3/2021 ZSE Energia a.s.</t>
  </si>
  <si>
    <t>Elektrina - Kvetná 14 3/2021 ZSE Energia a.s.</t>
  </si>
  <si>
    <t>Elektrina - Budovateľská 21 3/2021 ZSE Energia a.s.</t>
  </si>
  <si>
    <t>Elektrina - Budovateľská 23 3/2021 ZSE Energia a.s.</t>
  </si>
  <si>
    <t>Elektrina - Klincová 28 3/2021 ZSE Energia a.s.</t>
  </si>
  <si>
    <t>Elektrina - Páričková 5 3/2021 ZSE Energia a.s.</t>
  </si>
  <si>
    <t>Elektrina-Mierová 89 3/2021 ZSE Energia a.s.</t>
  </si>
  <si>
    <t>Elektrina-Kvačalova 47 3/2021 ZSE Energia a.s.</t>
  </si>
  <si>
    <t>Elektrina-Priev.37,Trenč.48,54,Mil.31,55,Koš.16,44,Bud.10,15,Niť.4 3/2021 ZSE Energia a.s.</t>
  </si>
  <si>
    <t>Stavebný zákon - Veľký komentár (online verzia) Poradca podnikateľa s.r.o.</t>
  </si>
  <si>
    <t>Predplatné Právo pre ROPO a obce r. 2021 Wolters Kluwer s.r. o.</t>
  </si>
  <si>
    <t>Vyúčt. faktúra Pri Zvonici komunikácia za 2/2021 Bratislavská vodárenská spoloč</t>
  </si>
  <si>
    <t>Spoločné stravovanie dôchodci 2/2021 Simple company s.r.o.</t>
  </si>
  <si>
    <t>Vodné, stočné Haburská 2 29.01.2021-28.02.2021 Bratislavská vodárenská spoloč</t>
  </si>
  <si>
    <t>Stravovanie dôchodci 2/2021 APORES s.r.o</t>
  </si>
  <si>
    <t>ZŠ SNP Ostredková- vydanie stanoviska pre stavebné povolenie k objektu Únia nevidiacich a slabozrakýc</t>
  </si>
  <si>
    <t>Nájom za mesiac marec 2021 NAD 820 Bratislava a.s.</t>
  </si>
  <si>
    <t>Zemný plyn - Banšelova 4 3/2021 Innogy Slovensko s.r.o.</t>
  </si>
  <si>
    <t>Zemný plyn Haburská 2 3/2021 Slovenský plynárenský priemyse</t>
  </si>
  <si>
    <t>Zemný plyn - Bulharská 60 3/2021 Slovenský plynárenský priemyse</t>
  </si>
  <si>
    <t>Respirátor FFP3 ForWell, s.r.o.</t>
  </si>
  <si>
    <t>Servis a údržba výťahov 2/2021 METALLIFT s.r.o.</t>
  </si>
  <si>
    <t>Balík služieb na 12.022021 - 11.02.2022 Profesia, spol. s.r.o.</t>
  </si>
  <si>
    <t>Refakturácia - odstrán. havárie z kanal. potrubia Listová 10 Prvá ružinovská spoločnosť</t>
  </si>
  <si>
    <t>Tabule RUŽINOV - 45 ks DIW s. r. o.</t>
  </si>
  <si>
    <t>Odber tepla - budova MÚ 3/2021 Bratislavská teplárenská, a.s.</t>
  </si>
  <si>
    <t>Grafické práce PD - rekonštrukcia DI Martinčekova - Doplnky Ing.Richard Schlesinger, PhD</t>
  </si>
  <si>
    <t>Kozmetické utierky 150 ks Lamitec, spol. s.r.o.</t>
  </si>
  <si>
    <t>Tonery HPCF280XC black LJ Pro400 M410dw Clean Tonery spo. s.r.o.</t>
  </si>
  <si>
    <t>Vyúčt. fakt. - Elektrina - Na úvrati 12 28.01 - 16.02.2021 ZSE Energia a.s.</t>
  </si>
  <si>
    <t>Prenájom autobusov - zriadenie MOM v dňoch 06.02. - 07.02.2021 Dopravný podnik Bratislava, ak</t>
  </si>
  <si>
    <t>Prenájom autobusov - zriadenie MOM v dňoch 13.02. - 14.02.2021 Dopravný podnik Bratislava, ak</t>
  </si>
  <si>
    <t>Licencia za využitie služby Rýchlejšie.sk Scholtz Company</t>
  </si>
  <si>
    <t>Respirátor FFP2 - 18000 ks MM UNLIMITED s.r.o.,</t>
  </si>
  <si>
    <t>Opravná faktúra k vyúčt. fa č.7121802214 Na úvratri 12 ZSE Energia a.s.</t>
  </si>
  <si>
    <t>STN 73 4301:2021 Úrad pre normalizáciu, meteoro</t>
  </si>
  <si>
    <t>Cerifikáty, nálepky, tabuľky - testovanie DIW s. r. o.</t>
  </si>
  <si>
    <t>Fotografické služby - tlačová beseda Promizone, s.r.o.</t>
  </si>
  <si>
    <t>Osvedčovacia kniha na overenie podpisu CONNECT - Marczibál Zsolt</t>
  </si>
  <si>
    <t>ZŠ SNP OStredková a IS - vyjadrenie o existencii PTZ Orange Slovensko,a.s. MICHLOVSKÝ, spol. s r.o.</t>
  </si>
  <si>
    <t>Strava počas covid testovania 30.-31.1.2021 CITY GASTRO s.r.o.</t>
  </si>
  <si>
    <t>Stravovanie dôchodci - 1/2021 Slov.červený kríž</t>
  </si>
  <si>
    <t>Zvýšenie energ. efektívnosti pavil. EP Palkovičova 11/A PS STABY, s.r.o.</t>
  </si>
  <si>
    <t>Letáky RUŽINOV, tlač wally RUŽINOV, komatex RUŽINOV+doručenie DIW s. r. o.</t>
  </si>
  <si>
    <t>Poskytovanie služieb na Listovej č. 4 1/2021 Prvá ružinovská spoločnosť</t>
  </si>
  <si>
    <t>Strava covid testovanie 13.-14.2.2021 CITY GASTRO s.r.o.</t>
  </si>
  <si>
    <t>Dopravné značenie 1/2021 Dopravné značenie Bratislava s</t>
  </si>
  <si>
    <t>TREEGATOR - 1 ks LEDASCO s.r.o.</t>
  </si>
  <si>
    <t>Projekt. dokumentácia I. časti Psst s.r.o.</t>
  </si>
  <si>
    <t>Návlek na obuv nízky modrý - 15 bal (100ks/balenie) ForWell, s.r.o.</t>
  </si>
  <si>
    <t>Dezinfekčné práce 1/2021 UMYTO s.r.o.</t>
  </si>
  <si>
    <t>Pravidelné upratovanie 1/2021 UMYTO s.r.o.</t>
  </si>
  <si>
    <t>Rozšírenie o 10 lic. GFI Unlimited Software AutoCont</t>
  </si>
  <si>
    <t>Služby eGov - zastupiteľstvo a SMS - info 01.02.2020 - 30.04.2021 eGov Systems spol. s r. o.</t>
  </si>
  <si>
    <t>Aktualizácia + servis k programu ŠJ 4 16.1.2021-15.1.2022 SOFT-GL s.r.o.</t>
  </si>
  <si>
    <t>Vyúčt. fa Mierová 21 za obdobie 9.1.21-8.2.21 Bratislavská vodárenská spoloč</t>
  </si>
  <si>
    <t>Energie - Banšelova 4, Prima 3/2021 Prvá ružinovská spoločnosť</t>
  </si>
  <si>
    <t>Mobilná aplikácia pre občanov freevision s.r.o.</t>
  </si>
  <si>
    <t>Vyúčt. faktúra Kancelársky nábytok B2B Partner s.r.o.</t>
  </si>
  <si>
    <t>Energia, zrážkový úhrn 1/2021 NAD 820 Bratislava a.s.</t>
  </si>
  <si>
    <t>Vyúčt. fa Banšelova 4 za obdobie 12.1.21-11.2.21 Bratislavská vodárenská spoloč</t>
  </si>
  <si>
    <t>Spoločné stravovanie - dôchodci 1/2021 Calix, s.r.o.</t>
  </si>
  <si>
    <t>Listy Ružinov 8,5 tis. DIW s. r. o.</t>
  </si>
  <si>
    <t>Výmena tesnení na oknách na Vietnamskej č. 41 WINPA s.r.o.</t>
  </si>
  <si>
    <t>Monitoring médií 1/2021 Slovakia Online, s.r.o.</t>
  </si>
  <si>
    <t>Nájomné Toshiba e-studio CNDJ41068, CNIJ34202, CNIJ34233 1/2021 TOP SERVIS IT a.s.</t>
  </si>
  <si>
    <t>Nájomné Toshiba e-studio 3015ac, CNAJ68247 1/2021 TOP SERVIS IT a.s.</t>
  </si>
  <si>
    <t>Banner Nový výbeh DIW s. r. o.</t>
  </si>
  <si>
    <t>Šatňový blok 185 ks Lamitec, spol. s.r.o.</t>
  </si>
  <si>
    <t>Záhradný domček-dodávka a montáž, zál. fa 1889/20 Ergon Plus s.r.o.</t>
  </si>
  <si>
    <t>Telekomunikačné služsby 3106830407 1/2021 Slovak Telekom, a.s.</t>
  </si>
  <si>
    <t>Poplatky za telekomunikačné služby 3106830406 1/2021 Slovak Telekom, a.s.</t>
  </si>
  <si>
    <t>Zabezpečenie prac. zdravot. služby za 1/2021 PhDr. Natália Jányová - PZS</t>
  </si>
  <si>
    <t>ZSŽ - Covid_kanc.potreby Lamitec, spol. s.r.o.</t>
  </si>
  <si>
    <t>COVID19 oblečenie GURS, s.r.o.,</t>
  </si>
  <si>
    <t>Letáky A5 Ružinov DIW s. r. o.</t>
  </si>
  <si>
    <t>Pohreb Mikuláša G. Pohrebná služba Striž Ladislav</t>
  </si>
  <si>
    <t>Elektrina Bulharská 60 - 2/2021 Pow-en a.s.</t>
  </si>
  <si>
    <t>Elektrina Banšelova 4 - 2/2021 Pow-en a.s.</t>
  </si>
  <si>
    <t>Elektrina Mierová 21 - 2/2021 Pow-en a.s.</t>
  </si>
  <si>
    <t>Elektrina-Haburská, Lanová, Bulharská,Ružinovská, Hraničná 2/2021 Pow-en a.s.</t>
  </si>
  <si>
    <t>Elektrina - Stropk,,Vietn.,Dulovo n. 2/2021 Pow-en a.s.</t>
  </si>
  <si>
    <t>Elektrina - Mierová 21 2/2021 Pow-en a.s.</t>
  </si>
  <si>
    <t>Vodné, stočné - Vrútocká SDBulhar. 10.01. - 09.02.2021 Bratislavská vodárenská spoloč</t>
  </si>
  <si>
    <t>Vyúčt. faktúra - Energie Banšelova 4, Prima za 1/2021 Prvá ružinovská spoločnosť</t>
  </si>
  <si>
    <t>Garantlink MAN 2/2021 VNET a.s.</t>
  </si>
  <si>
    <t>Vyúčt. fa elektrina 1/2021 - Mierová 21 Pow-en a.s.</t>
  </si>
  <si>
    <t>Pohreb Sidónie D. Pohrebná služba Striž Ladislav</t>
  </si>
  <si>
    <t>Hárky, pečiatky, tabuľky, nálepky, cerifikáty, magnety, plagáty - testovanie DIW s. r. o.</t>
  </si>
  <si>
    <t>Prenájom ohrievačov 20 ks Big - agency Slovakia, s.r.o.</t>
  </si>
  <si>
    <t>Poštové služby 1/2021 Slovenská pošta a.s.</t>
  </si>
  <si>
    <t>Strava počas testovania v dňoch 06. - 07.02.2021 CITY GASTRO s.r.o.</t>
  </si>
  <si>
    <t>Refakturáacia predplatného na rok 2021 pre denné centrá Ružinovský domov seniorov</t>
  </si>
  <si>
    <t>Vyúčt. fa - predplatné Profivzdelávanie - ročný prístup Poradca podnikateľa s.r.o.</t>
  </si>
  <si>
    <t>Obedy pre seniorov DC Zimná a DC Na Úvrati 1/2021 Ružinovský domov seniorov</t>
  </si>
  <si>
    <t>DJ - FA za potraviny Karol TANGLMAYER</t>
  </si>
  <si>
    <t>Spoločné stravovanie - dôchodci 1/2021 BOCO. s.r.o.</t>
  </si>
  <si>
    <t>Bezpečnostnotechnická služba, technik požiarnej ochrany 1/2021 4SAFE, s.r.o.</t>
  </si>
  <si>
    <t>Odborná obsluha plynovej kotolne Banšelova 4 1/2021 TZB Technológie s.r.o.</t>
  </si>
  <si>
    <t>Odborná obsluha plynovej kotolne Haburská 2 1/2021 TZB Technológie s.r.o.</t>
  </si>
  <si>
    <t>Elektrina - Krížna 64 2/2021 ZSE Energia a.s.</t>
  </si>
  <si>
    <t>Spoločné stravovanie dôchodci 1/2021 MK GASTRO s.r.o,</t>
  </si>
  <si>
    <t>Telekomunikačné služsby 1010851801 1/2021 Slovak Telekom, a.s.</t>
  </si>
  <si>
    <t>Prenájom rohoží 1/2021 Lindstrom s.r.o.</t>
  </si>
  <si>
    <t>Monitoring Advanced, Office Security - mesačný poplatok 2/2021 SWAN, a.s.</t>
  </si>
  <si>
    <t>Progamové vybavenie Vema HX0071 Solitea Slovensko, a.s.</t>
  </si>
  <si>
    <t>Spoločné stravovanie - dôchodci 1/2021 HLZ s.r.o.</t>
  </si>
  <si>
    <t>Elektrina - Budovateľská 23 2/2021 ZSE Energia a.s.</t>
  </si>
  <si>
    <t>Elektrina - Kvetná 14 2/2021 ZSE Energia a.s.</t>
  </si>
  <si>
    <t>Elektrina - Klincová 28 2/2021 ZSE Energia a.s.</t>
  </si>
  <si>
    <t>Elektrina - Budovateľská 21 2/2021 ZSE Energia a.s.</t>
  </si>
  <si>
    <t>Elektrina - Prievozská 1 2/2021 ZSE Energia a.s.</t>
  </si>
  <si>
    <t>Zemný plyn - Banšelova 4 2/2021 Innogy Slovensko s.r.o.</t>
  </si>
  <si>
    <t>ZSŽ-Covid_Prac. ochr. prostriedky, odevy GURS, s.r.o.,</t>
  </si>
  <si>
    <t>Pohreb Jána Š. Pohrebná služba Striž Ladislav</t>
  </si>
  <si>
    <t>Systém.,legislat., aplikačná podpora za IV. Q 2020 Hlavné mesto SR Bratislava</t>
  </si>
  <si>
    <t>Internet - paušálny poplatok 1.1.2021-31.12.2021 Slovanet, a.s.</t>
  </si>
  <si>
    <t>Vyúčt. faktúra - Pripojovací poplatok Západoslovenská distribučná a.</t>
  </si>
  <si>
    <t>Prepis zo Zasadnutia MZ MČ BA-Ružinov zo dňa 15.12.2020 MEDIA TEAM PRO Daniel Glasa</t>
  </si>
  <si>
    <t>Prenájom pozemku parc. č. 15 294/51 na rok 2021 Univerzitná nemocnica Bratisla</t>
  </si>
  <si>
    <t>Elektrina - Košická 38 2/2021 ZSE Energia a.s.</t>
  </si>
  <si>
    <t>Elektrina - Miletičova 67 2/2021 ZSE Energia a.s.</t>
  </si>
  <si>
    <t>Elektrina-CO kryty 2/2021 ZSE Energia a.s.</t>
  </si>
  <si>
    <t>Elektrina-Mierová 89 2/2021 ZSE Energia a.s.</t>
  </si>
  <si>
    <t>Elektrina - Páričková 5 2/2021 ZSE Energia a.s.</t>
  </si>
  <si>
    <t>Elektrina-Kvačalova 47 2/2021 ZSE Energia a.s.</t>
  </si>
  <si>
    <t>Vyúčt. faktúra Pri Zvonici komunikácia za 1/2021 Bratislavská vodárenská spoloč</t>
  </si>
  <si>
    <t>Nájom za mesiac február 2021 NAD 820 Bratislava a.s.</t>
  </si>
  <si>
    <t>Servis a údržba výťahov 1/2021 METALLIFT s.r.o.</t>
  </si>
  <si>
    <t>Nádoba na posyp MEVA-SK s.r.o. Rožňava</t>
  </si>
  <si>
    <t>Stavebné práce - strecha, okná, dvere, obvod. steny, podlahy CI REGIO,spol. s r.o.</t>
  </si>
  <si>
    <t>Refakturácia krtkovania kanalizácie spoločných priestorov na Listovej 4 Prvá ružinovská spoločnosť</t>
  </si>
  <si>
    <t>Zneškodnenie odpadu 12/2020 OLO a.s.</t>
  </si>
  <si>
    <t>Vyúčt. fa elektrina 1/2021 - Banšelova 4 Pow-en a.s.</t>
  </si>
  <si>
    <t>Vyúčt. fa elektrina 1/2021 Bulharská 60 Pow-en a.s.</t>
  </si>
  <si>
    <t>Opravná faktúra k vyúčt. fa č.7151358282 Jelačičova 14 ZSE Energia a.s.</t>
  </si>
  <si>
    <t>Opravná faktúra k vyúčt. fa č.7141336890 Jelačičova 14 ZSE Energia a.s.</t>
  </si>
  <si>
    <t>Ochranná maska Stavmonta - Slovakia s.ro.</t>
  </si>
  <si>
    <t>Spoločné stravovanie dôchodci 1/2021 Simple company s.r.o.</t>
  </si>
  <si>
    <t>Vodné, stočné Haburská 2 29.12.20-28.1.21 Bratislavská vodárenská spoloč</t>
  </si>
  <si>
    <t>Zemný plyn - Bulharská 60 2/2021 Slovenský plynárenský priemyse</t>
  </si>
  <si>
    <t>Zemný plyn Haburská 2 2/2021 Slovenský plynárenský priemyse</t>
  </si>
  <si>
    <t>Stravovanie dôchodci 1/2021 APORES s.r.o</t>
  </si>
  <si>
    <t>PROLUX G36WA - DO (485 mm) - 11 ks NEXA, s.r.o.</t>
  </si>
  <si>
    <t>Rekonštrukcia DI - detské jasle Palkovičova - vypracovanie PD ArchitektiSKA</t>
  </si>
  <si>
    <t>Energie - Budovateľská 23 fa obdobie 1.1.21-26.1.21 ZSE Energia a.s.</t>
  </si>
  <si>
    <t>Rek. telocvične ZŠ Kulišková 1/2021 ACM Construction SK s.r.o.</t>
  </si>
  <si>
    <t>ZSŽ - strava počas testovania v dňoch 21. - 24.1.2021 CITY GASTRO s.r.o.</t>
  </si>
  <si>
    <t>Odber tepla - budova MÚ 2/2021 Bratislavská teplárenská, a.s.</t>
  </si>
  <si>
    <t>Benefitná poukážka 5 EUR - 2912 ks DOXX - Stravné lístky, spol.s.</t>
  </si>
  <si>
    <t>Spoločné stravovanie dôchodci 1/2021 Ružinovský domov seniorov</t>
  </si>
  <si>
    <t>Poskytovanie právnych služieb 1/2021 Advokátska kancelária ŠROBÁR,</t>
  </si>
  <si>
    <t>Vyúčt. fakt. Dodávka a montáž vybr. duhov mobiliáru a fitness zostáv mmcité2 s.r.o.</t>
  </si>
  <si>
    <t>Vyúčt. faktúra-odber tepla - budova MÚ 1/2021 Bratislavská teplárenská, a.s.</t>
  </si>
  <si>
    <t>Skríningové testovanie 23.1. a 24.1.2021-antigénové testy 750 ks Bonum Salutem, s.r.o.</t>
  </si>
  <si>
    <t>Vyúčt. faktúra STP APV WINMATRI z ar. 2021 IVeS, organizácia pre informat</t>
  </si>
  <si>
    <t>Vyjadrenie k IS: Novostavba pavilónu ZŠ Ostredkova a telocvične OTNS , a.s.</t>
  </si>
  <si>
    <t>Prenájom ohrievače 12 ks Big - agency Slovakia, s.r.o.</t>
  </si>
  <si>
    <t>Fotografické služby - testovanie MČ Ružinov Promizone, s.r.o.</t>
  </si>
  <si>
    <t>Fotografické služby - očkovanie dom seniorov Promizone, s.r.o.</t>
  </si>
  <si>
    <t>Publikácia - Čo má vedieť mzdová účtovníčka PSDOMOV s.r.o.</t>
  </si>
  <si>
    <t>Vyúčt. fa "Ružinovské komunitné podujatia" CULTUS Ružinov a.s.</t>
  </si>
  <si>
    <t>Vyúčt. fa za zabezpečenie a realizovanie kultúrnych a vzdelávacích aktivít CULTUS Ružinov a.s.</t>
  </si>
  <si>
    <t>Vyúčt. fa "Ružinovská galéria 2020" CULTUS Ružinov a.s.</t>
  </si>
  <si>
    <t>Vyúčt fa za kultúrne a vzdelávacie služby IV. štvrťrok 2020 CULTUS Ružinov a.s.</t>
  </si>
  <si>
    <t>Energie - Banšelova 4, Prima 2/2021 Prvá ružinovská spoločnosť</t>
  </si>
  <si>
    <t>Pravidelná a mesačná kontrola na E.P.S. 10, 11, 12/2020 Daráž Jozef E.K.Z.</t>
  </si>
  <si>
    <t>Skríningové testovanie 23. a 24.4.2024 v MOM DK Ružinov - 400 ks Laser therapy, k.s.</t>
  </si>
  <si>
    <t>Odvoz a zhodnocovanie biologicky rozl. odpadu veľkokapacit. kontajnermi 12/202 OLO a.s.</t>
  </si>
  <si>
    <t>Zber, preprava a uloženie bioodpadu z hrabania trávnikov 12/2020 Ružinovský podnik VPS a.s</t>
  </si>
  <si>
    <t>Zber nezáhradného odpadu z plôch verejnej zelene a verejných priestr. 12/2020 Ružinovský podnik VPS a.s</t>
  </si>
  <si>
    <t>Biologicky rozložiteľný odpad 12/2020 BUČINA EKO, s.r.o.</t>
  </si>
  <si>
    <t>Pletivo a montáž Pletivá Dobrý a Urbánek SK s.</t>
  </si>
  <si>
    <t>Revízie VTZE Revízie elektrické Bratislava</t>
  </si>
  <si>
    <t>Spoločné stravovanie - dôchodci 12/2020 Calix, s.r.o.</t>
  </si>
  <si>
    <t>Vodné, stočné - Mierová 21 9.12.20-8.1.21 Bratislavská vodárenská spoloč</t>
  </si>
  <si>
    <t>Vyúčt. fa - Banšelova 12.12.20-11.01.21 Bratislavská vodárenská spoloč</t>
  </si>
  <si>
    <t>Vodné, stočné - Vrútocká SDBulhar. 10.12.20-9.1.21 Bratislavská vodárenská spoloč</t>
  </si>
  <si>
    <t>Systémové práce 12/2020 Ing. Dušan Rychtárik - EVIDE</t>
  </si>
  <si>
    <t>Drobný stavebný odpad AVE SK odpadové hospodárstvo s</t>
  </si>
  <si>
    <t>Zabezpečenie prac. zdravot. služby za 12/2020 PhDr. Natália Jányová - PZS</t>
  </si>
  <si>
    <t>Poplatky za telekomunikačné služby 3106830407 12/2020 Slovak Telekom, a.s.</t>
  </si>
  <si>
    <t>Dezinfekčné práce 12/2020 UMYTO s.r.o.</t>
  </si>
  <si>
    <t>Nájomné Toshiba e-studio 3015ac, CNAJ68247 12/2020 TOP SERVIS IT a.s.</t>
  </si>
  <si>
    <t>Nájomné Toshiba CNDJ41068, CNIJ34202,CNIJ34233 - 12/2020 TOP SERVIS IT a.s.</t>
  </si>
  <si>
    <t>Nájomné Toshiba e-Studio 3015ac,s/n CNEJ47732 12/2020 TOP SERVIS IT a.s.</t>
  </si>
  <si>
    <t>Spoločné stravovanie dôchodcov 12/2020 MARKET CENTRUM, s.r.o.</t>
  </si>
  <si>
    <t>Poskytovanie služieb na Listovej - 12/2020 Prvá ružinovská spoločnosť</t>
  </si>
  <si>
    <t>Garantlink MAN 1/2021 VNET a.s.</t>
  </si>
  <si>
    <t>Servisný poplatok za 1. kv /2021 TRIMEL s.r.o.</t>
  </si>
  <si>
    <t>Monitoring Advanced, Office Security - mesačný poplatok 1/2021 SWAN, a.s.</t>
  </si>
  <si>
    <t>Poskytnutie práva používať aktuálne verzie 01/21 - 12/21 Solitea Slovensko, a.s.</t>
  </si>
  <si>
    <t>Zemný plyn - Bulharská 60 1/2021 Slovenský plynárenský priemyse</t>
  </si>
  <si>
    <t>Zemný plyn - Haburská 2 1/2021 Slovenský plynárenský priemyse</t>
  </si>
  <si>
    <t>Dobropis - elektrina Banšelova 4 Pow-en a.s.</t>
  </si>
  <si>
    <t>Elektrina Bulharská 60 - 1/2021 Pow-en a.s.</t>
  </si>
  <si>
    <t>Elektrina Banšelova 4 - 1/2021 Pow-en a.s.</t>
  </si>
  <si>
    <t>Elektrina Mierová 21 - 1/2021 Pow-en a.s.</t>
  </si>
  <si>
    <t>Pohreb Márie V. Pohrebná služba Striž Ladislav</t>
  </si>
  <si>
    <t>Pohreb Viliama T. Pohrebná služba Striž Ladislav</t>
  </si>
  <si>
    <t>Pohreb Aladára D. Pohrebná služba Striž Ladislav</t>
  </si>
  <si>
    <t>Pohreb Miroslava M. Pohrebná služba Striž Ladislav</t>
  </si>
  <si>
    <t>Pohreb Margity H. Pohrebná služba Striž Ladislav</t>
  </si>
  <si>
    <t>ZSŽ-Covid_Sanitiz Alkoholová dezinfekcia mouthwash, s.r.o.,</t>
  </si>
  <si>
    <t>Dodávka a montáž vybraných druhov mobiliáru a fitness zostáv - 70% záloha mmcité2 s.r.o.</t>
  </si>
  <si>
    <t>Testovanie zamestnancov MŠ a ZŠ Laser therapy, k.s.</t>
  </si>
  <si>
    <t>STP APV WINMATRI obdobie: 01.2021-12.2021 IVeS, organizácia pre informat</t>
  </si>
  <si>
    <t>Dobropis k fa č. 200101985 - karta MultiSport Benefit Systems Slovakia, s.r.</t>
  </si>
  <si>
    <t>Pravidelné upratovanie 12/2020 UMYTO s.r.o.</t>
  </si>
  <si>
    <t>Vyúčt. fa zemný plyn - Bulharská 60 za rok 2020 Slovenský plynárenský priemyse</t>
  </si>
  <si>
    <t>Vyúčt. fa zemný plyn - Haburská 2 za rok 2020 Slovenský plynárenský priemyse</t>
  </si>
  <si>
    <t>Poštové služby 12/2020 Slovenská pošta a.s.</t>
  </si>
  <si>
    <t>Poplatky za telekomunikačné služby 3106830406 12/2020 Slovak Telekom, a.s.</t>
  </si>
  <si>
    <t>Mobile GPRS 10-12/2020 SIA Slovakia, s.r.o.</t>
  </si>
  <si>
    <t>Zámočnícke pr. na ul. Muškátová-Rezedová,Mušk.-Ďatelinová, Pivoňková,Palkovičová Ludovit Roth</t>
  </si>
  <si>
    <t>Zámočnícke práce na Ľanovej ulici Ludovit Roth</t>
  </si>
  <si>
    <t>Tepelná energia 12/2020 Prvá ružinovská spoločnosť</t>
  </si>
  <si>
    <t>Pochovanie do zeme ZY muž Pohrebná služba Striž Ladislav</t>
  </si>
  <si>
    <t>Pohreb Petra Á. Pohrebná služba Striž Ladislav</t>
  </si>
  <si>
    <t>Zemný plyn - Banšelova 4 23.10.20-31.12.2020 - opravná faktúra Innogy Slovensko s.r.o.</t>
  </si>
  <si>
    <t>Elektrina - Prievozská 1 1/2021 ZSE Energia a.s.</t>
  </si>
  <si>
    <t>Elektrina - Kvetná 14 1/2021 ZSE Energia a.s.</t>
  </si>
  <si>
    <t>Elektrina - Budovateľská 21 1/2021 ZSE Energia a.s.</t>
  </si>
  <si>
    <t>Elektrina - Budovateľská 23 1/2021 ZSE Energia a.s.</t>
  </si>
  <si>
    <t>Elektrina - Košická 38 1/2021 ZSE Energia a.s.</t>
  </si>
  <si>
    <t>Elektrina - Páričková 5 1/2021 ZSE Energia a.s.</t>
  </si>
  <si>
    <t>Elektrina - Klincová 28 1/2021 ZSE Energia a.s.</t>
  </si>
  <si>
    <t>Elektrina - Miletičova 67 1/2021 ZSE Energia a.s.</t>
  </si>
  <si>
    <t>Elektrina-Kvačalova 47 1/2021 ZSE Energia a.s.</t>
  </si>
  <si>
    <t>Elektrina-Priev.37,Trenč.48,54,Mil.31,55,Koš.16,44,Bud.10,15,Niť.4 1.1.-30.6.21 ZSE Energia a.s.</t>
  </si>
  <si>
    <t>Elektrina-Ružová dolina 16, Nám.Daxn.4,Mileticova 35 1.1.21-30.6.21 ZSE Energia a.s.</t>
  </si>
  <si>
    <t>Elektrina-Mierová 89 1/2021 ZSE Energia a.s.</t>
  </si>
  <si>
    <t>Vyúčt. faktúra Energie z ar. 2020 - Stropkovská 1, Bulharská 60 Pow-en a.s.</t>
  </si>
  <si>
    <t>Vyúčt. faktúra Energie Ružinovská 14 z ar. 2020 Pow-en a.s.</t>
  </si>
  <si>
    <t>Energia, zrážkový úhrn 12/2020 NAD 820 Bratislava a.s.</t>
  </si>
  <si>
    <t>Prenájom rohoží 30.11. - 31.12.2020 Lindstrom s.r.o.</t>
  </si>
  <si>
    <t>Energie - Mierová 89 1.1.20-31.12.20 ZSE Energia a.s.</t>
  </si>
  <si>
    <t>Vyúčt. fa - dodávka elektriny Mierová 21 za 12/2020 Pow-en a.s.</t>
  </si>
  <si>
    <t>Nájom za mesiac január 2021 NAD 820 Bratislava a.s.</t>
  </si>
  <si>
    <t>Elektrina-Haburská, Lanová, Bulharská,Ružinovská, Hraničná 1/2021 Pow-en a.s.</t>
  </si>
  <si>
    <t>Elektrina - Mierová 21 1/2021 Pow-en a.s.</t>
  </si>
  <si>
    <t>Vyúčt. Energie Kvetná 14 ZSE Energia a.s.</t>
  </si>
  <si>
    <t>Vyúčt. Energie Budovateľská 23 za r. 2020 ZSE Energia a.s.</t>
  </si>
  <si>
    <t>Vyúčt. Energie Prievozská 1 za r. 2020 ZSE Energia a.s.</t>
  </si>
  <si>
    <t>Vyúčt. faktúra-odber tepla - budova MÚ 12/2020 Bratislavská teplárenská, a.s.</t>
  </si>
  <si>
    <t>Vyúčt. fa - dodávka elektriny Banšelova 4 za 12/2020 Pow-en a.s.</t>
  </si>
  <si>
    <t>Vyúčt. fa - dodávka elektriny Bulharská 60 za 12/2020 Pow-en a.s.</t>
  </si>
  <si>
    <t>Energie - Klincová 28 fa obdobie 27.10.20.-31.12.20 ZSE Energia a.s.</t>
  </si>
  <si>
    <t>Vypracovanie PD detské ihrisko Sedmokráskova ArchitektiSKA</t>
  </si>
  <si>
    <t>Energie-CO kryty vyúčtovanie za obdobie 1.1.20-31.12.20 ZSE Energia a.s.</t>
  </si>
  <si>
    <t>Elektrina - Kvačalova 47 fa obdobie 1.1.20-31.12.20 ZSE Energia a.s.</t>
  </si>
  <si>
    <t>Vyúčt. fa - dodávka elektriny Vietnamská 41 za 1-12/2020 Pow-en a.s.</t>
  </si>
  <si>
    <t>Vyúčt. fa - dodávka elektriny Hraničná 1 za 1 - 12/2020 Pow-en a.s.</t>
  </si>
  <si>
    <t>Bezpečnostnotechnická služba 12/2020 4SAFE, s.r.o.</t>
  </si>
  <si>
    <t>Energie-Páričková 5 fa obdobie 1.1.20-31.12.20 ZSE Energia a.s.</t>
  </si>
  <si>
    <t>Vyúčt. Energie Budovateľská 21 za r. 2020 ZSE Energia a.s.</t>
  </si>
  <si>
    <t>Vyúčt. faktúra Energie Miletičova 67 za r. 2020 ZSE Energia a.s.</t>
  </si>
  <si>
    <t>Vyúčt. Zbierka zákonov SR 2020 Poradca podnikateľa s.r.o.</t>
  </si>
  <si>
    <t>Výroba erbu mestskej časti 3 ks BEEL, s.r.o.</t>
  </si>
  <si>
    <t>Spoločné stravovanie - dôchodci 12/2020 Ružinovský domov seniorov</t>
  </si>
  <si>
    <t>Stravovanie dôchodcov - doplatok za 12/2020 Slovenský Červený kríž</t>
  </si>
  <si>
    <t>Stravovanie 12/2020 HLZ s.r.o.</t>
  </si>
  <si>
    <t>Spoločné stravovanie - dôchodci 12/2020 Ing. Jozef Biznár</t>
  </si>
  <si>
    <t>Vyúčt. Energie Košická 38 za r. 2020 ZSE Energia a.s.</t>
  </si>
  <si>
    <t>Všeobec. prenájom pozemku 2020 Slovnaft, a.s.</t>
  </si>
  <si>
    <t>Zabezpečenie a realizovanie kult. a vzd. aktivít za I. štvrťrok 2021 CULTUS Ružinov a.s.</t>
  </si>
  <si>
    <t>Predplatné Čo má vedieť mzdová účtovníčka r. 2021 PSDOMOV s.r.o.</t>
  </si>
  <si>
    <t>Dodávka nových prvkov, montáž a demontáž vian. osvetlenia decoLED SK, s.r.o.</t>
  </si>
  <si>
    <t>Vypracovanie PD detské ihrisko Medzilaborecká Ateliér FS</t>
  </si>
  <si>
    <t>Monitoring In-kanál, spol.s.r.o.</t>
  </si>
  <si>
    <t>Tlakové čistenie, doprava In-kanál, spol.s.r.o.</t>
  </si>
  <si>
    <t>Spoločné stravovanie - dôchodci 12/2020 APORES s.r.o</t>
  </si>
  <si>
    <t>Vyúčt. fakt. - dodávka elektriny Haburská, Dulovo nám., .... za 1-12/2020 Pow-en a.s.</t>
  </si>
  <si>
    <t>Vodné stočné - Haburská, obdobie 29.11.20-28.12.20 Bratislavská vodárenská spoloč</t>
  </si>
  <si>
    <t>Banšelova4 - odborná obsluha plynovej kotolne 12/2020 TZB Technológie s.r.o.</t>
  </si>
  <si>
    <t>Haburská 2 - odborná obsluha plynovej kotolne 12/2020 TZB Technológie s.r.o.</t>
  </si>
  <si>
    <t>Spoločné stravovanie 12/2020 BOCO. s.r.o.</t>
  </si>
  <si>
    <t>Vyúčt. fa elektrina 12/2020 - Mierová Pow-en a.s.</t>
  </si>
  <si>
    <t>Účast. poplatok za odb. seminár Ochrana osobných údajov PROEKO - Inštitút vzdelávania</t>
  </si>
  <si>
    <t>Tlakové čistenie In-kanál, spol.s.r.o.</t>
  </si>
  <si>
    <t>Poplatky za telekomunikačné služby -1010851801 12/2020 Slovak Telekom, a.s.</t>
  </si>
  <si>
    <t>Vyúčt. faktúra Pri Zvonici komunikácia Bratislavská vodárenská spoloč</t>
  </si>
  <si>
    <t>Odber tepla - budova MÚ 1/2021 Bratislavská teplárenská, a.s.</t>
  </si>
  <si>
    <t>Karta MultiSport 12/2020 Benefit Systems Slovakia, s.r.</t>
  </si>
  <si>
    <t>Služby podľa protokolu SOFTIP, a.s.,</t>
  </si>
  <si>
    <t>Microsoft 365 Business Basic (5 mesiacov) SOFTIP, a.s.,</t>
  </si>
  <si>
    <t>Prípojky NN pre kuchyne-ŠJ Vrútocká - Vietnamská EZ-ELEKTROSYSTÉMY Trading, s.r</t>
  </si>
  <si>
    <t>Zabezpečenie zimnej služby na komun. III. IV. triedy Ružinovský podnik verejno-pros</t>
  </si>
  <si>
    <t>Servis a údržba výťahov 12/2020 METALLIFT s.r.o.</t>
  </si>
  <si>
    <t>Spoločné stravovanie - dôchodci 12/2020 Simple company s.r.o.</t>
  </si>
  <si>
    <t>Vodné stočné - Haburská, obdobie 29.11. - 28.12.2020 Bratislavská vodárenská spoloč</t>
  </si>
  <si>
    <t>Poskytovanie právnych služieb 12/2020 Advokátska kancelária ŠROBÁR,</t>
  </si>
  <si>
    <t>Rekonštrukcia komunikácie Pavlovičova HBH Projekt spol. s r. o.</t>
  </si>
  <si>
    <t>Rekonštrukcia komunikácie Kladnianska HBH Projekt spol. s r. o.</t>
  </si>
  <si>
    <t>Rekonštrukcia komunikácie Dr. Vladimíra Clementisa HBH Projekt spol. s r. o.</t>
  </si>
  <si>
    <t>Rekonštrukcia komunikácie Prešovská HBH Projekt spol. s r. o.</t>
  </si>
  <si>
    <t>Rekonštrukcia komunikácie Mlynské Luhy HBH Projekt spol. s r. o.</t>
  </si>
  <si>
    <t>Prehliadka vozidla TATRA T815 CAS 32 po 2. rokoch prevádzky GTB, a.s.</t>
  </si>
  <si>
    <t>Prepis zo Zasadnutia MZ MČ BA-Ružinov zo dňa 18.11.2020 MEDIA TEAM PRO Daniel Glasa</t>
  </si>
  <si>
    <t>Spracovanie žiadosti - zateplenie a riešenie vegetačnej strechy MŠ Haburská E-Gemini, s.r.o.</t>
  </si>
  <si>
    <t>Štedrovečerný obed pre osamelých seniorov 24.12.2020 pre 28 osôb +8 čl. DHZ Ružinovský domov seniorov</t>
  </si>
  <si>
    <t>Vypracovanie dokumentácie HACCP a sprievodnej dok.+poradenské služby-uhr.zálohou HACCPPoint,s.r.o.</t>
  </si>
  <si>
    <t>Auto defibrilátor, sofvér, elektródy 2 ks Pharmacare Slovakia, spol. s.r</t>
  </si>
  <si>
    <t>Balená voda Dolphin Slovakia, s.r.o.</t>
  </si>
  <si>
    <t>Vizitky Ružinov DIW s. r. o.</t>
  </si>
  <si>
    <t>Nádoby na posyp MEVA-SK s.r.o. Rožňava</t>
  </si>
  <si>
    <t>Rozvoz obedov a darčekov 24.12.2020 HOPIN s.r.o</t>
  </si>
  <si>
    <t>Vyúčt. fa vodné, stočné Mierová 21 - 9.11.20-8.12.20 Bratislavská vodárenská spoloč</t>
  </si>
  <si>
    <t>OBECNÉ NOVINY rok 2021 - od čísla 1 po číslo 52 INPROST</t>
  </si>
  <si>
    <t>Spoločné stravovanie dôchodcov 12/2020 MK GASTRO s.r.o,</t>
  </si>
  <si>
    <t>Auditorské služby - overenie konsolidovanej účt. závierky k 31.12.2019 ACCEPT AUDIT CONSULTING, s.r.</t>
  </si>
  <si>
    <t>Energie - Banšelova 4 Prima 1/2021 Prvá ružinovská spoločnosť</t>
  </si>
  <si>
    <t>DJ- FA za potraviny-mäso Michal Raninec - MIRAN</t>
  </si>
  <si>
    <t>Obligatórne</t>
  </si>
  <si>
    <t>Fakultatívne</t>
  </si>
  <si>
    <t>obligatorne výdavky: územné plánovanie a rozvoj, správu ciest, triedenie a likvidáciu odpadu, verejnú dopravu, údržba zimná a letná v tom zeleň, voda a kanalizácia, verejné osvetlenie</t>
  </si>
  <si>
    <t>Všetko ostatné sú bud prenesený výkon,( na ktory dostava financny transfer) alebo fakultatívne služby.</t>
  </si>
  <si>
    <t>x</t>
  </si>
  <si>
    <t>Investícia a údržba majetku</t>
  </si>
  <si>
    <t>Doprava</t>
  </si>
  <si>
    <t>Dôchodci</t>
  </si>
  <si>
    <t>ZŠ / MŠ / Jasle</t>
  </si>
  <si>
    <t>Nájomné</t>
  </si>
  <si>
    <t>Civilná ochrana a bezpečnosť</t>
  </si>
  <si>
    <t>Zaujímavosť</t>
  </si>
  <si>
    <t>Kultúra</t>
  </si>
  <si>
    <t>Zeleň a živ. Prostredie</t>
  </si>
  <si>
    <t>Šport, ihriská, parky, vnútrobloky</t>
  </si>
  <si>
    <t>Automobily a technika</t>
  </si>
  <si>
    <t>problem nacitat data pre ico 00617713</t>
  </si>
  <si>
    <t>problem nacitat data pre ico 01083112</t>
  </si>
  <si>
    <t>problem nacitat data pre ico 05171750</t>
  </si>
  <si>
    <t>problem nacitat data pre ico 05328942</t>
  </si>
  <si>
    <t>problem nacitat data pre ico 05330131</t>
  </si>
  <si>
    <t>problem nacitat data pre ico 07247672</t>
  </si>
  <si>
    <t>problem nacitat data pre ico 08369704</t>
  </si>
  <si>
    <t>problem nacitat data pre ico 09200096</t>
  </si>
  <si>
    <t>problem nacitat data pre ico 11633506</t>
  </si>
  <si>
    <t>problem nacitat data pre ico 11636653</t>
  </si>
  <si>
    <t>problem nacitat data pre ico 11662760</t>
  </si>
  <si>
    <t>problem nacitat data pre ico 11667648</t>
  </si>
  <si>
    <t>problem nacitat data pre ico 11677732</t>
  </si>
  <si>
    <t>problem nacitat data pre ico 11685387</t>
  </si>
  <si>
    <t>problem nacitat data pre ico 11806117</t>
  </si>
  <si>
    <t>problem nacitat data pre ico 11814977</t>
  </si>
  <si>
    <t>problem nacitat data pre ico 11906022</t>
  </si>
  <si>
    <t>problem nacitat data pre ico 14000750</t>
  </si>
  <si>
    <t>problem nacitat data pre ico 14255791</t>
  </si>
  <si>
    <t>problem nacitat data pre ico 17386586</t>
  </si>
  <si>
    <t>problem nacitat data pre ico 17490804</t>
  </si>
  <si>
    <t>problem nacitat data pre ico 17523052</t>
  </si>
  <si>
    <t>problem nacitat data pre ico 17644429</t>
  </si>
  <si>
    <t>problem nacitat data pre ico 25648071</t>
  </si>
  <si>
    <t>problem nacitat data pre ico 26426218</t>
  </si>
  <si>
    <t>problem nacitat data pre ico 26686503</t>
  </si>
  <si>
    <t>problem nacitat data pre ico 26953013</t>
  </si>
  <si>
    <t>problem nacitat data pre ico 26975386</t>
  </si>
  <si>
    <t>problem nacitat data pre ico 27231062</t>
  </si>
  <si>
    <t>problem nacitat data pre ico 27569047</t>
  </si>
  <si>
    <t>problem nacitat data pre ico 27712885</t>
  </si>
  <si>
    <t>problem nacitat data pre ico 28218434</t>
  </si>
  <si>
    <t>problem nacitat data pre ico 28626249</t>
  </si>
  <si>
    <t>problem nacitat data pre ico 28858506</t>
  </si>
  <si>
    <t>problem nacitat data pre ico 29246954</t>
  </si>
  <si>
    <t>problem nacitat data pre ico 30866367</t>
  </si>
  <si>
    <t>rok</t>
  </si>
  <si>
    <t>vynos</t>
  </si>
  <si>
    <t>problem nacitat data pre ico 31750222</t>
  </si>
  <si>
    <t>problem nacitat data pre ico 31782663</t>
  </si>
  <si>
    <t>problem nacitat data pre ico 31815332</t>
  </si>
  <si>
    <t>problem nacitat data pre ico 32085231</t>
  </si>
  <si>
    <t>problem nacitat data pre ico 32094221</t>
  </si>
  <si>
    <t>problem nacitat data pre ico 32095767</t>
  </si>
  <si>
    <t>problem nacitat data pre ico 32205279</t>
  </si>
  <si>
    <t>problem nacitat data pre ico 32348568</t>
  </si>
  <si>
    <t>problem nacitat data pre ico 32823274</t>
  </si>
  <si>
    <t>problem nacitat data pre ico 32932154</t>
  </si>
  <si>
    <t>problem nacitat data pre ico 33767947</t>
  </si>
  <si>
    <t>problem nacitat data pre ico 34332197</t>
  </si>
  <si>
    <t>problem nacitat data pre ico 34388745</t>
  </si>
  <si>
    <t>problem nacitat data pre ico 34559469</t>
  </si>
  <si>
    <t>problem nacitat data pre ico 34648194</t>
  </si>
  <si>
    <t>problem nacitat data pre ico 34863770</t>
  </si>
  <si>
    <t>problem nacitat data pre ico 34998900</t>
  </si>
  <si>
    <t>problem nacitat data pre ico 35059052</t>
  </si>
  <si>
    <t>problem nacitat data pre ico 35158816</t>
  </si>
  <si>
    <t>problem nacitat data pre ico 35169192</t>
  </si>
  <si>
    <t>problem nacitat data pre ico 35328975</t>
  </si>
  <si>
    <t>problem nacitat data pre ico 35333049</t>
  </si>
  <si>
    <t>problem nacitat data pre ico 35495391</t>
  </si>
  <si>
    <t>problem nacitat data pre ico 36075477</t>
  </si>
  <si>
    <t>problem nacitat data pre ico 36129666</t>
  </si>
  <si>
    <t>problem nacitat data pre ico 36130885</t>
  </si>
  <si>
    <t>problem nacitat data pre ico 36694207</t>
  </si>
  <si>
    <t>problem nacitat data pre ico 36880574</t>
  </si>
  <si>
    <t>problem nacitat data pre ico 36933171</t>
  </si>
  <si>
    <t>problem nacitat data pre ico 37126547</t>
  </si>
  <si>
    <t>problem nacitat data pre ico 37204980</t>
  </si>
  <si>
    <t>problem nacitat data pre ico 37293974</t>
  </si>
  <si>
    <t>problem nacitat data pre ico 37612484</t>
  </si>
  <si>
    <t>problem nacitat data pre ico 37902938</t>
  </si>
  <si>
    <t>problem nacitat data pre ico 40226921</t>
  </si>
  <si>
    <t>problem nacitat data pre ico 40305449</t>
  </si>
  <si>
    <t>problem nacitat data pre ico 40705781</t>
  </si>
  <si>
    <t>problem nacitat data pre ico 40782689</t>
  </si>
  <si>
    <t>problem nacitat data pre ico 40936686</t>
  </si>
  <si>
    <t>problem nacitat data pre ico 41103131</t>
  </si>
  <si>
    <t>problem nacitat data pre ico 41103793</t>
  </si>
  <si>
    <t>problem nacitat data pre ico 41163095</t>
  </si>
  <si>
    <t>problem nacitat data pre ico 41187334</t>
  </si>
  <si>
    <t>problem nacitat data pre ico 41331796</t>
  </si>
  <si>
    <t>problem nacitat data pre ico 41577507</t>
  </si>
  <si>
    <t>problem nacitat data pre ico 41676670</t>
  </si>
  <si>
    <t>problem nacitat data pre ico 42126550</t>
  </si>
  <si>
    <t>problem nacitat data pre ico 42127131</t>
  </si>
  <si>
    <t>problem nacitat data pre ico 42177472</t>
  </si>
  <si>
    <t>problem nacitat data pre ico 42356741</t>
  </si>
  <si>
    <t>problem nacitat data pre ico 42404088</t>
  </si>
  <si>
    <t>problem nacitat data pre ico 42416671</t>
  </si>
  <si>
    <t>problem nacitat data pre ico 42417627</t>
  </si>
  <si>
    <t>problem nacitat data pre ico 43359256</t>
  </si>
  <si>
    <t>problem nacitat data pre ico 43368743</t>
  </si>
  <si>
    <t>problem nacitat data pre ico 44258283</t>
  </si>
  <si>
    <t>problem nacitat data pre ico 44961944</t>
  </si>
  <si>
    <t>problem nacitat data pre ico 45418713</t>
  </si>
  <si>
    <t>problem nacitat data pre ico 45661405</t>
  </si>
  <si>
    <t>problem nacitat data pre ico 45739153</t>
  </si>
  <si>
    <t>problem nacitat data pre ico 46249567</t>
  </si>
  <si>
    <t>problem nacitat data pre ico 46353682</t>
  </si>
  <si>
    <t>problem nacitat data pre ico 46380434</t>
  </si>
  <si>
    <t>problem nacitat data pre ico 46698159</t>
  </si>
  <si>
    <t>problem nacitat data pre ico 47160233</t>
  </si>
  <si>
    <t>problem nacitat data pre ico 47842504</t>
  </si>
  <si>
    <t>problem nacitat data pre ico 47978708</t>
  </si>
  <si>
    <t>problem nacitat data pre ico 48002216</t>
  </si>
  <si>
    <t>problem nacitat data pre ico 50041452</t>
  </si>
  <si>
    <t>problem nacitat data pre ico 50110047</t>
  </si>
  <si>
    <t>problem nacitat data pre ico 50343084</t>
  </si>
  <si>
    <t>problem nacitat data pre ico 50560671</t>
  </si>
  <si>
    <t>problem nacitat data pre ico 50579657</t>
  </si>
  <si>
    <t>problem nacitat data pre ico 50592530</t>
  </si>
  <si>
    <t>problem nacitat data pre ico 50671171</t>
  </si>
  <si>
    <t>problem nacitat data pre ico 50813331</t>
  </si>
  <si>
    <t>problem nacitat data pre ico 51143747</t>
  </si>
  <si>
    <t>problem nacitat data pre ico 51216477</t>
  </si>
  <si>
    <t>problem nacitat data pre ico 51272270</t>
  </si>
  <si>
    <t>problem nacitat data pre ico 51285592</t>
  </si>
  <si>
    <t>problem nacitat data pre ico 51317010</t>
  </si>
  <si>
    <t>problem nacitat data pre ico 51408881</t>
  </si>
  <si>
    <t>problem nacitat data pre ico 51633442</t>
  </si>
  <si>
    <t>problem nacitat data pre ico 51784092</t>
  </si>
  <si>
    <t>problem nacitat data pre ico 51859891</t>
  </si>
  <si>
    <t>problem nacitat data pre ico 51882272</t>
  </si>
  <si>
    <t>problem nacitat data pre ico 52207561</t>
  </si>
  <si>
    <t>problem nacitat data pre ico 52491285</t>
  </si>
  <si>
    <t>problem nacitat data pre ico 52678016</t>
  </si>
  <si>
    <t>problem nacitat data pre ico 53540972</t>
  </si>
  <si>
    <t>problem nacitat data pre ico 53573170</t>
  </si>
  <si>
    <t>problem nacitat data pre ico 54966795</t>
  </si>
  <si>
    <t>problem nacitat data pre ico 55258689</t>
  </si>
  <si>
    <t>problem nacitat data pre ico 55601278</t>
  </si>
  <si>
    <t>problem nacitat data pre ico 55729576</t>
  </si>
  <si>
    <t>problem nacitat data pre ico 55789862</t>
  </si>
  <si>
    <t>ICO</t>
  </si>
  <si>
    <t>TYP</t>
  </si>
  <si>
    <t/>
  </si>
  <si>
    <t>PRIEMER</t>
  </si>
  <si>
    <t>MEDIAN</t>
  </si>
  <si>
    <t>Školenia, konferencie, semináre, časopisy</t>
  </si>
  <si>
    <t>Účtovníctvo a personalistika</t>
  </si>
  <si>
    <t>IT služby, SW, licencie</t>
  </si>
  <si>
    <t>Územné plány</t>
  </si>
  <si>
    <t>Právne a porad. služby</t>
  </si>
  <si>
    <t>Energie, vodné, stočné, správcovské služby</t>
  </si>
  <si>
    <t>Rok</t>
  </si>
  <si>
    <t>Mesiac</t>
  </si>
  <si>
    <t>Marketing, benefity, občerstvenie</t>
  </si>
  <si>
    <t>Podiel FA-Prijmy 2021</t>
  </si>
  <si>
    <t>Podiel FA-Prijmy 2022</t>
  </si>
  <si>
    <t>Podiel FA-Prijmy 2023</t>
  </si>
  <si>
    <t>TOTAL</t>
  </si>
  <si>
    <t>Poznamka</t>
  </si>
  <si>
    <t>stranka Yept.eu uz ani nefunguje</t>
  </si>
  <si>
    <t>Lubica Bradacova uz neposobi vo firme, je tam jej muz</t>
  </si>
  <si>
    <t xml:space="preserve">CULTUS </t>
  </si>
  <si>
    <t>Ing. Arch. Plančárová Alexandra</t>
  </si>
  <si>
    <t>ACM construction</t>
  </si>
  <si>
    <t>timArch, 67200 je bez DPH</t>
  </si>
  <si>
    <t>IDM-ba</t>
  </si>
  <si>
    <t>Pomocne sluzby, kultura</t>
  </si>
  <si>
    <t>Ferrmont</t>
  </si>
  <si>
    <t>Energie, Innogy</t>
  </si>
  <si>
    <t>Verime v zabavu s.r.o., 2.7 mil. EUR</t>
  </si>
  <si>
    <t>Vyrovnanie za pozemky na Roznavskej</t>
  </si>
  <si>
    <t>Dopravne znacenie s.r.o.</t>
  </si>
  <si>
    <t>Marian Šupa, živnostník, záhradná technika</t>
  </si>
  <si>
    <t>GSP - STAV</t>
  </si>
  <si>
    <t>PSST, je prepojena aj na ICO 48239887 do 2022</t>
  </si>
  <si>
    <t>Index T vs. AVG</t>
  </si>
  <si>
    <t>Index T vs. MED</t>
  </si>
  <si>
    <t>FINSTAT TRZBY / VYNOSY</t>
  </si>
  <si>
    <t>RUZINOV SUMA PRIJATYCH FAKTUR A DOBROPISOV</t>
  </si>
  <si>
    <t>FIRMY, KDE SA NEPODARILO NACITAT DATA Z FINSTATU, ZIVNOSTNICI</t>
  </si>
  <si>
    <t>Deratizacie, Vynosy na Finstate len za 2011,2012</t>
  </si>
  <si>
    <t>Právne služby 12/2023SHM law office s.r.o.</t>
  </si>
  <si>
    <t>SHM law office, Dusan Hrnciar</t>
  </si>
  <si>
    <t>ARMORA, Juraj Keckes, rekonstrukcia Nivenka</t>
  </si>
  <si>
    <t>4safe, kontroly has. Pristrojov</t>
  </si>
  <si>
    <t>EU Group a.s., roznorode stavebne prace</t>
  </si>
  <si>
    <t>WP Stradale, Frantisek Krajcovic vystavba workoutoveho ihriska</t>
  </si>
  <si>
    <t>Yourlox, skrinky na sportove naradie</t>
  </si>
  <si>
    <t>ArchitektiSKA, rozne realizacne projekty</t>
  </si>
  <si>
    <t>RADNA, opravy filtracie v CO krytoch</t>
  </si>
  <si>
    <t>Advokátska kancelária ŠROBÁR</t>
  </si>
  <si>
    <t>EU Consulting GROUP</t>
  </si>
  <si>
    <t>ZA-STAV</t>
  </si>
  <si>
    <t>crooce.com - the internet company</t>
  </si>
  <si>
    <t>AD studio, inzinierska cinnost</t>
  </si>
  <si>
    <t>Blackdog construction</t>
  </si>
  <si>
    <t>Row Labels</t>
  </si>
  <si>
    <t>Grand Total</t>
  </si>
  <si>
    <t>Sum of Suma</t>
  </si>
  <si>
    <t>Multikategorie-flag</t>
  </si>
  <si>
    <t>-</t>
  </si>
  <si>
    <t>Ostatné</t>
  </si>
  <si>
    <t>IČO</t>
  </si>
  <si>
    <t>NÁZOV</t>
  </si>
  <si>
    <t>Pošta, kuriér, preprava osôb</t>
  </si>
  <si>
    <t>(Multiple Items)</t>
  </si>
  <si>
    <t>ROK</t>
  </si>
  <si>
    <t>SUMA</t>
  </si>
  <si>
    <t>% VÝNOSOV SPOLOČNOSTI*</t>
  </si>
  <si>
    <t>*suma všetkých faktúr spoločnosti pre daný rok vs. výnosy podľa FinStat</t>
  </si>
  <si>
    <t>Vyznamne opravy vykonane v zdroj. datach</t>
  </si>
  <si>
    <t>Zmena ICO z 44961944 na 31815332, HBH Projekt s.r.o., zle zverejnene, farebne oznacene v zalozke Faktury</t>
  </si>
  <si>
    <t>Common s.r.o., jedalen Tomasikova 4, dodavka drevin, v roku 2022 mali 0 vynosy a 2023 robia velke dodavky pre Ruzinov</t>
  </si>
  <si>
    <t>Wolters Kluwer SR s. r. o.</t>
  </si>
  <si>
    <t>Poradca podnikateľa, spol. s r.o.</t>
  </si>
  <si>
    <t>Verlag Dashöfer, vydavateľstvo, s.r.o.</t>
  </si>
  <si>
    <t>MAFRA Slovakia, a.s.</t>
  </si>
  <si>
    <t>Petit Press, a.s.</t>
  </si>
  <si>
    <t>Avris Consulting, s.r.o.</t>
  </si>
  <si>
    <t>BM WORK AGENCY</t>
  </si>
  <si>
    <t>Nakladatelství FORUM s.r.o.</t>
  </si>
  <si>
    <t>NAFTA a.s.</t>
  </si>
  <si>
    <t>Dr. Josef Raabe Slovensko, s.r.o.</t>
  </si>
  <si>
    <t>EKOS PLUS s.r.o.</t>
  </si>
  <si>
    <t>VESNA n.o.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</si>
</sst>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.mm\.yyyy"/>
    <numFmt numFmtId="165" formatCode="0000000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43">
    <xf numFmtId="0" fontId="0" fillId="0" borderId="0" xfId="0"/>
    <xf numFmtId="2" fontId="0" fillId="0" borderId="0" xfId="0" applyNumberFormat="1"/>
    <xf numFmtId="1" fontId="0" fillId="0" borderId="0" xfId="0" applyNumberFormat="1"/>
    <xf numFmtId="164" fontId="0" fillId="0" borderId="0" xfId="0" applyNumberFormat="1"/>
    <xf numFmtId="165" fontId="0" fillId="0" borderId="0" xfId="0" applyNumberFormat="1"/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1" fontId="0" fillId="33" borderId="0" xfId="0" applyNumberFormat="1" applyFill="1" applyAlignment="1">
      <alignment horizontal="center"/>
    </xf>
    <xf numFmtId="165" fontId="0" fillId="34" borderId="0" xfId="0" applyNumberFormat="1" applyFill="1"/>
    <xf numFmtId="0" fontId="0" fillId="34" borderId="0" xfId="0" applyFill="1"/>
    <xf numFmtId="165" fontId="0" fillId="0" borderId="0" xfId="0" applyNumberFormat="1" applyFill="1"/>
    <xf numFmtId="0" fontId="0" fillId="0" borderId="0" xfId="0" applyFill="1"/>
    <xf numFmtId="10" fontId="0" fillId="0" borderId="0" xfId="42" applyNumberFormat="1" applyFont="1"/>
    <xf numFmtId="165" fontId="0" fillId="35" borderId="0" xfId="0" applyNumberFormat="1" applyFill="1"/>
    <xf numFmtId="0" fontId="0" fillId="0" borderId="0" xfId="0" applyAlignment="1">
      <alignment horizontal="left"/>
    </xf>
    <xf numFmtId="0" fontId="0" fillId="35" borderId="0" xfId="0" applyFill="1"/>
    <xf numFmtId="1" fontId="0" fillId="35" borderId="0" xfId="0" applyNumberFormat="1" applyFill="1"/>
    <xf numFmtId="1" fontId="0" fillId="0" borderId="0" xfId="0" applyNumberFormat="1" applyFill="1"/>
    <xf numFmtId="10" fontId="0" fillId="35" borderId="0" xfId="42" applyNumberFormat="1" applyFont="1" applyFill="1"/>
    <xf numFmtId="2" fontId="0" fillId="35" borderId="0" xfId="0" applyNumberFormat="1" applyFill="1"/>
    <xf numFmtId="1" fontId="0" fillId="37" borderId="0" xfId="0" applyNumberFormat="1" applyFill="1" applyAlignment="1">
      <alignment horizontal="center"/>
    </xf>
    <xf numFmtId="165" fontId="0" fillId="38" borderId="0" xfId="0" applyNumberFormat="1" applyFill="1" applyAlignment="1">
      <alignment horizontal="center"/>
    </xf>
    <xf numFmtId="165" fontId="0" fillId="38" borderId="0" xfId="0" applyNumberFormat="1" applyFill="1"/>
    <xf numFmtId="10" fontId="0" fillId="0" borderId="0" xfId="42" applyNumberFormat="1" applyFont="1" applyFill="1"/>
    <xf numFmtId="1" fontId="0" fillId="37" borderId="0" xfId="0" applyNumberFormat="1" applyFill="1"/>
    <xf numFmtId="0" fontId="0" fillId="37" borderId="0" xfId="0" applyFill="1"/>
    <xf numFmtId="10" fontId="0" fillId="37" borderId="0" xfId="42" applyNumberFormat="1" applyFont="1" applyFill="1"/>
    <xf numFmtId="0" fontId="0" fillId="0" borderId="0" xfId="0" pivotButton="1"/>
    <xf numFmtId="1" fontId="0" fillId="0" borderId="0" xfId="0" applyNumberFormat="1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vertical="center"/>
    </xf>
    <xf numFmtId="0" fontId="16" fillId="0" borderId="10" xfId="0" applyFont="1" applyBorder="1"/>
    <xf numFmtId="1" fontId="0" fillId="0" borderId="10" xfId="0" applyNumberFormat="1" applyBorder="1"/>
    <xf numFmtId="0" fontId="16" fillId="0" borderId="10" xfId="0" applyFont="1" applyBorder="1" applyAlignment="1"/>
    <xf numFmtId="0" fontId="16" fillId="0" borderId="10" xfId="0" applyFont="1" applyBorder="1" applyAlignment="1">
      <alignment vertical="center"/>
    </xf>
    <xf numFmtId="0" fontId="16" fillId="0" borderId="10" xfId="0" applyFont="1" applyFill="1" applyBorder="1" applyAlignment="1">
      <alignment horizontal="right" vertical="center" wrapText="1"/>
    </xf>
    <xf numFmtId="10" fontId="0" fillId="0" borderId="10" xfId="42" applyNumberFormat="1" applyFont="1" applyBorder="1" applyAlignment="1">
      <alignment horizontal="right" vertical="center"/>
    </xf>
    <xf numFmtId="0" fontId="0" fillId="0" borderId="0" xfId="0" applyAlignment="1">
      <alignment horizontal="right"/>
    </xf>
    <xf numFmtId="165" fontId="0" fillId="33" borderId="0" xfId="0" applyNumberFormat="1" applyFill="1"/>
    <xf numFmtId="0" fontId="0" fillId="36" borderId="0" xfId="0" applyFill="1" applyAlignment="1">
      <alignment horizontal="center"/>
    </xf>
    <xf numFmtId="0" fontId="0" fillId="33" borderId="0" xfId="0" applyFill="1" applyAlignment="1">
      <alignment horizontal="center"/>
    </xf>
    <xf numFmtId="0" fontId="0" fillId="0" borderId="10" xfId="0" applyBorder="1" applyAlignment="1">
      <alignment horizontal="center" vertical="center"/>
    </xf>
    <xf numFmtId="165" fontId="0" fillId="0" borderId="10" xfId="0" applyNumberFormat="1" applyBorder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[faktury-objednavky-2021-2024.xlsx]AnalýzaOblastiÚčel!PivotTable1</c:name>
    <c:fmtId val="70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AnalýzaOblastiÚčel!$B$4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AnalýzaOblastiÚčel!$A$5:$A$93</c:f>
              <c:multiLvlStrCache>
                <c:ptCount val="84"/>
                <c:lvl>
                  <c:pt idx="0">
                    <c:v>31348262</c:v>
                  </c:pt>
                  <c:pt idx="1">
                    <c:v>31592503</c:v>
                  </c:pt>
                  <c:pt idx="2">
                    <c:v>35730129</c:v>
                  </c:pt>
                  <c:pt idx="3">
                    <c:v>51904446</c:v>
                  </c:pt>
                  <c:pt idx="4">
                    <c:v>35790253</c:v>
                  </c:pt>
                  <c:pt idx="5">
                    <c:v>36840084</c:v>
                  </c:pt>
                  <c:pt idx="6">
                    <c:v>584410</c:v>
                  </c:pt>
                  <c:pt idx="7">
                    <c:v>35962844</c:v>
                  </c:pt>
                  <c:pt idx="8">
                    <c:v>31370977</c:v>
                  </c:pt>
                  <c:pt idx="9">
                    <c:v>31320589</c:v>
                  </c:pt>
                  <c:pt idx="10">
                    <c:v>46490213</c:v>
                  </c:pt>
                  <c:pt idx="11">
                    <c:v>36286192</c:v>
                  </c:pt>
                  <c:pt idx="12">
                    <c:v>50364553</c:v>
                  </c:pt>
                  <c:pt idx="13">
                    <c:v>35908718</c:v>
                  </c:pt>
                  <c:pt idx="14">
                    <c:v>31363091</c:v>
                  </c:pt>
                  <c:pt idx="15">
                    <c:v>46919805</c:v>
                  </c:pt>
                  <c:pt idx="16">
                    <c:v>47256281</c:v>
                  </c:pt>
                  <c:pt idx="17">
                    <c:v>51108178</c:v>
                  </c:pt>
                  <c:pt idx="18">
                    <c:v>50685406</c:v>
                  </c:pt>
                  <c:pt idx="19">
                    <c:v>31103031</c:v>
                  </c:pt>
                  <c:pt idx="20">
                    <c:v>51943514</c:v>
                  </c:pt>
                  <c:pt idx="21">
                    <c:v>35962844</c:v>
                  </c:pt>
                  <c:pt idx="22">
                    <c:v>31348262</c:v>
                  </c:pt>
                  <c:pt idx="23">
                    <c:v>35730129</c:v>
                  </c:pt>
                  <c:pt idx="24">
                    <c:v>31592503</c:v>
                  </c:pt>
                  <c:pt idx="25">
                    <c:v>36840084</c:v>
                  </c:pt>
                  <c:pt idx="26">
                    <c:v>37977857</c:v>
                  </c:pt>
                  <c:pt idx="27">
                    <c:v>51904446</c:v>
                  </c:pt>
                  <c:pt idx="28">
                    <c:v>51216477</c:v>
                  </c:pt>
                  <c:pt idx="29">
                    <c:v>31370977</c:v>
                  </c:pt>
                  <c:pt idx="30">
                    <c:v>35790253</c:v>
                  </c:pt>
                  <c:pt idx="31">
                    <c:v>37902938</c:v>
                  </c:pt>
                  <c:pt idx="32">
                    <c:v>36286192</c:v>
                  </c:pt>
                  <c:pt idx="33">
                    <c:v>50041452</c:v>
                  </c:pt>
                  <c:pt idx="34">
                    <c:v>31392547</c:v>
                  </c:pt>
                  <c:pt idx="35">
                    <c:v>36287229</c:v>
                  </c:pt>
                  <c:pt idx="36">
                    <c:v>51272270</c:v>
                  </c:pt>
                  <c:pt idx="37">
                    <c:v>35908718</c:v>
                  </c:pt>
                  <c:pt idx="38">
                    <c:v>35900831</c:v>
                  </c:pt>
                  <c:pt idx="39">
                    <c:v>177474</c:v>
                  </c:pt>
                  <c:pt idx="40">
                    <c:v>47256281</c:v>
                  </c:pt>
                  <c:pt idx="41">
                    <c:v>51108178</c:v>
                  </c:pt>
                  <c:pt idx="42">
                    <c:v>42416671</c:v>
                  </c:pt>
                  <c:pt idx="43">
                    <c:v>46490213</c:v>
                  </c:pt>
                  <c:pt idx="44">
                    <c:v>53680014</c:v>
                  </c:pt>
                  <c:pt idx="45">
                    <c:v>41676670</c:v>
                  </c:pt>
                  <c:pt idx="46">
                    <c:v>31363091</c:v>
                  </c:pt>
                  <c:pt idx="47">
                    <c:v>50685406</c:v>
                  </c:pt>
                  <c:pt idx="48">
                    <c:v>31592503</c:v>
                  </c:pt>
                  <c:pt idx="49">
                    <c:v>31348262</c:v>
                  </c:pt>
                  <c:pt idx="50">
                    <c:v>46490213</c:v>
                  </c:pt>
                  <c:pt idx="51">
                    <c:v>35962844</c:v>
                  </c:pt>
                  <c:pt idx="52">
                    <c:v>35730129</c:v>
                  </c:pt>
                  <c:pt idx="53">
                    <c:v>36840084</c:v>
                  </c:pt>
                  <c:pt idx="54">
                    <c:v>51904446</c:v>
                  </c:pt>
                  <c:pt idx="55">
                    <c:v>48276111</c:v>
                  </c:pt>
                  <c:pt idx="56">
                    <c:v>53573170</c:v>
                  </c:pt>
                  <c:pt idx="57">
                    <c:v>35790253</c:v>
                  </c:pt>
                  <c:pt idx="58">
                    <c:v>53269888</c:v>
                  </c:pt>
                  <c:pt idx="59">
                    <c:v>47256281</c:v>
                  </c:pt>
                  <c:pt idx="60">
                    <c:v>35900831</c:v>
                  </c:pt>
                  <c:pt idx="61">
                    <c:v>50813331</c:v>
                  </c:pt>
                  <c:pt idx="62">
                    <c:v>31750222</c:v>
                  </c:pt>
                  <c:pt idx="63">
                    <c:v>31354882</c:v>
                  </c:pt>
                  <c:pt idx="64">
                    <c:v>31396071</c:v>
                  </c:pt>
                  <c:pt idx="65">
                    <c:v>26426218</c:v>
                  </c:pt>
                  <c:pt idx="66">
                    <c:v>36369420</c:v>
                  </c:pt>
                  <c:pt idx="67">
                    <c:v>42127131</c:v>
                  </c:pt>
                  <c:pt idx="68">
                    <c:v>31560636</c:v>
                  </c:pt>
                  <c:pt idx="69">
                    <c:v>42137004</c:v>
                  </c:pt>
                  <c:pt idx="70">
                    <c:v>51108178</c:v>
                  </c:pt>
                  <c:pt idx="71">
                    <c:v>17386586</c:v>
                  </c:pt>
                  <c:pt idx="72">
                    <c:v>17523052</c:v>
                  </c:pt>
                  <c:pt idx="73">
                    <c:v>397687</c:v>
                  </c:pt>
                  <c:pt idx="74">
                    <c:v>31103031</c:v>
                  </c:pt>
                  <c:pt idx="75">
                    <c:v>36287229</c:v>
                  </c:pt>
                  <c:pt idx="76">
                    <c:v>31193749</c:v>
                  </c:pt>
                  <c:pt idx="77">
                    <c:v>55789862</c:v>
                  </c:pt>
                  <c:pt idx="78">
                    <c:v>45739153</c:v>
                  </c:pt>
                  <c:pt idx="79">
                    <c:v>42177472</c:v>
                  </c:pt>
                  <c:pt idx="80">
                    <c:v>36286192</c:v>
                  </c:pt>
                  <c:pt idx="81">
                    <c:v>35908718</c:v>
                  </c:pt>
                  <c:pt idx="82">
                    <c:v>31392547</c:v>
                  </c:pt>
                  <c:pt idx="83">
                    <c:v>45739153</c:v>
                  </c:pt>
                </c:lvl>
                <c:lvl>
                  <c:pt idx="0">
                    <c:v>2021</c:v>
                  </c:pt>
                  <c:pt idx="21">
                    <c:v>2022</c:v>
                  </c:pt>
                  <c:pt idx="48">
                    <c:v>2023</c:v>
                  </c:pt>
                  <c:pt idx="80">
                    <c:v>2024</c:v>
                  </c:pt>
                </c:lvl>
              </c:multiLvlStrCache>
            </c:multiLvlStrRef>
          </c:cat>
          <c:val>
            <c:numRef>
              <c:f>AnalýzaOblastiÚčel!$B$5:$B$93</c:f>
              <c:numCache>
                <c:formatCode>0</c:formatCode>
                <c:ptCount val="84"/>
                <c:pt idx="0">
                  <c:v>3753.28</c:v>
                </c:pt>
                <c:pt idx="1">
                  <c:v>3084.15</c:v>
                </c:pt>
                <c:pt idx="2">
                  <c:v>1978.8</c:v>
                </c:pt>
                <c:pt idx="3">
                  <c:v>1195</c:v>
                </c:pt>
                <c:pt idx="4">
                  <c:v>1191</c:v>
                </c:pt>
                <c:pt idx="5">
                  <c:v>978</c:v>
                </c:pt>
                <c:pt idx="6">
                  <c:v>936</c:v>
                </c:pt>
                <c:pt idx="7">
                  <c:v>885.6</c:v>
                </c:pt>
                <c:pt idx="8">
                  <c:v>840</c:v>
                </c:pt>
                <c:pt idx="9">
                  <c:v>413.6</c:v>
                </c:pt>
                <c:pt idx="10">
                  <c:v>333.6</c:v>
                </c:pt>
                <c:pt idx="11">
                  <c:v>221.52</c:v>
                </c:pt>
                <c:pt idx="12">
                  <c:v>220</c:v>
                </c:pt>
                <c:pt idx="13">
                  <c:v>218</c:v>
                </c:pt>
                <c:pt idx="14">
                  <c:v>192.39999999999998</c:v>
                </c:pt>
                <c:pt idx="15">
                  <c:v>192</c:v>
                </c:pt>
                <c:pt idx="16">
                  <c:v>188</c:v>
                </c:pt>
                <c:pt idx="17">
                  <c:v>127.2</c:v>
                </c:pt>
                <c:pt idx="18">
                  <c:v>79</c:v>
                </c:pt>
                <c:pt idx="19">
                  <c:v>54</c:v>
                </c:pt>
                <c:pt idx="20">
                  <c:v>23.99</c:v>
                </c:pt>
                <c:pt idx="21">
                  <c:v>10804.32</c:v>
                </c:pt>
                <c:pt idx="22">
                  <c:v>3849.38</c:v>
                </c:pt>
                <c:pt idx="23">
                  <c:v>3601.5000000000009</c:v>
                </c:pt>
                <c:pt idx="24">
                  <c:v>2884.2</c:v>
                </c:pt>
                <c:pt idx="25">
                  <c:v>1956</c:v>
                </c:pt>
                <c:pt idx="26">
                  <c:v>1440</c:v>
                </c:pt>
                <c:pt idx="27">
                  <c:v>1036</c:v>
                </c:pt>
                <c:pt idx="28">
                  <c:v>720</c:v>
                </c:pt>
                <c:pt idx="29">
                  <c:v>530</c:v>
                </c:pt>
                <c:pt idx="30">
                  <c:v>516</c:v>
                </c:pt>
                <c:pt idx="31">
                  <c:v>465</c:v>
                </c:pt>
                <c:pt idx="32">
                  <c:v>399.84</c:v>
                </c:pt>
                <c:pt idx="33">
                  <c:v>384</c:v>
                </c:pt>
                <c:pt idx="34">
                  <c:v>384</c:v>
                </c:pt>
                <c:pt idx="35">
                  <c:v>346</c:v>
                </c:pt>
                <c:pt idx="36">
                  <c:v>330</c:v>
                </c:pt>
                <c:pt idx="37">
                  <c:v>274</c:v>
                </c:pt>
                <c:pt idx="38">
                  <c:v>267</c:v>
                </c:pt>
                <c:pt idx="39">
                  <c:v>220</c:v>
                </c:pt>
                <c:pt idx="40">
                  <c:v>188</c:v>
                </c:pt>
                <c:pt idx="41">
                  <c:v>132</c:v>
                </c:pt>
                <c:pt idx="42">
                  <c:v>132</c:v>
                </c:pt>
                <c:pt idx="43">
                  <c:v>130.80000000000001</c:v>
                </c:pt>
                <c:pt idx="44">
                  <c:v>120</c:v>
                </c:pt>
                <c:pt idx="45">
                  <c:v>100</c:v>
                </c:pt>
                <c:pt idx="46">
                  <c:v>98.8</c:v>
                </c:pt>
                <c:pt idx="47">
                  <c:v>79</c:v>
                </c:pt>
                <c:pt idx="48">
                  <c:v>4014.4400000000005</c:v>
                </c:pt>
                <c:pt idx="49">
                  <c:v>3889.38</c:v>
                </c:pt>
                <c:pt idx="50">
                  <c:v>3084.0400000000004</c:v>
                </c:pt>
                <c:pt idx="51">
                  <c:v>2833.92</c:v>
                </c:pt>
                <c:pt idx="52">
                  <c:v>2207.8000000000002</c:v>
                </c:pt>
                <c:pt idx="53">
                  <c:v>908</c:v>
                </c:pt>
                <c:pt idx="54">
                  <c:v>867</c:v>
                </c:pt>
                <c:pt idx="55">
                  <c:v>840</c:v>
                </c:pt>
                <c:pt idx="56">
                  <c:v>760</c:v>
                </c:pt>
                <c:pt idx="57">
                  <c:v>568.79999999999995</c:v>
                </c:pt>
                <c:pt idx="58">
                  <c:v>432</c:v>
                </c:pt>
                <c:pt idx="59">
                  <c:v>425.2</c:v>
                </c:pt>
                <c:pt idx="60">
                  <c:v>403</c:v>
                </c:pt>
                <c:pt idx="61">
                  <c:v>370</c:v>
                </c:pt>
                <c:pt idx="62">
                  <c:v>311</c:v>
                </c:pt>
                <c:pt idx="63">
                  <c:v>279</c:v>
                </c:pt>
                <c:pt idx="64">
                  <c:v>250</c:v>
                </c:pt>
                <c:pt idx="65">
                  <c:v>228</c:v>
                </c:pt>
                <c:pt idx="66">
                  <c:v>213.2</c:v>
                </c:pt>
                <c:pt idx="67">
                  <c:v>200</c:v>
                </c:pt>
                <c:pt idx="68">
                  <c:v>200</c:v>
                </c:pt>
                <c:pt idx="69">
                  <c:v>200</c:v>
                </c:pt>
                <c:pt idx="70">
                  <c:v>144</c:v>
                </c:pt>
                <c:pt idx="71">
                  <c:v>140</c:v>
                </c:pt>
                <c:pt idx="72">
                  <c:v>130</c:v>
                </c:pt>
                <c:pt idx="73">
                  <c:v>120</c:v>
                </c:pt>
                <c:pt idx="74">
                  <c:v>120</c:v>
                </c:pt>
                <c:pt idx="75">
                  <c:v>84</c:v>
                </c:pt>
                <c:pt idx="76">
                  <c:v>81</c:v>
                </c:pt>
                <c:pt idx="77">
                  <c:v>49</c:v>
                </c:pt>
                <c:pt idx="78">
                  <c:v>39.94</c:v>
                </c:pt>
                <c:pt idx="79">
                  <c:v>30</c:v>
                </c:pt>
                <c:pt idx="80">
                  <c:v>402.96</c:v>
                </c:pt>
                <c:pt idx="81">
                  <c:v>274</c:v>
                </c:pt>
                <c:pt idx="82">
                  <c:v>213.6</c:v>
                </c:pt>
                <c:pt idx="83">
                  <c:v>39.96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2D-4588-9345-527592B4C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14966432"/>
        <c:axId val="499206720"/>
      </c:barChart>
      <c:catAx>
        <c:axId val="1714966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9206720"/>
        <c:crosses val="autoZero"/>
        <c:auto val="1"/>
        <c:lblAlgn val="ctr"/>
        <c:lblOffset val="100"/>
        <c:noMultiLvlLbl val="0"/>
      </c:catAx>
      <c:valAx>
        <c:axId val="499206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14966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2278380</xdr:colOff>
      <xdr:row>27</xdr:row>
      <xdr:rowOff>175260</xdr:rowOff>
    </xdr:from>
    <xdr:to>
      <xdr:col>12</xdr:col>
      <xdr:colOff>106680</xdr:colOff>
      <xdr:row>43</xdr:row>
      <xdr:rowOff>7620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F77ABE7-FFBC-B39D-A307-6198D69508B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taruch, David" refreshedDate="45345.079918981479" createdVersion="8" refreshedVersion="8" minRefreshableVersion="3" recordCount="6922" xr:uid="{A03A21D2-5FB5-42A1-AC78-77CDC9055B94}">
  <cacheSource type="worksheet">
    <worksheetSource ref="A1:AD6923" sheet="Faktúry"/>
  </cacheSource>
  <cacheFields count="30">
    <cacheField name="Zverejnené" numFmtId="164">
      <sharedItems containsSemiMixedTypes="0" containsNonDate="0" containsDate="1" containsString="0" minDate="2021-01-04T00:00:00" maxDate="2024-02-01T00:00:00"/>
    </cacheField>
    <cacheField name="Rok" numFmtId="1">
      <sharedItems containsSemiMixedTypes="0" containsString="0" containsNumber="1" containsInteger="1" minValue="2021" maxValue="2024" count="4">
        <n v="2023"/>
        <n v="2021"/>
        <n v="2022"/>
        <n v="2024"/>
      </sharedItems>
    </cacheField>
    <cacheField name="Mesiac" numFmtId="1">
      <sharedItems containsSemiMixedTypes="0" containsString="0" containsNumber="1" containsInteger="1" minValue="1" maxValue="12"/>
    </cacheField>
    <cacheField name="Evč" numFmtId="0">
      <sharedItems containsSemiMixedTypes="0" containsString="0" containsNumber="1" containsInteger="1" minValue="1" maxValue="2358"/>
    </cacheField>
    <cacheField name="Názov / partner" numFmtId="0">
      <sharedItems count="5779">
        <s v="Bankový overovací list pre audit Slovenská sporiteľňa, a.s."/>
        <s v="Poplatok za potvrdenie pre účely auditu Slovenská sporiteľňa, a.s."/>
        <s v="Falošný výjazd za mesiac júl 2022 Ministerstvo vnútra SR"/>
        <s v="Meteorologický posudok v lokalite Ostredkovej ulice Slov. hydrometeorologický ústa"/>
        <s v="STP APV MAKOP 06.2023-12.2023, 01.2024-05.2024 IVeS, organizácia pre informat"/>
        <s v="STP APV MAKOP obdobie: 6.2023-12.2023 a 1.2024-5.2024 IVeS, organizácia pre informat"/>
        <s v="STP APV WINMATRI 1.-12.2023 IVeS, organizácia pre informat"/>
        <s v="STP APV WINMATRI obdobie: 1.2023-12.2023 IVeS, organizácia pre informat"/>
        <s v="Vyúčt. fa STP APV MAKOP-6.2022-12.2022, 1.2023-5.2023 IVeS, organizácia pre informat"/>
        <s v="STP APV MAKOP 010- obdobie: 6.2022-12.2022,020-obdobie 1.2023-5.2023 IVeS, organizácia pre informat"/>
        <s v="STP APV WINMATRI obdobie: 1.2022-12.2022 IVeS, organizácia pre informat"/>
        <s v="STP APV WINMATRI IVeS, organizácia pre informat"/>
        <s v="Vyúčt. faktúra STP APV MAKOP 06/2021 - 05/2022 IVeS, organizácia pre informat"/>
        <s v="Služby STP K APV MAKOP 06/21 - 05/2022 IVeS, organizácia pre informat"/>
        <s v="Vyúčt. faktúra STP APV WINMATRI z ar. 2021 IVeS, organizácia pre informat"/>
        <s v="STP APV WINMATRI obdobie: 01.2021-12.2021 IVeS, organizácia pre informat"/>
        <s v="Školné za zákl.prípravu členov HJ vr.poplatku za vykonanie záverečných skúšok Dobrovoľná požiarna ochrana SR"/>
        <s v="Autorská odmena za licenciu na verejné použitie hudobných dielSOZA-Slovenský ochranný zväz a"/>
        <s v="Autorská odmena za licenciu na verejné použitie hudobných diel SOZA-Slovenský ochranný zväz a"/>
        <s v="Autorská odmena za licenciu na verejné použitie hud. diel-koncert pre seniorov SOZA-Slovenský ochranný zväz a"/>
        <s v="IPG konferencia 2023 - Ing. Devečka, Minárik Slovenská technická univerzi"/>
        <s v="Arch. overovacia štúdia revitalizácie parku pri radnici v Prievoze Slovenská technická univerzita"/>
        <s v="Prenájom autobusov - zriadenie MOM v dňoch 20.02 - 21.02.2021 Dopravný podnik Bratislava, ak"/>
        <s v="Prenájom autobusov - zriadenie MOM v dňoch 06.02. - 07.02.2021 Dopravný podnik Bratislava, ak"/>
        <s v="Prenájom autobusov - zriadenie MOM v dňoch 13.02. - 14.02.2021 Dopravný podnik Bratislava, ak"/>
        <s v="Spoločné stravovanie - dôchodci 12/2023Ružinovský domov seniorov"/>
        <s v="Spoločné stravovanie pre seniorov DC Zimná a DC Na Úvrati 12/2023Ružinovský domov seniorov"/>
        <s v="Spoločné stravovanie DC Na Úvrati 11/2023 Ružinovský domov seniorov"/>
        <s v="Spoločné stravovanie - dôchodci 11/2023 Ružinovský domov seniorov"/>
        <s v="Spoločné stravovanie DC Na Úvrati 10/2023 Ružinovský domov seniorov"/>
        <s v="Spoločné stravovanie - dôchodci 10/2023 Ružinovský domov seniorov"/>
        <s v="Spoločné stravovanie - dôchodci 9/2023 Ružinovský domov seniorov"/>
        <s v="Spoločné stravovanie DC Na Úvrati 9/2023 Ružinovský domov seniorov"/>
        <s v="Spoločné stravovanie - dôchodci 8/2023 Ružinovský domov seniorov"/>
        <s v="Spoločné stravovanie DC Na Úvrati 8/2023 Ružinovský domov seniorov"/>
        <s v="Spoločné stravovanie - dôchodci 7/2023 Ružinovský domov seniorov"/>
        <s v="Spoločné stravovanie DC Zimná a DC Na Úvrati 7/2023 Ružinovský domov seniorov"/>
        <s v="Spoločné stravovanie DC Zimná a DC Na Úvrati 6/2023 Ružinovský domov seniorov"/>
        <s v="Spoločné stravovanie - dôchodci 6/2023 Ružinovský domov seniorov"/>
        <s v="Spoločné stravovanie DC Zimná a DC Na Úvrati 5/2023 Ružinovský domov seniorov"/>
        <s v="Spoločné stravovanie - dôchodci 5/2023 Ružinovský domov seniorov"/>
        <s v="Spoločné stravovanie - dôchodci 4/2023 Ružinovský domov seniorov"/>
        <s v="Spoločné stravovanie DC Zimná a DC Na Úvrati 4/2023 Ružinovský domov seniorov"/>
        <s v="Spoločné stravovanie - dôchodci 3/2023 Ružinovský domov seniorov"/>
        <s v="Spoločné stravovanie DC Zimná a DC Na Úvrati 3/2023 Ružinovský domov seniorov"/>
        <s v="Spoločné stravovanie - dôchodci 2/2023 Ružinovský domov seniorov"/>
        <s v="Spoločné stravovanie DC Zimná a DC Na Úvrati 2/2023 Ružinovský domov seniorov"/>
        <s v="Spoločné stravovanie - dôchodci 1/2023 Ružinovský domov seniorov"/>
        <s v="Spoločné stravovanie DC Zimná a DC Na Úvrati 1/2023 Ružinovský domov seniorov"/>
        <s v="Obedy pre seniorov DC Zimná a DC Na Úvrati 12/2022 Ružinovský domov seniorov"/>
        <s v="Spoločné stravovanie - dôchodci 12/2022 Ružinovský domov seniorov"/>
        <s v="Štedrovečerný obed pre osamelých seniorov 24.12.2022 - 50 osôb Ružinovský domov seniorov"/>
        <s v="Obedy pre seniorov DC Zimná a DC Na Úvrati 11/2022 Ružinovský domov seniorov"/>
        <s v="Spoločné stravovanie - dôchodci 11/2022 Ružinovský domov seniorov"/>
        <s v="Spoločné stravovanie - dôchodci 10/2022 Ružinovský domov seniorov"/>
        <s v="Obedy pre seniorov DC Zimná a DC Na Úvrati 10/2022 Ružinovský domov seniorov"/>
        <s v="Obedy pre seniorov DC Zimná a DC Na Úvrati 9/2022 Ružinovský domov seniorov"/>
        <s v="Spoločné stravovanie - dôchodci 9/2022 Ružinovský domov seniorov"/>
        <s v="Obedy pre seniorov DC Zimná a DC Na Úvrati 8/2022 Ružinovský domov seniorov"/>
        <s v="Spoločné stravovanie - dôchodci 8/2022 Ružinovský domov seniorov"/>
        <s v="Spoločné stravovanie - dôchodci 7/2022 Ružinovský domov seniorov"/>
        <s v="Obedy pre seniorov DC Zimná a DC Na Úvrati 7/2022 Ružinovský domov seniorov"/>
        <s v="Obedy pre seniorov DC Zimná a DC Na Úvrati 6/2022 Ružinovský domov seniorov"/>
        <s v="Spoločné stravovanie dôchodci 6/2022 Ružinovský domov seniorov"/>
        <s v="Obedy pre seniorov DC Zimná a DC Na Úvrati 5/2022 Ružinovský domov seniorov"/>
        <s v="Spoločné stravovanie dôchodci 5/2022 Ružinovský domov seniorov"/>
        <s v="Spoločné stravovanie dôchodci 4/2022 Ružinovský domov seniorov"/>
        <s v="Obedy pre seniorov DC Zimná a DC Na Úvrati 4/2022 Ružinovský domov seniorov"/>
        <s v="Spoločné stravovanie dôchodci 3/2022 Ružinovský domov seniorov"/>
        <s v="Obedy pre seniorov DC Zimná a DC Na Úvrati 3/2022 Ružinovský domov seniorov"/>
        <s v="Obedy pre seniorov DC Zimná a DC Na Úvrati 2/2022 Ružinovský domov seniorov"/>
        <s v="Spoločné stravovanie dôchodci 2/2022 Ružinovský domov seniorov"/>
        <s v="Spoločné stravovanie dôchodci 1/2022 Ružinovský domov seniorov"/>
        <s v="Obedy pre seniorov DC Zimná a DC Na Úvrati 1/2022 Ružinovský domov seniorov"/>
        <s v="Obedy pre seniorov DC Zimná a DC Na Úvrati 12/2021 Ružinovský domov seniorov"/>
        <s v="Spoločné stravovanie dôchodci 12/2021 Ružinovský domov seniorov"/>
        <s v="Spoločné stravovanie dôchodci 11/2021 Ružinovský domov seniorov"/>
        <s v="Spoločné stravovanie dôchodci 10/2021 Ružinovský domov seniorov"/>
        <s v="Refakturácia - energie Páričková 17 za obdobie 1.1.21-30.9.21 Ružinovský domov seniorov"/>
        <s v="Obedy pre seniorov DC Zimná a DC Na Úvrati 9/2021 Ružinovský domov seniorov"/>
        <s v="Spoločné stravovanie dôchodci 9/2021 Ružinovský domov seniorov"/>
        <s v="Obedy pre seniorov DC Zimná a DC Na Úvrati 8/2021 Ružinovský domov seniorov"/>
        <s v="Spoločné stravovanie dôchodci 8/2021 Ružinovský domov seniorov"/>
        <s v="Obedy pre seniorov DC Zimná a DC Na Úvrati 7/2021 Ružinovský domov seniorov"/>
        <s v="Spoločné stravovanie dôchodci 7/2021 Ružinovský domov seniorov"/>
        <s v="Spoločné stravovanie dôchodci 6/2021 Ružinovský domov seniorov"/>
        <s v="Obedy pre seniorov DC Zimná a DC Na Úvrati 6/2021 Ružinovský domov seniorov"/>
        <s v="Spoločné stravovanie dôchodci 5/2021 Ružinovský domov seniorov"/>
        <s v="Obedy pre seniorov DC Zimná a DC Na Úvrati 5/2021 Ružinovský domov seniorov"/>
        <s v="Obedy pre seniorov DC Zimná a DC Na Úvrati 4/2021 Ružinovský domov seniorov"/>
        <s v="Spoločné stravovanie dôchodci 4/2021 Ružinovský domov seniorov"/>
        <s v="Obedy pre seniorov DC Zimná a DC Na Úvrati 3/2021 Ružinovský domov seniorov"/>
        <s v="Spoločné stravovanie dôchodci 3/2021 Ružinovský domov seniorov"/>
        <s v="Obedy pre seniorov DC Zimná a DC Na Úvrati 2/2021 Ružinovský domov seniorov"/>
        <s v="Spoločné stravovanie dôchodci 2/2021 Ružinovský domov seniorov"/>
        <s v="Refakturáacia predplatného na rok 2021 pre denné centrá Ružinovský domov seniorov"/>
        <s v="Obedy pre seniorov DC Zimná a DC Na Úvrati 1/2021 Ružinovský domov seniorov"/>
        <s v="Spoločné stravovanie dôchodci 1/2021 Ružinovský domov seniorov"/>
        <s v="Spoločné stravovanie - dôchodci 12/2020 Ružinovský domov seniorov"/>
        <s v="Štedrovečerný obed pre osamelých seniorov 24.12.2020 pre 28 osôb +8 čl. DHZ Ružinovský domov seniorov"/>
        <s v="Spoločné stravovanie dôchodcov - 11/2023 Slovenský červený kríž, územný"/>
        <s v="Spoločné stravovanie dôchodcov - 10/2023 Slov.červený kríž"/>
        <s v="Spoločné stravovanie dôchodcov - 9/2023 Slov.červený kríž"/>
        <s v="Spoločné stravovanie dôchodcov 8/2023 Slov.červený kríž"/>
        <s v="Spoločné stravovanie dôchodcov 7/2023 Slov.červený kríž"/>
        <s v="Spoločné stravovanie dôchodcov 6/2023 Slov.červený kríž"/>
        <s v="Spoločné stravovanie dôchodcov 5/2023 Slov.červený kríž"/>
        <s v="Spoločné stravovanie dôchodcov 04/2023 Slov.červený kríž"/>
        <s v="Spoločné stravovanie dôchodcov 12/2022 Slov.červený kríž"/>
        <s v="Spoločné stravovanie dôchodcov 3/2023 Slov.červený kríž"/>
        <s v="Spoločné stravovanie dôchodcov 2/2023 Slov.červený kríž"/>
        <s v="Spoločné stravovanie dôchodcov 1/2023 Slov.červený kríž"/>
        <s v="Stravovanie dôchodcov 11/2022 Slovenský Červený kríž"/>
        <s v="Stravovanie dôchodcov 10/2022 Slovenský Červený kríž"/>
        <s v="Stravovanie dôchodcov 9/2022 Slovenský Červený kríž"/>
        <s v="Stravovanie dôchodcov 8/2022 Slovenský Červený kríž"/>
        <s v="Stravovanie dôchodcov 7/2022 Slovenský Červený kríž"/>
        <s v="Stravovanie dôchodcov 6/2022 Slovenský Červený kríž"/>
        <s v="Stravovanie dôchodcov 5/2022 Slovenský Červený kríž"/>
        <s v="Stravovanie dôchodcov 4/2022 Slovenský Červený kríž"/>
        <s v="Stravovanie dôchodcov 3/2022 Slovenský Červený kríž"/>
        <s v="Stravovanie dôchodcov 2/2022 Slovenský Červený kríž"/>
        <s v="Stravovanie dôchodcov 1/2022 Slovenský Červený kríž"/>
        <s v="Spoločné stravovanie-dôchodci - 12/2021 Slov.červený kríž"/>
        <s v="Stravovanie dôchodcov 11/2021 Slovenský Červený kríž"/>
        <s v="Stravovanie dôchodcov 10/2021 Slovenský Červený kríž"/>
        <s v="Stravovanie dôchodcov 9/2021 Slovenský Červený kríž"/>
        <s v="Stravovanie dôchodcov 7/2021 Slovenský Červený kríž"/>
        <s v="Stravovanie dôchodcov 8/2021 Slovenský Červený kríž"/>
        <s v="Preškolenie zamestnancov MÚ Ružinov z poskytovania prvej pomoci 28.a30.6.21 Slovenský Červený kríž"/>
        <s v="Stravovanie dôchodcov 6/2021 Slovenský Červený kríž"/>
        <s v="Stravovanie dôchodci 5/2021 Slov.červený kríž"/>
        <s v="Stravovanie dôchodci 4/2021 Slov.červený kríž"/>
        <s v="Stravovanie dôchodci 3/2021 Slov.červený kríž"/>
        <s v="Stravovanie dôchodcov 2/2021 Slovenský Červený kríž"/>
        <s v="Stravovanie dôchodci - 1/2021 Slov.červený kríž"/>
        <s v="Stravovanie dôchodcov - doplatok za 12/2020 Slovenský Červený kríž"/>
        <s v="MŠ Miletičova-oprava chodníka-asfaltérske práce DOKARO výrobné družstvo"/>
        <s v="Vianočné osvetlenie-spotreba el.energie zo siete ver. osvetlenia Hlavné mesto SR Bratislava"/>
        <s v="Refakt.vyúčt. spotreby el. energie zo siete VO za rok 2021 1.11.21-31.12.21 Hlavné mesto SR Bratislava"/>
        <s v="Systémová, legislatívna a aplikačná podpora za I.Q.2021 Hlavné mesto SR Bratislava"/>
        <s v="Systém.,legislat., aplikačná podpora za IV. Q 2020 Hlavné mesto SR Bratislava"/>
        <s v="Subscription 6/2023 - 6/2024 TeamViewer Germany GmBH"/>
        <s v="DOBROPIS: Subscription 6/2023 - 6/2024 TeamViewer Germany GmBH"/>
        <s v="Prenájom licenčných práv TeamViewer Germany GmBH"/>
        <s v="Veľkokapacitné kontajnery 7/2023 OLO a.s."/>
        <s v="Veľkokapacitné kontajnery 6/2023 OLO a.s."/>
        <s v="Veľkokapacitné kontajnery 5/2023 OLO a.s."/>
        <s v="Dobropis-veľkokapacitné kontajneri 5/2023 OLO a.s."/>
        <s v="Veľkokapacitné kontajnery 4/2023 OLO a.s."/>
        <s v="Veľkokapacitné kontajnery 3/2023 OLO a.s."/>
        <s v="Veľkokapacitné kontajnery 2/2023 OLO a.s."/>
        <s v="Veľkokapacitné kontajnery 1/2023 OLO a.s."/>
        <s v="Veľkokapacitné kontajnery 12/2022 OLO a.s."/>
        <s v="Veľkokapacitné kontajnery 11/2022 OLO a.s."/>
        <s v="Veľkokapacitné kontajnery 10/2022 OLO a.s."/>
        <s v="Veľkokapacitné kontajnery 9/2022 OLO a.s."/>
        <s v="Veľkokapacitné kontajnery 8/2022 OLO a.s."/>
        <s v="Veľkokapacitné kontajnery 7/2022 OLO a.s."/>
        <s v="Veľkokapacitné kontajnery 6/2022 OLO a.s."/>
        <s v="Veľkokapacitné kontajnery 5/2022 OLO a.s."/>
        <s v="Veľkokapacitné kontajnery 4/2022 OLO a.s."/>
        <s v="Veľkokapacitné kontajnery 3/2022 OLO a.s."/>
        <s v="Veľkokapacitné kontajnery 2/2022 OLO a.s."/>
        <s v="Veľkokapacitné kontajnery 1/2022 OLO a.s."/>
        <s v="Veľkokapacitné kontajnery 12/2021 OLO a.s."/>
        <s v="Veľkokapacitné kontajnery 11/2021 OLO a.s."/>
        <s v="Veľkokapacitné kontajnery 10/2021 OLO a.s."/>
        <s v="Veľkokapacitné kontajnery 9/2021 OLO a.s."/>
        <s v="Veľkokapacitné kontajnery 8/2021 OLO a.s."/>
        <s v="Veľkokapacitné kontajnery 7/2021 OLO a.s."/>
        <s v="Veľkokapacitné kontajnery 6/2021 OLO a.s."/>
        <s v="Veľkokapacitné kontajnery 5/2021 OLO a.s."/>
        <s v="Veľkokapacitné kontajnery 4/2021 OLO a.s."/>
        <s v="Veľkokapacitné kontajnery 3/2021 OLO a.s."/>
        <s v="Veľkokapacitné kontajnery 2/2021 OLO a.s."/>
        <s v="Veľkokapacitné kontajnery 1/2021 OLO a.s."/>
        <s v="Zneškodnenie odpadu 12/2020 OLO a.s."/>
        <s v="Odvoz a zhodnocovanie biologicky rozl. odpadu veľkokapacit. kontajnermi 12/202 OLO a.s."/>
        <s v="Bachova, Revitalizácia trhoviska - vydanie stanoviska pre stavebné povolenieÚnia nevidiacich a slabozrakýc"/>
        <s v="Kašmírska-vydanie stanoviska pre stavebné povolenie Únia nevidiacich a slabozrakýc"/>
        <s v="Herlianska trhovisko-revitalizácia-vydanie stanoviska pre stavebné povolenie Únia nevidiacich a slabozrakýc"/>
        <s v="KOZMOS-vydanie stanoviska pre stavebné povolenie Únia nevidiacich a slabozrakýc"/>
        <s v="Parkovací dom u Deda - vydanie stanoviska pre územné rozhodnutie Únia nevidiacich a slabozrakýc"/>
        <s v="Zriadenie výdajne stravy a jedálne - vydanie stanoviska pre stavebné povolenie Únia nevidiacich a slabozrakýc"/>
        <s v="Novostavba park.domu-stanovisko pre územné rozhodnutie Únia nevidiacich a slabozrakýc"/>
        <s v="SD Trávniky-rekonštrukcia vstupných schodov a terasy-vydanie stanoviska Únia nevidiacich a slabozrakýc"/>
        <s v="ZŠ Vrútocká-prístavba nového pavilónu-stanovisko pre stavebné povolenie Únia nevidiacich a slabozrakýc"/>
        <s v="Bachova 7 a 9-rekonštrukcia časti objektov HB blokov -stanovisko Únia nevidiacich a slabozrakýc"/>
        <s v="Rek.komunikácie Kladnianska-vydanie stanoviska pre st.povolenie Únia nevidiacich a slabozrakýc"/>
        <s v="Rek.komunikácie Prešovská-vydanie stanoviska pre st.povolenie Únia nevidiacich a slabozrakýc"/>
        <s v="Rek.komunikácie Pavlovičová-vydanie stanoviska pre st.povolenie Únia nevidiacich a slabozrakýc"/>
        <s v="Rek.komunikácie Mlynské Luhy-vydanie stanoviska pre st.povolenie Únia nevidiacich a slabozrakýc"/>
        <s v="Rek.komunikácie Dr. Vladimíra Clementisa-vydanie stanoviska pre st.povolenie Únia nevidiacich a slabozrakýc"/>
        <s v="ZŠ SNP Ostredková- vydanie stanoviska pre stavebné povolenie k objektu Únia nevidiacich a slabozrakýc"/>
        <s v="Eset Protect Entry On-Prem-2roč.,210 lic. Lynx spol. s.r.o."/>
        <s v="Vinný džem z hrozna, mini uhorky Ing. Zuzana Boudová"/>
        <s v="Samostatný monitoring polétavého prachu Agdata s.r.o."/>
        <s v="Pracovný odev a obuv PROBO-NB s.r.o."/>
        <s v="Hasičská technika PROBO-NB s.r.o."/>
        <s v="Hasičské potreby PROBO-NB s.r.o."/>
        <s v="Lenovo L13L4A01 Bate+ doprava NTL PRIME s.r.o."/>
        <s v="Drevitá vlna dekoračná - 10 ks Frogpack s.r.o."/>
        <s v="Treegator 100 ks LEDASCO s.r.o."/>
        <s v="Zavlažovacie vaky TREEGATOR - 100 ks LEDASCO s.r.o."/>
        <s v="Treegator - 90 ks LEDASCO s.r.o."/>
        <s v="TREEGATOR - 1 ks LEDASCO s.r.o."/>
        <s v="Servisné práce na údržbe systému Lepší Ružinov RESCO CZ, s.r.o"/>
        <s v="Servis, opravy tel. zariadení a zriadenia a prekládky liniek v budove MÚ Stanislav Mikulášek - Servis T"/>
        <s v="Sťahovanie tel. liniek z veľkej zasadačky do zrek. kancelárií na prízemí časť C Stanislav Mikulášek - Servis T"/>
        <s v="Analógový telefón KX-TS520-20ks, digitálny telefón KX-DT543 - 1ks Stanislav Mikulášek - Servis T"/>
        <s v="Dodanie piatich káblov Stanislav Mikulášek - Servis T"/>
        <s v="Tel. pripojenie priestorov Centra služieb občanom s tel. ústredňou Stanislav Mikulášek - Servis T"/>
        <s v="Vyčistenie telef. ústredne po stav. prácach Stanislav Mikulášek - Servis T"/>
        <s v="Oprava pripojenia ISDN PRA telefónnej ústredne Stanislav Mikulášek - Servis T"/>
        <s v="Prekládka linie a úprava databáz telefónnej ústredne Stanislav Mikulášek - Servis T"/>
        <s v="Kalen.stol.-250ks,kalen.nast.-20 ks, diar A5-60 ks Regina Pavol Ing. - REGINA"/>
        <s v="Kalendáre a diáre Regina Pavol Ing. - REGINA"/>
        <s v="Kalendáre, Diare Ing. Pavol Regina"/>
        <s v="Obálky Ing. Pavol Regina"/>
        <s v="ZŠ Medzilaborecká - výkon TDI 6/2023 Ing. Erik Tomko - ET Stav"/>
        <s v="ZŠ Medzilaborecká-výkon TDI 5/2023 Ing. Erik Tomko - ET Stav"/>
        <s v="ZŠ Medzilaborecká-výkon TDI na stavbe 7/2022-12/2022 Ing. Erik Tomko - ET Stav"/>
        <s v="ZŠ Medzilaborecká-výkon TDI 7/2022 Ing. Erik Tomko - ET Stav"/>
        <s v="ZŠ Medzilaborecká-výkon TDI 6/2022 Ing. Erik Tomko - ET Stav"/>
        <s v="ZŠ Medzilaborecká-výkon TDI 2,3,4,5/2022 Ing. Erik Tomko - ET Stav"/>
        <s v="ZŠ Vrútocká - výkon TDI Ing. Erik Tomko - ET Stav"/>
        <s v="ZŠ Medzilaborecká-výkon TDI 12/2021 Ing. Erik Tomko - ET Stav"/>
        <s v="ZŠ Medzilaborecká - TDI na stavbe 11/2021 Ing. Erik Tomko - ET Stav"/>
        <s v="ZŠ Medzilaborecká - výkon TDI na stavbe 10/2021 Ing. Erik Tomko - ET Stav"/>
        <s v="ZŠ Medzilaborecká - výkon TDI na stavbe 9/2021 Ing. Erik Tomko - ET Stav"/>
        <s v="ZŠ Medzilaborecká - výkon TDI 8/2021 Ing. Erik Tomko - ET Stav"/>
        <s v="MŠ Haburská - TDI na stavbe 7,8,9/2021 Ing. Erik Tomko - ET Stav"/>
        <s v="ZŠ Medzilaborecká - výkon TDI na stavbe 7/2021 Ing. Erik Tomko - ET Stav"/>
        <s v="Nabíjacia stanica pre elektrobicykle v Ružinove AIRTON - Roman Pikaly"/>
        <s v="ZŠ Ružová dolina 29 - Statické posúdenie stropnej konštrukcie KONŠTRUKT-Projektovanie a t.po"/>
        <s v="ZŠ Nevädzová - sanácia exterérového schodiska KONŠTRUKT-Projektovanie a t.po"/>
        <s v="Vykonanie odb. prehliadky a skúšky ERZ a EP Vietnamská č.41 DE - Dominik Eördeögh"/>
        <s v="Vykonanie odb. prehliadky a skúšky ERZ a EP Svätoplukova 24 DE - Dominik Eördeögh"/>
        <s v="Hasičská zbrojnica-modrenizácia a výstavba-odb.technický dohľad Tőkőly, APIP Bratislava Franti"/>
        <s v="Hasičská zbrojnica-modrenizácia a výstavba-dopracovanie PD stavby Tőkőly, APIP Bratislava Franti"/>
        <s v="Projektové práce-Hasičská zbrojnica-modernizácia a dostavba Tőkőly, APIP Bratislava Franti"/>
        <s v="Rek. hasičskej zbrojnice-odborný technický dohľad 8-10/2021 Tőkőly, APIP Bratislava Franti"/>
        <s v="Vyúčt. fa rek. hasičskej zbrojnice-odborný technický dohľad Tőkőly, APIP Bratislava Franti"/>
        <s v="Hasičská zbrojnica-modernizácia a dostavba Ing. František Tőkőly, APIP Br"/>
        <s v="DJ- FA za potravinyIng. Jozef Kubaský - Pekáreň u"/>
        <s v="DJ- FA za potraviny Ing. Jozef Kubaský - Pekáreň u"/>
        <s v="Traktory, pol. nadstavba, zhrň. radlica, sypač Marián Šupa"/>
        <s v="Tomášikova 4, Jedáleň - Vyhotov. stanov. pre vydanie kolaudač. rozhodnutia Slovenský zväz telesne postihn"/>
        <s v="Vyhotovenie stanoviska pre vydanie SP Revitalizácia trhoviska Bachova Slovenský zväz telesne postihn"/>
        <s v="Kašmírska - vyhot. stanoviska na stavbu Denné centrum pre seniorov Slovenský zväz telesne postihn"/>
        <s v="ZŠ Medzilaborecká - vyhot. stanoviska pre vydanie kolaudač. rozhodnutia Slovenský zväz telesne postihn"/>
        <s v="Vyhotovenie stanoviska pre SP Revitalizácia verejného priestoru KOZMOS Slovenský zväz telesne postihn"/>
        <s v="Vyhotovenie stanoviska pre SP Revitalizácia trhoviska Herlianska Slovenský zväz telesne postihn"/>
        <s v="Stanovisko pre vydanie úz. rozhod. - Parkovací dom u Deda Slovenský zväz telesne postihn"/>
        <s v="Stanovisko pre vydanie st. povol. - Jedáleň Tomášikova 4 Slovenský zväz telesne postihn"/>
        <s v="Novostavba park. domu-stanovisko pre vydanie úz.rozhodnutia Slovenský zväz telesne postihn"/>
        <s v="SD Trnávka-vyhotovenie stanoviska pre vydanie stavebného povolenia Slovenský zväz telesne postihn"/>
        <s v="ZŠ Vrútocká - prístavba nového pavilónu-vyhotovenie stanoviska pre st.povolenie Slovenský zväz telesne postihn"/>
        <s v="Vyhot. stanoviska k vydaniu SP - Bachova 7 a 9, rek. časti objektov HB blokov Slovenský zväz telesne postihn"/>
        <s v="Vyhot. stanoviska k vydaniu SP - Rekonštr. komunikácie Kladnianska Slovenský zväz telesne postihn"/>
        <s v="Vyhot. stanoviska k vydaniu SP - Rekonštr. komunikácie Vl. Clementisa Slovenský zväz telesne postihn"/>
        <s v="Vyhot. stanoviska k vydaniu SP - Rekonštr. komunikácie Prešovská Slovenský zväz telesne postihn"/>
        <s v="Vyhot. stanoviska k vydaniu SP - Rekonštr. komunikácie Mlynské Luhy Slovenský zväz telesne postihn"/>
        <s v="Vyhot. stanoviska k vydaniu SP - Rekonštr. komunikácie Pavlovičova Slovenský zväz telesne postihn"/>
        <s v="ZŠ SNP Ostredková, Novostavba pavilónu Ostredková ul.-vydanie staveb. povolenia Slovenský zväz telesne postihn"/>
        <s v="DJ - FA za potravinyMichal Raninec - MIRAN"/>
        <s v="DJ - FA za potraviny Michal Raninec - MIRAN"/>
        <s v="DJ- FA za potraviny-mäso Michal Raninec - MIRAN"/>
        <s v="Meranie spotreby paliva-Škoda Scala AA693DP a AA694DP Ing. Igor Škrobánek - O.P.C.D."/>
        <s v="Úradné meranie prevádzkovej spotreby paliva Ing. Igor Škrobánek - O.P.C.D."/>
        <s v="Raster mapy veľkej mierky, farebný Geodetický a kartogr.ústav"/>
        <s v="Zmluvná pokuta - porušenie VOP SKPOS Geodetický a kartogr.ústav"/>
        <s v="Prešovská/Bajzová-BA-oprava povrchu na parkovisku STRABAG s.r.o."/>
        <s v="Martinský cintorín BA-parkovisko-oprava povrchu stredového pásu STRABAG s.r.o."/>
        <s v="Haburská ul.-oprava výtlkov na parkovisku pri rešt. U Deda-BA STRABAG s.r.o."/>
        <s v="stavebné opravy miestnych komunikácií III. a IV.tr. BA-Ružinov STRABAG s.r.o."/>
        <s v="Ľanová-Papr.,Stroj.,Haburská, Pavlova ul., Ruž.dolina-BA-oprava prepadov STRABAG s.r.o."/>
        <s v="Slivkova ul.-oprava parkoviska MsP STRABAG s.r.o."/>
        <s v="Dohnányho - Výmena obrusnej vrstvy na komunikácii STRABAG s.r.o."/>
        <s v="Oravská - Výmena obrusnej vrstvy na komunikácii STRABAG s.r.o."/>
        <s v="Habur.,Soliv.,Tokaj.,Svid.,Medzil.-Stav. opravy MK, Rozšírenie park. miest STRABAG s.r.o."/>
        <s v="Štefunkova ul.,BA-výmena obrusnej vrstvy na parkovisku STRABAG s.r.o."/>
        <s v="Mesačná ul.,BA-výmena obrusnej vrstvy na komunikácií STRABAG s.r.o."/>
        <s v="Oprava havarijných prepadov, výtlkov a in.poškodení na kom.III.a IV.triedy STRABAG s.r.o."/>
        <s v="Štrkoveck jazero-bež.chodník-oprava havarijných prepadov, výtlkov a in.poškodení STRABAG s.r.o."/>
        <s v="Sputnikova ul.,BA-oprava havarijných prepadov, výtlkov a iných poškodení STRABAG s.r.o."/>
        <s v="Velehradská ul.,BA-oprava havarijných prepadov, výtlkov a iných poškodení STRABAG s.r.o."/>
        <s v="Nové Záhrady II-krajnica-oprava havarijných prepadov, výtlko a iných poškodení STRABAG s.r.o."/>
        <s v="Zelenárska ul.,BA-výmena obrusnej vrstvy na komunikácií STRABAG s.r.o."/>
        <s v="KOmonautická, Zimná,Meteorová,BA-výmena obrusnej vrstvy na komunikácií STRABAG s.r.o."/>
        <s v="Súmračná parkovisko-výmena obrusnej vrstvy STRABAG s.r.o."/>
        <s v="Astrová ul.-výmena obrusnej vrstvy na chodníku STRABAG s.r.o."/>
        <s v="Pivoňková ul.-výmena obrusnej vrstvy na chodníku STRABAG s.r.o."/>
        <s v="Oprava výtlkov STRABAG s.r.o."/>
        <s v="Oprava prepadov STRABAG s.r.o."/>
        <s v="Mliekarenská ul.-výmena obrusnej vrstvy na chodníku STRABAG s.r.o."/>
        <s v="Zvolenská ul.-výmena obrusnej vrstvy na chodníku STRABAG s.r.o."/>
        <s v="Hraničná ul.-výmena obrusnej vrstvy na chodníku STRABAG s.r.o."/>
        <s v="Kamenárska-Kašmírska-výtlky-Ryha pre rozvod vody STRABAG s.r.o."/>
        <s v="Kašmírska, Koceľová, Palkovičová - netechnologicky, výtlky STRABAG s.r.o."/>
        <s v="Liptová ul.- oprava komunikácie STRABAG s.r.o."/>
        <s v="Na piesku ul.-úprava krajnice STRABAG s.r.o."/>
        <s v="Stav. opravy - Úprava komunikácie Martinčekova ul. STRABAG s.r.o."/>
        <s v="Stav.opravy - Výmena obrus. vrstvy Exnárova ul. STRABAG s.r.o."/>
        <s v="Stav. opravy - Oprava chodníka Rovníková ul. STRABAG s.r.o."/>
        <s v="Stav. opravy - Úprava komunikácie Levická ul. STRABAG s.r.o."/>
        <s v="Stav. opravy - Oprava chodníka Súhvezdná ul. STRABAG s.r.o."/>
        <s v="Stav. opravy - Výmena obrus. vrstvy Sputnikova ul. STRABAG s.r.o."/>
        <s v="Stav. opravy miestnych komun. - výtlky STRABAG s.r.o."/>
        <s v="Seberíniho - úprava križovatky STRABAG s.r.o."/>
        <s v="Spútniková - oprava chodníka STRABAG s.r.o."/>
        <s v="Mesačná parkovisko-výmena obrusnej vrstvy STRABAG s.r.o."/>
        <s v="Tomášiková ul.-oprava chodníka STRABAG s.r.o."/>
        <s v="Čaklovská - rekonštrukcia komunikácie STRABAG s.r.o."/>
        <s v="Meterorova parkovisko-výmena obrusnej vrstvy STRABAG s.r.o."/>
        <s v="Exnárová-výmena obrusnej vrstvy STRABAG s.r.o."/>
        <s v="Ružová dolina-stavebné opravy miestnych komunikácií III. a IV. triedy STRABAG s.r.o."/>
        <s v="Prešovská - vyvýšený prechod STRABAG s.r.o."/>
        <s v="Prepady-Chlumeckého, Sabinovská oproti VUC, Stachanovská STRABAG s.r.o."/>
        <s v="Prepady-Nezábudková, Palkovičova, Piesočná STRABAG s.r.o."/>
        <s v="Súmračná ul.-úprava parkoviska STRABAG s.r.o."/>
        <s v="Ľanovo-Sedmokrásková ul.-úprava povrchu chodníka STRABAG s.r.o."/>
        <s v="Sedmokrásková-úprava povrchu chodníka STRABAG s.r.o."/>
        <s v="Súmračná a Meterorová-údžba dažďovej kanalizácie a vpustov STRABAG s.r.o."/>
        <s v="Prievoz I.etapa-netech.Mokrá záhoň,Niťová-opr.havarijných prepadov, výtlkov STRABAG s.r.o."/>
        <s v="Pošeň,Štedrá-netech.-opr.havarijných prepadov, výtlkov kom. III.a IV.triedy STRABAG s.r.o."/>
        <s v="Oprava havarijných prepadov a iných poškodení -Pošeň STRABAG s.r.o."/>
        <s v="Oprava havarijných prepadov a iných poškodení -Ostredky,Pošeň,Trnávka STRABAG s.r.o."/>
        <s v="St. práce - Rekonštr. komunikácie a chodníka Pavlovičova STRABAG s.r.o."/>
        <s v="Oprava havarijných prepadov, výtlkov a iných pošk.na kom.III.a IV.triedy STRABAG s.r.o."/>
        <s v="Jašíková-Chlumeckého-oprava chodníka STRABAG s.r.o."/>
        <s v="Stav. práce - Rek. komunikácie V. Clementisa STRABAG s.r.o."/>
        <s v="Oprava havarijných prepadov, výtlkov a iných poškodení kom. III a IV. triedy STRABAG s.r.o."/>
        <s v="Veľkoplošný zámok k šatníkovým skriniam MERCATOR DMS, spol. s.r.o."/>
        <s v="Dodanie a montáž vybavenia a nábytku MERCATOR DMS, spol. s.r.o."/>
        <s v="Kancelárska skriňa na dokumenty MERCATOR DMS, spol. s.r.o."/>
        <s v="Regál bezskrutkový pozinkovaný MERCATOR DMS, spol. s.r.o."/>
        <s v="Splátka za nájom k 15.12.2023 za rok 2023 Slovenský pozemkový fond"/>
        <s v="Splátka za nájom k 15.12.2021 za rok 2022 Slovenský pozemkový fond"/>
        <s v="Splátka za nájom k 15.12.2021 za rok 2021 Slovenský pozemkový fond"/>
        <s v="Sprievodcovské služby CITY SERVIS SLOVAKIA"/>
        <s v="Systémové práce 11/2023 Ing. Dušan Rychtárik - EVIDE"/>
        <s v="Systémové práce 10/2023 Ing. Dušan Rychtárik - EVIDE"/>
        <s v="Systémové práce 9/2023 Ing. Dušan Rychtárik - EVIDE"/>
        <s v="Systémové práce 8/2023 Ing. Dušan Rychtárik - EVIDE"/>
        <s v="Systémové práce 7/2023 Ing. Dušan Rychtárik - EVIDE"/>
        <s v="Systémové práce 6/2023 Ing. Dušan Rychtárik - EVIDE"/>
        <s v="Systémové práce 5/2023 Ing. Dušan Rychtárik - EVIDE"/>
        <s v="Systémové práce 4/2023 Ing. Dušan Rychtárik - EVIDE"/>
        <s v="Systémové práce 3/2023 Ing. Dušan Rychtárik - EVIDE"/>
        <s v="Systémové práce 2/2023 Ing. Dušan Rychtárik - EVIDE"/>
        <s v="Systémové práce 1/2023 Ing. Dušan Rychtárik - EVIDE"/>
        <s v="Systémové práce 12/2022 Ing. Dušan Rychtárik - EVIDE"/>
        <s v="Systémové práce 11/2022 Ing. Dušan Rychtárik - EVIDE"/>
        <s v="Systémové práce 10/2022 Ing. Dušan Rychtárik - EVIDE"/>
        <s v="Systémové práce 9/2022 Ing. Dušan Rychtárik - EVIDE"/>
        <s v="Systémové práce 8/2022 Ing. Dušan Rychtárik - EVIDE"/>
        <s v="Systémové práce 7/2022 Ing. Dušan Rychtárik - EVIDE"/>
        <s v="Systémové práce 6/2022 Ing. Dušan Rychtárik - EVIDE"/>
        <s v="Systémové práce 5/2022 Ing. Dušan Rychtárik - EVIDE"/>
        <s v="Systémové práce 4/2022 Ing. Dušan Rychtárik - EVIDE"/>
        <s v="Systémové práce 3/2022 Ing. Dušan Rychtárik - EVIDE"/>
        <s v="Systémové práce 2/2022 Ing. Dušan Rychtárik - EVIDE"/>
        <s v="Systémové práce 1/2022 Ing. Dušan Rychtárik - EVIDE"/>
        <s v="Systémové práce 12/2021 Ing. Dušan Rychtárik - EVIDE"/>
        <s v="Systémové práce 11/2021 Ing. Dušan Rychtárik - EVIDE"/>
        <s v="Systémové práce 10/2021 Ing. Dušan Rychtárik - EVIDE"/>
        <s v="Systémové práce 9/2021 Ing. Dušan Rychtárik - EVIDE"/>
        <s v="Systémové práce 8/2021 Ing. Dušan Rychtárik - EVIDE"/>
        <s v="Systémové práce 7/2021 Ing. Dušan Rychtárik - EVIDE"/>
        <s v="Systémové práce 6/2021 Ing. Dušan Rychtárik - EVIDE"/>
        <s v="Systémové práce 5/2021 Ing. Dušan Rychtárik - EVIDE"/>
        <s v="Systémové práce 4/2021 Ing. Dušan Rychtárik - EVIDE"/>
        <s v="Systémové práce 3/2021 Ing. Dušan Rychtárik - EVIDE"/>
        <s v="Systémové práce 2/2021 Ing. Dušan Rychtárik - EVIDE"/>
        <s v="Systémové práce 1/2021 Ing. Dušan Rychtárik - EVIDE"/>
        <s v="Systémové práce 12/2020 Ing. Dušan Rychtárik - EVIDE"/>
        <s v="Služba sprievodcu pre seniorov - Viedeň 27.11.2023 Elena Petereins"/>
        <s v="Koše bahenné veľké, malé dľa objednávky CAMPRI, spol.s r.o."/>
        <s v="Osvedčovacia kniha na overenie podpisu CONNECT - Marczibál Zsolt"/>
        <s v="Software-Adobe Acrobat -vyúčt.fa Internet Info, s.r.o."/>
        <s v="Software nakupený na SW.CZ Internet Info, s.r.o."/>
        <s v="Vyúčt. fa-Radmin 3 Remote Control - 50 licencií Internet Info, s.r.o."/>
        <s v="Radmin 3 Remote Control - 50 licencií Internet Info, s.r.o."/>
        <s v="Seminár-Osobný spis zamestnanca vo verejnom sektore Seminaria, s.r.o."/>
        <s v="Seminár-Ako riešiť parkovanie v mestách a v obciach Seminaria, s.r.o."/>
        <s v="Trnávka-spracovanie štúdie riešenia statickej dopravy M.O.Z. Consult s.r.o."/>
        <s v="Trnávka-statická doprava-1.etapa-analýza riešeného územia M.O.Z. Consult s.r.o."/>
        <s v="Príprava zóny dočasného parkovania-Prievoz, Slovnaft a Trnávka III.etapa M.O.Z. Consult s.r.o."/>
        <s v="Prievoz,Slovnaft a Trnávka-príprava zóny dočasného parkovania M.O.Z. Consult s.r.o."/>
        <s v="Príprav zóny doč. parkovania - lok. Prievoz, Slovnaft, Trnávka M.O.Z. Consult s.r.o."/>
        <s v="Štrkovec, Ostredky, Trávniky a Pošeň-príprava zóny dočasného parkovania M.O.Z. Consult s.r.o."/>
        <s v="Príprava zóny dočasného parkovania - Štrkovec, Ostredky, Trávniky a Pošeň M.O.Z. Consult s.r.o."/>
        <s v="Kompozitní lahev, Ventil RA, Maska Scott, Revízia dých.techniky LIFE LINE plus s.r.o."/>
        <s v="Hasiči - špeciálny materiál LIFE LINE plus s.r.o."/>
        <s v="Letničková zmes Agrostis Trávniky, s r.o."/>
        <s v="Trvalky Agrostis Trávniky, s r.o."/>
        <s v="Solárné lampy-15 ks, stožiar pre osvetlenie-15 ks SVP Solar s.r.o."/>
        <s v="Dobropis-Solárné lampy-15 ks, stožiar pre osvetlenie-15 ks SVP Solar s.r.o."/>
        <s v="Vyúčt. fa licencia Apollo Multimedia s.r.o."/>
        <s v="PC936895-LIC-BUN pre USG210-ročná prémiová licencia Apollo Multimedia s.r.o."/>
        <s v="Vyúčt. fa záhradný vysávač DJ ONIO s.r.o."/>
        <s v="Záhradný vysávač - DJ ONIO s.r.o."/>
        <s v="VElleman HAA1000RN - svetlo Conrad Electronic Česká republ"/>
        <s v="Betónový stôl na stolný tenis Krimar s.r.o"/>
        <s v="Betónový stôl na stolný tenis 5x,betónové nohy+sieťky, montáž, doprava Krimar s.r.o"/>
        <s v="Filtre do kávovaru specSHOP, s.r.o."/>
        <s v="Demontáž a montáž zostavy QUARDRAGON Way to Nature, s.r.o."/>
        <s v="Oprava základu dane (ťarchopis) k dokladu č.2210001 (január 2022) PRIMA spol. s.r.o"/>
        <s v="Koncert pre seniorov dňa 13.12.2023 v DK RužinovNadácia Konzervatória v BA"/>
        <s v="Novoročný koncert pre seniorov dňa 11.1.2023 Nadácia Konzervatória v BA"/>
        <s v="STN 73 4301:2021 Úrad pre normalizáciu, meteoro"/>
        <s v="Oprava nabíjača a náhradné diely RKS s.r.o."/>
        <s v="RepromikrofonPMMN4040-3ks, Motorola DM4601E-1ks, Motorola DM4801E-5ks RKS s.r.o."/>
        <s v="Znalecký posudok Ing. arch. Milan Haviar"/>
        <s v="Znalecký posudok parc.č.3109/1, 3109/2 k.ú.Ružinov Ing. arch. Milan Haviar"/>
        <s v="Publikácia Účtovné súvzťažnosti v samospráve 2023 RZOPO Reg.vzdelávacie centrum"/>
        <s v="Praktický sprievodca účtovnou konsolidáciou miest a obcí RZOPO Reg.vzdelávacie centrum"/>
        <s v="ST 1887 Centrum služieb občanom a oprava terás - vykonané naviac práce F K L stavebná, spol. s r.o."/>
        <s v="ST 1922 Centrum služieb občanom a oprava terás - vykonané naviac práce F K L stavebná, spol. s r.o."/>
        <s v="Rek. telocvične ZŠ Kulišková 1/2021 ACM Construction SK s.r.o."/>
        <s v="Seminár - Experimentálna výsadba stromov Spoločnosť pre záhradnú a kraj"/>
        <s v="Exkurzia Bratislavské zelené quick-win Spoločnosť pre záhradnú a kraj"/>
        <s v="Trnava pešo aj na bicykli - seminár Spoločnosť pre záhradnú a kraj"/>
        <s v="Oprava Apple Mac Book Pro SN:C02XC27BJG5H &quot;C.C.C.&quot; s.r.o."/>
        <s v="Zverejňovanie škôlky za rok 2023 TRIMEL s.r.o."/>
        <s v="Servis ES za rok 2023 TRIMEL s.r.o."/>
        <s v="Servis škôlky za rok 2023 TRIMEL s.r.o."/>
        <s v="Zverejňovanie -úrad za rok 2023 TRIMEL s.r.o."/>
        <s v="Nastavenie Registratúry TRIMEL s.r.o."/>
        <s v="Servis programu Klikací rozpočet za rok 2023 TRIMEL s.r.o."/>
        <s v="Servisný poplatok za 4.kv /2023 TRIMEL s.r.o."/>
        <s v="Upgrade programu IRSP TRIMEL s.r.o."/>
        <s v="Licencia IS SAMO, majetok, zmluvy TRIMEL s.r.o."/>
        <s v="Úpravy programu obyvatelia TRIMEL s.r.o."/>
        <s v="Upgrade programov DaP, úprava dát v IS SAMO TRIMEL s.r.o."/>
        <s v="Servisný poplatok za 3.kv /2023 TRIMEL s.r.o."/>
        <s v="Servisný poplatok za 2. kv /2023 TRIMEL s.r.o."/>
        <s v="Servisný poplatok za 1. kv /2023 TRIMEL s.r.o."/>
        <s v="Servis programu-Klikací rozpočet za rok 2022 TRIMEL s.r.o."/>
        <s v="Servisný poplatok za 4. kv /2022 TRIMEL s.r.o."/>
        <s v="IS SAMO pre školy 1 rok TRIMEL s.r.o."/>
        <s v="Udržba ESBS 1 rok TRIMEL s.r.o."/>
        <s v="Zverjňovanie školeské zariadenia 1 rok TRIMEL s.r.o."/>
        <s v="Zverejňovanie Mestská časť 1 rok TRIMEL s.r.o."/>
        <s v="Servisný poplatok za 3. kv /2022 TRIMEL s.r.o."/>
        <s v="Servisný poplatok za 2. kv /2022 TRIMEL s.r.o."/>
        <s v="Upgrade IS SAMO - materské školy TRIMEL s.r.o."/>
        <s v="Upgrade IS SAMO - Finančné výkazy 2022 TRIMEL s.r.o."/>
        <s v="Upgrade CRZ-zmluvy TRIMEL s.r.o."/>
        <s v="Servisný poplatok za 1. kv /2022 TRIMEL s.r.o."/>
        <s v="ES - servisná podpora ES MČ za rok 2021 TRIMEL s.r.o."/>
        <s v="Zverejňovanie škôlky + Hosting TRIMEL s.r.o."/>
        <s v="Zverejňovanie MČ + zverejňovanie na serveri - Hosting TRIMEL s.r.o."/>
        <s v="Materské školy-servisný ročný poplatok IS SAMO TRIMEL s.r.o."/>
        <s v="Servisný poplatok za 4.kv/2021 TRIMEL s.r.o."/>
        <s v="Servisný poplatok za 3.kv/2021 TRIMEL s.r.o."/>
        <s v="Servisný poplatok za 2. kv /2021 TRIMEL s.r.o."/>
        <s v="Servis programu - klikací rozpočet za rok 2021 TRIMEL s.r.o."/>
        <s v="Servisný poplatok za 1. kv /2021 TRIMEL s.r.o."/>
        <s v="MÚ BA - Ružinov - Výmena svietidiel a elektroinštalácie v OST APLI s.r.o."/>
        <s v="Modernizácia MaR OST budovy MÚ BA-Ružinov- vypracovanie PD APLI s.r.o."/>
        <s v="Spravodajský servis od 1.6.2021 do 30.12.2021 Tlačová agentúra Slovenskej re"/>
        <s v="Archívne fotografie TASR-55 fotografií-60.výr. začiatku výstavby MČ BA-Ružinov Tlačová agentúra Slovenskej re"/>
        <s v="Ubytovanie pre zahraničnú delegáciu APOLLO HOTEL"/>
        <s v="Demontáž, vyčistenie a uskladnenie 120 ks samozavlaž. kvetináčov KULLA SK s.r.o."/>
        <s v="Realizácia izolačného záhonu na Mlynských luhoch KULLA SK s.r.o."/>
        <s v="Mulčovacia kôra, Trvalky, Muchovník KULLA SK s.r.o."/>
        <s v="Osadenie kvetináčov na Ružinovskej ul. 28 KULLA SK s.r.o."/>
        <s v="Sezónna údržba 120 ks samozavlažovacích kvetináčov KULLA SK s.r.o."/>
        <s v="Výsadba a montáž 120 ks samozavl. kvetináčov KULLA SK s.r.o."/>
        <s v="Demontáž, likv. odpadu a usklad.a samozavlaž.h kvetináčov KULLA SK s.r.o."/>
        <s v="Realizácia trvalkových záhonov pri chodníkoch na ul. V.Figuša-Bystrého KULLA SK s.r.o."/>
        <s v="Celosezónna údržba samozavlažovacích kvetináčov a pyramíd KULLA SK s.r.o."/>
        <s v="dodávka a výsadba muškátov, osadenie na stĺpy VO KULLA SK s.r.o."/>
        <s v="Skaterská lavička LEVEL X - 1 ks KULLA SK s.r.o."/>
        <s v="Doplnenie nového ružového záhona v Ružovej doline KULLA SK s.r.o."/>
        <s v="Údržba,demontáž a uskladnenie samozavl. kvetináčov a pyramíd KULLA SK s.r.o."/>
        <s v="8 ks samozavl. kvetináčov+výsadba, montáže, údržba a demontáž-park Vietnamská KULLA SK s.r.o."/>
        <s v="Nákup 2ks samozav.pyr., výsadbu a montáž 131 ks samozav.kvet. a 4ks samozav.pyr. KULLA SK s.r.o."/>
        <s v="Trvalky KULLA SK s.r.o."/>
        <s v="Všeob.. prenájom pozemku za rok 2023SLOVNAFT, a.s."/>
        <s v="Všeob.. prenájom komerč. priestorov za rok 2023SLOVNAFT, a.s."/>
        <s v="Všeob.. prenájom pozemku za rok 2022 Slovnaft, a.s."/>
        <s v="Všeob.. prenájom komerč. priestorov za rok 2022 Slovnaft, a.s."/>
        <s v="Odplata za zriadenie vec. bremena - pozemok CKN 3906/170 Slovnaft, a.s."/>
        <s v="Všeob. prenájom komerč. priestorov za rok 2021 Slovnaft, a.s."/>
        <s v="Všeob. prenájom pozemku za rok 2021 Slovnaft, a.s."/>
        <s v="Prenájom pozemku 16.7.2020-31.12.2020 Slovnaft, a.s."/>
        <s v="Všeobec. prenájom pozemku 2020 Slovnaft, a.s."/>
        <s v="Ostredky-územný plán zóny AUREX, s.r.o."/>
        <s v="Prievoz-východ-územný plán AUREX, s.r.o."/>
        <s v="Prievoz-západ-územný plán AUREX, s.r.o."/>
        <s v="Návrh zadania ÚP Prievoz-západ - sprac. časti AUREX, s.r.o."/>
        <s v="Návrh zadania ÚP Prievoz-východ - sprac. časti AUREX, s.r.o."/>
        <s v="eŠkola pre zriaďovateľa - licencia platná 12 mesiacov ŠEVT a.s."/>
        <s v="eŠkola pre zriaďovateľa-licencia platná 12 mesiacov ŠEVT a.s."/>
        <s v="Dodávka a potlač obálok ŠEVT a.s."/>
        <s v="Vyúčt. fa - eŠkola pre zriaďovateľa ŠEVT a.s."/>
        <s v="Vyúčt. fa - eškola pre zriaďovateľa-licencia platná 12 mesiacov ZF č.42 ŠEVT a.s."/>
        <s v="Akrylová fasádna farba Helios SPEKTRA , valček, vedro, mriežkaFARLESK spol. s r.o."/>
        <s v="Farby, náradie, materiál na maľovanie FARLESK spol. s r.o."/>
        <s v="Helios SPEKTRA Akrylová fasádna farba 10l FARLESK spol. s r.o."/>
        <s v="Hellos SPEKTRA Akrylová fasádna farba FARLESK spol. s r.o."/>
        <s v="Farby-dobrovoľníctvo FARLESK spol. s r.o."/>
        <s v="ÚČTO ROPR a OBCÍ Premium od 01.01.24 do 31.12.2024 Wolters Kluwer s.r. o."/>
        <s v="Predplatné na rok 2024 - ÚČTO ROPO a OBCÍ Wolters Kluwer s.r. o."/>
        <s v="Aktualizácia programu ASPI 1.11.22-30.11.23 Wolters Kluwer s.r. o."/>
        <s v="Vyúčt. fa -ÚČTO, ROPO a OBCI 2023 Wolters Kluwer s.r. o."/>
        <s v="Predplatné na rok 2023 - ÚČTO ROPO a OBCÍ Wolters Kluwer s.r. o."/>
        <s v="Aktualizácia programu ASPI od 1.10.21 do 1.11.22 Wolters Kluwer s.r. o."/>
        <s v="Vyúčt. fa - predplatné mesačníka ÚČTO.ROPO A OBCÍ Wolters Kluwer s.r. o."/>
        <s v="Predplatné mesačníka ÚCTO.ROPO a OBCÍ 1.1.22-31.12.22 Wolters Kluwer s.r. o."/>
        <s v="Aktualizácia programu ASPI od 1.8.2020 do 31.7.2021 Wolters Kluwer s.r. o."/>
        <s v="Predplatné mesačníka &quot;Právo pre ROPO a Obce&quot; 2021 Wolters Kluwer s.r. o."/>
        <s v="Predplatné Právo pre ROPO a obce r. 2021 Wolters Kluwer s.r. o."/>
        <s v="Programátor analytik ArcGEO Information Systems, s."/>
        <s v="ArcGIS Online Additional Service Credits, Programátor analytik ArcGEO Information Systems, s."/>
        <s v="ArcGIS Online Viewer, ArcGIS Online Editor ArcGEO Information Systems, s."/>
        <s v="ArcGIS - licencia do 25.05.2024 ArcGEO Information Systems, s."/>
        <s v="Vyúčt.fa - gis esri konferencia 2023 ArcGEO Information Systems, s."/>
        <s v="Licencie ArcGEO Information Systems, s."/>
        <s v="Programáto analytik - konzultácie ArcGEO Information Systems, s."/>
        <s v="ArcGIS Online Viewer, incl.Essential Apps Bundle,250Service Credits 2ks ArcGEO Information Systems, s."/>
        <s v="ArcGIS Online Editor, incl.Essential Apps Bundle,250Service Credits 2ks ArcGEO Information Systems, s."/>
        <s v="ArcGIS Online Field Worker, Programátor analytik ArcGEO Information Systems, s."/>
        <s v="ArcGIS Online GIS Professional Basic, ArcGIS Online Viewer,ArcGIS Online Editor ArcGEO Information Systems, s."/>
        <s v="Spoločné stravovanie dôchodci 11/2023 BOCO. s.r.o."/>
        <s v="Spoločné stravovanie dôchodci 10/2023 BOCO. s.r.o."/>
        <s v="Spoločné stravovanie dôchodci 9/2023 BOCO. s.r.o."/>
        <s v="Spoločné stravovanie dôchodci 8/2023 BOCO. s.r.o."/>
        <s v="Spoločné stravovanie dôchodci 7/2023 BOCO. s.r.o."/>
        <s v="Spoločné stravovanie dôchodci 6/2023 BOCO. s.r.o."/>
        <s v="ST 704 Spoločné stravovanie dôchodci 6/2023 BOCO. s.r.o."/>
        <s v="ST 798 Spoločné stravovanie dôchodci 6/2023 BOCO. s.r.o."/>
        <s v="Spoločné stravovanie dôchodci 5/2023 BOCO. s.r.o."/>
        <s v="Spoločné stravovanie dôchodci 4/2023 BOCO. s.r.o."/>
        <s v="Spoločné stravovanie dôchodci 3/2023 BOCO. s.r.o."/>
        <s v="Spoločné stravovanie dôchodci 2/2023 BOCO. s.r.o."/>
        <s v="Spoločné stravovanie dôchodci 1/2023 BOCO. s.r.o."/>
        <s v="Spoločné stravovanie dôchodci 12/2022 BOCO. s.r.o."/>
        <s v="Spoločné stravovanie dôchodci 11/2022 BOCO. s.r.o."/>
        <s v="Spoločné stravovanie dôchodci 10/2022 BOCO. s.r.o."/>
        <s v="Spoločné stravovanie dôchodci 9/2022 BOCO. s.r.o."/>
        <s v="Spoločné stravovanie dôchodci 8/2022 BOCO. s.r.o."/>
        <s v="Spoločné stravovanie dôchodci 7/2022 BOCO. s.r.o."/>
        <s v="Spoločné stravovanie dôchodci 6/2022 BOCO. s.r.o."/>
        <s v="Spoločné stravovanie dôchodci 5/2022 BOCO. s.r.o."/>
        <s v="Spoločné stravovanie dôchodci 4/2022 BOCO. s.r.o."/>
        <s v="Spoločné stravovanie dôchodci 3/2022 BOCO. s.r.o."/>
        <s v="Zaposkytnutie strvy dôchodcom za 02/2022 BOCO. s.r.o."/>
        <s v="Stravovanie dôchodci - 1/2022 BOCO. s.r.o."/>
        <s v="Stravovanie dôchodci - 12/2021 BOCO. s.r.o."/>
        <s v="Spoločné stravovanie - dôchodci 11/2021 BOCO. s.r.o."/>
        <s v="Spoločné stravovanie - dôchodci 10/2021 BOCO. s.r.o."/>
        <s v="Spoločné stravovanie - dôchodci 9/2021 BOCO. s.r.o."/>
        <s v="Spoločné stravovanie - dôchodci 8/2021 BOCO. s.r.o."/>
        <s v="Spoločné stravovanie - dôchodci 7/2021 BOCO. s.r.o."/>
        <s v="Spoločné stravovanie - dôchodci 6/2021 BOCO. s.r.o."/>
        <s v="Spoločné stravovanie - dôchodci 5/2021 BOCO. s.r.o."/>
        <s v="Spoločné stravovanie - dôchodci 4/2021 BOCO. s.r.o."/>
        <s v="Spoločné stravovanie - dôchodci 3/2021 BOCO. s.r.o."/>
        <s v="Spoločné stravovanie - dôchodci 2/2021 BOCO. s.r.o."/>
        <s v="Spoločné stravovanie - dôchodci 1/2021 BOCO. s.r.o."/>
        <s v="Spoločné stravovanie 12/2020 BOCO. s.r.o."/>
        <s v="Fyzická ochrana, obchôdzky objektov 11/2023GUARD &amp; MD, s.r.o."/>
        <s v="Fyzická ochrana, obchôdzky objektov 10/2023 GUARD &amp; MD, s.r.o."/>
        <s v="Fyzická ochrana, obchôdzky objektov 9/2023 GUARD &amp; MD, s.r.o."/>
        <s v="ZŠ Ostredková voľby FO od 7.00-22.00 GUARD &amp; MD, s.r.o."/>
        <s v="Fyzická ochrana, obchôdzky objektov 8/2023 GUARD &amp; MD, s.r.o."/>
        <s v="Fyzická ochrana, obchôdzky objektov 7/2023 GUARD &amp; MD, s.r.o."/>
        <s v="Fyzická ochrana, obchôdzky objektov 6/2023 GUARD &amp; MD, s.r.o."/>
        <s v="Fyzická ochrana, obchôdzky objektov 5/2023 GUARD &amp; MD, s.r.o."/>
        <s v="Fyzická ochrana, obchôdzky objektov 4/2023 GUARD &amp; MD, s.r.o."/>
        <s v="Fyzická ochrana, obchôdzky objektov 3/2023 GUARD &amp; MD, s.r.o."/>
        <s v="Fyzická ochrana, obchôdzky objektov 2/2023 GUARD &amp; MD, s.r.o."/>
        <s v="Fyzická ochrana, obchôdzky objektov 1/2023 GUARD &amp; MD, s.r.o."/>
        <s v="Fyzická ochrana, obchôdzky objektov 12/2022 GUARD &amp; MD, s.r.o."/>
        <s v="Fyzická ochrana, obchôdzky objektov 11/2022 GUARD MD, s.r.o."/>
        <s v="Fyzická ochrana, obchôdzky objektov 10/2022 GUARD MD, s.r.o."/>
        <s v="Fyzická ochrana, obchôdzky objektov 9/2022 GUARD MD, s.r.o."/>
        <s v="Fyzická ochrana, obchôdzky objektov 8/2022 GUARD MD, s.r.o."/>
        <s v="Fyzická ochrana, obchôdzky objektov 7/2022 GUARD MD, s.r.o."/>
        <s v="Fyzická ochrana, obchôdzky objektov 6/2022 GUARD MD, s.r.o."/>
        <s v="Fyzická ochrana, obchôdzky objektov 5/2022 GUARD MD, s.r.o."/>
        <s v="Fyzická ochrana, obchôdzky objektov 4/2022 GUARD MD, s.r.o."/>
        <s v="Fyzická ochrana, obchôdzky objektov 3/2022 GUARD &amp; MD, s.r.o."/>
        <s v="Fyzická ochrana, obchôdzky objektov 2/2022 GUARD MD, s.r.o."/>
        <s v="Fyzická ochrana, obchôdzky objektov 1/2022 GUARD &amp; MD, s.r.o."/>
        <s v="Fyzická ochrana, obchôdzky objektov 12/2021 GUARD &amp; MD, s.r.o."/>
        <s v="Fyzická ochrana, obchôdzky objektov 11/2021 GUARD &amp; MD, s.r.o."/>
        <s v="Fyzická ochrana, obchôdzky objektov 10/2021 GUARD &amp; MD, s.r.o."/>
        <s v="Fyzická ochrana, obchôdzky objektov 9/2021 GUARD &amp; MD, s.r.o."/>
        <s v="Fyzická ochrana, obchôdzky objektov 8/2021 GUARD &amp; MD, s.r.o."/>
        <s v="Fyzická ochrana, obchôdzky objektov 7/2021 GUARD &amp; MD, s.r.o."/>
        <s v="Fyzická ochrana, obchôdzky objektov 6/2021 GUARD &amp; MD, s.r.o."/>
        <s v="Fyzická ochrana, obchôdzky objektov 5/2021 GUARD MD, s.r.o."/>
        <s v="Fyzická ochrana, obchôdzky objektov 4/2021 GUARD &amp; MD, s.r.o."/>
        <s v="Programovanie MaR v OST MÚ BA-Ružinov-úprava riadenia teploty ITP Control, s.r.o."/>
        <s v="Nastavenie systému MaR-ohrev TUV vo výmenníkovej stanici ITP Control, s.r.o."/>
        <s v="Inštalácia, školenia a konzultácie, programové úpravy ANASOFT APR, spol. s r.o."/>
        <s v="Inštalácia, školenia a konzultácie ANASOFT APR, spol. s r.o."/>
        <s v="Inštalácia, školenia a konzultácie, ANASOFT APR, spol. s r.o."/>
        <s v="Inštalácia, školenia a konzultácie,Školenie FINUS ANASOFT APR, spol. s r.o."/>
        <s v="Licencia modulu FINUS, DOMUS, Centrálny server ANASOFT APR, spol. s r.o."/>
        <s v="Obecné noviny na rok 2023 INPROST"/>
        <s v="Predplatné Obecné noviny 2022 INPROST"/>
        <s v="OBECNÉ NOVINY rok 2021 - od čísla 1 po číslo 52 INPROST"/>
        <s v="Spätná montáž interiérových prvkov časti kamerového systému MÚ BA-RužinovSecuriLas, s.r.o."/>
        <s v="Prekládka časti kabeláže, vytvorenie novej kabeláže-kam. systém Centrum sl.obč. SecuriLas, s.r.o."/>
        <s v="Dodávka a montáž kamer. systému Vietnamská ul. SecuriLas, s.r.o."/>
        <s v="Prenájom simulátora nárazu an akciu ETM 2022 21.9.2022 Autoklub Slovakia Assistence s"/>
        <s v="Prenájom detského mobilného dpravného ihriska a simulátor nárazu Autoklub Slovakia Assistence s"/>
        <s v="Mobile GPRS-prenájom 1,2,3/2023 NEXI Central Europe, a.s."/>
        <s v="Mobile GPRS-prenájom 10,11,12/2022 SIA Slovakia, s.r.o."/>
        <s v="Mobile GPRS-prenájom 4,5,6/2022 SIA Slovakia, s.r.o."/>
        <s v="Mobile GPRS-prenájom 1,2,3/2022 SIA Slovakia, s.r.o."/>
        <s v="Mobile GPRS-prenájom 10,11,12/2021 SIA Slovakia, s.r.o."/>
        <s v="Mobile GPRS-prenájom 1.07-31.7.2021,1.8.21-31.8.21,1.9.21-30.9.21 SIA Slovakia, s.r.o."/>
        <s v="Mobile GPRS 01.01 - 31.03.2021 SIA Slovakia, s.r.o."/>
        <s v="Mobile GPRS 10-12/2020 SIA Slovakia, s.r.o."/>
        <s v="Registrácia domény ružinov.sk, ba-ružinov sk 16.09.2023 - 15.09.2024 ACS s.r.o."/>
        <s v="Registrácia domény ruzinov.sk ACS s.r.o."/>
        <s v="Registrácia domény ruzinov.sk,ba-ruzinov.sk - 16.9.2022-15.9.2023 ACS s.r.o."/>
        <s v="Vyúčt. fa-Registrácia domény ružinov.sk, ba-ruzinov.sk 16.9.21-15.9.22 ACS s.r.o."/>
        <s v="Registrácia domény 16.9.2021-15.9.2022 ACS s.r.o."/>
        <s v="Vyúčt. fa-Registrácia domény ružinov.sk, ba-ruzinov.sk 16.9.20-15.9.21 ACS s.r.o."/>
        <s v="Konferencia APEL 2023EKOS PLUS s.r.o."/>
        <s v="Konferencia APEL 2022 - vyúčt. fa EKOS PLUS s.r.o."/>
        <s v="Konferencia APEL 2022-akt. požiadavky enviro legislatívy EKOS PLUS s.r.o."/>
        <s v="Fontány v Bratislave - 10 ks knihy Vydavateľstvo Dixit, s. r. o."/>
        <s v="Energia, zrážkový úhrn 12/2022 NAD 820 Bratislava a.s."/>
        <s v="Energia, zrážkový úhrn 11/2022 NAD 820 Bratislava a.s."/>
        <s v="Nájomné 12/2022 NAD 820 Bratislava a.s."/>
        <s v="Energia, zrážkový úhrn 10/2022 NAD 820 Bratislava a.s."/>
        <s v="Nájomné 11/2022 NAD 820 Bratislava a.s."/>
        <s v="Energia, zrážkový úhrn 9/2022 NAD 820 Bratislava a.s."/>
        <s v="Nájomné 10/2022 NAD 820 Bratislava a.s."/>
        <s v="Energia, zrážkový úhrn 8/2022 NAD 820 Bratislava a.s."/>
        <s v="Nájomné 9/2022 NAD 820 Bratislava a.s."/>
        <s v="Energia, zrážkový úhrn 7/2022 NAD 820 Bratislava a.s."/>
        <s v="Nájomné 8/2022 NAD 820 Bratislava a.s."/>
        <s v="Energia, zrážkový úhrn 6/2022 NAD 820 Bratislava a.s."/>
        <s v="Nájomné 7/2022 NAD 820 Bratislava a.s."/>
        <s v="Energia, zrážkový úhrn 5/2022 NAD 820 Bratislava a.s."/>
        <s v="Nájomné 6/2022 NAD 820 Bratislava a.s."/>
        <s v="Nájomné 5/2022 NAD 820 Bratislava a.s."/>
        <s v="Energia, zrážkový úhrn 4/2022 NAD 820 Bratislava a.s."/>
        <s v="Energia, zrážkový úhrn 3/2022 NAD 820 Bratislava a.s."/>
        <s v="Nájomné 4/2022 NAD 820 Bratislava a.s."/>
        <s v="Energia, zrážkový úhrn 2/2022 NAD 820 Bratislava a.s."/>
        <s v="Energia, zrážkový úhrn 1/2022 NAD 820 Bratislava a.s."/>
        <s v="Nájomné 3/2022 NAD 820 Bratislava a.s."/>
        <s v="Nájomné 2/2022 NAD 820 Bratislava a.s."/>
        <s v="Energia, zrážkový úhrn 12/2021 NAD 820 Bratislava a.s."/>
        <s v="Nájomné 1/2022 NAD 820 Bratislava a.s."/>
        <s v="Energia, zrážkový úhrn 11/2021 NAD 820 Bratislava a.s."/>
        <s v="Nájom za mesiac december 2021 NAD 820 Bratislava a.s."/>
        <s v="Nájom za mesiac november 2021 NAD 820 Bratislava a.s."/>
        <s v="Energia, zrážkový úhrn 10/2021 NAD 820 Bratislava a.s."/>
        <s v="Nájom za mesiac október 2021 NAD 820 Bratislava a.s."/>
        <s v="Energia, zrážkový úhrn 9/2021 NAD 820 Bratislava a.s."/>
        <s v="Energia, zrážkový úhrn 8/2021 NAD 820 Bratislava a.s."/>
        <s v="Nájom za mesiac september 2021 NAD 820 Bratislava a.s."/>
        <s v="Energia, zrážkový úhrn 7/2021 NAD 820 Bratislava a.s."/>
        <s v="Nájom za mesiac august 2021 NAD 820 Bratislava a.s."/>
        <s v="Energia, zrážkový úhrn 6/2021 NAD 820 Bratislava a.s."/>
        <s v="Nájom za mesiac júl 2021 NAD 820 Bratislava a.s."/>
        <s v="Energia, zrážkový úhrn 5/2021 NAD 820 Bratislava a.s."/>
        <s v="Nájom za mesiac jún 2021 NAD 820 Bratislava a.s."/>
        <s v="Energia, zrážkový úhrn 4/2021 NAD 820 Bratislava a.s."/>
        <s v="Nájom za mesiac máj 2021 NAD 820 Bratislava a.s."/>
        <s v="Energia, zrážkový úhrn 3/2021 NAD 820 Bratislava a.s."/>
        <s v="Nájom za mesiac apríl 2021 NAD 820 Bratislava a.s."/>
        <s v="Energia, zrážkový úhrn 2/2021 NAD 820 Bratislava a.s."/>
        <s v="Nájom za mesiac marec 2021 NAD 820 Bratislava a.s."/>
        <s v="Energia, zrážkový úhrn 1/2021 NAD 820 Bratislava a.s."/>
        <s v="Nájom za mesiac február 2021 NAD 820 Bratislava a.s."/>
        <s v="Energia, zrážkový úhrn 12/2020 NAD 820 Bratislava a.s."/>
        <s v="Nájom za mesiac január 2021 NAD 820 Bratislava a.s."/>
        <s v="Tématický monitoring médií 11/2023 Slovakia Online, s.r.o."/>
        <s v="Tématický monitoring médií 10/2023 Slovakia Online, s.r.o."/>
        <s v="Tématický monitoring médií 9/2023 Slovakia Online, s.r.o."/>
        <s v="Tématický monitoring médií 8/2023 Slovakia Online, s.r.o."/>
        <s v="Tématický monitoring médií 7/2023 Slovakia Online, s.r.o."/>
        <s v="Tématický monitoring médií 6/2023 Slovakia Online, s.r.o."/>
        <s v="Tématický monitoring médií 5/2023 Slovakia Online, s.r.o."/>
        <s v="Tématický monitoring médií 4/2023 Slovakia Online, s.r.o."/>
        <s v="Tématický monitoring médií Slovakia Online, s.r.o."/>
        <s v="Monitoring médií 12/2022 Slovakia Online, s.r.o."/>
        <s v="Monitoring médií 11/2022 Slovakia Online, s.r.o."/>
        <s v="Monitoring médií 10/2022 Slovakia Online, s.r.o."/>
        <s v="Monitoring médií 9/2022 Slovakia Online, s.r.o."/>
        <s v="Monitoring médií 8/2022 Slovakia Online, s.r.o."/>
        <s v="Monitoring médií 7/2022 Slovakia Online, s.r.o."/>
        <s v="Monitoring médií 6/2022 Slovakia Online, s.r.o."/>
        <s v="Monitoring médií 5/2022 Slovakia Online, s.r.o."/>
        <s v="Monitoring médií 4/2022 Slovakia Online, s.r.o."/>
        <s v="Monitoring médií 3/2022 Slovakia Online, s.r.o."/>
        <s v="Monitoring médií 2/2022 Slovakia Online, s.r.o."/>
        <s v="Monitoring médií 1/2022 Slovakia Online, s.r.o."/>
        <s v="Monitoring médií Slovakia Online, s.r.o."/>
        <s v="Monitoring médií 5/2021 Slovakia Online, s.r.o."/>
        <s v="Monitoring médií 4/2021 Slovakia Online, s.r.o."/>
        <s v="Monitoring médií 3/2021 Slovakia Online, s.r.o."/>
        <s v="Monitoring médií 2/2021 Slovakia Online, s.r.o."/>
        <s v="Monitoring médií 1/2021 Slovakia Online, s.r.o."/>
        <s v="Montáž, zapojenie a naprogramovanie domáceho telefónu - Klincová 28 ELTON, družstvo"/>
        <s v="Asanácia živočíšnych škodcov - Listová ul. CHEMIX - D, s.r.o."/>
        <s v="Asanácia živočíšnych škodcov CHEMIX - D, s.r.o."/>
        <s v="Asanácia živočíšnych škodcov - Listová 4 CHEMIX - D, s.r.o."/>
        <s v="DJ- FA za potravinyMabonex Slovakia spol.s r.o."/>
        <s v="DJ- FA za potraviny Mabonex Slovakia spol.s r.o."/>
        <s v="ST 1239 Vyúčt. fa - školenie-ubytovanie Hotel Grand"/>
        <s v="Vyúčt. fa - školenie-ubytovanie Hotel Grand"/>
        <s v="Školenie-ubytovanie Hotel Grand"/>
        <s v="Prehliadka vozidla TATRA T815 CAS 32 po 2. rokoch prevádzky GTB, a.s."/>
        <s v="Konferencia: Stavebné právo 2023 - Vyúčt. FA k ZF 52 Poradca podnikateľa s.r.o."/>
        <s v="Konferencia - Stavebné právo 2023 Poradca podnikateľa s.r.o."/>
        <s v="Mzdové centrum - ročný prístup - vyúčt. FA Poradca podnikateľa s.r.o."/>
        <s v="Zákon o výchove a vzdelávaní (školský zákon),pedagog.a odb. zamestnancoch Poradca podnikateľa s.r.o."/>
        <s v="Zákon o výchove a vzdelávaní (školský zákon), pedagog. a odb. zamestnancoch Poradca podnikateľa s.r.o."/>
        <s v="Vyúčt. fa - personálny a mzdový poradca podnikateľa Poradca podnikateľa s.r.o."/>
        <s v="Personálny a mzdový poradca podnikateľa, práca, mzdy a odm. - ročný prístup Poradca podnikateľa s.r.o."/>
        <s v="Vyúčt. fakt. - Ver. správa SR 28.4.23 - 27.4.2024 Poradca podnikateľa s.r.o."/>
        <s v="Verejná správa SR - ročný prístup Poradca podnikateľa s.r.o."/>
        <s v="Zúčtovanie dotácií z rozpočtu územnej samosprávy-webinár-vyúčt. fa Poradca podnikateľa s.r.o."/>
        <s v="Komentár k Stavebnému zákonu-ročný prístup-vyúčt. fa Poradca podnikateľa s.r.o."/>
        <s v="Komentár k Stavebnému zákonu - ročný prístup Poradca podnikateľa s.r.o."/>
        <s v="Ročný prístup-predplatné Profivzdelávanie Poradca podnikateľa s.r.o."/>
        <s v="Predplatné Profivzdelávanie - ročný prístup Poradca podnikateľa s.r.o."/>
        <s v="Vyúčt. fa Mzdové centrum - ročný prístup Poradca podnikateľa s.r.o."/>
        <s v="Mzdové centrum - ročný prístup Poradca podnikateľa s.r.o."/>
        <s v="Zbierka zákonov SR,ročník 2022-predplatné Poradca podnikateľa s.r.o."/>
        <s v="Vyúčt. fa- Personálny mzdový poradca podnikateľa, PMPP Plus, mzdy a odm. 2023 Poradca podnikateľa s.r.o."/>
        <s v="Personálny mzdový poradca podnikateľa, PMPP Plus, mzdy a odm. 2023 Poradca podnikateľa s.r.o."/>
        <s v="Vyúčt. fa - Verejná správa SR-ročný prístup Poradca podnikateľa s.r.o."/>
        <s v="Vyúčt. fa - komentár k Stavebnému zákonu-ročný prístup Poradca podnikateľa s.r.o."/>
        <s v="Verejná správa SR - ročný prístup-Daňová a mzdová pohotovosť Poradca podnikateľa s.r.o."/>
        <s v="Eurokódex komentár k Stavebnému zákonu-ročný prístup Poradca podnikateľa s.r.o."/>
        <s v="dobropis persol.a mzdový poradca podnikateľa Poradca podnikateľa s.r.o."/>
        <s v="Vyúčt. fa &quot;Personálny a mzdový poradca podnikateľa Poradca podnikateľa s.r.o."/>
        <s v="Personálny a mzdový poradca podnikateľa 4-5/2022 Poradca podnikateľa s.r.o."/>
        <s v="Vyúčt. fa Zbierka zákonov SR, ročník 2021 Poradca podnikateľa s.r.o."/>
        <s v="Vyúč. fa - mzdové centrum-ročný prístup 28.9.21-27.9.22 Poradca podnikateľa s.r.o."/>
        <s v="Vyúčt. fa - zbierka zákonov SR - 4.preddavok Poradca podnikateľa s.r.o."/>
        <s v="Zbierka zákonov SR, r. 2021 - 4. preddavok Poradca podnikateľa s.r.o."/>
        <s v="Vyúčt. fa - Zbierka zákonov SR, ročník 2022 -1.preddavok Poradca podnikateľa s.r.o."/>
        <s v="Zbierka zákonov SR, ročník 2022 - 1. preddavok Poradca podnikateľa s.r.o."/>
        <s v="Vyúčt. fa - Zbierka zákonov SR, ročník 2021 - 3.preddavok Poradca podnikateľa s.r.o."/>
        <s v="3.preddavok - Zbierka zákonov SR Poradca podnikateľa s.r.o."/>
        <s v="PMPP Plus-ročný prístup, predplatné 2022 Poradca podnikateľa s.r.o."/>
        <s v="Personálny a mzdový poradca podnikateľa-ročný prístup,predplatné 2022 Poradca podnikateľa s.r.o."/>
        <s v="Zbierka zákonov SR, ročník 2021 - 2. preddavok Poradca podnikateľa s.r.o."/>
        <s v="Zbierka zákonov SR r. 2021 - 2. preddavok Poradca podnikateľa s.r.o."/>
        <s v="Vyúčt, faktúra - Stavebný zákon - Veľký komentár Poradca podnikateľa s.r.o."/>
        <s v="Vyúčt. fa - Komentár k stav. zákonu - ročný prístup Poradca podnikateľa s.r.o."/>
        <s v="Stavebný zákon - veľký komentár, tlačená publikácia Poradca podnikateľa s.r.o."/>
        <s v="Stavebný zákon - Veľký komentár (online verzia) Poradca podnikateľa s.r.o."/>
        <s v="Vyúčt. fa - predplatné Profivzdelávanie - ročný prístup Poradca podnikateľa s.r.o."/>
        <s v="Vyúčt. Zbierka zákonov SR 2020 Poradca podnikateľa s.r.o."/>
        <s v="Dopravné značenie zóny regulovaného parkovania- časť ŠtrkovecSAROUTE, s. r. o."/>
        <s v="Dopravné značenie zóny regulovaného parkovania- časť Štrkovec SAROUTE, s. r. o."/>
        <s v="ŽS Medzilaborecká - dodávky a práce 11/2022- čiastková fakturácia FERRMONT, a.s."/>
        <s v="ŽS Medzilaborecká - konečná faktúra FERRMONT, a.s."/>
        <s v="ŽS Medzilaborecká - dodávky a práce 1.8.-30.9.22- čiastková fakturácia FERRMONT, a.s."/>
        <s v="ŽS Medzilaborecká - dodávky a práce 7/2022- čiastková fakturácia FERRMONT, a.s."/>
        <s v="ZŠ Medzilaborecká - stavebné práce FERRMONT, a.s."/>
        <s v="ZŠ Medzilaborecká - dodávky a práce za mesiac máj/2022 FERRMONT, a.s."/>
        <s v="ZŠ Medzilaborecká - čiastková fakturácia FERRMONT, a.s."/>
        <s v="ZŠ Medzilaborecká-dodávky a práce FERRMONT, a.s."/>
        <s v="Exter. kvetináče 48 ksx795 EUR EXIMA, spol s r.o."/>
        <s v="Výroba erbu mestskej časti 3 ks BEEL, s.r.o."/>
        <s v="Dopravné značenieSATES, a.s."/>
        <s v="Dopravné značenie pre vyhradené parkovanie pre osoby ZŤPSATES, a.s."/>
        <s v="Realizácia trvalého dopravného značenia SATES, a.s."/>
        <s v="Dopravné značenie a vykonané práce SATES, a.s."/>
        <s v="Zapožičanie dopravného značenia SATES, a.s."/>
        <s v="Dopravné značenie pre vyhradené parkovanie pre osoby ZŤP SATES, a.s."/>
        <s v="Dopravné značenie pre vyhr. parkovanie pre osoby ZŤP SATES, a.s."/>
        <s v="Dopravné značenie SATES, a.s."/>
        <s v="Dopravné značenie - pre osoby ZŤP SATES, a.s."/>
        <s v="Dopravné značenie - Klingerova kolónia SATES, a.s."/>
        <s v="Klingerova kolónia - realizácia TDZ SATES, a.s."/>
        <s v="Vyúčt.fa - licencia-program CENKROS-Rozpočtár KROS a.s."/>
        <s v="Cenkros - licencia 2023 KROS a.s."/>
        <s v="Vyúčt. fa - program CENKROS 4 - licencie KROS a.s."/>
        <s v="Licencia - program Cenkros 4 KROS a.s."/>
        <s v="Montáž a sprevádzkovanie plošiny SPU 225 GRD s.r.o."/>
        <s v="Demontáž plošiny pre imobilných pri hl. schodisku ZŠ Vrútocká GRD s.r.o."/>
        <s v="PD U deda-vyjadrenie k existencii podz.tel. vedení SITEL, s.r.o."/>
        <s v="PD vnútroblok Exnárová-vyjadrenie k existencii podz.tel. vedení SITEL, s.r.o."/>
        <s v="Vyjadrenie k existencii elektronických komunikačných sietí SITEL, s.r.o."/>
        <s v="Bachova-revitalizácia trhoviska-vyjadrenie k ex. elektr. komunikačných sietí SITEL, s.r.o."/>
        <s v="Herlianska-revitalizácia trhoviska-vyjadrenie k ex. elektr. komunikačných sietí SITEL, s.r.o."/>
        <s v="Miletičova-revitalizácia trhoviska-vyjadrenie k ex. elektr. komunikačných sietí SITEL, s.r.o."/>
        <s v="Na paši - rekonštrukcia komunikácie a chodníka-vyjadrenie k existencii kom.sietí SITEL, s.r.o."/>
        <s v="Sabinovská v úseku od Drieňovej ul.po Trnavskú ul.-vyjadrenie k ex.kom. sietí SITEL, s.r.o."/>
        <s v="Rekonštrukcia DI Bachova-vyjadrenie k existencii el.komunikačných sietí SITEL, s.r.o."/>
        <s v="Tomášikova 25 - rek. a zmena účelu objektu-existencia el. komunikačných sietí SITEL, s.r.o."/>
        <s v="Bachova 7 a 9 - rek. časti objektov HB blokov-existencia el. komunikačných sietí SITEL, s.r.o."/>
        <s v="Vyjadrenie-DI Martinčekova,Medzilaborecká, Sedmokrásková SITEL, s.r.o."/>
        <s v="Pavlovičová - rekonštrukcia kom. - vyjadrenie k existencii elektron.kom.sietí SITEL, s.r.o."/>
        <s v="Mlynské Luhy - rekonštrukcia kom. - vyjadrenie k existencii elektron.kom.sietí SITEL, s.r.o."/>
        <s v="Prešovská - rekonštrukcia kom. - vyjadrenie k existencii elektron.kom.sietí SITEL, s.r.o."/>
        <s v="Kladnianska-rekonštrukcia kom. - vyjadrenie k existencii elektron.kom.sietí SITEL, s.r.o."/>
        <s v="Vyjadrenie k existencii elektron.kom.sietí kom. Dr. V, Clementisa SITEL, s.r.o."/>
        <s v="HER Riadiaci softvér - ročná licencia A.S.Partner s.r.o."/>
        <s v="ČIpová identifikačná karta A.S.Partner s.r.o."/>
        <s v="HER RVU-modul on-line zasadania, ročná licencia A.S.Partner s.r.o."/>
        <s v="Nádoba na posyp MEVA-SK s.r.o. Rožňava"/>
        <s v="Nádoby na posyp MEVA-SK s.r.o. Rožňava"/>
        <s v="ZŠ Ostredková DÚHA, a.s."/>
        <s v="ZŠ Ostredková - stavebné práce DÚHA, a.s."/>
        <s v="Stav. práce - novostavba pavilónu s telocvičňou ZŠ SNP Ostredkova DÚHA, a.s."/>
        <s v="Auditorské služby overenia konsolid.účtovnej závierky k 31.12.2022 ACCEPT AUDIT CONSULTING, s.r."/>
        <s v="Auditorské služby overenia ind.účtovnej závierky k 31.12.2023 ACCEPT AUDIT CONSULTING, s.r."/>
        <s v="Analýza TZ prenajatého majetku ACCEPT AUDIT CONSULTING, s.r."/>
        <s v="Auditorské služby overenia ind.účtovnej závierky k 31.12.2022 ACCEPT AUDIT CONSULTING, s.r."/>
        <s v="Auditorské služby overenia konsolidovanej účt. závierky k 31.12.2021 ACCEPT AUDIT CONSULTING, s.r."/>
        <s v="Auditorské služby overenia individuálnej účt. závierky k 31.12.2022 ACCEPT AUDIT CONSULTING, s.r."/>
        <s v="Auditorské službymoverenia konsolidovanej účt. závierky k 31.12.2020 ACCEPT AUDIT CONSULTING, s.r."/>
        <s v="Auditorské služby-priebežný audit ACCEPT AUDIT CONSULTING, s.r."/>
        <s v="Auditorské služby-finálny audit ACCEPT AUDIT CONSULTING, s.r."/>
        <s v="Konzultácie k metodike zostavenia konsolidovanej účt. závierky ACCEPT AUDIT CONSULTING, s.r."/>
        <s v="Auditorské služby - overenie konsolidovanej účt. závierky k 31.12.2019 ACCEPT AUDIT CONSULTING, s.r."/>
        <s v="Ochranná maska Stavmonta - Slovakia s.ro."/>
        <s v="Dobropis k fa 20211050 Norwit Slovakia, s.r.o."/>
        <s v="Zábehový servis zametacieho vozidla Mathieu MC210 Norwit Slovakia, s.r.o."/>
        <s v="Vyúčt. fa - Celoslovenská konferencia ZZŠS 13.-15.3.2023 Združenie samosprávných škôl S"/>
        <s v="Spísanie notárskej zápisnice, overenie listín Notárska kancelária JUDr. Mart"/>
        <s v="Za spísanie notárskej zápisnice N 403/2022,NZ 17297/2022,osvedčenie podpisov Notársky úrad JUDr. Marta Pavl"/>
        <s v="Koncert pre seniorov - vystúpenie dňa 1.3.2023 Folklórne združenie KARPATY"/>
        <s v="Brožúra &quot;Ružinovský geocaching s Brankom a Ruženkou 6&quot; Cyklokoalícia, o.z."/>
        <s v="Brožúrka Bicyklujeme s Brankom a Ruženkou 4 Cyklokoalícia, o.z."/>
        <s v="Prenájom pozemku parc. č. 15294/51 na rok 2023, plocha 9 m2 Univerzitná nemocnica Bratisla"/>
        <s v="Prenájom pozemku parc.č.15294/51 na rok 2022 pozemok-plocha 9 m2 Univerzitná nemocnica Bratisla"/>
        <s v="Prenájom pozemku parc. č. 15 294/51 na rok 2021 Univerzitná nemocnica Bratisla"/>
        <s v="Návrh verejného dopravného vybavenia - ÚPN Zóny Prievoz-západ HBH Projekt spol.s r.o.-organi"/>
        <s v="Návrh verejného dopravného vybavenia - ÚPN Zóny Prievoz-východ HBH Projekt spol.s r.o.-organi"/>
        <s v="Mlynské luhy-rekonštrukcia komunikácie-dočasné a trvalé dopr. značenie HBH Projekt spol.s r.o.-organi"/>
        <s v="Oprava komunikácií - Oravská ul. HBH Projekt spol.s r.o.-organi"/>
        <s v="Oprava komunikácií-Lidická ul. HBH Projekt spol.s r.o.-organi"/>
        <s v="Oprava komunikácií-Podluč.,Albrecht.,Kozmon.,Zimná... HBH Projekt spol.s r.o.-organi"/>
        <s v="PD_Vizual. križ. Max.Hella-Tomašiková a Max.Hella-Trnavská cesta HBH Projekt spol. s r. o."/>
        <s v="Banšelová ulica - aktualizácia trvalého a dočasného dopr. značenia HBH Projekt spol. s r. o."/>
        <s v="Prešovská ul.-rek. komunikácie a chodníka HBH Projekt spol. s r. o."/>
        <s v="Čaklovská ul.-rek. komunikácie a chodníka HBH Projekt spol. s r. o."/>
        <s v="aktual.PD dopravné značenie HBH Projekt spol. s r. o."/>
        <s v="Gagarinova-Mlynské Luhy-vizualizácia križovatky HBH Projekt spol. s r. o."/>
        <s v="Na piesku v BA-rekonštrukcia krajnice HBH Projekt spol. s r. o."/>
        <s v="Sabinovská, Nezábudková, Rezedová-PD trvalého a prenosnéh dopr.značenia HBH Projekt spol. s r. o."/>
        <s v="Okružná križovatka na ul. Seberíniho HBH Projekt spol. s r. o."/>
        <s v="PD-Rek. komunikácie a chodníka Mesačná HBH Projekt spol. s r. o."/>
        <s v="PD -Rek. komunikácie a chodníka Štefunkova HBH Projekt spol. s r. o."/>
        <s v="Prešovská ul. - rekonštr. komunikácie a chodníka-sitácia prenosného dopr.zn. HBH Projekt spol. s r. o."/>
        <s v="Kladnianska ul.-PD na realizáciu stavby HBH Projekt spol. s r. o."/>
        <s v="Statický posudok - Posúdenie porúch na domoch Zvolenská 19 a 21Ing.Hildebrand Užovič - AGORA"/>
        <s v="ZŠ Mierová-geodetické zameranie pre PD Ing. Radoslav Bendžák"/>
        <s v="DJ- FA za potraviny Karol TANGLMAYER"/>
        <s v="DJ - FA za potraviny Karol TANGLMAYER"/>
        <s v="Znalecký posudok - pozemok na Martinskej ulici Ing. Katarína Valová"/>
        <s v="Znalecký posudok - parcela č.15145/5 na Bajkalskej ulici Ing. Katarína Valová"/>
        <s v="Maliarske práce - OST - výmeníková stanica Szabó Tibor"/>
        <s v="Sputniková 33-maliarske práce, byt č.8 Szabó Tibor"/>
        <s v="Vietnamská 41-maliarske práce v byte C2.2 Szabó Tibor"/>
        <s v="Budova MÚ BA-Ružinov - maliarske práce Szabó Tibor"/>
        <s v="Záhradnícka ul. 54 - vymaľovanie bytu Szabó Tibor"/>
        <s v="Hanácka ul.4 - vymaľovanie bytu Szabó Tibor"/>
        <s v="Vietnamská 41 - vymaľovanie bytov Szabó Tibor"/>
        <s v="Maliarske práce - Vietnamská 41, byt č. C 5.9 Szabó Tibor"/>
        <s v="Maliarske práce - Vietnamská 41, byt č. C 7.1 Szabó Tibor"/>
        <s v="Maliarske práce v adm.budove MÚ BA-Ružinov Szabó Tibor"/>
        <s v="MÚ BA-Ružinov admin. budova - maliarske práce Szabó Tibor"/>
        <s v="Maliarské práce Listová 4 Szabó Tibor"/>
        <s v="Maliarske práce po zatečení - Vietnamská 41, byt C6.3 Szabó Tibor"/>
        <s v="Maliarske práce - adm. budova MU kanc. 309 Szabó Tibor"/>
        <s v="Maliarske práce - Prievozská 1 Szabó Tibor"/>
        <s v="maľovanie priestorov MÚ BA-Ružinov Szabó Tibor"/>
        <s v="Maliarske práce - Vietnamská 41 Szabó Tibor"/>
        <s v="Úprava priestorov v suteréne admi. budovy MÚ BA-Ružinov Szabó Tibor"/>
        <s v="Vymaľovanie bytu na Vietnamskej ul. Szabó Tibor"/>
        <s v="Vymaľovanie vybraných zničených stien dvojgarzonky na Listovej ul. Szabó Tibor"/>
        <s v="Maliarske práce - Vietnamská 41, Bratislava Szabó Tibor"/>
        <s v="Maliarske práce - Listová 4, Bratislava Szabó Tibor"/>
        <s v="Maliarske práce Reg.stred.stavebného úradu Szabó Tibor"/>
        <s v="Maliarske práce Vietnamská 41 Szabó Tibor"/>
        <s v="Maliarske práce Palkovičová 3 - vymaľovanie balkónu Szabó Tibor"/>
        <s v="Maliarske práce Vietnamská 1, 2, 3, 4 Szabó Tibor"/>
        <s v="Stravovanie - dôchodci 9,10,11/2021 Ing. Jozef Biznár"/>
        <s v="Stravovanie - dôchodci 4,5,6/2021 Ing. Jozef Biznár"/>
        <s v="Spoločné stravovanie - dôchodci 12/2020 Ing. Jozef Biznár"/>
        <s v="Znalecký posudok č.23/2023 Ing.arch. Ivan Bušovský"/>
        <s v="Vyúčt. fa - trovy exekúcie Mgr. Anna Michnicová, exekútor"/>
        <s v="Výtlačok fopografickej a ortofotomapy z r. 2023 nástennej mapyEUROSENSE s.r.o."/>
        <s v="Spracovanie 3D modelu a GIS aplikácie vymedz. územia lokality ŠtrkovecEUROSENSE s.r.o."/>
        <s v="Licencia Historickej digitálnej ortofotomapy z r. 1949 EUROSENSE s.r.o."/>
        <s v="Licencia Hist. čiernobielej dig.ortofotomapyz r. 1969,4 sady dig.far.ortofotomáp EUROSENSE s.r.o."/>
        <s v="Výtlačky topografickej nástennej mapy a nástennej ortofotomapy BA-Ružinov EUROSENSE s.r.o."/>
        <s v="Licencia na digitálnu ortofotomapu-Trnvka a Nivy EUROSENSE s.r.o."/>
        <s v="Výtlačky topografickej nástennej mapy a nástennej ortofotomapy EUROSENSE s.r.o."/>
        <s v="Licencia pre tlač topogr. nást. mapy, výtlačky topogr. nást.mapy a ortofotomapy EUROSENSE s.r.o."/>
        <s v="Licencia na digitálnu bezvegetačnú a historickú ortofotomapu EUROSENSE s.r.o."/>
        <s v="Pozemok p.č.15638/4,5-vsakovanie dážďových vôd zo strechy MŠ-posudok VODNÉ ZDROJE SLOVAKIA s.r.o."/>
        <s v="Pozemok p.č.15284/12,13-vsakovanie dážďových vôd zo strechy MŠ-posudok VODNÉ ZDROJE SLOVAKIA s.r.o."/>
        <s v="Vypracovanie hydrogeol. posudku, pozemok 15648/5,16 VODNÉ ZDROJE SLOVAKIA s.r.o."/>
        <s v="Odber kuchynského odpadu VŽP 12/2023Inta, s.r.o."/>
        <s v="DJ odvoz všetkých druhov odpadovInta, s.r.o."/>
        <s v="DJ odvoz všetkých druhov odpadov Inta, s.r.o."/>
        <s v="Odber kuchynského odpadu VŽP 11/2023 Inta, s.r.o."/>
        <s v="Odber kuchynského odpadu VŽP 10/2023 Inta, s.r.o."/>
        <s v="Odber kuchynského odpadu VŽP 9/2023 Inta, s.r.o."/>
        <s v="Odber kuchynského odpadu VŽP 8/2023 Inta, s.r.o."/>
        <s v="Odber kuchynského odpadu VŽP - Zimná 1 7/2023 Inta, s.r.o."/>
        <s v="Odber kuchynského odpadu VŽP 6/2023 Inta, s.r.o."/>
        <s v="Odber kuchnského odpadu VŽP Inta, s.r.o."/>
        <s v="Odber kuchynského odpadu VZP kat.3 Inta, s.r.o."/>
        <s v="Rybársky lístok - 1000 ks CART PRINT, s.r.o."/>
        <s v="SPS 04, SPS 44 RED, Dopravné nákladyDOPRAVNÉ ZNAČENIE, s.r.o."/>
        <s v="Zvislé dopravné značenie DOPRAVNÉ ZNAČENIE, s.r.o."/>
        <s v="Vodorovné a zvislé dopravné značenie DOPRAVNÉ ZNAČENIE, s.r.o."/>
        <s v="Opatrenia na skľudnenie dopravy DOPRAVNÉ ZNAČENIE, s.r.o."/>
        <s v="Plastový parkovací doraz čierny-carstop 4 ks DOPRAVNÉ ZNAČENIE, s.r.o."/>
        <s v="Zóna regulovaného parkovania NIVY III. časť 1 DOPRAVNÉ ZNAČENIE, s.r.o."/>
        <s v="Zóna regulovaného parkovania NIVY III. časť 2 DOPRAVNÉ ZNAČENIE, s.r.o."/>
        <s v="Prenájom dočasného dopr. značenia- Nivy II DOPRAVNÉ ZNAČENIE, s.r.o."/>
        <s v="Dopravné značenie - zóna regulovaného parkovania-Nivy II DOPRAVNÉ ZNAČENIE, s.r.o."/>
        <s v="Vodorovné dopravné značenie-zóna reg. parkovanie Nivy II DOPRAVNÉ ZNAČENIE, s.r.o."/>
        <s v="Prenájom dočasného značenia-Symfónia umenia DOPRAVNÉ ZNAČENIE, s.r.o."/>
        <s v="AL pätka - 40 ks DOPRAVNÉ ZNAČENIE, s.r.o."/>
        <s v="ZnL 270-15ks, ZnL 231-15 ks pre vyhradené parkovanie DOPRAVNÉ ZNAČENIE, s.r.o."/>
        <s v="Dopravné značenie-Západ+500bytov DOPRAVNÉ ZNAČENIE, s.r.o."/>
        <s v="Prenájom DDZ, doprava DOPRAVNÉ ZNAČENIE, s.r.o."/>
        <s v="Parkovací stĺpik-10ks,regulačný parkovací stĺpik-30ks,podstavec gumenný-6ks DOPRAVNÉ ZNAČENIE, s.r.o."/>
        <s v="Vodorovné dopr., značenie, montážne práce na dopr. značení DOPRAVNÉ ZNAČENIE, s.r.o."/>
        <s v="Prenájom DZ DOPRAVNÉ ZNAČENIE, s.r.o."/>
        <s v="Prenájom DDZ DOPRAVNÉ ZNAČENIE, s.r.o."/>
        <s v="Dopravné značenie DOPRAVNÉ ZNAČENIE, s.r.o."/>
        <s v="Dopravné značenie 11/2021 DOPRAVNÉ ZNAČENIE, s.r.o."/>
        <s v="Dodávka, montáž a demontáž ZDZ a VDZ 7/2021 DOPRAVNÉ ZNAČENIE, s.r.o."/>
        <s v="Dodávka GSM modulov a ovládačov - pož. zbrojnica EUROFERM, s.r.o."/>
        <s v="Pohreb A. Macák Pohrebná služba Striž Ladislav"/>
        <s v="Pohreb Š.Andráš Pohrebná služba Striž Ladislav"/>
        <s v="Pohreb J. Šléz Pohrebná služba Striž Ladislav"/>
        <s v="Pohreb M. Vojtková Pohrebná služba Striž Ladislav"/>
        <s v="Pohreb E. Augenhammerová Pohrebná služba Striž Ladislav"/>
        <s v="Pohreb P. Bavlšík Pohrebná služba Striž Ladislav"/>
        <s v="Pohreb J. Csavojec Pohrebná služba Striž Ladislav"/>
        <s v="Pohreb dieťa Šturm Pohrebná služba Striž Ladislav"/>
        <s v="Pohreb A. Gašparovičová Pohrebná služba Striž Ladislav"/>
        <s v="Pohreb M. Zemko Pohrebná služba Striž Ladislav"/>
        <s v="Pohreb D. Pátočová Pohrebná služba Striž Ladislav"/>
        <s v="Pohreb K. Hátašová Pohrebná služba Striž Ladislav"/>
        <s v="Pohreb J.Janíček Pohrebná služba Striž Ladislav"/>
        <s v="Pohreb M.Brenkus Pohrebná služba Striž Ladislav"/>
        <s v="Pohreb J. Dobaiová Pohrebná služba Striž Ladislav"/>
        <s v="Pohreb P. Tankó Pohrebná služba Striž Ladislav"/>
        <s v="Pohreb Z. Sláviková Pohrebná služba Striž Ladislav"/>
        <s v="Pohreb S.Janura Pohrebná služba Striž Ladislav"/>
        <s v="Pohreb V. Veszprémi Pohrebná služba Striž Ladislav"/>
        <s v="Pohreb F. Oslanský Pohrebná služba Striž Ladislav"/>
        <s v="Pohreb E. Hasonová Pohrebná služba Striž Ladislav"/>
        <s v="Pohreb D. Kaša Pohrebná služba Striž Ladislav"/>
        <s v="Pohreb J.Sutoris Pohrebná služba Striž Ladislav"/>
        <s v="Pohreb E.Szép Pohrebná služba Striž Ladislav"/>
        <s v="Pohreb K. Cigániková Pohrebná služba Striž Ladislav"/>
        <s v="Pohreb J.Kouba Pohrebná služba Striž Ladislav"/>
        <s v="Pohreb Ľ. Retling Pohrebná služba Striž Ladislav"/>
        <s v="Pohreb P. Jajcaj Pohrebná služba Striž Ladislav"/>
        <s v="Pohreb M. Callmeyer Pohrebná služba Striž Ladislav"/>
        <s v="Pohreb I. Nagy Pohrebná služba Striž Ladislav"/>
        <s v="Pohreb E.Bizov Pohrebná služba Striž Ladislav"/>
        <s v="Pohreb G. Bartakovics Pohrebná služba Striž Ladislav"/>
        <s v="Pohreb J. Zelenka Pohrebná služba Striž Ladislav"/>
        <s v="Pohreb S.Kubovič Pohrebná služba Striž Ladislav"/>
        <s v="Pohreb M. Bilka Pohrebná služba Striž Ladislav"/>
        <s v="Pohreb J. Schlosser Pohrebná služba Striž Ladislav"/>
        <s v="Pohreb V. Tóth Pohrebná služba Striž Ladislav"/>
        <s v="Pohreb I. Marenčík Pohrebná služba Striž Ladislav"/>
        <s v="Pohreb J.Kuchta Pohrebná služba Striž Ladislav"/>
        <s v="Pohreb P. Myjavec Pohrebná služba Striž Ladislav"/>
        <s v="Pohreb J. Gašparín Pohrebná služba Striž Ladislav"/>
        <s v="Pohreb A. Rigó Pohrebná služba Striž Ladislav"/>
        <s v="Pohreb E. Rucová Pohrebná služba Striž Ladislav"/>
        <s v="Pohreb C. Urmaničová Pohrebná služba Striž Ladislav"/>
        <s v="Pohreb Šlézová Z. Pohrebná služba Striž Ladislav"/>
        <s v="Pohreb B. Cupák Pohrebná služba Striž Ladislav"/>
        <s v="Pohreb K. Iglódy Pohrebná služba Striž Ladislav"/>
        <s v="Pohreb R. Kolarovič Pohrebná služba Striž Ladislav"/>
        <s v="Pohreb Matvej M. Pohrebná služba Striž Ladislav"/>
        <s v="Pohreb Kvašňovský V. Pohrebná služba Striž Ladislav"/>
        <s v="Pohreb A. Zaťková Pohrebná služba Striž Ladislav"/>
        <s v="Pohreb XY muž Pohrebná služba Striž Ladislav"/>
        <s v="Pohreb P. Vincze Pohrebná služba Striž Ladislav"/>
        <s v="Pohreb M. Kačák Pohrebná služba Striž Ladislav"/>
        <s v="Pohreb Vladimíry K. Pohrebná služba Striž Ladislav"/>
        <s v="Pohreb M.Bartoš Pohrebná služba Striž Ladislav"/>
        <s v="Pohreb muž XY Pohrebná služba Striž Ladislav"/>
        <s v="Pohreb F. Grich Pohrebná služba Striž Ladislav"/>
        <s v="Pohreb Z.Berníková Pohrebná služba Striž Ladislav"/>
        <s v="Pohreb Ľ.Fiala Pohrebná služba Striž Ladislav"/>
        <s v="Pohreb J. Baťa Pohrebná služba Striž Ladislav"/>
        <s v="Pohreb A. Silvai Pohrebná služba Striž Ladislav"/>
        <s v="Pohreb R. Slezák Pohrebná služba Striž Ladislav"/>
        <s v="Pohreb B. Druvis Pohrebná služba Striž Ladislav"/>
        <s v="Pohreb H. Ferenčíková Pohrebná služba Striž Ladislav"/>
        <s v="Pohreb J. Ramža Pohrebná služba Striž Ladislav"/>
        <s v="Pohreb Z.Putik Pohrebná služba Striž Ladislav"/>
        <s v="Pohreb M.Tomeček Pohrebná služba Striž Ladislav"/>
        <s v="Pohreb M.Štrba Pohrebná služba Striž Ladislav"/>
        <s v="Pohreb J. Rohály Pohrebná služba Striž Ladislav"/>
        <s v="Pohreb M.Baranová Pohrebná služba Striž Ladislav"/>
        <s v="Pohreb F. Sárkozy Pohrebná služba Striž Ladislav"/>
        <s v="Pohreb L. Farda Pohrebná služba Striž Ladislav"/>
        <s v="Pohreb Š. Synovec Pohrebná služba Striž Ladislav"/>
        <s v="Pohreb D. Daniel Pohrebná služba Striž Ladislav"/>
        <s v="Pohreb Z. Hudecová Pohrebná služba Striž Ladislav"/>
        <s v="Pohreb P.Perďoch Pohrebná služba Striž Ladislav"/>
        <s v="Pohreb G. Šimičková Pohrebná služba Striž Ladislav"/>
        <s v="Pohreb J. Mažáry Pohrebná služba Striž Ladislav"/>
        <s v="Pohreb H.Kratochvílová Pohrebná služba Striž Ladislav"/>
        <s v="Pohreb M.Taračka Pohrebná služba Striž Ladislav"/>
        <s v="Pohreb R. Kišš Pohrebná služba Striž Ladislav"/>
        <s v="Pohreb H. Nagyová Pohrebná služba Striž Ladislav"/>
        <s v="Pohreb G. Antalová Pohrebná služba Striž Ladislav"/>
        <s v="Pohreb Ľ. Hrbík Pohrebná služba Striž Ladislav"/>
        <s v="Pohreb B.Gianpietro Pohrebná služba Striž Ladislav"/>
        <s v="Pohreb J.Krumpálová Pohrebná služba Striž Ladislav"/>
        <s v="Pohreb M. Šindelářová Pohrebná služba Striž Ladislav"/>
        <s v="Pohreb I. Kettmannová Pohrebná služba Striž Ladislav"/>
        <s v="Pohreb A. Budaiová Pohrebná služba Striž Ladislav"/>
        <s v="Pohreb Jozef Š. Pohrebná služba Striž Ladislav"/>
        <s v="Pohreb František H. Pohrebná služba Striž Ladislav"/>
        <s v="Pohreb Jozef L. Pohrebná služba Striž Ladislav"/>
        <s v="Pohreb Alfréd A. Pohrebná služba Striž Ladislav"/>
        <s v="Pohreb Gabriela Š. Pohrebná služba Striž Ladislav"/>
        <s v="Pohreb Miroslav P. Pohrebná služba Striž Ladislav"/>
        <s v="Pohreb Miroslava Z. Pohrebná služba Striž Ladislav"/>
        <s v="Pohreb Viktora H. Pohrebná služba Striž Ladislav"/>
        <s v="Pohreb Hany K. Pohrebná služba Striž Ladislav"/>
        <s v="Pohreb Ivana J. Pohrebná služba Striž Ladislav"/>
        <s v="Pohreb Emílie B. Pohrebná služba Striž Ladislav"/>
        <s v="Pohreb Ľudovíta W. Pohrebná služba Striž Ladislav"/>
        <s v="Pohreb Františka Š. Pohrebná služba Striž Ladislav"/>
        <s v="Pohreb Miroslava B. Pohrebná služba Striž Ladislav"/>
        <s v="Pohreb Stanislava V. Pohrebná služba Striž Ladislav"/>
        <s v="Pohreb Miroslava R. Pohrebná služba Striž Ladislav"/>
        <s v="Pohreb Ľubomíra J. Pohrebná služba Striž Ladislav"/>
        <s v="Pohreb Jána T. Pohrebná služba Striž Ladislav"/>
        <s v="Pohreb Anny Ch. Pohrebná služba Striž Ladislav"/>
        <s v="Pohreb Jozefa G. Pohrebná služba Striž Ladislav"/>
        <s v="Pohreb Ľubomíra F. Pohrebná služba Striž Ladislav"/>
        <s v="Pohreb Matildy K. Pohrebná služba Striž Ladislav"/>
        <s v="Pohreb Alexandra F. Pohrebná služba Striž Ladislav"/>
        <s v="Pohreb Anny Ž. Pohrebná služba Striž Ladislav"/>
        <s v="Pohreb Milana M. Pohrebná služba Striž Ladislav"/>
        <s v="Pohreb Jaroslava K. Pohrebná služba Striž Ladislav"/>
        <s v="Pohreb Štefana K. Pohrebná služba Striž Ladislav"/>
        <s v="Pohreb Juliana S. Pohrebná služba Striž Ladislav"/>
        <s v="Pohreb Peter R. Pohrebná služba Striž Ladislav"/>
        <s v="Pohreb Mikuláša G. Pohrebná služba Striž Ladislav"/>
        <s v="Pohreb Sidónie D. Pohrebná služba Striž Ladislav"/>
        <s v="Pohreb Jána Š. Pohrebná služba Striž Ladislav"/>
        <s v="Pohreb Márie V. Pohrebná služba Striž Ladislav"/>
        <s v="Pohreb Viliama T. Pohrebná služba Striž Ladislav"/>
        <s v="Pohreb Aladára D. Pohrebná služba Striž Ladislav"/>
        <s v="Pohreb Miroslava M. Pohrebná služba Striž Ladislav"/>
        <s v="Pohreb Margity H. Pohrebná služba Striž Ladislav"/>
        <s v="Pochovanie do zeme ZY muž Pohrebná služba Striž Ladislav"/>
        <s v="Pohreb Petra Á. Pohrebná služba Striž Ladislav"/>
        <s v="Kontrola na EPS zariadení za obdobie 10,11,12/2023 Daráž Jozef E.K.Z."/>
        <s v="Kontrola na EPS zariadení za obdobie 7,8,9/2023 Daráž Jozef E.K.Z."/>
        <s v="Kontrola na EPS zariadení za obdobie 4,5/2023 Daráž Jozef E.K.Z."/>
        <s v="Kontrola na E.P.S. zariadení za obdobie 1,2,3/2023 Daráž Jozef E.K.Z."/>
        <s v="Kontrola na E.P.S. zariadení za obdobie 10,11,12/2022 Daráž Jozef E.K.Z."/>
        <s v="Kontrola na E.P.S. zariadení za obdobie 7,8,9/2022 Daráž Jozef E.K.Z."/>
        <s v="Kontrola na E.P.S. zariadení za obdobie 4,5/2022, OP a OS Daráž Jozef E.K.Z."/>
        <s v="Konfigurácia na Ústredni na zariadení EPS a zapojenie požiarneho tabla Daráž Jozef E.K.Z."/>
        <s v="Dodanie tovaru na zariadení EPS (rekonštrukcia priestorov) Daráž Jozef E.K.Z."/>
        <s v="Prekládka vedenia a Ústredne na zariadení EPS a spustenie do prevádzky Daráž Jozef E.K.Z."/>
        <s v="Kontrola na E.P.S. zariadení za obdobie 1,2,3/2022 Daráž Jozef E.K.Z."/>
        <s v="Pravidelná a mesačná kontrola na E.P.S. 10,11/12/2021 Daráž Jozef E.K.Z."/>
        <s v="Kontrola na zariadení EPS 7-9/2021 Daráž Jozef E.K.Z."/>
        <s v="Kontrola na zariadení EPS 4,5/2021, Odborná prehliadka a skúška 6/2021 Daráž Jozef E.K.Z."/>
        <s v="Servisný zásah, oprava a dodanie materiálu Daráž Jozef E.K.Z."/>
        <s v="Pravidelná a mesačná kontrola E.P.S. zariadení 1,2,3/2021 Daráž Jozef E.K.Z."/>
        <s v="Pravidelná a mesačná kontrola na E.P.S. 10, 11, 12/2020 Daráž Jozef E.K.Z."/>
        <s v="Aktualizácia projektu organizácie dopravy-oblasť Ružová dolina Ing. Dr. Milan Skýva"/>
        <s v="Úpravy v posúdenie UPN_Z Krajná-Bočná a porovnania s UPN-BA Ing. Dr. Milan Skýva"/>
        <s v="Starý Ružinov-úpravy v projekte organizácie dopravy pre regulované parkovanie Ing. Dr. Milan Skýva"/>
        <s v="Zámočnícke pr. na ul. Muškátová-Rezedová,Mušk.-Ďatelinová, Pivoňková,Palkovičová Ludovit Roth"/>
        <s v="Zámočnícke práce na Ľanovej ulici Ludovit Roth"/>
        <s v="EP Palkovičova - vypracovanie proj. dok. Rekonštrukcia oporného múru Ing.Ján Marenčík, M - Technica"/>
        <s v="Sanácia fasády - Záhradnícka 50-vypracovanie a dodanie PD Ing.Ján Marenčík, M - Technica"/>
        <s v="SD Trávniky-rekonštrukcia vstupných schodov a terasy Ing.Ján Marenčík, M - Technica"/>
        <s v="EP Palkovičová-rekonštrukcia oporného múru-PD a autorský dohľad Ing.Ján Marenčík, M - Technica"/>
        <s v="MÚ Ružinov - Odstránenie havarijného stavu časti strechy Ján Turák"/>
        <s v="Oprava strechy - Mlynské Nivy č.61 (nad halou v časti D) Ján Turák"/>
        <s v="Odborné posúdenie vhodnosti striech na inštaláciu fotovoltiky Ján Turák"/>
        <s v="Oprava strechy - Mlynské Nivy č.61 (nad halou časť C a D) Ján Turák"/>
        <s v="Oprava striech na MŠ-Rádiová, Banšelova, Pivonková, Nevädzová, Astrová,Šťastná Ján Turák"/>
        <s v="Oprava striech na ZŠ-Kulíšková a Medzilaborecká Ján Turák"/>
        <s v="Oprava striech na ZŠ-Mierová,Nevädzová, Ostredková, Exnárová, Piesočná Ján Turák"/>
        <s v="Odborné posúdenie technického stavu striech budov MČ BA-Ružinov Ján Turák"/>
        <s v="Parkovací dom u Deda-inžinierska činnosť Ing. Marcel Sontag."/>
        <s v="Inžinierska činnosť a vyjadrenia dotknutých org. k projektu Ing. Marcel Sontag."/>
        <s v="ZŠ Vrútocká-prístavba - kontrola projektu s rozpočtom a s výkazom výmer Ing. Marcel Sontag."/>
        <s v="Parkovací dom - Exnárová ul, vnútroblok-výkon inžinierskej činnosti Ing. Marcel Sontag."/>
        <s v="MŠ Vietnamká -rek.strechy - stavebný dozor Ing. Marcel Sontag."/>
        <s v="Tomašiková 25-rekonštrukcia a zmena účelu objektu-stavebný dozor Ing. Marcel Sontag."/>
        <s v="Výkon funkcie SD - MŠ Tomášikova 25 Ing. Marcel Sontag."/>
        <s v="Knižnica Miletičova 47 - výkon funkcie stavebného dozoru Ing. Marcel Sontag."/>
        <s v="Knižnica-prestavba-stavebný dozor Ing. Marcel Sontag."/>
        <s v="Vypracovanie projek. dokumentácie pasportu častí ciest Prešovská a Štedrá Nováková Eva - enpap"/>
        <s v="Moderovanie akcie - Deň seniorov 31.10.2023 v DK Ružinov CP Kontakt - Richard Vrablec"/>
        <s v="Uskl. let. pneumatík BA538VY,BA192OO,BA537VY,BT488GV,BA302NC,BT487GV MIŠAK - Pneuservis -Geomet"/>
        <s v="Pneuservis.práce-BA538VY,BA192OO,BA537VY,BT488GV,BA302NC,BT487GV MIŠAK - Pneuservis -Geomet"/>
        <s v="Uskl. zimn.pneumatík -BA538VY,BA192OO,BA537VY,BT488GV,BA302NC,BT487GV MIŠAK - Pneuservis -Geomet"/>
        <s v="Uskladnenie letných pneumatík pre 6 áut MIŠAK - Pneuservis -Geomet"/>
        <s v="Montáž a demontáž kolesa,vyvažovanie+závažie 6 áut,oprava pneumatík 3x MIŠAK - Pneuservis -Geomet"/>
        <s v="Uskladnenie zimných pneumatík 24 ks MIŠAK - Pneuservis -Geomet"/>
        <s v="Montáž a demontáž kolesa,vyvažovanie+závažie 6 áut,oprava pneumatík 4x MIŠAK - Pneuservis -Geomet"/>
        <s v="Pneuservisné práce:BA538VY,BA192OO,BA537VY,BA371KT,BA302NC MIŠAK - Pneuservis -Geomet"/>
        <s v="Uskladnenie zimných pneumatík:BA538VY,BA192OO,BA537VY,BA371KT,BA302NC MIŠAK - Pneuservis -Geomet"/>
        <s v="Monitoring a management kvality vody Štrkoveckého jazera - 10/23 RNDr. Peter Vyskočil"/>
        <s v="Monitoring a management kvality vody Štrkoveckého jazera -9/23 RNDr. Peter Vyskočil"/>
        <s v="Monitoring a management kvality vody Štrkoveckého jazera -8/23 RNDr. Peter Vyskočil"/>
        <s v="Monitoring a management kvality vody Štrkoveckého jazera - 7/23 RNDr. Peter Vyskočil"/>
        <s v="Monitoring a management kvality vody Štrkoveckého jazera RNDr. Peter Vyskočil"/>
        <s v="Monitoring a management kvality vody Štrkoveckého jazera 5/2023 RNDr. Peter Vyskočil"/>
        <s v="Monitoring a management kvality Štrkoveckého jazera RNDr. Peter Vyskočil"/>
        <s v="Monitoring amanagement kvality vody Štrkoveckého jazera 10/2021 RNDr. Peter Vyskočil"/>
        <s v="Monitoring amanagement kvality vody Štrkoveckého jazera 9/2021 RNDr. Peter Vyskočil"/>
        <s v="Monitoring amanagement kvality vody Štrkoveckého jazera 8/2021 RNDr. Peter Vyskočil"/>
        <s v="Monitoring amanagement kvality vody Štrkoveckého jazera 7/2021 RNDr. Peter Vyskočil"/>
        <s v="Monitoring amanagement kvality vody Štrkoveckého jazera 6/2021 RNDr. Peter Vyskočil"/>
        <s v="Monitoring a management kvality vody Štrkoveckého jazera 5/2021 RNDr. Peter Vyskočil"/>
        <s v="Monitoring a management kvality vody Štrkoveckého jazera 4/2021 RNDr. Peter Vyskočil"/>
        <s v="Kontrola požiarnych zariadení Vladimír Peťko - Profistav"/>
        <s v="BD na ul. Svätoplukova 24 - rekonštrukčné práce byt č.10 VYPUSTA spol. s r.o."/>
        <s v="BD na ulici Na úvrati 12,Bratislava-rekonštrukčné práce v byte VYPUSTA spol. s r.o."/>
        <s v="BD Banšelova 28, Bratislava-stavebné práce VYPUSTA spol. s r.o."/>
        <s v="Seberíniho 21, byt č.7 - Rekon. práce v BD VYPUSTA spol. s r.o."/>
        <s v="Ružinovská cykločasovka 24.9.2022- prenájom dopravných značiek Mobilita servis, s.r.o."/>
        <s v="Dodávka a montáž dopravných gombíkov-hliníkových - 20ks na ul. Na Piesku Mobilita servis, s.r.o."/>
        <s v="Vyprac. projektu Zóna reg. parkovania Nivy II. Mobilita servis, s.r.o."/>
        <s v="Ostredkova - vytýčenie sietí VO Belux s.r.o."/>
        <s v="Poplatok Home Optimal Fiber 4.12.23 - 3.1.24 ORANGE Slovensko , a.s."/>
        <s v="Poplatok Home Optimal Fiber 4.11.23 - 3.12.23 ORANGE Slovensko , a.s."/>
        <s v="Poplatok Home Optimal Fiber 4.10.23 - 3.11.23 ORANGE Slovensko , a.s."/>
        <s v="Poplatok Home Optimal Fiber 4.9.23 - 3.10.23 ORANGE Slovensko , a.s."/>
        <s v="Poplatok Home Optimal Fiber 4.8.23 - 3.9.23 ORANGE Slovensko , a.s."/>
        <s v="Poplatok Home Optimal Fiber 4.7.23 - 3.8.23 ORANGE Slovensko , a.s."/>
        <s v="Poplatok Home Optimal Fiber 4.6.23-3.7.23 ORANGE Slovensko , a.s."/>
        <s v="Poplatok Home Optimal Fiber 4.5.23-3.6.23 ORANGE Slovensko , a.s."/>
        <s v="Poplatok Home Optimal Fiber 4.4.23-3.5.23 ORANGE Slovensko , a.s."/>
        <s v="Poplatok Home Optimal Fiber 4.3.23-3.4.23 ORANGE Slovensko , a.s."/>
        <s v="Poplatok Home Optimal Fiber 4.2.23-3.3.23 ORANGE Slovensko , a.s."/>
        <s v="Poplatok Home Optimal Fiber 4.1.23-3.2.23 ORANGE Slovensko , a.s."/>
        <s v="Poplatok Home Optimal Fiber 4.12.22-3.1.23 ORANGE Slovensko , a.s."/>
        <s v="Poplatok Home Optimal Fiber 4.11.22-3.12.22 ORANGE Slovensko , a.s."/>
        <s v="Poplatok Home Optimal Fiber 4.10.22-3.11.22 ORANGE Slovensko , a.s."/>
        <s v="Poplatok Home Optimal Fiber 4.9.22-3.10.22 ORANGE Slovensko , a.s."/>
        <s v="Poplatok Home Optimal Fiber 4.8.22-3.9.22 ORANGE Slovensko , a.s."/>
        <s v="Poplatok Home Optimal Fiber 4.7.22-3.8.22 ORANGE Slovensko , a.s."/>
        <s v="Poplatok Home Optimal Fiber 4.6.22-3.7.22 ORANGE Slovensko , a.s."/>
        <s v="Poplatok Home Optimal Fiber 4.5.22-3.6.22 ORANGE Slovensko , a.s."/>
        <s v="Poplatok Home Optimal Fiber 4.4.22-3.5.22 ORANGE Slovensko , a.s."/>
        <s v="Poplatok Home Optimal Fiber 4.3.22-3.4.22 ORANGE Slovensko , a.s."/>
        <s v="Poplatok Home Optimal Fiber 4.2.22-3.3.22 ORANGE Slovensko , a.s."/>
        <s v="Poplatok Home Optimal Fiber 4.1.22-3.2.22 ORANGE Slovensko , a.s."/>
        <s v="Poplatok Home Optimal Fiber - 2.12.2021-3.1.2022 ORANGE Slovensko , a.s."/>
        <s v="Dibondové tabuľky areaprint Slovak Republic, s.r"/>
        <s v="Dotačný banner Ostredkova areaprint Slovak Republic, s.r"/>
        <s v="PD- bežecká dráha-Tabuľky A4 komatex - 20 ks areaprint Slovak Republic, s.r"/>
        <s v="Výroba a dodávka tabuliek a banneru-výbeh psov na Haburskej ulici areaprint Slovak Republic, s.r"/>
        <s v="Banner 2000x1500, CMYK, konfekcia areaprint Slovak Republic, s.r"/>
        <s v="Kapa dosky A3 - 8 ks areaprint Slovak Republic, s.r"/>
        <s v="Tlač bilboardov 30 rokov Ružinova areaprint Slovak Republic, s.r"/>
        <s v="DJ - učebné pomôcky Casalia, s.r.o."/>
        <s v="Doprava- výlet seniori-BA-Trnava-Dolná Krupá-Bratislava M-Travel, s.r.o."/>
        <s v="Doprava Bratislava-Modra-Bratislava dňa 27.6.2022 M-Travel, s.r.o."/>
        <s v="Doprava Bratislava-Pezinok a späť 25.5.2022 M-Travel, s.r.o."/>
        <s v="Kancelárske potreby Lamitec, spol. s.r.o."/>
        <s v="Kancelársky nábytok Lamitec, spol. s.r.o."/>
        <s v="Voľby-kancelárske potreby Lamitec, spol. s.r.o."/>
        <s v="Drogéria Lamitec, spol. s.r.o."/>
        <s v="Obálky B6 s potlačou-23000 ks, C5 s potlačou - 16000 ks Lamitec, spol. s.r.o."/>
        <s v="Kozmetické utierky 150 ks Lamitec, spol. s.r.o."/>
        <s v="Šatňový blok 185 ks Lamitec, spol. s.r.o."/>
        <s v="ZSŽ - Covid_kanc.potreby Lamitec, spol. s.r.o."/>
        <s v="Vyúčt.FA: k ZF 48 - Majetok verejnej správy z pohľadu vykazovania účtovania VERLAG DASHOFER"/>
        <s v="Majetok verejnej správy z pohľadu vykazovania účtovania VERLAG DASHOFER"/>
        <s v="Vyúčt.FA: k ZF 49 za online konferenciu Zákonník práce 2023 VERLAG DASHOFER"/>
        <s v="Konferencia-zákonník práce 2023-zmeny po novelách VERLAG DASHOFER"/>
        <s v="Vyúčt.FA: VDU - modul Mzdy a personalistika, predplatné časopisu do 08.09.2024 VERLAG DASHOFER"/>
        <s v="VDU - modul Mzdy a personalistika - predplatné časopisu VERLAG DASHOFER"/>
        <s v="Časopis - Expert na kataster nehnuteľností VERLAG DASHOFER"/>
        <s v="Expert na kataster nehnuteľností - predplatné časopisu VERLAG DASHOFER"/>
        <s v="Vyúčt.fa-Ročné zúčtovanie za rok 2022+akt.stav mzdovej agendy v r.2023-seminár VERLAG DASHOFER"/>
        <s v="Nový zákonník práce-online VERLAG DASHOFER"/>
        <s v="Komentár k zákonu o odmeňovaní zamestnanco pri práci vo ver.záujme-online VERLAG DASHOFER"/>
        <s v="Ročné zúčtovanie za rok 2022+akt.stav mzdovej agendy v r.2023-seminár VERLAG DASHOFER"/>
        <s v="Vyúčt. fa konferencia BOZP VERLAG DASHOFER"/>
        <s v="Vyúčt. fa za seminár &quot;Kontroly a opravy v mzdovej učtárni VERLAG DASHOFER"/>
        <s v="BOZP konferencia 2023 a zmeny od 1.1.2023 - online VERLAG DASHOFER"/>
        <s v="Online konferencia-ENVIRO Odpady, Voda, EIA, Ovzdušie VERLAG DASHOFER"/>
        <s v="Vyúčt. fa k ZF 55 - online konferencia čierne stavby, nový stavebný zákon VERLAG DASHOFER"/>
        <s v="Online konferencia-ČIerne stavby, nový stavebný zákon a prechod kompetencií VERLAG DASHOFER"/>
        <s v="Vyúčt. fa k ZF 9 - seminár EIA a stavebný zákon VERLAG DASHOFER"/>
        <s v="Vyúčt.fa k ZF 46 - Online kniha Účt. súvzťažnosti VERLAG DASHOFER"/>
        <s v="Vyúčt.fa k ZF 40 - Konsolidovaná účtovná závierka v samospráve VERLAG DASHOFER"/>
        <s v="Predplatné On-line kniha Účt. súvzťažnosti, príst. do archívu VERLAG DASHOFER"/>
        <s v="Konsolidovaná účtovná závierka v samospráve VERLAG DASHOFER"/>
        <s v="Vyúčt. fa za online konferenciu-Kompl. pohľad na daňový bonus VERLAG DASHOFER"/>
        <s v="Vyúčt. fa seminár Mzdy pre začiatočníkov VERLAG DASHOFER"/>
        <s v="Vyúčt. fa seminár Zákonník práce v roku 2022 VERLAG DASHOFER"/>
        <s v="Seminár - EIA a stavebný zákon VERLAG DASHOFER"/>
        <s v="Vyúčt.fa Príspevok zamest. na stravovanie vo väzbe na zdaňovanie-online konf. VERLAG DASHOFER"/>
        <s v="Vyúčt. fakt. - Komentár k zákonu o odmeň. zamest. 05.03.2021-04.03.2023 VERLAG DASHOFER"/>
        <s v="Vyúčt. fakt. - online kniha Nový zákonník v praxi 05.03.2021-04.03.2023 VERLAG DASHOFER"/>
        <s v="predplatné Komentár k zákonu o odmeň. zamest. 05.03.21 - 04.03.23 VERLAG DASHOFER"/>
        <s v="predplatné Online kniha Nový ZP v praxi 05.03.21 - 04.03.23 VERLAG DASHOFER"/>
        <s v="Výroba veľkoformátových nálepiek 34 ks PROMO ACTIVITY s.r.o."/>
        <s v="Výmena 1xsada kolies AA694DP IMPA Bratislava, a.s."/>
        <s v="Výmena 1xsada kolies AA693DP IMPA Bratislava, a.s."/>
        <s v="Zimné pneumatiky-2 sady, puklice-2 sady, Scala IMPA Bratislava, a.s."/>
        <s v="ST 1100 Š Scala - Elektronické prihlásenie vozidiel do evidencie KDI Bra IMPA Bratislava, a.s."/>
        <s v="Š Scala - Elektronické prihlásenie vozidiel do evidencie KDI Bratislava IMPA Bratislava, a.s."/>
        <s v="BL1120 - Scala Ambition IMPA Bratislava, a.s."/>
        <s v="BL3942 - Scala Ambition IMPA Bratislava, a.s."/>
        <s v="BT487GV - Akumulátorová batéria IMPA Bratislava, a.s."/>
        <s v="Nabíjačka 2 ks IMPA Bratislava, a.s."/>
        <s v="Zimné pneumatiky 8 ks IMPA Bratislava, a.s."/>
        <s v="Prihlásenie vozidiel ŠKODA Superb do evidencie KDI BA IMPA Bratislava, a.s."/>
        <s v="Voz. Superb Style 1,4 TSI- šedá IMPA Bratislava, a.s."/>
        <s v="Voz. Superb Style 1,4 TSI- modrá IMPA Bratislava, a.s."/>
        <s v="HB Súhvezdná 44-refakturácia-podiel na zúčtovaní zrážk. vody 12/2023SLOVPROT, spol. s.r.o."/>
        <s v="HB Súhvezdná 44-refakturácia-podiel na zúčtovaní zrážk. vody 11/2023 SLOVPROT, spol. s.r.o."/>
        <s v="HB Súhvezdná 44-refakturácia-podiel na zúčtovaní zrážk. vody 10/2023 SLOVPROT, spol. s.r.o."/>
        <s v="HB Súhvezdná 44-refakturácia-podiel na zúčtovaní zrážk. vody 9/2023 SLOVPROT, spol. s.r.o."/>
        <s v="HB Súhvezdná 44-refakturácia-podiel na zúčtovaní zrážk. vody 8/2023 SLOVPROT, spol. s.r.o."/>
        <s v="HB Súhvezdná 44-refakturácia-podiel na zúčtovaní zrážkovej vody 7/2023 SLOVPROT, spol. s.r.o."/>
        <s v="HB Súhvezdná 44-refakturácia-podiel na zúčtovaní zrážkovej vody 6/2023 SLOVPROT, spol. s.r.o."/>
        <s v="HB Súhvezdná 44-refakturácia-podiel na zúčtovaní zrážkovej vody 5/2023 SLOVPROT, spol. s.r.o."/>
        <s v="HB Súhvezdná 44-refakturácia-podiel na zúčtovaní zrážkovej vody 4/2023 SLOVPROT, spol. s.r.o."/>
        <s v="HB Súhvezdná 44-refakturácia-podiel na zúčtovaní zrážkovej vody 3/2023 SLOVPROT, spol. s.r.o."/>
        <s v="HB Súhvezdná 44-refakturácia-podiel na zúčtovaní zrážkovej vody 2/2023 SLOVPROT, spol. s.r.o."/>
        <s v="HB Súhvezdná 44-refakturácia-podiel na zúčtovaní zrážkovej vody SLOVPROT, spol. s.r.o."/>
        <s v="Prekládky 11/2023 Mestský parkovací systém, spol"/>
        <s v="Prekládky za mesiac október 2023 Mestský parkovací systém, spol"/>
        <s v="Prekládky za mesiac september 2023 Mestský parkovací systém, spol"/>
        <s v="Prekládky za mesiac júl 2023 Mestský parkovací systém, spol"/>
        <s v="Prekládky za mesiac jún 2023 Mestský parkovací systém, spol"/>
        <s v="Prekládky za mesiac máj 2023 Mestský parkovací systém, spol"/>
        <s v="Prekládky za mesiac október 2022 Mestský parkovací systém, spol"/>
        <s v="Prekládky za mesiac september 2022 Mestský parkovací systém, spol"/>
        <s v="Prekládky za mesiac august 2022 Mestský parkovací systém, spol"/>
        <s v="Prekládky za mesiac júl 2022 Mestský parkovací systém, spol"/>
        <s v="Prekládky za mesiac jún 2022 Mestský parkovací systém, spol"/>
        <s v="Prekládky 5/2022 Mestský parkovací systém, spol"/>
        <s v="Prekládky 4/2022 Mestský parkovací systém, spol"/>
        <s v="Prekládky za mesiac 2/2022 Mestský parkovací systém, spol"/>
        <s v="Prekládky za mesiac október Mestský parkovací systém, spol"/>
        <s v="DJ-práčka NAY a.s."/>
        <s v="MÚ Ružinov, Mierová 21 - úprava rozvodov horúcovodného potrubia v OSTTERMOCOM, spol s.r.o."/>
        <s v="Zvýšenie energetickej efektívnosti objektu MÚ BA-Ružinov TERMOCOM, spol s.r.o."/>
        <s v="Výmena vykurovacích telies MÚ BA-Ružinov TERMOCOM, spol s.r.o."/>
        <s v="MÚ Ružinov, Mierová 21 - projektová dokumentácia, modernizácia OST TERMOCOM, s.r.o."/>
        <s v="MÚ Ružinov, Mierová 21 - projektová dokumentácia, termostatizácia TERMOCOM, s.r.o."/>
        <s v="Fotografie ISG art, s.r.o."/>
        <s v="Slané krekry cibuľové 150g - 250 ks S and R, s.r.o."/>
        <s v="Prenájom rohoží za obdobie: 06.11.2023 - 03.12.2023 Lindstrom s.r.o."/>
        <s v="Prenájom rohoží za obdobie: 9.10.2023 - 05.11.2023 Lindstrom s.r.o."/>
        <s v="Prenájom rohoží za obdobie: 11.09.2023 - 08.10.2023 Lindstrom s.r.o."/>
        <s v="Prenájom rohoží - MBW2 Tmavomodrá LI 115x200 Lindstrom s.r.o."/>
        <s v="Prenájom rohoží za obdobie: 14.08.2023 - 10.09.2023 Lindstrom s.r.o."/>
        <s v="Prenájom rohoží za obdobie: 17.07.2023 - 13.08.2023 Lindstrom s.r.o."/>
        <s v="Prenájom rohoží za obdobie: 19.06.2023 - 16.07.2023 Lindstrom s.r.o."/>
        <s v="Prenájom rohoží za obdobie: 22.05.2023 - 18.06.2023 Lindstrom s.r.o."/>
        <s v="Prenájom rohoží: 24.04 - 21.05.2023 Lindstrom s.r.o."/>
        <s v="Prenájom rohoží 4/2023 Lindstrom s.r.o."/>
        <s v="Prenájom rohoží 3/2023 Lindstrom s.r.o."/>
        <s v="Prenájom rohoží 2/2023 Lindstrom s.r.o."/>
        <s v="Prenájom rohoží 1/2023 Lindstrom s.r.o."/>
        <s v="Prenájom rohoží Lindstrom s.r.o."/>
        <s v="Prenájom rohoží za obdobie 05.12 - 31.12.2022 Lindstrom s.r.o."/>
        <s v="Prenájom rohoží za obdobie 07.11 - 04.12.2022 Lindstrom s.r.o."/>
        <s v="Prenájom rohoží za obdobie 10.10.22 - 06.11.2022 Lindstrom s.r.o."/>
        <s v="Prenájom rohoží - voľby Lindstrom s.r.o."/>
        <s v="Prenájom rohoží za obdobie 12.9.22 - 9.10.22 Lindstrom s.r.o."/>
        <s v="Prenájom rohoží za obdobie 15.8.22 - 11.9.22 Lindstrom s.r.o."/>
        <s v="Prenájom rohoží za obdobie 18.7.22 - 14.8.22 Lindstrom s.r.o."/>
        <s v="Prenájom rohoží za obdobie 20.6. - 17.7.2022 Lindstrom s.r.o."/>
        <s v="Prenájom rohoží za obdobie 23.5. - 19.6.2022 Lindstrom s.r.o."/>
        <s v="Prenájom rohoží za obdobie 25.4. - 22.05.2022 Lindstrom s.r.o."/>
        <s v="Prenájom rohoží za obdobie 28.3.22-24.4.22 Lindstrom s.r.o."/>
        <s v="Prenájom rohoží za obdobie 28.2.22-27.3.22 Lindstrom s.r.o."/>
        <s v="Prenájom rohoží za obdobie 31.1.22-27.2.22 Lindstrom s.r.o."/>
        <s v="Prenájom rohoží za obdobie 1.1.22-30.1.22 Lindstrom s.r.o."/>
        <s v="Prenájom rohoží 6.12.21-31.12.21 Lindstrom s.r.o."/>
        <s v="Prenájom rohoží 8.11.21-5.12.21 Lindstrom s.r.o."/>
        <s v="Prenájom rohoží 11.10.. - 07.11.2021 Lindstrom s.r.o."/>
        <s v="Prenájom rohoží 13.09. - 10.10.2021 Lindstrom s.r.o."/>
        <s v="Prenájom rohoží 16.08. - 12.09.2021 Lindstrom s.r.o."/>
        <s v="Prenájom rohoží 19.07. - 15.08.2021 Lindstrom s.r.o."/>
        <s v="Prenájom rohoží 21.06. - 18.07.2021 Lindstrom s.r.o."/>
        <s v="Prenájom rohoží 24.05. - 20.06.2021 Lindstrom s.r.o."/>
        <s v="Prenájom rohoží 26.04. - 23.05.2021 Lindstrom s.r.o."/>
        <s v="Prenájom rohoží 29.03. - 25.04.2021 Lindstrom s.r.o."/>
        <s v="Prenájom rohoží 01.03. - 28.03.2021 Lindstrom s.r.o."/>
        <s v="Prenájom rohoží 2/2021 Lindstrom s.r.o."/>
        <s v="Prenájom rohoží 1/2021 Lindstrom s.r.o."/>
        <s v="Prenájom rohoží 30.11. - 31.12.2020 Lindstrom s.r.o."/>
        <s v="Výpočtová technikaGratex International,a.s."/>
        <s v="Výpočtová technika-počítače 40 ks, monitory 20 ks Gratex International,a.s."/>
        <s v="Výpočtová technika-NTB HP 250-5ks, NTB Dell Vostro-2ks, NTB Lenovo V14-10ks Gratex International,a.s."/>
        <s v="Server -konfigurácia v zmysle prílohy Gratex International,a.s."/>
        <s v="Výpočtová technika Gratex International,a.s."/>
        <s v="Plechové dielce FEROMAX s.r.o."/>
        <s v="Štartovné ČSOB Bratislava Marathon 2023 BECOOL,s.r.o."/>
        <s v="Servis a údržba výťahov 12/2023METALLIFT s.r.o."/>
        <s v="Servis a údržba výťahov 11/2023 METALLIFT s.r.o."/>
        <s v="Servis a údržba výťahov 10/2023 METALLIFT s.r.o."/>
        <s v="Servis a údržba výťahov 9/2023 METALLIFT s.r.o."/>
        <s v="Servis a údržba výťahov 8/2023 METALLIFT s.r.o."/>
        <s v="Servis a údržba výťahov 7/2023 METALLIFT s.r.o."/>
        <s v="Servis a údržba výťahov 6/2023 METALLIFT s.r.o."/>
        <s v="Servis a údržba výťahov 5/2023 METALLIFT s.r.o."/>
        <s v="Servis a údržba výťahov 4/2023 METALLIFT s.r.o."/>
        <s v="Servis a údržba výťahov 3/2023 METALLIFT s.r.o."/>
        <s v="Servis a údržba výťahov 2/2023 METALLIFT s.r.o."/>
        <s v="Servis a údržba výťahov 1/2023 METALLIFT s.r.o."/>
        <s v="Servis a údržba výťahov 12/2022 METALLIFT s.r.o."/>
        <s v="Servis a údržba výťahov 11/2022 METALLIFT s.r.o."/>
        <s v="Servis a údržba výťahov 10/2022 METALLIFT s.r.o."/>
        <s v="Servis a údržba výťahov 9/2022 METALLIFT s.r.o."/>
        <s v="Servis a údržba výťahov 8/2022 METALLIFT s.r.o."/>
        <s v="Servis a údržba výťahov 7/2022 METALLIFT s.r.o."/>
        <s v="Servis a údržba výťahov 6/2022 METALLIFT s.r.o."/>
        <s v="Servis a údržba výťahov 5/2022 METALLIFT s.r.o."/>
        <s v="Servis a údržba výťahov 4/2022 METALLIFT s.r.o."/>
        <s v="Servis a údržba výťahov 3/2022 METALLIFT s.r.o."/>
        <s v="Servis a údržba výťahov METALLIFT s.r.o."/>
        <s v="Servis a údržba výťahov 1/2022 METALLIFT s.r.o."/>
        <s v="Servis a údržba výťahov 12/2021 METALLIFT s.r.o."/>
        <s v="Servis a údržba výťahov 11/2021 METALLIFT s.r.o."/>
        <s v="Servis a údržba výťahov 10/2021 METALLIFT s.r.o."/>
        <s v="Servis a údržba výťahov 9/2021 METALLIFT s.r.o."/>
        <s v="Servis a údržba výťahov 8/2021 METALLIFT s.r.o."/>
        <s v="Servis a údržba výťahov 7/2021 METALLIFT s.r.o."/>
        <s v="Servis a údržba výťahov 6/2021 METALLIFT s.r.o."/>
        <s v="oprava výťahu ,výmena poškod.kabiny METALLIFT s.r.o."/>
        <s v="Servis a údržba výťahov 5/2021 METALLIFT s.r.o."/>
        <s v="Servis a údržba výťahov 4/2021 METALLIFT s.r.o."/>
        <s v="Servis a údržba výťahov 3/2021 METALLIFT s.r.o."/>
        <s v="Servis a údržba výťahov 2/2021 METALLIFT s.r.o."/>
        <s v="Servis a údržba výťahov 1/2021 METALLIFT s.r.o."/>
        <s v="Servis a údržba výťahov 12/2020 METALLIFT s.r.o."/>
        <s v="Poplatky za telekomunikačné služby 3106830406 -11/2023 Slovak Telekom, a.s."/>
        <s v="Poplatky za telekomunikačné služby 3106830407 - 11/2023 Slovak Telekom, a.s."/>
        <s v="Poplatky za telekomunikačné služby 3106830408 - 11/2023 Slovak Telekom, a.s."/>
        <s v="Poplatky za telekomunikačné služby 1010851801 - 11/2023 Slovak Telekom, a.s."/>
        <s v="Poplatky za telekomunikačné služby 3106830407 - 10/2023 Slovak Telekom, a.s."/>
        <s v="Poplatky za telekomunikačné služby 3106830406 -10/2023 Slovak Telekom, a.s."/>
        <s v="Poplatky za telekomunikačné služby 3106830408 - 10/2023 Slovak Telekom, a.s."/>
        <s v="Poplatky za telekomunikačné služby 1010851801 - 10/2023 Slovak Telekom, a.s."/>
        <s v="Poplatky za telekomunikačné služby 3106830407 9/2023 Slovak Telekom, a.s."/>
        <s v="Poplatky za telekomunikačné služby 3106830406 - 9/2023 Slovak Telekom, a.s."/>
        <s v="Poplatky za telekomunikačné služby 3106830408 9/2023 Slovak Telekom, a.s."/>
        <s v="Poplatky za telekomunikačné služby 1010851801 9/2023 Slovak Telekom, a.s."/>
        <s v="Poplatky za telekomunikačné služby 3106830407 8/2023 Slovak Telekom, a.s."/>
        <s v="Poplatky za telekomunikačné služby 3106830406 8/2023 Slovak Telekom, a.s."/>
        <s v="Poplatky za telekomunikačné služby 3106830408 8/2023 Slovak Telekom, a.s."/>
        <s v="Poplatky za telekomunikačné služby 1010851801 8/2023 Slovak Telekom, a.s."/>
        <s v="ST 1018 Poplatky za telekomunikačné služby 4174791801 8/2023 Slovak Telekom, a.s."/>
        <s v="ST 1007 Poplatky za telekomunikačné služby 4174791801 8/2023 Slovak Telekom, a.s."/>
        <s v="Poplatky za telekomunikačné služby 3106830406 7/2023 Slovak Telekom, a.s."/>
        <s v="Poplatky za telekomunikačné služby 3106830407 7/2023 Slovak Telekom, a.s."/>
        <s v="Poplatky za telekomunikačné služby 3106830408 7/2023 Slovak Telekom, a.s."/>
        <s v="Poplatky za telekomunikačné služby 1010851801 7/2023 Slovak Telekom, a.s."/>
        <s v="Poplatky za telekomunikačné služby 3106830407 6/2023 Slovak Telekom, a.s."/>
        <s v="Poplatky za telekomunikačné služby 3106830406 6/2023 Slovak Telekom, a.s."/>
        <s v="Poplatky za telekomunikačné služby 3106830408 6/2023 Slovak Telekom, a.s."/>
        <s v="Poplatky za telekomunikačné služby 1010851801 6/2023 Slovak Telekom, a.s."/>
        <s v="Poplatky za telekomunikačné služby 3106830407 5/2023 Slovak Telekom, a.s."/>
        <s v="Poplatky za telekomunikačné služby 3106830406 5/2023 Slovak Telekom, a.s."/>
        <s v="Poplatky za telekomunikačné služby 1010851801 5/2023 Slovak Telekom, a.s."/>
        <s v="Poplatky za telekomunikačné služby 3106830408 5/2023 Slovak Telekom, a.s."/>
        <s v="Poplatky za telekomunikačné služby 3106830407 4/2023 Slovak Telekom, a.s."/>
        <s v="Poplatky za telekomunikačné služby 3106830406 4/2023 Slovak Telekom, a.s."/>
        <s v="Poplatky za telekomunikačné služby 1010851801 4/2023 Slovak Telekom, a.s."/>
        <s v="Poplatky za telekomunikačné služby 3106830408 4/2023 Slovak Telekom, a.s."/>
        <s v="Poplatky za telekomunikačné služby 3106830407 3/2023 Slovak Telekom, a.s."/>
        <s v="Poplatky za telekomunikačné služby 3106830406 3/2023 Slovak Telekom, a.s."/>
        <s v="Telekomunikačné služby 1010851801 3/2023 Slovak Telekom, a.s."/>
        <s v="Poplatky za telekomunikačné služby 3106830406 2/2023 Slovak Telekom, a.s."/>
        <s v="Poplatky za telekomunikačné služby 3106830407 2/2023 Slovak Telekom, a.s."/>
        <s v="Telekomunikačné služby 1010851801 2/2023 Slovak Telekom, a.s."/>
        <s v="Poplatky za telekomunikačné služby 3106830407 1/2023 Slovak Telekom, a.s."/>
        <s v="Poplatky za telekomunikačné služby 3106830406 1/2023 Slovak Telekom, a.s."/>
        <s v="Telekomunikačné služby 1010851801 1/2023 Slovak Telekom, a.s."/>
        <s v="Poplatky za telekomunikačné služby 3106830406 12/2022 Slovak Telekom, a.s."/>
        <s v="Poplatky za telekomunikačné služby 3106830407 12/2022 Slovak Telekom, a.s."/>
        <s v="Telekomunikačné služby 1010851801 12/2022 Slovak Telekom, a.s."/>
        <s v="Poplatky za telekomunikačné služby 3106830407 11/2022 Slovak Telekom, a.s."/>
        <s v="Poplatky za telekomunikačné služby 3106830406 11/2022 Slovak Telekom, a.s."/>
        <s v="Telekomunikačné služby 1010851801 11/2022 Slovak Telekom, a.s."/>
        <s v="Poplatky za telekomunikačné služby 3106830406 10/2022 Slovak Telekom, a.s."/>
        <s v="Telekomunikačné služby 1010851801 10/2022 Slovak Telekom, a.s."/>
        <s v="Poplatky za telekomunikačné služby 3106830407 10/2022 Slovak Telekom, a.s."/>
        <s v="Poplatky za telekomunikačné služby 3106830407 9/2022 Slovak Telekom, a.s."/>
        <s v="Poplatky za telekomunikačné služby 3106830406 9/2022 Slovak Telekom, a.s."/>
        <s v="Telekomunikačné služby 1010851801 9/2022 Slovak Telekom, a.s."/>
        <s v="Poplatky za telekomunikačné služby 3106830406 8/2022 Slovak Telekom, a.s."/>
        <s v="Poplatky za telekomunikačné služby 3106830407 8/2022 Slovak Telekom, a.s."/>
        <s v="Telekomunikačné služby 1010851801 8/2022 Slovak Telekom, a.s."/>
        <s v="Poplatky za telekomunikačné služby 3106830407 7/2022 Slovak Telekom, a.s."/>
        <s v="Poplatky za telekomunikačné služby 3106830406 7/2022 Slovak Telekom, a.s."/>
        <s v="Telekomunikačné služby 1010851801 7/2022 Slovak Telekom, a.s."/>
        <s v="Poplatky za telekomunikačné služby 3106830406 6/2022 Slovak Telekom, a.s."/>
        <s v="Poplatky za telekomunikačné služby 3106830407 6/2022 Slovak Telekom, a.s."/>
        <s v="Telekomunikačné služby 1010851801 6/2022 Slovak Telekom, a.s."/>
        <s v="Poplatky za telekomunikačné služby 3106830406 5/2022 Slovak Telekom, a.s."/>
        <s v="Poplatky za telekomunikačné služby 3106830407 5/2022 Slovak Telekom, a.s."/>
        <s v="Telekomunikačné služby 1010851801 5/2022 Slovak Telekom, a.s."/>
        <s v="Poplatky za telekomunikačné služby 3106830407 4/2022 Slovak Telekom, a.s."/>
        <s v="Poplatky za telekomunikačné služby 3106830406 4/2022 Slovak Telekom, a.s."/>
        <s v="Vytýčenie telekomunikačného vedenia Slovak Telekom a.s."/>
        <s v="Telekomunikačné služby 1010851801 4/2022 Slovak Telekom, a.s."/>
        <s v="Poplatky za telekomunikačné služby 3106830406 3/2022 Slovak Telekom, a.s."/>
        <s v="Poplatky za telekomunikačné služby 3106830407 3/2022 Slovak Telekom, a.s."/>
        <s v="Telekomunikačné služby 1010851801 3/2022 Slovak Telekom, a.s."/>
        <s v="Poplatky za telekomunikačné služby 3106830407 2/2022 Slovak Telekom, a.s."/>
        <s v="Poplatky za telekomunikačné služby 3106830406 2/2022 Slovak Telekom, a.s."/>
        <s v="Telekomunikačné služby 1010851801 2/2022 Slovak Telekom, a.s."/>
        <s v="Poplatky za telekomunikačné služby 3106830407 1/2022 Slovak Telekom, a.s."/>
        <s v="Poplatky za telekomunikačné služby 3106830406 1/2022 Slovak Telekom, a.s."/>
        <s v="Telekomunikačné služby 1010851801 1/2022 Slovak Telekom, a.s."/>
        <s v="Poplatky za telekomunikačné služby 3106830407 12/2021 Slovak Telekom, a.s."/>
        <s v="Telekomunikačné služby 1010851801 12/2021 Slovak Telekom, a.s."/>
        <s v="Poplatky za telekomunikačné služby 3106830406 12/2021 Slovak Telekom, a.s."/>
        <s v="Poplatky za telekomunikačné služby 3106830407 11/2021 Slovak Telekom, a.s."/>
        <s v="Poplatky za telekomunikačné služby 3106830406 11/2021 Slovak Telekom, a.s."/>
        <s v="Telekomunikačné služby 1010851801 11/2021 Slovak Telekom, a.s."/>
        <s v="Poplatky za telekomunikačné služby 3106830406 10/2021 Slovak Telekom, a.s."/>
        <s v="Poplatky za telekomunikačné služby 3106830407 10/2021 Slovak Telekom, a.s."/>
        <s v="Telekomunikačné služby 1010851801 10/2021 Slovak Telekom, a.s."/>
        <s v="Poplatky za telekomunikačné služby 3106830407 9/2021 Slovak Telekom, a.s."/>
        <s v="Poplatky za telekomunikačné služby 3106830406 9/2021 Slovak Telekom, a.s."/>
        <s v="Telekomunikačné služby 1010851801 9/2021 Slovak Telekom, a.s."/>
        <s v="Poplatky za telekomunikačné služby 3106830408 9/2021 Slovak Telekom, a.s."/>
        <s v="Poplatky za telekomunikačné služby 3106830406 8/2021 Slovak Telekom, a.s."/>
        <s v="Poplatky za telekomunikačné služby 3106830407 8/2021 Slovak Telekom, a.s."/>
        <s v="Telekomunikačné služby 1010851801 8/2021 Slovak Telekom, a.s."/>
        <s v="Poplatky za telekomunikačné služby 3106830408 8/2021 Slovak Telekom, a.s."/>
        <s v="Poplatky za telekomunikačné služby 3106830406 7/2021 Slovak Telekom, a.s."/>
        <s v="Poplatky za telekomunikačné služby 3106830407 7/2021 Slovak Telekom, a.s."/>
        <s v="Telekomunikačné služby 1010851801 7/2021 Slovak Telekom, a.s."/>
        <s v="Poplatky za telekomunikačné služby 3106830407 6/2021 Slovak Telekom, a.s."/>
        <s v="Poplatky za telekomunikačné služby 3106830406 6/2021 Slovak Telekom, a.s."/>
        <s v="Telekomunikačné služby 1010851801 6/2021 Slovak Telekom, a.s."/>
        <s v="Poplatky za telekomunikačné služby 3106830406 5/2021 Slovak Telekom, a.s."/>
        <s v="Poplatky za telekomunikačné služby 3106830407 5/2021 Slovak Telekom, a.s."/>
        <s v="Telekomunikačné služby 1010851801 5/2021 Slovak Telekom, a.s."/>
        <s v="Poplatky za telekomunikačné služby 3106830406 4/2021 Slovak Telekom, a.s."/>
        <s v="Poplatky za telekomunikačné služby 3106830407 4/2021 Slovak Telekom, a.s."/>
        <s v="Telekomunikačné služsby 1010851801 4/2021 Slovak Telekom, a.s."/>
        <s v="Poplatky za telekomunikačné služby 3106830406 3/2021 Slovak Telekom, a.s."/>
        <s v="Poplatky za telekomunikačné služby 3106830407 03/2021 Slovak Telekom, a.s."/>
        <s v="Telekomunikačné služsby 1010851801 3/2021 Slovak Telekom, a.s."/>
        <s v="Telekomunikačné služsby 3106830407 2/2021 Slovak Telekom, a.s."/>
        <s v="Poplatky za telekomunikačné služby 3106830406 2/2021 Slovak Telekom, a.s."/>
        <s v="Telekomunikačné služsby 1010851801 2/2021 Slovak Telekom, a.s."/>
        <s v="Telekomunikačné služsby 3106830407 1/2021 Slovak Telekom, a.s."/>
        <s v="Poplatky za telekomunikačné služby 3106830406 1/2021 Slovak Telekom, a.s."/>
        <s v="Telekomunikačné služsby 1010851801 1/2021 Slovak Telekom, a.s."/>
        <s v="Poplatky za telekomunikačné služby 3106830407 12/2020 Slovak Telekom, a.s."/>
        <s v="Poplatky za telekomunikačné služby 3106830406 12/2020 Slovak Telekom, a.s."/>
        <s v="Poplatky za telekomunikačné služby -1010851801 12/2020 Slovak Telekom, a.s."/>
        <s v="Listová 4-dobropis za el.energiu 1.1.23-31.3.23 Prvá ružinovská spoločnosť"/>
        <s v="ST 375 Mlynské nivy 61/B-zostatková cena technického zhodnotenia budovy Prvá Ružinovská spoločnosť"/>
        <s v="ST 786 Mlynské nivy 61/B-zostatková cena technického zhodnotenia budovy Prvá Ružinovská spoločnosť"/>
        <s v="ST 278 Zostatková cena technického zhodnotenia majetku ku dňu 31.12.202 Prvá ružinovská spoločnosť"/>
        <s v="ST 785 Zostatková cena technického zhodnotenia majetku ku dňu 31.12.202 Prvá ružinovská spoločnosť"/>
        <s v="Mesačná 10 - vyúčtovanie služieb 2022 Prvá Ružinovská spoločnosť"/>
        <s v="Vyúčtovanie zrážkovej vody za rok 2022 - Mesačná 12 Prvá Ružinovská spoločnosť"/>
        <s v="Poskytovanie služieb na Listovej č. 4 3/2023 Prvá ružinovská spoločnosť"/>
        <s v="Banšelova 14 Prima - vyúčtovanie za obdobie 1.1.-31.12.2022 Prvá Ružinovská spoločnosť"/>
        <s v="ST 63 Borodáčova 94 - refakturácia zrážkovej vody za 1-2/2023 Prvá Ružinovská spoločnosť"/>
        <s v="ST 113 Borodáčova 94 - refakturácia zrážkovej vody za 1-2/2023 Prvá Ružinovská spoločnosť"/>
        <s v="Listová ul-refakturácia za práce vykonané v marci 2023 Prvá ružinovská spoločnosť"/>
        <s v="Poskytovanie služieb na Listovej č. 4 2/2023 Prvá ružinovská spoločnosť"/>
        <s v="Poskytovanie služieb na Listovej č. 4 1/2023 Prvá ružinovská spoločnosť"/>
        <s v="Refakturácia-Listová 4-výmena vodomerov Prvá ružinovská spoločnosť"/>
        <s v="Energie - Banšelova 4 prima 12/2022 Prvá ružinovská spoločnosť"/>
        <s v="Poskytovanie služieb na Listovej č. 4 12/2022 Prvá ružinovská spoločnosť"/>
        <s v="Poskytovanie služieb na Listovej č. 4 11/2022 Prvá ružinovská spoločnosť"/>
        <s v="Energie - Banšelova 4 prima 11/2022 Prvá ružinovská spoločnosť"/>
        <s v="Refakturácia-likvidácia osieho hniezda na Listovej 4, byt č.10 Prvá ružinovská spoločnosť"/>
        <s v="Refakturácia-oprava Listová ul. byt č.7 Prvá ružinovská spoločnosť"/>
        <s v="Energie, voda - Mesačná 10 za obdobie 10 - 12 / 2022 Prvá ružinovská spoločnosť"/>
        <s v="Poskytovanie služieb na Listovej č. 4 10/2022 Prvá ružinovská spoločnosť"/>
        <s v="Refakturácia-náklady na deratizáciu sp. priestorov Listová 4 Prvá ružinovská spoločnosť"/>
        <s v="Refakturácia za práce v 10/2022 na Listovej ul., byt č.1 Prvá Ružinovská spoločnosť"/>
        <s v="Energie - Banšelova 4 prima 10/2022 Prvá ružinovská spoločnosť"/>
        <s v="Refakturácia-oprava zaseknutých ventilov, Listová ul. Prvá ružinovská spoločnosť"/>
        <s v="Poskytovanie služieb na Listovej č. 4 9/2022 Prvá ružinovská spoločnosť"/>
        <s v="Energie - Banšelova 4 prima 9/2022 Prvá ružinovská spoločnosť"/>
        <s v="Poskytovanie služieb na Listovej č. 4 8/2022 Prvá ružinovská spoločnosť"/>
        <s v="Refakturácia-výmena vodomerov na Listovej ul. Prvá Ružinovská spoločnosť"/>
        <s v="Energie, voda - Mesačná 10 za obdobie 7 - 9 / 2022 Prvá ružinovská spoločnosť"/>
        <s v="Poskytovanie služieb na Listovej č. 4 7/2022 Prvá ružinovská spoločnosť"/>
        <s v="Výmena vodomerov - Listová 4 Prvá ružinovská spoločnosť"/>
        <s v="Odstr. nál. drevín, čistenie obj. Listová 4 Prvá ružinovská spoločnosť"/>
        <s v="Refakturácia za práce na Listovej-odstránenie náletových drevín a čistenie Prvá Ružinovská spoločnosť"/>
        <s v="Energie - Banšelova 4 prima 8/2022 Prvá ružinovská spoločnosť"/>
        <s v="Dobropis k FA 642200029 - čist. obj. Listová 4 Prvá ružinovská spoločnosť"/>
        <s v="Poskytovanie služieb na Listovej č. 4 6/2022 Prvá ružinovská spoločnosť"/>
        <s v="Refakturácia za práce na Listovej, byt č. 6 v júni 2022 Prvá Ružinovská spoločnosť"/>
        <s v="Energie - Banšelova 4 prima 7/2022 Prvá ružinovská spoločnosť"/>
        <s v="Poskytovanie služieb na Listovej č. 4 5/2022 Prvá ružinovská spoločnosť"/>
        <s v="Mesačná č. 10 - vyúčtovanie za 1.4.22-30.6.22 Prvá Ružinovská spoločnosť"/>
        <s v="Energie - Banšelova 4 prima 5/2022 Prvá ružinovská spoločnosť"/>
        <s v="Refakurácia - Listová, byt. č.1 5/2022 Prvá Ružinovská spoločnosť"/>
        <s v="Refakurácia - MP Listová -osadenie do chráničky a upevnenie koaxiálneho kábla Prvá Ružinovská spoločnosť"/>
        <s v="Energie - Banšelova 4 prima 6/2022 Prvá ružinovská spoločnosť"/>
        <s v="Refakurácia - Listová Prvá Ružinovská spoločnosť"/>
        <s v="Poskytovanie služieb na Listovej č. 4 4/2022 Prvá ružinovská spoločnosť"/>
        <s v="Refakt.-Poskytovanie služieb na Listovej č. 4-preventívna prehliadka PO a BOZP Prvá ružinovská spoločnosť"/>
        <s v="Mesačná č. 12 - vyúčtovanie za rok 2021 -náklad zrážkovej vody a studenej vody Prvá Ružinovská spoločnosť"/>
        <s v="Mesačná č. 10 - vyúčtovanie za rok 2021 Prvá Ružinovská spoločnosť"/>
        <s v="Energie-Banšelova Prima 4/2022 Prvá Ružinovská spoločnosť"/>
        <s v="Poskytovanie služieb na Listovej č. 4 232022 Prvá ružinovská spoločnosť"/>
        <s v="Vyúčt. energie - Banšelova 4 prima 01.01. - 31.12.2021 Prvá ružinovská spoločnosť"/>
        <s v="Vyúčt. energie - Banšelova 4 prima 3/2022 Prvá ružinovská spoločnosť"/>
        <s v="Energie, voda - Mesačná 10 za obdobie 1-3/2022 Prvá ružinovská spoločnosť"/>
        <s v="Energie - Banšelova 4 prima 4/2022 Prvá ružinovská spoločnosť"/>
        <s v="Poskytovanie služieb na Listovej č. 4 2/2022 Prvá ružinovská spoločnosť"/>
        <s v="Za vypratanie pivnice k bytu č,20 na Palkovičovej 12/C Prvá Ružinovská spoločnosť"/>
        <s v="Vyúčt. energie - Banšelova 4 prima 2/2022 Prvá ružinovská spoločnosť"/>
        <s v="Poskytovanie služieb na Listovej č. 4 1/2022 Prvá ružinovská spoločnosť"/>
        <s v="Energie - Banšelova 4 prima 3/2022 Prvá ružinovská spoločnosť"/>
        <s v="Vyúčt. energie - Banšelova 4 prima 1/2022 Prvá ružinovská spoločnosť"/>
        <s v="Refakturácia za uzatvorenie nedokončeného výlezu CO úkrytu Prievozská č.7 Prvá ružinovská spoločnosť"/>
        <s v="Energie - Banšelova 4 prima 2/2022 Prvá ružinovská spoločnosť"/>
        <s v="Energie - Banšelova 4, Prima 12/2021 Prvá ružinovská spoločnosť"/>
        <s v="Nebytový priestor Mesačná 10 za obdobie 1.10.21-31.12.21 Prvá ružinovská spoločnosť"/>
        <s v="Poskytovanie služieb na Listovej č. 4 11/2021 Prvá ružinovská spoločnosť"/>
        <s v="Energie - Banšelova 4, Prima 1/2022 Prvá ružinovská spoločnosť"/>
        <s v="Poskytovanie služieb na Listovej č. 4 12/2021 Prvá ružinovská spoločnosť"/>
        <s v="Vyúčt. energie Banšelova 4 Prima za 11/2021 Prvá ružinovská spoločnosť"/>
        <s v="Poskytovanie služieb na Listovej č. 4 10/2021 Prvá ružinovská spoločnosť"/>
        <s v="Vyúčt. energie Banšelova 4 Prima za 10/2021 Prvá ružinovská spoločnosť"/>
        <s v="Poskytovanie služieb na Listovej č. 4 9/2021 Prvá ružinovská spoločnosť"/>
        <s v="Energie - Banšelova 4, Prima 11/2021 Prvá ružinovská spoločnosť"/>
        <s v="Vyúčt. energie Banšelova 4 Prima za 9/2021 Prvá ružinovská spoločnosť"/>
        <s v="Nebytový priestor Mesačná 10 za obdobie 1.1.21-30.9.21 Prvá ružinovská spoločnosť"/>
        <s v="Energie - Banšelova 4, Prima 10/2021 Prvá ružinovská spoločnosť"/>
        <s v="Refakturácia nákladov - dezinfekcia a dezinsekcia v ojgekte Listová 10 Prvá ružinovská spoločnosť"/>
        <s v="Poskytovanie služieb na Listovej č. 4 8/2021 Prvá ružinovská spoločnosť"/>
        <s v="Energie - Banšelova 4, Prima 8/2021 Prvá ružinovská spoločnosť"/>
        <s v="Refakturácia nákladov - zisťovanie závady na el. zariad. MsP Listová Prvá ružinovská spoločnosť"/>
        <s v="Vyúčt. energie Banšelova 4 Prima za 7/2021 Prvá ružinovská spoločnosť"/>
        <s v="Poskytovanie služieb na Listovej č. 4 7/2021 Prvá ružinovská spoločnosť"/>
        <s v="Energie - Banšelova 4, Prima 9/2021 Prvá ružinovská spoločnosť"/>
        <s v="Poskytovanie služieb na Listovej č. 4 6/2021 Prvá ružinovská spoločnosť"/>
        <s v="Refakturácia nákladov na prácach v objekte Listová Prvá ružinovská spoločnosť"/>
        <s v="Vyúčt. energie Banšelova 4 Prima za 6/2021 Prvá ružinovská spoločnosť"/>
        <s v="Energie - Banšelova 4, Prima 7/2021 Prvá ružinovská spoločnosť"/>
        <s v="Refakturácia- dezinfekcia a dezinsekcia bytov a spol. priest., Listová 10 Prvá ružinovská spoločnosť"/>
        <s v="Poskytovanie služieb na Listovej č. 4 5/2021 Prvá ružinovská spoločnosť"/>
        <s v="Vyúčt. energie Banšelova 4 Prima za 5/2021 Prvá ružinovská spoločnosť"/>
        <s v="Refakturácia-preventívna prehliadka PO a BOZP, Listová 4 - 4/2021 Prvá ružinovská spoločnosť"/>
        <s v="Refakturácia nákl. na rek.sprchového kútu v spol. priestoroch ku garzonkam Prvá ružinovská spoločnosť"/>
        <s v="Poskytovanie služieb na Listovej č. 4 4/2021 Prvá ružinovská spoločnosť"/>
        <s v="Energie - Banšelova 4, Prima 6/2021 Prvá ružinovská spoločnosť"/>
        <s v="Mesačná č. 12- náklady za rok 2020 - zrážková voda a studená voda Prvá ružinovská spoločnosť"/>
        <s v="Mesačná č. 10 - náklady za rok 2020 Prvá ružinovská spoločnosť"/>
        <s v="Vyúčt. energie Banšelova 4 Prima za 4/2021 Prvá ružinovská spoločnosť"/>
        <s v="Refakturácia - rekonštrukcia sprchového kútu v spol. priestoroch ku garzónkam Prvá ružinovská spoločnosť"/>
        <s v="Energie - Banšelova 4, Prima 5/2021 Prvá ružinovská spoločnosť"/>
        <s v="Refakturácia - výmena ventilov v spol. priestoroch ku garzonkám Prvá ružinovská spoločnosť"/>
        <s v="Poskytovanie služieb na Listovej č. 4 3/2021 Prvá ružinovská spoločnosť"/>
        <s v="Refakturácia - utesnenie obkladov v spoločných priestoroch ku garzonkám-sprcha Prvá ružinovská spoločnosť"/>
        <s v="Vyúčt. energie Banšelova 4 Prima za 3/2021 Prvá ružinovská spoločnosť"/>
        <s v="Vyúčt. tepla Banšelova 4 Prima - 1.-31.12.2020 Prvá ružinovská spoločnosť"/>
        <s v="Refakturácia - odstrán. havárie Listová 4 Prvá ružinovská spoločnosť"/>
        <s v="Energie - Banšelova 4, Prima 4/2021 Prvá ružinovská spoločnosť"/>
        <s v="Poskytovanie služieb na Listovej č. 4 2/2021 Prvá ružinovská spoločnosť"/>
        <s v="Refakturácia - práce v byte Listová 4 za obdobie 2/2021 Prvá ružinovská spoločnosť"/>
        <s v="Vyúčt. faktúra - Energie Banšelova 4, Prima za 2/2021 Prvá ružinovská spoločnosť"/>
        <s v="Refakturácia - odstrán. havárie z kanal. potrubia Listová 10 Prvá ružinovská spoločnosť"/>
        <s v="Poskytovanie služieb na Listovej č. 4 1/2021 Prvá ružinovská spoločnosť"/>
        <s v="Energie - Banšelova 4, Prima 3/2021 Prvá ružinovská spoločnosť"/>
        <s v="Vyúčt. faktúra - Energie Banšelova 4, Prima za 1/2021 Prvá ružinovská spoločnosť"/>
        <s v="Refakturácia krtkovania kanalizácie spoločných priestorov na Listovej 4 Prvá ružinovská spoločnosť"/>
        <s v="Energie - Banšelova 4, Prima 2/2021 Prvá ružinovská spoločnosť"/>
        <s v="Poskytovanie služieb na Listovej - 12/2020 Prvá ružinovská spoločnosť"/>
        <s v="Tepelná energia 12/2020 Prvá ružinovská spoločnosť"/>
        <s v="Energie - Banšelova 4 Prima 1/2021 Prvá ružinovská spoločnosť"/>
        <s v="MČ Bratislava-Ružinov-čistenie dažďových vpustíIn-kanál, spol.s.r.o."/>
        <s v="ZŠ Drieňová - čistenie, frézovanie a monitoring kanalizácieIn-kanál, spol. s r.o."/>
        <s v="ZŠ Ostredkova - čistenie a monitoring kanalizácieIn-kanál, spol. s r.o."/>
        <s v="ZŠ Medzilaborecká - odstránenie havárie na vodovodnom potrubíIn-kanál, spol. s r.o."/>
        <s v="Ml.nivy 61-čistenie kanalizácie a odstránenie havar.stavu v objekte In-kanál, spol. s r.o."/>
        <s v="ZŠ s MŠ Borodáčová - elektromechanické čistenie kanalizácie, frézovanie In-kanál, spol. s r.o."/>
        <s v="MŠ Velehradská - oprava kanalizácie vložkovaním In-kanál, spol. s r.o."/>
        <s v="MŠ Západná, Bratislava-oprava kanalizácie In-kanál, spol. s r.o."/>
        <s v="MŠ Bancíková 2-čistenie a monitoring kanalizácie In-kanál, spol. s r.o."/>
        <s v="MŠ Exnárová 6, BA-oprava kanalizácie vložkovaním In-kanál, spol. s r.o."/>
        <s v="MČ BA-Ružinov - Čistenie a monitoring dažďových vpustí In-kanál, spol. s r.o."/>
        <s v="ZŠ Ružová dolina - čistenie kanalizácie In-kanál, spol. s r.o."/>
        <s v="MŠ Pivonková, Bratislava-oprava kanalizácie In-kanál, spol. s r.o."/>
        <s v="MŠ Šťastná - oprava kanalizácie In-kanál, spol. s r.o."/>
        <s v="ZŠ Ostredkova - čistenie kanalizácie In-kanál, spol. s r.o."/>
        <s v="Listová 4 - čistenie a monitoring kanalizácie In-kanál, spol. s r.o."/>
        <s v="Záhradnícka 54 - čistenie kanalizácie v byte č. 7 In-kanál, spol. s r.o."/>
        <s v="MŠ Stálicová-EP Haburská, BA-oprava kanalizácie vložkovaním In-kanál, spol. s r.o."/>
        <s v="ZŠ Vrútocká-čistenie kanalizácie In-kanál, spol. s r.o."/>
        <s v="ZŠ Medzilaborecká-oprava kanalizácie In-kanál, spol. s r.o."/>
        <s v="ZŠ Nevädzová-oprava kanalizácie In-kanál, spol. s r.o."/>
        <s v="MŠ Prešovská-oprava kanalizácie In-kanál, spol. s r.o."/>
        <s v="ZŠ Drieňová-oprava kanalizácie In-kanál, spol. s r.o."/>
        <s v="MŠ Piesočná 2 - Bezvýkopová oprava kanalizácie vložkovaním In-kanál, spol. s r.o."/>
        <s v="MŠ Medzilaborecká-oprasva poškodenej kanalizácie vložkovaním In-kanál, spol. s r.o."/>
        <s v="MÚ Ružinov - oprava dažďovej kanalizácie v areáli In-kanál, spol. s r.o."/>
        <s v="Mestská časť BA-Ružinov-čistenie a monitoring dažďových vpustí In-kanál, spol. s r.o."/>
        <s v="MŠ Stálicová - oprava vodovodného potrubia In-kanál, spol. s r.o."/>
        <s v="ZŠ Nevädzova 2 - monitoring kanalizácie In-kanál, spol. s r.o."/>
        <s v="ZŠ Vrútocká - oprava chodníka v objekte In-kanál, spol. s r.o."/>
        <s v="MÚ Ružinov - monitoring a čistenie kanalizácie In-kanál, spol. s r.o."/>
        <s v="MÚ Ružinov - oprava a čistenie kanalizácie In-kanál, spol. s r.o."/>
        <s v="ZŠ Ružová dolina - čistenie a monitoring kanalizácie In-kanál, spol. s r.o."/>
        <s v="Čistenie dážďových vpustí v rámci MČ BA-Ružinov In-kanál, spol.s.r.o."/>
        <s v="ZŠ Nevädzova, BA-monitoring kanalizačného potrubia In-kanál, spol. s r.o."/>
        <s v="MŠ Stálicová - EP Haburská: Výkopová oprava kanaliz. potrubia In-kanál, spol. s r.o."/>
        <s v="ZŠ Medzilaborecká - čistenie kanalizácie In-kanál, spol. s r.o."/>
        <s v="ZŠ Vrútocká - čistenie kanalizácie In-kanál, spol. s r.o."/>
        <s v="ZŠ Ružová dolina - čistenie kanalizácie a čerpanie vody In-kanál, spol. s r.o."/>
        <s v="MŠ Stálicová - Tlakové čistenie kanalizácie od DN150 do DN300 In-kanál, spol. s r.o."/>
        <s v="ZŠ Vrútocká - tlakové čistenie kanalizácie do DN150, monitoring In-kanál, spol. s r.o."/>
        <s v="MŠ Západná - čistenie kanalizácie a čerpanie vody In-kanál, spol. s r.o."/>
        <s v="MŠ Stálicová - ELO Tomášiková 25 - čistenie kanalizácie In-kanál, spol. s r.o."/>
        <s v="ZŠ Vrútocká - tlakové čistenie kanalizácie In-kanál, spol. s r.o."/>
        <s v="MŠ Západná 2 - oprava vodovodného potrubia In-kanál, spol. s r.o."/>
        <s v="ZŠ Drieňová - čistenie kanalizácie In-kanál, spol. s r.o."/>
        <s v="MÚ Ružinov - čistenie kanalizácie In-kanál, spol. s r.o."/>
        <s v="Čistenie dažďových vpustí ,čerpanie dažďových vôd In-kanál, spol.s.r.o."/>
        <s v="MŠ Miletičova 37 - čistenie a monitoring kanalizácie In-kanál, spol.s.r.o."/>
        <s v="MŠ Šťastná - monitoring kanalizácie In-kanál, spol. s r.o."/>
        <s v="MŠ Stálicová-ELO Tomášiková 25 - čistenie kanalizácie In-kanál, spol. s r.o."/>
        <s v="MŠ Šťastná - čistenie kanalizácie In-kanál, spol. s r.o."/>
        <s v="MŠ Miletičová 37 - elektromechanické čistenie kanalizácie In-kanál, spol. s r.o."/>
        <s v="ZŠ Mierová - čistenie kanalizácie In-kanál, spol. s r.o."/>
        <s v="ZŠ Nevädzova - elektromechanické čistenie kanalizácie In-kanál, spol. s r.o."/>
        <s v="DJ v MŠ Prešovská-EP Palkovičová-odstránenie havárie-oprava vodovodného potrubia In-kanál, spol. s r.o."/>
        <s v="MŠ Pivonková-EP Nevädzová-odstránenie havárie-oprava vodovodného potrubia In-kanál, spol. s r.o."/>
        <s v="ZŠ Mierová 46 odstránenie havárie-oprava kanazlizačného potrubia In-kanál, spol. s r.o."/>
        <s v="MČ BA-Ružinov-čistenie dážďových vpustí In-kanál, spol.s.r.o."/>
        <s v="Vietnamská č.41, čistenie vodovodného potrubia In-kanál, spol. s r.o."/>
        <s v="Detské jasle-diagnostika úniku vody In-kanál, spol. s r.o."/>
        <s v="ZŠ Kulíšková - čistenie a oprava kanalizácie In-kanál, spol. s r.o."/>
        <s v="MŠ Nevädzova,elokované pracovisko - čistenie kanalizácie a monitoring In-kanál, spol. s r.o."/>
        <s v="ZŠ Kulíšková-oprava vodovodného potrubia po havárií In-kanál, spol. s r.o."/>
        <s v="Vietnamská 41 - havarijná oprava vodovodných batérií a WC ventilu In-kanál, spol. s r.o."/>
        <s v="Čistenie dažďových vpustí MČ BA Ružinov In-kanál, spol. s r.o."/>
        <s v="Čistenie kanalizačných vpustí v MČ BA-Ružinov In-kanál, spol. s r.o."/>
        <s v="MŠ Astrová - čistenie kanalizácie In-kanál, spol. s r.o."/>
        <s v="Čistenie kanalizácie v objekte ZŠ Drieňová In-kanál, spol. s r.o."/>
        <s v="Čistenie kanalizácie a monitoring v ZŠ Vrútocká In-kanál, spol. s r.o."/>
        <s v="Čistenie kanalizácie a monitoring v objekte MU Ružinov In-kanál, spol. s r.o."/>
        <s v="MŠ Stálicová 2,ELO Haburská 6, BA-čistenie kanalizácie a monitoring In-kanál, spol. s r.o."/>
        <s v="Čistenie kanalizačných vpustí v MČ Ružinov In-kanál, spol.s.r.o."/>
        <s v="Čistenie dážďových vpustí In-kanál, spol. s r.o."/>
        <s v="Tlakové čistenie, odsávanie dažďovej vody In-kanál, spol. s r.o."/>
        <s v="MÚ Ružinov - tlakové a elektromech. čistenie In-kanál, spol. s r.o."/>
        <s v="MŠ Prešovská 28, ELO Palkovičova 11-čistenie kanalizácie In-kanál, spol. s r.o."/>
        <s v="MŠ Stálicová - čistenie kanalizácie In-kanál, spol. s r.o."/>
        <s v="MŠ Miletičová 37-čistenie kanalizácie In-kanál, spol. s r.o."/>
        <s v="Čistenie dažďových vpustí In-kanál, spol. s r.o."/>
        <s v="MŠ Prešovská -monitoring kan.,frézovanie kan.,tl.čistenie kanalizácie In-kanál, spol. s r.o."/>
        <s v="ŽŠ Drieňová - oprava vodovodného potrubia In-kanál, spol. s r.o."/>
        <s v="ZŠ Ostredková - oprava vodovodného potrubia In-kanál, spol. s r.o."/>
        <s v="MŠ Bancíkovej 2- čistenie kanalizácie In-kanál, spol. s r.o."/>
        <s v="Vietnamská 41-nájomný byt- čistenie kanalizácie In-kanál, spol. s r.o."/>
        <s v="ZŠ Mierová - oprava vodovodného potrubia In-kanál, spol. s r.o."/>
        <s v="MŠ Pivonková,el.pracovisko Šalviová 5 - čistenie kanalizácie In-kanál, spol. s r.o."/>
        <s v="elektromechan.čistenie-frézovanie In-kanál, spol. s r.o."/>
        <s v="monitoring kanal.potrubia DN 150 In-kanál, spol. s r.o."/>
        <s v="Čistenie kanalizácie v Materskej škole Pivonkova 9 v Bratislave In-kanál, spol. s r.o."/>
        <s v="ZŠ Drieňová - elektromechanické čistenie frézovanie In-kanál, spol. s r.o."/>
        <s v="Vietnamská 41 - čistenie kanalizácie In-kanál, spol.s.r.o."/>
        <s v="ZŠ Mierová - čistenie kanalizácie In-kanál, spol.s.r.o."/>
        <s v="MŠ Velehradská-tlakové čistenie do DN 150, od DN150 do DN 300, fréz., monitoring In-kanál, spol. s r.o."/>
        <s v="Čistenie uličných vpustov MČ Ružinov In-kanál, spol. s r.o."/>
        <s v="ZŠ s MŠ Borodáčová - oprava kan. potrubia, monitoring kan.potr.,tlakové čistenie In-kanál, spol. s r.o."/>
        <s v="ZŠ Ostredkova- oprava kan. potrubia, monitoring kan.potr.,tl.čist. In-kanál, spol. s r.o."/>
        <s v="MŠ Velehradská- frézovanie kan. potrubia In-kanál, spol. s r.o."/>
        <s v="Čistenie uličných vpustí MČ Ružinov In-kanál, spol. s r.o."/>
        <s v="Tlakové čistenie dažďových vpustov In-kanál, spol.s.r.o."/>
        <s v="ZŠ Ružová dolina-predĺž. 3/4, red.vsuvka, eurotis, mont.arm.a tvarovky,rež.nákl. In-kanál, spol. s r.o."/>
        <s v="ZŠ Mierová - tlakové čistenie kanalizácie,opr.kan.potrubia.,monitor. kan. pot In-kanál, spol. s r.o."/>
        <s v="El.MŠ Vietnamská- tlakové čistenie kanalizácie,frézovanie kan.,monitor. kan. pot In-kanál, spol. s r.o."/>
        <s v="MŠ Západná - tlakové čistenie kanalizácie,frézovanie kan.,monitoring kan. potr. In-kanál, spol. s r.o."/>
        <s v="MŠ Piesočná - tlakové čistenie kanalizácie,frézovanie kan.,monitoring kan. potr. In-kanál, spol. s r.o."/>
        <s v="MŠ Piesočná el.pr.Banšelova- oprava kan. potrubia, monitoring kan.potr.,tl.čist. In-kanál, spol. s r.o."/>
        <s v="MŠ Exnárová - čistenie kanalizácie In-kanál, spol. s r.o."/>
        <s v="MŠ ELO Haburská 4 - čistenie kanalizácie v priestoroch In-kanál, spol. s r.o."/>
        <s v="MŠ Šťastná 26 - čistenie kanalizácie In-kanál, spol. s r.o."/>
        <s v="MŠ Medzilaborecká 4- čistenie kanalizácie v priestoroch In-kanál, spol. s r.o."/>
        <s v="Havar. oprava vodov. potrubia ZŠ Ostredkova In-kanál, spol.s.r.o."/>
        <s v="MŠ Piesočná - čistenie kanalizácie In-kanál, spol.s.r.o."/>
        <s v="Oprava vodovodnej prípojky MŠ Bancíková In-kanál, spol.s.r.o."/>
        <s v="ČIstenie uličných vpustí MŠ Ružinov In-kanál, spol. s r.o."/>
        <s v="Čistenie uličných vpustí In-kanál, spol. s r.o."/>
        <s v="ZŠ Ostredková - čistenie kanalizačného potrubia In-kanál, spol. s r.o."/>
        <s v="ZŠ Drieňová - čistenie kanalizačného potrubia In-kanál, spol. s r.o."/>
        <s v="ZŠ Medzilaborecká - čistenie kanalizačného potrubia v areáli In-kanál, spol.s.r.o."/>
        <s v="ZŠ Ružová dolina - čistenie kanalizačného potrubia v areáli In-kanál, spol.s.r.o."/>
        <s v="ZŠ Drieňová - elektromechanické čistenie kanalizačného potrubia In-kanál, spol.s.r.o."/>
        <s v="MŠ Bancíkovej - oprava dažďovej kanalizácie v havarijnom stave In-kanál, spol.s.r.o."/>
        <s v="ZŠ Vrútocká - tlakové čistenie a monitoring kanalizačného potrubia In-kanál, spol.s.r.o."/>
        <s v="ZŠ Ružová dolina - tlakové a elektromech. čistenie kanalizačného potrubia In-kanál, spol.s.r.o."/>
        <s v="ZŠ Vrútocká-elokované pracovisko Vietnamská 13 - oprava prívodu vody In-kanál, spol.s.r.o."/>
        <s v="Tlakové čistenie kanalizácie do DN150 - MŠ Piesočná In-kanál, spol.s.r.o."/>
        <s v="Tlakové čistenie daždov.vpustov In-kanál, spol.s.r.o."/>
        <s v="Havarijné čistenie kanazlizácie v ZŠ Vrútocká, objekt Vietnamská 13 In-kanál, spol.s.r.o."/>
        <s v="Havarijné čerpanie MŠ Pivonková, Elo MŠ Šalviová In-kanál, spol.s.r.o."/>
        <s v="Havarijné čistenie kanalizácie a monitoring MŠ Pivonková, Elo MŠ Šalviová In-kanál, spol.s.r.o."/>
        <s v="Havarijné čistenie kanalizácie MŠ Piesočná, Elo MŠ Banšelova In-kanál, spol.s.r.o."/>
        <s v="Havarijné čistenie kanalizácie MŠ Pivonková, Elo MŠ Astrová In-kanál, spol.s.r.o."/>
        <s v="Havarijné čistenie kanalizácie MŠ Pivonková, Elo MŠ Nevädzová In-kanál, spol.s.r.o."/>
        <s v="Čistenie kanalizácie a monitoring Fibichova ulica, BA In-kanál, spol.s.r.o."/>
        <s v="Tlakové čistenie, monitoring, doprava In-kanál, spol.s.r.o."/>
        <s v="Monitoring In-kanál, spol.s.r.o."/>
        <s v="Tlakové čistenie, doprava In-kanál, spol.s.r.o."/>
        <s v="Tlakové čistenie In-kanál, spol.s.r.o."/>
        <s v="Arboristické práce - Adrova ul., Park Wattova ul,, parkovisko KlementisaZares, spol. s.r.o."/>
        <s v="Arboristické práce-Komarnícka, Solivarská, Prešovská Zares, spol. s.r.o."/>
        <s v="Arboristické práce-Kozmonautická Zares, spol. s.r.o."/>
        <s v="Arboristické práce-Raketová Zares, spol. s.r.o."/>
        <s v="Arboristické práce-DI Súmračná, DI Kašmírska Zares, spol. s.r.o."/>
        <s v="Arboristická práce-Haburská DI Calimero a okolie, DI za Dedom Zares, spol. s.r.o."/>
        <s v="Arboristická práce-Haburská Zares, spol. s.r.o."/>
        <s v="Arboristická práce-DI Medzilaborecká, Drieňová Zares, spol. s.r.o."/>
        <s v="Arboristická práce-Tomášiková Zares, spol. s.r.o."/>
        <s v="Materiál k výsadbe Zares, spol. s.r.o."/>
        <s v="Rastlinný materiál pre výsadbu Zares, spol. s.r.o."/>
        <s v="Arboristické práce Zares, spol. s.r.o."/>
        <s v="Rastlinný materiál Zares, spol. s.r.o."/>
        <s v="Arboristické práce v MČ Ružinov Zares, spol. s.r.o."/>
        <s v="Rastlinný materiál, Ružinovské predzáhradky Zares, spol. s.r.o."/>
        <s v="Polievanie stromov a drevín Zares, spol. s.r.o."/>
        <s v="Výsadba na Martinčekovej ul. Zares, spol. s.r.o."/>
        <s v="Polievanie stromov - 392 ks Zares, spol. s.r.o."/>
        <s v="Rastlinný materiál na výsadbu Zares, spol. s.r.o."/>
        <s v="Jelačičova ul.-záhradnícke práce vo vybraných parkoch Zares, spol. s.r.o."/>
        <s v="Orezy a výruby podľa prílohy Zares, spol. s.r.o."/>
        <s v="Záhradnícke práce vo vybraných parkoch Zares, spol. s.r.o."/>
        <s v="výsadba stromov a kríkov jeseň 2021 Zares, spol. s.r.o."/>
        <s v="Dodanie materiálu na výsadbu a údržbu podľa rámcovej zmluvy Zares, spol. s.r.o."/>
        <s v="Orezy a výruby stromov Zares, spol. s.r.o."/>
        <s v="Polievanie stromov Zares, spol. s.r.o."/>
        <s v="Záhradný materiál - vypletie výsadby Zares, spol. s.r.o."/>
        <s v="Záhradný materiál - koly Zares, spol. s.r.o."/>
        <s v="Práce a materiál pre realizáciu Kukorelliho park Zares, spol. s.r.o."/>
        <s v="Dodávka a výsadba stromov Zares, spol. s.r.o."/>
        <s v="Balená voda Dolphin Slovakia, s.r.o."/>
        <s v="Vietnamská 41,byt C1.5-odborná prehliadka a odborná skúška el. inštalácie AMMK, s.r.o."/>
        <s v="Revízia hydrauliky LUCAS, servis,oprava, nadstavenie tlakov,zaškolenie Komar s.r.o."/>
        <s v="Stromčeky Plantago spol. s r. o."/>
        <s v="Vitamíny pre zamestnancov INTERPHARM Slovakia, a.s."/>
        <s v="Vyúč. FA k ZF 43 - Historická revue: 12 vydaní, Ona vie: 6 vydaní PETIT PRESS a.s."/>
        <s v="Historická revue 7/2023 - 6/2024, Ona vie 5/2023 - 4/2024 PETIT PRESS a.s."/>
        <s v="SME - 3.1.2023-2.1.2024 PETIT PRESS a.s."/>
        <s v="Predplatné SME 3.1.2023 - 2.1.2024 PETIT PRESS a.s."/>
        <s v="Vyúčt. faktúra - Predplatné SME PETIT PRESS a.s."/>
        <s v="SME-všedné 3.1.2022-2.1.2023 PETIT PRESS a.s."/>
        <s v="MY 01/2021 Petit Press, a. s. divízia týž"/>
        <s v="Služby na portáli www.profesia.sk na obdobie 31.1.23-31.1.24 Profesia, spol. s.r.o."/>
        <s v="Balík služieb na 12.022021 - 11.02.2022 Profesia, spol. s.r.o."/>
        <s v="Hosting servera Eset Mobile Device Management - 12 mesiacovRKD s.r.o."/>
        <s v="Software PDQ Deploy &amp; InvertoryRKD s.r.o."/>
        <s v="Softvér MakePro Plan- ročné predplatné RKD s.r.o."/>
        <s v="Softvér RKD s.r.o."/>
        <s v="Materiál, inštalačné práce RKD s.r.o."/>
        <s v="Inštalačné práce RKD s.r.o."/>
        <s v="Materiál na počítačovú sieť, inštalačné práce RKD s.r.o."/>
        <s v="Materiál, inštalačné práce-oprava sieťových rozvodov v Archíve RKD s.r.o."/>
        <s v="Hosting servera Eset Mobile Management (12 mesiacov) RKD s.r.o."/>
        <s v="Realizácia štrukturovanej kabeláže-materiál a inštalačné práce RKD s.r.o."/>
        <s v="Softvér-PDY Inventory-PDY Deploy,Emco Perm.Audit,Total Software Deployment RKD s.r.o."/>
        <s v="Softvér-upgrade Scriptcase, PHP Runner RKD s.r.o."/>
        <s v="ESET PROTECT server-softvérové služby RKD s.r.o."/>
        <s v="Spoločné stravovanie - dôchodci 12/2023APORES s.r.o"/>
        <s v="Spoločné stravovanie - dôchodci 11/2023 APORES s.r.o"/>
        <s v="Spoločné stravovanie - dôchodci 10/2023 APORES s.r.o"/>
        <s v="Spoločné stravovanie - dôchodci 9/2023 APORES s.r.o"/>
        <s v="Spoločné stravovanie - dôchodci 8/2023 APORES s.r.o"/>
        <s v="Spoločné stravovanie - dôchodci 7/2023 APORES s.r.o"/>
        <s v="Spoločné stravovanie - dôchodci 6/2023 APORES s.r.o"/>
        <s v="Spoločné stravovanie - dôchodci 5/2023 APORES s.r.o"/>
        <s v="Spoločné stravovanie - dôchodci 4/2023 APORES s.r.o"/>
        <s v="Spoločné stravovanie - dôchodci 23/2023 APORES s.r.o"/>
        <s v="Spoločné stravovanie - dôchodci 2/2023 APORES s.r.o"/>
        <s v="Spoločné stravovanie - dôchodci 1/2023 APORES s.r.o"/>
        <s v="Spoločné stravovanie - dôchodci 12/2022 APORES s.r.o"/>
        <s v="Spoločné stravovanie - dôchodci 11/2022 APORES s.r.o"/>
        <s v="Spoločné stravovanie - dôchodci 10/2022 APORES s.r.o"/>
        <s v="Spoločné stravovanie - dôchodci 9/2022 APORES s.r.o"/>
        <s v="Spoločné stravovanie - dôchodci 8/2022 APORES s.r.o"/>
        <s v="Spoločné stravovanie - dôchodci 7/2022 APORES s.r.o"/>
        <s v="Spoločné stravovanie - dôchodci 6/2022 APORES s.r.o"/>
        <s v="Spoločné stravovanie - dôchodci 5/2022 APORES s.r.o"/>
        <s v="Spoločné stravovanie - dôchodci 4/2022 APORES s.r.o"/>
        <s v="Spoločné stravovanie - dôchodci 3/2022 APORES s.r.o"/>
        <s v="stravovanie APORES s.r.o"/>
        <s v="Spoločné stravovanie - dôchodci 1/2022 APORES s.r.o"/>
        <s v="Spoločné stravovanie - dôchodci 12/2021 APORES s.r.o"/>
        <s v="Spoločné stravovanie - dôchodci 11/2021 APORES s.r.o"/>
        <s v="Spoločné stravovanie - dôchodci 10/2021 APORES s.r.o"/>
        <s v="Spoločné stravovanie - dôchodci 9/2021 APORES s.r.o"/>
        <s v="Stravovanie dôchodci 8/2021 APORES s.r.o"/>
        <s v="Stravovanie dôchodci 7/2021 APORES s.r.o"/>
        <s v="Stravovanie dôchodci 6/2021 APORES s.r.o"/>
        <s v="Stravovanie dôchodci 5/2021 APORES s.r.o"/>
        <s v="Stravovanie dôchodci 4/2021 APORES s.r.o"/>
        <s v="Stravovanie dôchodci 3/2021 APORES s.r.o"/>
        <s v="Stravovanie dôchodci 2/2021 APORES s.r.o"/>
        <s v="Stravovanie dôchodci 1/2021 APORES s.r.o"/>
        <s v="Spoločné stravovanie - dôchodci 12/2020 APORES s.r.o"/>
        <s v="Uloženie stavebných odpadov na skládku P + K, s.r.o."/>
        <s v="Zneškodnenie odpadu P + K, s.r.o."/>
        <s v="Páričková 17- plyn Vyúčt. FA plyn 01.08.2023-31.12.2023Slovenský plynárenský priemyse"/>
        <s v="Haburská 2 - zemný plyn 12/2023 Slovenský plynárenský priemyse"/>
        <s v="Páričková 17- dodávka zemného plynu 12/2023 Slovenský plynárenský priemyse"/>
        <s v="Haburská 2 - zemný plyn 11/2023 Slovenský plynárenský priemyse"/>
        <s v="Páričková 17- dodávka zemného plynu 11/2023 Slovenský plynárenský priemyse"/>
        <s v="Haburská 2 - zemný plyn 10/2023 Slovenský plynárenský priemyse"/>
        <s v="Páričková 17- dodávka zemného plynu 10/2023 Slovenský plynárenský priemyse"/>
        <s v="Haburská 2 - zemný plyn 9/2023 Slovenský plynárenský priemyse"/>
        <s v="Páričková 17- dodávka zemného plynu 9/2023 Slovenský plynárenský priemyse"/>
        <s v="Vyúčt. FA - Haburská 2 - zemný plyn 1.1.2023 - 31.07.2023 Slovenský plynárenský priemyse"/>
        <s v="Haburská 2 - zemný plyn 8/2023 Slovenský plynárenský priemyse"/>
        <s v="Páričková 17- Nedoplatok za dodávky zemného plynu 1.1.2023 - 31.7.2023 Slovenský plynárenský priemyse"/>
        <s v="Páričková 17- dodávka zemného plynu 8/2023 Slovenský plynárenský priemyse"/>
        <s v="Haburská 2 - zemný plyn 7/2023 Slovenský plynárenský priemyse"/>
        <s v="Páričková 17- dodávka zemného plynu 7/2023 Slovenský plynárenský priemyse"/>
        <s v="Zemný plyn-Páričková 17 6/2023 Slovenský plynárenský priemyse"/>
        <s v="Haburská 2 - zemný plyn 6/2023 Slovenský plynárenský priemyse"/>
        <s v="Zemný plyn-Páričková 17 5/2023 Slovenský plynárenský priemyse"/>
        <s v="Haburská 2 - zemný plyn 5/2023 Slovenský plynárenský priemyse"/>
        <s v="Zemný plyn - Tomášikova 25 1-4/2023 Slovenský plynárenský priemyse"/>
        <s v="Zemný plyn-Páričková 17 4/2023 Slovenský plynárenský priemyse"/>
        <s v="Zemný plyn - Tomášikova 25 4/2023 Slovenský plynárenský priemyse"/>
        <s v="Haburská 2 - zemný plyn 4/2023 Slovenský plynárenský priemyse"/>
        <s v="Zemný plyn-Páričková 17 3/2023 Slovenský plynárenský priemyse"/>
        <s v="Haburská 2 - zemný plyn 3/2023 Slovenský plynárenský priemyse"/>
        <s v="Zemný plyn - Tomášikova 25 32023 Slovenský plynárenský priemyse"/>
        <s v="Zemný plyn Haburská 2 1-2/2023 Slovenský plynárenský priemyse"/>
        <s v="Zemný plyn - Tomášikova 25 1-2/2023 Slovenský plynárenský priemyse"/>
        <s v="Zemný plyn-Páričková 17 1-2/2023 Slovenský plynárenský priemyse"/>
        <s v="Vyúčt. fa Haburská 2 -zemný plyn za rok 2022 Slovenský plynárenský priemyse"/>
        <s v="Vyúčt. fa Tomášikova 25 - zemný plyn za rok 2022 Slovenský plynárenský priemyse"/>
        <s v="Vyúčt. fa Páričková 17 - zemný plyn za rok 2022 Slovenský plynárenský priemyse"/>
        <s v="Zemný plyn - Tomášikova 25 12/2022 Slovenský plynárenský priemyse"/>
        <s v="Zemný plyn Haburská 2 12/2022 Slovenský plynárenský priemyse"/>
        <s v="Zemný plyn-Páričková 17 12/2022 Slovenský plynárenský priemyse"/>
        <s v="Zemný plyn-Páričková 17 11/2022 Slovenský plynárenský priemyse"/>
        <s v="Zemný plyn - Tomášikova 25 11/2022 Slovenský plynárenský priemyse"/>
        <s v="Zemný plyn Haburská 2 11/2022 Slovenský plynárenský priemyse"/>
        <s v="Zemný plyn Haburská 2 10/2022 Slovenský plynárenský priemyse"/>
        <s v="Zemný plyn - Tomášikova 25 10/2022 Slovenský plynárenský priemyse"/>
        <s v="Zemný plyn-Páričková 17 10/2022 Slovenský plynárenský priemyse"/>
        <s v="Zemný plyn Haburská 2 9/2022 Slovenský plynárenský priemyse"/>
        <s v="Zemný plyn - Tomášikova 25 9/2022 Slovenský plynárenský priemyse"/>
        <s v="Zemný plyn-Páričková 17 9/2022 Slovenský plynárenský priemyse"/>
        <s v="Odber zemného plynu - Páričková 17 8/2022 Slovenský plynárenský priemyse"/>
        <s v="Zemný plyn - Tomášikova 25 8/2022 Slovenský plynárenský priemyse"/>
        <s v="Zemný plyn Haburská 2 8/2022 Slovenský plynárenský priemyse"/>
        <s v="Zemný plyn - Tomášikova 25 7/2022 Slovenský plynárenský priemyse"/>
        <s v="Zemný plyn Haburská 2 7/2022 Slovenský plynárenský priemyse"/>
        <s v="Odber zemného plynu - Páričková 17 7/2022 Slovenský plynárenský priemyse"/>
        <s v="Zemný plyn Haburská 2 6/2022 Slovenský plynárenský priemyse"/>
        <s v="Zemný plyn - Tomášikova 25 6/2022 Slovenský plynárenský priemyse"/>
        <s v="Odber zemného plynu - Páričková 17 6/2022 Slovenský plynárenský priemyse"/>
        <s v="Zemný plyn - Tomášikova 25 5/2022 Slovenský plynárenský priemyse"/>
        <s v="Zemný plyn Haburská 2 5/2022 Slovenský plynárenský priemyse"/>
        <s v="Odber zemného plynu - Páričková 17 5/2022 Slovenský plynárenský priemyse"/>
        <s v="Zemný plyn - Tomášikova 25 4/2022 Slovenský plynárenský priemyse"/>
        <s v="Zemný plyn Haburská 2 4/2022 Slovenský plynárenský priemyse"/>
        <s v="Odber zemného plynu - Páričková 17 Slovenský plynárenský priemyse"/>
        <s v="Zemný plyn - Bulharská 60 1.1.22-14.3.22 Slovenský plynárenský priemyse"/>
        <s v="Vyúčt. fa Bulharská 60 za obdobie 1.1.22-16.3.22 Slovenský plynárenský priemyse"/>
        <s v="Za odber zemného plynu Slovenský plynárenský priemyse"/>
        <s v="Zemný plyn - Bulharská 60 2/2022 Slovenský plynárenský priemyse"/>
        <s v="Zemný plyn Haburská 2 2/2022 Slovenský plynárenský priemyse"/>
        <s v="Zemný plyn - Tomášikova 25 2/2022 Slovenský plynárenský priemyse"/>
        <s v="Páričkova 17 - odber zemného plynu 2/2022 Slovenský plynárenský priemyse"/>
        <s v="Vyúčt. fa Haburská 2 za rok 2021 Slovenský plynárenský priemyse"/>
        <s v="Zemný plyn Haburská 2 1/2022 Slovenský plynárenský priemyse"/>
        <s v="Zemný plyn - Tomášikova 25 1/2022 Slovenský plynárenský priemyse"/>
        <s v="Zemný plyn - Bulharská 60 1/2022 Slovenský plynárenský priemyse"/>
        <s v="Zemný plyn-Páričková 17 1/2022 Slovenský plynárenský priemyse"/>
        <s v="Vyúčt. fa Bulharská 60 za rok 2021 Slovenský plynárenský priemyse"/>
        <s v="Vyúčt. fa Bulharská 60 za ro 2021 Slovenský plynárenský priemyse"/>
        <s v="Vyúčt. fa Tomášiková 25 za rok 2021 Slovenský plynárenský priemyse"/>
        <s v="Vyúčt. fa Páričkova 17 za obdobie 1.10.21-31.12.21 Slovenský plynárenský priemyse"/>
        <s v="Zemný plyn - Bulharská 60 12/2021 Slovenský plynárenský priemyse"/>
        <s v="Zemný plyn Haburská 2 12/2021 Slovenský plynárenský priemyse"/>
        <s v="Zemný plyn Tomášikova 25 12/2021 Slovenský plynárenský priemyse"/>
        <s v="Páričkova 17 - odber zemného plynu 12/2021 Slovenský plynárenský priemyse"/>
        <s v="Zemný plyn Tomášikova 25 29.10.-30.11.2021 Slovenský plynárenský priemyse"/>
        <s v="Páričkova 17 - odber zemného plynu 11/2021 Slovenský plynárenský priemyse"/>
        <s v="Zemný plyn Haburská 2 11/2021 Slovenský plynárenský priemyse"/>
        <s v="Zemný plyn - Bulharská 60 11/2021 Slovenský plynárenský priemyse"/>
        <s v="Páričkova 17 - odber zemného plynu 10/2021 Slovenský plynárenský priemyse"/>
        <s v="Zemný plyn Haburská 2 10/2021 Slovenský plynárenský priemyse"/>
        <s v="Zemný plyn - Bulharská 60 10/2021 Slovenský plynárenský priemyse"/>
        <s v="Zemný plyn Haburská 2 9/2021 Slovenský plynárenský priemyse"/>
        <s v="Zemný plyn - Bulharská 60 9/2021 Slovenský plynárenský priemyse"/>
        <s v="Zemný plyn Haburská 2 8/2021 Slovenský plynárenský priemyse"/>
        <s v="Zemný plyn - Bulharská 60 8/2021 Slovenský plynárenský priemyse"/>
        <s v="Zemný plyn Haburská 2 7/2021 Slovenský plynárenský priemyse"/>
        <s v="Zemný plyn - Bulharská 60 7/2021 Slovenský plynárenský priemyse"/>
        <s v="Zemný plyn - Bulharská 60 6/2021 Slovenský plynárenský priemyse"/>
        <s v="Zemný plyn Haburská 2 6/2021 Slovenský plynárenský priemyse"/>
        <s v="Zemný plyn Haburská 2 5/2021 Slovenský plynárenský priemyse"/>
        <s v="Zemný plyn - Bulharská 60 5/2021 Slovenský plynárenský priemyse"/>
        <s v="Zemný plyn - Bulharská 60 4/2021 Slovenský plynárenský priemyse"/>
        <s v="Zemný plyn - Haburská 2 4/2021 Slovenský plynárenský priemyse"/>
        <s v="Zemný plyn Haburská 2 3/2021 Slovenský plynárenský priemyse"/>
        <s v="Zemný plyn - Bulharská 60 3/2021 Slovenský plynárenský priemyse"/>
        <s v="Zemný plyn - Bulharská 60 2/2021 Slovenský plynárenský priemyse"/>
        <s v="Zemný plyn Haburská 2 2/2021 Slovenský plynárenský priemyse"/>
        <s v="Zemný plyn - Bulharská 60 1/2021 Slovenský plynárenský priemyse"/>
        <s v="Zemný plyn - Haburská 2 1/2021 Slovenský plynárenský priemyse"/>
        <s v="Vyúčt. fa zemný plyn - Bulharská 60 za rok 2020 Slovenský plynárenský priemyse"/>
        <s v="Vyúčt. fa zemný plyn - Haburská 2 za rok 2020 Slovenský plynárenský priemyse"/>
        <s v="Preloženie vstupnej LCD klávesnice a prep. tlačítka v pokladni ABELA s.r.o."/>
        <s v="Prekládka LCD klávesnice EZS budovy MU BA-Ružinov ABELA s.r.o."/>
        <s v="Prekládka PIR a tlačítka do nového priestoru pokladne ABELA s.r.o."/>
        <s v="Výmena LCD klávesnice EZS budovy MÚ ABELA s.r.o."/>
        <s v="Výmena akumulátorov EZS v budove MÚ BA Ružinov ABELA s.r.o."/>
        <s v="Oprava vzniknutých závad EZS budovy MÚ BA Ružinov ABELA s.r.o."/>
        <s v="Preloženie expandera EZS budovy MÚ Bratislava-Ružinov ABELA s.r.o."/>
        <s v="Úprava, prekládka a ukotvenie káblových rozvodov a súvisiacich zar.EZS budovy MÚ ABELA s.r.o."/>
        <s v="Vyúčt. fa Odber tepla - budova MÚ 4/2022 Bratislavská teplárenská, a.s."/>
        <s v="Vyúčt. fa Odber tepla - budova MÚ 3/2022 Bratislavská teplárenská, a.s."/>
        <s v="Dobropis - Odber tepla - budova MÚ za rok 2021 Bratislavská teplárenská, a.s."/>
        <s v="Odber tepla - budova MÚ 4/2022 Bratislavská teplárenská, a.s."/>
        <s v="Vyúčt. fa Odber tepla - budova MÚ 2/2022 Bratislavská teplárenská, a.s."/>
        <s v="Odber tepla - budova MÚ 3/2022 Bratislavská teplárenská, a.s."/>
        <s v="Odber tepla - budova MÚ 2/2022 Bratislavská teplárenská, a.s."/>
        <s v="Vyúčt. fa Odber tepla - budova MÚ 1/2022 Bratislavská teplárenská, a.s."/>
        <s v="Odber tepla - budova MÚ 12/2021 Bratislavská teplárenská, a.s."/>
        <s v="Odber tepla - budova MÚ 1/2022 Bratislavská teplárenská, a.s."/>
        <s v="Vyúčt fa.-odber tepla - budova MÚ 11/2021 Bratislavská teplárenská, a.s."/>
        <s v="Odber tepla - budova MÚ 11/2021 Bratislavská teplárenská, a.s."/>
        <s v="Vyúčt. faktúra-odber tepla - budova MÚ 10/2021 Bratislavská teplárenská, a.s."/>
        <s v="Vyúčt. faktúra-odber tepla - budova MÚ 9/2021 Bratislavská teplárenská, a.s."/>
        <s v="Odber tepla - budova MÚ 10/2021 Bratislavská teplárenská, a.s."/>
        <s v="Odber tepla - budova MÚ 9/2021 Bratislavská teplárenská, a.s."/>
        <s v="Vyúčt. faktúra-odber tepla - budova MÚ 8/2021 Bratislavská teplárenská, a.s."/>
        <s v="Vyúčt. faktúra-odber tepla - budova MÚ 7/2021 Bratislavská teplárenská, a.s."/>
        <s v="Odber tepla - budova MÚ 8/2021 Bratislavská teplárenská, a.s."/>
        <s v="Vyúčt. faktúra-odber tepla - budova MÚ 6/2021 Bratislavská teplárenská, a.s."/>
        <s v="Odber tepla - budova MÚ 7/2021 Bratislavská teplárenská, a.s."/>
        <s v="Odber tepla - budova MÚ 6/2021 Bratislavská teplárenská, a.s."/>
        <s v="Vyúčt. faktúra-odber tepla - budova MÚ 5/2021 Bratislavská teplárenská, a.s."/>
        <s v="Vyúčt. faktúra-odber tepla - budova MÚ 4/2021 Bratislavská teplárenská, a.s."/>
        <s v="Odber tepla - budova MÚ 5/2021 Bratislavská teplárenská, a.s."/>
        <s v="Vyúčt. faktúra-odber tepla - budova MÚ 3/2021 Bratislavská teplárenská, a.s."/>
        <s v="Odber tepla - budova MÚ 4/2021 Bratislavská teplárenská, a.s."/>
        <s v="Vyúčt. opravná faktúra za r. 2020-odber tepla - budova MÚ Bratislavská teplárenská, a.s."/>
        <s v="Vyúčt. faktúra-odber tepla - budova MÚ 2/2021 Bratislavská teplárenská, a.s."/>
        <s v="Odber tepla - budova MÚ 3/2021 Bratislavská teplárenská, a.s."/>
        <s v="Odber tepla - budova MÚ 2/2021 Bratislavská teplárenská, a.s."/>
        <s v="Vyúčt. faktúra-odber tepla - budova MÚ 1/2021 Bratislavská teplárenská, a.s."/>
        <s v="Vyúčt. faktúra-odber tepla - budova MÚ 12/2020 Bratislavská teplárenská, a.s."/>
        <s v="Odber tepla - budova MÚ 1/2021 Bratislavská teplárenská, a.s."/>
        <s v="Údržba webového sídla, zálohovanie, programátorské práce-48 h eGov Systems spol. s r. o."/>
        <s v="Prevádzka webovej stránky rok 2023, hosting, neobmedzený priestor eGov Systems spol. s r. o."/>
        <s v="Služby eGov - zastupiteľstvo a SMS - info 1.11.2023-31.01.2024 eGov Systems spol. s r. o."/>
        <s v="Služby eGov - zastupiteľstvo a SMS - info 1.8.2023-31.10.2023 eGov Systems spol. s r. o."/>
        <s v="Služby eGov - zastupiteľstvo a SMS - info 1.5.2023-31.7.2023 eGov Systems spol. s r. o."/>
        <s v="Služby eGov - zastupiteľstvo a SMS - info 01.2.2023 - 31.04.2023 eGov Systems spol. s r. o."/>
        <s v="Prevádzka web. stránky rok 2022, hosting eGov Systems spol. s r. o."/>
        <s v="Údržba a zálohovanie web. sídla, progr. práce r. 2022 eGov Systems spol. s r. o."/>
        <s v="Služby eGov - zastupiteľstvo a SMS - info 01.11.2022 - 31.01.2023 eGov Systems spol. s r. o."/>
        <s v="Služby eGov - zastupiteľstvo a SMS - info 01.8.2022 - 31.10.2022 eGov Systems spol. s r. o."/>
        <s v="Služby eGov - zastupiteľstvo a SMS - info 01.5.2022 - 31.07.2022 eGov Systems spol. s r. o."/>
        <s v="Služby eGov - zastupiteľstvo a SMS - info 01.2.2022 - 31.04.2022 eGov Systems spol. s r. o."/>
        <s v="Prevádzka we stránky rok 2021,hosting, neobmedzený priestor eGov Systems spol. s r. o."/>
        <s v="Údržba web sídla, zálohovanie web sídla, programátorske práce, rok 2021 eGov Systems spol. s r. o."/>
        <s v="Služby eGov - zastupiteľstvo a SMS - info 01.11.2020 - 31.01.2022 eGov Systems spol. s r. o."/>
        <s v="Služby eGov - zastupiteľstvo a SMS - info 01.08.2020 - 31.10.2021 eGov Systems spol. s r. o."/>
        <s v="Služby eGov - zastupiteľstvo a SMS - info 01.05.2020 - 31.7.2021 eGov Systems spol. s r. o."/>
        <s v="Služby eGov - zastupiteľstvo a SMS - info 01.02.2020 - 30.04.2021 eGov Systems spol. s r. o."/>
        <s v="Zber, preprava a uloženie bioodpadu z hrabania trávnikov 12/2020 Ružinovský podnik VPS a.s"/>
        <s v="Zber nezáhradného odpadu z plôch verejnej zelene a verejných priestr. 12/2020 Ružinovský podnik VPS a.s"/>
        <s v="Zabezpečenie zimnej služby na komun. III. IV. triedy Ružinovský podnik verejno-pros"/>
        <s v="Finančná odplata za obdobie 15.10.23-31.10.23,1.11.23-30.11.23 Naša správcovská, s.r.o."/>
        <s v="Nákup a osadenie parkomatov Saba Parking SK, s. r. o."/>
        <s v="Garantlink MAN 12/2023 VNET, a.s."/>
        <s v="Garantlink MAN 11/2023 VNET, a.s."/>
        <s v="Garantlink MAN 10/2023 VNET, a.s."/>
        <s v="Garantlink MAN 9/2023 VNET, a.s."/>
        <s v="Garantlink MAN 8/2023 VNET, a.s."/>
        <s v="Garantlink MAN 7/2023 VNET, a.s."/>
        <s v="Garantlink MAN 6/2023 VNET, a.s."/>
        <s v="Garantlink MAN 5/2023 VNET, a.s."/>
        <s v="Garantlink MAN 4/2023 VNET, a.s."/>
        <s v="Garantlink MAN 3/2023 VNET, a.s."/>
        <s v="Garantlink MAN 2/2023 VNET, a.s."/>
        <s v="Garantlink MAN 1/2023 VNET, a.s."/>
        <s v="Garantlink MAN 12/2022 VNET, a.s."/>
        <s v="Garantlink MAN 11/2022 VNET, a.s."/>
        <s v="Garantlink MAN 10/2022 VNET, a.s."/>
        <s v="Garantlink MAN 9/2022 VNET, a.s."/>
        <s v="Garantlink MAN 8/2022 VNET, a.s."/>
        <s v="Garantlink MAN 7/2022 VNET, a.s."/>
        <s v="Garantlink MAN 6/2022 VNET, a.s."/>
        <s v="Garantlink MAN 5/2022 VNET, a.s."/>
        <s v="Garantlink MAN 4/2022 VNET, a.s."/>
        <s v="Garantlink MAN 3/2022 VNET, a.s."/>
        <s v="Garantlink MAN 2/2022 VNET, a.s."/>
        <s v="Garantlink MAN 1/2022 VNET, a.s."/>
        <s v="Garantlink MAN 12/2021 VNET a.s."/>
        <s v="Garantlink MAN 11/2021 VNET a.s."/>
        <s v="Garantlink MAN 10/2021 VNET a.s."/>
        <s v="Garantlink MAN 9/2021 VNET a.s."/>
        <s v="Garantlink MAN 8/2021 VNET a.s."/>
        <s v="Garantlink MAN 7/2021 VNET a.s."/>
        <s v="Garantlink MAN 6/2021 VNET a.s."/>
        <s v="Garantlink MAN 5/2021 VNET a.s."/>
        <s v="Garantlink MAN 4/2021 VNET a.s."/>
        <s v="Garantlink MAN 3/2021 VNET a.s."/>
        <s v="Garantlink MAN 2/2021 VNET a.s."/>
        <s v="Garantlink MAN 1/2021 VNET a.s."/>
        <s v="Kancelársky nábytok IKEA Bratislava s.r.o."/>
        <s v="Nábytok IKEA Bratislava s.r.o."/>
        <s v="Polica biela UTRUSTA - 2 ks IKEA Bratislava s.r.o."/>
        <s v="Vyúčt. fa - úchytka 152 mm antracit 2 ks IKEA Bratislava s.r.o."/>
        <s v="Úchytky IKEA Bratislava s.r.o."/>
        <s v="Dobropis - nábytok IKEA Bratislava s.r.o."/>
        <s v="Vyúčt. fa - Nábytok IKEA Bratislava s.r.o."/>
        <s v="Vyúčt. fa Nábytok IKEA Bratislava s.r.o."/>
        <s v="RD Edis.31 - vodnné, stočné 17.11.23-16.12.23Bratislavská vodárenská spoloč"/>
        <s v="Mierová 21 - vyúčt. fa vodné, stočné 9.11.23 - 8.12.23Bratislavská vodárenská spoloč"/>
        <s v="Haburská 2 - vodné, stočné 4.11.23-3.12.23 Bratislavská vodárenská spoloč"/>
        <s v="Ivana Horvátha 7,9- vodné, stočné 3.11.23-2.12.23 Bratislavská vodárenská spoloč"/>
        <s v="Komunikácie - zrážky za 11/2023 - vyúčt. FA Bratislavská vodárenská spoloč"/>
        <s v="Mierová 89 - vodné, stočné 28.11.22-27.11.23 Bratislavská vodárenská spoloč"/>
        <s v="Rad.nám.7-vyúčtovacia FA-vodné, stočné 29.11.2022-28.112023 BVS, a.s."/>
        <s v="Listová 4- Vyúčtov. FA - vodné, stočné-11.11.23-10.12.23 Bratislavská vodárenská spoloč"/>
        <s v="Banšelova 4 -Vyúčt. FA - vodné, stočné-11.11.23-10.12.23 Bratislavská vodárenská spoloč"/>
        <s v="Mesačná 10-12- Vyučt. FA -vodné, stočné-5.11.23-4.12.23 Bratislavská vodárenská spoloč"/>
        <s v="Mlynské nivy 61- Vyúčt.FA-vodné, stočné-11.11.23-10.12.23 Bratislavská vodárenská spoloč"/>
        <s v="Bencúrova 1 - vodné, stočné 12.11.23-11.12.23 Bratislavská vodárenská spoloč"/>
        <s v="Trenčianska 8- Vyúčtovacia FA - vodné, stočné 6.11.23 - 5.12.23 Bratislavská vodárenská spoloč"/>
        <s v="Bachova 7-9 - vodné, stočné 3.11.23-2.12.23 Bratislavská vodárenská spoloč"/>
        <s v="Tekovská 2- vodné, stočné 26.10.23-25.11.23 Bratislavská vodárenská spoloč"/>
        <s v="Jastrabia - vyjadrenie k projek. dokumentácii č.087465/2023 Bratislavská vodárenská spoloč"/>
        <s v="RD Edis.31 - vodnné, stočné 17.10.23-16.11.23 Bratislavská vodárenská spoloč"/>
        <s v="Mlynské Nivy 61 - Vyúčt. FA - vodné, stočné 11.10.23-10.11.23 Bratislavská vodárenská spoloč"/>
        <s v="Listová 4- Vyúčtov. FA - vodné, stočné 11.10.23-10.11.23 Bratislavská vodárenská spoloč"/>
        <s v="Banšelova 4 -Vyúčt. FA - vodné, stočné 11.10.22-10.11.23 Bratislavská vodárenská spoloč"/>
        <s v="Mesačná 10-12- Vyučt. FA - vodné, stočné - 5.10.23-4.11.23 Bratislavská vodárenská spoloč"/>
        <s v="Trenčianska 8- Vyúčtovacia FA - vodné, stočné 6.10.23 - 5.11.23 Bratislavská vodárenská spoloč"/>
        <s v="Bencúrova 1 - vodné, stočné 12.10.23-11.11.23 Bratislavská vodárenská spoloč"/>
        <s v="Mierová 21 - vyúčt. fa vodné, stočné 9.10.23 - 8.11.23 Bratislavská vodárenská spoloč"/>
        <s v="Vyúčt.fa- Jastrabia-vyjadrenie k PD Bratislavská vodárenská spoloč"/>
        <s v="Bachova 7-9 - vodné, stočné 3.10.23-2.11.23 Bratislavská vodárenská spoloč"/>
        <s v="Ivana Horvátha 7,9- vodné, stočné 3.10.23-2.11.23 Bratislavská vodárenská spoloč"/>
        <s v="Haburská 2 - vodné, stočné 4.10.23-3.11.23 Bratislavská vodárenská spoloč"/>
        <s v="Komunikácie - zrážky za 10/2023 - vyúčt. FA Bratislavská vodárenská spoloč"/>
        <s v="Tekovská 2- vodné, stočné 26.9.23-25.10.23 Bratislavská vodárenská spoloč"/>
        <s v="Jastrabia-vyjadrenie č.z.087465/2023 Bratislavská vodárenská spoloč"/>
        <s v="RD Edis.31 - Vyúčt. FA - vodnné, stočné 1.1.23-16.10.23 Bratislavská vodárenská spoloč"/>
        <s v="Luhačovická 19 - Vyúčt.FA - vodné, stočné 1.1.23-12.10.23 Bratislavská vodárenská spoloč"/>
        <s v="Mlynské Nivy 61 - Vyúčt. FA - vodné, stočné 11.9.23-10.10.23 Bratislavská vodárenská spoloč"/>
        <s v="Listová 4- Vyúčtov. FA - vodné, stočné 9.9.23-10.10.23 Bratislavská vodárenská spoloč"/>
        <s v="Banšelova 4 -Vyúčt. FA - vodné, stočné 18.10.22-10.10.23 Bratislavská vodárenská spoloč"/>
        <s v="Haburská 2 - Vyúčt. FA - vodné, stočné 29.9.2023 - 03.10.2023 Bratislavská vodárenská spoloč"/>
        <s v="Haburská 2 - Vyúčt.FA - vodné, stočné 29.9.2022 - 28.09.2023 Bratislavská vodárenská spoloč"/>
        <s v="Jastrabia, Komárňanská...-Vyúčt. FA k ZF 44 Bratislavská vodárenská spoloč"/>
        <s v="Ružinovská - vyúčt. fa vodné, stočné 4.10.2022 - 3.10.2023 Bratislavská vodárenská spoloč"/>
        <s v="Mierová 21 - vyúčt. fa vodné, stočné 9.9.23 - 8.10.23 Bratislavská vodárenská spoloč"/>
        <s v="Mesačná 10-12- Vyučt. FA - vodné, stočné - 5.9.23-4.10.23 Bratislavská vodárenská spoloč"/>
        <s v="Komunikácie - zrážky za 9/2023 - vyúč. FA Bratislavská vodárenská spoloč"/>
        <s v="Trenčianska 8- Vyúčtovacia FA - vodné, stočné 9.9.23 - 5.10.23 Bratislavská vodárenská spoloč"/>
        <s v="Bachova 7-9 Vyúčtov. FA - vodné, stočné 4.1.23-2.10.23 Bratislavská vodárenská spoloč"/>
        <s v="Ľanová - vyúčt. fa vodné, stočné 29.09.2022 - 28.09.2023 Bratislavská vodárenská spoloč"/>
        <s v="Tekovská 2 - Vyúč. FA - vodné, stočné - 1.1.23-25.9.23 Bratislavská vodárenská spoloč"/>
        <s v="Jastrabia, Komárňanská...-vyjadrenie č.z.75605/2023 Bratislavská vodárenská spoloč"/>
        <s v="Ivana Horvátha 7,9- vodné, stočné 4.1.23-2.10.23 Bratislavská vodárenská spoloč"/>
        <s v="Bencúrova 1 - Opravná FA-vodné, stočné 1.1.2023-11.10.2023 Bratislavská vodárenská spoloč"/>
        <s v="Bencúrova 1 - vodné, stočné 12.8.23-11.9.23 Bratislavská vodárenská spoloč"/>
        <s v="Dulovo nám. 21873/1 - vyúčt. fa vodné, stočné 25.09.2022 - 24.09.2023 Bratislavská vodárenská spoloč"/>
        <s v="Banšelova 4 - vodné, stočné 18.8.23-17.9.23 Bratislavská vodárenská spoloč"/>
        <s v="Vyúčt. FA - Mlynské Nivy 61 - vodné, stočné 11.8.23-10.9.23 Bratislavská vodárenská spoloč"/>
        <s v="Mesačná 10-12- Vyučt. FA - vodné, stočné - 5.8.23-4.9.23 Bratislavská vodárenská spoloč"/>
        <s v="Listová 4- Vyúčtov. FA - vodné, stočné 9.8.23-8.9.23 Bratislavská vodárenská spoloč"/>
        <s v="Trenčianska 8- Vyúčtovacia FA - vodné, stočné 6.8.23 - 5.9.23 Bratislavská vodárenská spoloč"/>
        <s v="Mierová 21 - vyúčt. fa vodné, stočné 9.8.23 - 8.9.23 Bratislavská vodárenská spoloč"/>
        <s v="Bachova 7-9 vodné, stočné 3.8.23-2.9.23 Bratislavská vodárenská spoloč"/>
        <s v="Ivana Horvátha 7,9- vodné, stočné 3.8.23-2.9.23 Bratislavská vodárenská spoloč"/>
        <s v="Haburská 2- vodné, stočné 29.7.2023 - 28.08.2023 Bratislavská vodárenská spoloč"/>
        <s v="Komunikácie - zrážky za 8/2023 - vyúč. FA Bratislavská vodárenská spoloč"/>
        <s v="Strojnícka 78 - vyúčt. FA vodné Bratislavská vodárenská spoloč"/>
        <s v="Mierová 89 - vodné, stočné 28.05.23-27.08.23 Bratislavská vodárenská spoloč"/>
        <s v="Tekovská 2- vodné, stočné 26.7.23-25.8.23 Bratislavská vodárenská spoloč"/>
        <s v="Banšelova 4 - vodné, stočné 18.7.23-17.8.23 Bratislavská vodárenská spoloč"/>
        <s v="Mierová 21 - vyúčt. fa vodné, stočné 9.7.23 - 8.8.23 Bratislavská vodárenská spoloč"/>
        <s v="Bencúrova 1 - vodné, stočné 12.7.23-11.8.23 Bratislavská vodárenská spoloč"/>
        <s v="Vyúčt. FA - Mlynské Nivy 61 - vodné, stočné 11.7.23-10.8.23 Bratislavská vodárenská spoloč"/>
        <s v="Trenčianska 8- Vyúčtovacia FA - vodné, stočné 6.7.23 - 5.8.23 Bratislavská vodárenská spoloč"/>
        <s v="Listová 4- Vyúčtov. FA - vodné, stočné 9.7.23-8.8.23 Bratislavská vodárenská spoloč"/>
        <s v="Mesačná 10-12- Vyučt. FA - vodné, stočné - 5.7.23-4.8.23 Bratislavská vodárenská spoloč"/>
        <s v="Haburská 2- vodné, stočné 29.6.2023 - 28.07.2023 Bratislavská vodárenská spoloč"/>
        <s v="Tekovská 2- vodné, stočné 26.6.23-25.7.23 Bratislavská vodárenská spoloč"/>
        <s v="Ivana Horvátha 7,9- vodné, stočné 3.7.23-2.8.23 Bratislavská vodárenská spoloč"/>
        <s v="Bachova 7-9 vodné, stočné 3.7.23-2.8.23 Bratislavská vodárenská spoloč"/>
        <s v="Komunikácie - zrážky za 7/2023 - vyúč. FA Bratislavská vodárenská spoloč"/>
        <s v="Mierová 21 - vyúčt. fa vodné, stočné 9.6.23 - 8.7.23 Bratislavská vodárenská spoloč"/>
        <s v="Listová 4- Vyúčtov. FA - vodné, stočné 9.6.23-8.7.23 Bratislavská vodárenská spoloč"/>
        <s v="Banšelova 4 - vodné, stočné 18.6.23-17.7.23 Bratislavská vodárenská spoloč"/>
        <s v="Mlynské nivy 61- vyučt. FA - vodné, stočné 11.6.23-10.7.23 Bratislavská vodárenská spoloč"/>
        <s v="Bencúrova 1 - vodné, stočné 12.6.23-11.7.23 Bratislavská vodárenská spoloč"/>
        <s v="Komunikácie - zrážky za 6/2023 - vyúč. FA Bratislavská vodárenská spoloč"/>
        <s v="Mesačná 10-12- Vyučt. FA - vodné, stočné - 5.6.23-4.7.23 Bratislavská vodárenská spoloč"/>
        <s v="Trenčianska 8- Vyúčtovacia FA - vodné, stočné 6.6.23 - 5.7.23 Bratislavská vodárenská spoloč"/>
        <s v="Haburská 2- vodné, stočné 29.5.2023 - 28.06.2023 Bratislavská vodárenská spoloč"/>
        <s v="Bachova 7-9 vodné, stočné 3.6.23-2.7.23 Bratislavská vodárenská spoloč"/>
        <s v="Ivana Horvátha 7,9- vodné, stočné 3.6.23-2.7.23 Bratislavská vodárenská spoloč"/>
        <s v="Tekovská 2- vodné, stočné 26.5.23-25.6.23 Bratislavská vodárenská spoloč"/>
        <s v="Banšelova 4 - vodné, stočné 18.5.23-17.6.23 Bratislavská vodárenská spoloč"/>
        <s v="Bencúrova 1 - vodné, stočné 12.5.23-11.6.23 Bratislavská vodárenská spoloč"/>
        <s v="Listová 4- Vyúčtov. FA - vodné, stočné 9.5.23-8.6.23 Bratislavská vodárenská spoloč"/>
        <s v="Mlynské nivy 61- vyučt. FA - vodné, stočné 11.5.23-10.6.23 Bratislavská vodárenská spoloč"/>
        <s v="Mierová 21 - vyúčt. fa vodné, stočné 9.5.23-8.6.23 Bratislavská vodárenská spoloč"/>
        <s v="Trenčianska 8- Vyúčtovacia FA - vodné, stočné 6.5.23-5.5.23 Bratislavská vodárenská spoloč"/>
        <s v="Komunikácie-zrážky za 5/2023 - vyúčt. fa Bratislavská vodárenská spoloč"/>
        <s v="Ivana Horvátha 7,9- vodné, stočné 3.5.23-2.6.23 Bratislavská vodárenská spoloč"/>
        <s v="Mesačná 10-12- Vyučt. FA - vodné, stočné 5.5.23-4.6.23 Bratislavská vodárenská spoloč"/>
        <s v="Bachova 7-9 vodné, stočné 3.5.23-2.6.23 Bratislavská vodárenská spoloč"/>
        <s v="Haburská 2- vodné, stočné 29.4.2023 - 28.05.2023 Bratislavská vodárenská spoloč"/>
        <s v="Tekovská 2- vodné, stočné 26.4.23-25.5.23 Bratislavská vodárenská spoloč"/>
        <s v="Mierová 89 - vodné, stočné 28.02.23-27.5.23 Bratislavská vodárenská spoloč"/>
        <s v="Banšelova 4 - vodné, stočné 18.4.23-17.5.23 Bratislavská vodárenská spoloč"/>
        <s v="Mlynské nivy 61- vyučt. FA - vodné, stočné 11.4.23-10.5.23 Bratislavská vodárenská spoloč"/>
        <s v="Bencúrova 1 - vodné, stočné 12.4.23-11.5.23 Bratislavská vodárenská spoloč"/>
        <s v="Listová 4- vodné, stočné 9.4.23-8.5.23 Bratislavská vodárenská spoloč"/>
        <s v="Mierová 21 - vyúčt. fa vodné, stočné 9.4.23-8.5.23 Bratislavská vodárenská spoloč"/>
        <s v="Ivana Horvátha 7,9- vodné, stočné 3.4.23-2.5.23 Bratislavská vodárenská spoloč"/>
        <s v="Trenčianska 8- vodné, stočné 6.4.23-5.5.23 Bratislavská vodárenská spoloč"/>
        <s v="Bachova 7-9 vodné, stočné 3.4.23-2.5.23 Bratislavská vodárenská spoloč"/>
        <s v="Mesačná 10-12- vodné, stočné 5.4.23-4.5.23 Bratislavská vodárenská spoloč"/>
        <s v="Komunikácie-zrážky za 4/2023 - vyúčt. fa Bratislavská vodárenská spoloč"/>
        <s v="Haburská 2- vodné, stočné 29.3.23-28.4.23 Bratislavská vodárenská spoloč"/>
        <s v="Tekovská 2- vodné, stočné 26.3.23-25.4.23 Bratislavská vodárenská spoloč"/>
        <s v="Banšelova 4 - vodné, stočné 18.3.23-17.4.23 Bratislavská vodárenská spoloč"/>
        <s v="Mierová 21 - vyúčt. fa vodné, stočné 9.3.23-8.4.23 Bratislavská vodárenská spoloč"/>
        <s v="Tomášiková 25 - vodné, stočné 29.9.23-12.4.23 Bratislavská vodárenská spoloč"/>
        <s v="Listová 4- vodné, stočné 1.4.23-8.4.23 Bratislavská vodárenská spoloč"/>
        <s v="Luhačovická 19- vodné, stočné 1.1.23-12.4.23 Bratislavská vodárenská spoloč"/>
        <s v="Mlynské nivy 61- vodné, stočné 11.3.23-10.4.23 Bratislavská vodárenská spoloč"/>
        <s v="Bencúrova 1 - vodné, stočné 12.3.23-11.4.23 Bratislavská vodárenská spoloč"/>
        <s v="Exnárová 4 vodné, stočné 1.1.23-27.3.23 Bratislavská vodárenská spoloč"/>
        <s v="Komunikácie-zrážky za 3/2023 - vyúčt. fa Bratislavská vodárenská spoloč"/>
        <s v="Zimná 1 - vodné, stočné 5.1.23-27.3.23 Bratislavská vodárenská spoloč"/>
        <s v="Kostlivého 17- vodné, stočné 1.1.23-27.3.23 Bratislavská vodárenská spoloč"/>
        <s v="Mesačná 10-12- vodné, stočné 5.3.23-4.4.23 Bratislavská vodárenská spoloč"/>
        <s v="Trenčianska 8- vodné, stočné 6.3.23-5.4.23 Bratislavská vodárenská spoloč"/>
        <s v="Opravná fa - Rumančeková 14 vodné, stočné 1.1.23-27.3.23 Bratislavská vodárenská spoloč"/>
        <s v="Ivana Horvátha 7,9- vodné, stočné 7.3.23-2.4.23 Bratislavská vodárenská spoloč"/>
        <s v="Bachova 7-9 vodné, stočné 3.3.23-2.4.23 Bratislavská vodárenská spoloč"/>
        <s v="Exnárová 18 vodné, stočné 1.1.23-27.3.23 Bratislavská vodárenská spoloč"/>
        <s v="Haburská 2- vodné, stočné 1.3.23-28.3.23 Bratislavská vodárenská spoloč"/>
        <s v="Tomášiková 25 - vodné, stočné 1.3.23-28.3.23 Bratislavská vodárenská spoloč"/>
        <s v="Opravná fa-Exnárova 18 za obdobie 3.3.23-2.4.23 Bratislavská vodárenská spoloč"/>
        <s v="Opravná fa - Rumančeková 14 vodné, stočné 6.3.23-5.4.23 Bratislavská vodárenská spoloč"/>
        <s v="Exnárová 18 vodné, stočné 3.3.23-2.4.23 Bratislavská vodárenská spoloč"/>
        <s v="Opravná fa - Exnárová 4 vodné, stočné 3.3.23-2.4.23 Bratislavská vodárenská spoloč"/>
        <s v="Zimná 1 - vodné, stočné 4.3.23-3.4.23 Bratislavská vodárenská spoloč"/>
        <s v="Kostlivého 17- vodné, stočné 2.3.23-01.4.23 Bratislavská vodárenská spoloč"/>
        <s v="Tekovská 2- vodné, stočné 26.2.23-25.3.23 Bratislavská vodárenská spoloč"/>
        <s v="Banšelova 4 - vodné, stočné 18.2.23-17.3.23 Bratislavská vodárenská spoloč"/>
        <s v="Vyúčt. fa vodné,stočné, zrážky Mierová 21 9.2.23-8.3.23 Bratislavská vodárenská spoloč"/>
        <s v="Mlynské nivy 61- vodné, stočné 11.2.23-10.3.23 Bratislavská vodárenská spoloč"/>
        <s v="Bencúrova 1 - vodné, stočné 12.2.23-11.3.23 Bratislavská vodárenská spoloč"/>
        <s v="Mesačná 10-12- vodné, stočné 5.2.23-4.3.23 Bratislavská vodárenská spoloč"/>
        <s v="Trenčianska 8- vodné, stočné 6.2.23-5.3.23 Bratislavská vodárenská spoloč"/>
        <s v="Zimná 1 - vodné, stočné 5.2.23-3.3.23 Bratislavská vodárenská spoloč"/>
        <s v="Exnárová 4 vodné, stočné 3.2.23-2.3.23 Bratislavská vodárenská spoloč"/>
        <s v="Exnárová 18 vodné, stočné 3.2.23-2.3.23 Bratislavská vodárenská spoloč"/>
        <s v="Bachova 7-9 vodné, stočné 3.2.23-2.3.23 Bratislavská vodárenská spoloč"/>
        <s v="Rumančeková 14 vodné, stočné 6.2.23-5.3.23 Bratislavská vodárenská spoloč"/>
        <s v="Kostlivého 17- vodné, stočné 2.2.23-01.3.23 Bratislavská vodárenská spoloč"/>
        <s v="Vyúčt. faktúra komunikácie-zrážky za 2/2023 Bratislavská vodárenská spoloč"/>
        <s v="Haburská 2- vodné, stočné 29.1.23-28.2.23 Bratislavská vodárenská spoloč"/>
        <s v="Tomášiková 25 - vodné, stočné 29.1.23-28.2.23 Bratislavská vodárenská spoloč"/>
        <s v="Mierová 89 - vodné, stočné 28.11.22-27.2.23 Bratislavská vodárenská spoloč"/>
        <s v="Kašmírska Trnávka-oprava komunikácie združená vodovodná prípojka Bratislavská vodárenská spoloč"/>
        <s v="Tekovská 2- vodné, stočné 26.1.23-25.2.23 Bratislavská vodárenská spoloč"/>
        <s v="Banšelova 4 - vodné, stočné 18.1.23-17.2.23 Bratislavská vodárenská spoloč"/>
        <s v="Vyúčt. fa vodné,stočné Mierová 21 9.1.23-8.2.23 Bratislavská vodárenská spoloč"/>
        <s v="Bancúrova 1 - vodné, stočné 30.1.23-11.2.23 Bratislavská vodárenská spoloč"/>
        <s v="Mlynské nivy 61- vodné, stočné 11.1.23-10.2.23 Bratislavská vodárenská spoloč"/>
        <s v="Mesačná 10-12- vodné, stočné 5.1.23-4.2.23 Bratislavská vodárenská spoloč"/>
        <s v="Trenčianska 8- vodné, stočné 6.1.23-5.2.23 Bratislavská vodárenská spoloč"/>
        <s v="ST 36 Mierová 89 - vodné, stočné 28.11.22-27.2.23 Bratislavská vodárenská spoloč"/>
        <s v="ST 48 Mierová 89 - vodné, stočné 28.11.22-27.2.23 Bratislavská vodárenská spoloč"/>
        <s v="Exnárová 18 vodné, stočné 30.1.23-2.2.23 Bratislavská vodárenská spoloč"/>
        <s v="Rumančeková 14 vodné, stočné 30.1.23-5.2.23 Bratislavská vodárenská spoloč"/>
        <s v="Vyúčt. faktúra komunikácie-zrážky za 1/2023 Bratislavská vodárenská spoloč"/>
        <s v="Bachova 7-9 vodné, stočné 4.1.23-2.2.23 Bratislavská vodárenská spoloč"/>
        <s v="Exnárová 4 vodné, stočné 30.1.23-2.2.23 Bratislavská vodárenská spoloč"/>
        <s v="Kostlivého 17- vodné, stočné 30.1.23-01.2.23 Bratislavská vodárenská spoloč"/>
        <s v="Vodné,stočné - Tomášiková 25 29.12.22-28.01.23 Bratislavská vodárenská spoloč"/>
        <s v="Tekovská 2- vodné, stočné 1.1.23-25.1.23 Bratislavská vodárenská spoloč"/>
        <s v="Haburská 2- vodné, stočné 29.12.22-28.1.23 Bratislavská vodárenská spoloč"/>
        <s v="Vodné,stočné - Banšelova 18.12.2022 - 17.01.2023 Bratislavská vodárenská spoloč"/>
        <s v="Vyúčt. fa Mesačná 10-12- vodné, stočné 1.1.23-4.1.23 Bratislavská vodárenská spoloč"/>
        <s v="Vyúčt fa Trenčianska 8- vodné, stočné 1.1.23-5.1.23 Bratislavská vodárenská spoloč"/>
        <s v="Vyúčt. fa Mlynské Nivy 61 - vodné, stočné 1.1.23-10.1.23 Bratislavská vodárenská spoloč"/>
        <s v="Vyúčt. fa vodné,stočné Mierová 21 9.12.22-8.1.23 Bratislavská vodárenská spoloč"/>
        <s v="ST 42 Vodné,stočné - Haburská 2 29.12.22-28.01.23 Bratislavská vodárenská spoloč"/>
        <s v="ST 79 Vodné,stočné - Haburská 2 29.12.22-28.01.23 Bratislavská vodárenská spoloč"/>
        <s v="Vyúčt. faktúra komunikácie-zrážky za 12/2022 Bratislavská vodárenská spoloč"/>
        <s v="Vodné,stočné - Tomášiková 25 29.11.22-28.12.22 Bratislavská vodárenská spoloč"/>
        <s v="Vodné,stočné - Haburská 2 29.11.22-28.12.22 Bratislavská vodárenská spoloč"/>
        <s v="Vodné,stočné - Banšelova 18.11.2022 - 17.12.2022 Bratislavská vodárenská spoloč"/>
        <s v="Opravná fa Rumančeková 14 - vodné, stočné 1.1.23-5.1.23 Bratislavská vodárenská spoloč"/>
        <s v="Rumančeková 14 - vodné, stočné 1.1.23-5.1.23 Bratislavská vodárenská spoloč"/>
        <s v="Opravná fa k fa č.1 Exnárová 18 - vodné, stočné 1.1.23-2.1.23 Bratislavská vodárenská spoloč"/>
        <s v="Opravná fa k fa č.2 Exnárová 4 - vodné, stočné 1.1.23-2.1.23 Bratislavská vodárenská spoloč"/>
        <s v="Exnárová 4 - vodné, stočné 1.1.23-2.1.23 Bratislavská vodárenská spoloč"/>
        <s v="Exnárová 18 - vodné, stočné 1.1.23-2.1.23 Bratislavská vodárenská spoloč"/>
        <s v="Vyúčt. fa vodné,stočné Mierová 21 9.11.22-8.12.22 Bratislavská vodárenská spoloč"/>
        <s v="Vyúčt. fa vodné, stočné Radničné nám.-29.11.21-28.11.22 Bratislavská vodárenská spoloč"/>
        <s v="Vyúčt. fa vodné, stočné - 28.11.21-27.11.22 Bratislavská vodárenská spoloč"/>
        <s v="Vyúčt. faktúra komunikácie-zrážky za 11/2022 Bratislavská vodárenská spoloč"/>
        <s v="Vodné,stočné - Tomášiková 25 29.10.22-28.11.22 Bratislavská vodárenská spoloč"/>
        <s v="Vodné,stočné - Haburská 2 29.10.21-28.11.22 Bratislavská vodárenská spoloč"/>
        <s v="Vyúčt. fa Vodné,stočné - Banšelova 18.10.2022 - 17.11.2022 Bratislavská vodárenská spoloč"/>
        <s v="Vyúčt. faktúra komunikácie-zrážky za 10/2022 Bratislavská vodárenská spoloč"/>
        <s v="Vyúčt. fa vodné,stočné Mierová 21 9.10.22-8.11.22 Bratislavská vodárenská spoloč"/>
        <s v="Vyúčt. faktúra - Dulovo námestie 25.09.21-24.09.22 Bratislavská vodárenská spoloč"/>
        <s v="Vodné,stočné - Haburská 2 28.9.22-28.10.2022 Bratislavská vodárenská spoloč"/>
        <s v="Vodné,stočné - Tomášiková 25 29.09.22-28.10.22 Bratislavská vodárenská spoloč"/>
        <s v="Vyúčt. fa Vodné,stočné - Banšelova 15.2.22-17.10.22 Bratislavská vodárenská spoloč"/>
        <s v="Vyúčt. fa vodné,stočné Mierová 21 9.9.22-8.10.22 Bratislavská vodárenská spoloč"/>
        <s v="Vyúčt. fa vodné,stočné - Haburská 2 29.9.21-28.9.22 Bratislavská vodárenská spoloč"/>
        <s v="Vyúčt. faktúra komunikácie-zrážky za 9/2022 Bratislavská vodárenská spoloč"/>
        <s v="Vyúčt. fa k ZF č. 53 Bratislavská vodárenská spoloč"/>
        <s v="Vyjadrenie k PD pre vydanie st. povolenia č.z.92434/2022,p.č. 15640/1,5 Bratislavská vodárenská spoloč"/>
        <s v="Vyúčt. faktúra - Ľanová 29.09.21-28.09.22 Bratislavská vodárenská spoloč"/>
        <s v="Vyúčt. faktúra - Ružinovská 04.10.21-03.10.22 Bratislavská vodárenská spoloč"/>
        <s v="Vyúčt. faktúra - Ľanová 25.03.22-28.09.22 Bratislavská vodárenská spoloč"/>
        <s v="Opravná fa Vodné,stočné - Tomášiková 25 29.10.21-28.9.22 Bratislavská vodárenská spoloč"/>
        <s v="Vodné,stočné - Banšelova 18.8.22 - 17.9.22 Bratislavská vodárenská spoloč"/>
        <s v="Združená vodovodná prípojka pre 5 RD - BA Trnávka Bratislavská vodárenská spoloč"/>
        <s v="Vyúčt. fa vodné,stočné Mierová 21 9.8.22-8.9.22 Bratislavská vodárenská spoloč"/>
        <s v="Vyúčt. faktúra komunikácie-zrážky za 8/2022 Bratislavská vodárenská spoloč"/>
        <s v="Vodné,stočné - Haburská 2 29.7.22-28.8.22 Bratislavská vodárenská spoloč"/>
        <s v="Vodné,stočné - Tomášiková 25 29.7.22-28.8.22 Bratislavská vodárenská spoloč"/>
        <s v="Vodné,stočné - Banšelova 18.7.22 - 17.8.22 Bratislavská vodárenská spoloč"/>
        <s v="Vyúčt. fa vodné,stočné Mierová 21 9.7.22-8.8.22 Bratislavská vodárenská spoloč"/>
        <s v="Vyúčt. faktúra komunikácie-zrážky za 7/2022 Bratislavská vodárenská spoloč"/>
        <s v="Vodné,stočné - Banšelova 18.6.22 - 17.7.22 Bratislavská vodárenská spoloč"/>
        <s v="Vodné,stočné - Haburská 2 29.6.22-28.7.22 Bratislavská vodárenská spoloč"/>
        <s v="Vodné,stočné - Tomášiková 25 29.6.22-28.7.22 Bratislavská vodárenská spoloč"/>
        <s v="Vyúčt. faktúra komunikácie-zrážky za 6/2022 Bratislavská vodárenská spoloč"/>
        <s v="Vodné,stočné - Haburská 2 29.5.22-28.6.22 Bratislavská vodárenská spoloč"/>
        <s v="Vodné,stočné - Tomášiková 25 29.5.22-28.6.22 Bratislavská vodárenská spoloč"/>
        <s v="Vyúčt. fa vodné,stočné Mierová 21 9.6.22-8.7.22 Bratislavská vodárenská spoloč"/>
        <s v="Vodné,stočné - Banšelova 18.5.22 - 17.06.22 Bratislavská vodárenská spoloč"/>
        <s v="Vyúčt. fa vodné,stočné Mierová 21 9.5.22-8.6.22 Bratislavská vodárenská spoloč"/>
        <s v="Vyúčt. faktúra Pri Zvonici komunikácia za 5/2022 Bratislavská vodárenská spoloč"/>
        <s v="Vodné,stočné - Haburská 2 29.4.22-28.5.22 Bratislavská vodárenská spoloč"/>
        <s v="Vodné,stočné - Tomášiková 25 29.4.22-28.5.22 Bratislavská vodárenská spoloč"/>
        <s v="Vodné,stočné - Banšelova 18.4.22 - 17.05.22 Bratislavská vodárenská spoloč"/>
        <s v="Vyúčt. fa vodné,stočné Mierová 21 9.4.22-8.5.22 Bratislavská vodárenská spoloč"/>
        <s v="Vyúčt. faktúra Pri Zvonici komunikácia za 4/2022 Bratislavská vodárenská spoloč"/>
        <s v="Vodné,stočné - Haburská 2 29.3.22-28.4.22 Bratislavská vodárenská spoloč"/>
        <s v="Vodné,stočné - Tomášiková 25 29.3.22-28.4.22 Bratislavská vodárenská spoloč"/>
        <s v="Vodné,stočné - Banšelova 18.3.22 - 17.04.22 Bratislavská vodárenská spoloč"/>
        <s v="Vyúčt. fa vodné,stočné Mierová 21 9.3.22-8.4.22 Bratislavská vodárenská spoloč"/>
        <s v="Vyúčt. fa - vyjarenie k PD pre vydanie st. povolenia Bratislavská vodárenská spoloč"/>
        <s v="Vyúčt. faktúra Pri Zvonici komunikácia za 3/2022 Bratislavská vodárenská spoloč"/>
        <s v="Vodné,stočné - Haburská 2 1.3.22-28.3.22 Bratislavská vodárenská spoloč"/>
        <s v="Vytýtčenie podzemného vodovodného potrubia Bratislavská vodárenská spoloč"/>
        <s v="Vyjadrenie k PD- 028596/2022 k.ú.Ružinov p.č. 14814/216,217 Bratislavská vodárenská spoloč"/>
        <s v="Vodné,stočné - Tomášiková 25 1.3.22-28.3.22 Bratislavská vodárenská spoloč"/>
        <s v="Vyúčt. faktúra - Ľanová 25.02.22-24.03.22 Bratislavská vodárenská spoloč"/>
        <s v="Vodné,stočné - Banšelova 15.2.22-17.3.22 Bratislavská vodárenská spoloč"/>
        <s v="Vyúčt. fa vodné,stočné Mierová 21 9.1.22-8.2.22 Bratislavská vodárenská spoloč"/>
        <s v="Vodné, stočné - Vrútocká 10.2.22-9.3.22 Bratislavská vodárenská spoloč"/>
        <s v="Opravná faktúra vodné,stočné-Vrútocká Bratislavská vodárenská spoloč"/>
        <s v="Vyúčt. faktúra Pri Zvonici komunikácia za 2/2022 Bratislavská vodárenská spoloč"/>
        <s v="Vyúčt. faktúra - Ľanová 25.1.22-24.2.22 Bratislavská vodárenská spoloč"/>
        <s v="Vodné,stočné - Tomášiková 25 29.1.22-28.2.22 Bratislavská vodárenská spoloč"/>
        <s v="Vodné,stočné - Haburská 2 29.1.22-28.2.22 Bratislavská vodárenská spoloč"/>
        <s v="Vyúčt. fa Vodné,stočné - Banšelova 15.1.22-14.2.22 Bratislavská vodárenská spoloč"/>
        <s v="Vodné, stočné - Vrútocká 10.1.22-9.2.22 Bratislavská vodárenská spoloč"/>
        <s v="Vyúčt. faktúra Pri Zvonici komunikácia za 1/2022 Bratislavská vodárenská spoloč"/>
        <s v="Vodné,stočné - Tomášiková 25 29.12.21-28.1.22 Bratislavská vodárenská spoloč"/>
        <s v="Vodné,stočné - Haburská 2 29.12.21-28.1.22 Bratislavská vodárenská spoloč"/>
        <s v="Vyúčt. faktúra - Ľanová 25.12.21-24.01.22 Bratislavská vodárenská spoloč"/>
        <s v="Vyúčt. fa vodné,stočné Mierová 21 9.12.21-8.1.22 Bratislavská vodárenská spoloč"/>
        <s v="Vodné,stočné - Vrútocká 10.12.21-9.1.22 Bratislavská vodárenská spoloč"/>
        <s v="Vyúčt. fa vodné, stočné-Banšelova 4 15.12.21.-14.1.22 Bratislavská vodárenská spoloč"/>
        <s v="Vyúčt. faktúra Pri Zvonici komunikácia za 12/2021 Bratislavská vodárenská spoloč"/>
        <s v="Vodné, stočné Tomášiková 25 29.11. 21- 28.12.2021 Bratislavská vodárenská spoloč"/>
        <s v="Vodné, stočné Haburská 2 29.11.21- 28.12.2021 Bratislavská vodárenská spoloč"/>
        <s v="Vyúčt. faktúra - Ľanová 25.11.21-24.12.21 Bratislavská vodárenská spoloč"/>
        <s v="Vyúčt. fa Mierová 21 za obdobie 9.11.21-8.12.21 Bratislavská vodárenská spoloč"/>
        <s v="Vyúčt. fa Banšelova 4 za obdobie 15.11. - 14.12.2021 Bratislavská vodárenská spoloč"/>
        <s v="Vodné, stočné - Vrútocká za obdobie 10.11.21-9.12.21 Bratislavská vodárenská spoloč"/>
        <s v="Vodné, stočné - Radničné námestie 12.4.21-28.11.21 Bratislavská vodárenská spoloč"/>
        <s v="Vodné, stočné -Mierová 89 29.11. 2020 - 27.11.2021 Bratislavská vodárenská spoloč"/>
        <s v="Vyúčt. faktúra Pri Zvonici komunikácia za 11/2021 Bratislavská vodárenská spoloč"/>
        <s v="Vodné, stočné Tomášiková 25 29.10. 21- 28.11.2021 Bratislavská vodárenská spoloč"/>
        <s v="Vodné, stočné Haburská 2 29.10. 21- 28.11.2021 Bratislavská vodárenská spoloč"/>
        <s v="Vyúčt. fa Banšelova 4 za obdobie 15.10. - 14.11.2021 Bratislavská vodárenská spoloč"/>
        <s v="Vyúčt. fa Mierová 21 za obdobie 9.10.21-8.11.21 Bratislavská vodárenská spoloč"/>
        <s v="Vodné, stočné - Vrútocká za obdobie 10.10.21-9.11.21 Bratislavská vodárenská spoloč"/>
        <s v="Vyúčt. faktúra - Ľanová 25.9.21-24.10.21 Bratislavská vodárenská spoloč"/>
        <s v="Vyúčt. faktúra Pri Zvonici komunikácia za 10/2021 Bratislavská vodárenská spoloč"/>
        <s v="Vyúčt. faktúra - Ľanová 25.8.21-24.9.21 Bratislavská vodárenská spoloč"/>
        <s v="Vodné, stočné Haburská 2 29.09. 21- 28.10.2021 Bratislavská vodárenská spoloč"/>
        <s v="Vyúčt. fa Banšelova 4 za obdobie 15.09. - 14.10.2021 Bratislavská vodárenská spoloč"/>
        <s v="Vodné, stočné - Vrútocká za obdobie 10.10.20-9.10.21 Bratislavská vodárenská spoloč"/>
        <s v="Vyúčt. fa Mierová 21 za obdobie 9.9.21-8.10.21 Bratislavská vodárenská spoloč"/>
        <s v="Vyjadrenie 48168/2021 k.ú.Ružinov, pč.č. 15641/1 Bratislavská vodárenská spoloč"/>
        <s v="Vodné, stočné Haburská 2 29.09. 20- 28.09.2021 Bratislavská vodárenská spoloč"/>
        <s v="Vyúč. fa Ľanová 29.9.20-28.9.21 Bratislavská vodárenská spoloč"/>
        <s v="Vyúčt. faktúra Pri Zvonici komunikácia za 9/2021 Bratislavská vodárenská spoloč"/>
        <s v="Vodné, stočné - Vrútocká za obdobie 10.8.21-9.9.21 Bratislavská vodárenská spoloč"/>
        <s v="Vyúčt. faktúra - Dulovo nám. 25.9.20-24.9.21 Bratislavská vodárenská spoloč"/>
        <s v="Vyúčt. fa Banšelova 4 za obdobie 15.08. - 14.09.2021 Bratislavská vodárenská spoloč"/>
        <s v="Vytýčenie podzemného vodovodného potrubia Bratislavská vodárenská spoloč"/>
        <s v="Vyúčt. fa Mierová 21 za obdobie 9.8.21-8.9.21 Bratislavská vodárenská spoloč"/>
        <s v="Vyúčt. faktúra Pri Zvonici komunikácia za 8/2021 Bratislavská vodárenská spoloč"/>
        <s v="Vodné, stočné Haburská 2 29.07. - 28.08.2021 Bratislavská vodárenská spoloč"/>
        <s v="Vyúčt. fa Banšelova 4 za obdobie 15.07. - 14.08.2021 Bratislavská vodárenská spoloč"/>
        <s v="Vyúčt. fa Mierová 21 za obdobie 9.7.21-8.8.21 Bratislavská vodárenská spoloč"/>
        <s v="Vodné, stočné - Vrútocká za obdobie 10.7.21-9.8.21 Bratislavská vodárenská spoloč"/>
        <s v="Vyúčt. faktúra Pri Zvonici komunikácia za 7/2021 Bratislavská vodárenská spoloč"/>
        <s v="Vodné, stočné Haburská 2 29.06. - 28.07.2021 Bratislavská vodárenská spoloč"/>
        <s v="Vyúčt. faktúra - Ľanová 25.6.21-24.7.21 Bratislavská vodárenská spoloč"/>
        <s v="Vyúčt. fa Banšelova 4 za obdobie 12.6.21-14.7.21 Bratislavská vodárenská spoloč"/>
        <s v="Vyúčt. fa Mierová 21 za obdobie 9.6.21-8.7.21 Bratislavská vodárenská spoloč"/>
        <s v="Vodné, stočné Haburská 2 23.06. - 28.06.2021 Bratislavská vodárenská spoloč"/>
        <s v="Vodné, stočné - Vrútocká za obdobie 10.6.21-9.7.21 Bratislavská vodárenská spoloč"/>
        <s v="Vyúčt. faktúra Pri Zvonici komunikácia za 6/2021 Bratislavská vodárenská spoloč"/>
        <s v="Vyúčt. fa Banšelova 4 za obdobie 12.5.21-11.6.21 Bratislavská vodárenská spoloč"/>
        <s v="Vyúčt. fa Mierová 21 za obdobie 9.5.21-8.6.21 Bratislavská vodárenská spoloč"/>
        <s v="Vyúčt. fa k zálohovej faktúre č. 26- Bachova 7 a 9 Bratislavská vodárenská spoloč"/>
        <s v="Vyúčt.fa k zálohovej faktúre 26 Bratislavská vodárenská spoloč"/>
        <s v="Vodné, stočné - Vrútocká za obdobie 10.5.21-9.6.21 Bratislavská vodárenská spoloč"/>
        <s v="Vyúčt. faktúra Pri Zvonici komunikácia za 5/2021 Bratislavská vodárenská spoloč"/>
        <s v="Vodné, stočné Haburská 2 29.04. - 28.05.2021 Bratislavská vodárenská spoloč"/>
        <s v="Vyúčt. faktúra - Ľanová 25.4.21-24.5.21 Bratislavská vodárenská spoloč"/>
        <s v="Vyjadrenie k PD-č.z.23423/2021 k.ú.Ružinov,p.č.1234/29,30 Bratislavská vodárenská spoloč"/>
        <s v="Vyúčt. fa Banšelova 4 za obdobie 12.4.21-11.5.21 Bratislavská vodárenská spoloč"/>
        <s v="Vyúčt. fa Mierová 21 za obdobie 9.4.21-8.5.21 Bratislavská vodárenská spoloč"/>
        <s v="Vodné, stočné - Vrútocká za obdobie 10.4.21-9.5.21 Bratislavská vodárenská spoloč"/>
        <s v="Vyúčt. faktúra Pri Zvonici komunikácia za 4/2021 Bratislavská vodárenská spoloč"/>
        <s v="Vodné, stočné Haburská 2 29.03. - 28.04.2021 Bratislavská vodárenská spoloč"/>
        <s v="Vyúčt. faktúra - Ľanová 25.3.21-24.4.21 Bratislavská vodárenská spoloč"/>
        <s v="Fa k zálohovej faktúre č. 15 - st. povolenie č.z.11757/2021 Bratislavská vodárenská spoloč"/>
        <s v="Vyúčt. fa Banšelova 4 za obdobie 12.3.21-11.4.21 Bratislavská vodárenská spoloč"/>
        <s v="Vyúčt. fa Mierová 21 za obdobie 9.3.21-8.4.21 Bratislavská vodárenská spoloč"/>
        <s v="Vodné, stočné - Vrútocká za obdobie 10.3.21-9.4.21 Bratislavská vodárenská spoloč"/>
        <s v="Vyjadrenie k PD pre vyd. stav. povolenia č.z.11757/2021 Bratislavská vodárenská spoloč"/>
        <s v="Vyúčt. faktúra Pri Zvonici komunikácia za 3/2021 Bratislavská vodárenská spoloč"/>
        <s v="Vyjadrenie k PD pre vydanie stav. povolenia - Rek. kom. Kladnianska Bratislavská vodárenská spoloč"/>
        <s v="Vodné, stočné Haburská 2 01.03. - 28.03.2021 Bratislavská vodárenská spoloč"/>
        <s v="Vyúčt. faktúra - Ľanová 25.2.21-24.3.21 Bratislavská vodárenská spoloč"/>
        <s v="Vyjadrenie k PD pre vydanie stav. povolenia - Rek. kom. Prešovská Bratislavská vodárenská spoloč"/>
        <s v="Vyjadrenie k PD pre vydanie stav. povol. - Rek. kom. Mlynské Luhy Bratislavská vodárenská spoloč"/>
        <s v="Vyjadrenie k PD pre vydanie stav. povol. - rek. kom. Dr. v. Clementisa Bratislavská vodárenská spoloč"/>
        <s v="Vyjadrenie k PD pre vydanie stav. povolenia - Rekonštr. kom. Pavlovičova Bratislavská vodárenská spoloč"/>
        <s v="Vyúčt. fa Mierová 21 za obdobie 9.2.21-8.3.21 Bratislavská vodárenská spoloč"/>
        <s v="Vodné, stočné - Vrútocká SDBulhar. 10.02. - 09.03.2021 Bratislavská vodárenská spoloč"/>
        <s v="Vyúčt. fa Banšelova 4 za obdobie 12.2.21-11.3.21 Bratislavská vodárenská spoloč"/>
        <s v="Vyúčt. faktúra Pri Zvonici komunikácia za 2/2021 Bratislavská vodárenská spoloč"/>
        <s v="Vodné, stočné Haburská 2 29.01.2021-28.02.2021 Bratislavská vodárenská spoloč"/>
        <s v="Vyúčt. fa Mierová 21 za obdobie 9.1.21-8.2.21 Bratislavská vodárenská spoloč"/>
        <s v="Vyúčt. fa Banšelova 4 za obdobie 12.1.21-11.2.21 Bratislavská vodárenská spoloč"/>
        <s v="Vodné, stočné - Vrútocká SDBulhar. 10.01. - 09.02.2021 Bratislavská vodárenská spoloč"/>
        <s v="Vyúčt. faktúra Pri Zvonici komunikácia za 1/2021 Bratislavská vodárenská spoloč"/>
        <s v="Vodné, stočné Haburská 2 29.12.20-28.1.21 Bratislavská vodárenská spoloč"/>
        <s v="Vodné, stočné - Mierová 21 9.12.20-8.1.21 Bratislavská vodárenská spoloč"/>
        <s v="Vyúčt. fa - Banšelova 12.12.20-11.01.21 Bratislavská vodárenská spoloč"/>
        <s v="Vodné, stočné - Vrútocká SDBulhar. 10.12.20-9.1.21 Bratislavská vodárenská spoloč"/>
        <s v="Vodné stočné - Haburská, obdobie 29.11.20-28.12.20 Bratislavská vodárenská spoloč"/>
        <s v="Vyúčt. faktúra Pri Zvonici komunikácia Bratislavská vodárenská spoloč"/>
        <s v="Vodné stočné - Haburská, obdobie 29.11. - 28.12.2020 Bratislavská vodárenská spoloč"/>
        <s v="Vyúčt. fa vodné, stočné Mierová 21 - 9.11.20-8.12.20 Bratislavská vodárenská spoloč"/>
        <s v="Práce v zmysle CP z 25.10.2023 a objednávky 576/2023 mikcom s.r.o.,"/>
        <s v="Práce v zmysle CP z 15.08.2023 a objednávky 415/2023 mikcom s.r.o.,"/>
        <s v="Práce v zmysle CP z 26.07.2023 a objednávky 371/2023 mikcom s.r.o.,"/>
        <s v="Práce v zmysle CP z 24.4.2023 a objednávky mikcom s.r.o.,"/>
        <s v="Práce v zmysle CP z 3.4.2023 a objednávky mikcom s.r.o.,"/>
        <s v="Oprava prívodného telekomunikačného kábla v miestnosti A3 - serverovňa mikcom s.r.o.,"/>
        <s v="Servis, opravy tel. zariadení, zriadenia a prekládky tel. liniek mikcom s.r.o.,"/>
        <s v="Servis, oprava telekomunikačných zariadení, zriadenie a prekládky liniek MÚ mikcom s.r.o.,"/>
        <s v="Prekládky liniek a úpravu databáz telefónnej ústredne mikcom s.r.o.,"/>
        <s v="Prekládky liniek a úprava databáz telefónnej ústredne mikcom s.r.o.,"/>
        <s v="Zriadenie link do č.m. C14 a dodanie telef. prístroja mikcom s.r.o.,"/>
        <s v="Prekládka liniek, zriadenie nových liniek a úprava databáz tel. ústredne mikcom s.r.o.,"/>
        <s v="Prekládka prívodov ISDN mikcom s.r.o.,"/>
        <s v="Demontáž elektrokom. zariadení mikcom s.r.o.,"/>
        <s v="DJ-preklad z SK do UK LEXIKA s.r.o."/>
        <s v="Oprava strechy nad zasadacou miestnosťou MZ MČ Bratislava-Ružinov TWINS-SK, s.r.o."/>
        <s v="Karta, potlač - 100 ks Zvac Systems s.r.o."/>
        <s v="Termopásky pre tlačiareň-vyvolávací kiosk Zvac Systems s.r.o."/>
        <s v="Kiosk-obslužný terminál s dotykovým displejom a tl.lístkov Zvac Systems s.r.o."/>
        <s v="Spracovanie Technická infraštruktúra UPNZ NivyARC PLUS spol. s.r.o."/>
        <s v="Spracovanie Technická infraštruktúra UPNZ Strojnícka-Na pieskuARC PLUS spol. s.r.o."/>
        <s v="Spracovanie návrhu verejného tech. vybavenia ARC PLUS spol. s.r.o."/>
        <s v="Pravidlená servisná prehliadka v objekte MÚ Ružinov, výmena motora VSE Solutions s.r.o."/>
        <s v="Servisný zásah-poškodený motor ventilátora-zasadacia sála VSE Solutions s.r.o."/>
        <s v="Výmena transformátora 230V/24V VSE Solutions s.r.o."/>
        <s v="Odstránenie úniku chladiva chlad. zariadenia Ciat ILD300Z VSE Solutions s.r.o."/>
        <s v="Odstránenie úniku chladiva chladiaceho zariadenia Ciat ILD300Z VSE Solutions s.r.o."/>
        <s v="Pravidlená servisná prehliadka v objekte MÚ Ružinov VSE Solutions s.r.o."/>
        <s v="Kontrola kúrenia v rokovacej sále MÚ Ruinov, servis VSE Solutions s.r.o."/>
        <s v="Výmena ohrevov na tepelnom čerpadle VSE Solutions s.r.o."/>
        <s v="Servisná prehliadka v objekte MÚ Ružinov innogy Solutions s.r.o."/>
        <s v="Výmena HP snímača pre teplené čerpadlo Aquaciat ILD 300 innogy Solutions s.r.o."/>
        <s v="Odstránenie úniku chladiva chladicaeho zariadenia innogy Solutions s.r.o."/>
        <s v="Pravidelná servisná prehliadka tepelného čerpadla v objekte MÚ BA-Ružinov innogy Solutions s.r.o."/>
        <s v="Hasiči-výbava THT SLOVENSKO , s.r.o."/>
        <s v="diely na diaľkové ovládanie THT SLOVENSKO , s.r.o."/>
        <s v="Diely na nárazníkovú prúdnicu THT SLOVENSKO , s.r.o."/>
        <s v="Hasičský materiál THT SLOVENSKO , s.r.o."/>
        <s v="Oprava hasičského vozidla THT SLOVENSKO , s.r.o."/>
        <s v="Oprava hasičského vozidla CAS32 MB1124, ev.č. BL461 IM THT SLOVENSKO, s.r.o."/>
        <s v="Oprava hasičského vozidla CAS32 T815, ev.č. BL751 HZ THT SLOVENSKO, s.r.o."/>
        <s v="Parkovacie plochy pri objekte MÚ MČ BA-Ružinov-návrh dopravno-org.zabezpečenia EEI s.r.o."/>
        <s v="Poskytovanie služieb - regulované parkovanie EEI s.r.o."/>
        <s v="Poskytovanie služieb - regulované parkovanie 1/2022 EEI s.r.o."/>
        <s v="2ks mob.tel. Xiaomi Redmi 9/T 4/64GB s ochr.krytom a lic. na rozpoznávanie EČV EEI s.r.o."/>
        <s v="Inf. a reg. systém pre regul. parkovanie 11/2021 EEI s.r.o."/>
        <s v="Inf. a registračný systém pre regulované parkovanie-poskytnutie služieb 10/2021 EEI s.r.o."/>
        <s v="Informačný a registračný systém pre regulované parkovanie-poskytnutie služieb EEI s.r.o."/>
        <s v="500 bytov-migrácia dát do integrovaného a registračného systému pre reg.park. EEI s.r.o."/>
        <s v="Zvýšenie energ. efektívnosti pavil. EP Palkovičova 11/A PS STABY, s.r.o."/>
        <s v="Vyúčt. fa-Ružinovská zima 2023CULTUS Ružinov a.s."/>
        <s v="Vyúčt. fa-IV.štvrťrok 2023-2.časť na základe Zmluvy o kompexnom nájme majetkuCULTUS Ružinov a.s."/>
        <s v="Vyúčt. fa-III.štvrťrok 2023 na základe Zmluvy o kompexnom nájme majetkuCULTUS Ružinov a.s."/>
        <s v="Za 4.štvrťrok 2023 na základe Zmluvy o kompl. nájme majetku-navýšenie CULTUS Ružinov a.s."/>
        <s v="Ružinovská zima 2023 CULTUS Ružinov a.s."/>
        <s v="Ružinovský folklórny festival 2023-vyúčt. fa CULTUS Ružinov a.s."/>
        <s v="Ružinov seniorom 2023 - vyúčt. fa CULTUS Ružinov a.s."/>
        <s v="Csákyho záhradníctvo, Parková ulica 2443/4 - preplatenie nákladov CULTUS Ružinov a.s."/>
        <s v="Ružinovský folklórny festival 2023 - kultúrny program CULTUS Ružinov a.s."/>
        <s v="Zázemie pre deti z UA - podnájom NP od 01.10.2023 do 31.12.2023 CULTUS Ružinov a.s."/>
        <s v="Vyuč. FA Zmluvy o dielo č.11/ZoD/2023 rekonš. odovz. stanice tepla v SD NIVY CULTUS Ružinov a.s."/>
        <s v="Vyúčt. faktúra k ZF č. 230100004 za podujatie Ružinovská galéria 2023 CULTUS Ružinov a.s."/>
        <s v="Vyúčt.FA k ZF č. 230100003 za podujatie Ružinovské komunitné podujatia 2023 CULTUS Ružinov a.s."/>
        <s v="Vyúčt. faktúra k ZF č. 230100007 za podujatie Kultúrne leto v Ružinove 2023 CULTUS Ružinov a.s."/>
        <s v="Ružinov seniorom-október mesiac seniorov-kultúrny program CULTUS Ružinov a.s."/>
        <s v="Za 4.štvrťrok 2023 na základe Zmluvy o komplexnom nájme majetku CULTUS Ružinov a.s."/>
        <s v="Vyúčt. FA za 2.štvrťrok 2023 - Zmluva o komplexnom nájme majetku CULTUS Ružinov a.s."/>
        <s v="Vyúčt. faktúra k ZF č. 230100009 - Rekonšt. odovz. stanice tepla v DKR CULTUS Ružinov a.s."/>
        <s v="Vyúčt. faktúra k ZF č. 230100006 za podujatie Ružinov deťom CULTUS Ružinov a.s."/>
        <s v="Ružinovské hodové slávnosti 2023 CULTUS Ružinov a.s."/>
        <s v="Symfónia umenia 2023 CULTUS Ružinov a.s."/>
        <s v="Csákyho záhradníctvo, Krásna ulica - preplatenie nákladov CULTUS Ružinov a.s."/>
        <s v="Dobropis -Csákyho záhradníctvo, Krásna ulica - preplatenie nákladov CULTUS Ružinov a.s."/>
        <s v="3. štvrťrok 2023 - Zmluva o komplexnom nájme majetku CULTUS Ružinov a.s."/>
        <s v="Stavanie mája 2023 - vyúčt.fa CULTUS Ružinov a.s."/>
        <s v="Ružinov deťom 2023 - kultúrny program CULTUS Ružinov a.s."/>
        <s v="Kultúrne leto v Ružinove 2023 - kultúrny program CULTUS Ružinov a.s."/>
        <s v="ST 421 UA cudzinci-záchranné práce, hromadný prílev - refakturácia CULTUS Ružinov a.s."/>
        <s v="ST 486 UA cudzinci-záchranné práce, hromadný prílev - refakturácia CULTUS Ružinov a.s."/>
        <s v="Ružinovské komunitné podujatie CULTUS Ružinov a.s."/>
        <s v="Stavanie mája 2023 CULTUS Ružinov a.s."/>
        <s v="Ružinovská galéria CULTUS Ružinov a.s."/>
        <s v="I. štvrťrok 2023 - vyúčtovacia fa CULTUS Ružinov a.s."/>
        <s v="2. štvrťrok 2023 - Zmluva o komplexnom nájme majetku CULTUS Ružinov a.s."/>
        <s v="Zázemie pre deti UA - podnájom NP SD Nivy CULTUS Ružinov a.s."/>
        <s v="Vyúčt. fa k IV.štvrťroku 2022 CULTUS Ružinov a.s."/>
        <s v="1. štvrťrok 2023 - Zmluva o komplexnom nájme majetku CULTUS Ružinov a.s."/>
        <s v="Vyúčtovanie k IV.štvrťroku 2022 - 2.zmena rozpočtu CULTUS Ružinov a.s."/>
        <s v="Ružinovské komunitné podujatie 2 CULTUS Ružinov a.s."/>
        <s v="ST 1790 Ružinovský folklórny festival 2022 CULTUS Ružinov a.s."/>
        <s v="Vyúčt. fa za podujatie &quot;komunitné podujatie&quot; CULTUS Ružinov a.s."/>
        <s v="Vyúčt. fa za podujatie &quot;Ružinovská galéria 2022&quot; CULTUS Ružinov a.s."/>
        <s v="Vyúčt. fa za podujatie &quot;MDŽ 2022&quot; CULTUS Ružinov a.s."/>
        <s v="ST 1649 Ružinovský folklórny festival 2022 CULTUS Ružinov a.s."/>
        <s v="Vyúčt. fa k ZF č. 45 Ružinovské hodové vlastnosti 2022 CULTUS Ružinov a.s."/>
        <s v="Vyúčt. fa k ZF č. 43 Symfónia umenia 2022 CULTUS Ružinov a.s."/>
        <s v="Vyúčt. fa za III.štvrťrok 2022 CULTUS Ružinov a.s."/>
        <s v="Vyúčt. fa k ZF č. 44 Kultúrne leto v Ružinove 2022 CULTUS Ružinov a.s."/>
        <s v="4.štvrťrok 2022 - Zmluva o komplexnom nájme majetku CULTUS Ružinov a.s."/>
        <s v="Vyúčt.fa k ZF č.35 - MDD 2022 CULTUS Ružinov a.s."/>
        <s v="Vyúčt.fa k ZF č. 36 - Ružinovský psí miláčik CULTUS Ružinov a.s."/>
        <s v="Vyúčt.fa k ZF č. 24 - kultúrne a vzdelávacie aktivity v II. štvrťroku 2022 CULTUS Ružinov a.s."/>
        <s v="ZF - kult. program Ružinovské hodové slávnosti 2022 CULTUS Ružinov a.s."/>
        <s v="ZF - kult. program Kultúrne leto v Ružinove 2022 CULTUS Ružinov a.s."/>
        <s v="ZF - kult. program Symfónia umenie 2022 CULTUS Ružinov a.s."/>
        <s v="Doplatok 3.štvrťrok 2022-Zmluva o komplexnom nájme majetku CULTUS Ružinov a.s."/>
        <s v="Vyúčt. fa za I.štvrťrok 2022 CULTUS Ružinov a.s."/>
        <s v="Vyúčt. fa - Veľká noc deťom 2022 CULTUS Ružinov a.s."/>
        <s v="Vyúčt. fa - Stavanie mája 2022 CULTUS Ružinov a.s."/>
        <s v="Projekt MDD 2022 CULTUS Ružinov a.s."/>
        <s v="Ružinovský psí miláčik 2022 CULTUS Ružinov a.s."/>
        <s v="Ružinovská galéria 2022 CULTUS Ružinov a.s."/>
        <s v="Ružinovské komunitné podujatia CULTUS Ružinov a.s."/>
        <s v="3.štvrťrok 2022 na základe Zmluvy o komplexnom nájme majetku CULTUS Ružinov a.s."/>
        <s v="Projekt Stavanie mája 2022 CULTUS Ružinov a.s."/>
        <s v="Projekt Veľká noc deťom 2022 CULTUS Ružinov a.s."/>
        <s v="Zabezpečenie a realizovanie kult. a vzd. aktivít za II. štvrťrok 2022 CULTUS Ružinov a.s."/>
        <s v="Plotové panely k výročiu Ružinova CULTUS Ružinov a.s."/>
        <s v="Zabezpečenie ruží pri príležitostí MDŽ - 800 ks CULTUS Ružinov a.s."/>
        <s v="Zabezpečenie a realizovanie kult. a vzd. aktivít za I. štvrťrok 2022 CULTUS Ružinov a.s."/>
        <s v="Vyúčt. fa k PP 1717 CULTUS Ružinov a.s."/>
        <s v="Vyúčt. fa k ZF 43, 52 ,57 CULTUS Ružinov a.s."/>
        <s v="Navýšenie pre IV. štvrťrok 2021 CULTUS Ružinov a.s."/>
        <s v="Refakturácia - oprava bleskozvodov v kult. domoch CULTUS Ružinov a.s."/>
        <s v="Vyúčt. fa - Ružinovské komunitné podujatia CULTUS Ružinov a.s."/>
        <s v="Vyúčt. fa &quot;Ružinovské online podujatia&quot; CULTUS Ružinov a.s."/>
        <s v="Vyúčt. fa &quot;Ružinovská galéria&quot; CULTUS Ružinov a.s."/>
        <s v="Vyúč. fa Ružinovské hodové slávnosti CULTUS Ružinov a.s."/>
        <s v="Vyúčt. fa Symfónia umenia 2021 CULTUS Ružinov a.s."/>
        <s v="Refakturácia-cetringové služby k Slávnostnému rautu k 30.výročiu MČ BA -Ružinov CULTUS Ružinov a.s."/>
        <s v="Vyúčt. fa k zálohovej faktúre č.27, č.33 CULTUS Ružinov a.s."/>
        <s v="Vyúčt. fa k ZF 28 - Kultúrne leto 2021 CULTUS Ružinov a.s."/>
        <s v="Projekt &quot;Na vlnách fantázie&quot; - 22.8.2021 CULTUS Ružinov a.s."/>
        <s v="Ružinovské hodové slávnosti 2021 CULTUS Ružinov a.s."/>
        <s v="Zabezpečovanie a realizovanie kult. a vzd. aktivít - IV. štvrťrok 2021 CULTUS Ružinov a.s."/>
        <s v="Záloha - kultúrny program Symfónia umenia CULTUS Ružinov a.s."/>
        <s v="Vyúčt. fa - Ružinovský psí miláčik CULTUS Ružinov a.s."/>
        <s v="Vyúčt. fa - Medzinárodný deň detí CULTUS Ružinov a.s."/>
        <s v="Vyúčt. fa k zálohovej faktúre č.202102 - Kult a vzd. aktivity 2.Q 2021 CULTUS Ružinov a.s."/>
        <s v="Zabezpečovanie a realizovanie kultúrnych a vzd. aktivít III.štvrťrok 2021 CULTUS Ružinov a.s."/>
        <s v="Vyúčt. fa k zálohovej faktúre č.30 - Stavanie mája CULTUS Ružinov a.s."/>
        <s v="Ružinovský psí miláčik 2021 CULTUS Ružinov a.s."/>
        <s v="MDD 2021 CULTUS Ružinov a.s."/>
        <s v="Kultúrne leto v Ružinove 2021 CULTUS Ružinov a.s."/>
        <s v="Ružinovské online pod., Komunitné podujatia, Ružinovská galéria, Stavanie mája CULTUS Ružinov a.s."/>
        <s v="Vyúčt. fa k ZF č.2 - kultúrne a vzdelávacie aktivity 1.štvrťrok 2021 CULTUS Ružinov a.s."/>
        <s v="Zabezpečenie a realizovanie kult. a vzd. aktivít za II. štvrťrok 2021 CULTUS Ružinov a.s."/>
        <s v="Vyúčt. fa &quot;Ružinovské komunitné podujatia&quot; CULTUS Ružinov a.s."/>
        <s v="Vyúčt. fa za zabezpečenie a realizovanie kultúrnych a vzdelávacích aktivít CULTUS Ružinov a.s."/>
        <s v="Vyúčt. fa &quot;Ružinovská galéria 2020&quot; CULTUS Ružinov a.s."/>
        <s v="Vyúčt fa za kultúrne a vzdelávacie služby IV. štvrťrok 2020 CULTUS Ružinov a.s."/>
        <s v="Zabezpečenie a realizovanie kult. a vzd. aktivít za I. štvrťrok 2021 CULTUS Ružinov a.s."/>
        <s v="Dekoračné pletivo, stĺpiky PILECKÝ SLOVENSKO, s.r.o."/>
        <s v="Prenájom 20 - notebookov, 15 - tlačiarní, 6 - Konica Minolta Bizhub PHC Slovakia, s.r.o"/>
        <s v="Prenájom 20 notebookov, 20 tlačiarní PHC Slovakia, s.r.o"/>
        <s v="Prenájom notebookov 20ks, tlačiarni 20 ks PHC Slovakia, s.r.o"/>
        <s v="Občerstvenie S.CONO, s.r.o."/>
        <s v="Spotrebný materiálClean Tonery spo. s.r.o."/>
        <s v="Spotrebný materiál Clean Tonery spo. s.r.o."/>
        <s v="Spojené voľby - tonery Clean Tonery spo. s.r.o."/>
        <s v="Tonery Clean Tonery spo. s.r.o."/>
        <s v="Tonery HP, Canon Clean Tonery spo. s.r.o."/>
        <s v="Tonery HPCF280XC black LJ Pro400 M410dw Clean Tonery spo. s.r.o."/>
        <s v="Covid vyšetrenie - PCR test - 166 ľudí CYTOPATHOS spol. s r.o."/>
        <s v="Online seminár 29.11.2023-Právne minimum pre nových zamest.vo verejnej správe PROEKO,s.r.o."/>
        <s v="Vyúčt. fa online seminár-Manažérske vzdelávanie vedúcich zamestnancov 9.10.2023 PROEKO,s.r.o."/>
        <s v="Vyúčt. fa - online seminár-Novela Infozákona účinná od 1.1.2023 PROEKO,s.r.o."/>
        <s v="Dobropis- online seminár - verejné obstarávanie pre zač. a mierne pokročilých PROEKO,s.r.o."/>
        <s v="Vyúčt. fa online seminár - verejné obstarávanie pre zač. a mierne pokročilých PROEKO,s.r.o."/>
        <s v="Vyúčt. fa za seminár &quot;Prevádzka motor.vozidiel,org. a riadenie,auto na pr.ceste&quot; PROEKO,s.r.o."/>
        <s v="Seminár online-Infozákon PROEKO,s.r.o."/>
        <s v="Údržba pitných fontániek v MČ Ružinov EKOSTAV - Rovinka, spol. s r.o"/>
        <s v="Moldavská ulica - stavebné práce EKOSTAV - Rovinka, spol. s r.o"/>
        <s v="Oprava výtlkov, prepadov a iných poškodení na kom. MČ Bratislava Ružinov EKOSTAV - Rovinka, spol. s r.o"/>
        <s v="Oprava výtlkov, jprepadov a iných poškodení na kom. III. a IV. triedy EKOSTAV - Rovinka, spol. s r.o"/>
        <s v="Oprava výtlkov, prepadov a iných poškodenín na komunikáciách III. a IV. triedy EKOSTAV - Rovinka, spol. s r.o"/>
        <s v="Výkon činnosti člena poroty-Nová plaváreň,rek. hotelového štadióna a ub.kapacity DS - projekt s.r.o."/>
        <s v="ZRIAĎOVATEĽ - 1.1.2024-31.12.2024Dr. Josef Raabe s.r.o."/>
        <s v="Právny kuriér pre školy - 1.1.2024-31.12.2024Dr. Josef Raabe s.r.o."/>
        <s v="ZRIAĎOVATEĽ - 1.1.2023-31.12.2023 Dr. Josef Raabe s.r.o."/>
        <s v="Právny kuriér pre školy - 1.1.2023-31.12.2023 Dr. Josef Raabe s.r.o."/>
        <s v="Právny kuriér pre školy- ročné predplatné 2022 Dr. Josef Raabe s.r.o."/>
        <s v="ZRIAĎOVATEĽ - ročné predplatné 2022 Dr. Josef Raabe s.r.o."/>
        <s v="Za odber zemného plynu Spp - distribúcia ,a.s."/>
        <s v="Respirátory FFP2/KN95 6 390 ks GURS, s.r.o.,"/>
        <s v="Ochranné pomôcky, dezinfekcia Covid 19 GURS, s.r.o.,"/>
        <s v="COVID19 oblečenie GURS, s.r.o.,"/>
        <s v="ZSŽ-Covid_Prac. ochr. prostriedky, odevy GURS, s.r.o.,"/>
        <s v="Kukkonia Mangalica klobása 10 ks Mediadoor, a.s."/>
        <s v="Kukkonia Mangalica klobása 240 ks Mediadoor, a.s."/>
        <s v="Užívanie elektron. systému EGRANT - dotačný program r. 2023 ELLMAN, s.r.o."/>
        <s v="EGRANT-užívanie el. systém dotačné programy v roku 2022 ELLMAN, s.r.o."/>
        <s v="Elektronický systém-správa dotačných programov v roku 2021 ELLMAN, s.r.o."/>
        <s v="Predĺženie záruky IT Internet Mall Slovakia s.r.o."/>
        <s v="Územný plán zóny Zlaté piesky, záhradkárska osada - etapa Koncept AŽ PROJEKT s.r.o."/>
        <s v="Internet-paušálny poplatok - 1.1.23-31.12.23 Slovanet, a.s."/>
        <s v="Internet:LINK 20/20 Mbit (optical fiber, no aggregation) na rok 2022 Slovanet, a.s."/>
        <s v="Internet - paušálny poplatok 1.1.2021-31.12.2021 Slovanet, a.s."/>
        <s v="Spotrebný materiál Alfa office,s.r.o."/>
        <s v="Tonery Alfa office,s.r.o."/>
        <s v="Vyúčt. fa DJ-oblečenie DUAL BP, s.r.o."/>
        <s v="DJ - oblečenie DUAL BP, s.r.o."/>
        <s v="ISO 37001 Avris Consulting, s.r.o."/>
        <s v="Školenie zodpovedných osôb,etický kódex poslanci, príprava certifikačný audit Avris Consulting, s.r.o."/>
        <s v="Aktualizácia dokumentácie Avris Consulting, s.r.o."/>
        <s v="Školenie zodpovedných osôb Avris Consulting, s.r.o."/>
        <s v="Vypracovanie príručiek, smerníc, metodík, formulárov Avris Consulting, s.r.o."/>
        <s v="II.etapa-Analýza rizík a príležitostí Avris Consulting, s.r.o."/>
        <s v="I.etapa-zoznam právnych a iných požiadaviek Avris Consulting, s.r.o."/>
        <s v="Konzult. a školiace služby v oblasti impl systému manažérstva proti korupcii Avris Consulting, s.r.o."/>
        <s v="Konzultačné a školiacse služby - imp. systému manažérstva proti korupcii Avris Consulting, s.r.o."/>
        <s v="Konzultačné a školiace služby-implementácia systému manažérstva proti korupcii Avris Consulting, s.r.o."/>
        <s v="Respirátor FFP3 ForWell, s.r.o."/>
        <s v="Návlek na obuv nízky modrý - 15 bal (100ks/balenie) ForWell, s.r.o."/>
        <s v="Výmena radiátorových ventilov ENGIE Services a.s."/>
        <s v="Dodávka a montáž - demontáž radiátorových ventilov, dodávka a montáž radiátorov ENGIE Service a.s."/>
        <s v="Demontáž radiátora ENGIE Service a.s."/>
        <s v="ST 114 Trenčianska 8 - odvoz smetí 1,2,3/2023 Vlastníci bytov a NP Trenčians"/>
        <s v="Trenčianska 8 - odvoz smetí 1,2,3/2023 Vlastníci bytov a NP Trenčians"/>
        <s v="Vytýčenie IS ( BA_Tomášikova) UPC BROADBAND SLOVAKIA, s.r.o."/>
        <s v="Vytýčenie pre odelenie VPS a verejného poriadku, Tomášikova ul. UPC BROADBAND SLOVAKIA, s.r.o."/>
        <s v="Modul Archiv Medium,Modul Zaručená konverzia, reaktivácia licencie DDS Disig, a.s."/>
        <s v="Mandátny cerifikát pre QWSi 3 roky-6ks, čípová karta Monet+ProID+Q SIM form.-6ks Disig, a.s."/>
        <s v="Disig Desktop Signer - reaktivácia Disig, a.s."/>
        <s v="Upgrade, modul Mediu, modul Zaručená konverzia, modul Hromadné podpisovanie Disig, a.s."/>
        <s v="Ročná podpora produktu Kerber na rok 2021 SOMI Systems a.s."/>
        <s v="Spracovanie Regul. výkresu ÚP hl. mesta SR Bratislavy Inštitút priestorového plánova"/>
        <s v="Úschova peňazí - kúpna cena - Ovocné sady s.r.o. Notársky úrad Mr. Tomáš Leškov"/>
        <s v="Mestská polícia Ružinov-energetický cerifikát ING. Gabriela Gabčová"/>
        <s v="Podujatie silných mužov-MSR U80-pohár pre víťaza, medaile, upomienkové medaile Slovenská asociácia silných mu"/>
        <s v="Propagácia a reklama MČ Bratislava-Ružinov na podujatí Slovenská asociácia silných mu"/>
        <s v="DJ-aktualizácia + servis k prog. ŠJ4 16.1.2024-15.1.2025SOFT-GL, spol. s r.o."/>
        <s v="DJ-aktualizácia + servis k prog. ŠJ4 16.1.2023-15.1.2024 SOFT-GL s.r.o."/>
        <s v="DJ-Aktualizácia+servis k prog.ŠJ 4 za obd. 16.1.22-15.1.23 SOFT-GL s.r.o."/>
        <s v="Aktualizácia + servis k programu ŠJ 4 16.1.2021-15.1.2022 SOFT-GL s.r.o."/>
        <s v="Vyúčt. FA - Antik TV Mini balík od 23.11.2023 do 23.11.2024 ANTIK Telecom s.r.o."/>
        <s v="Antik TV-Antik TV Mini balík ANTIK Telecom s.r.o."/>
        <s v="Ochranná stena 1000 x 800 x 5 mm - 6 ks OFFICE DEPOT s.r.o."/>
        <s v="PRIMA, MČ BA-Ružinov-odber tepla-1/2024MH Teplárenský holding, a.s."/>
        <s v="HB I.Horvátha 7 - odber tepla - 1/2024MH Teplárenský holding, a.s."/>
        <s v="Mesačná 10 - odber tepla - 1/2024MH Teplárenský holding, a.s."/>
        <s v="Odber tepla - Mierová 21 1/2024MH Teplárenský holding, a.s."/>
        <s v="Mesačná 10-odber tepla-12/2023MH Teplárenský holding, a.s."/>
        <s v="Mlynské nivy 61(C)-odber tepla-12/2023MH Teplárenský holding, a.s."/>
        <s v="Ml.nivy61-Dielne Jarabinková 6 - odber tepla-12/2023MH Teplárenský holding, a.s."/>
        <s v="Mlynské nivy 61(B) -odber tepla-12/2023MH Teplárenský holding, a.s."/>
        <s v="Byty Listová 4-odber tepla-12/2023MH Teplárenský holding, a.s."/>
        <s v="HB Jadrová 2- odber tepla-12/2023MH Teplárenský holding, a.s."/>
        <s v="HB I.Horvátha 7-odber tepla-12/2023MH Teplárenský holding, a.s."/>
        <s v="PRIMA, MČ BA-Ružinov-odber tepla-11/2023MH Teplárenský holding, a.s."/>
        <s v="Odber tepla - Mierová 21 11/2023MH Teplárenský holding, a.s."/>
        <s v="Pasport technicko-tepelných zariadeníi (TTZ) MH Teplárenský holding, a.s."/>
        <s v="Admin. Listová 4-odber tepla-11/2023 MH Teplárenský holding, a.s."/>
        <s v="Byty Listová 4-odber tepla-11/2023 MH Teplárenský holding, a.s."/>
        <s v="Byty Listová 4 - odber tepla - 12/2023 MH Teplárenský holding, a.s."/>
        <s v="Banšelova 4 - odber tepla - 12/2023 MH Teplárenský holding, a.s."/>
        <s v="Admin. Listová 4 - odber tepla - 12/2023 MH Teplárenský holding, a.s."/>
        <s v="HB Jadrová 2 - odber tepla - 12/2023 MH Teplárenský holding, a.s."/>
        <s v="HB I.Horvátha 7 - odber tepla - 12/2023 MH Teplárenský holding, a.s."/>
        <s v="Ml.nivy61 Dielne Jarabinková 6 - odber tepla - 12/2023 MH Teplárenský holding, a.s."/>
        <s v="Mesačná 10 - odber tepla - 12/2023 MH Teplárenský holding, a.s."/>
        <s v="Mlynské nivy 61(B) - odber tepla - 12/2023 MH Teplárenský holding, a.s."/>
        <s v="Mlynské nivy 61(C) - odber tepla - 12/2023 MH Teplárenský holding, a.s."/>
        <s v="Ml.nivy61 Dielne Jarabinková 6 - odber tepla-11/2023 MH Teplárenský holding, a.s."/>
        <s v="HB I.Horvátha 7-odber tepla-11/2023 MH Teplárenský holding, a.s."/>
        <s v="Mesačná 10-odber tepla-11/2023 MH Teplárenský holding, a.s."/>
        <s v="HB Jadrová 2- odber tepla-11/2023 MH Teplárenský holding, a.s."/>
        <s v="Odber tepla - Mierová 21 12/2023 MH Teplárenský holding, a.s."/>
        <s v="Mlynské nivy 61(C) - Vyúčt. FA - odber tepla - 10/2023 MH Teplárenský holding, a.s."/>
        <s v="Mlynské nivy 61(B) - Vyúčt. FA - odber tepla - 10/2023 MH Teplárenský holding, a.s."/>
        <s v="PRIMA, MČ BA-Ružinov - Vyúčt. FA - odber tepla - 10/2023 MH Teplárenský holding, a.s."/>
        <s v="Odber tepla - Mierová 21 10/2023 MH Teplárenský holding, a.s."/>
        <s v="HB I.Horvátha 7 - odber tepla - 11/2023 MH Teplárenský holding, a.s."/>
        <s v="HB Jadrová 2 - odber tepla - 11/2023 MH Teplárenský holding, a.s."/>
        <s v="Mesačná 10 - odber tepla - 11/2023 MH Teplárenský holding, a.s."/>
        <s v="Admin. Listová 4 - odber tepla - 11/2023 MH Teplárenský holding, a.s."/>
        <s v="Mlynské nivy 61(B) - odber tepla - 11/2023 MH Teplárenský holding, a.s."/>
        <s v="Dielne Jarabinková 6 - odber tepla - 11/2023 MH Teplárenský holding, a.s."/>
        <s v="PRIMA, MČ BA-Ružinov - odber tepla - 11/2023 MH Teplárenský holding, a.s."/>
        <s v="Byty Listová 4 - odber tepla - 11/2023 MH Teplárenský holding, a.s."/>
        <s v="Mlynské nivy 61(C) - odber tepla - 11/2023 MH Teplárenský holding, a.s."/>
        <s v="Byty Listová 4 - Vyúčt.FA-odber tepla - 10/2023 MH Teplárenský holding, a.s."/>
        <s v="Admin. Listová 4 - Vyúčt. FA-odber tepla - 10/2023 MH Teplárenský holding, a.s."/>
        <s v="HB Jadrová 2 - Vyúčt. FA-odber tepla - 10/2023 MH Teplárenský holding, a.s."/>
        <s v="Mesačná 10 - Vyúčt.FA - odber tepla - 10/2023 MH Teplárenský holding, a.s."/>
        <s v="HB I.Horvátha 7 - Vyúčt. FA - odber tepla - 10/2023 MH Teplárenský holding, a.s."/>
        <s v="Dielne Jarabinková 6 - Vyúčt. FA - odber tepla - 10/2023 MH Teplárenský holding, a.s."/>
        <s v="PRIMA, MČ BA-Ružinov - 9/2023 MH Teplárenský holding, a.s."/>
        <s v="Adm. Listová 4 9/2023 MH Teplárenský holding, a.s."/>
        <s v="Mlynské nivy 61(C) - odber tepla - 9/2023 MH Teplárenský holding, a.s."/>
        <s v="Dielne Jarabinková 6, odber tepla - 9/2023 MH Teplárenský holding, a.s."/>
        <s v="Byty Listová 4 - 9/2023 MH Teplárenský holding, a.s."/>
        <s v="Mlynské nivy 61(B) - odber tepla - 9/2023 MH Teplárenský holding, a.s."/>
        <s v="HB Jadrová 2 - teplo - 9/2023 MH Teplárenský holding, a.s."/>
        <s v="HB,I.Horvátha 7 - odber tepla - 9/2023 MH Teplárenský holding, a.s."/>
        <s v="Odber tepla - Mierová 21 9/2023 MH Teplárenský holding, a.s."/>
        <s v="Mlynské nivy 61(C) - odber tepla - 10/2023 MH Teplárenský holding, a.s."/>
        <s v="Mlynské nivy 61(B) - odber tepla - 10/2023 MH Teplárenský holding, a.s."/>
        <s v="Mesačná 10 - odber tepla - 10/2023 MH Teplárenský holding, a.s."/>
        <s v="Admin. Listová 4 - odber tepla - 10/2023 MH Teplárenský holding, a.s."/>
        <s v="Byty Listová 4 - odber tepla - 10/2023 MH Teplárenský holding, a.s."/>
        <s v="HB Jadrová 2 - odber tepla - 10/2023 MH Teplárenský holding, a.s."/>
        <s v="HB I.Horvátha 7 - odber tepla - 10/2023 MH Teplárenský holding, a.s."/>
        <s v="Dielne Jarabinková 6 - odber tepla - 10/2023 MH Teplárenský holding, a.s."/>
        <s v="PRIMA, MČ BA-Ružinov - odber tepla - 10/2023 MH Teplárenský holding, a.s."/>
        <s v="Mesačná 10, odber tepla - 9/2023 MH Teplárenský holding, a.s."/>
        <s v="Mlynské nivy 61(C) - odber tepla - 8/2023 MH Teplárenský holding, a.s."/>
        <s v="Dielne Jarabinková 6, odber tepla - 8/2023 MH Teplárenský holding, a.s."/>
        <s v="PRIMA, MČ BA-Ružinov - 8/2023 MH Teplárenský holding, a.s."/>
        <s v="HB,I.Horvátha 7 - odber tepla - 8/2023 MH Teplárenský holding, a.s."/>
        <s v="Mlynské nivy 61(B) - odber tepla - 8/2023 MH Teplárenský holding, a.s."/>
        <s v="Administratíva Listová 4 - 8/2023 MH Teplárenský holding, a.s."/>
        <s v="Byty Listová 4 - 8/2023 MH Teplárenský holding, a.s."/>
        <s v="Mesačá 10, odber tepla - 8/2023 MH Teplárenský holding, a.s."/>
        <s v="HB Jadrová 2 - teplo - 8/2023 MH Teplárenský holding, a.s."/>
        <s v="Odber tepla - Mierová 21 8/2023 MH Teplárenský holding, a.s."/>
        <s v="Odber tepla - Mierová 21 7/2023 MH Teplárenský holding, a.s."/>
        <s v="HB Jadrová 2 - teplo - 7/2023 MH Teplárenský holding, a.s."/>
        <s v="Dielne Jarabinková 6, odber tepla - 7/2023 MH Teplárenský holding, a.s."/>
        <s v="Mlynské nivy 61(B) - odber tepla - 7/2023 MH Teplárenský holding, a.s."/>
        <s v="Administratíva Listová 4,- 7/2023 MH Teplárenský holding, a.s."/>
        <s v="Byty Listová - 7/2023 MH Teplárenský holding, a.s."/>
        <s v="Mlynské nivy 61(C) - odber tepla - 7/2023 MH Teplárenský holding, a.s."/>
        <s v="Mesačá 10, odber tepla - 7/2023 MH Teplárenský holding, a.s."/>
        <s v="HB,I.Horvátha 7 - odber tepla - 7/2023 MH Teplárenský holding, a.s."/>
        <s v="PRIMA, MČ BA-Ružinov - 7/2023 MH Teplárenský holding, a.s."/>
        <s v="ST 285 PRIMA, MČ BA-Ružinov - 7/2023 MH Teplárenský holding, a.s."/>
        <s v="ST 252 PRIMA, MČ BA-Ružinov - 7/2023 MH Teplárenský holding, a.s."/>
        <s v="Odber tepla - Mierová 21 6/2023 MH Teplárenský holding, a.s."/>
        <s v="Mlynské nivy 61(B) - odber tepla - 6/2023 MH Teplárenský holding, a.s."/>
        <s v="PRIMA, MČ BA-Ružinov - 6/2023 MH Teplárenský holding, a.s."/>
        <s v="HB Jadrová 2 - teplo - 6/2023 MH Teplárenský holding, a.s."/>
        <s v="HB,I.Horvátha 7 - odber tepla - 6/2023 MH Teplárenský holding, a.s."/>
        <s v="Mesačá 10, odber tepla - 6/2023 MH Teplárenský holding, a.s."/>
        <s v="Mlynské nivy 61(C) - odber tepla - 6/2023 MH Teplárenský holding, a.s."/>
        <s v="Dielne Jarabinková 6, odber tepla 5/2023 MH Teplárenský holding, a.s."/>
        <s v="Administratíva Listová 4,- 6/2023 MH Teplárenský holding, a.s."/>
        <s v="Byty Listová 6/2023 MH Teplárenský holding, a.s."/>
        <s v="ST 1 PRIMA, MČ BA-Ružinov 6/2023 MH Teplárenský holding, a.s."/>
        <s v="PRIMA, MČ BA-Ružinov 5/2023 MH Teplárenský holding, a.s."/>
        <s v="Mesačá 10, odber tepla - 5/2023 MH Teplárenský holding, a.s."/>
        <s v="Mlynské nivy 61(B) - odber tepla 5/2023 MH Teplárenský holding, a.s."/>
        <s v="Odber tepla - Mierová 21 5/2023 MH Teplárenský holding, a.s."/>
        <s v="HB Jadrová 2 - teplo 5/2023 MH Teplárenský holding, a.s."/>
        <s v="Byty Listová 5/2023 MH Teplárenský holding, a.s."/>
        <s v="Administratíva Listová 4, 5/2023 MH Teplárenský holding, a.s."/>
        <s v="Mlynské nivy 61(C) - odber tepla 5/2023 MH Teplárenský holding, a.s."/>
        <s v="HB,I.Horvátha 7 - odber tepla 5/2023 MH Teplárenský holding, a.s."/>
        <s v="Odber tepla - Mierová 21 4/2023 MH Teplárenský holding, a.s."/>
        <s v="Dielne Jarabinková 6, odber tepla 4/2023 MH Teplárenský holding, a.s."/>
        <s v="Mesačá 10, odber tepla - 4/2023 MH Teplárenský holding, a.s."/>
        <s v="Mlynské nivy 61(B) - odber tepla 4/2023 MH Teplárenský holding, a.s."/>
        <s v="HB,I.Horvátha 7 - odber tepla 4/2023 MH Teplárenský holding, a.s."/>
        <s v="Mlynské nivy 61(C) - odber tepla 4/2023 MH Teplárenský holding, a.s."/>
        <s v="Administratíva Listová 4, 4/2023 MH Teplárenský holding, a.s."/>
        <s v="PRIMA, MČ BA-Ružinov 4/2023 MH Teplárenský holding, a.s."/>
        <s v="Byty Listová 4/2023 MH Teplárenský holding, a.s."/>
        <s v="Dobropis za rok 2022 -odber tepla - Mierová 21 MH Teplárenský holding, a.s."/>
        <s v="Odber tepla - Mierová 21 3/2023 MH Teplárenský holding, a.s."/>
        <s v="PRIMA, MČ BA-Ružinov 3/2023 MH Teplárenský holding, a.s."/>
        <s v="Byty Listová 3/2023 MH Teplárenský holding, a.s."/>
        <s v="Adm. Listová, dielne Jarabinková, HB MČ BA-Ružinov 3/2023 MH Teplárenský holding, a.s."/>
        <s v="Byty Listová,adm. Listová, dielne Jarabinková, HB MČ BA-Ružino MH Teplárenský holding, a.s."/>
        <s v="PRIMA, MČ BA-Ružinov MH Teplárenský holding, a.s."/>
        <s v="Odber tepla - Mierová 21 2/2023 MH Teplárenský holding, a.s."/>
        <s v="Byty Listová MH Teplárenský holding, a.s."/>
        <s v="Odber tepla - Mierová 21 1/2023 MH Teplárenský holding, a.s."/>
        <s v="Storno faktúra k fa č.20 MH Teplárenský holding, a.s."/>
        <s v="PRIMA, MČ BA-Ružinov - dobropis - opr. fakt. k 90020690 MH Teplárenský holding, a.s."/>
        <s v="Adm. Listová, dielne Jarabinková, HB MČ BA-Ružino MH Teplárenský holding, a.s."/>
        <s v="Odber tepla - Mierová 21 12/2022 MH Teplárenský holding, a.s."/>
        <s v="ST 1903 ST 1 Odber tepla - Mierová 21 1/2023 MH Teplárenský holding, a.s."/>
        <s v="ST 1915 ST 1 Odber tepla - Mierová 21 1/2023 MH Teplárenský holding, a.s."/>
        <s v="Energie 11/2022 - Mierová 21 MH Teplárenský holding, a.s."/>
        <s v="Energie 10/2022 - Mierová 21 MH Teplárenský holding, a.s."/>
        <s v="Odber tepla - Mierová 21 11/2022 MH Teplárenský holding, a.s."/>
        <s v="Energie 9/2022 - Mierová 21 MH Teplárenský holding, a.s."/>
        <s v="Odber tepla - Mierová 21 10/2022 MH Teplárenský holding, a.s."/>
        <s v="Odber tepla - Mierová 21 9/2022 MH Teplárenský holding, a.s."/>
        <s v="Elektrina - Mierová 21 MH Teplárenský holding, a.s."/>
        <s v="Odber tepla - Mierová 21 8/2022 MH Teplárenský holding, a.s."/>
        <s v="Odber tepla - Mierová 21 7/2022 MH Teplárenský holding, a.s."/>
        <s v="Odber tepla - Mierová 21 6/2022 MH Teplárenský holding, a.s."/>
        <s v="Odber tepla - Mierová 21 5/2022 MH Teplárenský holding, a.s."/>
        <s v="Výpočtová technika Datacomp s.r.o."/>
        <s v="Zástavka Zajačie - vyjadrenie o existencii na stavebnú akciu MICHLOVSKÝ, spol. s r.o."/>
        <s v="Trhovisko Bachova - revitalizácia-vyjadrenie o existencii IS MICHLOVSKÝ, spol. s r.o."/>
        <s v="Herlianska trhovisko- revitalizácia-vyjadrenie o existencii PTZ MICHLOVSKÝ, spol. s r.o."/>
        <s v="Vyjadrenie o existencii PTZ ORANGE Slovensko- solárne lampy MICHLOVSKÝ, spol. s r.o."/>
        <s v="Športoviská Rožňavská ul.-vyjadrenie o existencii PTZ ORANGE Slovensko, a.s. MICHLOVSKÝ, spol. s r.o."/>
        <s v="3 ks solárnych lámp - vyjadrenie o existencii PTZ ORANGE Slovensko a.s. MICHLOVSKÝ, spol. s r.o."/>
        <s v="Prístavba nového pavilónu ZŠ Vrútocká-vyjadrenie o ex. PTZ ORANGE Slovensko MICHLOVSKÝ, spol. s r.o."/>
        <s v="Vytýčenie podzemných tel. vedení prevádzkovateľa Orange Slovensko MICHLOVSKÝ, spol. s r.o."/>
        <s v="DI Medzilaborecká - vytýčenie podz. telekomunikačných sietí MICHLOVSKÝ, spol. s r.o."/>
        <s v="Revitalizácia trh. Miletičova - vyjadrenie o existencii PTZ ORANGE Slovensko, a. MICHLOVSKÝ, spol. s r.o."/>
        <s v="Revitalizácia trh. Herlianska- vyjadrenie o existencii PTZ ORANGE Slovensko, a. MICHLOVSKÝ, spol. s r.o."/>
        <s v="Revitalizácia trh. Bachova - vyjadrenie o existencii PTZ ORANGE Slovensko, a. MICHLOVSKÝ, spol. s r.o."/>
        <s v="Oplotenie výbehu pre psov - vyjadrenie o existencii PTZ ORANGE Slovensko, a.s. MICHLOVSKÝ, spol. s r.o."/>
        <s v="Tomášikova 25-rek. a zmena účelu objektu-vyjadrenie o existencii PTZ ORANGE MICHLOVSKÝ, spol. s r.o."/>
        <s v="Bachova 5,7-rekonštrukcia časti objektov-vyjadrenie o existencii PTZ ORANGE MICHLOVSKÝ, spol. s r.o."/>
        <s v="ZŠ SNP OStredková a IS - vyjadrenie o existencii PTZ Orange Slovensko,a.s. MICHLOVSKÝ, spol. s r.o."/>
        <s v="Poskytnutie práva používať aktuálne verzie 3/23-2/24 Seyfor Slovensko, a.s."/>
        <s v="Vema-poskytnutie práva poiužívať aktuálne verzie 1/23-12/23 Seyfor Slovensko, a.s."/>
        <s v="Poskytnutie práva používať aktuálne verziu HX0058 3/22-2/23 Solitea Slovensko, a.s."/>
        <s v="Poskytnutie práva používať aktuálne verzie 01/22 - 12/22 Solitea Slovensko, a.s."/>
        <s v="Poplatok za poskytovanie služby mVL 06-08/2021 Solitea Slovensko, a.s."/>
        <s v="Poplatok za poskytovanie služby mVL 03-05/2021 Solitea Slovensko, a.s."/>
        <s v="Poplatok za poskytovanie služby mVL 11.20, 12.20, 01.21, 02.21 Solitea Slovensko, a.s."/>
        <s v="Poskytnutie práva používať aktuálne verzie 03/21 - 2/22 Solitea Slovensko, a.s."/>
        <s v="Progamové vybavenie Vema HX0071 Solitea Slovensko, a.s."/>
        <s v="Poskytnutie práva používať aktuálne verzie 01/21 - 12/21 Solitea Slovensko, a.s."/>
        <s v="Meranie a kontrola germicídnych žiaričov PROLUX G NEXA, s.r.o."/>
        <s v="Dodávka a montáž germicídnych žiaričov NEXA, s.r.o."/>
        <s v="PROLUX G36WA - DO (485 mm) - 11 ks NEXA, s.r.o."/>
        <s v="Elektródy pre dospelých Pharmacare Slovakia, spol. s.r"/>
        <s v="Auto defibrilátor, sofvér, elektródy 2 ks Pharmacare Slovakia, spol. s.r"/>
        <s v="Hasičská zbrojnica kábelová prípojka NN - PD Fedor Procházka, DOŠKRTA s.r.o"/>
        <s v="Jasle Palkovičova - umývačka BEKO BDFN36650XC ANDREA SHOP, s.r.o."/>
        <s v="Jasle-umývačka BEKO BDFN36650XC ANDREA SHOP, s.r.o."/>
        <s v="Výcvik v cvičnej dymniciNAFTA a.s."/>
        <s v="Výcvik v cvičnej dymnici NAFTA a.s."/>
        <s v="Výcvik v cvičnej dymnici s vlastnými ADP NAFTA a.s."/>
        <s v="Seminár-&quot;Stretnutie mzdárov a personalistov na zač. roku 2023 dňa 24.1.2023 EDOS-PEM,s.r.o."/>
        <s v="Seminár-Schválená veľká Novela Zákonníka práce EDOS-PEM,s.r.o."/>
        <s v="Vyúčt. fakt. k ZF č.60/2022 Seminár použ. súkr.a služ. áut na prac. cestác EDOS-PEM,s.r.o."/>
        <s v="Vyúčt. fa k PP 1431 EDOS-PEM,s.r.o."/>
        <s v="Vyúčt. fa k PP 1369 Dohody o prácach vykonávaných mimo pracovného pomeru EDOS-PEM,s.r.o."/>
        <s v="ZŠ Ružová dolina, BA-vyšetrenie dubu letného Arbor Vitae - Arboristika, s.r"/>
        <s v="Arboristické práce, dendrologický prieskum - obj.: 403,485/2023 Arbor Vitae - Arboristika, s.r"/>
        <s v="Vypracovanie dendrologického prieskumu a hodnotenia 17 ks Arbor Vitae - Arboristika, s.r"/>
        <s v="Vypracovanie dendr.prieskumu a hodnotenia 23 ks stromov Arbor Vitae - Arboristika, s.r"/>
        <s v="Vypracovanie dendr.prieskumu a hodnotenia 10 ks stromov - DI Arbor Vitae - Arboristika, s.r"/>
        <s v="Vypracovanie dendrologického prieskumu a hodnotenia 15 ks Arbor Vitae - Arboristika, s.r"/>
        <s v="Trenčianska a Šalviova ul.-vypracovanie dendrol. prieskumu a hodnotenia stromov Arbor Vitae - Arboristika, s.r"/>
        <s v="Vypracovanie dendrologického prieskumu a hodnotenia 12 ks Arbor Vitae - Arboristika, s.r"/>
        <s v="9 ks stromov - vypracovanie dendrologického prieskumu Arbor Vitae - Arboristika, s.r"/>
        <s v="ZŠ Ružová dolina - ošetrenie stromu dub letný (zdravotný rez,obvodová redukcia) Arbor Vitae - Arboristika, s.r"/>
        <s v="Vypracovanie dendrolog. prieskumu a hodnotenia stromov Arbor Vitae - Arboristika, s.r"/>
        <s v="Muškátová (36ks) a Astrova (2ks)-vypr. dendrol. prieskumu a hodnotenia stromov Arbor Vitae - Arboristika, s.r"/>
        <s v="Vypracovanie dendr.prieskumu a hodnotenie stromov - Haburská, Šumavská ulica Arbor Vitae - Arboristika, s.r"/>
        <s v="Celkové ošetrenie moruše bielej, inšt.dynamického istenia koruny-Albrechtova Arbor Vitae - Arboristika, s.r"/>
        <s v="Montáž/demontáž merača ,plombovanie merača, montážny materiál MAHRLO, s.r.o"/>
        <s v="Vera - parková lavička s operadlom 22 ksmmcité sk s.r.o."/>
        <s v="Vera Parková lavička s operadlom mmcité2 s.r.o."/>
        <s v="Dodávka a montáž mobiliáru a fitness zostáv mmcité2 s.r.o."/>
        <s v="Vyúčt. fakt. Dodávka a montáž vybr. duhov mobiliáru a fitness zostáv mmcité2 s.r.o."/>
        <s v="Dodávka a montáž vybraných druhov mobiliáru a fitness zostáv - 70% záloha mmcité2 s.r.o."/>
        <s v="Úpravu programu správy registratúry ICZ Slovakia a.s."/>
        <s v="Upgrade aplikácie e-spis ICZ Slovakia a.s."/>
        <s v="Odstránenie chyby súvisiacej s prechodom na rok 2021 ICZ Slovakia a.s."/>
        <s v="Registračná známka pre psa - 500 ks VEL SYSTEM, s.r.o.,"/>
        <s v="Registračná známka pre psa Mo - 500 ks VEL SYSTEM, s.r.o.,"/>
        <s v="Registračná známka pre psa VEL SYSTEM, s.r.o.,"/>
        <s v="Batéria pre Trimble TDC 150 Geotronics Slovakia, s.r.o."/>
        <s v="Drobný stavebný odpad AVE SK odpadové hospodárstvo s"/>
        <s v="Poplatok za pripojenie - Trhovisko BachovaZápadoslovenská distribučná a."/>
        <s v="Opravná FA - Poruchový výjazd k FA č. 4800040808 Západoslovenská distribučná a."/>
        <s v="Pripojovací poplatok - číslo o pripoj. 122338753 Západoslovenská distribučná a."/>
        <s v="Opravná faktúra k PP 1364 Západoslovenská distribučná a."/>
        <s v="Opravná faktúra k FA č.819 Západoslovenská distribučná a."/>
        <s v="Vyúčt. fa za pripojovací poplatok - Tomášiková 25 Západoslovenská distribučná a."/>
        <s v="Zmluva o pripojení číslo 122102011-Fa za prijatú platbu Západoslovenská distribučná a."/>
        <s v="DI Medzilaborecká - vytyčovacie práce Západoslovenská distribučná a."/>
        <s v="DI Sedmokrásková - vytyčovacie práce Západoslovenská distribučná a."/>
        <s v="Vyúčt. fa za pripojovací poplatok Západoslovenská distribučná a."/>
        <s v="Pripojovací poplatok - Svätoplukova Západoslovenská distribučná a."/>
        <s v="DI Martinčeková - vytýčenie inžinierskych sietí Západoslovenská distribučná a."/>
        <s v="Vyúčt. fa - pripojovací poplatok č.122082252 Západoslovenská distribučná a."/>
        <s v="Vyúčt. fa - pripojovací poplatok č.122083288 Západoslovenská distribučná a."/>
        <s v="Plombovanie - Klincová 28 Západoslovenská distribučná a."/>
        <s v="Vyúčt. faktúra - Pripojovací poplatok Západoslovenská distribučná a."/>
        <s v="Vyúčt. fa Konferencia-ubytovanie YVEX, s.r.o."/>
        <s v="Konferencia - ubytovanie YVEX, s.r.o."/>
        <s v="Tonery - IT NOVATECH, s.r.o."/>
        <s v="Stravný lístok 5,00 €- 1105 ks DOXX - Stravné lístky, spol.s."/>
        <s v="Dobropis- benefitné poukážky DOXX - Stravné lístky, spol.s."/>
        <s v="Benefitné poukážky DOXX - Stravné lístky, spol.s."/>
        <s v="Dobropis-stravné lístky 5,00 € - 115 ks DOXX - Stravné lístky, spol.s."/>
        <s v="Dobropis-stravné lístky 4,50 € - 38 ks DOXX - Stravné lístky, spol.s."/>
        <s v="Stravné lístky-zamestnanci DOXX - Stravné lístky, spol.s."/>
        <s v="Dobropis - Stravné lístky-zamestnanci DOXX - Stravné lístky, spol.s."/>
        <s v="Stravné lístky-pitný režim DOXX - Stravné lístky, spol.s."/>
        <s v="Dobropis-vrátené stravné lístky v hodnote 4,20 € DOXX - Stravné lístky, spol.s."/>
        <s v="Dobropis-vrátené benefitné poukážky DOXX - Stravné lístky, spol.s."/>
        <s v="stravné lístky DOXX - Stravné lístky, spol.s."/>
        <s v="Benefitné poukážky - zamestnanci DOXX - Stravné lístky, spol.s."/>
        <s v="Stravné lístky - zamestnanci DOXX - Stravné lístky, spol.s."/>
        <s v="Stravné lístky pre zamestnancov DOXX - Stravné lístky, spol.s."/>
        <s v="Benefitná poukážka 5 EUR - 2912 ks DOXX - Stravné lístky, spol.s."/>
        <s v="Kerio Control Subscription AutoCont"/>
        <s v="Kerio Connect subscription AutoCont"/>
        <s v="Zoom Meetings Pro na 1 rok AutoCont"/>
        <s v="Annual Basic Maintenance Renewal AutoCont"/>
        <s v="GFI Unlimited Software renewal - 1 rok AutoCont"/>
        <s v="Annual Basic Maintenance Renewal-support until April 11,2023 AutoCont"/>
        <s v="Počítače vzmysle VO - 20 ks AutoCont"/>
        <s v="Zoom Meetings Pro na 1 rok -16.9.21-15.9.22 AutoCont"/>
        <s v="Software - licencia AutoCont"/>
        <s v="Rozšírenie o 10 lic. GFI Unlimited Software AutoCont"/>
        <s v="Info tabuľa s dibondom ARDSYSTÉM, s r.o."/>
        <s v="Solárna lampa Sailing RS-SL80P s panelom TRADEWILL, s.r.o."/>
        <s v="Plastové mreže pre uličné vpuste 5 ks SLOVAK TECHNO EXPORT - PLASTYM"/>
        <s v="Plastové mreže pre uličné vpuste SLOVAK TECHNO EXPORT - PLASTYM"/>
        <s v="Sporák elektrický s rúrou - montáž, dovoz, školenie GASTROLUX, s.r.o."/>
        <s v="Opláštenie obvodových stien,dokončenie interiéru,ELI a ZTI vrátane zar.predmetov CI REGIO,spol. s r.o."/>
        <s v="Dobropis k faktúre č.2252/2020 (VS310900058) CI REGIO,spol. s r.o."/>
        <s v="Dobropis k faktúre č. 2086/2020 (VS310900054) CI REGIO,spol. s r.o."/>
        <s v="Stavebné práce - strecha, okná, dvere, obvod. steny, podlahy CI REGIO,spol. s r.o."/>
        <s v="Ostredková, telocvičňa - D+M športové vybaveniePESMENPOL spol. s r. o."/>
        <s v="ZŠ Ružová dolina 29 - udržiavacie práce a stav. úpravy telocvične MiW, s.r.o."/>
        <s v="MÚ Ružinov a Vietnamská 41 - dodatočné stavebné práce MiW, s.r.o."/>
        <s v="MÚ Ružinov a Vietnamská 41 - Sanácia okien so stav. úpravami MiW, s.r.o."/>
        <s v="MŠ Piesočná-dopracovanie PD-rekonštrukcia oplotenia ARCHI REAL s.r.o."/>
        <s v="Výpočtová technika ITSK, s.r.o."/>
        <s v="Výmena okien MÚ BA-Ružinov a Banšelová 4 ROSASPOL, s.r.o."/>
        <s v="dodávka a montáž predeľovacích panelov v priestoroch Centra služieb občanom ROSASPOL, s.r.o."/>
        <s v="Výmena okien Banšelova 4 ROSASPOL, s.r.o."/>
        <s v="Dobropis k fa 1952/2021-výmena okien Banšelová ROSASPOL, s.r.o."/>
        <s v="Výpočtová technika - disk, monitor ALZA.sk, s.r.o."/>
        <s v="Výpočtová technika-klávesnica, myš ALZA.sk, s.r.o."/>
        <s v="Výpočtová technika ALZA.sk, s.r.o."/>
        <s v="Výpočtová technika Alza.sk s.r.o."/>
        <s v="Náhradné diely PC Alza.sk s.r.o."/>
        <s v="Výpočtová technika, čistiace prostriedky na obrazovky Alza.sk s.r.o."/>
        <s v="Inventarizácia drevín na vybraných lokalitách v MČ BA-Ružinov HRDLIČKA - SLOVAKIA s.r.o."/>
        <s v="Paleta _EURO 120x80, mreža plast. bez ramu - 10 ks ASUAN a.s."/>
        <s v="Poklopy ASUAN a.s."/>
        <s v="Mreža plast bez ramu 10 ks, mreža liat. 1 ks ASUAN a.s."/>
        <s v="MÚ Ružinov, Mierová 21 - Deratizácia ASANARATES s.r.o."/>
        <s v="Deratizácia Ratimor, nástrahové staničky ASANARATES s.r.o."/>
        <s v="Dezinsekcia administratívnej budovy MÚ BA-Ružinov ASANARATES s.r.o."/>
        <s v="Deratizácia - administratívna budova MÚ ASANARATES s.r.o."/>
        <s v="Deratizácia ASANARATES s.r.o."/>
        <s v="Deratizácia - Banšelova 4 a Haburská 2 ASANARATES s.r.o."/>
        <s v="Kosik s kraslicami, kraslice na zavesenie, kraslice na zem Blachere Illumination Central"/>
        <s v="Prenájom dekorácií - kraslice Blachere Illumination Central"/>
        <s v="Demontáž prvkov vianočnej výzdoby 2021 Blachere Illumination Central"/>
        <s v="Montáž a prevádzkovanie vianočných prvkov Blachere Illumination Central"/>
        <s v="Vianočné osvetlenie Blachere Illumination Central"/>
        <s v="Toner Magic Print s.r.o."/>
        <s v="Tonery Magic Print s.r.o."/>
        <s v="Spotrebný materiál Magic Print s.r.o."/>
        <s v="Rošt z recyklovaného plastu s oceľovou výstuhou - 10 ks Hatrick, s.r.o."/>
        <s v="Letná údržba komunikácií Hatrick, s.r.o."/>
        <s v="Rošty z recykl. plastu s oceľovou výstužou Hatrick, s.r.o."/>
        <s v="Hasičská zbrojnica-meranie hluku a vypracovanie protokolu z merania hluku AZ Acoustics, s.r.o."/>
        <s v="Poštové služby 11/2023Slovenská pošta a.s."/>
        <s v="Tlač poštového peňažného poukazu za 11/2023 Slovenská pošta a.s."/>
        <s v="Poštové služby 10/2023 Slovenská pošta a.s."/>
        <s v="Poštové služby 9/2023 Slovenská pošta a.s."/>
        <s v="Poštové služby 8/2023 Slovenská pošta a.s."/>
        <s v="Poštové služby 7/2023 Slovenská pošta a.s."/>
        <s v="Poštové služby 6/2023 Slovenská pošta a.s."/>
        <s v="Poštové služby 5/2023 Slovenská pošta a.s."/>
        <s v="Tlačiarenské služby Slovenská pošta a.s."/>
        <s v="Poštové služby 4/2023 Slovenská pošta a.s."/>
        <s v="Poštové služby 3/2023 Slovenská pošta a.s."/>
        <s v="Poštové služby 2/2023 Slovenská pošta a.s."/>
        <s v="Poštové služby 1/2023 Slovenská pošta a.s."/>
        <s v="Poštové služby 12/2022 Slovenská pošta a.s."/>
        <s v="Poštové služby 11/2022 Slovenská pošta a.s."/>
        <s v="Poštové služby 10/2022 Slovenská pošta a.s."/>
        <s v="Poštové služby 9/2022 Slovenská pošta a.s."/>
        <s v="Poštové služby 8/2022 Slovenská pošta a.s."/>
        <s v="Poštové služby 7/2022 Slovenská pošta a.s."/>
        <s v="Poštové služby 6/2022 Slovenská pošta a.s."/>
        <s v="Poštové služby 5/2022 Slovenská pošta a.s."/>
        <s v="Poštové služby 4/2022 Slovenská pošta a.s."/>
        <s v="Poštové služby 3/2022 Slovenská pošta a.s."/>
        <s v="Poštové služby 2/2022 Slovenská pošta a.s."/>
        <s v="Poštové služby 1/2022 Slovenská pošta a.s."/>
        <s v="Poštové služby 12/2021 Slovenská pošta a.s."/>
        <s v="Poštové služby 11/2021 Slovenská pošta a.s."/>
        <s v="Poštové služby 10/2021 Slovenská pošta a.s."/>
        <s v="Poštové služby 9/2021 Slovenská pošta a.s."/>
        <s v="Poplatok Slovenská pošta a.s."/>
        <s v="Poštové služby 8/2021 Slovenská pošta a.s."/>
        <s v="Poštové služby 7/2021 Slovenská pošta a.s."/>
        <s v="Poštové služby 6/2021 Slovenská pošta a.s."/>
        <s v="Poštové služby 5/2021 Slovenská pošta a.s."/>
        <s v="Poštové služby 4/2021 Slovenská pošta a.s."/>
        <s v="Poštové služby 3/2021 Slovenská pošta a.s."/>
        <s v="Tlačiarenske služby Slovenská pošta a.s."/>
        <s v="Poštové služby 2/2021 Slovenská pošta a.s."/>
        <s v="Poštové služby 1/2021 Slovenská pošta a.s."/>
        <s v="Poštové služby 12/2020 Slovenská pošta a.s."/>
        <s v="ZŠ Vrútocká-prístavba nového pavilónu-posúdenie projektovej dokumentácie Technická inšpekcia"/>
        <s v="Novostavba pavilonu ZŠ SNP Ostredkova- posúdenie PD Technická inšpekcia"/>
        <s v="Bachova 7 a 9, rek.onštrukcia časti objektov HB blokov- posúdenie PD Technická inšpekcia"/>
        <s v="MŠ-Rekonštrukcia a zmena účelu objektu Tomášikova 25 - posúdenie PD Technická inšpekcia"/>
        <s v="Vypracovanie stanoviska-zákonnosť spracúvania a získania súhlasu RČ dotk.osôb DIGMIA, s.r.o."/>
        <s v="Vykonanie auditu, zapr. nových usmernení do agendy GDPR,kontrola a návrh opatr. DIGMIA, s.r.o."/>
        <s v="Analýza inf. k spracovaniu odp. a príprava st.k listu z Úradu na ochr.os. údajov DIGMIA, s.r.o."/>
        <s v="Práca vykonaná na vozidle BA 192 OO P J Center, s.r.o."/>
        <s v="Práca vykonaná na vozidle BA 302NC P J Center, s.r.o."/>
        <s v="Práca vykonaná na vozidle BA537UY, SKODA FABIA P J Center, s.r.o."/>
        <s v="Práca na vozidle BA537UY P J Center, s.r.o."/>
        <s v="Práca na vozidle BA537UY, BA538UY P J Center, s.r.o."/>
        <s v="Práca na vozidle BA302NC P J Center, s.r.o."/>
        <s v="Práca na vozidle BA538UY P J Center, s.r.o."/>
        <s v="Práca na vozidle BA192OO P J Center, s.r.o."/>
        <s v="Práca na vozidle BA371KT P J Center, s.r.o."/>
        <s v="Práca vykonaná na vozidle BA 371KT P J Center, s.r.o."/>
        <s v="Práca vykonaná na vozidle BA 537 UY P J Center, s.r.o."/>
        <s v="Práca vykonaná na vozidle BA371KT P J Center, s.r.o."/>
        <s v="Práca vykonaná na vozidle BA 538 UY P J Center, s.r.o."/>
        <s v="Práca vykonaná na vozidle BA 192OO P J Center, s.r.o."/>
        <s v="Hasičská zbrojnica-vypr. hydrogeologického posudku HYDRANT s.r.o."/>
        <s v="Koberec-jasle - vyúčt. fa BRENO s.r.o."/>
        <s v="Koberce BRENO s.r.o."/>
        <s v="Junior Ekotopfilm-Envirofilm-výchovno-vzdelávacie podujatie Ekotopfilm spol. s r.o."/>
        <s v="Spoločné stravovanie - dôchodci 12/2021 Calix, s.r.o."/>
        <s v="Spoločné stravovanie - dôchodci 11/2021 Calix, s.r.o."/>
        <s v="Spoločné stravovanie - dôchodci 10/2021 Calix, s.r.o."/>
        <s v="Spoločné stravovanie - dôchodci 9/2021 Calix, s.r.o."/>
        <s v="Spoločné stravovanie - dôchodci 8/2021 Calix, s.r.o."/>
        <s v="Spoločné stravovanie - dôchodci 672021 Calix, s.r.o."/>
        <s v="Spoločné stravovanie - dôchodci 6/2021 Calix, s.r.o."/>
        <s v="Spoločné stravovanie - dôchodci 5/2021 Calix, s.r.o."/>
        <s v="Spoločné stravovanie - dôchodci 4/2021 Calix, s.r.o."/>
        <s v="Spoločné stravovanie - dôchodci 3/2021 Calix, s.r.o."/>
        <s v="Spoločné stravovanie - dôchodci 2/2021 Calix, s.r.o."/>
        <s v="Spoločné stravovanie - dôchodci 1/2021 Calix, s.r.o."/>
        <s v="Spoločné stravovanie - dôchodci 12/2020 Calix, s.r.o."/>
        <s v="Hokejbalová bránka 2ks, závažie na futbalovú bránku 2ks SCANSIS SLOVAKIA, s.r.o."/>
        <s v="Športové ihrisko Martinčekova SCANSIS SLOVAKIA, s.r.o."/>
        <s v="Mierová 89 - elektrina Vyúčt. FA 1.1.23 - 31.12.23ZSE Energia a.s."/>
        <s v="Opravná FA k vyúč. FA za elektrinu č. 7161459573 - Miletičova 31 ZSE Energia a.s."/>
        <s v="Opravná FA k vyúč. FA za elektrinu č. 7161459573 - Košická 22 ZSE Energia a.s."/>
        <s v="Opravná FA k vyúč. FA za elektrinu č. 7161459574 - Miletičova 35 ZSE Energia a.s."/>
        <s v="Opravná FA k vyúč. FA za elektrinu č. 7161459573 - Budovateľská 35 ZSE Energia a.s."/>
        <s v="Páričková 5 - elektrina 11/2023 ZSE Energia a.s."/>
        <s v="Kvačalova 47 - elektrina 11/2023 ZSE Energia a.s."/>
        <s v="Priev.37,Trenč.48,54,Mil.31,55,Koš.16,44,Bud.10,15,Niť.4 - elektrina 11/2023 ZSE Energia a.s."/>
        <s v="Mierová 89 - elektrina 11/2023 ZSE Energia a.s."/>
        <s v="Košická 38 - elektrina 11/2023 ZSE Energia a.s."/>
        <s v="Miletičova 67 - elektrina 11/2023 ZSE Energia a.s."/>
        <s v="Páričková 5 - elektrina 10/2023 ZSE Energia a.s."/>
        <s v="Košická 38 - elektrina 10/2023 ZSE Energia a.s."/>
        <s v="Miletičova 67 - elektrina 10/2023 ZSE Energia a.s."/>
        <s v="Mierová 89 - elektrina 10/2023 ZSE Energia a.s."/>
        <s v="Kvačalova 47 - elektrina 10/2023 ZSE Energia a.s."/>
        <s v="Priev.37,Trenč.48,54,Mil.31,55,Koš.16,44,Bud.10,15,Niť.4 - elektrina 10/2023 ZSE Energia a.s."/>
        <s v="Kvačalova 47 - elektrina 9/2023 ZSE Energia a.s."/>
        <s v="Miletičova 67 - elektrina 9/2023 ZSE Energia a.s."/>
        <s v="Košická 38 - elektrina 9/2023 ZSE Energia a.s."/>
        <s v="Páričková 5 - elektrina 9/2023 ZSE Energia a.s."/>
        <s v="Priev.37,Trenč.48,54,Mil.31,55,Koš.16,44,Bud.10,15,Niť.4 - elektrina 9/2023 ZSE Energia a.s."/>
        <s v="Mierová 89 - elektrina 9/2023 ZSE Energia a.s."/>
        <s v="Mierová 89 - elektrina 8/2023 ZSE Energia a.s."/>
        <s v="Páričková 5 - elektrina 8/2023 ZSE Energia a.s."/>
        <s v="Kvačalova 47 - elektrina 7/2023 ZSE Energia a.s."/>
        <s v="Priev.37,Trenč.48,54,Mil.31,55,Koš.16,44,Bud.10,15,Niť.4 - elektrina 8/2023 ZSE Energia a.s."/>
        <s v="Miletičova 67 - elektrina 8/2023 ZSE Energia a.s."/>
        <s v="Košická 38 - elektrina 8/2023 ZSE Energia a.s."/>
        <s v="Elektrina-Ružová dol. 16,Nám.Daxnerovo 4,Miletičová 35 7/2023 ZSE Energia a.s."/>
        <s v="Miletičova 67 - elektrina 7/2023 ZSE Energia a.s."/>
        <s v="Košická 38 - elektrina 7/2023 ZSE Energia a.s."/>
        <s v="Priev.37,Trenč.48,54,Mil.31,55,Koš.16,44,Bud.10,15,Niť.4 - elektrina 7/2023 ZSE Energia a.s."/>
        <s v="Mierová 89 - elektrina 7/2023 ZSE Energia a.s."/>
        <s v="Páričková 5 - elektrina 7/2023 ZSE Energia a.s."/>
        <s v="Banšelova 4 - Zbytočne uskutočnený poruchový výjazd ZSE Energia a.s."/>
        <s v="Košická 38 - Vyúčt. FA - 6/2023 ZSE Energia a.s."/>
        <s v="Priev.37,Trenč.48,54,Mil.31,55,Koš.16,44,Bud.10,15,Niť.4 - elektrina 6/2023 ZSE Energia a.s."/>
        <s v="Kvačalova 47 - elektrina 6/2023 ZSE Energia a.s."/>
        <s v="Páričková 5 - elektrina 6/2023 ZSE Energia a.s."/>
        <s v="Mierová 89 - elektrina 6/2023 ZSE Energia a.s."/>
        <s v="Košická 38 - elektrina 6/2023 ZSE Energia a.s."/>
        <s v="Miletičova 67 - elektrina 6/2023 ZSE Energia a.s."/>
        <s v="Mierová 89 - elektrina 5/2023 ZSE Energia a.s."/>
        <s v="Páričková 5 - elektrina 5/2023 ZSE Energia a.s."/>
        <s v="Priev.37,Trenč.48,54,Mil.31,55,Koš.16,44,Bud.10,15,Niť.4 - elektrina 5/2023 ZSE Energia a.s."/>
        <s v="Kvačalova 47 - elektrina 5/2023 ZSE Energia a.s."/>
        <s v="Miletičova 67 - elektrina 5/2023 ZSE Energia a.s."/>
        <s v="Košická 38 - elektrina 5/2023 ZSE Energia a.s."/>
        <s v="Košická 38 - elektrina 4/2023 ZSE Energia a.s."/>
        <s v="Viet. 41-2x,Seb. 21,- elektrina 1-3/2023 ZSE Energia a.s."/>
        <s v="Banš.28,Svät. 24, Záhr.54 - elektrina ZSE Energia a.s."/>
        <s v="Miletičova 67 - elektrina 4/2023 ZSE Energia a.s."/>
        <s v="Kvačalova 47 - elektrina 4/2023 ZSE Energia a.s."/>
        <s v="Páričková 5 - elektrina 4/2023 ZSE Energia a.s."/>
        <s v="Mierová 89 - elektrina 4/2023 ZSE Energia a.s."/>
        <s v="Priev.37,Trenč.48,54,Mil.31,55,Koš.16,44,Bud.10,15,Niť.4 - elektrina 4/2023 ZSE Energia a.s."/>
        <s v="Mierová 89 - elektrina 3/2023 ZSE Energia a.s."/>
        <s v="Miletičova 67 - elektrina 3/2023 ZSE Energia a.s."/>
        <s v="Košická 38 - elektrina 3/2023 ZSE Energia a.s."/>
        <s v="Priev.37,Trenč.48,54,Mil.31,55,Koš.16,44,Bud.10,15,Niť.4 - elektrina 3/2023 ZSE Energia a.s."/>
        <s v="Kvačalova 47 - elektrina 3/2023 ZSE Energia a.s."/>
        <s v="Páričková 5 - elektrina 3/2023 ZSE Energia a.s."/>
        <s v="Viet. 41-2x,Seb. 21,Banš.28,Svät. 24, Záhr.54 - elektrina 3/2023 ZSE Energia a.s."/>
        <s v="Páričková 5 - elektrina 2/2023 ZSE Energia a.s."/>
        <s v="Mierová 89 - elektrina 2/2023 ZSE Energia a.s."/>
        <s v="Priev.37,Trenč.48,54,Mil.31,55,Koš.16,44,Bud.10,15,Niť.4 - elektrina 2/2023 ZSE Energia a.s."/>
        <s v="Kvačalova 47 - elektrina 2/2023 ZSE Energia a.s."/>
        <s v="Miletičova 67 - elektrina 2/2023 ZSE Energia a.s."/>
        <s v="Košická 38 - elektrina 2/2023 ZSE Energia a.s."/>
        <s v="Viet. 41-2x,Seb. 21,Banš.28,Svät. 24, Záhr.54 - elektrina 2/2023 ZSE Energia a.s."/>
        <s v="Mierová 89 - elektrina 1/2023 ZSE Energia a.s."/>
        <s v="Viet. 41-2x,Seb. 21,Banš.28,Svät. 24, Záhr.54 - elektrina 1/2023 ZSE Energia a.s."/>
        <s v="ST 61 Viet. 41-2x,Seb. 21,Banš.28,Svät. 24, Záhr.54 - elektrina 1/2 ZSE Energia a.s."/>
        <s v="Páričková 5 - elektrina 1/2023 ZSE Energia a.s."/>
        <s v="ST 124 Viet. 41-2x,Seb. 21,Banš.28,Svät. 24, Záhr.54 - elektrina 1/2 ZSE Energia a.s."/>
        <s v="Mierová 35,Ruž.dolina 16, Dax. námestie 4 - elektrina 1.1.23-30.6.23 ZSE Energia a.s."/>
        <s v="Priev.37,Trenč.48,54,Mil.31,55,Koš.16,44,Bud.10,15,Niť.4 - elektrina 1/2023 ZSE Energia a.s."/>
        <s v="Kvačalova 47 - elektrina 1/2023 ZSE Energia a.s."/>
        <s v="Košická 38 - elektrina 1/2023 ZSE Energia a.s."/>
        <s v="Miletičova 67 - elektrina 1/2023 ZSE Energia a.s."/>
        <s v="Vyúčt. fa Budovateľská 15, Miletičova 35 4.11.22-31.12.2022 ZSE Energia a.s."/>
        <s v="Vyúčt. fa elektrina-Mierová 89 za rok 2022 ZSE Energia a.s."/>
        <s v="Opr. fa Záhradnícka 54 za obdobie 25.8.2021-31.12.2021 ZSE Energia a.s."/>
        <s v="Elektrina-Kvačalova 47 12/2022 ZSE Energia a.s."/>
        <s v="Vyúčt. fa elektrina - Viet. 41-2x,Seb. 21,Banš.28,Svät. 24, Záhr.54 za r. 2022 ZSE Energia a.s."/>
        <s v="Vyúčt. fa elektrina - Miletičova 67 za rok 2022 ZSE Energia a.s."/>
        <s v="Vyúčt. fa elektrina - Páričková 5 za rok 2022 ZSE Energia a.s."/>
        <s v="Vyúčt. fa elektrina - Košická 38 za rok 2022 ZSE Energia a.s."/>
        <s v="Vyúčt. fa elektrina CO kryty-12/2022 ZSE Energia a.s."/>
        <s v="Opravná fa - Vietnamská 41 - obdobie 06.11.21-31.12.21 ZSE Energia a.s."/>
        <s v="Opravná fa - Vietnamská 41 - obdobie 25.11.21-31.12.21 ZSE Energia a.s."/>
        <s v="Vyúčt. fa Budovateľská 15 1.1.22-13.11.2022 ZSE Energia a.s."/>
        <s v="Elektrina - Košická 38 11/2022 ZSE Energia a.s."/>
        <s v="Elektrina - Miletičova 67 11/2022 ZSE Energia a.s."/>
        <s v="Elektrina-Kvačalova 47 11/2022 ZSE Energia a.s."/>
        <s v="Elektrina-Priev.37,Trenč.48,54,Mil.31,55,Koš.16,44,Bud.10,15,Niť.4 11/2022 ZSE Energia a.s."/>
        <s v="Elektrina-Mierová 89 11/2022 ZSE Energia a.s."/>
        <s v="Elektrina - Páričková 5 11/2022 ZSE Energia a.s."/>
        <s v="Elektrina - Svät. 24,Banšelova 28,Záhradnícka 54,2xViet.41,Seber.21 11/2022 ZSE Energia a.s."/>
        <s v="Vyúčt. fakt. Elektrina - Bazová 5 01.01. - 07.10.2022 ZSE Energia a.s."/>
        <s v="Elektrina - Miletičova 67 10/2022 ZSE Energia a.s."/>
        <s v="Elektrina - Páričková 5 10/2022 ZSE Energia a.s."/>
        <s v="Elektrina-Kvačalova 47 10/2022 ZSE Energia a.s."/>
        <s v="Elektrina-Mierová 89 10/2022 ZSE Energia a.s."/>
        <s v="Elektrina-Priev.37,Trenč.48,54,Mil.31,55,Koš.16,44,Bud.10,15,Niť.4 10/2022 ZSE Energia a.s."/>
        <s v="Elektrina - Svät. 24,Banšelova 28,Záhradnícka 54,2xViet.41,Seber.21 10/2022 ZSE Energia a.s."/>
        <s v="Elektrina - Košická 38 10/2022 ZSE Energia a.s."/>
        <s v="Vyúčt. fa Mierová 31,35 1.1.22-15.9.22 ZSE Energia a.s."/>
        <s v="Elektrina - Bazová 5 9/2022 ZSE Energia a.s."/>
        <s v="Elektrina - Svät. 24,Banšelova 28,Záhradnícka 54,2xViet.41,Seber.21 9/2022 ZSE Energia a.s."/>
        <s v="Elektrina-Kvačalova 47 9/2022 ZSE Energia a.s."/>
        <s v="Elektrina - Páričková 5 9/2022 ZSE Energia a.s."/>
        <s v="Elektrina-Priev.37,Trenč.48,54,Mil.31,55,Koš.16,44,Bud.10,15,Niť.4 9/2022 ZSE Energia a.s."/>
        <s v="Elektrina-Mierová 89 9/2022 ZSE Energia a.s."/>
        <s v="Elektrina - Miletičova 67 9/2022 ZSE Energia a.s."/>
        <s v="Elektrina - Košická 38 9/2022 ZSE Energia a.s."/>
        <s v="Vyúčt. faktúra Vietnamská 41 za obdobie 1.1 - 15.8.2022 ZSE Energia a.s."/>
        <s v="Vyúčt. fa Elektrina - Budovateľská 21 1.1.22-18.8.22 ZSE Energia a.s."/>
        <s v="Elektrina - Svät. 24,Banšelova 28,Záhradnícka 54,5xViet.41,Seber.21 8/2022 ZSE Energia a.s."/>
        <s v="Elektrina - Bazová 5 8/2022 ZSE Energia a.s."/>
        <s v="Elektrina - Budovateľská 21 8/2022 ZSE Energia a.s."/>
        <s v="Elektrina - Páričková 5 8/2022 ZSE Energia a.s."/>
        <s v="Elektrina-Priev.37,Trenč.48,54,Mil.31,55,Koš.16,44,Bud.10,15,Niť.4 8/2022 ZSE Energia a.s."/>
        <s v="Elektrina-Mierová 89 8/2022 ZSE Energia a.s."/>
        <s v="Elektrina-Kvačalova 47 8/2022 ZSE Energia a.s."/>
        <s v="Elektrina - Košická 38 8/2022 ZSE Energia a.s."/>
        <s v="Elektrina - Miletičova 67 8/2022 ZSE Energia a.s."/>
        <s v="Elektrina-Mierová 89 6/2022 ZSE Energia a.s."/>
        <s v="Elektrina - Bazová 5 7/2022 ZSE Energia a.s."/>
        <s v="Elektrina - Budovateľská 21 7/2022 ZSE Energia a.s."/>
        <s v="Elektrina - Svät. 24,Banšelova 28,Záhradnícka 54,5xViet.41,Seber.21 7/2022 ZSE Energia a.s."/>
        <s v="Elektrina - Košická 38 7/2022 ZSE Energia a.s."/>
        <s v="Elektrina - Miletičova 67 18/2022 ZSE Energia a.s."/>
        <s v="Elektrina-Ružová dolina 16,Nám.Daxnerovo 4,Miletičova 35 1.7.22-30.11.22 ZSE Energia a.s."/>
        <s v="Elektrina-Priev.37,Trenč.48,54,Mil.31,55,Koš.16,44,Bud.10,15,Niť.4 7/2022 ZSE Energia a.s."/>
        <s v="Elektrina-Mierová 89 7/2022 ZSE Energia a.s."/>
        <s v="Elektrina - Páričková 5 7/2022 ZSE Energia a.s."/>
        <s v="Elektrina-Kvačalova 47 7/2022 ZSE Energia a.s."/>
        <s v="Opravná faktúra Vietnamská 41 za obdobie 18.9.2021-31.12.2021 ZSE Energia a.s."/>
        <s v="Vyúčtovacia faktúra Vietnamská 41 - 1.1.22-20.6.22 ZSE Energia a.s."/>
        <s v="Vyúčt. fa - Bazová 5 1.1.22-10.6.22 ZSE Energia a.s."/>
        <s v="Opravná faktúra Vietnamská 41 za obdobie 8.10.2021-31.12.2021 ZSE Energia a.s."/>
        <s v="Vyúčtovacia faktúra Vietnamská 41 - 1.1.22-1.6.22 ZSE Energia a.s."/>
        <s v="Elektrina-Mierová 89 5/2022 ZSE Energia a.s."/>
        <s v="Elektrina-Kvačalova 47 6/2022 ZSE Energia a.s."/>
        <s v="Elektrina - Páričková 5 6/2022 ZSE Energia a.s."/>
        <s v="Elektrina-Priev.37,Trenč.48,54,Mil.31,55,Koš.16,44,Bud.10,15,Niť.4 6/2022 ZSE Energia a.s."/>
        <s v="Elektrina - Košická 38 6/2022 ZSE Energia a.s."/>
        <s v="Elektrina - Miletičova 67 6/2022 ZSE Energia a.s."/>
        <s v="Elektrina - Svät. 24,Banšelova 28,Záhradnícka 54,5xViet.41,Seber.21 5/2022 ZSE Energia a.s."/>
        <s v="Elektrina - Budovateľská 21 6/2022 ZSE Energia a.s."/>
        <s v="Elektrina - Bazová 5 6/2022 ZSE Energia a.s."/>
        <s v="Vyúčt. fa elektrina - Vietnamská 41 1.1.22-27.5.22 ZSE Energia a.s."/>
        <s v="Opravná faktúra Vietnamská 41 - 10.9.2021-31.12.2021 ZSE Energia a.s."/>
        <s v="Elektrina-Mierová 89 4/2022 ZSE Energia a.s."/>
        <s v="Elektrina-Priev.37,Trenč.48,54,Mil.31,55,Koš.16,44,Bud.10,15,Niť.4 5/2022 ZSE Energia a.s."/>
        <s v="Elektrina - Miletičova 67 5/2022 ZSE Energia a.s."/>
        <s v="Elektrina - Páričková 5 5/2022 ZSE Energia a.s."/>
        <s v="Elektrina - Vietnamská 41 5/2022 ZSE Energia a.s."/>
        <s v="Elektrina - Bazová 5 5/2022 ZSE Energia a.s."/>
        <s v="Elektrina-Kvačalova 47 5/2022 ZSE Energia a.s."/>
        <s v="Elektrina - Košická 38 5/2022 ZSE Energia a.s."/>
        <s v="Elektrina - Budovateľská 21 5/2022 ZSE Energia a.s."/>
        <s v="Vyúčt. fa Elektrina - Vietnamská 41 1.1.22-4.4.22 ZSE Energia a.s."/>
        <s v="Elektrina - Bazová 5 4/2022 ZSE Energia a.s."/>
        <s v="Elektrina - Svät. 24,Banšelova 28,Záhradnícka 54,5xViet.41,Seber.21 4/2022 ZSE Energia a.s."/>
        <s v="Elektrina - Vietnamská 41 4/2022 ZSE Energia a.s."/>
        <s v="Elektrina - Budovateľská 21 4/2022 ZSE Energia a.s."/>
        <s v="Elektrina-Mierová 89 - 3/2022 ZSE Energia a.s."/>
        <s v="Elektrina - Miletičova 67 4/2022 ZSE Energia a.s."/>
        <s v="Elektrina - Košická 38 4/2022 ZSE Energia a.s."/>
        <s v="Elektrina-Kvačalova 47 4/2022 ZSE Energia a.s."/>
        <s v="Elektrina-Priev.37,Trenč.48,54,Mil.31,55,Koš.16,44,Bud.10,15,Niť.4 4/2022 ZSE Energia a.s."/>
        <s v="Elektrina - Páričková 5 4/2022 ZSE Energia a.s."/>
        <s v="Elektrina-Mierová 89 - 2/2022 ZSE Energia a.s."/>
        <s v="Elektrina - Budovateľská 21 3/2022 ZSE Energia a.s."/>
        <s v="Elektrina - Bazová 5 3/2022 ZSE Energia a.s."/>
        <s v="Elektrina - Svät. 24,Banšelova 28,Záhradnícka 54,5xViet.41,Seber.21 3/2022 ZSE Energia a.s."/>
        <s v="Elektrina - Vietnamská 41 3/2022 ZSE Energia a.s."/>
        <s v="Elektrina - Košická 38 3/2022 ZSE Energia a.s."/>
        <s v="Elektrina - Miletičova 67 3/2022 ZSE Energia a.s."/>
        <s v="Elektrina-Kvačalova 47 3/2022 ZSE Energia a.s."/>
        <s v="Elektrina-Mierová 89 3/2022 ZSE Energia a.s."/>
        <s v="Elektrina-Priev.37,Trenč.48,54,Mil.31,55,Koš.16,44,Bud.10,15,Niť.4 3/2022 ZSE Energia a.s."/>
        <s v="Elektrina - Páričková 5 3/2022 ZSE Energia a.s."/>
        <s v="Vyúčt. fa elektrina - Vietnamská 41 1.1.22-8.2.22 ZSE Energia a.s."/>
        <s v="Vyúčt. fa elektrina-Trenčianska 54 1.1.22-2.2.22 ZSE Energia a.s."/>
        <s v="Elektrina-Mierová 89 - 1/2022 ZSE Energia a.s."/>
        <s v="Elektrina - Svät. 24,Banšelova 28,Záhradnícka 54,5xViet.41,Seber.21 2/2022 ZSE Energia a.s."/>
        <s v="Elektrina - Košická 38 2/2022 ZSE Energia a.s."/>
        <s v="Elektrina - Miletičova 67 2/2022 ZSE Energia a.s."/>
        <s v="Elektrina-Priev.37,Trenč.48,54,Mil.31,55,Koš.16,44,Bud.10,15,Niť.4 2/2022 ZSE Energia a.s."/>
        <s v="Elektrina-Mierová 89 2/2022 ZSE Energia a.s."/>
        <s v="Elektrina-Kvačalova 47 2/2022 ZSE Energia a.s."/>
        <s v="Elektrina - Páričková 5 2/2022 ZSE Energia a.s."/>
        <s v="Elektrina - Vietnamská 41 2/2022 ZSE Energia a.s."/>
        <s v="Elektrina - Budovateľská 21 2/2022 ZSE Energia a.s."/>
        <s v="Elektrina - Bazová 5 2/2022 ZSE Energia a.s."/>
        <s v="Opravná fa Elektrina - Prievozská 1 za obdobie 23.7.20-31.12.20 ZSE Energia a.s."/>
        <s v="Vyúčt.fa elektrina-vietnamská 41 1.1.22-4.1.22 ZSE Energia a.s."/>
        <s v="Elektrina - Svät. 24,Banšelova 28,Záhradnícka 54,5xViet.41,Seber.21 1/2022 ZSE Energia a.s."/>
        <s v="Elektrina - Bazová 5 1/2022 ZSE Energia a.s."/>
        <s v="Elektrina - Vietnamská 41 1/2022 ZSE Energia a.s."/>
        <s v="Elektrina - Budovateľská 21 1/2022 ZSE Energia a.s."/>
        <s v="Elektrina - Miletičova 67 1/2022 ZSE Energia a.s."/>
        <s v="Elektrina - Košická 38 1/2022 ZSE Energia a.s."/>
        <s v="Elektrina-Kvačalova 47 1/2022 ZSE Energia a.s."/>
        <s v="Elektrina-Ružová dol. 16,Nám.Daxnerovo 4,Miletičová 35 1.1.22-30.6.22 ZSE Energia a.s."/>
        <s v="Elektrina-Priev.37,Trenč.48,54,Mil.31,55,Koš.16,44,Bud.10,15,Niť.4 11/2021 ZSE Energia a.s."/>
        <s v="Elektrina-Mierová 89 1/2022 ZSE Energia a.s."/>
        <s v="Elektrina - Páričková 5 1/2022 ZSE Energia a.s."/>
        <s v="Vyúčt. fa elektrina - Vietnamská 41 - 14.5.21-31.12.21 ZSE Energia a.s."/>
        <s v="Vyúčt. fa elektrina - Vietnamská 41 - 25.11.21-31.12.21 ZSE Energia a.s."/>
        <s v="Vyúčt. fa elektrina - Vietnamská 41 - 7.7.21-31.12.21 ZSE Energia a.s."/>
        <s v="Vyúčt. fa elektrina - Vietnamská 41 - 6.7.21-31.12.21 ZSE Energia a.s."/>
        <s v="Vyúčt. fa elektrina - Vietnamská 41 -5x,Seberíniho,Banš.,Záhr.,Svätopl. rok 2021 ZSE Energia a.s."/>
        <s v="Vyúčt. fa elektrina-Mierová 89 za rok 2021 ZSE Energia a.s."/>
        <s v="Vyúčt. fa elektrina - Miletičova 67 za rok 2021 ZSE Energia a.s."/>
        <s v="Vyúčt. fa elektrina - Páričková 5 12/2021 ZSE Energia a.s."/>
        <s v="Vyúčt. fa elektrina-Kvačalova 47 za rok 2021 ZSE Energia a.s."/>
        <s v="Elektrina - Mierová 89 12/2021 ZSE Energia a.s."/>
        <s v="Vyúčt. fa elektrina - Košická 38 za rok 2021 ZSE Energia a.s."/>
        <s v="Vyúčt. fa elektrina - Palkovičova 12 - 11.6.21-29.12.21 ZSE Energia a.s."/>
        <s v="Vyúčt. fa elektrina - Bazová 5 - 12.5.21-31.12.21 ZSE Energia a.s."/>
        <s v="Vyúčt. fa elektrina - Bazová 5 - 14.7.21-31.12.21 ZSE Energia a.s."/>
        <s v="Vyúčt. fa elektrina - Budovateľská 21 -1.1.21-31.12.21 ZSE Energia a.s."/>
        <s v="Vyúčt. fa elektrina - Prievozská 1 - 1.1.21-29.12.21 ZSE Energia a.s."/>
        <s v="Vyúčt. fa CO kryty za rok 2021 ZSE Energia a.s."/>
        <s v="Vyúčt. fa Krížna 64, 3.3.21-16.12.21 ZSE Energia a.s."/>
        <s v="Elektrina-Mierová 89 11/2021 ZSE Energia a.s."/>
        <s v="Elektrina - Vietnamská 41 17.11.-30.11.2021 ZSE Energia a.s."/>
        <s v="Elektrina - Vietnamská 41 6.11.-30.11.2021 ZSE Energia a.s."/>
        <s v="Elektrina-Mierová 89 15.10-31.10/2021 ZSE Energia a.s."/>
        <s v="Elektrina - Prievozská 1 11/2021 ZSE Energia a.s."/>
        <s v="Elektrina - Budovateľská 21 11/2021 ZSE Energia a.s."/>
        <s v="Elektrina - Svät. 24,Banšelova 28,Záhradnícka 54,3xViet.41,Seber.21 11/2021 ZSE Energia a.s."/>
        <s v="Elektrina - Bazová 5 11/2021 ZSE Energia a.s."/>
        <s v="Elektrina - Krížna 64 11/2021 ZSE Energia a.s."/>
        <s v="Elektrina - Palkovičova 12 11/2021 ZSE Energia a.s."/>
        <s v="Elektrina - Vietnamská 41 11/2021 ZSE Energia a.s."/>
        <s v="Elektrina - Páričková 5 11/2021 ZSE Energia a.s."/>
        <s v="Elektrina-Kvačalova 47 11/2021 ZSE Energia a.s."/>
        <s v="Elektrina - Miletičova 67 11/2021 ZSE Energia a.s."/>
        <s v="Elektrina - Košická 38 11/2021 ZSE Energia a.s."/>
        <s v="Vyúčt. fa elektrina Vietnamská 41 10.7.21-22.10.21 ZSE Energia a.s."/>
        <s v="Vyúčt. fa elektrina - Kvetná 14 20.10.20-31.12.20 ZSE Energia a.s."/>
        <s v="Vyúčt. fa elektrina-Mierová 89 1.1.21-14.10.21 ZSE Energia a.s."/>
        <s v="Opravná fa k fa č.2304/2020 Elektrina-Mierová 89 ZSE Energia a.s."/>
        <s v="Vyúčt. fa - elektrina Na úvrati 12 za obdobie 17.2.21-5.10.21 ZSE Energia a.s."/>
        <s v="Elektrina - Svätoplukova 24,Banšelova 28,Záhradnícka 54,Viet.41,Viet.41 10/2021 ZSE Energia a.s."/>
        <s v="Elektrina - Košická 38 10/2021 ZSE Energia a.s."/>
        <s v="Elektrina - Miletičova 67 10/2021 ZSE Energia a.s."/>
        <s v="Elektrina - Páričková 5 10/2021 ZSE Energia a.s."/>
        <s v="Elektrina-Mierová 89 10/2021 ZSE Energia a.s."/>
        <s v="Elektrina-Priev.37,Trenč.48,54,Mil.31,55,Koš.16,44,Bud.10,15,Niť.4 10/2021 ZSE Energia a.s."/>
        <s v="Elektrina-Kvačalova 47 10/2021 ZSE Energia a.s."/>
        <s v="Elektrina - Bazová 5 10/2021 ZSE Energia a.s."/>
        <s v="Elektrina - Palkovičova 12 10/2021 ZSE Energia a.s."/>
        <s v="Elektrina - Vietnamská 41 10/2021 ZSE Energia a.s."/>
        <s v="Elektrina - Krížna 64 10/2021 ZSE Energia a.s."/>
        <s v="Elektrina - Budovateľská 21 10/2021 ZSE Energia a.s."/>
        <s v="Elektrina - Prievozská 1 10/2021 ZSE Energia a.s."/>
        <s v="Vyúčt. fa elektrina - Kvetná 14 ZSE Energia a.s."/>
        <s v="Elektrina - Páričková 5 9/2021 ZSE Energia a.s."/>
        <s v="Elektrina-Priev.37,Trenč.48,54,Mil.31,55,Koš.16,44,Bud.10,15,Niť.4 9/2021 ZSE Energia a.s."/>
        <s v="Elektrina-Mierová 89 9/2021 ZSE Energia a.s."/>
        <s v="Elektrina - Svätoplukova 24,Banšelova 28,Záhradnícka 54 9/2021 ZSE Energia a.s."/>
        <s v="Elektrina - Miletičova 67 9/2021 ZSE Energia a.s."/>
        <s v="Elektrina - Prievozská 1 9/2021 ZSE Energia a.s."/>
        <s v="Elektrina - Kvetná 14 9/2021 ZSE Energia a.s."/>
        <s v="Elektrina - Na úvrati 12 9/2021 ZSE Energia a.s."/>
        <s v="Elektrina - Krížna 64 9/2021 ZSE Energia a.s."/>
        <s v="Elektrina - Bazová 5 9/2021 ZSE Energia a.s."/>
        <s v="Elektrina - Palkovičova 12 9/2021 ZSE Energia a.s."/>
        <s v="Elektrina - Vietnamská 41 9/2021 ZSE Energia a.s."/>
        <s v="Elektrina-Kvačalova 47 9/2021 ZSE Energia a.s."/>
        <s v="Elektrina - Vietnamská 41 ZSE Energia a.s."/>
        <s v="Elektrina - Košická 38 9/2021 ZSE Energia a.s."/>
        <s v="Elektrina - Budovateľská 21 9/2021 ZSE Energia a.s."/>
        <s v="Vyúčt. fa Vietnamská 41 ZSE Energia a.s."/>
        <s v="Elektrina - Vietnamská 41 8/2021 ZSE Energia a.s."/>
        <s v="Elektrina - Svätoplukova 24 8/2021 ZSE Energia a.s."/>
        <s v="Elektrina - Bazová 5 8/2021 ZSE Energia a.s."/>
        <s v="Elektrina - Palkovičova 12 8/2021 ZSE Energia a.s."/>
        <s v="Elektrina - Krížna 64 8/2021 ZSE Energia a.s."/>
        <s v="Elektrina - Budovateľská 21 8/2021 ZSE Energia a.s."/>
        <s v="Elektrina - Na úvrati 12 8/2021 ZSE Energia a.s."/>
        <s v="Elektrina - Kvetná 14 8/2021 ZSE Energia a.s."/>
        <s v="Elektrina - Prievozská 1 8/2021 ZSE Energia a.s."/>
        <s v="Elektrina - Košická 38 8/2021 ZSE Energia a.s."/>
        <s v="Elektrina-Priev.37,Trenč.48,54,Mil.31,55,Koš.16,44,Bud.10,15,Niť.4 8/2021 ZSE Energia a.s."/>
        <s v="Elektrina-Kvačalova 47 8/2021 ZSE Energia a.s."/>
        <s v="Elektrina - Miletičova 67 8/2021 ZSE Energia a.s."/>
        <s v="Elektrina-Mierová 89 8/2021 ZSE Energia a.s."/>
        <s v="Elektrina - Páričková 5 8/2021 ZSE Energia a.s."/>
        <s v="Preplatok - elektrina - Klincová 28 ZSE Energia a.s."/>
        <s v="Vyúčt. fa - Obežná 6 ZSE Energia a.s."/>
        <s v="Elektrina - Bazová 5 7/2021 ZSE Energia a.s."/>
        <s v="Elektrina - Klincová 28 7/2021 ZSE Energia a.s."/>
        <s v="Elektrina - Krížna 64 7/2021 ZSE Energia a.s."/>
        <s v="Elektrina - Vietnamská 41 7/2021 ZSE Energia a.s."/>
        <s v="Elektrina - Na úvrati 12 7/2021 ZSE Energia a.s."/>
        <s v="Elektrina - Obežná 6 7/2021 ZSE Energia a.s."/>
        <s v="Elektrina - Budovateľská 21 7/2021 ZSE Energia a.s."/>
        <s v="Elektrina - palkovičova 12 7/2021 ZSE Energia a.s."/>
        <s v="Elektrina - Svätoplukova 24 7/2021 ZSE Energia a.s."/>
        <s v="Elektrina - Kvetná 14 7/2021 ZSE Energia a.s."/>
        <s v="Elektrina - Prievozská 1 7/2021 ZSE Energia a.s."/>
        <s v="Elektrina-Ružová dolina 16, Nám.Daxn.4,Mileticova 35 1.7-30.11.21 ZSE Energia a.s."/>
        <s v="Elektrina-Mierová 89 7/2021 ZSE Energia a.s."/>
        <s v="Elektrina - Košická 38 7/2021 ZSE Energia a.s."/>
        <s v="Elektrina-Priev.37,Trenč.48,54,Mil.31,55,Koš.16,44,Bud.10,15,Niť.4 7/2021 ZSE Energia a.s."/>
        <s v="Elektrina - Páričková 5 7/2021 ZSE Energia a.s."/>
        <s v="Elektrina-Kvačalova 47 7/2021 ZSE Energia a.s."/>
        <s v="Elektrina - Miletičova 67 7/2021 ZSE Energia a.s."/>
        <s v="Elektrina-Kvačalova 47 6/2021 ZSE Energia a.s."/>
        <s v="Elektrina-Priev.37,Trenč.48,54,Mil.31,55,Koš.16,44,Bud.10,15,Niť.4 6/2021 ZSE Energia a.s."/>
        <s v="Elektrina-Mierová 89 6/2021 ZSE Energia a.s."/>
        <s v="Elektrina - Páričková 5 6/2021 ZSE Energia a.s."/>
        <s v="Elektrina - Miletičova 67 6/2021 ZSE Energia a.s."/>
        <s v="Elektrina - Košická 38 6/2021 ZSE Energia a.s."/>
        <s v="Elektrina - Bazová 5 6/2021 ZSE Energia a.s."/>
        <s v="Elektrina - Klincová 28 6/2021 ZSE Energia a.s."/>
        <s v="Elektrina - Krížna 64 6/2021 ZSE Energia a.s."/>
        <s v="Elektrina - Vietnamská 41 6/2021 ZSE Energia a.s."/>
        <s v="Elektrina - Obežná 6 6/2021 ZSE Energia a.s."/>
        <s v="Elektrina - Na úvrati 12 6/2021 ZSE Energia a.s."/>
        <s v="Elektrina - Budovateľská 21 6/2021 ZSE Energia a.s."/>
        <s v="Elektrina - Kvetná 14 6/2021 ZSE Energia a.s."/>
        <s v="Elektrina - Prievozská 1 6/2021 ZSE Energia a.s."/>
        <s v="Elektrina - Krížna 64 5/2021 ZSE Energia a.s."/>
        <s v="Elektrina - Obežná 6 5/2021 ZSE Energia a.s."/>
        <s v="Elektrina - Na úvrati 12 5/2021 ZSE Energia a.s."/>
        <s v="Elektrina - Budovateľská 21 5/2021 ZSE Energia a.s."/>
        <s v="Elektrina - Kvetná 14 5/2021 ZSE Energia a.s."/>
        <s v="Elektrina - Prievozská 1 5/2021 ZSE Energia a.s."/>
        <s v="Elektrina - Vietnamská 41 5/2021 ZSE Energia a.s."/>
        <s v="Elektrina-Kvačalova 47 5/2021 ZSE Energia a.s."/>
        <s v="Elektrina - Miletičova 67 5/2021 ZSE Energia a.s."/>
        <s v="Elektrina - Košická 38 5/2021 ZSE Energia a.s."/>
        <s v="Elektrina-Mierová 89 5/2021 ZSE Energia a.s."/>
        <s v="Elektrina - Páričková 5 5/2021 ZSE Energia a.s."/>
        <s v="Elektrina-Priev.37,Trenč.48,54,Mil.31,55,Koš.16,44,Bud.10,15,Niť.4 5/2021 ZSE Energia a.s."/>
        <s v="Elektrina - Klincová 28 5/2021 ZSE Energia a.s."/>
        <s v="Vyúčt. fa Elektrina - Budovateľská 23 1.1.-16.4.2021 ZSE Energia a.s."/>
        <s v="Opravná fa Elektrina - Klincová 28 k fa č. 2303/2020 ZSE Energia a.s."/>
        <s v="Elektrina - Klincová 28 4/2021 ZSE Energia a.s."/>
        <s v="Elektrina-Kvačalova 47 4/2021 ZSE Energia a.s."/>
        <s v="Elektrina-Priev.37,Trenč.48,54,Mil.31,55,Koš.16,44,Bud.10,15,Niť.4 4/2021 ZSE Energia a.s."/>
        <s v="Elektrina-Mierová 89 4/2021 ZSE Energia a.s."/>
        <s v="Elektrina - Páričková 5 4/2021 ZSE Energia a.s."/>
        <s v="Elektrina - Košická 38 04/2021 ZSE Energia a.s."/>
        <s v="Elektrina - Miletičova 67 04/2021 ZSE Energia a.s."/>
        <s v="Elektrina - Krížna 64 04/2021 ZSE Energia a.s."/>
        <s v="Elektrina - Budovateľská 23 04/2021 ZSE Energia a.s."/>
        <s v="Elektrina - Budovateľská 21 04/2021 ZSE Energia a.s."/>
        <s v="Elektrina - Na úvrati 12 04/2021 ZSE Energia a.s."/>
        <s v="Elektrina - Vietnamská 41 04/2021 ZSE Energia a.s."/>
        <s v="Elektrina - Obežná 6 4/2021 ZSE Energia a.s."/>
        <s v="Elektrina - Kvetná 14 4/2021 ZSE Energia a.s."/>
        <s v="Elektrina - Prievozská 1 4/2021 ZSE Energia a.s."/>
        <s v="Vyúčt. faktúra - Elektrina Prievozská 41 01.01. - 15.03.2021 ZSE Energia a.s."/>
        <s v="Vyúčt. faktúra - Elektrina Vietnamská 41 15.02. - 02.03.2021 ZSE Energia a.s."/>
        <s v="Vyúčt. faktúra - Elektrina Krížna 64 01.02. - 25.02.2021 ZSE Energia a.s."/>
        <s v="Vyúčt. faktúra - Elektrina Krížna 64 26.02. - 02.03.2021 ZSE Energia a.s."/>
        <s v="Elektrina - Prievozská 1 3/2021 ZSE Energia a.s."/>
        <s v="Elektrina - Miletičova 67 3/2021 ZSE Energia a.s."/>
        <s v="Elektrina - Košická 38 3/2021 ZSE Energia a.s."/>
        <s v="Elektrina - Na úvrati 12 3/2021 ZSE Energia a.s."/>
        <s v="Elektrina - Obežná 6 3/2021 ZSE Energia a.s."/>
        <s v="Elektrina - Kvetná 14 3/2021 ZSE Energia a.s."/>
        <s v="Elektrina - Budovateľská 21 3/2021 ZSE Energia a.s."/>
        <s v="Elektrina - Budovateľská 23 3/2021 ZSE Energia a.s."/>
        <s v="Elektrina - Klincová 28 3/2021 ZSE Energia a.s."/>
        <s v="Elektrina - Páričková 5 3/2021 ZSE Energia a.s."/>
        <s v="Elektrina-Mierová 89 3/2021 ZSE Energia a.s."/>
        <s v="Elektrina-Kvačalova 47 3/2021 ZSE Energia a.s."/>
        <s v="Elektrina-Priev.37,Trenč.48,54,Mil.31,55,Koš.16,44,Bud.10,15,Niť.4 3/2021 ZSE Energia a.s."/>
        <s v="Vyúčt. fakt. - Elektrina - Na úvrati 12 28.01 - 16.02.2021 ZSE Energia a.s."/>
        <s v="Opravná faktúra k vyúčt. fa č.7121802214 Na úvratri 12 ZSE Energia a.s."/>
        <s v="Elektrina - Krížna 64 2/2021 ZSE Energia a.s."/>
        <s v="Elektrina - Budovateľská 23 2/2021 ZSE Energia a.s."/>
        <s v="Elektrina - Kvetná 14 2/2021 ZSE Energia a.s."/>
        <s v="Elektrina - Klincová 28 2/2021 ZSE Energia a.s."/>
        <s v="Elektrina - Budovateľská 21 2/2021 ZSE Energia a.s."/>
        <s v="Elektrina - Prievozská 1 2/2021 ZSE Energia a.s."/>
        <s v="Elektrina - Košická 38 2/2021 ZSE Energia a.s."/>
        <s v="Elektrina - Miletičova 67 2/2021 ZSE Energia a.s."/>
        <s v="Elektrina-CO kryty 2/2021 ZSE Energia a.s."/>
        <s v="Elektrina-Mierová 89 2/2021 ZSE Energia a.s."/>
        <s v="Elektrina - Páričková 5 2/2021 ZSE Energia a.s."/>
        <s v="Elektrina-Kvačalova 47 2/2021 ZSE Energia a.s."/>
        <s v="Opravná faktúra k vyúčt. fa č.7151358282 Jelačičova 14 ZSE Energia a.s."/>
        <s v="Opravná faktúra k vyúčt. fa č.7141336890 Jelačičova 14 ZSE Energia a.s."/>
        <s v="Energie - Budovateľská 23 fa obdobie 1.1.21-26.1.21 ZSE Energia a.s."/>
        <s v="Elektrina - Prievozská 1 1/2021 ZSE Energia a.s."/>
        <s v="Elektrina - Kvetná 14 1/2021 ZSE Energia a.s."/>
        <s v="Elektrina - Budovateľská 21 1/2021 ZSE Energia a.s."/>
        <s v="Elektrina - Budovateľská 23 1/2021 ZSE Energia a.s."/>
        <s v="Elektrina - Košická 38 1/2021 ZSE Energia a.s."/>
        <s v="Elektrina - Páričková 5 1/2021 ZSE Energia a.s."/>
        <s v="Elektrina - Klincová 28 1/2021 ZSE Energia a.s."/>
        <s v="Elektrina - Miletičova 67 1/2021 ZSE Energia a.s."/>
        <s v="Elektrina-Kvačalova 47 1/2021 ZSE Energia a.s."/>
        <s v="Elektrina-Priev.37,Trenč.48,54,Mil.31,55,Koš.16,44,Bud.10,15,Niť.4 1.1.-30.6.21 ZSE Energia a.s."/>
        <s v="Elektrina-Ružová dolina 16, Nám.Daxn.4,Mileticova 35 1.1.21-30.6.21 ZSE Energia a.s."/>
        <s v="Elektrina-Mierová 89 1/2021 ZSE Energia a.s."/>
        <s v="Energie - Mierová 89 1.1.20-31.12.20 ZSE Energia a.s."/>
        <s v="Vyúčt. Energie Kvetná 14 ZSE Energia a.s."/>
        <s v="Vyúčt. Energie Budovateľská 23 za r. 2020 ZSE Energia a.s."/>
        <s v="Vyúčt. Energie Prievozská 1 za r. 2020 ZSE Energia a.s."/>
        <s v="Energie - Klincová 28 fa obdobie 27.10.20.-31.12.20 ZSE Energia a.s."/>
        <s v="Energie-CO kryty vyúčtovanie za obdobie 1.1.20-31.12.20 ZSE Energia a.s."/>
        <s v="Elektrina - Kvačalova 47 fa obdobie 1.1.20-31.12.20 ZSE Energia a.s."/>
        <s v="Energie-Páričková 5 fa obdobie 1.1.20-31.12.20 ZSE Energia a.s."/>
        <s v="Vyúčt. Energie Budovateľská 21 za r. 2020 ZSE Energia a.s."/>
        <s v="Vyúčt. faktúra Energie Miletičova 67 za r. 2020 ZSE Energia a.s."/>
        <s v="Vyúčt. Energie Košická 38 za r. 2020 ZSE Energia a.s."/>
        <s v="Maintenance - správa dát, údržba, update, upgrade 17.09.23 - 16.09.24PROEBIZ s.r.o."/>
        <s v="Maintenance-17.9.22-16.9.23správa dát, údržba sw, hotline,update a upgrade sw PR PROEBIZ s.r.o."/>
        <s v="Maintenance-správa dát, údržba sw,hotline, update a upgrade 17.9.21-16.9.22 NAR marketing s.r.o."/>
        <s v="Knižnica Ružinov-autorský dohľad MFA, s.r.o."/>
        <s v="Pripojenie Dunajského predmestia na verjený vodovod a pr.na rozvod ver.kanaliz. MBM-GROUP, a.s."/>
        <s v="Dunajské predmestie-pripojenie na verejný vodovod DN 500 a na ver. kanalizáciu MBM-GROUP, a.s."/>
        <s v="Prip. Dunajského predmestia na ver. vodovod a prip.na rozvod ver.kanalizácie MBM-GROUP, a.s."/>
        <s v="Pripojenie Dunajského predmestia na verejný vodovod MBM-GROUP, a.s."/>
        <s v="Prešovská ul. a Štedrá ul. spev. kom.-stanovenie vš. hodnoty nehnuteľností Ústav stavebnej ekonomiky s.r."/>
        <s v="Výkon činnosti člena poroty-Nová plaváreň,rek. hotelového štadióna a ub.kapacity JELA s.r.o."/>
        <s v="Webhosting,&quot;Nové Nekúp to&quot;-jasleruzinov.sk-FA k zálohe č.0000041572crooce.com - the internet comp"/>
        <s v="Webhosting,&quot;Nové Nekúp to&quot;-jasleruzinov.sk- FA k zálohe č.0000041569crooce.com - the internet comp"/>
        <s v="Poplatok za užívanie domény 2 roky-jasleruzinov.sk- FA k zálohe č.0000041573crooce.com - the internet comp"/>
        <s v="IT špecialistacrooce.com - the internet comp"/>
        <s v="IT špecialista crooce.com - the internet comp"/>
        <s v="BulkSMSGW.com, kredit crooce.com - the internet comp"/>
        <s v="Poplatok za používanie domény.sk - 2 roky-jasleruzinov.sk crooce.com - the internet comp"/>
        <s v="Wehosting,&quot;Nové Nekúp to&quot;-jasle.ruzinov.sk crooce.com - the internet comp"/>
        <s v="Wehosting,&quot;Nové Nekúp to&quot;-jasleruzinov.sk crooce.com - the internet comp"/>
        <s v="Skener čiarových kódov 2 ks crooce.com - the internet comp"/>
        <s v="Poplatok za používanie domény 17.9.2024-16.9.2029 crooce.com - the internet comp"/>
        <s v="Výpočtová technika crooce.com - the internet comp"/>
        <s v="Poplatok za vystavenie DV certifikátu PositíveSSL: 22.06.2023 - 22.06.2024 crooce.com - the internet comp"/>
        <s v="IT služby crooce.com - the internet comp"/>
        <s v="Konzultácie v oblasti nasadenia VLAN, segmentácie sietí -komunik. s dodávateľmi crooce.com - the internet comp"/>
        <s v="Webhosting, Individuálny plán 05/2023 - 04/2024, Certifikát crooce.com - the internet comp"/>
        <s v="Údržba sietí crooce.com - the internet comp"/>
        <s v="Sieťový špecialista, konf.prepínačov, analýza, návrh a real.segment. poč. siete crooce.com - the internet comp"/>
        <s v="Sieťový špecialista, inst. a konf. PBX a IP telefónov crooce.com - the internet comp"/>
        <s v="Lenovo, Serverx3550 M5, E5-2680,V4/16GB/2x1TB SSD,2x4TB,SSD/M1215/750W crooce.com - the internet comp"/>
        <s v="Konzultačné a poradenské služby crooce.com - the internet comp"/>
        <s v="BulkSMSGW.com,kredit webhosting, individ.plán honeywell,skener čiar.kodov crooce.com - the internet comp"/>
        <s v="Príprava reklamných a propagačných predmetov crooce.com - the internet comp"/>
        <s v="ŠJ Ostredková a ŠJ Kulíšková-dodávka a montáž úradne ov. mer. transformátorov EZ-ELEKTROSYSTÉMY Trading, s.r"/>
        <s v="Prípojky NN pre kuchyne-ŠJ Vrútocká - Vietnamská EZ-ELEKTROSYSTÉMY Trading, s.r"/>
        <s v="Revitalizácia bež. dráhy pri jazere Štrkovec SPORT NITRA s.r.o."/>
        <s v="Jazero Štrkovec-revitalizácia bežeckej dráhy SPORT NITRA s.r.o."/>
        <s v="Licencie M365 na 12 mesiacov SOFTIP, a.s.,"/>
        <s v="Licencie MS365 na 12 mesiacov SOFTIP, a.s.,"/>
        <s v="MS Office - licencie na 3 mesiace do 28.2.2022 SOFTIP, a.s.,"/>
        <s v="Licencie MS Office na 6 mesiacov do 30.11.2021-Business Standard 20 SOFTIP, a.s.,"/>
        <s v="Licencie MS Office na 6 mesiacov do 30.11.2021 SOFTIP, a.s.,"/>
        <s v="Licencie MS OFFice na 2 mesiace do 31.5.2021 SOFTIP, a.s.,"/>
        <s v="Služby podľa protokolu SOFTIP, a.s.,"/>
        <s v="Microsoft 365 Business Basic (5 mesiacov) SOFTIP, a.s.,"/>
        <s v="ZŠ Vrútocká - Prístavba nového pavilónu, technická podpora Modulor Bratislava, s.r.o."/>
        <s v="Dobropis k FA 947 - ZŠ Vrútocká Modulor Bratislava, s.r.o."/>
        <s v="ZŠ Vrútocká - prístavba nového pavilónu- vypr. PD a autorský dohľad Modulor Bratislava, s.r.o."/>
        <s v="Dobropis - ZŠ Vrútocká - vypracovanie PD a autorský dohľad Modulor Bratislava, s.r.o."/>
        <s v="ZŠ Vrútocká-prístavba nového pavilónu-vypracovanie PD a autorský dohľad Modulor Bratislava, s.r.o."/>
        <s v="Kult..poduj.(Cultus) Symfónia umenia-Sp Tour4u, s.r.o"/>
        <s v="Plavba po Dunaji rýchločlnom a vyhliadková jazda Prešporáčikom Tour4u, s.r.o"/>
        <s v="Stodolová ul.-demontáž starých drevený lát a dodanie a montáž komponentov VR-TRADE , s.r.o."/>
        <s v="Parková lavička s operadlom, z recyklovaného plastu-dodanie a osadenie VR-TRADE , s.r.o."/>
        <s v="Elektroinštalačný materiál, práce JP ELEKTROSERVIS, s.r.o."/>
        <s v="Vyúčt. fa Kurz opatrovania detí-DJ BM WORK AGENCY, s.r.o."/>
        <s v="Kurz opatrovania detí -DJ BM WORK AGENCY, s.r.o."/>
        <s v="Vyúčt. fa Kurz opatrovania detí - Z. Kováčová BM WORK AGENCY, s.r.o."/>
        <s v="Vyúčt. fa Kurz opatrovania detí - V.Csányiová BM WORK AGENCY, s.r.o."/>
        <s v="Kurz opatrovania detí - V.Csányiová BM WORK AGENCY, s.r.o."/>
        <s v="Kurz opatrovania detí - Z.Kováčová BM WORK AGENCY, s.r.o."/>
        <s v="Vyúč fa.-Kurz opatrovania detí BM WORK AGENCY, s.r.o."/>
        <s v="Kurz opatrovania detí Bugyinská Denisa BM WORK AGENCY, s.r.o."/>
        <s v="Mestská polícia, Listová ul.10,BA-úprava PD, výkon autorského dozoru Archatelier s.r.o."/>
        <s v="Dispozičné zmeny na 1.np v priestorok MP, Listová-úprava PD Archatelier s.r.o."/>
        <s v="Dispozičné zmeny na 1.np. - Mestská polícia, Listová 10,Bratislava Archatelier s.r.o."/>
        <s v="Rekonštrukcia MP Ružinov - text. a výkres.časť - posúdenie Archatelier s.r.o."/>
        <s v="Právne služby 11/2023 Nosko &amp; Partners s. r. o."/>
        <s v="Právne služby-VO-Tep.hosp. RUŽIČKA AND PARTNERS s.r.o."/>
        <s v="Právne služby RUŽIČKA AND PARTNERS s.r.o."/>
        <s v="Nájom tepelných rozvodov Ružinov RUŽIČKA AND PARTNERS s.r.o."/>
        <s v="Výkon činnosti člena poroty-Nová plaváreň,rek. hotelového štadióna a ub.kapacity TALEČ s.r.o."/>
        <s v="Kancelársky papier Ing. Peter Gerši - GC Tech"/>
        <s v="Kancelárske potreby Ing. Peter Gerši - GC Tech"/>
        <s v="Kancelársky papier A4 80g IMAGE VOLUME - 600 bal. Ing. Peter Gerši - GC Tech"/>
        <s v="DK Ružinov - Koncert pre jubilantov dňa 26.09.2023 Martin Kuštár SMART JOB"/>
        <s v="DK Ružinov - Koncert pre jubilantov Martin Kuštár SMART JOB"/>
        <s v="Koncert pre jubilantov 2.2.2023 Martin Kuštár SMART JOB"/>
        <s v="Vianočná večera - koncert kapely Kuštárovcov Martin Kuštár SMART JOB"/>
        <s v="Koncert kapely Kuštárovcov 4.10.2022 Martin Kuštár SMART JOB"/>
        <s v="Koncert pre jubilantov-vystupenie kapely Kuštárovcov 31.05.2022 Martin Kuštár SMART JOB"/>
        <s v="Naprogramovanie vstup. kariet 21 ks Peter Miček"/>
        <s v="Naprogramovanie vstup. kariet 85 ks Peter Miček"/>
        <s v="Vyúčtovanie znalec. posudku LV č.1201 BA Ružinov Ing. Mgr. Jana Pecníková"/>
        <s v="Vyúčtovanie znalec. posudku parc..č. 22140/6 BA-Trnávka Ing. Mgr. Jana Pecníková"/>
        <s v="Znalecky posudok Ing. Ivan Cebro"/>
        <s v="Vvyúčt. fa k ZF č.48-prvky drobnej architektúry Ing. Peter Pokorný"/>
        <s v="Prvky drobnej architektúry - misky pre kvetináče Ing. Peter Pokorný"/>
        <s v="Vegetačný set kruhový 10 ks Ing. Peter Pokorný"/>
        <s v="Preddavok za dodávku prvkov drobnej architektúry -vegetačný set - 10 ks Ing. Peter Pokorný"/>
        <s v="Publikácie Miestna samospráva-základné princípy fungovania - 30 ks Asociácia vzdelávania samosprá"/>
        <s v="Vyúčt. fa za konferenciu- Parkovanie v mestách Slovenská parkovacia asociacia"/>
        <s v="Vyúčtovanie znalečného Ing. Viliam Antal"/>
        <s v="Právne služby JUDr. Jaroslav Pilát"/>
        <s v="Právne služby - centrum služieb občanom a oprasva terás JUDr. Jaroslav Pilát"/>
        <s v="Rek.ZŠ Medzilaborecká-Právne služby k stav.úpravám JUDr. Jaroslav Pilát"/>
        <s v="Vypracovanie právnej analýzy k spôsobu a postupu prenájmu nehn. majetku obce JUDr. Jaroslav Pilát"/>
        <s v="Právne služby-vyprecovani dodatku k Zmluve o dielo JUDr. Jaroslav Pilát"/>
        <s v="Poskytnutie právnych služieb JUDr. Jaroslav Pilát"/>
        <s v="Tvorivé dielne 12/2023Sadílekova Eliška"/>
        <s v="Tvorivé dielne 11/2023 Sadílekova Eliška"/>
        <s v="Tvorivé dielne 10/2023 Sadílekova Eliška"/>
        <s v="Tvorivé dielne 9/2023 Sadílekova Eliška"/>
        <s v="Tvorivé dielne 6/2023 Sadílekova Eliška"/>
        <s v="Tvorivé dielne 5/2023 Sadílekova Eliška"/>
        <s v="Tvorivé dielne 4/2023 Sadílekova Eliška"/>
        <s v="Tvorivé dielne 3/2023 Sadílekova Eliška"/>
        <s v="Tvorivé dielne 12/2022 Sadílekova Eliška"/>
        <s v="Tvorivé dielne 11/2022 Sadílekova Eliška"/>
        <s v="Tvorivé dielne 10/2022 Sadílekova Eliška"/>
        <s v="Tvorivé dielne 9/2022 Sadílekova Eliška"/>
        <s v="Tvorivé dielne 6/2022 Sadílekova Eliška"/>
        <s v="Tvorivé dielne 5/2022 Sadílekova Eliška"/>
        <s v="Tvorivé dielne 4/2022 Sadílekova Eliška"/>
        <s v="Tvorivé dielne 3/2022 Sadílekova Eliška"/>
        <s v="Tvorivé dielne v rámci činnosti SEV 12/2021 Sadílekova Eliška"/>
        <s v="Tvorivé dielne v rámci činnosti SEV 11/2021 Sadílekova Eliška"/>
        <s v="Tvorivé dielne v rámci činnosti SEV 10/2021 Sadílekova Eliška"/>
        <s v="Tvorivé dielne v rámci činnosti SEV 9/2021 Sadílekova Eliška"/>
        <s v="Tvorivé dielne v rámci činnosti SEV 6/2021 Sadílekova Eliška"/>
        <s v="Doplnenie elektrických rozvodov v priestoroch archívu Peter Slávik - SKRAT"/>
        <s v="Doplnenie el. rozvodov pre nabíjacie stanice elektromobilov Peter Slávik - SKRAT"/>
        <s v="Spoločenský dom Trávniky - rekonštrukcia vstupných schodov a terasy Ing. Slavomír SARVAJ - PROSTAV"/>
        <s v="Havarijná oprava VRV klimat. zariadenia DAIKIN Vlastimil Repaský - RETECH"/>
        <s v="Odborná kontrola a údržba klimatizačných zariadení MÚ BA-Ružinov Vlastimil Repaský - RETECH"/>
        <s v="Montáž klimatizačnej jednotky Carrier (1 vonkajšia, 1 vnútorná) Vlastimil Repaský - RETECH"/>
        <s v="Prekládka klimatizačného zariadenia v kancelárii č. 105 Vlastimil Repaský - RETECH"/>
        <s v="Komplexný servis klimatizačných zariadení a dezinfekcia vn. jednotiek Vlastimil Repaský - RETECH"/>
        <s v="Komplexný servis klimat. zariadení na MÚ Ružinov Vlastimil Repaský - RETECH"/>
        <s v="Výmena nefunkčného zariadenia Vlastimil Repaský - RETECH"/>
        <s v="Oprava VRV - výmena ventilátora Vlastimil Repaský - RETECH"/>
        <s v="Dodávka a montáž klimat. jednotky do registr. strediska Vlastimil Repaský - RETECH"/>
        <s v="MŠ Haburská-vodozádržné opatrenia-vypracovanie statického posudku Ing. Jana Pukančíková"/>
        <s v="Dodanie a montáž komponentov na lavičky bez operadla Mgr. Csaba Racskó-VR-TRADE"/>
        <s v="Dulovo námestie-výmena dreveného chodníka Mgr. Csaba Racskó-VR-TRADE"/>
        <s v="Zmeny v Zákonníku práce 2022/2023 Ing. Edita Svoreňová-ECON CONS"/>
        <s v="Koncert Argentínskeho tanga Mgr. Ivana Ecetová-seniori 25.10.2022 Lago Miroslav"/>
        <s v="Mreža 420x420 D400 Delta PL40 Pavol Dunaj-Jurčo PLASTICK"/>
        <s v="Seminár - inšpekcia v sociálnych veciach Mgr. Ľubica Voskárová - VOSCA"/>
        <s v="Tanečný program v DK Ružinov 12.6.2023 Občianske združenie Tanec pre"/>
        <s v="Seminár - Práca s emóciami a vedenie ťažkých rozhovorov, 6.12.2022 Coachingplus, OZ"/>
        <s v="Školenie - Konflikty a mediácia pri poskytovaní služieb 27.09.2023 Centrum účelových zariadení"/>
        <s v="Školenie - Aplikácia zákona SNR č. 372/1990 Centrum účelových zariadení"/>
        <s v="Konzultácie a technický pasport - Na Úvrati 52 Slovenská asociácia facility m"/>
        <s v="isamosprava.sk - multilicencia 23.6.2023 - 23.6.2024 Centrálna nezísková spoločnosť"/>
        <s v="isamosprava.sk-multilicencia na 1 rok Centrálna nezísková spoločnosť"/>
        <s v="Vyúčt. fa k ZF č. 39-isamosprav.sk- multilicencia 22.6.22-22.6.23 Centrálna nezísková spoločnosť"/>
        <s v="Vyúč. fa - multilicencia 19.5.21-19.5.22 Centrálna nezísková spoločnosť"/>
        <s v="isamosprava.sk - multilicencia na 1 rok Centrálna nezísková spoločnosť"/>
        <s v="Seminár - Stavebná legislatíva Inštitút urbánneho rozvoja"/>
        <s v="Koncert pre seniorov 24.5.2023 TRADITION"/>
        <s v="Putovná výstava Her story 1.12.2022.-15.12.2022 Post Bellum SK"/>
        <s v="Nájom za obdobie 1-6/2023 Stredná priemyselná škola stav"/>
        <s v="Podiel na nákup elektrickej energie za 5,6/2023 Stredná priemyselná škola stav"/>
        <s v="Podiel na nákup elektrickej energie za 3,4/2023 Stredná priemyselná škola stav"/>
        <s v="Podiel na nákup elektrickej energie za 1,2/2023 Stredná priemyselná škola stav"/>
        <s v="Podiel na nákup elektrickej energie za december (energia,nájom) Stredná priemyselná škola stav"/>
        <s v="Tlačivá pre matriku Centrum polygrafických služieb"/>
        <s v="Tlačivá-matrika Centrum polygrafických služieb"/>
        <s v="Tlačívá pre matriku Centrum polygrafických služieb"/>
        <s v="Tlačivá pre evidenciu a ohlasovňu pobytov Centrum polygrafických služieb"/>
        <s v="Muškátova 36 - prístupový identifikátor (čip od vchodu) SVB Muškátova 36-38"/>
        <s v="Deň detí-bábkové divadlo-Ružová rozprávka SpozaVoza"/>
        <s v="Skupinová supervízia-DJ PhDr. Katarína Kohútiková"/>
        <s v="EP Vietnamská - realizácia zelenej strechy-autorský dohľad Ing. Marcel Bubliš"/>
        <s v="EP Vietnamská 13-realizácia zelenej strechy-úprava PD a akt. rozpočtu Ing. Marcel Bubliš"/>
        <s v="DI Haburská-grafické práce k cenovej ponuke na spracovanie PD Ing.Richard Schlesinger, PhD"/>
        <s v="Grafické práce PD - rekonštrukcia DI Martinčekova - Doplnky Ing.Richard Schlesinger, PhD"/>
        <s v="Dodávka a montáž bezpečnostných dverí ITM/3 Jozef Ferik - SILVANIA"/>
        <s v="Domov dôchodcov, Pažítkova 2, BA-projektová dokumentácia STAVKONZULTA spol. s r.o."/>
        <s v="Ml.nivy 61-Upratovacie a čistiace práce 11/2023 MO Group, s.r.o.,"/>
        <s v="Listová 4 - Upratovacie a čistiace práce 11/2023 MO Group, s.r.o.,"/>
        <s v="Ml.nivy 61-Upratovacie a čistiace práce 10/2023 MO Group, s.r.o.,"/>
        <s v="Listová 4 - Upratovacie a čistiace práce 10/2023 MO Group, s.r.o.,"/>
        <s v="Mlynské Nivy č.61 - upratovacie a čistiace práce 9/2023 MO Group, s.r.o.,"/>
        <s v="Listová 4-upratovacie a čistiace práce priestorov 9/2023 MO Group, s.r.o.,"/>
        <s v="Listová 4-upratovacie a čistiace práce priestorov 8/2023 MO Group, s.r.o.,"/>
        <s v="Mlynské Nivy č.61 - upratovacie a čistiace práce 8/2023 MO Group, s.r.o.,"/>
        <s v="Odstránenie grafity MO Group, s.r.o.,"/>
        <s v="Listová 4-upratovacie a čistiace práce priestorov 7/2023 MO Group, s.r.o.,"/>
        <s v="Mlynské Nivy 61-upratovacie a čistiace práce priestorov 7/2023 MO Group, s.r.o.,"/>
        <s v="Antigrafitový náter MO Group, s.r.o.,"/>
        <s v="Listová 4 - upratovacie a čistiace práce 6/2023 MO Group, s.r.o.,"/>
        <s v="Mlynské Nivy č.61 - upratovacie a čistiace práce 6/2023 MO Group, s.r.o.,"/>
        <s v="Hĺbkové čistenie kancelárskych stoličiek - 6 ks MO Group, s.r.o.,"/>
        <s v="Umývanie okien MO Group, s.r.o.,"/>
        <s v="Hĺbkové čistenie kobercov MO Group, s.r.o.,"/>
        <s v="Hĺbkové tepovanie kobercov MO Group, s.r.o.,"/>
        <s v="Postavebné upratovanie rokovacej miestnosti MZ MO Group, s.r.o.,"/>
        <s v="Sťahovacie práce v priestoroch AB MÚ Bratislava-Ružinov MO Group, s.r.o.,"/>
        <s v="Sťahovanie a likvidácia trezorových skríň z objektu MÚ BA-Ružinov MO Group, s.r.o.,"/>
        <s v="Presťahovanie a odvoz stolov MO Group, s.r.o.,"/>
        <s v="Vypratávanie priestorov blok C MO Group, s.r.o.,"/>
        <s v="Sťahovanie a manipul.práce MU blok C MO Group, s.r.o.,"/>
        <s v="Stavebné upratanie a umytie okien - Vietnamská 41 MO Group, s.r.o.,"/>
        <s v="Zabezpečenie zriadenia MOM v termíne 27.03 - 28.03.2021 CK AZAD s.r.o."/>
        <s v="Zabezpečenie zriadenia MOM v termíne 13.03. - 14.03.2021 CK AZAD s.r.o."/>
        <s v="Zabezpečenie zriadenia MOM v termíne 06.03 - 07.03.2021 CK AZAD s.r.o."/>
        <s v="Prenájom autobusu 10 ks - MOM 20.03. - 21.03.2021 CK AZAD s.r.o."/>
        <s v="Energetický certifikát budovy, Mierová 21 TWG-energo, s.r.o."/>
        <s v="Energetický certifikát budovy TWG-energo, s.r.o."/>
        <s v="Hasičská zbrojnica modernizácia a dostavba TWG-energo, s.r.o."/>
        <s v="Areál ZŠ Vrútocká, Bratislava-podrobný inžinierskogeologický prieskum GEOTEST, s.r.o., RNDr. Peter L"/>
        <s v="Areál ZŠ Ostredková - podrobný inžinierskogeologický prieskum GEOTEST, s.r.o., RNDr. Peter L"/>
        <s v="Páričková 17 - elektrina 1/2024Pow-en a.s."/>
        <s v="Mierová 21 - elektrina vyúčt. fa za rok 2023Pow-en a.s."/>
        <s v="Mierová 21 - elektrina 1/2024Pow-en a.s."/>
        <s v="Trenčianska 8-Vyúčt.FA-elektrina 1.1.2023-31.12.2023Pow-en a.s."/>
        <s v="Trenčianska 26-NP-Vyúčt. FA-elektrina 1.1.2023-31.12.2023Pow-en a.s."/>
        <s v="Listová 4/SP, Záhrad. 54,Viet. 41- Vyúčt.FA - elektrina 1.4.23-31.12.23Pow-en a.s."/>
        <s v="Budovateľská 21 - Vyúčt. FA - elektrina 04.08.2023-31.12.2023Pow-en a.s."/>
        <s v="Tekovská 2 - Vyúčt. FA - elektrina 11.5.2023-31.12.2023Pow-en a.s."/>
        <s v="Narcisová 42 - Vyúčt. FA - elektrina 11.5.2023-31.12.2023Pow-en a.s."/>
        <s v="Svätoplukova 24 -Vyúčt. FA-elektrina 1.4.2023-11.12.2023Pow-en a.s."/>
        <s v="Radničné nám.7 -Vyúčt. FA-elektrina 1.12.23-31.12.23Pow-en a.s."/>
        <s v="Vietnamská 41/C7.9 -Vyúčt. FA-elektrina 1.12.23-31.12.2023Pow-en a.s."/>
        <s v="Vietnam. 41/C0.2-Dobropis k FA 1823100294 elek. 15.12.2022-31.12.2022Pow-en a.s."/>
        <s v="Seberíniho 19- Dobropis k FA 1823100295 elektrina 11.10.2022-31.12.2022Pow-en a.s."/>
        <s v="Košická 30-Dobropis k FA 1823100297 elektrina 10.9.2022-31.12.2022Pow-en a.s."/>
        <s v="Mierová 21 - dobropis k fa.č.-1823101724Pow-en a.s."/>
        <s v="Nám.Dulovo 6 - elektrina 12/2023 Pow-en a.s."/>
        <s v="Mlynské nivy 61-Vyúčt.FA-elektrina 1.11.23-30.11.23 Pow-en a.s."/>
        <s v="Banšelova 4 - Vyúčt.FA-elektrina 1.11.23-30.11.23 Pow-en a.s."/>
        <s v="Listová 4 - Vyúčt.FA-elektrina 1.11.23-30.11.23 Pow-en a.s."/>
        <s v="Haburská 2 - elektrina 12/2023 Pow-en a.s."/>
        <s v="Tekovská 2 - elektrina 12/2023 Pow-en a.s."/>
        <s v="Košická 30 - elektrina 12/2023 Pow-en a.s."/>
        <s v="Vietnamská 41/C0.2, C0.5, C7.1, Vietn. fasáda -elektrina 12/2023 Pow-en a.s."/>
        <s v="Mlynské nivy 61 - elektrina 12/2023 Pow-en a.s."/>
        <s v="Listová 4 - elektrina 12/2023 Pow-en a.s."/>
        <s v="Narcisová 42 - elektrina 12/2023 Pow-en a.s."/>
        <s v="Seberíniho 19 - elektrina 12/2023 Pow-en a.s."/>
        <s v="Svätoplukova 24 - elektrina 12/2023 Pow-en a.s."/>
        <s v="Záhradnícka 54 - elektrina 12/2023 Pow-en a.s."/>
        <s v="Mesačná 10 - elektrina 12/2023 Pow-en a.s."/>
        <s v="Narcisová 38 - elektrina 12/2023 Pow-en a.s."/>
        <s v="Vietnamská 41/C7.9 -elektrina 12/2023 Pow-en a.s."/>
        <s v="Radničné nám.7 - elektrina 12/2023 Pow-en a.s."/>
        <s v="Trenčianska 26 - NP - elektrina 12/2023 Pow-en a.s."/>
        <s v="Banšelova 4 - elektrina 12/2023 Pow-en a.s."/>
        <s v="Budovateľská 21 - elektrina 12/2023 Pow-en a.s."/>
        <s v="Trenčianska 8 - elektrina 12/2023 Pow-en a.s."/>
        <s v="Dobropis k FA.č. 1823100532 - elektrina 1.1.23-31.1.23 Pow-en a.s."/>
        <s v="Dobropis k FA č.1823101034 - elektrina 1.2.23-28.2.23 Pow-en a.s."/>
        <s v="Mierová 21 - elektrina 12/2023 Pow-en a.s."/>
        <s v="Ružová dolina 26 - energie 12/2023 Pow-en a.s."/>
        <s v="Páričková 17 - elektrina 12/2023 Pow-en a.s."/>
        <s v="Mierová 21-vyúčt. fa 11/2023 Pow-en a.s."/>
        <s v="Radničné nám.7-Vyúčt. FA-elektrina 1.11.23-30.11.23 Pow-en a.s."/>
        <s v="Bazová 5 - Vyúčt. FA -elektrina 20.10.23-10.11.23 Pow-en a.s."/>
        <s v="Vietnamská 41/C7.9 - Vyúčt. FA - elektrina 1.10.2023 - 31.10.2023 Pow-en a.s."/>
        <s v="Kostlivého 17-dobropis k FD4/188/2023 Pow-en a.s."/>
        <s v="Seberíniho 21-dobropis k FD4/193/2023 Pow-en a.s."/>
        <s v="Lanová 38, Ružinovská 14-dobropis k FD4/149/2023 Pow-en a.s."/>
        <s v="Mlynské nivy 61 - elektrina 1.4.2023 - 30.4.2023 Pow-en a.s."/>
        <s v="Banšelova 4 - elektrina 1.3.2023-31.3.2023 Pow-en a.s."/>
        <s v="Banšelova 4 - elektrina 1.4.2023-30.4.2023 Pow-en a.s."/>
        <s v="Mlynské nivy 61- elektrina 1.3.2023 - 31.3.2023 Pow-en a.s."/>
        <s v="Listová 4 - elektrina 1.4.2023 - 30.4.2023 Pow-en a.s."/>
        <s v="Mierová 21 - dobropis k ZF 14 Pow-en a.s."/>
        <s v="Tomášikova 25 - vyúčtovanie elektrickej energie 2023 Pow-en a.s."/>
        <s v="Radničné nám.7-Záloh.FA-elektrina-11/2023 Pow-en a.s."/>
        <s v="Vietnamská 41/C7.9 - Záloh. FA - elektrina 11/2023 Pow-en a.s."/>
        <s v="Radničné nám.7-Vyúčt. FA-elektrina 17.10.23-31.10.23 Pow-en a.s."/>
        <s v="Banšelova 4 - vyúčt. FA - elektrina 1.10.2023-31.10.2023 Pow-en a.s."/>
        <s v="Mlynské nivy 61 - vyučt. FA - elektrina 1.10.2023 - 31.10.2023 Pow-en a.s."/>
        <s v="Listová 4 - vyúčt. FA - elektrina 1.10.2023 - 31.10.2023 Pow-en a.s."/>
        <s v="Listová 4, Budovateľská 21 - elektrina 11/2023 Pow-en a.s."/>
        <s v="Budovateľská 21 - elektrina 11/2023 Pow-en a.s."/>
        <s v="Mierová 21 - elektrina 10/2023 Pow-en a.s."/>
        <s v="Narcisová 38 - elektrina 11/2023 Pow-en a.s."/>
        <s v="Tekovská 2 - elektrina 11/2023 Pow-en a.s."/>
        <s v="Záhradnícka 54 - elektrina 11/2023 Pow-en a.s."/>
        <s v="Košická 30 - elektrina 11/2023 Pow-en a.s."/>
        <s v="Vietnamská 41 - zálohová FA - elektrina 11/2023 Pow-en a.s."/>
        <s v="Bazová 5 - elektrina 11/2023 Pow-en a.s."/>
        <s v="Trenčianska 8 - elektrina 11/2023 Pow-en a.s."/>
        <s v="Narcisová 42 - elektrina 11/2023 Pow-en a.s."/>
        <s v="Mesačná 10 - elektrina 11/2023 Pow-en a.s."/>
        <s v="Banšelova 4 - zál. FA - elektrina 11/2023 Pow-en a.s."/>
        <s v="Seberíniho 19 - elektrina 11/2023 Pow-en a.s."/>
        <s v="Mlynské nivy 61 - zálohová FA elektrina 11/2023 Pow-en a.s."/>
        <s v="Svätoplukova 24 - elektrina 11/2023 Pow-en a.s."/>
        <s v="Trenčianska 26 - NP - elektrina 11/2023 Pow-en a.s."/>
        <s v="Listová 4 -zálohová FA - elektrina 11/2023 Pow-en a.s."/>
        <s v="Haburská 2 - elektrina 11/2023 Pow-en a.s."/>
        <s v="Nám.Dulovo 6 - elektrina 11/2023 Pow-en a.s."/>
        <s v="Ružová dolina 26 - energie 11/2023 Pow-en a.s."/>
        <s v="Páričková 17 - elektrina 11/2023 Pow-en a.s."/>
        <s v="ST 399 Vietnamská 41/C7.9, Radničné nám.7 - zálohová FA - elektrina 11 Pow-en a.s."/>
        <s v="ST 431 Vietnamská 41/C7.9, Radničné nám.7 - zálohová FA - elektrina 11 Pow-en a.s."/>
        <s v="Mierová 21 - Vyúčtovacia FA elektrina 10/2023 Pow-en a.s."/>
        <s v="Banšelova 28-Vyúčt. FA -elektrina 01.04.2023-17.10.2023 Pow-en a.s."/>
        <s v="Vietnamská 41/C2.5 - Vyúčt. FA - elektrina 1.1.2023 - 11.10.2023 Pow-en a.s."/>
        <s v="Vietnamská 41/C4.6 - vyúčtovacia FA - elektrina 21.09.23-27.09.23 Pow-en a.s."/>
        <s v="Vietnamská 41 - elektrická energia 10/2023 Pow-en a.s."/>
        <s v="Banšelova 28 - zálovhová FA elektrina 10/2023 Pow-en a.s."/>
        <s v="Banšelova 4 - zálohová FA - elektrina 10/2023 Pow-en a.s."/>
        <s v="Narcisová 42 - elektrina 10/2023 Pow-en a.s."/>
        <s v="Narcisová 38 - elektrina 10/2023 Pow-en a.s."/>
        <s v="Tekovská 2 - elektrina 10/2023 Pow-en a.s."/>
        <s v="Haburská 2 - elektrina 10/2023 Pow-en a.s."/>
        <s v="Vietnamská 41/C7.9 - zálohová FA - elektrina 10/2023 Pow-en a.s."/>
        <s v="Záhradnícka 54 - elektrina 10/2023 Pow-en a.s."/>
        <s v="Seberíniho 19 - elektrina 10/2023 Pow-en a.s."/>
        <s v="Mlynské nivy 61 - zálohová FA elektrina 10/2023 Pow-en a.s."/>
        <s v="Košická 30 - elektrina 10/2023 Pow-en a.s."/>
        <s v="Listová 4 -zálohová FA - elektrina 10/2023 Pow-en a.s."/>
        <s v="Svätoplukova 24 - elektrina 10/2023 Pow-en a.s."/>
        <s v="Trenčianska 26 - NP - elektrina 10/2023 Pow-en a.s."/>
        <s v="Trenčianska 8 - elektrina 10/2023 Pow-en a.s."/>
        <s v="Budovateľská 21 - elektrina 10/2023 Pow-en a.s."/>
        <s v="Mesačná 10 - elektrina 10/2023 Pow-en a.s."/>
        <s v="Listová 4 - elektrina 10/2023 Pow-en a.s."/>
        <s v="Banšelova 4 - vyúčt. FA - elektrina 1.9.2023-30.9.2023 Pow-en a.s."/>
        <s v="Listová 4 - vyúčt. FA - elektrina 1.9.2023 - 30.9.2023 Pow-en a.s."/>
        <s v="Mlynské nivy 61 - vyučt. FA - elektrina 1.9.2023 - 30.9.2023 Pow-en a.s."/>
        <s v="Vietnamská 41/C7.9 - Vyúčt. FA - elektrina 1.9.2023 - 30.9.2023 Pow-en a.s."/>
        <s v="Mierová 21 - elektrina 9/2023 Pow-en a.s."/>
        <s v="Páričková 17 - elektrina 10/2023 Pow-en a.s."/>
        <s v="Ružová dolina 26 - energie 10/2023 Pow-en a.s."/>
        <s v="Nám.Dulovo 6 - elektrina 10/2023 Pow-en a.s."/>
        <s v="Mierová 21 - Vyúčtovacia FA elektrina 9/2023 Pow-en a.s."/>
        <s v="Vietnamská 41/C5.9 - vyúčtovacia FA - elektrina 06.09.23-13.09.23 Pow-en a.s."/>
        <s v="Vietnamská 41/C7.9 - zálohová FA - elektrina 9/2023 Pow-en a.s."/>
        <s v="Vietnamská 41 C1.2 - vyúčtovacia FA - elektrina 22.08.23-29.08.23 Pow-en a.s."/>
        <s v="Nám.Dulovo 6,Hraničná 1 - elektrina 9/2023 Pow-en a.s."/>
        <s v="Listová 4 - vyúčt. FA - elektrina 1.8.2023 - 31.8.2023 Pow-en a.s."/>
        <s v="Mlynské nivy 61 - vyučt. FA - elektrina 1.8.2023 - 31.8.2023 Pow-en a.s."/>
        <s v="Banšelova 4 - vyúčtovacia FA - elektrina 01.08.2023-31.08.2023 Pow-en a.s."/>
        <s v="Vietnamská 41 - vyúčtovacia FA - elektrina 18.08.2023-05.09.2023 Pow-en a.s."/>
        <s v="Listová 4 - elektrina 9/2023 Pow-en a.s."/>
        <s v="Budovateľská 21 - elektrina 9/2023 Pow-en a.s."/>
        <s v="elektrina 9/2023 - Vietnamská 41/C, Košická,Seberíniho,Banšelova... Pow-en a.s."/>
        <s v="Mesačná 10 - elektrina 9/2023 Pow-en a.s."/>
        <s v="Tekovská 2 - elektrina 9/2023 Pow-en a.s."/>
        <s v="Banšelova 4 - zálohová FA - elektrina 9/2023 Pow-en a.s."/>
        <s v="Trenčianska 8 - elektrina 9/2023 Pow-en a.s."/>
        <s v="Haburská 2 - elektrina 9/2023 Pow-en a.s."/>
        <s v="Trenčianska 26 - NP - elektrina 9/2023 Pow-en a.s."/>
        <s v="Mlynské nivy 61 - zálohová FA elektrina 9/2023 Pow-en a.s."/>
        <s v="Listová 4 -zálohová FA - elektrina 9/2023 Pow-en a.s."/>
        <s v="Vietnamská 41/C4.6 - vyúčtovacia FA - elektrina 01.01.23-20.09.23 Pow-en a.s."/>
        <s v="Páričková 17 - elektrina 9/2023 Pow-en a.s."/>
        <s v="CO - Ružová dolina 26 - elektrina 9/2023 Pow-en a.s."/>
        <s v="Vietnamská 41/C7.9 - Vyúčt. FA - elektrina 1.8.2023 - 31.8.2023 Pow-en a.s."/>
        <s v="Mierová 21 - Vyúčtovacia FA elektrina 8/2023 Pow-en a.s."/>
        <s v="Úhr. FD4/ Vietnamská 41 - Vyúčt. FA - elektrina 6.6.23-21.8.23 Pow-en a.s."/>
        <s v="Trenčianska 8 - elektrina 8/2023 Pow-en a.s."/>
        <s v="Tekovská 2 - elektrina 8/2023 Pow-en a.s."/>
        <s v="Vietnamská 41/C7.9 - zálohová FA - elektrina 8/2023 Pow-en a.s."/>
        <s v="Mlynské nivy 61 - zálohová FA elektrina 8/2023 Pow-en a.s."/>
        <s v="Vietnamská 41/C, Košická,Seberíniho,Banšelova... Pow-en a.s."/>
        <s v="Mesačná 10 - elektrina 8/2023 Pow-en a.s."/>
        <s v="Vietnamská 41 - elektrina 8/2023 Pow-en a.s."/>
        <s v="Banšelova 4 - zálohová FA - elektrina 8/2023 Pow-en a.s."/>
        <s v="Haburská 2 - elektrina 8/2023 Pow-en a.s."/>
        <s v="Listová 4 -zálohová FA - elektrina 8/2023 Pow-en a.s."/>
        <s v="Trenčianska 26 - elektrina 8/2023 Pow-en a.s."/>
        <s v="Listová 4 - elektrina 8/2023 Pow-en a.s."/>
        <s v="Mlynské nivy 61 - vyučt. FA - elektrina 1.7.2023 - 31.7.2023 Pow-en a.s."/>
        <s v="Listová 4 - vyučt. FA - elektrina 1.7.2023 - 31.7.2023 Pow-en a.s."/>
        <s v="Banšelova 4 - Vyúčt. FA - elektrina 1.7.2023 - 31.7.2023 Pow-en a.s."/>
        <s v="Mierová 21 - elektrina 8/2023 Pow-en a.s."/>
        <s v="Ružová dolina 26 - energie 8/2023 Pow-en a.s."/>
        <s v="Páričková 17 - elektrina 8/2023 Pow-en a.s."/>
        <s v="Nám.Dulovo 6,Hraničná 1 - elektrina 8/2023 Pow-en a.s."/>
        <s v="7Mierová 21 - elektrina, Vyúčtovacia FA obdobie 01.06.2023 - 31.07.2023 Pow-en a.s."/>
        <s v="Vietnamská 41/C7.9 - Vyúčt. FA - elektrina 1.7.2023 - 31.7.2023 Pow-en a.s."/>
        <s v="Mlynské nivy 61 - vyučt. FA - elektrina 1.6.2023 - 30.6.2023 Pow-en a.s."/>
        <s v="Mierová 21 - elektrina 7/2023 Pow-en a.s."/>
        <s v="Banšelova 4 - Vyúčt. FA - elektrina 1.6.2023 - 30.6.2023 Pow-en a.s."/>
        <s v="Listová 4 - vyučt. FA - elektrina 1.6.2023 - 30.6.2023 Pow-en a.s."/>
        <s v="Páričkova 17 - elektrina 7/2023 Pow-en a.s."/>
        <s v="Ružová dolina 26 - elektrina 7/2023 Pow-en a.s."/>
        <s v="Dul. nám . 6, Hraničná 1 - elektrina 7/2023 Pow-en a.s."/>
        <s v="Tekovská 2 - elektrina 7/2023 Pow-en a.s."/>
        <s v="Mesačná 10 - elektrina 7/2023 Pow-en a.s."/>
        <s v="Trenčianska 26 - elektrina 7/2023 Pow-en a.s."/>
        <s v="Haburská 2 - elektrina 7/2023 Pow-en a.s."/>
        <s v="Vietnamská 41/C7.9 - elektrina 7/2023 Pow-en a.s."/>
        <s v="Vietnamská 41 - elektrina 7/2023 Pow-en a.s."/>
        <s v="Banšelova 4 - elektrina 7/2023 Pow-en a.s."/>
        <s v="Trenčianska 8 - elektrina 7/2023 Pow-en a.s."/>
        <s v="Mlynské nivy 61 - elektrina 7/2023 Pow-en a.s."/>
        <s v="Listová 4 - elektrina 7/2023 Pow-en a.s."/>
        <s v="Vietnamská 41/C7.9 - Vyúčt. FA - elektrina 1.6.2023 - 30.6.2023 Pow-en a.s."/>
        <s v="Mierová 21 - elektrina, Vyúčtovacia FA obdobie 01.06.2023 - 30.06.2023 Pow-en a.s."/>
        <s v="Seberínih 21 - Vyúčt. FA - elektrina 1.4.23 - 13.6.23 Pow-en a.s."/>
        <s v="Banšelova 4 - elektrina 6/2023 Pow-en a.s."/>
        <s v="Haburská 2 - elektrina 6/2023 Pow-en a.s."/>
        <s v="Ružová dolina 26 - energie 6/2023 Pow-en a.s."/>
        <s v="Páričková 17 - elektrina 6/2023 Pow-en a.s."/>
        <s v="Mierová 21 - elektrina 6/2023 Pow-en a.s."/>
        <s v="Mlynské nivy 61 - vyučt. FA - elektrina 1.5.2023 - 31.5.2023 Pow-en a.s."/>
        <s v="Listová 4 - vyučt. FA - elektrina 1.5.2023 - 31.5.2023 Pow-en a.s."/>
        <s v="Banšelova 4 - Vyúčt. FA - elektrina 1.5.2023 - 31.5.2023 Pow-en a.s."/>
        <s v="Dul. nám . 6, Hraničná 1 - elektrina 6/2023 Pow-en a.s."/>
        <s v="Vietnamská 41 - elektrina 6/2023 Pow-en a.s."/>
        <s v="Listová 4 - elektrina 6/2023 Pow-en a.s."/>
        <s v="Trenčianska 8 - elektrina 6/2023 Pow-en a.s."/>
        <s v="Trenčianska 26 - elektrina 6/2023 Pow-en a.s."/>
        <s v="Tekovská 2 - elektrina 6/2023 Pow-en a.s."/>
        <s v="Mesačná 10 - elektrina 6/2023 Pow-en a.s."/>
        <s v="Vietnamská 41/C7.9 - elektrina 6/2023 Pow-en a.s."/>
        <s v="Mlynské nivy 61 - elektrina 6/2023 Pow-en a.s."/>
        <s v="Vietnamská 41/C, Košická 30, Seber.19, Narcisová 42 - elektrina 6/2023 Pow-en a.s."/>
        <s v="Mierová 21 - elektrina 5/2023 Pow-en a.s."/>
        <s v="Vietnamská 41/C7.9 - Vyúčt. FA - elektrina 1.5.2023 - 31.05.2023 Pow-en a.s."/>
        <s v="Kostlivého 17 - elektrina 5/2023 -vyúčt. fa Pow-en a.s."/>
        <s v="Lanová 38- vyúčtovacia FA - elektrina 1.1.2023 - 30.4.2023 Pow-en a.s."/>
        <s v="Listová 4 - vyučt. FA - elektrina 1.4.2023 - 30.4.2023 Pow-en a.s."/>
        <s v="Nám.Dulovo 6,Hraničná 1 - elektrina 4/2023 Pow-en a.s."/>
        <s v="Páričková 17 - elektrina 5/2023 Pow-en a.s."/>
        <s v="Ružová dolina 26 - energie 5/2023 Pow-en a.s."/>
        <s v="Vietnamská 41/C7.9 - vyučt. FA - elektrina 1.4.2023 - 30.04.2023 Pow-en a.s."/>
        <s v="Banšelova 4 - vyučt. FA - elektrina 1.4.2023 - 30.4.2023 Pow-en a.s."/>
        <s v="Mlynské nivy 61 - vyučt. FA - elektrina 1.4.2023 - 30.4.2023 Pow-en a.s."/>
        <s v="Viet. 41-2x,Seb. 21,Košická 30 - elektrina 5/2023 Pow-en a.s."/>
        <s v="Mesačná 10 - elektrina 5/2023 Pow-en a.s."/>
        <s v="Trenčianska 8 - elektrina 5/2023 Pow-en a.s."/>
        <s v="Kostlivého 17 - elektrina 5/2023 Pow-en a.s."/>
        <s v="Banšelova 4 - elektrina 5/2023 Pow-en a.s."/>
        <s v="Mlynské nivy 61 - elektrina 5/2023 Pow-en a.s."/>
        <s v="Vietnamská 41/C7.9 - elektrina 5/2023 Pow-en a.s."/>
        <s v="Trenčianska 26 - elektrina 5/2023 Pow-en a.s."/>
        <s v="Haburská 2 - elektrina 5/2023 Pow-en a.s."/>
        <s v="Mierová 21 - elektrina, Vyúčtovacia FA obdobie 01.04.2023 - 30.04.2023 Pow-en a.s."/>
        <s v="Nám.Dulovo,Lanová,Ružinovská 14, Hraničná 1 - elektrina 3/2023 Pow-en a.s."/>
        <s v="Banšelova 4 - elektrina 4/2023 Pow-en a.s."/>
        <s v="Vietnamská 41/C7.9 - elektrina 4/2023 Pow-en a.s."/>
        <s v="Mierová 21 - vyúčt. fa elektrina 3/2023 Pow-en a.s."/>
        <s v="Banšelova 4 - vyúčt. fa elektrina 3/2023 Pow-en a.s."/>
        <s v="Mlynské nivy 61 - vyúčt. fa elektrina 3/2023 Pow-en a.s."/>
        <s v="Mlynské nivy 61 - elektrina 4/2023 Pow-en a.s."/>
        <s v="Trenčianska 8 - elektrina 4/2023 Pow-en a.s."/>
        <s v="Nám.Dulovo,Lanová,Ružinovská 14, Hraničná 1 - elektrina 4/2023 Pow-en a.s."/>
        <s v="Vietnamská 41-4x, Košická 30, Seberíniho 19 - elektrina 4/2023 Pow-en a.s."/>
        <s v="Ružová dolina 26 - energie 4/2023 Pow-en a.s."/>
        <s v="Páričková 17 - elektrina 4/2023 Pow-en a.s."/>
        <s v="Mierová 21 - elektrina 4/2023 Pow-en a.s."/>
        <s v="Vietn., Tomášiková - vyúčt. fa za mesiac 3/2023 Pow-en a.s."/>
        <s v="Mesačná 10 - elektrina 4/2023 Pow-en a.s."/>
        <s v="Kostlivého 17 - elektrina 4/2023 Pow-en a.s."/>
        <s v="Haburská 2 - elektrina 4/2023 Pow-en a.s."/>
        <s v="Trenčianska 26 - elektrina 4/2023 Pow-en a.s."/>
        <s v="Tekovská 2 - elektrina 4/2023 Pow-en a.s."/>
        <s v="ST STORNO Vietnamská 41/C7.9 - elektrina 4/2023 Pow-en a.s."/>
        <s v="ST STORNO Banšelova 4 - elektrina 4/2023 Pow-en a.s."/>
        <s v="ST STORNO Mlynské nivy 61- elektrina 4/2023 Pow-en a.s."/>
        <s v="Ružová dolina 26 - energie 3/2023 Pow-en a.s."/>
        <s v="Vietnamská 41-4x, Košická 30, Seberíniho 19 - elektrina 3/2023 Pow-en a.s."/>
        <s v="Vietnamská, Tomášiková - energie 3/2023 Pow-en a.s."/>
        <s v="Elektrina-Páričková 17 3/2023 Pow-en a.s."/>
        <s v="Mierová 21 - elektrina 3/2023 Pow-en a.s."/>
        <s v="Trenčianska 26 - elektrina 3/2023 Pow-en a.s."/>
        <s v="Mlynské nivy 61 - elektrina 3/2023 Pow-en a.s."/>
        <s v="Haburská 2 - elektrina 3/2023 Pow-en a.s."/>
        <s v="Banšelova 4 - elektrina 3/2023 Pow-en a.s."/>
        <s v="Tekovská 2 - elektrina 3/2023 Pow-en a.s."/>
        <s v="Mesačná 10 - elektrina 3/2023 Pow-en a.s."/>
        <s v="Kostlivého 17 - elektrina 3/2023 Pow-en a.s."/>
        <s v="Trenčianska 8 - elektrina 3/2023 Pow-en a.s."/>
        <s v="Elektr. za 2/2023 Vietn.,Mlynské nivy, Tomášik., Banšelova... Pow-en a.s."/>
        <s v="Elektr. za 1/2023 Vietn.,Mlynské nivy, Tomášik., Banšelova... Pow-en a.s."/>
        <s v="Elektr. za 2/2023 Vietn., Seber., Kostlivého, Mesačná... Pow-en a.s."/>
        <s v="Vyúčt. fa Páričkova 17-elektrina za rok 2022 Pow-en a.s."/>
        <s v="Elektrina-Páričková 17 1/2023 Pow-en a.s."/>
        <s v="DobropisHaburská, Dul. nám., Lanová-elektrina k fa 1989/2022 Pow-en a.s."/>
        <s v="Dobropis Ružinovská - elektrina k fa 1982/2022 Pow-en a.s."/>
        <s v="Dobropis Vietnamská 41 - elektrina k fa 1984/2022 Pow-en a.s."/>
        <s v="Vyúčt. fa Vietnamská 41 - elektrina 19.9.22-31.12.22 Pow-en a.s."/>
        <s v="Vyúčt. fa Ružinovská - elektrina za rok 2022 Pow-en a.s."/>
        <s v="Vyúčt. fa Haburská, Dul. nám., Lanová-elektrina za rok 2022 Pow-en a.s."/>
        <s v="Vyúčt. fa - Ružová dolina 26 elektrina za rok 2022 Pow-en a.s."/>
        <s v="Vyúčt. fa Seberíniho - elektrina 11.10.22-31.12.22 Pow-en a.s."/>
        <s v="Vyúčt. fa Vietnamská 41 - elektrina 15.12.22-31.12.22 Pow-en a.s."/>
        <s v="Vyúčt. fa - Hraničná - elektrina za rok 2022 Pow-en a.s."/>
        <s v="Vyúčt. fa elektrina Mierová 21 za rok 2022 Pow-en a.s."/>
        <s v="Elektrina - Ružová dolina 26 1/2023 Pow-en a.s."/>
        <s v="Elektrina-V41-3x, K30, S19, H 2, L38, Ruž. 14, Hr. 1 1/2023 Pow-en a.s."/>
        <s v="Energie - Vietnamská, Tomášiková 1/2023 Pow-en a.s."/>
        <s v="Vyúčt. fa Elektrina - Banšelova 4 12/2022 Pow-en a.s."/>
        <s v="Vyúčt. fa elektrina Mierová 21 - 12/2022 Pow-en a.s."/>
        <s v="Vyúčt. fa Košická - elektrina 10.9.22 - 31.12.22 Pow-en a.s."/>
        <s v="Vyúčt. fa - Vietnamská 41 - elektrina 30.6.22-31.12.22 Pow-en a.s."/>
        <s v="Vyúčt. fa Elektrina - Vietnamská 41 12/2022 Pow-en a.s."/>
        <s v="Vyúčt. fa Elektrina - Tomášikova 25 12/2022 Pow-en a.s."/>
        <s v="Elektrina Mierová 21 - za rok 2021 Pow-en a.s."/>
        <s v="Vyúčt. fa Elektrina - Vietnamská 41 9.9.22-14.12.22 Pow-en a.s."/>
        <s v="Vyúčt. fa Elektrina - Vietnamská 41 11.3.22-14.12.22 Pow-en a.s."/>
        <s v="Elektrina Mierová 21 - 12/2022 Pow-en a.s."/>
        <s v="Elektrina - Banšelova 4 12/2022 Pow-en a.s."/>
        <s v="Elektrina - Vietnamská 41 12/2022 Pow-en a.s."/>
        <s v="Elektrina - Tomášikova 25 12/2022 Pow-en a.s."/>
        <s v="Elektrina-Haburská, Lanová, Ružinovská, Hraničná 12/2022 Pow-en a.s."/>
        <s v="Elektrina - Páričkova 17, Bratislava 12/2022 Pow-en a.s."/>
        <s v="Vyúčt. fa Elektrina - Banšelova 4 11/2022 Pow-en a.s."/>
        <s v="Vyúčt. fa elektrina Mierová 21 - 11/2022 Pow-en a.s."/>
        <s v="Vyúčt. fa Elektrina - Tomášikova 25 11/2022 Pow-en a.s."/>
        <s v="Vyúčt. fa Elektrina - Vietnamská 41 11/2022 Pow-en a.s."/>
        <s v="Elektrina Mierová 21 - 11/2022 Pow-en a.s."/>
        <s v="Elektrina - Tomášikova 25 11/2022 Pow-en a.s."/>
        <s v="Elektrina - Banšelova 4 11/2022 Pow-en a.s."/>
        <s v="Elektrina - Vietnamská 41 11/2022 Pow-en a.s."/>
        <s v="Elektrina-Haburská, Lanová, Ružinovská, Hraničná 11/2022 Pow-en a.s."/>
        <s v="Elektrina - Vietnamská 4x,Košická, Dulovo námestie,Seberíniho 11/2022 Pow-en a.s."/>
        <s v="Elektrina - Ružová dolina 26 11/2022 Pow-en a.s."/>
        <s v="Elektrina - Páričkova 17, Bratislava 11/2022 Pow-en a.s."/>
        <s v="Vyúčt. fa elektrina Mierová 21 - 10/2022 Pow-en a.s."/>
        <s v="Vyúčt. fa Elektrina - Banšelova 4 10/2022 Pow-en a.s."/>
        <s v="Vyúčt. fa Elektrina - Tomášikova 25 10/2022 Pow-en a.s."/>
        <s v="Vyúčt. fa Elektrina - Vietnamská 41 10/2022 Pow-en a.s."/>
        <s v="Vyúčt. fa elektrina Mierová 21 - 9/2022 Pow-en a.s."/>
        <s v="Elektrina - Tomášikova 25 10/2022 Pow-en a.s."/>
        <s v="Elektrina - Vietnamská 41 10/2022 Pow-en a.s."/>
        <s v="Elektrina - Banšelova 4 10/2022 Pow-en a.s."/>
        <s v="Elektrina Mierová 21 - 10/2022 Pow-en a.s."/>
        <s v="Elektrina-Haburská, Lanová, Ružinovská, Hraničná 10/2022 Pow-en a.s."/>
        <s v="Elektrina - Vietnamská 4x,Košická, Dulovo námestie 10/2022 Pow-en a.s."/>
        <s v="Elektrina - Páričkova 17, Bratislava 10/2022 Pow-en a.s."/>
        <s v="Elektrina - Ružová dolina 26 10/2022 Pow-en a.s."/>
        <s v="Vyúčt. fa Elektrina - Tomášikova 25 9/2022 Pow-en a.s."/>
        <s v="Vyúčt. fa Elektrina - Banšelova 4 9/2022 Pow-en a.s."/>
        <s v="Vyúčt. fa Elektrina - Vietnamská 41 9/2022 Pow-en a.s."/>
        <s v="Vyúčt. fa Elektrina - Vietnamská 41 1.1.22-22.9.22 Pow-en a.s."/>
        <s v="Elektrina Mierová 21 - 9/2022 Pow-en a.s."/>
        <s v="Elektrina - Vietnamská, Dulovo námestie 892022 Pow-en a.s."/>
        <s v="Elektrina - Tomášikova 25 9/2022 Pow-en a.s."/>
        <s v="Elektrina - Vietnamská 41 9/2022 Pow-en a.s."/>
        <s v="Elektrina - Banšelova 4 9/2022 Pow-en a.s."/>
        <s v="Elektrina-Haburská, Lanová, Ružinovská, Hraničná 4/2022 Pow-en a.s."/>
        <s v="Vyúčt. fa Elektrina - Tomášikova 25 8/2022 Pow-en a.s."/>
        <s v="Vyúčt. fa elektrina Mierová 21 - 8/2022 Pow-en a.s."/>
        <s v="Elektrina - Ružová dolina 26 9/2022 Pow-en a.s."/>
        <s v="Elektrina - Páričkova 17, Bratislava 9/2022 Pow-en a.s."/>
        <s v="Elektrina - Vietnamská 41 8/2022 Pow-en a.s."/>
        <s v="Elektrina - Banšelova 4 8/2022 Pow-en a.s."/>
        <s v="Elektrina - Tomášikova 25 8/2022 Pow-en a.s."/>
        <s v="Elektrina Mierová 21 - 8/2022 Pow-en a.s."/>
        <s v="Elektrina - Vietnamská, Dulovo námestie 8/2022 Pow-en a.s."/>
        <s v="Elektrina-Haburská, Lanová, Ružinovská, Hraničná 8/2022 Pow-en a.s."/>
        <s v="Vyúčt. fa elektrina Mierová 21 - 7/2022 Pow-en a.s."/>
        <s v="Vyúčt. fa Elektrina - Vietnamská 41 21.7.22-31.7.22 Pow-en a.s."/>
        <s v="Vyúčt. fa Elektrina - Banšelova 4 7/2022 Pow-en a.s."/>
        <s v="Vyúčt. fa Elektrina - Tomášikova 25 7/2022 Pow-en a.s."/>
        <s v="Elektrina-Páričková 8/2022 Pow-en a.s."/>
        <s v="Elektrina - Ružová dolina 26 8/2022 Pow-en a.s."/>
        <s v="Elektrina Mierová 21 - 2/2022 Pow-en a.s."/>
        <s v="Elektrina - Mierová 21 7/2022 Pow-en a.s."/>
        <s v="Elektrina - Páričkova 17, Bratislava 7/2022 Pow-en a.s."/>
        <s v="Elektrina-Haburská, Lanová, Ružinovská, Hraničná 7/2022 Pow-en a.s."/>
        <s v="Elektrina - Vietnamská, Dulovo námestie 7/2022 Pow-en a.s."/>
        <s v="Elektrina - Ružová dolina 26 7/2022 Pow-en a.s."/>
        <s v="Elektrina Mierová 21 - 7/2022 Pow-en a.s."/>
        <s v="Elektrina - Tomášikova 25 7/2022 Pow-en a.s."/>
        <s v="Elektrina - Banšelova 4 7/2022 Pow-en a.s."/>
        <s v="Vyúčt. fa elektrina Mierová 21 - 6/2022 Pow-en a.s."/>
        <s v="Vyúčt. fa Elektrina - Banšelova 4 6/2022 Pow-en a.s."/>
        <s v="Vyúčt. fa Elektrina - Tomášikova 25 6/2022 Pow-en a.s."/>
        <s v="Elektrina - Mierová 21 6/2022 Pow-en a.s."/>
        <s v="Elektrina - Banšelova 4 6/2022 Pow-en a.s."/>
        <s v="Elektrina - Tomášikova 25 6/2022 Pow-en a.s."/>
        <s v="Elektrina Mierová 21 - 6/2022 Pow-en a.s."/>
        <s v="Elektrina - Vietnamská, Dulovo námestie 6/2022 Pow-en a.s."/>
        <s v="Elektrina-Haburská, Lanová, Ružinovská, Hraničná 6/2022 Pow-en a.s."/>
        <s v="Elektrina - Ružová dolina 26 6/2022 Pow-en a.s."/>
        <s v="Elektrina - Páričkova 17, Bratislava 6/2022 Pow-en a.s."/>
        <s v="Elektrina - Mierová 21 5/2022 Pow-en a.s."/>
        <s v="Vygenerovanie a zaslanie údajov o spotrebe el. energie-28 odb. miest Pow-en a.s."/>
        <s v="Vyúčt. fa elektrina Mierová 21 - 5/2022 Pow-en a.s."/>
        <s v="Vyúčt. fa Elektrina - Tomášikova 25 5/2022 Pow-en a.s."/>
        <s v="Vyúčt. fa Elektrina - Banšelova 4 5/2022 Pow-en a.s."/>
        <s v="Elektrina - Tomášikova 25 5/2022 Pow-en a.s."/>
        <s v="Elektrina - Banšelova 4 5/2022 Pow-en a.s."/>
        <s v="Elektrina Mierová 21 - 4/2022 Pow-en a.s."/>
        <s v="Elektrina Mierová 21 - 5/2022 Pow-en a.s."/>
        <s v="Vyúčt. fa elektrina Mierová 21 - 4/2022 Pow-en a.s."/>
        <s v="Elektrina-Haburská, Lanová, Ružinovská, Hraničná 5/2022 Pow-en a.s."/>
        <s v="Elektrina - Vietnamská, Dulovo námestie 5/2022 Pow-en a.s."/>
        <s v="Elektrina - Ružová dolina 26 5/2022 Pow-en a.s."/>
        <s v="Elektrina - Páričkova 17, Bratislava 5/2022 Pow-en a.s."/>
        <s v="Vyúčt. fa Elektrina - Tomášikova 25 4/2022 Pow-en a.s."/>
        <s v="Vyúčt. fa Elektrina - Banšelova 4 4/2022 Pow-en a.s."/>
        <s v="Vyúčt. fa Elektrina - Bulharská 60 1.1.22-31.3.22 Pow-en a.s."/>
        <s v="Vyúčt fa elektrina - Bulharská 60 3/2022 Pow-en a.s."/>
        <s v="Elektrina - Banšelova 4 4/2022 Pow-en a.s."/>
        <s v="Elektrina - Tomášikova 25 4/2022 Pow-en a.s."/>
        <s v="Elektrina - Vietnamská, Dulovo námestie 4/2022 Pow-en a.s."/>
        <s v="Elektrina - Mierová 21 4/2022 Pow-en a.s."/>
        <s v="Elektrina - Ružová dolina 26 4/2022 Pow-en a.s."/>
        <s v="Elektrina - Páričkova 17, Bratislava Pow-en a.s."/>
        <s v="Vyúčt. fa Elektrina - Tomášikova 25 3/2022 Pow-en a.s."/>
        <s v="Vyúčt. fa elektrina Mierová 21 - 3/2022 Pow-en a.s."/>
        <s v="Vyúčt. fa Elektrina - Banšelova 4 3/2022 Pow-en a.s."/>
        <s v="Elektrina - Bulharská 60 3/2022 Pow-en a.s."/>
        <s v="Elektrina - Tomášikova 25 3/2022 Pow-en a.s."/>
        <s v="Elektrina - Banšelova 4 3/2022 Pow-en a.s."/>
        <s v="Elektrina Mierová 21 - 3/2022 Pow-en a.s."/>
        <s v="Za dodávku silovej elektriny Pow-en a.s."/>
        <s v="Dodávka elektriny Pow-en a.s."/>
        <s v="za dodávku elektriny podľa priloženeho dôkladu Pow-en a.s."/>
        <s v="dodávka elektriny do miesta Páričkova 17. Bratislava Pow-en a.s."/>
        <s v="Vyúčt fa elektrina - Bulharská 60 2/2022 Pow-en a.s."/>
        <s v="Vyúčt. fa elektrina Mierová 21 - 2/2022 Pow-en a.s."/>
        <s v="Vyúčt. fa elektrina - Tomášikova 25 2/2022 Pow-en a.s."/>
        <s v="Vyúčt. fa elektrina - Banšelova 4 2/2022 Pow-en a.s."/>
        <s v="Elektrina - Banšelova 4 2/2022 Pow-en a.s."/>
        <s v="Elektrina - Vietnamská, Dulovo námestie 2/2022 Pow-en a.s."/>
        <s v="Elektrina - Tomášikova 25 2/2022 Pow-en a.s."/>
        <s v="Elektrina - Bulharská 60 2/2022 Pow-en a.s."/>
        <s v="Elektrina-Páričková 2/2022 Pow-en a.s."/>
        <s v="Elektrina-Haburská, Lanová, Bulharská,Ružinovská, Hraničná 2/2022 Pow-en a.s."/>
        <s v="Vyúčt. fa elektrina Mierová 21 - 1/2022 Pow-en a.s."/>
        <s v="Vyúčt. fa Elektrina - Bulharská 60 1/2022 Pow-en a.s."/>
        <s v="Vyúčt. fa Elektrina - Banšelova 4 1/2022 Pow-en a.s."/>
        <s v="Vyúčt. fa Elektrina - Tomášikova 25 1/2022 Pow-en a.s."/>
        <s v="Vyúčt. fa elektrina - Ružová dolina 26 za rok 2021 Pow-en a.s."/>
        <s v="Vyúčt. fa elektrina Bulharská 60 - 12/2021 Pow-en a.s."/>
        <s v="Vyúčt.fa-Haburská,Vietn.,Nám.Dulovo,Lanová,Bulharská za rok 2021 Pow-en a.s."/>
        <s v="Elektrina - Banšelova 4 1/2022 Pow-en a.s."/>
        <s v="Elektrina-Haburská, Lanová, Bulharská,Ružinovská, Hraničná 1/2022 Pow-en a.s."/>
        <s v="Elektrina - Tomášikova 25 1/2022 Pow-en a.s."/>
        <s v="Elektrina - Bulharská 60 1/2022 Pow-en a.s."/>
        <s v="Elektrina - Vietnamská, Dulovo námestie 1/2022 Pow-en a.s."/>
        <s v="Vyúčt. fa elektrina-Ružinovská, Hraničná za rok 2021 Pow-en a.s."/>
        <s v="Elektrina Mierová 21 - 1/2022 Pow-en a.s."/>
        <s v="Elektrina-Páričková 1/2022 Pow-en a.s."/>
        <s v="Vyúčt. fa elektrina Mierová 21 - 12/2021 Pow-en a.s."/>
        <s v="vyúčt. fa elektrina - Mierová 21 12/2021 Pow-en a.s."/>
        <s v="Vyúčt. fa elektrina-Mierová 21 za rok 2021 Pow-en a.s."/>
        <s v="Vyúčt. fa elektrina Mierová 21 za rok 2021 Pow-en a.s."/>
        <s v="Vyúčt. fa elektrina-Páričková 10-12/2021 Pow-en a.s."/>
        <s v="Vyúčt. fa elektrina - Tomášikova 25 12/2021 Pow-en a.s."/>
        <s v="Vyúčt. fa elektrina Banšelova 4 12/2021 Pow-en a.s."/>
        <s v="Elektrina Mierová 21 - 12/2021 Pow-en a.s."/>
        <s v="Vyúčt. fa elektrina 11/2021 - Mierová 21 Pow-en a.s."/>
        <s v="Elektrina - Tomášikova 25 12/2021 Pow-en a.s."/>
        <s v="Elektrina-Haburská, Lanová, Bulharská,Ružinovská, Hraničná 12/2021 Pow-en a.s."/>
        <s v="Elektrina-Páričková 12/2021 Pow-en a.s."/>
        <s v="Elektrina Bulharská 60 - 12/2021 Pow-en a.s."/>
        <s v="Elektrina Banšelova 4 - 12/2021 Pow-en a.s."/>
        <s v="Vyúčt. fa Elektrina - Tomášikova 25 11/2021 Pow-en a.s."/>
        <s v="Vyúčt. fa elektrina Bulharská 60 11/2021 Pow-en a.s."/>
        <s v="Vyúčt. fa elektrina Banšelova 4 11/2021 Pow-en a.s."/>
        <s v="Elektrina-Páričková 11/2021 Pow-en a.s."/>
        <s v="Elektrina - Mierová 21 11/2021 Pow-en a.s."/>
        <s v="Elektrina - Tomášikova 25 11/2021 Pow-en a.s."/>
        <s v="Elektrina-Haburská, Lanová, Bulharská,Ružinovská, Hraničná 11/2021 Pow-en a.s."/>
        <s v="Elektrina - Vietnamská, Dulovo námestie 11/2021 Pow-en a.s."/>
        <s v="Elektrina Mierová 21 - 11/2021 Pow-en a.s."/>
        <s v="Elektrina Bulharská 60 - 11/2021 Pow-en a.s."/>
        <s v="Elektrina Banšelova 4 - 11/2021 Pow-en a.s."/>
        <s v="Vyúčt. fa elektrina 10/2021 - Mierová 21 Pow-en a.s."/>
        <s v="Vyúčt. fa elektrina Bulharská 60 10/2021 Pow-en a.s."/>
        <s v="Vyúčt. fa elektrina Banšelova 4 10/2021 Pow-en a.s."/>
        <s v="Elektrina Bulharská 60 - 10/2021 Pow-en a.s."/>
        <s v="Vyúčt. fa elektrina 9/2021 - Mierová 21 Pow-en a.s."/>
        <s v="Elektrina Banšelova 4 - 10/2021 Pow-en a.s."/>
        <s v="Elektrina Mierová 21 - 10/2021 Pow-en a.s."/>
        <s v="Elektrina-Páričková 10/2021 Pow-en a.s."/>
        <s v="Elektrina-Haburská, Lanová, Bulharská,Ružinovská, Hraničná 10/2021 Pow-en a.s."/>
        <s v="Elektrina - Vietnamská, Dulovo námestie 10/2021 Pow-en a.s."/>
        <s v="Elektrina - Mierová 21 10/2021 Pow-en a.s."/>
        <s v="Vyúčt. fa elektrina Banšelova 4 9/2021 Pow-en a.s."/>
        <s v="Vyúčt. fa elektrina Bulharská 60 9/2021 Pow-en a.s."/>
        <s v="Elektrina Mierová 21 - 9/2021 Pow-en a.s."/>
        <s v="Elektrina - Mierová 21 9/2021 Pow-en a.s."/>
        <s v="Elektrina - Vietnamská, Dulovo námestie 9/2021 Pow-en a.s."/>
        <s v="Elektrina-Haburská, Lanová, Bulharská,Ružinovská, Hraničná 9/2021 Pow-en a.s."/>
        <s v="Elektrina Banšelova 4 - 9/2021 Pow-en a.s."/>
        <s v="Elektrina Bulharská 60 - 9/2021 Pow-en a.s."/>
        <s v="Vyúčt. fa elektrina 8/2021 - Mierová 21 Pow-en a.s."/>
        <s v="Vyúčt. fa elektrina Bulharská 60 8/2021 Pow-en a.s."/>
        <s v="Vyúčt. fa elektrina Banšelova 4 8/2021 Pow-en a.s."/>
        <s v="Elektrina Bulharská 60 - 8/2021 Pow-en a.s."/>
        <s v="Elektrina Banšelova 4 - 8/2021 Pow-en a.s."/>
        <s v="Elektrina Mierová 21 - 8/2021 Pow-en a.s."/>
        <s v="Vyúčt. fa elektrina 7/2021 - Mierová 21 Pow-en a.s."/>
        <s v="Elektrina - Mierová 21 8/2021 Pow-en a.s."/>
        <s v="Elektrina-Haburská, Lanová, Bulharská,Ružinovská, Hraničná 8/2021 Pow-en a.s."/>
        <s v="Elektrina - Vietnamská, Dulovo námestie 8/2021 Pow-en a.s."/>
        <s v="Vyúčt. fa elektrina Bulharská 60 7/2021 Pow-en a.s."/>
        <s v="Vyúčt. fa elektrina Banšelova 4 7/2021 Pow-en a.s."/>
        <s v="Elektrina-Haburská, Lanová, Bulharská,Ružinovská, Hraničná 7/2021 Pow-en a.s."/>
        <s v="Elektrina - Mierová 21 7/2021 Pow-en a.s."/>
        <s v="Elektrina Mierová 21 - 6/2021 Pow-en a.s."/>
        <s v="Elektrina - Mierová 21 6//2021 Pow-en a.s."/>
        <s v="Elektrina - Vietnamská, Dulovo námestie 7/2021 Pow-en a.s."/>
        <s v="Elektrina Mierová 21 - 7/2021 Pow-en a.s."/>
        <s v="Elektrina Banšelova 4 - 7/2021 Pow-en a.s."/>
        <s v="Elektrina Bulharská 60 - 7/2021 Pow-en a.s."/>
        <s v="Elektrina Banšelova 4 - 6/2021 Pow-en a.s."/>
        <s v="Elektrina Bulharská 60 - 6/2021 Pow-en a.s."/>
        <s v="Elektrina - Vietnamská, Dulovo námestie 6/2021 Pow-en a.s."/>
        <s v="Elektrina-Haburská, Lanová, Bulharská,Ružinovská, Hraničná 6/2021 Pow-en a.s."/>
        <s v="Elektrina - Mierová 21 6/2021 Pow-en a.s."/>
        <s v="Vyúčt. fa elektrina 5/2021 - Mierová 21 Pow-en a.s."/>
        <s v="Vyúčt. fa elektrina Banšelova 4 5/2021 Pow-en a.s."/>
        <s v="Vyúčt. fa elektrina Bulharská 60 5/2021 Pow-en a.s."/>
        <s v="Elektrina - Mierová 21 5/2021 Pow-en a.s."/>
        <s v="Elektrina-Haburská, Lanová, Bulharská,Ružinovská, Hraničná 5/2021 Pow-en a.s."/>
        <s v="Elektrina Mierová 21 - 5/2021 Pow-en a.s."/>
        <s v="Elektrina Banšelova 4 - 5/2021 Pow-en a.s."/>
        <s v="Elektrina Bulharská 60 - 5/2021 Pow-en a.s."/>
        <s v="Elektrina za 5/2021 - Vietnamská 41, Dulovo nám 6 Pow-en a.s."/>
        <s v="Vyúčt. fa elektrina 4/2021 - Mierová 21 Pow-en a.s."/>
        <s v="Vyúčt. fa elektrina Banšelova 4 4/2021 Pow-en a.s."/>
        <s v="Vyúčt. fa elektrina Bulharská 60 4/2021 Pow-en a.s."/>
        <s v="Vyúčt. fa elektrina - Stropkovská 1 3/2021 Pow-en a.s."/>
        <s v="Elektrina-Haburská, Lanová, Bulharská,Ružinovská, Hraničná 4/2021 Pow-en a.s."/>
        <s v="Elektrina Mierová 21 - 4/2021 Pow-en a.s."/>
        <s v="Elektrina Banšelova 4 - 4/2021 Pow-en a.s."/>
        <s v="Elektrina Bulharská 60 - 4/2021 Pow-en a.s."/>
        <s v="Elektrina za 4/2021 - Vietnamská 41, Dulovo nám 6 Pow-en a.s."/>
        <s v="Elektrina - Mierová 21 4/2021 Pow-en a.s."/>
        <s v="Vyúčt. fa elektrina 3/2021 - Banšelova 4 Pow-en a.s."/>
        <s v="Vyúčt. fa elektrina 3/2021 Bulharská 60 Pow-en a.s."/>
        <s v="Vyúčt. fa elektrina 3/2021 - Mierová 21 Pow-en a.s."/>
        <s v="Elektrina Bulharská 60 - 3/2021 Pow-en a.s."/>
        <s v="Elektrina Banšelova 4 - 3/2021 Pow-en a.s."/>
        <s v="Elektrina Mierová 21 - 3/2021 Pow-en a.s."/>
        <s v="Elektrina - Stropk,,Vietn.,Dulovo n. 3/2021 Pow-en a.s."/>
        <s v="Elektrina-Haburská, Lanová, Bulharská,Ružinovská, Hraničná 3/2021 Pow-en a.s."/>
        <s v="Elektrina - Mierová 21 3/2021 Pow-en a.s."/>
        <s v="Vyúčt. faktúra Energie 1-2/2021 - Stropkovská 1, Bulharská 60 Pow-en a.s."/>
        <s v="Vyúčt. fa elektrina 2/2021 - Mierová 21 Pow-en a.s."/>
        <s v="Vyúčt. fa elektrina 2/2021 Bulharská 60 Pow-en a.s."/>
        <s v="Vyúčt. fa elektrina 2/2021 - Banšelova 4 Pow-en a.s."/>
        <s v="Elektrina Bulharská 60 - 2/2021 Pow-en a.s."/>
        <s v="Elektrina Banšelova 4 - 2/2021 Pow-en a.s."/>
        <s v="Elektrina Mierová 21 - 2/2021 Pow-en a.s."/>
        <s v="Elektrina-Haburská, Lanová, Bulharská,Ružinovská, Hraničná 2/2021 Pow-en a.s."/>
        <s v="Elektrina - Stropk,,Vietn.,Dulovo n. 2/2021 Pow-en a.s."/>
        <s v="Elektrina - Mierová 21 2/2021 Pow-en a.s."/>
        <s v="Vyúčt. fa elektrina 1/2021 - Mierová 21 Pow-en a.s."/>
        <s v="Vyúčt. fa elektrina 1/2021 - Banšelova 4 Pow-en a.s."/>
        <s v="Vyúčt. fa elektrina 1/2021 Bulharská 60 Pow-en a.s."/>
        <s v="Dobropis - elektrina Banšelova 4 Pow-en a.s."/>
        <s v="Elektrina Bulharská 60 - 1/2021 Pow-en a.s."/>
        <s v="Elektrina Banšelova 4 - 1/2021 Pow-en a.s."/>
        <s v="Elektrina Mierová 21 - 1/2021 Pow-en a.s."/>
        <s v="Vyúčt. faktúra Energie z ar. 2020 - Stropkovská 1, Bulharská 60 Pow-en a.s."/>
        <s v="Vyúčt. faktúra Energie Ružinovská 14 z ar. 2020 Pow-en a.s."/>
        <s v="Vyúčt. fa - dodávka elektriny Mierová 21 za 12/2020 Pow-en a.s."/>
        <s v="Elektrina-Haburská, Lanová, Bulharská,Ružinovská, Hraničná 1/2021 Pow-en a.s."/>
        <s v="Elektrina - Mierová 21 1/2021 Pow-en a.s."/>
        <s v="Vyúčt. fa - dodávka elektriny Banšelova 4 za 12/2020 Pow-en a.s."/>
        <s v="Vyúčt. fa - dodávka elektriny Bulharská 60 za 12/2020 Pow-en a.s."/>
        <s v="Vyúčt. fa - dodávka elektriny Vietnamská 41 za 1-12/2020 Pow-en a.s."/>
        <s v="Vyúčt. fa - dodávka elektriny Hraničná 1 za 1 - 12/2020 Pow-en a.s."/>
        <s v="Vyúčt. fakt. - dodávka elektriny Haburská, Dulovo nám., .... za 1-12/2020 Pow-en a.s."/>
        <s v="Vyúčt. fa elektrina 12/2020 - Mierová Pow-en a.s."/>
        <s v="Vodoinštalatérske práce Banšelova ul. Plavecká Akadémia s.r.o"/>
        <s v="Vyúčt. fa SW Premium-balik servisnej podpory BIOMETRIC spol. s r. o.,"/>
        <s v="SW PREMIUM - balík ročnej podpory k AttendanceProW na rok 2023 BIOMETRIC spol. s r. o.,"/>
        <s v="Vyúčt. fa-SW PREMIUM-balík ročnej podpory k AttendanceProW BIOMETRIC spol. s r. o.,"/>
        <s v="SW PREMIUM-balík ročnej podpory k AttendanceProW BIOMETRIC spol. s r. o.,"/>
        <s v="Servisný zásah - demontáž a montáž SF999 BIOMETRIC spol. s r. o.,"/>
        <s v="Spoločné stravovane dôchodcov 12/2023MK GASTRO s.r.o,"/>
        <s v="Spoločné stravovane dôchodcov 11/2023 MK GASTRO s.r.o,"/>
        <s v="Spoločné stravovane dôchodcov 10/2023 MK GASTRO s.r.o,"/>
        <s v="Spoločné stravovane dôchodcov 9/2023 MK GASTRO s.r.o,"/>
        <s v="Spoločné stravovane dôchodcov 8/2023 MK GASTRO s.r.o,"/>
        <s v="Spoločné stravovane dôchodcov 7/2023 MK GASTRO s.r.o,"/>
        <s v="Spoločné stravovane dôchodcov 6/2023 MK GASTRO s.r.o,"/>
        <s v="Spoločné stravovane dôchodcov 5/2023 MK GASTRO s.r.o,"/>
        <s v="Spoločné stravovane dôchodcov 4/2023 MK GASTRO s.r.o,"/>
        <s v="Spoločné stravovane dôchodcov 3/2023 MK GASTRO s.r.o,"/>
        <s v="Spoločé stravovane dôchodcov 2/2023 MK GASTRO s.r.o,"/>
        <s v="Spoločné stravovanie dôchodcov MK GASTRO s.r.o,"/>
        <s v="Spoločé stravovanie dôchodcov Nevädzka, Seberínka MK GASTRO s.r.o,"/>
        <s v="Spoločné stravovanie - dôchodci 1/2022 MK GASTRO s.r.o,"/>
        <s v="Spoločné stravovanie - dôchodci 12/2021 MK GASTRO s.r.o,"/>
        <s v="Spoločné stravovanie - dôchodci 11/2021 MK GASTRO s.r.o,"/>
        <s v="Spoločné stravovanie - dôchodci 10/2021 MK GASTRO s.r.o,"/>
        <s v="Spoločné stravovanie - dôchodci 9/2021 MK GASTRO s.r.o,"/>
        <s v="Spoločné stravovanie - dôchodci 8/2021 MK GASTRO s.r.o,"/>
        <s v="Spoločné stravovanie - dôchodci 7/2021 MK GASTRO s.r.o,"/>
        <s v="Spoločné stravovanie - dôchodci 6/2021 MK GASTRO s.r.o,"/>
        <s v="Spoločné stravovanie - dôchodci 5/2021 MK GASTRO s.r.o,"/>
        <s v="Spoločné stravovanie - dôchodci 4/2021 MK GASTRO s.r.o,"/>
        <s v="Spoločné stravovanie dôchodci 3/2021 MK GASTRO s.r.o,"/>
        <s v="Spoločné stravovanie dôchodci 2/2021 MK GASTRO s.r.o,"/>
        <s v="Spoločné stravovanie dôchodci 1/2021 MK GASTRO s.r.o,"/>
        <s v="Spoločné stravovanie dôchodcov 12/2020 MK GASTRO s.r.o,"/>
        <s v="MÚ Bratislava Ružinov - premeranie rozvodov z ERZ Citrón s.r.o."/>
        <s v="Technický zásah v objekte Banšelova 4 Citrón s.r.o."/>
        <s v="Územný plán zóny Miletičova trhovisko - prieskumy, rozbory ADM design spol.s r.o."/>
        <s v="Územný plán zóny Líščie nivy-Palkovičova,etapa Prieskumy a rozbory ADM design spol.s r.o."/>
        <s v="DI Líščie nivy - zjednodušenie dokumentácie na doplnenie ihr. hracích prvkov ADM design spol.s r.o."/>
        <s v="Nálepky Expresta s.r.o."/>
        <s v="Nálepky Projects, s.r.o."/>
        <s v="200 ks nálepiek-výzva na vozidlo Projects, s.r.o."/>
        <s v="Plagáty Projects, s.r.o."/>
        <s v="Inventarizácia drevín-Štrkovec, Ostredky a na vybr.pl.Trávniky a Pošeň T-MAPY s.r.o."/>
        <s v="Stožiar - 45 ks, expedičné nákladyIMAO electric, s.r.o."/>
        <s v="Ružová dolina - rekonštrukcia priestorov kuchyne a skladov KREATOR ATELIER, s.r.o."/>
        <s v="Lapač tukov, Ružová dolina 29, Bratislava KREATOR ATELIER, s.r.o."/>
        <s v="Dobropis k faktúre č.1156 (VS2120010) KREATOR ATELIER, s.r.o."/>
        <s v="Ružová dolina 29-rekonštrukcia priestorov kuchyne a skladov KREATOR ATELIER, s.r.o."/>
        <s v="Brány M+M, stĺpiky, drôty, rúra ORAVINGstavebniny s.r.o."/>
        <s v="M+M stĺpik PVC 48/2,50 m - 15 ks ORAVINGstavebniny s.r.o."/>
        <s v="Oplotenie - Rožňavská ulica a Gašparíková ulica ORAVINGstavebniny s.r.o."/>
        <s v="Sklenená sprchová zástena, doprava a montáž LUMER s.r.o."/>
        <s v="Oprava striech ZŠ a MŠ - výkon stavebného dozora CONZAS, s.r.o."/>
        <s v="EP Nevädzová 14 - zvýšenie energet. efektívnosti a riešenie vodozádr.opatrení Ateliér AD studio, s.r.o."/>
        <s v="Tomášikova 4-zriadenie výdajne stravy a jedáleň-vykonanie inž. činnosti Ateliér AD studio, s.r.o."/>
        <s v="Hojdana-oprava a zateplenie strechy-vykonanie autorského dohľadu Ateliér AD studio, s.r.o."/>
        <s v="EP Nevädzová 14 - zvýšenie energet.j efektívnosti a riešenie vodozádr.opatrení Ateliér AD studio, s.r.o."/>
        <s v="EP Nevädzová 14 - významná obnova a riešenie vodozádr. opatrení budovy Ateliér AD studio, s.r.o."/>
        <s v="Tomášiková 4 - zriadenie výdajnej stravy - vypracovanie PD Ateliér AD studio, s.r.o."/>
        <s v="Mierová 26-rek. priestorov kuchyne a skladov-vypracovanie PD Ateliér AD studio, s.r.o."/>
        <s v="Materské centrum HOJDANA-aktualizácia a doplnenie rozpočtu pre st. PHZ k VO Ateliér AD studio, s.r.o."/>
        <s v="Zázemie súkromnej pláže-Zlaté piesky-vypracovanie PD Ateliér AD studio, s.r.o."/>
        <s v="PD-Oprava a zateplenie strechy, objekt Hojdana, Haburská 2,Bratislava Ateliér AD studio, s.r.o."/>
        <s v="Autorský dohľad MŠ Bančíkovej, BA-zvýšenie energ.efektívnosti budovy Ateliér AD studio, s.r.o."/>
        <s v="MŠ Haburská - vodozázdržné opatrenia-autorský dohľad Ateliér AD studio, s.r.o."/>
        <s v="Mestská polícia Ružinov-rekonštrukcia sídla Blackdog construction s.r.o."/>
        <s v="MsP Ružinov - rekonštrukcia sídla Blackdog construction s.r.o."/>
        <s v="MsP Ružinov-rekonštrukcia sídla Blackdog construction s.r.o."/>
        <s v="Mestská polícia-rekoštrukcia sídla Blackdog construction s.r.o."/>
        <s v="Rek. sídla Mestskej polície Ružinov Blackdog construction s.r.o."/>
        <s v="Rekonštrukcia sídla Mestskej polície Ružinov Blackdog construction s.r.o."/>
        <s v="Technická podpora - Infokiosk 11/2023 AVsystém, s.r.o."/>
        <s v="Technická podpora - Infokiosk 10/2023 AVsystém, s.r.o."/>
        <s v="Technická podpora - Infokiosk 9/2023 AVsystém, s.r.o."/>
        <s v="Technická podpora - Infokiosk 8/2023 AVsystém, s.r.o."/>
        <s v="Technická podpora - Infokiosk 7/2023 AVsystém, s.r.o."/>
        <s v="Technická podpora - Infokiosk 6/2023 AVsystém, s.r.o."/>
        <s v="Technická podpora - Infokiosk 5/2023 AVsystém, s.r.o."/>
        <s v="Technická podpora - Infokiosk 4/2023 AVsystém, s.r.o."/>
        <s v="Technická podpora - Infokiosk 3/2023 AVsystém, s.r.o."/>
        <s v="Technická podpora - Infokiosk 2/2023 AVsystém, s.r.o."/>
        <s v="Technická podpora - Infokiosk 1/2023 AVsystém, s.r.o."/>
        <s v="Technická podpora - Infokiosk AVsystém, s.r.o."/>
        <s v="Uniakryl, premium 400ml artistline, riedidlo, caps ROOFTOP, s.r.o."/>
        <s v="Výkon činnosti člena poroty-Nová plaváreň,rek. hotelového štadióna a ub.kapacity Atelier 008 s.r.o."/>
        <s v="Multifunkčné kopírovacie a tlačové zariadenie - nájom a servisZ + M servis a.s."/>
        <s v="Multifunkčné kopírovacie a tlačové zariadenie - nájom a servis Z + M servis a.s."/>
        <s v="Preprava veget. setov 10 ks EUROBEN s,r,o,"/>
        <s v="Rek. DI Kvetná ulica - projektová dokumentácia Pariter, s.r.o."/>
        <s v="Stanovenie všeobecnej hodnoty nehnuteľnosti.k.u. Trnávka Ing. Ján KAREL PhD., EUR ING"/>
        <s v="Marketing mestskej častiMonumental s.r.o."/>
        <s v="Vyúčt. fa Banšelova 4 za obdobie 1.1.22-19.1.22 Innogy Slovensko s.r.o."/>
        <s v="Zemný plyn - Banšelova 4 2/2022 Innogy Slovensko s.r.o."/>
        <s v="Opravná fa k fa č. 150/2022 Zemný plyn - Banšelova 4 2/2022 Innogy Slovensko s.r.o."/>
        <s v="Vyúčt. fa Banšelova 4 za rok 2021 - opravná Innogy Slovensko s.r.o."/>
        <s v="Vyúčt. fa Banšelova 4 za rok 2021 Innogy Slovensko s.r.o."/>
        <s v="Zemný plyn - Banšelova 4 12/2021 Innogy Slovensko s.r.o."/>
        <s v="Zemný plyn - Banšelova 4 11/2021 Innogy Slovensko s.r.o."/>
        <s v="Zemný plyn - Banšelova 4 10/2021 Innogy Slovensko s.r.o."/>
        <s v="Zemný plyn - Banšelova 4 9/2021 Innogy Slovensko s.r.o."/>
        <s v="Zemný plyn - Banšelova 4 8/2021 Innogy Slovensko s.r.o."/>
        <s v="Zemný plyn - Banšelova 4 7/2021 Innogy Slovensko s.r.o."/>
        <s v="Zemný plyn - Banšelova 4 6/2021 Innogy Slovensko s.r.o."/>
        <s v="Opravná faktúra-fin.vysporiadanie za obdobie: 23.10.2020-31.12.2020 Innogy Slovensko s.r.o."/>
        <s v="Zemný plyn - Banšelova 4 5/2021 Innogy Slovensko s.r.o."/>
        <s v="Zemný plyn - Banšelova 4 4/2021 Innogy Slovensko s.r.o."/>
        <s v="Zemný plyn - Banšelova 4 3/2021 Innogy Slovensko s.r.o."/>
        <s v="Zemný plyn - Banšelova 4 2/2021 Innogy Slovensko s.r.o."/>
        <s v="Zemný plyn - Banšelova 4 23.10.20-31.12.2020 - opravná faktúra Innogy Slovensko s.r.o."/>
        <s v="Úprava poškodenej trávnatej plochy v lokalite Sputniková ZA-STAV s.r.o."/>
        <s v="Vybudovanie plôch prostredníctvom zatrávňovacích dlaždíc ZA-STAV s.r.o."/>
        <s v="Spevnené plochy - zatrávňovacou dlažbou ZA-STAV s.r.o."/>
        <s v="Kllimatizačné jednotky pre priestory adm. budovy-vypracovanie PD KOLAD, s.r.o.,"/>
        <s v="Dodávka mobilných klimatizačných zariadení Midea 10 ks KOLAD, s.r.o.,"/>
        <s v="Mlynské Nivy 61, areál - vyhotovenie znaleckého posudku ZNALCI s.r.o."/>
        <s v="Vyúčt. fa k ZF 18 Perá Prodir s potlačou MČ Ružinov IRF s.r.o."/>
        <s v="Vyúčt.. fa Podbradníky s potalčou IRF s.r.o."/>
        <s v="Vyúčt. fa Zápisník, taška s logom &quot;Máme radi Ružinov&quot; IRF s.r.o."/>
        <s v="Vlajky - voľby IRF s.r.o."/>
        <s v="Kancelárske potreby - voľby IRF s.r.o."/>
        <s v="Výroba a dodanie tričiek na ČSOB Maratón 2022-125 ks IRF s.r.o."/>
        <s v="Plátené tašky s dvojfarebnou potlačou - 220 ks IRF s.r.o."/>
        <s v="Perá Prodir s potlačou mestskej časti Ružinov 500 ks IRF s.r.o."/>
        <s v="Zápisník/blok, tašky IRF s.r.o."/>
        <s v="Rollup ETM-1ks,Beachflag-2ks,Balóny-500 ks, paličky k balónom-500 ks IRF s.r.o."/>
        <s v="Beachflag podstavec - 2 ks IRF s.r.o."/>
        <s v="Podbradníky s potlačou &quot;Som hrdý Ružinovčan&quot;,&quot;Som hrdá Ružinovčanka&quot;-300ks IRF s.r.o."/>
        <s v="Vianočné taniere na občerstvenie - 250 ks IRF s.r.o."/>
        <s v="Nájomné Toshiba CNDJ41068,CNIJ34202,CNIJ34233 - 8-10/2023 TOP SERVIS IT a.s."/>
        <s v="Nájomné Toshiba CNDJ41068,CNIJ34202,CNIJ34233 - 9/2023 TOP SERVIS IT a.s."/>
        <s v="Nájomné Toshiba e-studio 3015ac, CNEJ47732 8/2023 TOP SERVIS IT a.s."/>
        <s v="Nájomné Toshiba CNDJ41068,CNIJ34202,CNIJ34233 8/2023 TOP SERVIS IT a.s."/>
        <s v="Nájomné Toshiba CNDJ41068,CNIJ34202,CNIJ34233 7/2023 TOP SERVIS IT a.s."/>
        <s v="Nájomné Toshiba e-studio 3015ac, CNEJ47732 6/2023 TOP SERVIS IT a.s."/>
        <s v="Nájomné Toshiba CNDJ41068,CNIJ34202,CNIJ34233 6/2023 TOP SERVIS IT a.s."/>
        <s v="Nájomné Toshiba CNDJ41068,CNIJ34202,CNIJ34233 5/2023 TOP SERVIS IT a.s."/>
        <s v="Nájomné Toshiba e-studio 3015ac, CNAJ68247 4/2023 TOP SERVIS IT a.s."/>
        <s v="Nájomné Toshiba CNDJ41068,CNIJ34202,CNIJ34233 4/2023 TOP SERVIS IT a.s."/>
        <s v="Nájomné Toshiba e-studio 3015ac, CNEJ47732 3/2023 TOP SERVIS IT a.s."/>
        <s v="Nájomné Toshiba CNDJ41068,CNIJ34202,CNIJ34233 3/2023 TOP SERVIS IT a.s."/>
        <s v="Nájomné Toshiba e-studio 3015ac, CNAJ68247 3/2023 TOP SERVIS IT a.s."/>
        <s v="Nájomné Toshiba e-studio 3015ac, CNAJ68247 2/2023 TOP SERVIS IT a.s."/>
        <s v="Nájomné Toshiba CNDJ41068,CNIJ34202,CNIJ34233 2/2023 TOP SERVIS IT a.s."/>
        <s v="Nájomné Toshiba CNDJ41068,CNIJ34202,CNIJ34233 1/2023 TOP SERVIS IT a.s."/>
        <s v="Nájomné Toshiba e-studio 3015ac, CNAJ68247 1/2023 TOP SERVIS IT a.s."/>
        <s v="Nájomné Toshiba CNEJ47732 12/2022 TOP SERVIS IT a.s."/>
        <s v="Nájomné Toshiba e-studio 3015ac, CNAJ68247 12/2022 TOP SERVIS IT a.s."/>
        <s v="Nájomné Toshiba CNDJ41068,CNIJ34202,CNIJ34233 12/2022 TOP SERVIS IT a.s."/>
        <s v="Nájomné Toshiba CNDJ41068,CNIJ34202,CNIJ34233 11/2022 TOP SERVIS IT a.s."/>
        <s v="Nájomné Toshiba e-studio 3015ac, CNAJ68247 11/2022 TOP SERVIS IT a.s."/>
        <s v="Nájomné Toshiba CGKG44655, CGKG44718 11/2022 TOP SERVIS IT a.s."/>
        <s v="Nájomné Toshiba e-studio 3015ac, CNAJ68247 10/2022 TOP SERVIS IT a.s."/>
        <s v="Nájomné Toshiba CNDJ41068,CNIJ34202,CNIJ34233 10/2022 TOP SERVIS IT a.s."/>
        <s v="Nájomné Toshiba e-studio 3015ac, CNAJ68247 9/2022 TOP SERVIS IT a.s."/>
        <s v="Nájomné Toshiba CNEJ47732 9/2022 TOP SERVIS IT a.s."/>
        <s v="Nájomné Toshiba CNDJ41068,CNIJ34202,CNIJ34233 9/2022 TOP SERVIS IT a.s."/>
        <s v="Nájomné Toshiba CNDJ41068,CNIJ34202,CNIJ34233 7/2022 TOP SERVIS IT a.s."/>
        <s v="Nájomné Toshiba e-studio 3015ac, CNAJ68247 8/2022 TOP SERVIS IT a.s."/>
        <s v="Nájomné Toshiba CNAJ68247,CNEJ47732,CNDJ41068,CNIJ34202,CNIJ34233 8/2022 TOP SERVIS IT a.s."/>
        <s v="Nájomné Toshiba e-studio 3015ac, CNAJ68247 7/2022 TOP SERVIS IT a.s."/>
        <s v="Nájomné Toshiba CGKG44655,CGKG44718 8/2022 TOP SERVIS IT a.s."/>
        <s v="Nájomné Toshiba CNAJ68247,CNEJ47732,CNDJ41068,CNIJ34202,CNIJ34233 6/2022 TOP SERVIS IT a.s."/>
        <s v="Nájomné Toshiba CNDJ41068, CNIJ34202,CNIJ34233 - 5/2022 TOP SERVIS IT a.s."/>
        <s v="Nájomné Toshiba e-studio 3015ac, CNAJ68247 5/2022 TOP SERVIS IT a.s."/>
        <s v="Oprava kopírovacieho stroja Toshiba e-studio 255 TOP SERVIS IT a.s."/>
        <s v="Nájomné Toshiba CGKG44655,CGKG44718 5/2022 TOP SERVIS IT a.s."/>
        <s v="Nájomné Toshiba CNDJ41068, CNIJ34202,CNIJ34233 - 2-4/2022 TOP SERVIS IT a.s."/>
        <s v="Nájomné Toshiba e-studio 3015ac, CNAJ68247 4/2022 TOP SERVIS IT a.s."/>
        <s v="Nájomné Toshiba e-studio 3015ac, CNAJ47732 3/2022 TOP SERVIS IT a.s."/>
        <s v="Nájomné Toshiba CNDJ41068, CNIJ34202,CNIJ34233 - 3/2022 TOP SERVIS IT a.s."/>
        <s v="Nájomné Toshiba e-studio 3015ac, CNAJ68247 3/2022 TOP SERVIS IT a.s."/>
        <s v="Nájomné Toshiba CNDJ41068, CNIJ34202,CNIJ34233 - 2/2022 TOP SERVIS IT a.s."/>
        <s v="Nájomné Toshiba e-studio 3015ac, CNAJ68247 2/2022 TOP SERVIS IT a.s."/>
        <s v="Nájomné Toshiba CGKG44655,CGKG44718 - 2/2022 TOP SERVIS IT a.s."/>
        <s v="Nájomné Toshiba CNDJ41068, CNIJ34202,CNIJ34233 - 1/2022 TOP SERVIS IT a.s."/>
        <s v="Nájomné Toshiba e-studio 3015ac, CNAJ68247 1/2022 TOP SERVIS IT a.s."/>
        <s v="Nájomné Toshiba e-Studio 3015ac,s/n CNEJ47732 10-12/2021 TOP SERVIS IT a.s."/>
        <s v="Nájomné Toshiba e-studio 3015ac, CNAJ68247 12/2021 TOP SERVIS IT a.s."/>
        <s v="Nájomné Toshiba CNDJ41068, CNIJ34202,CNIJ34233 - 12/2021 TOP SERVIS IT a.s."/>
        <s v="Nájomné Toshiba e-studio CGKG44655, CGKG44718 9-11/2021 TOP SERVIS IT a.s."/>
        <s v="Nájomné Toshiba e-studio 3015ac, CNAJ68247 11/2021 TOP SERVIS IT a.s."/>
        <s v="Nájomné Toshiba CNDJ41068, CNIJ34202,CNIJ34233 - 11/2021 TOP SERVIS IT a.s."/>
        <s v="Nájomné Toshiba e-studio 3015ac, CNAJ68247 10/2021 TOP SERVIS IT a.s."/>
        <s v="Nájomné Toshiba CNDJ41068, CNIJ34202,CNIJ34233 - 10/2021 TOP SERVIS IT a.s."/>
        <s v="Oprava kopírovacieho zariadenia Toschiba e-studio 255 TOP SERVIS IT a.s."/>
        <s v="Nájomné Toshiba e-Studio 3015ac,s/n CNEJ47732 7-9/2021 TOP SERVIS IT a.s."/>
        <s v="Nájomné Toshiba e-studio 3015ac, CNAJ68247 9/2021 TOP SERVIS IT a.s."/>
        <s v="Nájomné Toshiba CNDJ41068, CNIJ34202,CNIJ34233 - 9/2021 TOP SERVIS IT a.s."/>
        <s v="Nájomné Toshiba CNDJ41068, CNIJ34202,CNIJ34233 - 8/2021 TOP SERVIS IT a.s."/>
        <s v="Nájomné Toshiba e-studio 3015ac, CNAJ68247 8/2021 TOP SERVIS IT a.s."/>
        <s v="Nájomné Toshiba e-studio CGKG44655, CGKG44718 6-8/2021 TOP SERVIS IT a.s."/>
        <s v="Nájomné Toshiba CNDJ41068, CNIJ34202,CNIJ34233 - 7/2021,color 5-7/2021 TOP SERVIS IT a.s."/>
        <s v="Nájomné Toshiba e-studio 3015ac, CNAJ68247 7/2021 TOP SERVIS IT a.s."/>
        <s v="Nájomné Toshiba e-Studio 3015ac,s/n CNEJ47732 6/2021 TOP SERVIS IT a.s."/>
        <s v="Nájomné Toshiba e-studio 3015ac, CNAJ68247 6/2021 TOP SERVIS IT a.s."/>
        <s v="Nájomné Toshiba CNDJ41068, CNIJ34202,CNIJ34233 - 6/2021 TOP SERVIS IT a.s."/>
        <s v="Nájomné Toshiba CNDJ41068, CNIJ34202,CNIJ34233 - 05/2021 TOP SERVIS IT a.s."/>
        <s v="Nájomné Toshiba e-studio 3015ac, CNAJ68247 5/2021 TOP SERVIS IT a.s."/>
        <s v="Nájomné Toshiba e-studio CGKG44655, CGKG44718 5/2021 TOP SERVIS IT a.s."/>
        <s v="Nájomné Toshiba e-studio 3015ac, CNAJ68247 4/2021 TOP SERVIS IT a.s."/>
        <s v="Nájomné Toshiba e-studio CNDJ41068, CNIJ34202, CNIJ34233 4/2021 TOP SERVIS IT a.s."/>
        <s v="Nájomné Toshiba e-Studio 3015ac,s/n CNEJ47732 03/2021 TOP SERVIS IT a.s."/>
        <s v="Nájomné Toshiba CNDJ41068, CNIJ34202,CNIJ34233 - 03/2021 TOP SERVIS IT a.s."/>
        <s v="Nájomné Toshiba CNAJ68247 3/2020, kópie 03/2021 TOP SERVIS IT a.s."/>
        <s v="Nájomné Toshiba e-studio CGKG44655, CGKG44718 2/2021 TOP SERVIS IT a.s."/>
        <s v="Nájomné Toshiba e-studio CNDJ41068, CNIJ34202, CNIJ34233 2/2021 TOP SERVIS IT a.s."/>
        <s v="Nájomné Toshiba e-studio 3015ac, CNAJ68247 2/2021 TOP SERVIS IT a.s."/>
        <s v="Nájomné Toshiba e-studio CNDJ41068, CNIJ34202, CNIJ34233 1/2021 TOP SERVIS IT a.s."/>
        <s v="Nájomné Toshiba e-studio 3015ac, CNAJ68247 1/2021 TOP SERVIS IT a.s."/>
        <s v="Nájomné Toshiba e-studio 3015ac, CNAJ68247 12/2020 TOP SERVIS IT a.s."/>
        <s v="Nájomné Toshiba CNDJ41068, CNIJ34202,CNIJ34233 - 12/2020 TOP SERVIS IT a.s."/>
        <s v="Nájomné Toshiba e-Studio 3015ac,s/n CNEJ47732 12/2020 TOP SERVIS IT a.s."/>
        <s v="Tabuľky Ružinov DIW s. r. o."/>
        <s v="Hlavičkový papier s razbou DIW s. r. o."/>
        <s v="Letáky Branko a Ruženka DIW s. r. o."/>
        <s v="Banner mash-2ks, dibond-2ks DIW s. r. o."/>
        <s v="Prevádzkový poriadok - dibondy 4 ks DIW s. r. o."/>
        <s v="Fólie - 50 ks DIW s. r. o."/>
        <s v="Parkovanie ružinov - listy DIW s. r. o."/>
        <s v="Brožúrka 500 ks DIW s. r. o."/>
        <s v="Letáky-Parkovanie Starý Ružinov - 500 ks DIW s. r. o."/>
        <s v="Letáky - rezidenti-500 ks DIW s. r. o."/>
        <s v="Plagáty parkovanie 125 ks + doručenie DIW s. r. o."/>
        <s v="Zošit cyklo - 200 ks DIW s. r. o."/>
        <s v="Plagáty parkovanie 150 ks DIW s. r. o."/>
        <s v="Tabuľky - Ružinovské predzáhradky DIW s. r. o."/>
        <s v="Tabuľky-Prevádzkový poriadok do psích výbehov DIW s. r. o."/>
        <s v="URNY Ružinov DIW s. r. o."/>
        <s v="Diplomy Ružinov, kartička Ružinov DIW s. r. o."/>
        <s v="Tabuľka DIW s. r. o."/>
        <s v="Plagáty sčítanie - 481 ks DIW s. r. o."/>
        <s v="Dištančné tabuľky DIW s. r. o."/>
        <s v="Sčítanie Ružinov-samolepky, backlit,banner, rollup,komatex,wally,podl.nálepky DIW s. r. o."/>
        <s v="Výroba a inštalácia polepov na vozidla DIW s. r. o."/>
        <s v="Tabuľka zákaz zastavenia - Ružomberská DIW s. r. o."/>
        <s v="Letáky Ružinov - 10000 ks, banner Ružinov 2 ks DIW s. r. o."/>
        <s v="Listy, obálky - Pilková DIW s. r. o."/>
        <s v="Nálepky WALLY RUŽINOV DIW s. r. o."/>
        <s v="Listy Rohlík DIW s. r. o."/>
        <s v="Listy Sčítanie Ružinov 48,5 tis. DIW s. r. o."/>
        <s v="Letáky RUŽINOV 5000 ks DIW s. r. o."/>
        <s v="Tabule RUŽINOV - 45 ks DIW s. r. o."/>
        <s v="Cerifikáty, nálepky, tabuľky - testovanie DIW s. r. o."/>
        <s v="Letáky RUŽINOV, tlač wally RUŽINOV, komatex RUŽINOV+doručenie DIW s. r. o."/>
        <s v="Listy Ružinov 8,5 tis. DIW s. r. o."/>
        <s v="Banner Nový výbeh DIW s. r. o."/>
        <s v="Letáky A5 Ružinov DIW s. r. o."/>
        <s v="Hárky, pečiatky, tabuľky, nálepky, cerifikáty, magnety, plagáty - testovanie DIW s. r. o."/>
        <s v="Vizitky Ružinov DIW s. r. o."/>
        <s v="Skladací plošinový vozík B2B Partner s.r.o."/>
        <s v="Nastaviteľný stôl elektrický, breza 1600x800, 1 motor B2B Partner s.r.o."/>
        <s v="Vyúčt. fa - kancelárska stolička GAM, 1+1 zadarmo B2B Partner s.r.o."/>
        <s v="Kancelárska stolička GAM, 1+1 zadarmo - 10 ks B2B Partner s.r.o."/>
        <s v="Kancelárske kreslo Kevin 1+1 - 2 ks B2B Partner s.r.o."/>
        <s v="Vyúčt. fa Kancelársky nábytok B2B Partner s.r.o."/>
        <s v="Kancelársky nábytok B2B Partner s.r.o."/>
        <s v="Vyúčt. fa Nábytok B2B Partner s.r.o."/>
        <s v="Nábytok B2B Partner s.r.o."/>
        <s v="Vyúčt. fa kancelárska stolička GAM, 1+1 zadarmo,čierna B2B Partner s.r.o."/>
        <s v="Kancelárske kreslo Kevin 1+1 - 5 ks B2B Partner s.r.o."/>
        <s v="Kancelárska stolička GAM,1+1 zadarmo, čierna B2B Partner s.r.o."/>
        <s v="Kancelárska stolička - 3 ks B2B Partner s.r.o."/>
        <s v="Kancelárska stolička FOX II 1+1 zadarmo - 3 ks B2B Partner s.r.o."/>
        <s v="Vyúčt. faktúra Kancelársky nábytok B2B Partner s.r.o."/>
        <s v="Zlepšenie vyúžívania údajov z katastra nehnuteľnostíZymestic Solutions, s.r.o."/>
        <s v="Materské centrum HOJDANA - stavebné práce GSP-STAV, s.r.o."/>
        <s v="Hasičská zbrojnica-modernizácia a dostavba GSP-STAV, s.r.o."/>
        <s v="Hasičská zbrojnica-stavebné práce GSP-STAV, s.r.o."/>
        <s v="Hasičská zbrojnica-modern.a dostavba-madlo,zab.spodnej časti zábradlia terasy GSP-STAV, s.r.o."/>
        <s v="Modernizácia a dostavba - Hasičská zbrojnica, Mierová ul. GSP-STAV, s.r.o."/>
        <s v="Haburská 2-servisné výjazdy, výmena tlakomera, funkčné skúšky TZB Technológie s.r.o."/>
        <s v="Haburská 2-výmena kotlov v plynovej kotolni (Viessmann) TZB Technológie s.r.o."/>
        <s v="Haburská 2-odborná obsluha plyn.kotolne TZB Technológie s.r.o."/>
        <s v="Haburská 2 - odborná obsluha plynovej kotolne 10/2023 TZB Technológie s.r.o."/>
        <s v="Haburská 2 - servisné výjazdy a iné úkony pre plynovú kotolňu TZB Technológie s.r.o."/>
        <s v="Haburská 2 - Dodávka a výmena plyn. armatúry pre plyn. kotolňu TZB Technológie s.r.o."/>
        <s v="Haburská 2 - odborné prehliadky, skúšky, revízia, servis v objekte kotolne TZB Technológie s.r.o."/>
        <s v="Haburská 2 - havarijné zásahy v plynovej kotolni TZB Technológie s.r.o."/>
        <s v="Haburská 2 - dodávka a výmena 2 ks ionizačných elektród TZB Technológie s.r.o."/>
        <s v="Haburská 2 - odborná obsluha plynovej kotolne 9/2023 TZB Technológie s.r.o."/>
        <s v="Haburská 2 - odborná obsluha plynovej kotolne 8/2023 TZB Technológie s.r.o."/>
        <s v="Haburská 2 - odborná obsluha plynovej kotolne 7/2023 TZB Technológie s.r.o."/>
        <s v="Haburská 2 - odborná obsluha plynovej kotolne 6/2023 TZB Technológie s.r.o."/>
        <s v="Haburská 2 - odborná obsluha plynovej kotolne 5/2023 TZB Technológie s.r.o."/>
        <s v="Haburská 2 - odborná obsluha plynovej kotolne 4/2023 TZB Technológie s.r.o."/>
        <s v="Haburská 2 - odborná obsluha plynovej kotolne 3/2023 TZB Technológie s.r.o."/>
        <s v="Haburská 2 - odborná obsluha plynovej kotolne 2/2023 TZB Technológie s.r.o."/>
        <s v="Haburská 2 - odborná obsluha plynovej kotolne 1/2023 TZB Technológie s.r.o."/>
        <s v="Odborná obsluha plynovej kotolne Haburská 2 12/2022 TZB Technológie s.r.o."/>
        <s v="Odborná obsluha plynovej kotolne Haburská 2 11/2022 TZB Technológie s.r.o."/>
        <s v="Odborná obsluha plynovej kotolne Haburská 2 10/2022 TZB Technológie s.r.o."/>
        <s v="Odborná obsluha plynovej kotolne Haburská 2 9/2022 TZB Technológie s.r.o."/>
        <s v="Odborná obsluha plynovej kotolne Haburská 2 8/2022 TZB Technológie s.r.o."/>
        <s v="Odborná obsluha plynovej kotolne Haburská 2 7/2022 TZB Technológie s.r.o."/>
        <s v="Odborná obsluha plynovej kotolne Haburská 2 6/2022 TZB Technológie s.r.o."/>
        <s v="Odborná obsluha plynovej kotolne Haburská 2 5/2022 TZB Technológie s.r.o."/>
        <s v="Odborná obsluha plynovej kotolne Haburská 2 4/2022 TZB Technológie s.r.o."/>
        <s v="Odborná obsluha plynovej kotolne Haburská 2 3/2022 TZB Technológie s.r.o."/>
        <s v="Odborná obsluha plynovej kotolne Haburská 2 2/2022 TZB Technológie s.r.o."/>
        <s v="Odborná obsluha plynovej kotolne Haburská 2 1/2022 TZB Technológie s.r.o."/>
        <s v="Odborná obsluha plynovej kotolne Haburská 2 12/2021 TZB Technológie s.r.o."/>
        <s v="Odborná obsluha plynovej kotolne Banšelova 4 12/2021 TZB Technológie s.r.o."/>
        <s v="Havar. výjazd na meranie úniku plynu Tomášikova 25 TZB Technológie s.r.o."/>
        <s v="Odborná obsluha plynovej kotolne Haburská 2 11/2021 TZB Technológie s.r.o."/>
        <s v="Odborná obsluha plynovej kotolne Banšelova 4 11/2021 TZB Technológie s.r.o."/>
        <s v="Odborná obsluha plynovej kotolne Haburská 2 10/2021 TZB Technológie s.r.o."/>
        <s v="Odborná obsluha plynovej kotolne Banšelova 4 10/2021 TZB Technológie s.r.o."/>
        <s v="Odborná obsluha plynovej kotolne Banšelova 4 9/2021 TZB Technológie s.r.o."/>
        <s v="Odborná obsluha plynovej kotolne Haburská 2 9/2021 TZB Technológie s.r.o."/>
        <s v="Odborná obsluha plynovej kotolne Banšelova 4 8/2021 TZB Technológie s.r.o."/>
        <s v="Odborná obsluha plynovej kotolne Haburská 2 8/2021 TZB Technológie s.r.o."/>
        <s v="Odborná obsluha plynovej kotolne Haburská 2 7/2021 TZB Technológie s.r.o."/>
        <s v="Odborná obsluha plynovej kotolne Banšelova 4 7/2021 TZB Technológie s.r.o."/>
        <s v="Odborná obsluha plynovej kotolne Banšelova 4 6/2021 TZB Technológie s.r.o."/>
        <s v="Odborná obsluha plynovej kotolne Haburská 2 6/2021 TZB Technológie s.r.o."/>
        <s v="Odborná obsluha plynovej kotolne - Banšelova 4 BA 5/2021 TZB Technológie s.r.o."/>
        <s v="Odborná obsluha plynovej kotolne - Haburská 2 BA 5/2021 TZB Technológie s.r.o."/>
        <s v="Odborná obsluha plynovej kotolne - Banšelova 4 BA 4/2021 TZB Technológie s.r.o."/>
        <s v="Odborná obsluha plynovej kotolne - Haburská 2 BA 4/2021 TZB Technológie s.r.o."/>
        <s v="Banšelova4 - odborná obsluha plynovej kotolne 03/2021 TZB Technológie s.r.o."/>
        <s v="Haburská 2 - odborná obsluha plynovej kotolne 03/2021 TZB Technológie s.r.o."/>
        <s v="Odborná obsluha plynovej kotolne Banšelova 4 2/2021 TZB Technológie s.r.o."/>
        <s v="Odborná obsluha plynovej kotolne Haburská 2 2/2021 TZB Technológie s.r.o."/>
        <s v="Odborná obsluha plynovej kotolne Banšelova 4 1/2021 TZB Technológie s.r.o."/>
        <s v="Odborná obsluha plynovej kotolne Haburská 2 1/2021 TZB Technológie s.r.o."/>
        <s v="Banšelova4 - odborná obsluha plynovej kotolne 12/2020 TZB Technológie s.r.o."/>
        <s v="Haburská 2 - odborná obsluha plynovej kotolne 12/2020 TZB Technológie s.r.o."/>
        <s v="Osadenie 20 ks fyz.zábran v okolí nákupného centra Helios MG-Profi s.r.o."/>
        <s v="Výkon činnosti člena poroty-Nová plaváreň,rek. hotelového štadióna a ub.kapacity PMArchitekti s.r.o."/>
        <s v="Občerstvenie dňa 18.12.2023 (35 pax) N3 towers s.r.o."/>
        <s v="Obed s občerstvením dňa 23.9.2023 N3 towers s.r.o."/>
        <s v="Obed s občerstvením pre 20 osôb dňa 13.2.2023 N3 towers s.r.o."/>
        <s v="Občerstvenie N3 towers s.r.o."/>
        <s v="Deň učiteľov - slávnostné posedenie N3 towers s.r.o."/>
        <s v="Prevoz vozidla Škoda Octavia BT759AM B2B Logistik s.r.o"/>
        <s v="Upratovanie za 4/2023 UMYTO s.r.o."/>
        <s v="Upratovanie za 3/2023 UMYTO s.r.o."/>
        <s v="Upratovanie za 2/2023 UMYTO s.r.o."/>
        <s v="Upratovanie za 1/2023 UMYTO s.r.o."/>
        <s v="Upratovanie za 12/2022 UMYTO s.r.o."/>
        <s v="Upratovanie za 11/2022 UMYTO s.r.o."/>
        <s v="Upratovanie za október 2022 UMYTO s.r.o."/>
        <s v="Upratovanie za september 2022 UMYTO s.r.o."/>
        <s v="Upratovanie za júl 2022 UMYTO s.r.o."/>
        <s v="Upratovanie za jún 2022 UMYTO s.r.o."/>
        <s v="Covid_Dezinfekčné práce 6/2022 UMYTO s.r.o."/>
        <s v="Covid_Dezinfekčné práce 7/2022 UMYTO s.r.o."/>
        <s v="Upratovanie za máj 2022 UMYTO s.r.o."/>
        <s v="Covid_Dezinfekčné práce 4/2022 UMYTO s.r.o."/>
        <s v="Upratovanie za apríl 2022 UMYTO s.r.o."/>
        <s v="Covid_Dezinfekčné práce 3/2022 UMYTO s.r.o."/>
        <s v="Upratovanie za marec 2022 UMYTO s.r.o."/>
        <s v="Covid_Dezinfekčné práce 2/2022 UMYTO s.r.o."/>
        <s v="Upratovanie za február 2022 UMYTO s.r.o."/>
        <s v="Covid_Dezinfekčné práce 1/2022 UMYTO s.r.o."/>
        <s v="Pravidelné upratovanie 1/2022 UMYTO s.r.o."/>
        <s v="Covid_Dezinfekčné práce 12/2021 UMYTO s.r.o."/>
        <s v="Pravidelné upratovanie 12/2021 UMYTO s.r.o."/>
        <s v="Covid_Dezinfekčné práce 11/2021 UMYTO s.r.o."/>
        <s v="Pravidelné upratovanie 11/2021 UMYTO s.r.o."/>
        <s v="Dezinfekčné práce 10/2021 UMYTO s.r.o."/>
        <s v="Pravidelné upratovanie 10/2021 UMYTO s.r.o."/>
        <s v="Pravidelné upratovanie 9/2021 UMYTO s.r.o."/>
        <s v="Dezinfekčné práce 9/2021 UMYTO s.r.o."/>
        <s v="Dezinfekčné práce 8/2021 UMYTO s.r.o."/>
        <s v="Pravidelné upratovanie 8/2021 UMYTO s.r.o."/>
        <s v="Dezinfekčné práce 7/2021 UMYTO s.r.o."/>
        <s v="Pravidelné upratovanie 7/2021 UMYTO s.r.o."/>
        <s v="Pravidelné upratovanie 6/2021 UMYTO s.r.o."/>
        <s v="Dezinfekčné práce 6/2021 UMYTO s.r.o."/>
        <s v="Pravidelné upratovanie 5/2021 UMYTO s.r.o."/>
        <s v="Dezinfekčné práce 452021 UMYTO s.r.o."/>
        <s v="Dezinfekčné práce 4/2021 UMYTO s.r.o."/>
        <s v="Pravidelné upratovanie 4/2021 UMYTO s.r.o."/>
        <s v="Dezinfekčné práce 3/2021 UMYTO s.r.o."/>
        <s v="Pravidelné upratovanie 3/2021 UMYTO s.r.o."/>
        <s v="Dezinfekčné práce 2/2021 UMYTO s.r.o."/>
        <s v="Pravidelné upratovanie 2/2021 UMYTO s.r.o."/>
        <s v="Dezinfekčné práce 1/2021 UMYTO s.r.o."/>
        <s v="Pravidelné upratovanie 1/2021 UMYTO s.r.o."/>
        <s v="Dezinfekčné práce 12/2020 UMYTO s.r.o."/>
        <s v="Pravidelné upratovanie 12/2020 UMYTO s.r.o."/>
        <s v="Stavba Knižnica Ružinov - výkon stavebného dozoru BAUPAK s.r.o."/>
        <s v="Stavebné práce MÚ BAUPAK s.r.o."/>
        <s v="Oprava terás pred vstupmi A a B do budovy MU - výkon stavebného dozoru BAUPAK s.r.o."/>
        <s v="Drobné stavebné práce v interiéri MÚ BA-Ružinov BAUPAK s.r.o."/>
        <s v="Stavebný dozor-MÚ centrum služieb občanom, oprava terás BAUPAK s.r.o."/>
        <s v="Rekonštrukcia MÚ a terás - stavebný dozor BAUPAK s.r.o."/>
        <s v="Centrum služie občanom a oprava terás MÚ BA-Ružinov-stavebný dozor BAUPAK s.r.o."/>
        <s v="Stavebný dozor MÚ BA Ružinov - Centrum služieb občanom BAUPAK s.r.o."/>
        <s v="ST 96 Matrac Silver K/M 10cm 120x60cm - 55ks MADERNA s.r.o."/>
        <s v="ST 101 Matrac Silver K/M 10cm 120x60cm - 55ks MADERNA s.r.o."/>
        <s v="Chránič matraca 10 ks MADERNA s.r.o."/>
        <s v="Detský matrac MADERNA s.r.o."/>
        <s v="Eloxované hliníkové tabule 4ks, kovové stojany 4 ks Gesan s.r.o."/>
        <s v="Hygienické potrebyTrend Hygiena, s.r.o."/>
        <s v="Hygienické potreby Trend Hygiena, s.r.o."/>
        <s v="Drogéria Trend Hygiena, s.r.o."/>
        <s v="Spotrebný materiál TOWDY, s.r.o."/>
        <s v="Tonery TOWDY, s.r.o."/>
        <s v="Rekonštrukcia komunikácie Pavlovičova HBH Projekt spol. s r. o."/>
        <s v="Rekonštrukcia komunikácie Kladnianska HBH Projekt spol. s r. o."/>
        <s v="Rekonštrukcia komunikácie Dr. Vladimíra Clementisa HBH Projekt spol. s r. o."/>
        <s v="Rekonštrukcia komunikácie Prešovská HBH Projekt spol. s r. o."/>
        <s v="Rekonštrukcia komunikácie Mlynské Luhy HBH Projekt spol. s r. o."/>
        <s v="Jesenná deratizácia verejných priestranstiev Redinex, spol. sr.o."/>
        <s v="Jarná deratizácia verejných priestranstiev Redinex, spol. sr.o."/>
        <s v="Jesenná deratizácia v MČ Ružinov Redinex, spol. sr.o."/>
        <s v="Jarná deratizácia v MČ BA-Ružinov Redinex, spol. sr.o."/>
        <s v="Jesenná deratizácia MČ Bratislava-Ružinov Redinex, spol. sr.o."/>
        <s v="Jarná deratizácia MČ Bratislava-Ružinov Redinex, spol. sr.o."/>
        <s v="Vietnamská 41-čipy PD ELECTRIC, s.r.o."/>
        <s v="Práce na BD Vietnamská 41 PD ELECTRIC, s.r.o."/>
        <s v="Výstupné tlačítko, kabeláž, montáž, progr.riad.jedn.-Vietnamská 41 PD ELECTRIC, s.r.o."/>
        <s v="Dodanie a programovanie čipov pre prístup do BD Vietnamská 41C PD ELECTRIC, s.r.o."/>
        <s v="Vyúčt. fa - ubytovanie - Hody EUROVEA Hotel, s.r.o."/>
        <s v="&lt;Nevyplnený predmet&gt; Sheraton Bratislava Hotel"/>
        <s v="Výpočtová technika COPY PRINT BRATISLAVA, s.r.o."/>
        <s v="HP LaserJet Pro 400 M404dn - 10 ks COPY PRINT BRATISLAVA, s.r.o."/>
        <s v="Vykonanie periodickej odbornej prehliadky a odb.skúšky elektroinš. CO 57 ks JTB s.r.o."/>
        <s v="Posúdenie prístup. komunikácie a vybavenie stanoviska HAZU Ing. Jaroslav Majer - Ako LUSK"/>
        <s v="Poskytovanie odb. a poradenských služieb-príprava a impl. projektov 11/2023EU Consulting GROUP, s.r.o."/>
        <s v="Poskytovanie odb. a poradenských služieb-príprava a impl. projektov 10/2023 EU Consulting GROUP, s.r.o."/>
        <s v="Poskytovanie odb. a poradenských služieb-príprava a impl. projektov 9/2023 EU Consulting GROUP, s.r.o."/>
        <s v="Poskytovanie odb. a poradenských služieb-príprava a impl. projektov 8/2023 EU Consulting GROUP, s.r.o."/>
        <s v="Poskytovanie odb. a poradenských služieb-príprava a impl. projektov 7/2023 EU Consulting GROUP, s.r.o."/>
        <s v="Poskytovanie odb. a poradenských služieb-príprava a impl. projektov 6/2023 EU Consulting GROUP, s.r.o."/>
        <s v="Poskytovanie odb. a poradenských služieb-príprava a impl. projektov 5/2023 EU Consulting GROUP, s.r.o."/>
        <s v="Poskytovanie odb. a poradenských služieb-príprava a impl. projektov 4/2023 EU Consulting GROUP, s.r.o."/>
        <s v="Poskytovanie odb. a poradenských služieb-príprava a impl. projektov 3/2023 EU Consulting GROUP, s.r.o."/>
        <s v="Poskytovanie odb. a poradenských služieb-príprava a impl. projektov 2/2023 EU Consulting GROUP, s.r.o."/>
        <s v="Poskytovanie odb. a poradenských služieb-príprava a impl. projektov 1/2023 EU Consulting GROUP, s.r.o."/>
        <s v="Poskytovanie odb. a poradenských služieb-príprava a impl. projektov 12/2022 EU Consulting GROUP, s.r.o."/>
        <s v="Poskytovanie odb. a poradenských služieb-príprava a impl. projektov 11/2022 EU Consulting GROUP, s.r.o."/>
        <s v="Poskytovanie odb. a poradenských služieb-príprava a impl. projektov 8/2022 EU Consulting GROUP, s.r.o."/>
        <s v="Poskytovanie odb. a poradenských služieb-príprava a impl. projektov 7/2022 EU Consulting GROUP, s.r.o."/>
        <s v="Poskytovanie odb. a poradenských služieb-príprava a impl. projektov 6/2022 EU Consulting GROUP, s.r.o."/>
        <s v="Poskytovanie odb. a poradenských služieb-príprava a impl. projektov 5/2022 EU Consulting GROUP, s.r.o."/>
        <s v="Poskytovanie odb. a poradenských služieb-príprava a impl. projektov 4/2022 EU Consulting GROUP, s.r.o."/>
        <s v="Poskytovanie odb. a poradenských služieb-príprava a impl. projektov 3/2022 EU Consulting GROUP, s.r.o."/>
        <s v="Poskytovanie odb. a poradenských služieb-príprava a impl. projektov 2/2022 EU Consulting GROUP, s.r.o."/>
        <s v="Poskytovanie odb. a poradenských služieb-príprava a impl. projektov 1/2022 EU Consulting GROUP, s.r.o."/>
        <s v="Odborné a poradenské služby - 12/2021 EU Consulting GROUP, s.r.o."/>
        <s v="Odborné a poradenské služby - 11/2021 EU Consulting GROUP, s.r.o."/>
        <s v="Poskytovanie odb. a poradenských služieb-príprava a impl. projektov 10/2021 EU Consulting GROUP, s.r.o."/>
        <s v="Poskytovanie odb. a poradenských služieb-príprava a impl. projektov 9/2021 EU Consulting GROUP, s.r.o."/>
        <s v="Poskytovanie odb. a poradenských služieb-príprava a impl. projektov 8/2021 EU Consulting GROUP, s.r.o."/>
        <s v="Poskytovanie odb. a poradenských služieb-príprava a implementácia projektov EU Consulting GROUP, s.r.o."/>
        <s v="Knižnica Miletičova 47-odstránenie havárie po zatečení EU - GROUP, a.s."/>
        <s v="Knižnica - odstránenie havárie po zatečení EU - GROUP, a.s."/>
        <s v="ZŠ Ružová dolina 29 - stavebné úpravy EU - GROUP, a.s."/>
        <s v="Stará radnica Prievoz-oprava dažďových zvodov EU - GROUP, a.s."/>
        <s v="MŠ Vietnamská 13 - rekonštrukcia strechy EU - GROUP, a.s."/>
        <s v="Sanácia komína, vstupov do obj. MŠ Piesočná 2 EU - GROUP, a.s."/>
        <s v="Montáž osadenia volejb. stĺpov - ZŠ Borodačova EU - GROUP, a.s."/>
        <s v="Rekonštukcia knižnice Ružinov, Miletičova 47-stavebné práce EU - GROUP, a.s."/>
        <s v="Stav. práce - Zvýš. energet. efektívnosti MŠ Bancíkovej 2 EU - GROUP, a.s."/>
        <s v="MŠ Haburská-zateplenie a riešenie vegetačnej strechy EU - GROUP, a.s."/>
        <s v="MŠ Rádiová - oprava oplotenia EU - GROUP, a.s."/>
        <s v="ZŠ Borodáčova-rekonštrukcia a stavebné úpravy telocvične EU - GROUP, a.s."/>
        <s v="MŠ Haburská - významná obnova a riešenie vodozádržných opatrení budovy EU - GROUP, a.s."/>
        <s v="Revízia elektro spotrebičov AT Elektro s.r.o."/>
        <s v="ParkovanieHOPIN s.r.o"/>
        <s v="Parkovanie HOPIN s.r.o"/>
        <s v="Rozvoz 3419 obálok pre seniorov 85+ HOPIN s.r.o"/>
        <s v="Rozvoz respirátorov (20vodičov) 25.02. - 28.02.2021 HOPIN s.r.o"/>
        <s v="Rozvoz obedov a darčekov 24.12.2020 HOPIN s.r.o"/>
        <s v="Techn. dozor investora - Zvýšenie energ. efektívnosti objektu MÚ Ružinov Ing.arch. Peter Valenta"/>
        <s v="Pracovná zdravotná služba 12/20233J s.r.o."/>
        <s v="Pracovná zdravotná služba 11/2023 3J s.r.o."/>
        <s v="Pracovná zdravotná služba 10/2023 3J s.r.o."/>
        <s v="Pracovná zdravotná služba 9/2023 3J s.r.o."/>
        <s v="Pracovná zdravotná služba 8/2023 3J s.r.o."/>
        <s v="Pracovná zdravotná služba 7/2023 3J s.r.o."/>
        <s v="Pracovná zdravotná služba 6/2023 3J s.r.o."/>
        <s v="Pracovná zdravotná služba 5/2023 3J s.r.o."/>
        <s v="Pracovná zdravotná služba 4/2023 3J s.r.o."/>
        <s v="Pracovná zdravotná služba 3/2023 3J s.r.o."/>
        <s v="Pracovná zdravotná služba 2/2023 3J s.r.o."/>
        <s v="Pracovná zdravotná služba 1/2023 3J s.r.o."/>
        <s v="Pracovná zdravotná služba 12/2022 3J s.r.o."/>
        <s v="Pracovná zdravotná služba 11/2022 3J s.r.o."/>
        <s v="Pracovná zdravotná služba 10/2022 3J s.r.o."/>
        <s v="Pracovná zdravotná služba 9/2022 3J s.r.o."/>
        <s v="Pracovná zdravotná služba - 23.7-31.7.2022, 8/2022 3J s.r.o."/>
        <s v="Školenie-správa registratúry, vyraďovacie konanie - II.časťNezisková organizácia VESNA"/>
        <s v="Seminárny poplatok - Inventúra a inventarizácia, termín 24.11.2023 Nezisková organizácia VESNA"/>
        <s v="Rozbor vody minimálny - Tomášikova 25 CHEMPAL s.r.o."/>
        <s v="Leica Zeno FLX 100 RTK GNSS Smart anténny prijímač,univ.držiak na tablet GEOTECH Bratislava s.r.o."/>
        <s v="Ubytovanie City Hotel Bratislava s.r.o."/>
        <s v="Svätoplukova 24-výmena uk. ventilu v byte č.10 - havária INSTALMONT SK, s.r.o."/>
        <s v="Listová 4-výmena vod. batérií v spol.sprchách-havária INSTALMONT SK, s.r.o."/>
        <s v="ST 519 Listová 4-murárske práce/odstránenie hav. stavu INSTALMONT SK, s.r.o."/>
        <s v="ST 520 Vietnamská 41-repasovanie obkladu v byte C7.2 INSTALMONT SK, s.r.o."/>
        <s v="Vietnamská 41-repasovanie obkladu v byte C2.2 INSTALMONT SK, s.r.o."/>
        <s v="Budovateľská 11-oprava stropu po zatečení, nový SDK strop INSTALMONT SK, s.r.o."/>
        <s v="ST 529 Vietnamská 41-repasovanie obkladu v byte C7.2 INSTALMONT SK, s.r.o."/>
        <s v="ST 530 Listová 4-murárske práce/odstránenie hav. stavu INSTALMONT SK, s.r.o."/>
        <s v="Listová 4-výmena WC a kanal.potrubia v byte č.1 INSTALMONT SK, s.r.o."/>
        <s v="Trnavská cesta 30-oprava okenných otvorov OSB doskami-byt č.2 INSTALMONT SK, s.r.o."/>
        <s v="MŠ Banšelova 4 - výmena podružného merača vody INSTALMONT SK, s.r.o."/>
        <s v="Vietnamska 41, byt č. C6,8 - oprava okna v byte INSTALMONT SK, s.r.o."/>
        <s v="Vietnamska 41, byt č. C7.2 - výmena ističa v byte INSTALMONT SK, s.r.o."/>
        <s v="Mlynské Nivy 61 - oprava vstupnej brány F8 INSTALMONT SK, s.r.o."/>
        <s v="Mlynské Nivy 61 - výmena bezpečnostnej vložky budova B INSTALMONT SK, s.r.o."/>
        <s v="Vietnamská 41, byt č. C4.6 -elektroinštalačné a vodoinštalačné práce INSTALMONT SK, s.r.o."/>
        <s v="Vietnamská 41, byt č. C6.8 - Výmena elek. zásuvky a vypínača, kont elek. vedenia INSTALMONT SK, s.r.o."/>
        <s v="MŠ Ivánska cesta 32 - výmena bezpečnostných vložiek v objekte INSTALMONT SK, s.r.o."/>
        <s v="Vietnamská 41, byt č. C4.5 - Výmena vane vrátane izolácie a ostatné práce INSTALMONT SK, s.r.o."/>
        <s v="Mlynské Nivy 61 - oprava vstupu do garáže INSTALMONT SK, s.r.o."/>
        <s v="Listová 4, byt č.7 - zasilikovanie vane v byte INSTALMONT SK, s.r.o."/>
        <s v="Jelačičova 12, byt č.. 46 - Výmena 2 ks vodomerov a guľového uzáveru INSTALMONT SK, s.r.o."/>
        <s v="Zvolenská 10, byt č. 3 - Výmena plynového prietokového ohrievača INSTALMONT SK, s.r.o."/>
        <s v="Záhradnícka 54, byt č.7 - Vodoinštalatérske práce INSTALMONT SK, s.r.o."/>
        <s v="Vietnamska 41, byt č. C4.6 - Elektroinš. a vodoinštalatérske práce INSTALMONT SK, s.r.o."/>
        <s v="Jelačičova 10,12,14, - Výmena vodomerov INSTALMONT SK, s.r.o."/>
        <s v="Vietnamská 41, byt č. C 2.5- Elektroinštalačné a vodoinštalatérske práce INSTALMONT SK, s.r.o."/>
        <s v="Hanácka 4, byt č.2 - Vodoinštalatérske práce INSTALMONT SK, s.r.o."/>
        <s v="Vietnamská 41, byt č. C7.1 - Elektroinštalačné a vodoinštalatérske práce INSTALMONT SK, s.r.o."/>
        <s v="Listová 4, byt č.4 - riešenie havar. stavu, tečúce 3 guľové uzávery INSTALMONT SK, s.r.o."/>
        <s v="Listová 4, Mestská polícia - riešenie havar. stavu, zasilikovanie vaničky INSTALMONT SK, s.r.o."/>
        <s v="Listová 4, Mestská polícia - oprava neodtekajúcich WC INSTALMONT SK, s.r.o."/>
        <s v="Seberíniho ul., BA - tlaková skúška kúrenia v byte INSTALMONT SK, s.r.o."/>
        <s v="Listova 4 - odstránenie zatekania v byte p. Moyšovej INSTALMONT SK, s.r.o."/>
        <s v="Mlynské Nivy 61 - oprava/výmena umývadla, inštal. elektr. prietok. ohrievača INSTALMONT SK, s.r.o."/>
        <s v="Mlynské Nivy 61-oprava vstupu do garáže INSTALMONT SK, s.r.o."/>
        <s v="Listova 4 - oprava elektroinštalácie k svietidlu INSTALMONT SK, s.r.o."/>
        <s v="Listova 4 - odstránenie nedostatkov na bleskozvode INSTALMONT SK, s.r.o."/>
        <s v="Mlynske Nivy 61 - montáž halogenového svietidla INSTALMONT SK, s.r.o."/>
        <s v="Vietnamska 41, byt č. C 15 - oprava el. zariadenia INSTALMONT SK, s.r.o."/>
        <s v="Budovatelska 21, byt č.18 - zhotovenie OP a OS el. zariadenia INSTALMONT SK, s.r.o."/>
        <s v="Budovateľska 21, byt č.18 - oprava elektroinštalácie k elektromeru INSTALMONT SK, s.r.o."/>
        <s v="Banšelova 36, byt č.5 - výmena vane INSTALMONT SK, s.r.o."/>
        <s v="Listova 4 - prečistenie odpadového potrubia INSTALMONT SK, s.r.o."/>
        <s v="Oprava balkonových dverí v byte, Vietnamská 41 INSTALMONT SK, s.r.o."/>
        <s v="Vodoinštalaterské práce - Vietnamská 41 INSTALMONT SK, s.r.o."/>
        <s v="Vodoinštalaterské a elektroništalaterské práce - Vietnamská 41 INSTALMONT SK, s.r.o."/>
        <s v="Demontáž a montáž zárubní dvier-Palkovičova INSTALMONT SK, s.r.o."/>
        <s v="Stavebné práce - Budovatelská 21 INSTALMONT SK, s.r.o."/>
        <s v="Oprava wc v byte - Vietnamská 41 INSTALMONT SK, s.r.o."/>
        <s v="Uchytenie umývadla, dodanie a montáž sifonu, batérie - Vietnamská 41 INSTALMONT SK, s.r.o."/>
        <s v="Oprava tečúceho radiatora a uvpevnenie wc - Vietnamská 41 INSTALMONT SK, s.r.o."/>
        <s v="Dokončovacie práce v byte na Vietnamskej 41. INSTALMONT SK, s.r.o."/>
        <s v="Ročná kontrola hracích prvkov verejných detských ihrísk AGGER, s.r.o."/>
        <s v="Dopadové plochy, odstránenie existujúceho povrchu+zemmné práce AGGER, s.r.o."/>
        <s v="Ručná kontrola hracích prvkov verejných detských ihrísk AGGER, s.r.o."/>
        <s v="Tyčinky-80ks, Sušienky-80ks, Slimáky-80ks Floril, s.r.o."/>
        <s v="ZŠ Vrútocká, BA - oprava strechy a šplaškovej kanalizácie Genesis Pozemné stavby s.r.o."/>
        <s v="Stará radnica v Prievoze-st. zabezpečenie krovu a podopretie nárožných trámov BP BUILDING s.r.o."/>
        <s v="Dekolux stĺpik 700 mm - 138 ks A-Z PLOTOVÉ CENTRUM s.r.o."/>
        <s v="Garančný servis, dod. a montáž osvetlenia, disk a pneumatika Štvorkolky Slovensko s.r.o."/>
        <s v="Prilba LS2 FF902 4 ks Štvorkolky Slovensko s.r.o."/>
        <s v="Rek. komunik. Chlumeckého ul. za 12/2021 Metrostav DS a.s."/>
        <s v="Stav. práce Rek. komunik. Železná ul. za 12/2021 Metrostav DS a.s."/>
        <s v="Stav. práce Rek. komunik. Haburská ul. za 12/2021 Metrostav DS a.s."/>
        <s v="Stav. práce Rek. komunik. Západná ul. za 12/2021 Metrostav DS a.s."/>
        <s v="Stav. práce Rek. komunik. Polárna ul. za 12/2021 Metrostav DS a.s."/>
        <s v="Stav. práce Rek. komunik. Na Paši za 12/2021 Metrostav DS a.s."/>
        <s v="Sav. práce Rek. komunik. Ružová dolina za 12/2021 Metrostav DS a.s."/>
        <s v="SD Prievoz, Kaštieľska 30 - architektonická štúdia NAMI ateliér, s.r.o."/>
        <s v="Revitalizácia DK Bratislava-Trnávka na Bulharskej-architektonická štúdia NAMI ateliér, s.r.o."/>
        <s v="Biologicky rozložiteľný odpad 12/2020 BUČINA EKO, s.r.o."/>
        <s v="Výstavba detských inkluzívnych ihrísk RODINKAVeríme v zábavu, s. r. o."/>
        <s v="Dodanie a osadenie hracích prvkov verejných DIVeríme v zábavu, s. r. o."/>
        <s v="Sputnikova, Doležalova - povrchová úprava terénu, zeleneVeríme v zábavu, s. r. o."/>
        <s v="Výstavba detských inkluzívnych ihrísk RODINKA Veríme v zábavu, s. r. o."/>
        <s v="Mesačná ul.-športové a detské ihriská Veríme v zábavu, s. r. o."/>
        <s v="Mesačná ulica - Športové a detské ihriská Veríme v zábavu, s. r. o."/>
        <s v="Zrušené pieskoviská-architektonické prvky Veríme v zábavu, s. r. o."/>
        <s v="Tekovská ul. -vnútroblok Veríme v zábavu, s. r. o."/>
        <s v="Tekovská ul.-vnútroblok revitalizácia Veríme v zábavu, s. r. o."/>
        <s v="DI Bachová-rekonštrukcia Veríme v zábavu, s. r. o."/>
        <s v="DI Martinčekova - rekonštrukcia Veríme v zábavu, s. r. o."/>
        <s v="Dodanie a osadenie hracích prvkov DI Veríme v zábavu, s. r. o."/>
        <s v="Rekonštrukcia DI Bachova Veríme v zábavu, s. r. o."/>
        <s v="Rekonštrukcia DI Martinčeková Veríme v zábavu, s. r. o."/>
        <s v="Náhradná kruhová nádoba DN250 - 1 ks Veríme v zábavu, s. r. o."/>
        <s v="Náhradná kruhová nádoba DN250, vrátane dopravy Veríme v zábavu, s. r. o."/>
        <s v="Náhradné kruhové nádoby- 20 ks Veríme v zábavu, s. r. o."/>
        <s v="DI Sedmokrásková - rekonštrukcia Veríme v zábavu, s. r. o."/>
        <s v="30 vrtov prieskumnou sondou na DI Haburská Veríme v zábavu, s. r. o."/>
        <s v="DI Sedmokrásková - práce naviac Veríme v zábavu, s. r. o."/>
        <s v="DI Bachova - rekonštrukcia Veríme v zábavu, s. r. o."/>
        <s v="Dodávka a montáž odpad. parkových košov Veríme v zábavu, s. r. o."/>
        <s v="Rekonštrukcia DI Medzilaborecká Veríme v zábavu, s. r. o."/>
        <s v="Čiast. dodávka a montáž: Rek. DI Medzilaborecká Veríme v zábavu, s. r. o."/>
        <s v="10 ks náhradných kruhových nádob spolu s dopravou Veríme v zábavu, s. r. o."/>
        <s v="Úprava a osadenie 2 ks dekoračných konštrukcií - Štrkovecké jazero Veríme v zábavu, s. r. o."/>
        <s v="Stavebné práce na DI Albrechtová Veríme v zábavu, s. r. o."/>
        <s v="DI Líščie Nivy - rekonštrukcia Intersystem EU s.r.o."/>
        <s v="Vyúčt. fa SM Systém sada 10x elastické lano Juraj Volf - BodyMas"/>
        <s v="SM Systém sada 10xElastické lano 6 mm Juraj Volf - BodyMas"/>
        <s v="Odstránenie poškodenia prvkov vianočnej výzdoby v parku A. Hlinku decoLED SK, s.r.o."/>
        <s v="Montáž a demontáž exteriérových prvkov osvetlenia decoLED SK, s.r.o."/>
        <s v="Dodávka nových prvkov, montáž a demontáž vian. osvetlenia decoLED SK, s.r.o."/>
        <s v="Odchyt korytnačiek na vodnej ploche Štrkovec ARAR, s. r. o."/>
        <s v="Výroba a inštalácia pascí, odchyt korytnačiek ARAR, s. r. o."/>
        <s v="Ornitologický posudok na Haburskej ulici, Bratislava - Ružinov watching.sk s.r.o."/>
        <s v="Ornitologický posudok v parku Andreja Hlinku watching.sk s.r.o."/>
        <s v="Vyprac. ornitolog. posudku v ZŠ Mierová watching.sk s.r.o."/>
        <s v="Demontáž oceľových brán a montáž hliníkových brán WINPA s.r.o."/>
        <s v="Dodanie a montáž sieťok-Vietnamská 41, byt. CO.3 WINPA s.r.o."/>
        <s v="Dodanie a montáž žalúzií a sieťky-Vietnamská 41 WINPA s.r.o."/>
        <s v="Vietnamská 41-oprava kovania okna WINPA s.r.o."/>
        <s v="Vietnamská 41-dodanie a montáž sieťok a žalúzií WINPA s.r.o."/>
        <s v="DC Pošeň v DK Ružinov-dodanie a montáž žalúzií WINPA s.r.o."/>
        <s v="Dodanie a montáž sieťok a žalúzií - byt C5.4 WINPA s.r.o."/>
        <s v="Dodanie a montáž sieťok a žalúzií WINPA s.r.o."/>
        <s v="Sieťky na okná - Palkovičová ul. WINPA s.r.o."/>
        <s v="Sieťky na okná - Krížna WINPA s.r.o."/>
        <s v="Oprava kovania balkónové dvere WINPA s.r.o."/>
        <s v="Oprava balk. dverí Vietnamská 41 WINPA s.r.o."/>
        <s v="Výmena tesnení na oknách na Vietnamskej č. 41 WINPA s.r.o."/>
        <s v="Potravinový balíček pre členov osobitnej vol. komisií - voľby do NR SR 2023 CITY GASTRO s.r.o."/>
        <s v="Potravinový balíček pre členov vol. komisií - voľby do NR SR 2023 CITY GASTRO s.r.o."/>
        <s v="Zabezpečenie komplexnej dodávky celodennej stravy-referendum 2023 CITY GASTRO s.r.o."/>
        <s v="Komplexná dodávka celodennej stravy-voľby do OSO a VÚC 29.10.2022 CITY GASTRO s.r.o."/>
        <s v="Akcia Dni mesta 10.6.2022 - strava obed 140 ks CITY GASTRO s.r.o."/>
        <s v="Občerstvenie - chlebíčky CITY GASTRO s.r.o."/>
        <s v="Strava covid testovanie 27.3. - 28.3.2021 CITY GASTRO s.r.o."/>
        <s v="Strava covid testovanie 20.- 21.2.2021 CITY GASTRO s.r.o."/>
        <s v="Strava covid testovanie 20. -21.03.2021 CITY GASTRO s.r.o."/>
        <s v="Strava covid testovanie 13. -14.03.2021 CITY GASTRO s.r.o."/>
        <s v="Strava covid testovanie 06. -07.03.2021 CITY GASTRO s.r.o."/>
        <s v="Strava počas covid testovania 30.-31.1.2021 CITY GASTRO s.r.o."/>
        <s v="Strava covid testovanie 13.-14.2.2021 CITY GASTRO s.r.o."/>
        <s v="Strava počas testovania v dňoch 06. - 07.02.2021 CITY GASTRO s.r.o."/>
        <s v="ZSŽ - strava počas testovania v dňoch 21. - 24.1.2021 CITY GASTRO s.r.o."/>
        <s v="Prepis zo Zasadnutia MZ MČ Bratislava Ružinov zo dňa 24.10.2023 MEDIA TEAM PRO Daniel Glasa"/>
        <s v="Prepis zo Zasadnutia MZ MČ Bratislava Ružinov zo dňa 7.9.2023 MEDIA TEAM PRO Daniel Glasa"/>
        <s v="Prepis zo Zasadnutia MZ MČ Bratislava Ružinov zo dňa 27.06.2023 MEDIA TEAM PRO Daniel Glasa"/>
        <s v="Prepis zo Zasadnutia MZ MČ Bratislava Ružinov MEDIA TEAM PRO Daniel Glasa"/>
        <s v="prepis zo Zasadnutia MZ MČ Bratislava-Ružinov 28.3.2023 MEDIA TEAM PRO Daniel Glasa"/>
        <s v="prepis zo Zasadnutia MZ MČ Bratislava-Ružinov 28.2.2023 MEDIA TEAM PRO Daniel Glasa"/>
        <s v="prepis zo Zasadnutia MZ MČ Bratislava-Ružinov 13.12.2022 MEDIA TEAM PRO Daniel Glasa"/>
        <s v="prepis zo Zasadnutia MZ MČ Bratislava-Ružinov 23.11.2022 MEDIA TEAM PRO Daniel Glasa"/>
        <s v="Prepis zo Zasadnuita MZ MČ Bratislava-Ružinov - 27.9.2022 MEDIA TEAM PRO Daniel Glasa"/>
        <s v="Prepis zo Zasadnuita MZ MČ Bratislava-Ružinov - 13.6. a 28.6.2022 MEDIA TEAM PRO Daniel Glasa"/>
        <s v="Prepis zo Zasadnuita MZ MČ Bratislava-Ružinov - 10.5.2022 MEDIA TEAM PRO Daniel Glasa"/>
        <s v="Prepis zo Zasadnuita MZ MČ Bratislava-Ružinov - 2.3.2022 MEDIA TEAM PRO Daniel Glasa"/>
        <s v="Prepis zo Zasadnuita MZ MČ Bratislava-Ružinov - 15.2.2022 MEDIA TEAM PRO Daniel Glasa"/>
        <s v="Prepis zo Zasadnuita MZ MČ Bratislava-Ružinov - 14.12.2021 MEDIA TEAM PRO Daniel Glasa"/>
        <s v="Prepis zo Zasadnutia MZ MČ Bratislava-Ružinov zo dňa 2.11.2021 MEDIA TEAM PRO Daniel Glasa"/>
        <s v="Prepis zo Zasadnutia MZ MČ Bratislava-Ružinov zo dňa 28.9.2021 MEDIA TEAM PRO Daniel Glasa"/>
        <s v="Prepis zo Zasadnutia MZ MČ Bratislava-Ružinov zo dňa 29.6.2021 MEDIA TEAM PRO Daniel Glasa"/>
        <s v="Prepis zo Zasadnutia MZ MČ Bratislava-Ružinov zo dňa 1.6.2021 MEDIA TEAM PRO Daniel Glasa"/>
        <s v="Prepis zo Zasadnutia MZ MČ Bratislava-Ružinov zo dňa 18.5.2021 MEDIA TEAM PRO Daniel Glasa"/>
        <s v="Prepis zo Zasadnutia MZ MČ Bratislava-Ružinov zo dňa 23.2.2021 MEDIA TEAM PRO Daniel Glasa"/>
        <s v="Prepis zo Zasadnutia MZ MČ BA-Ružinov zo dňa 23.02.2021 MEDIA TEAM PRO Daniel Glasa"/>
        <s v="Prepis zo Zasadnutia MZ MČ BA-Ružinov zo dňa 15.12.2020 MEDIA TEAM PRO Daniel Glasa"/>
        <s v="Prepis zo Zasadnutia MZ MČ BA-Ružinov zo dňa 18.11.2020 MEDIA TEAM PRO Daniel Glasa"/>
        <s v="Sklenárová 14, Pivoňková 2 - projekčné práce TimARCH s.r.o."/>
        <s v="Zabezpečenie prenájmu nafukovacej atrakcie,vyst. šaša Jara - DI Medzilaborecká 4SPORTS media, s.r.o."/>
        <s v="Tlačové publikácie Nakladatelství C.H.Beck, s.r.o"/>
        <s v="Spoločné stravovanie dôchodcov 12/2020 MARKET CENTRUM, s.r.o."/>
        <s v="Lepenie Autofolie 3M DB GROUP, .r.o."/>
        <s v="Vsaky na Drieňovej ulici-projekt &quot;Realizácia vodozádržných opatrení&quot; DRYADA garden s.r.o."/>
        <s v="Manuál prevádzkovateľa budovy - prémiová verzia Nakladatelství FORUM s.r.o."/>
        <s v="Seminár - Zamestnávanie riaditeľa školy, Eduardo online 18.12.2023 Nakladatelství FORUM s.r.o."/>
        <s v="Webinár - Povinnosti hlavného kontrolóra obce v roku 2023 online 27.11.2023 Nakladatelství FORUM s.r.o."/>
        <s v="Konferencia pre riaditeľky ZŠ Nakladatelství FORUM s.r.o."/>
        <s v="Seminár: Pasce veľkej novely zákona v praxi MŠ online 24.10.2023 Nakladatelství FORUM s.r.o."/>
        <s v="Odborná konferencia pre riaditeľky MŠ Nakladatelství FORUM s.r.o."/>
        <s v="Seminár-Veľká novela zákona o majetku obcí 2 účastníci Nakladatelství FORUM s.r.o."/>
        <s v="Odborné stretnutie: Revolúcia pre stavebné úrady 2023 a 2024 Nakladatelství FORUM s.r.o."/>
        <s v="Seminár-susedské spory v obci Nakladatelství FORUM s.r.o."/>
        <s v="Seminár - Vodný zákon 2023 Nakladatelství FORUM s.r.o."/>
        <s v="Seminár - Najčastejšie problémy a nedostatky projektovej dokumentácie Nakladatelství FORUM s.r.o."/>
        <s v="Odborná konferenia pre riaditeľky MŠ Nakladatelství FORUM s.r.o."/>
        <s v="Seminár - drobné stavby - storno Nakladatelství FORUM s.r.o."/>
        <s v="Seminár - drobné stavby Nakladatelství FORUM s.r.o."/>
        <s v="Seminár-Drobné stavby Nakladatelství FORUM s.r.o."/>
        <s v="Webinár-Interné smernice v organizácii Nakladatelství FORUM s.r.o."/>
        <s v="Odborné stretnutie - online 25.11.2021 Nakladatelství FORUM s.r.o."/>
        <s v="Webinár-Finančná kontrola a dokumentácia na inv.majetku a záväzkov Nakladatelství FORUM s.r.o."/>
        <s v="Hríb dubový 40 g - 220 ks Lovely Work s. r. o."/>
        <s v="Orechy vlašské, sušené jablká Lakšmanova Spoločnosť, spol. s"/>
        <s v="Vyúčt. fa - Výpočtová technika-náhradný diel COMPY-COM spol. s.r.o."/>
        <s v="Asistenčná zdravotnícka služba-akcia 21.9.2022 park A. Hlinku-žiaci ZŠ Promedis s.r.o."/>
        <s v="Zabezpečenie prvej pomoci na šport. podujatí Promedis s.r.o."/>
        <s v="Pletivo &quot;DEKORAN&quot; 40cm: 25m-7 ks, 10m-5ks Mplot s r.o."/>
        <s v="Svietidla, montáž Tomaco AB, spol. s r.o."/>
        <s v="ZŠ Ružová dolina-stavebné úpravy- dodanie PD PROJAT s.r.o."/>
        <s v="Denné centrum a výdajňa stravy - projektová dokumentácia PROJAT s.r.o."/>
        <s v="DJ- spotr.mat. matracový chránič, paplóny 55 ks HRD Slovakia s.r.o."/>
        <s v="Stĺpiky - 67 ks PLOTY SKALA, s.r.o."/>
        <s v="Okrasné pletivo - 6ks PLOTY SKALA, s.r.o."/>
        <s v="Dodávka pletiva a materiálu PLOTY SKALA, s.r.o."/>
        <s v="Montáž a demontáž ext. prvkov vianočného osvetlenia na stĺpy ver.osv. RODAFE, s.o.r."/>
        <s v="Rekonštrukcia DI Mesačná - vypracovanie realizačného projektu BEELI s.r.o"/>
        <s v="DJ- FA za potraviny Mix Food s.r.o."/>
        <s v="Revízie VTZE Revízie elektrické Bratislava"/>
        <s v="Detské obliečky EMI - Sabinov .r.o."/>
        <s v="Skladaná mapa VKÚ-Malé Karpaty Juh 136 ks VKÚ Harmanec, s.r.o."/>
        <s v="Projekčná technika, bezdrôtový systém Solstice, inštalácia Smartown s.r.o."/>
        <s v="Smart povrch, služby spojené s inštaláciou a príslušenstvom Smartown s.r.o."/>
        <s v="Smart povrch, služby spoj. s inštal. systému., dataprojektor Vivitek Smartown s.r.o."/>
        <s v="ZŠ MIerová - riešenie havarijného stavu podlahySales Corp s.r.o."/>
        <s v="Mobilná aplikácia pre občanov freevision s.r.o."/>
        <s v="Pracovná obuv, rukavice, oblečenie Euromark safe s.r.o."/>
        <s v="Makrónky - 180 krabičiek s 5 kusmi M+L GROUP, spol. s r.o."/>
        <s v="Preprava zahraničnej delegácie ZMP Group, s.r.o."/>
        <s v="Zastávka MHD Zajačie BA - vyjadrenie k IS OTNS , a.s."/>
        <s v="Bachova-revitalizácia trhoviska-vyjadrenie k IS OTNS , a.s."/>
        <s v="Herlianska-revitalizácia trhoviska-vyjadrenie k IS OTNS , a.s."/>
        <s v="Umiestnenie 6 ks sol. lámp pozdĺž cyklotrasy-vyjadrenie k IS OTNS , a.s."/>
        <s v="Parkovací dom vnútroblok Exnárová-vyjadrenie k IS OTNS , a.s."/>
        <s v="Parkovací dom U Deda-vyjadrenie k IS OTNS , a.s."/>
        <s v="Športoviská Rožňavská ul. Bratislava-vyjadrenie k IS OTNS , a.s."/>
        <s v="Prístavba nového pavilónu ZŠ Vrútocká, BA OTNS , a.s."/>
        <s v="Revitalizácia trhoviska Miletičova - infozákres OTNS , a.s."/>
        <s v="Revitalizácia trhoviska Bachova - infozákres OTNS , a.s."/>
        <s v="Revitalizácia trhoviska Herlianska - infozákres OTNS , a.s."/>
        <s v="Zeleň namiesto bilbordov - infozákres OTNS , a.s."/>
        <s v="Rekonštrukcia DI Bachova - infozákres OTNS , a.s."/>
        <s v="Infozákres Tomášikova 25 - rekonštrukcia a zmena účelu objektu OTNS , a.s."/>
        <s v="Infozákres Bachova 7 a 9 - rekonštrukcia časti objektov HB blokov OTNS , a.s."/>
        <s v="Vyjadrenie k IS: Rekonštrukcia komun. Mlynské Luhy OTNS , a.s."/>
        <s v="Vyjadrenie k IS: Rekonštrukcia komun. Kladnianska OTNS , a.s."/>
        <s v="Vyjadrenie k IS: Rekonštrukcia komun. Pavlovičova OTNS , a.s."/>
        <s v="Vyjadrenie k IS: Rekonštrukcia komun. Prešovská OTNS , a.s."/>
        <s v="Vyjadrenie k IS: Rekonštrukcia komun. Dr. Vl. Clementisa OTNS , a.s."/>
        <s v="Vyjadrenie k IS: Rekonštr. DI Martinčeková, Medzilaborecká. Sedmokrásková OTNS , a.s."/>
        <s v="Vyjadrenie k IS: Novostavba pavilónu ZŠ Ostredkova a telocvične OTNS , a.s."/>
        <s v="Spoločné stravovanie - dôchodci 12/2023HLZ s.r.o."/>
        <s v="Spoločné stravovanie - dôchodci 11/2023 HLZ s.r.o."/>
        <s v="Spoločné stravovanie - dôchodci 10/2023 HLZ s.r.o."/>
        <s v="Spoločné stravovanie - dôchodci 09/2023 HLZ s.r.o."/>
        <s v="Spoločné stravovanie - dôchodci 08/2023 HLZ s.r.o."/>
        <s v="Spoločné stravovanie - dôchodci 07/2023 HLZ s.r.o."/>
        <s v="Spoločné stravovanie - dôchodci 06/2023 HLZ s.r.o."/>
        <s v="Spoločné stravovanie - dôchodci 05/2023 HLZ s.r.o."/>
        <s v="Spoločné stravovanie - dôchodci 04/2023 HLZ s.r.o."/>
        <s v="Spoločné stravovanie - dôchodci 3/2023 HLZ s.r.o."/>
        <s v="Spoločné stravovanie - dôchodci 2/2023 HLZ s.r.o."/>
        <s v="Spoločné stravovanie - dôchodci 1/2023 HLZ s.r.o."/>
        <s v="Spoločné stravovanie - dôchodci 12/2022 HLZ s.r.o."/>
        <s v="Spoločné stravovanie - dôchodci 11/2022 HLZ s.r.o."/>
        <s v="Spoločné stravovanie - dôchodci 10/2022 HLZ s.r.o."/>
        <s v="Spoločné stravovanie - dôchodci 9/2022 HLZ s.r.o."/>
        <s v="Spoločné stravovanie - dôchodci 8/2022 HLZ s.r.o."/>
        <s v="Spoločné stravovanie - dôchodci 7/2022 HLZ s.r.o."/>
        <s v="Spoločné stravovanie - dôchodci 6/2022 HLZ s.r.o."/>
        <s v="Spoločné stravovanie - dôchodci 5/2022 HLZ s.r.o."/>
        <s v="Spoločné stravovanie - dôchodci 4/2022 HLZ s.r.o."/>
        <s v="Spoločné stravovanie - dôchodci 3/2022 HLZ s.r.o."/>
        <s v="Spoločné stravovanie - dôchodci 2/2022 HLZ s.r.o."/>
        <s v="Spoločné stravovanie - dôchodci 1/2022 HLZ s.r.o."/>
        <s v="Spoločné stravovanie - dôchodci 12/2021 HLZ s.r.o."/>
        <s v="Spoločné stravovanie - dôchodci 11/2021 HLZ s.r.o."/>
        <s v="Spoločné stravovanie - dôchodci 10/2021 HLZ s.r.o."/>
        <s v="Spoločné stravovanie - dôchodci 9/2021 HLZ s.r.o."/>
        <s v="Spoločné stravovanie - dôchodci 8/2021 HLZ s.r.o."/>
        <s v="Spoločné stravovanie - dôchodci 7/2021 HLZ s.r.o."/>
        <s v="Spoločné stravovanie - dôchodci 6/2021 HLZ s.r.o."/>
        <s v="Spoločné stravovanie - dôchodci 05/2021 HLZ s.r.o."/>
        <s v="Spoločné stravovanie - dôchodci 04/2021 HLZ s.r.o."/>
        <s v="Spoločné stravovanie - dôchodci 03/2021 HLZ s.r.o."/>
        <s v="Spoločné stravovanie - dôchodci 2/2021 HLZ s.r.o."/>
        <s v="Spoločné stravovanie - dôchodci 1/2021 HLZ s.r.o."/>
        <s v="Stravovanie 12/2020 HLZ s.r.o."/>
        <s v="Školenie k obsluhe GPS zariadenia pre geod. práce - oddelenie dopravy TOPSET Solutions s.r.o."/>
        <s v="Zariadenie Stonex s príslušenstvom TOPSET Solutions s.r.o."/>
        <s v="Výtyčka, držiak, ex.anténa, kábel, prepravný kufor pre Stonex TOPSET Solutions s.r.o."/>
        <s v="Športoviská na Rožňavskej ul.-vyjadrenie o existencií sietí Sanet ELTODO SK, a.s."/>
        <s v="Kurenárske práce-Vietnamská 41,byt C7.8 RO-DOM s.r.o."/>
        <s v="Dulovo námestie-sanácia pochôdznej terasy-vypracovanie odbornéh stanoviska ML VALUE spol. s r.o."/>
        <s v="Vyprac. odb. stanoviska k projektu Sanácia okien MÚ Ružinov ML VALUE spol. s r.o."/>
        <s v="Trhliny v soc.zar. a kanceláriách, ŽB prekladu vo foyer-statické posudky ML VALUE spol. s r.o."/>
        <s v="Etikety 54x21 mm - 5ks Next Form s.r.o."/>
        <s v="Tlačiareň Citizen CI-E321 Next Form s.r.o."/>
        <s v="Upgrade licencie e-Majetok Next Form s.r.o."/>
        <s v="Doprava Bratislava-Znojmo a späť 11.5.2023 do 14.5.2023 DOMINIQ s.r.o."/>
        <s v="Doprava Bratislava-Znojmo a späť 15.5.2022 DOMINIQ s.r.o."/>
        <s v="Dodatkové tabuľky 12 ks, objímky 24 ks TALAJKA s.r.o."/>
        <s v="Zapožičanie prenosného dopr. značenia - &quot;Symfónia umenia&quot; - 9.9.-13.9.2021 TALAJKA s.r.o."/>
        <s v="Revitalizácia novozrekonštruovaného areálu detského ihriska na Haburskej ulici Záhradníctvo HEDERA, r.o."/>
        <s v="Ružinovské predzáhradky 2023 - dodávka rastlinného materiálu Záhradníctvo HEDERA, r.o."/>
        <s v="Rastlinný materiál obj. č. OP-230004 Záhradníctvo HEDERA, r.o."/>
        <s v="Ružinovské predzáhradky 2023 - 1. dodávka rastlinného materiálu Záhradníctvo HEDERA, r.o."/>
        <s v="Sadové úpravy - zrušené pieskoviská Záhradníctvo HEDERA, r.o."/>
        <s v="Sadové úpravy, doplnenie zeminy - zrušené pieskoviská Záhradníctvo HEDERA, r.o."/>
        <s v="Rekonštrukcia bytu Bazová 5- práce naviac F.B.L., spol. s r.o."/>
        <s v="Rekonštrukcia bytu Bazová 5 F.B.L., spol. s r.o."/>
        <s v="Rekonštrukcia bytu Bazová 5 - práce naviac ENVIROTHERM s.r.o."/>
        <s v="Rekonštrukcia bytu Bazová 5 ENVIROTHERM s.r.o."/>
        <s v="Krížna-rekonštrukcia bytu - práce naviac ENVIROTHERM s.r.o."/>
        <s v="Krížna-rekonštrukcia bytu ENVIROTHERM s.r.o."/>
        <s v="Rekonštrukcia bytu Stavba Palkovičová 12C ENVIROTHERM s.r.o."/>
        <s v="Rekonštrukcia bytu Stavba Obežná 6 ENVIROTHERM s.r.o."/>
        <s v="Kompletný systém posuvných dverí, montáž MOJASKRINA.SK, s.r.o."/>
        <s v="Kukkonia Mangalica klobása pár - 250 ksKukkonia s.r.o."/>
        <s v="Výroba a dodanie 222 ks tabuliek - súpisné číslo PRESSKAM AUTO"/>
        <s v="Výroba a dodanie tabuliek PRESSKAM AUTO"/>
        <s v="Tabuľky-súpisné číslo 242 ks PRESSKAM AUTO"/>
        <s v="Tričká ČSOB - potlač Ružinov MultiBusiness, s.r.o."/>
        <s v="Darčekové predmety MultiBusiness, s.r.o."/>
        <s v="Skl. dáždniky s potl.50ks, perá 500 ks, folder na A4 500 ks,Mol.notebook 10 ks MultiBusiness, s.r.o."/>
        <s v="Vietnamska 41-montáž/demontáž kuch.linky v byte C5.8 - Tulipán Jozef Slezák"/>
        <s v="Vietnamska 41-montáž/demontáž kuch.linky v byte C3.2 - Tulipán Jozef Slezák"/>
        <s v="Vietnamska 41-montáž/demontáž kuchynskej linky v byte C6.8 - Tulipán Jozef Slezák"/>
        <s v="Vietnamska 41-montáž/demontáž kuch.linky v byte C4.8 - Tulipán Jozef Slezák"/>
        <s v="Vietnamská 41, byt č. C2.2 - kuchynská linka - Tulipán Jozef Slezák"/>
        <s v="Haburská-vybudovanie workoutového ihriska-vypracovanie PD STAPLAN s.r.o."/>
        <s v="FinStat Premium na 12 mesiacov - predĺženie licencie FinStat s. r. o."/>
        <s v="FinStat Premium na 12 mesiacov-predĺženie licencie FinStat s. r. o."/>
        <s v="Slinné antigénové testy REALY TECH - 100 ks IN ENERGY, s.r.o."/>
        <s v="REALY TECH Novel antigénový test na Covid-19 zo slín - 500 ks IN ENERGY, s.r.o."/>
        <s v="Prenájom ohrievačov/montáž, demontáž, servis Big - agency Slovakia"/>
        <s v="Prenájom ohrievačov 20 ks Big - agency Slovakia, s.r.o."/>
        <s v="Prenájom ohrievače 12 ks Big - agency Slovakia, s.r.o."/>
        <s v="Kancelárske kreslo DREVONA INTERIORS s.r.o."/>
        <s v="Kancelárske kreslá 2 ks DREVONA INTERIORS s.r.o."/>
        <s v="Uzatvorenie pultu - informátor DREVONA INTERIORS s.r.o."/>
        <s v="Kancelársky nábytok-MÚ BA-Ružinov DREVONA INTERIORS s.r.o."/>
        <s v="Interiérové vybavenie- denné rod. centrum pre deti UA DREVONA INTERIORS s.r.o."/>
        <s v="ST 1771 Kancelársky nábytok - informátor DREVONA INTERIORS s.r.o."/>
        <s v="ST 1792 Kancelársky nábytok - informátor DREVONA INTERIORS s.r.o."/>
        <s v="Kancelársky nábytok - zasadacia miestnosť B1 DREVONA INTERIORS s.r.o."/>
        <s v="Kancelársky nábytok - Matrika, kancelária C12 a C3 DREVONA INTERIORS s.r.o."/>
        <s v="Kancelársky nábytok - podateľňa DREVONA INTERIORS s.r.o."/>
        <s v="Dodávka a montáž interiérového vybavenia v objekte adm. budovy MÚ DREVONA INTERIORS s.r.o."/>
        <s v="Nábytok - obklad stien DREVONA INTERIORS s.r.o."/>
        <s v="Vypracovanie dokumentácie HACCP a sprievodnej dok.+poradenské služby-uhr.zálohou HACCPPoint,s.r.o."/>
        <s v="Dopravné značenie-havarijné stavy-Bratislava-Ružinov RiGon s.r.o."/>
        <s v="Realizácia značenia Miletičová RiGon s.r.o."/>
        <s v="Kontrola a čistenie komína - Haburská 2 Kominár, s.r.o."/>
        <s v="Kotolne Banšelova 4, Haburská 2 - kominárske práce Kominár, s.r.o."/>
        <s v="Poskytovanie právnych služieb 12/2023Advokátska kancelária ŠROBÁR,"/>
        <s v="Poskytovanie právnych služieb 11/2023 Advokátska kancelária ŠROBÁR,"/>
        <s v="Poskytovanie právnych služieb 10/2023 Advokátska kancelária ŠROBÁR,"/>
        <s v="Poskytovanie právnych služieb 9/2023 Advokátska kancelária ŠROBÁR,"/>
        <s v="Poskytovanie právnych služieb 8/2023 Advokátska kancelária ŠROBÁR,"/>
        <s v="Poskytovanie právnych služieb 7/2023 Advokátska kancelária ŠROBÁR,"/>
        <s v="Poskytovanie právnych služieb 6/2023 Advokátska kancelária ŠROBÁR,"/>
        <s v="Poskytovanie právnych služieb 5/2023 Advokátska kancelária ŠROBÁR,"/>
        <s v="Poskytovanie právnych služieb 4/2023 Advokátska kancelária ŠROBÁR,"/>
        <s v="Poskytovanie právnych služieb 3/2023 Advokátska kancelária ŠROBÁR,"/>
        <s v="Poskytovanie právnych služieb 2/2023 Advokátska kancelária ŠROBÁR,"/>
        <s v="Poskytovanie právnych služieb 1/2023 Advokátska kancelária ŠROBÁR,"/>
        <s v="Poskytovanie právnych služieb 12/2022 Advokátska kancelária ŠROBÁR,"/>
        <s v="Poskytovanie právnych služieb 11/2022 Advokátska kancelária ŠROBÁR,"/>
        <s v="Poskytovanie právnych služieb 10/2022 Advokátska kancelária ŠROBÁR,"/>
        <s v="Poskytovanie právnych služieb 9/2022 Advokátska kancelária ŠROBÁR,"/>
        <s v="Poskytovanie právnych služieb 8/2022 Advokátska kancelária ŠROBÁR,"/>
        <s v="Poskytovanie právnych služieb 7/2022 Advokátska kancelária ŠROBÁR,"/>
        <s v="Poskytovanie právnych služieb 6/2022 Advokátska kancelária ŠROBÁR,"/>
        <s v="Poskytovanie právnych služieb 5/2022 Advokátska kancelária ŠROBÁR,"/>
        <s v="Poskytovanie právnych služieb 4/2022 Advokátska kancelária ŠROBÁR,"/>
        <s v="Poskytovanie právnych služieb 3/2022 Advokátska kancelária ŠROBÁR,"/>
        <s v="Poskytovanie právnych služieb 2/2022 Advokátska kancelária ŠROBÁR,"/>
        <s v="Poskytovanie právnych služieb 1/2022 Advokátska kancelária ŠROBÁR,"/>
        <s v="Poskytovanie právnych služieb 12/2021 Advokátska kancelária ŠROBÁR,"/>
        <s v="Poskytovanie právnych služieb 10/2021 Advokátska kancelária ŠROBÁR,"/>
        <s v="Poskytovanie právnych služieb 9/2021 Advokátska kancelária ŠROBÁR,"/>
        <s v="Poskytovanie právnych služieb 8/2021 Advokátska kancelária ŠROBÁR,"/>
        <s v="Poskytovanie právnych služieb 7/2021 Advokátska kancelária ŠROBÁR,"/>
        <s v="Poskytovanie právnych služieb 6/2021 Advokátska kancelária ŠROBÁR,"/>
        <s v="Poskytovanie právnych služieb 5/2021 Advokátska kancelária ŠROBÁR,"/>
        <s v="Poskytovanie právnych služieb 4/2021 Advokátska kancelária ŠROBÁR,"/>
        <s v="Poskytovanie právnych služieb 3/2021 Advokátska kancelária ŠROBÁR,"/>
        <s v="Poskytovanie právnych služieb 2/2021 Advokátska kancelária ŠROBÁR,"/>
        <s v="Poskytovanie právnych služieb 1/2021 Advokátska kancelária ŠROBÁR,"/>
        <s v="Poskytovanie právnych služieb 12/2020 Advokátska kancelária ŠROBÁR,"/>
        <s v="Právna analýza vo veci posk. paušálneho príspevku na úhradu časti mzd. nákl. VPS SMOLÁK HLAVATÁ advokátska kanc"/>
        <s v="Trend 24/2023-23/2024 News and Media Holding"/>
        <s v="Parkovacia politika 2023 - vyúčt. fa News and Media Holding"/>
        <s v="Parkovacia politika-účastnícky poplatok News and Media Holding"/>
        <s v="Vyúčt. fa Trend 24/2022-23/2023 News and Media Holding"/>
        <s v="Trend 24/2022-23/2023 News and Media Holding"/>
        <s v="Trend 24/2021-23/2022 News and Media Holding"/>
        <s v="Monitoring Advanced, Office Security 12/2023 SWAN, a.s."/>
        <s v="Monitoring Advanced, Office Security 11/2023 SWAN, a.s."/>
        <s v="Monitoring Advanced, Office Security 10/2023 SWAN, a.s."/>
        <s v="Monitoring Advanced, Office Security 9/2023 SWAN, a.s."/>
        <s v="Monitoring Advanced, Office Security 8/2023 SWAN, a.s."/>
        <s v="Monitoring Advanced, Office Security 7/2023 SWAN, a.s."/>
        <s v="Monitoring Advanced, Office Security 6/2023 SWAN, a.s."/>
        <s v="Monitoring Advanced, Office Security 5/2023 SWAN, a.s."/>
        <s v="Monitoring Advanced, Office Security 4/2023 SWAN, a.s."/>
        <s v="Monitoring Advanced, Office Security 3/2023 SWAN, a.s."/>
        <s v="Monitoring Advanced, Office Security 2/2023 SWAN, a.s."/>
        <s v="Monitoring Advanced, Office Security 1/2023 SWAN, a.s."/>
        <s v="Monitoring Advanced, Office Security - 12/2022 SWAN, a.s."/>
        <s v="Monitoring Advanced, Office Security - 11/2022 SWAN, a.s."/>
        <s v="Monitoring Advanced, Office Security - 10/2022 SWAN, a.s."/>
        <s v="Monitoring Advanced, Office Security - 9/2022 SWAN, a.s."/>
        <s v="Monitoring Advanced, Office Security - 8/2022 SWAN, a.s."/>
        <s v="Monitoring Advanced, Office Security - 7/2022 SWAN, a.s."/>
        <s v="Monitoring Advanced, Office Security - 6/2022 SWAN, a.s."/>
        <s v="Monitoring Advanced, Office Security - 5/2022 SWAN, a.s."/>
        <s v="Monitoring Advanced, Office Security - 4/2022 SWAN, a.s."/>
        <s v="Monitoring Advanced, Office Security - 3/2022 SWAN, a.s."/>
        <s v="Monitoring Advanced, Office Security - 2/2022 SWAN, a.s."/>
        <s v="Monitoring Advanced, Office Security - 1/2022 SWAN, a.s."/>
        <s v="Monitoring Advanced, Office Security - mesačný poplatok 12/2021 SWAN, a.s."/>
        <s v="Monitoring Advanced, Office Security - mesačný poplatok 11/2021 SWAN, a.s."/>
        <s v="Monitoring Advanced, Office Security - mesačný poplatok 10/2021 SWAN, a.s."/>
        <s v="Monitoring Advanced, Office Security - mesačný poplatok 9/2021 SWAN, a.s."/>
        <s v="Monitoring Advanced, Office Security - mesačný poplatok 8/2021 SWAN, a.s."/>
        <s v="Monitoring Advanced, Office Security - mesačný poplatok 7/2021 SWAN, a.s."/>
        <s v="Monitoring Advanced, Office Security - mesačný poplatok 6/2021 SWAN, a.s."/>
        <s v="Monitoring Advanced, Office Security - mesačný poplatok 5/2021 SWAN, a.s."/>
        <s v="Monitoring Advanced, Office Security - mesačný poplatok 4/2021 SWAN, a.s."/>
        <s v="Monitoring Advanced, Office Security - mesačný poplatok 3/2021 SWAN, a.s."/>
        <s v="Monitoring Advanced, Office Security - mesačný poplatok 2/2021 SWAN, a.s."/>
        <s v="Monitoring Advanced, Office Security - mesačný poplatok 1/2021 SWAN, a.s."/>
        <s v="Právne služby BUGAN, advokátska kancelária,"/>
        <s v="Plastové výrobky s príslušenstvom - výmena okien BOGA PARTNERS, s.r.o."/>
        <s v="Bezpečnostná ochranná fólia SMC AX, 300 mc, dodanie a montáž BOGA PARTNERS, s.r.o."/>
        <s v="Oprava filtračno-ventilačných zariadení v 35 ochranných stavbách CO Radna s.r.o."/>
        <s v="Periodická revízia filtračno-ventilačných zariadení a kontrola ich funkčnosti Radna s.r.o."/>
        <s v="Odstránenie závad z revízií FVZ Radna s.r.o."/>
        <s v="Fotografovanie studioneumahr, s r. o."/>
        <s v="Dodávka a montáž okenných sietí proti hmyzu 8 ks Bez Hmyzu SK, s.r.o."/>
        <s v="Prenájom oplotenia AKS group, s.r.o."/>
        <s v="Covid-19/Odpady, kt. zber a zneškodňovanie podliehajú osobitným požiadavkám AKS group, s.r.o."/>
        <s v="Trnavská cesta 2-servis výťahov 11/23 Výťahy H&amp;M lifts, s.r.o."/>
        <s v="Trnavská cesta 2 - Odborná trojmesačná prehliadka výťahu Výťahy H&amp;M lifts, s.r.o."/>
        <s v="MsP-rekonštrukcia sídla-výkon stavebného dozoru MPIRE s.r.o."/>
        <s v="Rekonštrukcia sídla Mestskej polície - stavebný dozor na stavbe MPIRE s.r.o."/>
        <s v="Mestská polícia-výkon stavebného dozoru MPIRE s.r.o."/>
        <s v="Rekonštrukcia sídla Mestskej polície-výkon stavebného dozoru MPIRE s.r.o."/>
        <s v="Vypracovanie Komunitného plánu soc. služieb MČ BA-Ružinov na roky 2022-2026 e-Gemini, s.r.o."/>
        <s v="Vypracovanie PHRSR MČ Bratislava-Ružinov na roky 2021-2027 e-Gemini, s.r.o."/>
        <s v="Spracovanie žiadosti - zateplenie a riešenie vegetačnej strechy MŠ Haburská E-Gemini, s.r.o."/>
        <s v="Extra panenský olivový olej 0,75 l - 250 ks Smartglass s.r.o."/>
        <s v="Mesačná - Športové a detské ihriská - Stav. dozor IDM-ba s. r. o."/>
        <s v="DI-Bachova, stavebný dozor IDM-ba s. r. o."/>
        <s v="Rekonštrukcia DI Martinčekova - stavebný dozor IDM-ba s. r. o."/>
        <s v="Rekonštrukcia DI Sedmokrásková - výkon stavebného dozoru IDM-ba s. r. o."/>
        <s v="Rekonštrukcia DI Bachova-SO 01 Viacúčelová športová hala IDM-ba s. r. o."/>
        <s v="DI Medzilaborecká-rekonštrukcia-výkon stavebného dozoru IDM-ba s. r. o."/>
        <s v="Zateplený, drevený domček pre 3 mačky AMAZON STREEM s.r.o."/>
        <s v="Realizácia projektu - Rozkvitnutá Šťastná a Súľovská ulica EDUPLANT, s r.o."/>
        <s v="Záhradný domček-dodávka a montáž, zál. fa 1889/20 Ergon Plus s.r.o."/>
        <s v="Rekonštrukcia detského ihriska - Sputnikova BRANO s.r.o."/>
        <s v="Psí výbeh - dodanie a montáž agility prvkov a mobiliáru BRANO s.r.o."/>
        <s v="Solárna lampa 2 ks BRANO s.r.o."/>
        <s v="Lavičky-4ks lavičky zblíženia, 1 ks veľkej lavičky, knižná búdka BRANO s.r.o."/>
        <s v="Dodávka solárneho osvetlenia BRANO s.r.o."/>
        <s v="Dodanie a osadenie hracích prvkov detských ihrísk BRANO s.r.o."/>
        <s v="Opravy detských ihrísk BRANO s.r.o."/>
        <s v="Rekonštrukcia DI Bachova - doplnenie PD Ateliér FS"/>
        <s v="Rek. DI Bachova - doplnenie PD hydrogeol. posudok Ateliér FS"/>
        <s v="Rekonštrukcia DI -Bachova - vypracovanie časti PD Ateliér FS"/>
        <s v="Vypracovanie PD detské ihrisko Medzilaborecká Ateliér FS"/>
        <s v="Rehuš-kalkulačka pre výpočet hodnoty drevín-prístup 1.2.23-31.1.24 ITAP s.r.o."/>
        <s v="Štipák-kalkulačka pre výpočet hodnoty drevín-prístup 1.2.23-31.1.24 ITAP s.r.o."/>
        <s v="Trvalky Naturea, s r.o."/>
        <s v="Zakúpené trvalky Naturea, s r.o."/>
        <s v="Kozmos-revitalizácia verejného priestoruKubisArchitekti s.r.o."/>
        <s v="Herlianska ul-revitalizácia trhovisko, aktualizácia PD KubisArchitekti s.r.o."/>
        <s v="Arch.-urban. štúdia a PD - verejný priestor Kozmos KubisArchitekti s.r.o."/>
        <s v="PD -Revitalilzácia trhoviska Bachova, Herlianska ul. KubisArchitekti s.r.o."/>
        <s v="Revitalilzácia trhoviska Bachova ulica KubisArchitekti s.r.o."/>
        <s v="Revitalilzácia trhoviska Herlianska ulica KubisArchitekti s.r.o."/>
        <s v="Tabulky sprevádzkovým poriadkom Pandan, s.r.o."/>
        <s v="Polep stojanov, PVC monomer, inštalácia Pandan, s.r.o."/>
        <s v="Banner, Nálepka na dvere, Nálepky stojany,, PVC polymer a inštalácia Pandan, s.r.o."/>
        <s v="Tlač pomocných hárkov pre voľby do NR SR 2023 - osobitná voleb. komisia Pandan, s.r.o."/>
        <s v="Tlač pomocných hárkov pre voľby do NR SR 2023 Pandan, s.r.o."/>
        <s v="Šatky 500 ks Pandan, s.r.o."/>
        <s v="Brožúra 2000 ks - Dievčatko a včela Pandan, s.r.o."/>
        <s v="Obaly na jedlo, termo misky, polievkové misky, vaničky hranaté KIKOSHOP, s.r.o."/>
        <s v="Parková smetná nádobaFlóra Bratislava Exhibitions,"/>
        <s v="Upratovanie 11/2023Special Service International"/>
        <s v="Upratovanie 10/2023 Special Service International"/>
        <s v="Upratovanie 9/2023 Special Service International"/>
        <s v="Upratovanie 8/2023 Special Service International"/>
        <s v="Upratovanie 7/2023 Special Service International"/>
        <s v="Upratovanie 6/2023 Special Service International"/>
        <s v="Upratovanie 5/2023 Special Service International"/>
        <s v="BD na Zvolenskej 10, Bratislava-vypracovanie passportu bytov Ing. Milan Šulan"/>
        <s v="Vietnamská ul. 41 - vypracovanie projektu k sanácií/výmene okien C 2.7 Ing. Milan Šulan"/>
        <s v="Lapač tukov, Mierová 46-vypracovanie PD Ing. Milan Šulan"/>
        <s v="Výmena okien na 1. a 2. posch. MÚ, výmena okien Vietnamská ul.-vypr.projektu Ing. Milan Šulan"/>
        <s v="Vypr.PDe-výpis staveb. prvkov-výplní otvorov- okná Ing. Milan Šulan"/>
        <s v="Akt.rozpočtov-Seberíniho 21-byt 7,Banš. 28,byt 1,Kvač.15-byt 3, Svätopl.24-byt10 Ing. Milan Šulan"/>
        <s v="Rek. bytu č.18 Budovateľská 21-vypr. PD,výkaz výmer,rozpočet a st.dozo Ing. Milan Šulan"/>
        <s v="Rek. bytu č.16 Na Úvratí-vypr. PD, výkaz výmer, rozpočet a st.dozor Ing. Milan Šulan"/>
        <s v="Rek. bytu C7.6 Vietnamská 41-vypr. PD, výkaz výmer, rozpočet a st.doz Ing. Milan Šulan"/>
        <s v="Rek. bytu C7.4 Vietnamská 41-vypr. PD, výkaz výmer, rozpočet a st.doz Ing. Milan Šulan"/>
        <s v="Rek. bytu C7.3 Vietnamská 41-vypr. PD, výkaz výmer, rozpočet a st.dozo Ing. Milan Šulan"/>
        <s v="Rek. bytu CO.5 Vietnamská 41-vypr. PD, výkaz výmer, rozpočet a st.dozo Ing. Milan Šulan"/>
        <s v="MŠ Piesočná - sanácia komína, vstupov do MŠ Ing. Milan Šulan"/>
        <s v="Vyprac. PD- Novostavba plavárne,rek.hokej.štadióna,ubyt. kapacít Ing. Milan Šulan"/>
        <s v="Revitalizácia trhoviska Miletičova-projektová dokumentácia Ing. Milan Šulan"/>
        <s v="Inžinierskogeol. a hydrol. posudok-Novostavba plavárne,rek. hok.štadióna.. Ing. Milan Šulan"/>
        <s v="Rek. bytu Svätoplukova-zameranie a vypr. PD, výkaz výmer, rozp. a st.dozor Ing. Milan Šulan"/>
        <s v="Rek. bytu Kvačalova 15-zameranie a vypr. PD, výkaz výmer, rozp. a st.dozor Ing. Milan Šulan"/>
        <s v="Rek. bytu Palkovičova 12C-zameranie a vypr. PD, výkaz výmer, rozp. a st.dozor Ing. Milan Šulan"/>
        <s v="Seberíniho 21 - zameranie a vypracovanie PD, výkaz výmer, rozpočet a SD Ing. Milan Šulan"/>
        <s v="Banšelova 28 - zameranie a vypracovanie PD, výkaz výmer, rozpočet a st. dozor Ing. Milan Šulan"/>
        <s v="DJ- FA za potraviny TEODYN s.r.o."/>
        <s v="DJ-FA za potraviny TEODYN s.r.o."/>
        <s v="MŠ Haburská 4-PD-významné zádržné opatrenia-aktualizácia Ing.arch. Alexandra Plančárová"/>
        <s v="Doprava BA - Kitsee - Viedeň - BA , dňa 27.11.2023 - výlet seniori Sun bus s.r.o."/>
        <s v="Doprava Bratislava-Buk, Maďarsko 30.10.2023-výlet seniori Sun bus s.r.o."/>
        <s v="Autobusová preprava Bratislava - Znojmo 25.09.2023 Sun bus s.r.o."/>
        <s v="Autobusová preprava Bratislava-Rakúsko 29.05.2023 Sun bus s.r.o."/>
        <s v="Autobusová preprava Bratislava-Rakúsko 26.06.2023 Sun bus s.r.o."/>
        <s v="Autobusová preprava Bratislava-Zlín 25.4.2023 Sun bus s.r.o."/>
        <s v="Autobusová preprava Bratislava-Rakúsko 15.3.2023 Sun bus s.r.o."/>
        <s v="Výlet seniorov Bratislava-Buk, Maďarsko 27.2.2023 Sun bus s.r.o."/>
        <s v="Doprava Bratislava-Termálne kúpele,Maďarsko - 28.11.2022 Sun bus s.r.o."/>
        <s v="Doprava Bratislava-Viedeň - 7.12.2022 Sun bus s.r.o."/>
        <s v="Preprava osôb-seniori Bratislava-Mikulov(ČR) a späť 12.10.2022 Sun bus s.r.o."/>
        <s v="Dobropis k faktúre č.489 Benefit Systems Slovakia, s.r."/>
        <s v="Karta MultiSport 6/2022 Benefit Systems Slovakia, s.r."/>
        <s v="Karta MultiSport 5/2022 Benefit Systems Slovakia, s.r."/>
        <s v="Karta MultiSport 4/2022 Benefit Systems Slovakia, s.r."/>
        <s v="Karta MultiSport 3/2022 Benefit Systems Slovakia, s.r."/>
        <s v="Karta MultiSport 2/2022 Benefit Systems Slovakia, s.r."/>
        <s v="Karta MultiSport 1/2022 Benefit Systems Slovakia, s.r."/>
        <s v="Karta MultiSport 12/2021 Benefit Systems Slovakia, s.r."/>
        <s v="Karta MultiSport 11/2021 Benefit Systems Slovakia, s.r."/>
        <s v="Karta MultiSport 10/2021 Benefit Systems Slovakia, s.r."/>
        <s v="Karta MultiSport 9/2021 Benefit Systems Slovakia, s.r."/>
        <s v="Karta MultiSport 8/2021 Benefit Systems Slovakia, s.r."/>
        <s v="Karta MultiSport 7/2021 Benefit Systems Slovakia, s.r."/>
        <s v="Karta MultiSport 6/2021 Benefit Systems Slovakia, s.r."/>
        <s v="Karta MultiSport 5/2021 Benefit Systems Slovakia, s.r."/>
        <s v="Dobropis k fa č. 200101985 - karta MultiSport Benefit Systems Slovakia, s.r."/>
        <s v="Karta MultiSport 12/2020 Benefit Systems Slovakia, s.r."/>
        <s v="Fotografické služby Promizone, s.r.o."/>
        <s v="Fotografické služby-položenie zákl. kameňa školy Ostredky Promizone, s.r.o."/>
        <s v="Fotogr. služby na predstavenia Symfónia umenia Promizone, s.r.o."/>
        <s v="Fotografické služby - akcia ETM 2021 Promizone, s.r.o."/>
        <s v="Fotografické služby - Symfónia Promizone, s.r.o."/>
        <s v="Fotografické služby - rekonštrukcia úradu Promizone, s.r.o."/>
        <s v="Fotografické služby - podpis zmluvy, Ministerstvo dopravy Promizone, s.r.o."/>
        <s v="Fotografické služby - fotodokumentácia MÚ Ružinov pred rekonštrukciou Promizone, s.r.o."/>
        <s v="Fotografické služby - očkovanie BA 10.4.2021 Promizone, s.r.o."/>
        <s v="Fotografické služby - tlačová beseda Promizone, s.r.o."/>
        <s v="Fotografické služby - testovanie MČ Ružinov Promizone, s.r.o."/>
        <s v="Fotografické služby - očkovanie dom seniorov Promizone, s.r.o."/>
        <s v="Farby do tlačiarne EpsonLedum Kamara SK s.r.o."/>
        <s v="Farby do tlačiarne Epson Ledum Kamara SK s.r.o."/>
        <s v="ZŠ Medzilaborecká-dopracovanie PD Eko Energy Projekt, s.r.o."/>
        <s v="Školenie-Novela zákona o VO a jeho aplikácia do praxe ZŠ varX, s.r.o."/>
        <s v="Koncert pre seniorov v DK Ružinov dňa 20.11.2023 SWINGMÁNIA"/>
        <s v="Stará radnica v Prievoze - statický posudok PRODIS + s.r.o."/>
        <s v="Vyúčt. fa - Pracovné stretnutie - hlásenie pobytu a registra adries RVA Zvolen"/>
        <s v="Modulárny pumptrack, odkl.kontajner, dr. altánok, sedacie vaky, príručné stolíky GREEN - BIKE, a.s."/>
        <s v="Balená vodaDolphin Central Europe, s.r.o."/>
        <s v="Balená voda Dolphin Central Europe, s.r.o."/>
        <s v="Sanitácia výdajník na balenú vodu Dolphin Central Europe, s.r.o."/>
        <s v="Čiast. plnenie podľa zmluvy - akcia Nová plaváreň Bazenprojekt s.r.o."/>
        <s v="Porad. a konzult. služby - Nová plaváreň Bazenprojekt s.r.o."/>
        <s v="ZŠ Ostredková - výkon stavebného dozoru 9/23 IBR Consulting SK s.r.o."/>
        <s v="ZŠ Ostredková - výkon stavebného dozoru 8/23 IBR Consulting SK s.r.o."/>
        <s v="ZŠ Ostredková - výkon stavebného dozoru 7/23 IBR Consulting SK s.r.o."/>
        <s v="ZŠ Ostredková - výkn stavebného dozoru IBR Consulting SK s.r.o."/>
        <s v="ZŠ Ostredková - výkon stavebného dozoru IBR Consulting SK s.r.o."/>
        <s v="ZŠ Ostredková - výkon stavebného dozoru 2/2023 IBR Consulting SK s.r.o."/>
        <s v="Výkon SD na stavbe ZŠ Ostredkova IBR Consulting SK s.r.o."/>
        <s v="Hasičská zbrojnica,modernizácia a dostavba-stavebný dozor IBR Consulting SK s.r.o."/>
        <s v="Hasičská zbrojnica - stavebný dozor IBR Consulting SK s.r.o."/>
        <s v="Hasičská zbrojnica-výkon stavebného dozoru IBR Consulting SK s.r.o."/>
        <s v="Vypracovanie znaleckého posudku č. 27/2023 Ing. Barbara Križanová PhD."/>
        <s v="Vypracovanie znaleckého posudku č. 26/2023 Ing. Barbara Križanová PhD."/>
        <s v="Vypracovanie znaleckého posudku č.6/2023 Ing. Barbara Križanová PhD."/>
        <s v="Vypracovanie znal. posudku Ing. Barbara Križanová PhD."/>
        <s v="Výdajňa stravy Tomášikova č.4,BA-objektivizácia a meranie umelého osvetlenia PSPL s.r.o"/>
        <s v="Oprava servisného cyklostojanu ZŠ Drieňová Bimission s.r.o."/>
        <s v="Oprava servisného cyklostojanu, ul. Vietnamská Bimission s.r.o."/>
        <s v="Ostredky park - Oprava servisného cyklostojanu Mantis Bimission s.r.o."/>
        <s v="Štrkovec - Oprava servisného cyklostojanu Mantis Bimission s.r.o."/>
        <s v="Stojan na kolobežky pre ZŠ Vrútocká Bimission s.r.o."/>
        <s v="Štrkovec-doplnenie chýbajúceho náradia na servisný cyklostojan Bimission s.r.o."/>
        <s v="U-stojan - 22 ks, stojan na kolobežky - 22 ks Bimission s.r.o."/>
        <s v="Oprava cyklopumpy - ZŠ Ostredková Bimission s.r.o."/>
        <s v="Oprava cyklopumpy - ul. Vietnamská Bimission s.r.o."/>
        <s v="Oprava servisného cyklostojanu - park Ostredky Bimission s.r.o."/>
        <s v="Náhradná hlavica pre Mantis Standard - 5 ks Bimission s.r.o."/>
        <s v="Minipod, U-stojan-24ks, Scooterpod Linear,antracit-15ks, Sc.Linear žltý-1ks Bimission s.r.o."/>
        <s v="Stojan Pi, nerez 10 ks Bimission s.r.o."/>
        <s v="Servisný cyklostojan Mantis Standard, Urban, RAL7016 Bimission s.r.o."/>
        <s v="Oprava servisného cyklostojanu a pumpy ParkAir na ZŠ Bimission s.r.o."/>
        <s v="Náhradná hlavica pre Mantis Standard a ParkAir Bimission s.r.o."/>
        <s v="Oprava cyklopumpy ParkAir Bimission s.r.o."/>
        <s v="300 ks bavlnených tašiek, 500 ks gelových pier AthosLILA VIA s.r.o."/>
        <s v="100 ks - zápisníkov A5, krabičiek s magnetom, USB kľúčovLILA VIA s.r.o."/>
        <s v="Pero Prodir DS3 Biotic B21 Fire s gélovou tuhou-1000ks, náhradná gel.tuha-200ksLILA VIA s.r.o."/>
        <s v="MÚ Ružinov - hliníkové bránové konštrukcie ALUSOLID, s.r.o."/>
        <s v="Výmena okien v bytoch na Vietnamskej 41 ALUSOLID, s.r.o."/>
        <s v="Stravovanie dôchodcov za 11/2022 Simple company s.r.o."/>
        <s v="Stravovanie dôchodcov za 102022 Simple company s.r.o."/>
        <s v="Stravovanie dôchodcov za 09/2022 Simple company s.r.o."/>
        <s v="Stravovanie dôchodcov za 08/2022 Simple company s.r.o."/>
        <s v="Stravovanie dôchodcov za 07/2022 Simple company s.r.o."/>
        <s v="Spoločné stravovanie - dôchodci 6/2022 Simple company s.r.o."/>
        <s v="Spoločné stravovanie - dôchodci 5/2022 Simple company s.r.o."/>
        <s v="Spoločné stravovanie - dôchodci 4/2022 Simple company s.r.o."/>
        <s v="Spoločné stravovanie - dôchodci 3/2022 Simple company s.r.o."/>
        <s v="poskytnutie príspevku na spoločné stravovanie Simple company s.r.o."/>
        <s v="Spoločné stravovanie dôchodci 1/2022 Simple company s.r.o."/>
        <s v="Spoločné stravovanie dôchodci 12/2021 Simple company s.r.o."/>
        <s v="Spoločné stravovanie dôchodci 11/2021 Simple company s.r.o."/>
        <s v="Spoločné stravovanie dôchodci 10/2021 Simple company s.r.o."/>
        <s v="Spoločné stravovanie dôchodci 9/2021 Simple company s.r.o."/>
        <s v="Spoločné stravovanie dôchodci 8/2021 Simple company s.r.o."/>
        <s v="Spoločné stravovanie dôchodci 7/2021 Simple company s.r.o."/>
        <s v="Spoločné stravovanie dôchodci 5/2021 Simple company s.r.o."/>
        <s v="Spoločné stravovanie dôchodci 6/2021 Simple company s.r.o."/>
        <s v="Spoločné stravovanie dôchodci 4/2021 Simple company s.r.o."/>
        <s v="Spoločné stravovanie dôchodci 3/2021 Simple company s.r.o."/>
        <s v="Spoločné stravovanie dôchodci 2/2021 Simple company s.r.o."/>
        <s v="Spoločné stravovanie dôchodci 1/2021 Simple company s.r.o."/>
        <s v="Spoločné stravovanie - dôchodci 12/2020 Simple company s.r.o."/>
        <s v="Zadania UŠ Nové záhrady, Bratislava-prieskumy a rozbory MODERNYDOM.eu, s.r.o."/>
        <s v="Zadania UŠ Domové role, Bratislava-prieskumy a rozbory MODERNYDOM.eu, s.r.o."/>
        <s v="Prieskumy a rozbory UŠ Domové role, Bratislava MODERNYDOM.eu, s.r.o."/>
        <s v="Prieskumy a rozbory UŠ Nové záhrady, Bratislava MODERNYDOM.eu, s.r.o."/>
        <s v="Znalecký úkon č. 102/2023-určenie vš. hodnoty pozemkov p.č. 213/2,4,5 Záňová Veronika Ing."/>
        <s v="Znalecký úkon-úrčenie vš. hodnoty pozemky p.č. 22093/3 Záňová Veronika Ing."/>
        <s v="Znalecký posudok - p.č.14812/16 k.u. Trnávka Záňová Veronika Ing."/>
        <s v="Znalecký úkon-určenie vš. hodnoty nehnuteľnosti: pozemky p.č. 15096/220 Záňová Veronika Ing."/>
        <s v="Znalecký úkon-určenie vš. hodnoty nehnuteľnosti: pozemky p.č. 15109/1,45,46 Záňová Veronika Ing."/>
        <s v="Znalecký úkon-určenie vš. hodnoty nehnuteľnosti: pozemky p.č. 2680/33, 2680/34 Záňová Veronika Ing."/>
        <s v="Opakované školenie pre prácu vo výškach a nad voľnou hĺbkou-špec.lanová technika High LEVEL, s.r.o."/>
        <s v="Dopravné značenie Dopravné značenie Bratislava s"/>
        <s v="Dopravné značenie 2/2021 Dopravné značenie Bratislava s"/>
        <s v="Dopravné značenie 1/2021 Dopravné značenie Bratislava s"/>
        <s v="Grandstream GRP 2604P 135ks, Grandstream GRP2614 25ks KT TEAM, s.r.o."/>
        <s v="PD HB bloky Bachova - Grafické práce na dodatočnom dopracovaní ASPACE, s.r.o."/>
        <s v="Novostavba Parkovacieho domu, Exnárová ulica, DUR,SP-projektová dokumentácia ASPACE, s.r.o."/>
        <s v="Vytvorenie a osadenie diela JUPITERMatej Rosmány"/>
        <s v="Olivový olej 1 l balenie 240ks Dr. Tomáš Sklenár"/>
        <s v="Vyúčt. fa za predaj pozemkom v zmysle kúpnej zmluvy NLC s.r.o."/>
        <s v="Koment. prehliadka Trnava a Dolná Krupá 28.9.2022 Ing. Slavomír Dzvoník"/>
        <s v="Klimatizačné jednotky-dodávka a montáž KALORIM s.r.o."/>
        <s v="Vyúčt. fa. DJ - pracovné odevy PRACOVNÉ ODEVY KADO, s.r.o."/>
        <s v="Pracovné odevy pre DJ PRACOVNÉ ODEVY KADO, s.r.o."/>
        <s v="FA na základe obj. 603/2023 v admin. budove MÚ BA - Ružinov Martin Hajik"/>
        <s v="FA na základe obj. 494/2023 v admin. budove MÚ BA - Ružinov Martin Hajik"/>
        <s v="Lieskovce v bielej čokoláde s malinami - 250 ks Slowlandia s.r.o."/>
        <s v="Vyúčt. fa - školenie-Novela zákona o finančnej kontrole PROEKO - Inštitút vzdelávania"/>
        <s v="Účast. poplatok za odb. seminár Ochrana osobných údajov PROEKO - Inštitút vzdelávania"/>
        <s v="Dodávka a výsadba drevín, jeseň 2022 ZARCO GARDEN s.r.o."/>
        <s v="Kameň lomový frakcia 16/223+dovoz, rozhrnutie kameňa, úprava terénu PLUG s.r.o."/>
        <s v="živý plot Miletičova PLUG s.r.o."/>
        <s v="Autorské umelecké dielo - športový areál Budovatelska Bihy-G s.r.o."/>
        <s v="Pomocné služby pri kultúrnych podujatiach HAILEY s.r.o."/>
        <s v="Koncert pre seniorov 11.4.2023 For You Acapella s.r.o."/>
        <s v="Zber a zneškodnenie odpadu podliehajúcim osobitným požiadavkám EPA Plus, s.r.o."/>
        <s v="Prednáška a supervízne stretnutia Mgr. Beáta Sklenárová"/>
        <s v="Vypracovanie PD: Rekonštrukcia dets. a šport. ihriska - BudovateľskáArchitektiSKA"/>
        <s v="Vypracovanie PD: Revitalizácia vnútrobloku - GemerskáArchitektiSKA"/>
        <s v="Vypracovanie PD: Rekonštrukcia športového ihriska - HaburskáArchitektiSKA"/>
        <s v="PD-Revit. vnútrobl.&quot;Nezábudková&quot; ArchitektiSKA"/>
        <s v="Revitalizácia vnútrobloku &quot;Fontána pre Zuzanu&quot; ArchitektiSKA"/>
        <s v="DI Kvetná - vypracovanie POD III. časť ArchitektiSKA"/>
        <s v="Vypracovanie POD rek. DI Tekovská ArchitektiSKA"/>
        <s v="Vypracovanie POD k rek. DI Haburská ArchitektiSKA"/>
        <s v="Vypracovanie PD rek. DI Líščie Nivy ArchitektiSKA"/>
        <s v="Stanovisko k exist.. IS k PD rek. DI Líščie nivy ArchitektiSKA"/>
        <s v="Doplnenie PD na rekonštrukciu DI Sedmokráskova ArchitektiSKA"/>
        <s v="Rekonštrukcia DI - detské jasle Palkovičova - vypracovanie PD ArchitektiSKA"/>
        <s v="Vypracovanie PD detské ihrisko Sedmokráskova ArchitektiSKA"/>
        <s v="Respirátor FFP2 - 4000 ks MM UNLIMITED s.r.o.,"/>
        <s v="Respirátor FFP2 - 18000 ks MM UNLIMITED s.r.o.,"/>
        <s v="DI Kvetná ul-rekonštrukcia Benet Sport, s.r.o."/>
        <s v="DI Palkovičová jasle Benet Sport, s.r.o."/>
        <s v="DI v jasliach na Palkovičovej Benet Sport, s.r.o."/>
        <s v="Dodávka drevín, výsadba, 3-ročná starostlivosť, jeseň 2023COMMON s.r.o."/>
        <s v="Zriadenie výdajne stravy a jedálne, Tomášikova 4 - stavebné práce COMMON s.r.o."/>
        <s v="Prvky-prekážka, kruh, kladina, prevažovačka, lavička, veľké &quot;A&quot; DISAM, s.r.o."/>
        <s v="Nájomné-pozemky, parkovacie stojiská 4/2023 Nuppu Housing s.r.o."/>
        <s v="Nájomné-nebytový priestor 4/2023, energie a správa Nuppu Housing s.r.o."/>
        <s v="Nájomné-pozemky, parkovacie stojiská 10/2023 Nuppu Housing s.r.o."/>
        <s v="Nájomné-nebytový priestor 10/2023, energie a správa Nuppu Housing s.r.o."/>
        <s v="Nájomné-pozemky, parkovacie stojiská 9/2023 Nuppu Housing s.r.o."/>
        <s v="Nájomné-nebytový priestor 9/2023, energie a správa Nuppu Housing s.r.o."/>
        <s v="Nájomné-pozemky, parkovacie stojiská 8/2023 Nuppu Housing s.r.o."/>
        <s v="Nájomné-nebytový priestor 8/2023, energie a správa Nuppu Housing s.r.o."/>
        <s v="Nájomné-nebytový priestor 7/2023, energie a správa Nuppu Housing s.r.o."/>
        <s v="Nájomné-pozemky, parkovacie stojiská 7/2023 Nuppu Housing s.r.o."/>
        <s v="Nájomné-nebytový priestor 6/2023, energie a správa Nuppu Housing s.r.o."/>
        <s v="Nájomné-pozemky, parkovacie stojiská 6/2023 Nuppu Housing s.r.o."/>
        <s v="Nájomné-nebytový priestor 5/2023, energie a správa Nuppu Housing s.r.o."/>
        <s v="Nájomné-pozemky, parkovacie stojiská 5/2023 Nuppu Housing s.r.o."/>
        <s v="Nájomné-pozemky, parkovacie stojiská 3/2023 Nuppu Housing s.r.o."/>
        <s v="Nájomné-nebytový priestor 3/2023, energie a správa Nuppu Housing s.r.o."/>
        <s v="Nájomné-pozemky, parkovacie stojiská 2/2023 Nuppu Housing s.r.o."/>
        <s v="Nájomné-nebytový priestor 2/2023, energie a správa Nuppu Housing s.r.o."/>
        <s v="Nájomné-nebytový priestor 1/2023, energie a správa Nuppu Housing s.r.o."/>
        <s v="Nájomné-pozemky, parkovacie stojiská 1/2023 Nuppu Housing s.r.o."/>
        <s v="Nájomné-nebytový priestor 16.11.-30.11/2022, energie a správa Nuppu Housing s.r.o."/>
        <s v="Nájomné-pozemky, parkovacie stojiská Nuppu Housing s.r.o."/>
        <s v="Nájomné-nebytový priestor 12/2022, energie a správa Nuppu Housing s.r.o."/>
        <s v="Rekonštrukcia a zmena účetlu objektu Tomášiková 25 BBAU s.r.o."/>
        <s v="Publikácie &quot;Čo má vedieť mzdová účtovníčka&quot; PSDOMOV s.r.o."/>
        <s v="Čo má vedieť mzdová účtovníčka - publikácia PSDOMOV s.r.o."/>
        <s v="Vyúčt. fa za publikáciu &quot;Čo má vedieť mzdová účtovníčka&quot; k ZF PSDOMOV s.r.o."/>
        <s v="Predplatné - &quot;Čo má vedieť mzdová účtovníčka&quot; PSDOMOV s.r.o."/>
        <s v="Publikácia - Čo má vedieť mzdová účtovníčka PSDOMOV s.r.o."/>
        <s v="Predplatné Čo má vedieť mzdová účtovníčka r. 2021 PSDOMOV s.r.o."/>
        <s v="DJ- spotr.mat. hygienické potreby EXACT Invest s.r.o."/>
        <s v="DJ - hygienické potreby EXACT Invest s.r.o."/>
        <s v="Hygienické potreby EXACT Invest s.r.o."/>
        <s v="Hrnček 300 ml ručne maľovaný &quot;Máme radi Ružinov&quot; Ing. Paulína Oboňová - POLIN"/>
        <s v="Údelenie súhlasu autora na použitie diela Ja som hrdý Ružinovčan Ing. Paulína Oboňová - POLIN"/>
        <s v="Hrnček 300 ml ručne maľovaný s nápisom &quot;Máme radi Ružinov&quot;-100ks Ing. Paulína Oboňová - POLIN"/>
        <s v="projektová dok. Knižnica Ružinov Halvon, s.r.o."/>
        <s v="Realiz. postupu zad. zák.- Ver. kanalizácia v lok. Pálenisko YEPT s.r.o."/>
        <s v="ST 1101 Vyprac. PD - Zámer realizácie parkovania vnútroblok YEPT s.r.o."/>
        <s v="ST 1968 Vyprac. PD - Zámer realizácie parkovania vnútroblok YEPT s.r.o."/>
        <s v="Dobropis k fa č.262021 YEPT s.r.o."/>
        <s v="Realiz. postupu zad. zák.- PD parkovacích domov YEPT s.r.o."/>
        <s v="Vyprac. PD - Zámer realizácie parkovania vnútroblok - tendr. dokum. YEPT s.r.o."/>
        <s v="Realiz. postupu zad. zák.-Novostavba pavilónu ZŠ Ostredkova YEPT s.r.o."/>
        <s v="Realiz. postupu zad. zák.-Rek. a modernizácia bežeckej dr. okolo jazera Štrkovec YEPT s.r.o."/>
        <s v="Realiz. postupu zad. zák.-Rek. strechy MŠ Vietnamská YEPT s.r.o."/>
        <s v="Nájom nebytových priestorov YEPT s.r.o."/>
        <s v="Parkovanie vnútrobl.-Exnárová,Ruž.dolina,U deda,Mart,Trávniky,Sputnik.,Prešovská YEPT s.r.o."/>
        <s v="Oprava strechy, oprava spl. kan. a vodozadr.op. ZŠ Vrútocká-zadávanie podl. zák. YEPT s.r.o."/>
        <s v="Zvýšenie energetickej efektívnosti budovy MŠ Bancíkovej - zadávanie podl. zák. YEPT s.r.o."/>
        <s v="Realiz. postupu zad. zák.-Zvýšenie kapacity ZŠ Medzilaborecká YEPT s.r.o."/>
        <s v="Realiz. postupu zad. zák.-Stav. opravy miest. komunikácií Ružinov YEPT s.r.o."/>
        <s v="Realiz. postupu zad. zák.-Stav. práce MÚ Ružinov YEPT s.r.o."/>
        <s v="Realiz. postupu zad. zák.-Rek. a zmena účelu Tomášikova 25 YEPT s.r.o."/>
        <s v="Realiz. postupu zad. zák.-PD modern. bud. Listová 10 YEPT s.r.o."/>
        <s v="Realiz. postupu zad. zák.-Rek. kuchyne, skladov Ružová dolina 29 YEPT s.r.o."/>
        <s v="Vyprac. PD modern. RDS Sklenárova, Pivoňkova YEPT s.r.o."/>
        <s v="Realiz. postupu zad. zák.-Rek. komunikácií YEPT s.r.o."/>
        <s v="Realiz. postupu zad. zák.-Rek. ciest YEPT s.r.o."/>
        <s v="Dopravné značenie v MČ Bratislava-Ružinov YEPT s.r.o."/>
        <s v="Realiz. postupu zad. zák.-Sanácia oplotenia EP Rádiova YEPT s.r.o."/>
        <s v="Rekonštrukcia ciest a chodníkov - zákazka s nízkou hodnotou YEPT s.r.o."/>
        <s v="Realiz. postupu zad. zák.-Modulárny pumptrack YEPT s.r.o."/>
        <s v="Realiz. postupu zad. zák.-Rekonštr. sídla MP Ružinov YEPT s.r.o."/>
        <s v="Realiz. postupu zad. zák.-Rek. telocvične ZŠ Borodačova YEPT s.r.o."/>
        <s v="Realiz. postupu zad. zák.-Výkon SD stavba ZŠ Medzilaborecká YEPT s.r.o."/>
        <s v="Rekonštrukčné práce bytových jednotiek - real. postupu zadávania zákazky YEPT s.r.o."/>
        <s v="ZŠ Vrútocká-arch.štúdia uskutočniteľnosti - real. postupu zadávania zákazky YEPT s.r.o."/>
        <s v="Modernizácia budovy Domova dôchodcov Pažítková 2-real. postupu zadávania zákazky YEPT s.r.o."/>
        <s v="ZŠ Ostredková - výkon inžinierskej činnosti - real.postupu zadávania zákazky YEPT s.r.o."/>
        <s v="Stavebné opravy miest. kom. III. a IV.triedy-relizácia postupu zadávania zákazky YEPT s.r.o."/>
        <s v="Vypr. PD a autorský dohľad ZŠ Ostredková - realizácia postupu zadávania zákazky YEPT s.r.o."/>
        <s v="Rekonštrukcia DI Albrechtova - realizácia postupu zadávania zákazky YEPT s.r.o."/>
        <s v="Akreditovaný kurz: Manažér kvality v soc. službách, medz.certifikát OZ Akadémia vzdelávania a výsk"/>
        <s v="Zhotovenie altánku, materiál, montážne a lakernícke práce Best house , s.r.o."/>
        <s v="Zabezpečenie pracovnej zdravotnej služby za 06/2022 PhDr. Natália Jányová - PZS"/>
        <s v="Zabezpečenie pracovnej zdravotnej služby za 05/2022 PhDr. Natália Jányová - PZS"/>
        <s v="Zabezpečenie pracovnej zdravotnej služby za 04/2022 PhDr. Natália Jányová - PZS"/>
        <s v="Zabezpečenie pracovnej zdravotnej služby za 03/2022 PhDr. Natália Jányová - PZS"/>
        <s v="Zabezpečenie pracovnej zdravotnej služby za 02/2022 PhDr. Natália Jányová - PZS"/>
        <s v="Zabezpečenie prac. zdravot. služby za 1/2022 + školenie PhDr. Natália Jányová - PZS"/>
        <s v="Pracovná zdravotná služba 12/2021 PhDr. Natália Jányová - PZS"/>
        <s v="Zabezpečenie prac. zdravot. služby za 11/2021 PhDr. Natália Jányová - PZS"/>
        <s v="Zabezpečenie prac. zdravot. služby za 10/2021 PhDr. Natália Jányová - PZS"/>
        <s v="Zabezpečenie prac. zdravot. služby za 9/2021 PhDr. Natália Jányová - PZS"/>
        <s v="Zabezpečenie prac. zdravot. služby za 8/2021 PhDr. Natália Jányová - PZS"/>
        <s v="Zabezpečenie prac. zdravot. služby za 7/2021 PhDr. Natália Jányová - PZS"/>
        <s v="Zabezpečenie prac. zdravot. služby za 6/2021 PhDr. Natália Jányová - PZS"/>
        <s v="Zabezpečenie prac. zdravot. služby za 5/2021 PhDr. Natália Jányová - PZS"/>
        <s v="Zabezpečenie prac. zdravot. služby za 4/2021 PhDr. Natália Jányová - PZS"/>
        <s v="Zabezpečenie prac. zdravot. služby za 3/2021 PhDr. Natália Jányová - PZS"/>
        <s v="Zabezpečenie prac. zdravot. služby za 2/2021 PhDr. Natália Jányová - PZS"/>
        <s v="Zabezpečenie prac. zdravot. služby za 1/2021 PhDr. Natália Jányová - PZS"/>
        <s v="Zabezpečenie prac. zdravot. služby za 12/2020 PhDr. Natália Jányová - PZS"/>
        <s v="Štrkovec-bežecká dráha-autorský dohľad Ing. Pavol Mikuláš - Mstat"/>
        <s v="Bežecká dráha okolo jazera Štrkovec-dopracovanie PD Ing. Pavol Mikuláš - Mstat"/>
        <s v="Rekonštrukcia a modernizácia bežeckej dráhy Štrkovec-vypracovanie PD Ing. Pavol Mikuláš - Mstat"/>
        <s v="Pletivo a montáž Pletivá Dobrý a Urbánek SK s."/>
        <s v="Organizácia dopravy-Festival SYMFÓNIA UMENIA 2022 na Páričkovej ul. ING. JURAJ FISCHER - POD"/>
        <s v="Preverenie obal. kriviek križ. Mesačná-Trnavská cesta ING. JURAJ FISCHER - POD"/>
        <s v="Vyprac. projektu organ. dopravy Festival Symfónia umenia Páričkova ul. ING. JURAJ FISCHER - POD"/>
        <s v="Podpisuj-Plán OBEC 50000 PLUS EXTRA Archimetes, s.r.o."/>
        <s v="Podpisuj-Plán OBEC 50000 PLUS EXTRA 23.3.22-23.3.23 Archimetes, s.r.o."/>
        <s v="Úprava, vyčistenie, skrášlenie priestoru-podjazd Trnávka A PRIORI s.r.o."/>
        <s v="Skríningové testovanie 23.1. a 24.1.2021-antigénové testy 750 ks Bonum Salutem, s.r.o."/>
        <s v="Vysekanie poteru, nový poter a izolácia ND-PODLAHY s.r.o."/>
        <s v="Výmena PVC podlahy s nivelizáciou v kanc. C204, C205, C215 ND-PODLAHY s.r.o."/>
        <s v="Podlahárske práce ND-PODLAHY s.r.o."/>
        <s v="Trvalkové záhony pri chodníku &quot;Súmračná&quot; Lórant Csicsay - AREAPLAN"/>
        <s v="Realizácia dažďovej záhrady - Nevädzová ulica Lórant Csicsay - AREAPLAN"/>
        <s v="Inštalácia a pripojenie 1 účastníka DTV 8/2021 ASSR, s.r.o."/>
        <s v="Dobropis - Inštalácia a pripojenie 2 účastníkov DTV ASSR, s.r.o."/>
        <s v="Inštalácia a pripojenie 1 účastníka DTV 2/2021 ASSR, s.r.o."/>
        <s v="Vyúčt. faktúra - Metrážový koberec HARIMO s.r.o."/>
        <s v="Metrážový koberec HARIMO s.r.o."/>
        <s v="Spoločné stravovanie - dôchodci 7/2022 MARKET CENTRUM Plus, s.r.o."/>
        <s v="Spoločné stravovanie - dôchodci 6/2022 MARKET CENTRUM Plus, s.r.o."/>
        <s v="Spoločné stravovanie - dôchodci 5/2022 MARKET CENTRUM Plus, s.r.o."/>
        <s v="Spoločné stravovanie - dôchodci 4/2022 MARKET CENTRUM Plus, s.r.o."/>
        <s v="Spoločné stravovanie - dôchodci 3/2022 MARKET CENTRUM Plus, s.r.o."/>
        <s v="Spoločné stravovanie - dôchodci 2/2022 MARKET CENTRUM Plus, s.r.o."/>
        <s v="Spoločné stravovanie - dôchodci 1/2022 MARKET CENTRUM Plus, s.r.o."/>
        <s v="Spoločné stravovanie - dôchodci 12/2021 MARKET CENTRUM Plus, s.r.o."/>
        <s v="Spoločné stravovanie - dôchodci 11/2021 MARKET CENTRUM Plus, s.r.o."/>
        <s v="Spoločné stravovanie - dôchodci 10/2021 MARKET CENTRUM Plus, s.r.o."/>
        <s v="Spoločné stravovanie - dôchodci 9/2021 MARKET CENTRUM Plus, s.r.o."/>
        <s v="Spoločné stravovanie - dôchodci 8/2021 MARKET CENTRUM Plus, s.r.o."/>
        <s v="Spoločné stravovanie - dôchodci 7/2021 MARKET CENTRUM Plus, s.r.o."/>
        <s v="Spoločné stravovanie - dôchodci 6/2021 MARKET CENTRUM Plus, s.r.o."/>
        <s v="Spoločné stravovanie - dôchodci 5/2021 MARKET CENTRUM Plus, s.r.o."/>
        <s v="Spoločné stravovanie - dôchodci 4/2021 MARKET CENTRUM Plus, s.r.o."/>
        <s v="Spoločné stravovanie - dôchodci 3/2021 MARKET CENTRUM Plus, s.r.o."/>
        <s v="Spoločné stravovanie - dôchodci MARKET CENTRUM Plus, s.r.o."/>
        <s v="Spoločné stravovanie - dôchodci 9/2020 MARKET CENTRUM Plus, s.r.o."/>
        <s v="Nová odborná revízna prehliadka a skúška 9.2.2024-9.2.2025 Globaldesign SK, s.r.o."/>
        <s v="Rekonštrukcia DI Líščie Nivy-stavebný dozor YRREJ, spol. s.r.o."/>
        <s v="Med s peľom propolisom a materskou kašičkou 250 g - 240 ks Medáreň, o.z."/>
        <s v="Ponožky s vlastným motívom &quot;Máme radi Ružinov&quot; - 600 ks Ján Šinčok - FASA"/>
        <s v="Samsung adaptér 25W USB-C SS Partner s.r.o."/>
        <s v="Licencia za využitie služby Rýchlejšie.sk 20. - 21.3.2021 Scholtz Company"/>
        <s v="Licencia za využitie služby Rýchlejšie.sk 27. - 28.3.2021 Scholtz Company"/>
        <s v="Licencia za využitie služby 13.-14.3.2021Rýchlejšie.sk Scholtz Company"/>
        <s v="Licencia za využitie služby 1.-7.3.2021Rýchlejšie.sk Scholtz Company"/>
        <s v="Licencia za využitie služby Rýchlejšie.sk Scholtz Company"/>
        <s v="ST STORNO Predplatné Hospodárske noviny 1.6.2023 - 31.5.2024 MAFRA Slovakia"/>
        <s v="Vyúčt. fa- Hospodárske noviny print MAFRA Slovakia"/>
        <s v="Predplatné Hospodárske noviny 6.4.2023 - 5.4.2024 MAFRA Slovakia"/>
        <s v="Vyúčt. fa - Hospodárske noviny print -1.6.22-31.5.23 MAFRA Slovakia"/>
        <s v="Predplatné Hospodárske noviny 1.6.2022 - 31.5.2023 MAFRA Slovakia"/>
        <s v="Vyúčt. fa Hospodárske noviny print MAFRA Slovakia"/>
        <s v="Hospodárske noviny print MAFRA Slovakia"/>
        <s v="Vyúčt. fa - Hospodárske noviny print 1.6.21-31.5.22 MAFRA Slovakia"/>
        <s v="Hospodárske noviny print, Čarovné Slovensko MAFRA Slovakia"/>
        <s v="Vyúčt. faktúra - Predplatné Hospodárske noviny MAFRA Slovakia"/>
        <s v="Hospodárske noviny print + Téma benefit MAFRA Slovakia"/>
        <s v="Ročné predplatné časopisu Green Magazine Limitless Group s.r.o."/>
        <s v="Poplatok za poskytnutie ERANET do 31.5.2023 ERANET CONSULTING, s.r.o."/>
        <s v="ERANET-poplatok za poskytnutie systému a súvisiacich služieb na 12 mesiacov ERANET CONSULTING, s.r.o."/>
        <s v="Certifikačný audit systému manažerstva proti korupcii podľa normy ISO 37001 CERTICOM s.r.o."/>
        <s v="Tričká a kraťase BK Slovan W s.r.o."/>
        <s v="DI-jasle Palkovičová ul-zabezpečenie PD Houston s.r.o."/>
        <s v="Nevädzová 4, Spoločenský dom Trávniky - Rekonštrukcia vstupných schodov a terasy PRO EXTERIÉR s.r.o."/>
        <s v="Zabezpečenie celodennej stravy-osob.VK FOODOO s.r.o."/>
        <s v="Zabezpečenie celodennej stravy FOODOO s.r.o."/>
        <s v="Stavebné práce ARMORA, s.r.o."/>
        <s v="Vyhotovenie znalec. posudku Astrová 1., súp.č.756 BA Ing. Samo Obtulovič"/>
        <s v="Bezpečnostnotechnická služba, technik požiarnej ochrany 12/20234SAFE, s.r.o."/>
        <s v="Mlyn. nivy 61-protipožiarna prehliadka objektu 4SAFE, s.r.o."/>
        <s v="Listová 4 - PHP práškový, PHP vodný, samozatvárač, piktogram 4SAFE, s.r.o."/>
        <s v="Mlyn. nivy 61-dodanie tovaru-protipožiarna ochrana 4SAFE, s.r.o."/>
        <s v="Bezpečnostnotechnická služba, technik požiarnej ochrany 11/2023 4SAFE, s.r.o."/>
        <s v="Kontrola prenosných hasiacich prístrojov, nástenného hydrantu, sk.pož.hadice 4SAFE, s.r.o."/>
        <s v="BD-Listová č.4-preventívna protipožiarna prehliadka BD 4SAFE, s.r.o."/>
        <s v="Bezpečnostnotechnická služba, technik požiarnej ochrany 10/2023 4SAFE, s.r.o."/>
        <s v="Bezpečnostnotechnická služba, technik požiarnej ochrany 9/2023 4SAFE, s.r.o."/>
        <s v="Bezpečnostnotechnická služba, technik požiarnej ochrany 8/2023 4SAFE, s.r.o."/>
        <s v="Bezpečnostnotechnická služba, technik požiarnej ochrany 7/2023 4SAFE, s.r.o."/>
        <s v="Bezpečnostnotechnická služba, technik požiarnej ochrany 6/2023 4SAFE, s.r.o."/>
        <s v="Bezpečnostnotechnická služba, technik požiarnej ochrany 2/2021 4SAFE, s.r.o."/>
        <s v="Bezpečnostnotechnická služba, technik požiarnej ochrany 5/2023 4SAFE, s.r.o."/>
        <s v="Bezpečnostnotechnická služba, technik požiarnej ochrany 4/2023 4SAFE, s.r.o."/>
        <s v="Bezpečnostnotechnická služba, technik požiarnej ochrany 3/2023 4SAFE, s.r.o."/>
        <s v="Bezpečnostnotechnická služba, technik požiarnej ochrany 2/2023 4SAFE, s.r.o."/>
        <s v="Bezpečnostnotechnická služba, technik požiarnej ochrany 1/2023 4SAFE, s.r.o."/>
        <s v="Bezpečnostnotechnická služba, technik požiarnej ochrany 12/2022 4SAFE, s.r.o."/>
        <s v="Bezpečnostnotechnická služba, technik požiarnej ochrany 11/2022 4SAFE, s.r.o."/>
        <s v="Kontrola hasiacich prístrojov 4SAFE, s.r.o."/>
        <s v="Bezpečnostnotechnická služba, technik požiarnej ochrany 10/2022 4SAFE, s.r.o."/>
        <s v="Bezpečnostnotechnická služba, technik požiarnej ochrany 9/2022 4SAFE, s.r.o."/>
        <s v="Bezpečnostnotechnická služba, technik požiarnej ochrany 8/2022 4SAFE, s.r.o."/>
        <s v="Bezpečnostnotechnická služba, technik požiarnej ochrany 7/2022 4SAFE, s.r.o."/>
        <s v="Bezpečnostnotechnická služba, technik požiarnej ochrany 6/2022 4SAFE, s.r.o."/>
        <s v="Bezpečnostnotechnická služba, technik požiarnej ochrany 5/2022 4SAFE, s.r.o."/>
        <s v="Bezpečnostnotechnická služba, technik požiarnej ochrany 4/2022 4SAFE, s.r.o."/>
        <s v="Bezpečnostnotechnická služba, technik požiarnej ochrany 3/2022 4SAFE, s.r.o."/>
        <s v="Bezpečnostnotechnická služba, technik požiarnej ochrany 2/2022 4SAFE, s.r.o."/>
        <s v="Bezpečnostnotechnická služba, technik požiarnej ochrany 1/2022 4SAFE, s.r.o."/>
        <s v="Bezpečnostnotechnická služba, technik požiarnej ochrany 12/2021 4SAFE, s.r.o."/>
        <s v="Bezpečnostnotechnická služba, technik požiarnej ochrany 11/2021 4SAFE, s.r.o."/>
        <s v="Bezpečnostnotechnická služba, technik požiarnej ochrany 10/2021 4SAFE, s.r.o."/>
        <s v="Bezpečnostnotechnická služba, technik požiarnej ochrany 9/2021 4SAFE, s.r.o."/>
        <s v="Bezpečnostnotechnická služba, technik požiarnej ochrany 8/2021 4SAFE, s.r.o."/>
        <s v="Bezpečnostnotechnická služba, technik požiarnej ochrany 7/2021 4SAFE, s.r.o."/>
        <s v="Bezpečnostnotechnická služba, technik požiarnej ochrany 6/2021 4SAFE, s.r.o."/>
        <s v="Bezpečnostnotechnická služba, technik požiarnej ochrany 5/2021 4SAFE, s.r.o."/>
        <s v="Bezpečnostnotechnická služba, technik požiarnej ochrany 4/2021 4SAFE, s.r.o."/>
        <s v="Bezpečnostnotechnická služba, technik požiarnej ochrany 3/2021 4SAFE, s.r.o."/>
        <s v="Bezpečnostnotechnická služba, technik požiarnej ochrany 1/2021 4SAFE, s.r.o."/>
        <s v="Bezpečnostnotechnická služba 12/2020 4SAFE, s.r.o."/>
        <s v="Spoločné stravovanie - dôchodci 11/2023Gastroservis Bratislava, s.r.o"/>
        <s v="Spoločné stravovanie - dôchodci 10/2023 Gastroservis Bratislava, s.r.o"/>
        <s v="Spoločné stravovanie - dôchodci 6-9/2023 Gastroservis Bratislava, s.r.o"/>
        <s v="Spoločné stravovanie - dôchodci 4/2023 Gastroservis Bratislava, s.r.o"/>
        <s v="Spoločné stravovanie - dôchodci 5/2023 Gastroservis Bratislava, s.r.o"/>
        <s v="Spoločné stravovanie - dôchodci 2,3/2023 Gastroservis Bratislava, s.r.o"/>
        <s v="Spoločné stravovanie - dôchodci 1/2023 Gastroservis Bratislava, s.r.o"/>
        <s v="Spoločné stravovanie - dôchodci 11,12/2022 Gastroservis Bratislava, s.r.o"/>
        <s v="DI Sedmokrásková - maľba &quot;preskačka&quot; walldesign europe s.r.o."/>
        <s v="Maľovanie priestorov Waldesign Europe s.r.o."/>
        <s v="Oficiálne tričká B-cyklo s.r.o."/>
        <s v="Oficiálne tričká DPNB 2023 B-cyklo s.r.o."/>
        <s v="Vyúčt. fa - tričká B-cyklo s.r.o."/>
        <s v="Oficiálne tričká DPNB 2022 B-cyklo s.r.o."/>
        <s v="Do práce na bicykli - Tričká B-cyklo s.r.o."/>
        <s v="ZŠ Ostredkova - analýza podkladov, rozpočtov Psst s.r.o."/>
        <s v="Novostavba ZŠ Medzilaborecká - analýza podkladov, rozpočtov Psst s.r.o."/>
        <s v="ZŠ Ostredková 14 - autorský dohľad Novostavba pavilónu s telocvičňou Psst s.r.o."/>
        <s v="ZŠ Medzilaborecká - autorský dozor na stavbe 8/2023 Psst s.r.o."/>
        <s v="ZŠ Medzilaborecká - autorský dozor na stavbe 7/2023 Psst s.r.o."/>
        <s v="ZŠ Medzilaborecká - autorský dozor na stavbe 6/2023 Psst s.r.o."/>
        <s v="ZŠ Medzilaborecká - autorský dozor na stavbe 5/2023 Psst s.r.o."/>
        <s v="MŠ Pivoňková 9 - navýšenie kapacity Psst s.r.o."/>
        <s v="ZŠ Ostredková PD interiér Psst s.r.o."/>
        <s v="ZŠ Vrútocká-prístavba nového pavilónu-výkon inžinierskej činnosti-2.časť odmeny Psst s.r.o."/>
        <s v="ZŠ Medzilaborecká -časť dokument. nový pavilón, telocv. a dost. jedálne Psst s.r.o."/>
        <s v="ZŠ Vrútocká - Inžinierske práce PD Vrútocká Psst s.r.o."/>
        <s v="ZŠ Medzilaborecká-nový pavilón-technický dozor na stavbe Psst s.r.o."/>
        <s v="ZŠ Medzilaborecká - st.dozor Psst s.r.o."/>
        <s v="ZŠ SNP OStredková 14-prepracovanie PD-novostavba pavilónu s telocvičňou Psst s.r.o."/>
        <s v="ZŠ Medzilaborecká-nový pavilón tried,tel. a dostavba jedálne-tech.dozor 6/2022 Psst s.r.o."/>
        <s v="ZŠ Vrútocká-prístavba nového pavilónu-výkon inžinierskej činnosti-1.časť odmeny Psst s.r.o."/>
        <s v="Hasičská zbrojnica modernizácia a dostavba - PD Psst s.r.o."/>
        <s v="ZŠ Ostredková-prevedené práce projektu časti b.projekt pre realizáciu stavby Psst s.r.o."/>
        <s v="Proj. práce a vyprac. architekt. štúdií parkovacích domov Psst s.r.o."/>
        <s v="ZŠ Ostredková-prevedené práce projektu časti b.projekt pre st. povolenie Psst s.r.o."/>
        <s v="Projekt. dokumentácia I. časti Psst s.r.o."/>
        <s v="Vyúčt. fa - Al plech 3/4,5-1500x3000 protiš. 1050H24 RV profil s.r.o."/>
        <s v="Al plech 3/4,5-1500x3000 protiš. 1050H24 RV profil s.r.o."/>
        <s v="Jašíková 18-odstránenie závad ARKUS Services s.r.o."/>
        <s v="Zasadacia miestnosť Miestnej rady-napojenie USB rozobočovačov ARKUS Services s.r.o."/>
        <s v="Zasadacia miestnosť MR-montáž a úprava elektrorozvodov ARKUS Services s.r.o."/>
        <s v="Stavebné práce FF Global, s.r.o."/>
        <s v="Zhotovenie revíznej správy na elektroinštaláciu FF Global, s.r.o."/>
        <s v="Prenos kopírovacieho zariadenia KYOCERASťahovanie MM, s.r.o."/>
        <s v="Vyúčt. fa - jutové lano B-commerce, s.r.o."/>
        <s v="Jutové lano B-commerce, s.r.o."/>
        <s v="Mandle v čokoláde 250 ks STUDŇA ZDRAVIA vo s.r.o."/>
        <s v="DI-Kvetná, Tekovská, Bachova-vypr. geometrických plánov GEO NOVA, s.r.o"/>
        <s v="Chodník-Kulíšková, Súťažná ulica GEO NOVA, s.r.o"/>
        <s v="Geodetické určenie bodov, zameranie polohopisu výškopisu GEO NOVA, s.r.o"/>
        <s v="Geometrický plán na odd. pozemku p.č.10800/76,kat.územie Nivy GEO NOVA, s.r.o"/>
        <s v="Otvorenie dverí, výmena vložky, cylindrická vložka Michal Doležal"/>
        <s v="Doručenie oznámení a kandidátskych listín volieb do NR SR Marketing post Slovakia, s.r.o"/>
        <s v="Referendum-doručenie oznámení o čase a mieste konania 49 580 ks Marketing post Slovakia, s.r.o"/>
        <s v="Doručenie oznámení o čase a mieste konania volieb OSO, VÚC Marketing post Slovakia, s.r.o"/>
        <s v="Distribúcia inf. letákov do pošt. schránok BA-Nivy - 620 ks Marketing post Slovakia, s.r.o"/>
        <s v="Distribúcia inf. listov - 3000 ks - BA-Starý Ružinov Západ,Nivy-500 bytov Marketing post Slovakia, s.r.o"/>
        <s v="Distribúcia inf. listov - 2180 ks - BA-Starý Ružinov Marketing post Slovakia, s.r.o"/>
        <s v="Distribúcia mat. do pošt.schránok-650 ks BA-Nivy, výlep plagátov 60 ks BA-Nivy Marketing post Slovakia, s.r.o"/>
        <s v="Distribúcia inf. listov do pošt. schránok - 700 ks, BA,Ružinov Marketing post Slovakia, s.r.o"/>
        <s v="Distribúcia inf. listov do pošt. schránok - 850 ks, BA,Ružinov-Nivy Marketing post Slovakia, s.r.o"/>
        <s v="Roznos a výlep plagátov pre sčítanie obyvateľov 2021 - 469 ks Marketing post Slovakia, s.r.o"/>
        <s v="Obálky s respirátormi - 4000 ks, Trnávka Marketing post Slovakia, s.r.o"/>
        <s v="Distribúcia materiálov do pošt. schránok - Leták Sčítanie Marketing post Slovakia, s.r.o"/>
        <s v="Distribúcia materiálov do pošt. schránok - Leták Rohlík Marketing post Slovakia, s.r.o"/>
        <s v="Geometrický plán na oddelenie pozemku, v k.ú. Trnávka p.č. C-KN 22106/4 Geo-group s.r.o."/>
        <s v="Geometrický plán na oddelenie pozemku,k.ú.Ružinov p.č. KN-C č.15272/4 Geo-group s.r.o."/>
        <s v="Geometric. plán na oddelenie pozemku v k.ú. Trnávka p.č. KN-E 14809/300 Geo-group s.r.o."/>
        <s v="Ružinov parc.č.KN-E: Geometrický plán na oddelenie pozemku Geo-group s.r.o."/>
        <s v="Areál MÚ-vyhotovenie polohopisno-výškopisného plánu Geo-group s.r.o."/>
        <s v="Geometrický plán Geo-group s.r.o."/>
        <s v="Jelačičova, Cyrilova,Metodova,Stará Prievozská-vyh.polohopis.-výškopis. plánu Geo-group s.r.o."/>
        <s v="Vyh. polohopis.-výšk. plánu:Teslova,Brestová,Prešovská,Na paši,Drieňová,Štedrá Geo-group s.r.o."/>
        <s v="Vyhotovenie polohopisno-výškopisného plánu k.ú.Nivy Geo-group s.r.o."/>
        <s v="Polohopisno - výškopisný plán Geo-group s.r.o."/>
        <s v="Vypracovanie projektového energetického hodnotenia stavby Eko Energy Technology, s.r.o"/>
        <s v="Výmena zárubne a osadenie dverí na pivnici - Budovateľská ulica Dávid Lukáč"/>
        <s v="Výmena WC misy - Vietnamská ulica Dávid Lukáč"/>
        <s v="Oprava kúpeľne - Vietnamská ulica Dávid Lukáč"/>
        <s v="Demontáž st. poškodenej batérie a montáž novej vaňovej batérie-Vietnamská ulica Dávid Lukáč"/>
        <s v="Práce v byte C2,7 Vietnamská 41 Dávid Lukáč"/>
        <s v="Práce na pivnici - Budovateľská 23, byt. č. 30 Dávid Lukáč"/>
        <s v="Kompletná renovácia kúpeľne - Vietnamská 41, C4.3 Dávid Lukáč"/>
        <s v="Oprava vydutej steny v kúpeni, výmena vod. ventilov - Vietnamská 41 Dávid Lukáč"/>
        <s v="ZŠ Ostredková - Výkon inžinierskej činnosti časť III v zmysle obj. č.11/2021 ISEI, s.r.o."/>
        <s v="PSV Zdravoteschnika, vzduchotechnika, plynofikácia a vykurovanie ISEI, s.r.o."/>
        <s v="Energetický certifikát _MŠ Tomášiková ISEI, s.r.o."/>
        <s v="MŠ Tomášiková 25-reklamný baner ISEI, s.r.o."/>
        <s v="ZŠ SNP Ostredkova - výkon inžinierskej činnosti - časť II. ISEI, s.r.o."/>
        <s v="Tomášikova 25 -rekonštrukcia a zmena účelu objektu - dopracovanie PD ISEI, s.r.o."/>
        <s v="ZŠ SNP Ostredkova - výkon inžinierskej činnosti - časť I. ISEI, s.r.o."/>
        <s v="Ružinov čaj 150 ks Big Tea s.r.o"/>
        <s v="Ružinov čaj 250 ks Big Tea s.r.o"/>
        <s v="Grafická príprava etikety - Veselý Ružinov čaj Big Tea s.r.o"/>
        <s v="Obyčaj, Darčekový čaj Big Tea s.r.o"/>
        <s v="Sypaný čaj 100 ks Big Tea s.r.o"/>
        <s v="E gold - 240 ks Big Tea s.r.o"/>
        <s v="Analýzy, konzultácie ITKompetenčné a certifikačné cen"/>
        <s v="Rekonštrukcia vnútrobloku Trenčianska, Oravská, KošickáATELIÉR TOMAN krajina a záhrad"/>
        <s v="Csákyho záhradníctvo - záhrada Parková: realizačná projekt. dokumentácia ATELIÉR TOMAN krajina a záhrad"/>
        <s v="Prešovská ul. vnútroblok - vypracovanie ideového zámeru ATELIÉR TOMAN krajina a záhrad"/>
        <s v="Prievoz-verejné priestranstvo-projekčné a grafické práce ATELIÉR TOMAN krajina a záhrad"/>
        <s v="Parkovací dom u Deda-vypracovanie projektu sadových úprav v stupni DUR STECHO constructions, s.r.o."/>
        <s v="Parkovací dom u Deda - vypracovanie svetlotechnického posudku STECHO constructions, s.r.o."/>
        <s v="Parkovací dom u Deda - vypracovanie dendrologického prieskumu STECHO constructions, s.r.o."/>
        <s v="Parkovací dom u Deda - vypracovanie rozptylovej štúdie STECHO constructions, s.r.o."/>
        <s v="Parkovací dom u Deda-vypracovanie dokuentácie EIA STECHO constructions, s.r.o."/>
        <s v="Parkovací dom u Deda-vypracovanie hlukovej štúdie STECHO constructions, s.r.o."/>
        <s v="Parkovací dom u Deda - vypracovanie projektovej dokumentácie STECHO constructions, s.r.o."/>
        <s v="Odznaky Bratislava-Ružinov 150 ks IVAKO Odznaky, s.r.o"/>
        <s v="Testovanie 23 zamestnancov dňa 29.11.2021 Laser therapy, k.s."/>
        <s v="Skríningové testovanie 23. a 24.4.2024 v MOM DK Ružinov - 400 ks Laser therapy, k.s."/>
        <s v="Testovanie zamestnancov MŠ a ZŠ Laser therapy, k.s."/>
        <s v="Kôš na cigaretové ohorky - 2 ks Plusbelle design, s.r.o."/>
        <s v="ZSŽ-Covid_Sanitiz Alkoholová dezinfekcia mouthwash, s.r.o.,"/>
        <s v="Softver AutoCAD LT, technická podpora CAD Studio"/>
        <s v="DJ- FA za potravinyStarFresh s.r.o."/>
        <s v="DJ- FA za potraviny StarFresh s.r.o."/>
        <s v="Realizácia izolačného záhonu na Mierovej ulici PROFI-GARDEN, s.r.o."/>
        <s v="Úprava elktroin. a vodoin., dodávka a montáž 13 ks priet.ohrievačov vody HARYS, s.r.o."/>
        <s v="Tomášiková 4-zriadenie výdajne stravy jedálne-výkon stavebného dozoru R4 Invest s.r.o"/>
        <s v="SD Trávniky-rek.vstupných schodov a terasy-výkon stavebného dozoru R4 Invest s.r.o"/>
        <s v="Bachová 7 - Výkon stav. dozoru obj. č. 331/2023 R4 Invest s.r.o"/>
        <s v="Vyúčt. fa - seminár-usporiadanie právnych vzťahov k nehnuteľnostiam Pro Seminar, s.r.o."/>
        <s v="Rožňavská ulica-revital. verejného priestranstva KAVIP group, s.r.o."/>
        <s v="Vypracovanie PD Zeleň namiesto bilboardov Trhoviská Ružinov, s.r.o"/>
        <s v="Zeleň namiesto bilbordov-vypr.arch. štúdie na realizáciu projektu Trhoviská Ružinov, s.r.o"/>
        <s v="MŠ Haburská-akt. PD a rozpočtu pre stanovenie PHZ ku VO PLAN Arch s.r.o."/>
        <s v="Architekt. štúdia uskutočniteľnosti-MŠ Mierová, Velehradská a Piesočná PLAN Arch s.r.o."/>
        <s v="Architektonická štúdia uskutočniteľnosti - ZŠ Vrútocká PLAN Arch s.r.o."/>
        <s v="Repre MČ BA - Ružinov - stretnutie MENju s.r.o."/>
        <s v="Zriadenie el.prípojky pre prvky vianočného osvetlenia park A.Hlinku Revízie elektrické Bratislava"/>
        <s v="Vypracovanie OPaOS bleskozvod, OPaOS EI 400/230V Revízie elektrické Bratislava"/>
        <s v="Odb.prehliadka a odb. skúška elektrického zariadenia-byt Jašíková ul. Revízie elektrické Bratislava"/>
        <s v="Oprava el. prípojka 230V-vianočné osv. park A. Hlinku Revízie elektrické Bratislava"/>
        <s v="Inštalácia doč. prípojky - park A. Hlinku Revízie elektrické Bratislava"/>
        <s v="OPaOS EI 400/230V + bleskozvod, doprava,technika - Haburská 2 Revízie elektrické Bratislava"/>
        <s v="OPaOS EI - el. prípojka 230 V, doprava,technika Revízie elektrické Bratislava"/>
        <s v="Výmena hl. vypínačov, oprava stykača 400V, servis v hlavnom rozvádzači Revízie elektrické Bratislava"/>
        <s v="Kontrola hlavného a podružného el. rozvádzača AB MČ Bratislava-Ružinov Revízie elektrické Bratislava"/>
        <s v="Odborná prehliadka el. zariadení-Palkovičová 12/c, Bazová 5, Banšelova 28 Revízie elektrické Bratislava"/>
        <s v="Vykonanie odb. skúška a odb. prehliadky EZ Vietnamská 41 Revízie elektrické Bratislava"/>
        <s v="Vzdelávací projekt pre rodičov v DJ Mgr. Nina Oravcová"/>
        <s v="Odborné vzdelávanie zam. DJ Mgr. Nina Oravcová"/>
        <s v="Návrh na vyhlásenie za NKP - Radnica Prievoz Chronogram s.r.o."/>
        <s v="Vypracovanie AH výskumu Radnice Prievoz Chronogram s.r.o."/>
        <s v="Kurz opatrovateliek MLM Consult, s.r.o."/>
        <s v="Prekládka stožiara - ul.V.Clementisa YUNEX"/>
        <s v="Bonboniéra 9 ks WILLMANN, s.r.o."/>
        <s v="Bonboniéra 15 ks WILLMANN, s.r.o."/>
        <s v="Tabuľka, Originals (Perníková)-250ks, Branding (Tabuľka)-250ks WILLMANN, s.r.o."/>
        <s v="Vianoce, adventný kalendár - 5 ks WILLMANN, s.r.o."/>
        <s v="Bonboníéra - 48 ks, WILLMANN 9 ks WILLMANN, s.r.o."/>
        <s v="Prenájom smart skrinky LOX ( 20.6.2023 - 20.6.2024 ) YOURLOX, s.r.o."/>
        <s v="Segedínska paprika mletá, sladká a štiplavá Rubin Trade s.r.o."/>
        <s v="Fotografické služby CUTY s. r. o."/>
        <s v="Vybudovanie ihriska na Haburskej ulici WP Stradale, s.r.o."/>
        <s v="Maľovanie betónových stien na ihrisku Sedmokrásková WALLDESIGN SK"/>
        <s v="Nabíjacia stanica pre elektrobicykle v Ružinove-prvá etapa NabiBajk,s.r.o."/>
        <s v="Pripojenie územia dun.predmestia - aktualizácia rozpočt.nákladov PROKRING, s.r.o."/>
        <s v="Aktualizácia rozp. nákladov - Prip. územia Dunajského predmestia na ver.vodovod PROKRING, s.r.o."/>
        <s v="Projekt vodovodných prípojok na Jastrabej ulici PROKRING, s.r.o."/>
        <s v="Elektroinštl. práce na montáži el. vrátnika - budova MÚ BA-RužinovBUILDING SH, s.r.o."/>
        <s v="Mierová 21 - vykonanie elektroinš. prác na výmene svietidiel v kanc. priestoroch BUILDING SH, s.r.o."/>
        <s v="Mierová 21 - vykonanie elektroinš. prác na realizácii audiovrátnika kanc. C-102 BUILDING SH, s.r.o."/>
        <s v="Mierová 21 - vykonanie elektroinš. prác LED svietidiel pre archív a sklad BUILDING SH, s.r.o."/>
        <s v="Zapojenie žiaričov a ich sfunkčnenie - 21 ks BUILDING SH, s.r.o."/>
        <s v="Výmena prečerpávacej stanice MÚ, oprava WC pre imobilných BUILDING SH, s.r.o."/>
        <s v="Trhoviská-ekonomická overovacia štúdia Smart Klaster - StartUP HUB"/>
        <s v="Symfónia umenia 2023 - organizácia dopravy f.projekcia s.r.o."/>
        <s v="Podbradník BABYBUGZ a nálepky 2 druhy po 150 ksSignFactory s.r.o."/>
        <s v="Právne služby 12/2023SHM law office s.r.o."/>
        <s v="Právne služby 11/2023SHM law office s.r.o."/>
        <s v="Právne služby 10/2023 SHM law office s.r.o."/>
        <s v="Právne služby v období 01.09.2023 - 31.09.2023 v rozsahu 18 hod SHM law office s.r.o."/>
        <s v="Právne služby v období 01.09.2023 - 31.09.2023 v rozsahu 38 hod SHM law office s.r.o."/>
        <s v="Právne služby v období 01.08.2023 - 31.08.2023 v rozsahu 4 hod SHM law office s.r.o."/>
        <s v="Právne služby v období 01.07.2023 - 31.07.2023 v rozsahu 30 hod SHM law office s.r.o."/>
        <s v="Právne služby - ZŠ Ostredková DÚHA SHM law office s.r.o."/>
        <s v="Právne služby - ZŠ Medzilaborecká - FERRMONT SHM law office s.r.o."/>
        <s v="Právne služby SHM law office s.r.o."/>
        <s v="Právne služby-vyslovenie nesúladu VZN č.15/2019 s prevádz.niekt. prevádzok JUDr. Jaroslav Pilát"/>
        <s v="Fotografické služby na akciu &quot;Žlté šatky&quot; dňa 12.8.2023 Nicola Šarmírová"/>
        <s v="Fotografické služby na akciu &quot;Žlté šatky&quot; dňa 29.7.2023 Nicola Šarmírová"/>
        <s v="Koncert pre jubilantov v Cultuse dňa 21.11.2023 Eternal music agency s. r. o."/>
        <s v="Webinár - Nové povinnosti pri správe registratúry Mgr. Adrián Lančarič, PhD. - S"/>
        <s v="Epson WF-M52xx/57xx Series Ink, Cartridge XL Black Senetic"/>
        <s v="Hudobné vystúpenie 24.10.2023 v DK Ružinov Andrea Zimányiová"/>
        <s v="Hudobné vystúpenie s A. Zimányiovou 24.10.2023 v DK Ružinov Mgr. Erik Dimitrov"/>
        <s v="Znalecký posudok reg.&quot;C&quot; KN p.č.3109/7 a p.č.3125/37 k.ú.Ružinov Ing.arch Katarína Minarovičová"/>
        <s v="Výkon činn. člena poroty súťaže Nová plaváreň,rek. HŠ Ing. arch. Marián Šulík"/>
        <s v="Znalecký posudok-stanovenie vš. hodnoty nebytového priestoru č.3 Ing. Viliam Antal"/>
        <s v="Stanovenie vš. hodnoty pozemku v lokalite ul. Oravská Doc. Ing. Naďa Antošová PhD."/>
        <s v="Znalecký posudok-rodinný dom,Rákosova 7,Bratislava Ing. Viliam Antal"/>
        <s v="Znalecký posudok-rodinný dom,Malé Pálenisko č.7 Ing. Viliam Antal"/>
        <s v="Prevádzka MOM - Dohoda o spolupráci č.2021-45-ZDR 3/2021,oprava 2/2021 Bratislavský samosprávny kraj"/>
        <s v="Prevádzka MOM - Dohoda o spolupráci č.2021-45-ZDR Bratislavský samosprávny kraj"/>
      </sharedItems>
    </cacheField>
    <cacheField name="Ičo" numFmtId="0">
      <sharedItems containsString="0" containsBlank="1" containsNumber="1" containsInteger="1" minValue="151653" maxValue="241148635" count="644">
        <n v="151653"/>
        <n v="151866"/>
        <n v="156884"/>
        <n v="162957"/>
        <n v="177474"/>
        <n v="178454"/>
        <n v="397687"/>
        <n v="492736"/>
        <n v="510173"/>
        <n v="584410"/>
        <n v="586781"/>
        <n v="603481"/>
        <n v="617713"/>
        <n v="681300"/>
        <n v="683876"/>
        <n v="692069"/>
        <n v="1083112"/>
        <n v="5171750"/>
        <n v="5328942"/>
        <n v="5330131"/>
        <n v="7247672"/>
        <n v="8369704"/>
        <n v="9200096"/>
        <n v="11633506"/>
        <n v="11636653"/>
        <n v="11662760"/>
        <n v="11667648"/>
        <n v="11677732"/>
        <n v="11685387"/>
        <n v="11806117"/>
        <n v="11814977"/>
        <n v="11906022"/>
        <n v="12664979"/>
        <n v="14000750"/>
        <n v="14255791"/>
        <n v="17316219"/>
        <n v="17317282"/>
        <n v="17327547"/>
        <n v="17335345"/>
        <n v="17386586"/>
        <n v="17490804"/>
        <n v="17523052"/>
        <n v="17639719"/>
        <n v="17644429"/>
        <n v="25648071"/>
        <n v="26426218"/>
        <n v="26686503"/>
        <n v="26953013"/>
        <n v="26975386"/>
        <n v="27231062"/>
        <n v="27569047"/>
        <n v="27712885"/>
        <n v="28218434"/>
        <n v="28626249"/>
        <n v="28858506"/>
        <n v="29246954"/>
        <n v="30775001"/>
        <n v="30804337"/>
        <n v="30810710"/>
        <n v="30841275"/>
        <n v="30866367"/>
        <n v="31103031"/>
        <n v="31104266"/>
        <n v="31105793"/>
        <n v="31193749"/>
        <n v="31318177"/>
        <n v="31319068"/>
        <n v="31319521"/>
        <n v="31320414"/>
        <n v="31320589"/>
        <n v="31321003"/>
        <n v="31322832"/>
        <n v="31325483"/>
        <n v="31331131"/>
        <n v="31337538"/>
        <n v="31348262"/>
        <n v="31354882"/>
        <n v="31357920"/>
        <n v="31360289"/>
        <n v="31360831"/>
        <n v="31361552"/>
        <n v="31363091"/>
        <n v="31364764"/>
        <n v="31370977"/>
        <n v="31372074"/>
        <n v="31389333"/>
        <n v="31392547"/>
        <n v="31396071"/>
        <n v="31401023"/>
        <n v="31402445"/>
        <n v="31402615"/>
        <n v="31406840"/>
        <n v="31428819"/>
        <n v="31560636"/>
        <n v="31578802"/>
        <n v="31592503"/>
        <n v="31606458"/>
        <n v="31619916"/>
        <n v="31622666"/>
        <n v="31625487"/>
        <n v="31628541"/>
        <n v="31635903"/>
        <n v="31645399"/>
        <n v="31668305"/>
        <n v="31670041"/>
        <n v="31681051"/>
        <n v="31690360"/>
        <n v="31709117"/>
        <n v="31709281"/>
        <n v="31734553"/>
        <n v="31750222"/>
        <n v="31782663"/>
        <n v="31787649"/>
        <n v="31800394"/>
        <n v="31813861"/>
        <n v="31815332"/>
        <n v="32085231"/>
        <n v="32094221"/>
        <n v="32095767"/>
        <n v="32205279"/>
        <n v="32348568"/>
        <n v="32823274"/>
        <n v="32932154"/>
        <n v="33767947"/>
        <n v="34109323"/>
        <n v="34114173"/>
        <n v="34129863"/>
        <n v="34131159"/>
        <n v="34139184"/>
        <n v="34147381"/>
        <n v="34332197"/>
        <n v="34388745"/>
        <n v="34559469"/>
        <n v="34648194"/>
        <n v="34863770"/>
        <n v="34998900"/>
        <n v="35059052"/>
        <n v="35158816"/>
        <n v="35169192"/>
        <n v="35328975"/>
        <n v="35333049"/>
        <n v="35495391"/>
        <n v="35684615"/>
        <n v="35693011"/>
        <n v="35694483"/>
        <n v="35697270"/>
        <n v="35706163"/>
        <n v="35709693"/>
        <n v="35709847"/>
        <n v="35710691"/>
        <n v="35730129"/>
        <n v="35730714"/>
        <n v="35731851"/>
        <n v="35732571"/>
        <n v="35738880"/>
        <n v="35739487"/>
        <n v="35739631"/>
        <n v="35739916"/>
        <n v="35742305"/>
        <n v="35742364"/>
        <n v="35743468"/>
        <n v="35743913"/>
        <n v="35751452"/>
        <n v="35759798"/>
        <n v="35763469"/>
        <n v="35768266"/>
        <n v="35773308"/>
        <n v="35778806"/>
        <n v="35784776"/>
        <n v="35785241"/>
        <n v="35787091"/>
        <n v="35789131"/>
        <n v="35789841"/>
        <n v="35790253"/>
        <n v="35800861"/>
        <n v="35805391"/>
        <n v="35809019"/>
        <n v="35809787"/>
        <n v="35815256"/>
        <n v="35823399"/>
        <n v="35823542"/>
        <n v="35827521"/>
        <n v="35828064"/>
        <n v="35842474"/>
        <n v="35844256"/>
        <n v="35845007"/>
        <n v="35849436"/>
        <n v="35850370"/>
        <n v="35851457"/>
        <n v="35852658"/>
        <n v="35859318"/>
        <n v="35859911"/>
        <n v="35863455"/>
        <n v="35867523"/>
        <n v="35870150"/>
        <n v="35871113"/>
        <n v="35873612"/>
        <n v="35874686"/>
        <n v="35876956"/>
        <n v="35889781"/>
        <n v="35890991"/>
        <n v="35891866"/>
        <n v="35897619"/>
        <n v="35900831"/>
        <n v="35903988"/>
        <n v="35905361"/>
        <n v="35908718"/>
        <n v="35910739"/>
        <n v="35935758"/>
        <n v="35945613"/>
        <n v="35949309"/>
        <n v="35950226"/>
        <n v="35951958"/>
        <n v="35954612"/>
        <n v="35955333"/>
        <n v="35962135"/>
        <n v="35962844"/>
        <n v="35966068"/>
        <n v="35966289"/>
        <n v="35970707"/>
        <n v="35971967"/>
        <n v="35975946"/>
        <n v="36041432"/>
        <n v="36064645"/>
        <n v="36075477"/>
        <n v="36129666"/>
        <n v="36130885"/>
        <n v="36182214"/>
        <n v="36191400"/>
        <n v="36192384"/>
        <n v="36211541"/>
        <n v="36212466"/>
        <n v="36230537"/>
        <n v="36237337"/>
        <n v="36239798"/>
        <n v="36246590"/>
        <n v="36266833"/>
        <n v="36277151"/>
        <n v="36286192"/>
        <n v="36287229"/>
        <n v="36291072"/>
        <n v="36318132"/>
        <n v="36320854"/>
        <n v="36328057"/>
        <n v="36341487"/>
        <n v="36356654"/>
        <n v="36357065"/>
        <n v="36361518"/>
        <n v="36369420"/>
        <n v="36385719"/>
        <n v="36391000"/>
        <n v="36396222"/>
        <n v="36397563"/>
        <n v="36402125"/>
        <n v="36404870"/>
        <n v="36413186"/>
        <n v="36489883"/>
        <n v="36507881"/>
        <n v="36509132"/>
        <n v="36518786"/>
        <n v="36556050"/>
        <n v="36559709"/>
        <n v="36562939"/>
        <n v="36579009"/>
        <n v="36594377"/>
        <n v="36606693"/>
        <n v="36614807"/>
        <n v="36617661"/>
        <n v="36626350"/>
        <n v="36628646"/>
        <n v="36631124"/>
        <n v="36653004"/>
        <n v="36654132"/>
        <n v="36656356"/>
        <n v="36657531"/>
        <n v="36660710"/>
        <n v="36667081"/>
        <n v="36670120"/>
        <n v="36675121"/>
        <n v="36677281"/>
        <n v="36694207"/>
        <n v="36714224"/>
        <n v="36740519"/>
        <n v="36746916"/>
        <n v="36761737"/>
        <n v="36776297"/>
        <n v="36779539"/>
        <n v="36782041"/>
        <n v="36785512"/>
        <n v="36792306"/>
        <n v="36801658"/>
        <n v="36820814"/>
        <n v="36830062"/>
        <n v="36840084"/>
        <n v="36849766"/>
        <n v="36860107"/>
        <n v="36863360"/>
        <n v="36868698"/>
        <n v="36880574"/>
        <n v="36933171"/>
        <n v="37126547"/>
        <n v="37204980"/>
        <n v="37293974"/>
        <n v="37612484"/>
        <n v="37902938"/>
        <n v="37977857"/>
        <n v="40226921"/>
        <n v="40305449"/>
        <n v="40705781"/>
        <n v="40782689"/>
        <n v="40936686"/>
        <n v="41103131"/>
        <n v="41103793"/>
        <n v="41163095"/>
        <n v="41187334"/>
        <n v="41331796"/>
        <n v="41577507"/>
        <n v="41676670"/>
        <n v="42126550"/>
        <n v="42127131"/>
        <n v="42137004"/>
        <n v="42170583"/>
        <n v="42171717"/>
        <n v="42177472"/>
        <n v="42179858"/>
        <n v="42218012"/>
        <n v="42253888"/>
        <n v="42272360"/>
        <n v="42356741"/>
        <n v="42404088"/>
        <n v="42416671"/>
        <n v="42417627"/>
        <n v="43359256"/>
        <n v="43368743"/>
        <n v="43764363"/>
        <n v="43788238"/>
        <n v="43792138"/>
        <n v="43823581"/>
        <n v="43824293"/>
        <n v="43860125"/>
        <n v="43862217"/>
        <n v="43874801"/>
        <n v="43879454"/>
        <n v="43882684"/>
        <n v="43915591"/>
        <n v="43954782"/>
        <n v="43995187"/>
        <n v="44007841"/>
        <n v="44023189"/>
        <n v="44033656"/>
        <n v="44049714"/>
        <n v="44066333"/>
        <n v="44128371"/>
        <n v="44131291"/>
        <n v="44155778"/>
        <n v="44182236"/>
        <n v="44187262"/>
        <n v="44195591"/>
        <n v="44228660"/>
        <n v="44230401"/>
        <n v="44258283"/>
        <n v="44258771"/>
        <n v="44291809"/>
        <n v="44311656"/>
        <n v="44327030"/>
        <n v="44378955"/>
        <n v="44385676"/>
        <n v="44387598"/>
        <n v="44412223"/>
        <n v="44413467"/>
        <n v="44420641"/>
        <n v="44535031"/>
        <n v="44549318"/>
        <n v="44605790"/>
        <n v="44629176"/>
        <n v="44629401"/>
        <n v="44642130"/>
        <n v="44656823"/>
        <n v="44687770"/>
        <n v="44732856"/>
        <n v="44753152"/>
        <n v="44783892"/>
        <n v="44801777"/>
        <n v="44970455"/>
        <n v="44972571"/>
        <n v="45235309"/>
        <n v="45310106"/>
        <n v="45351911"/>
        <n v="45418713"/>
        <n v="45469857"/>
        <n v="45470651"/>
        <n v="45520607"/>
        <n v="45643423"/>
        <n v="45661405"/>
        <n v="45682232"/>
        <n v="45739153"/>
        <n v="45886458"/>
        <n v="45948992"/>
        <n v="45956316"/>
        <n v="45978115"/>
        <n v="45982007"/>
        <n v="46030859"/>
        <n v="46059105"/>
        <n v="46064451"/>
        <n v="46068660"/>
        <n v="46120017"/>
        <n v="46120602"/>
        <n v="46129839"/>
        <n v="46156101"/>
        <n v="46167145"/>
        <n v="46186123"/>
        <n v="46249567"/>
        <n v="46279792"/>
        <n v="46293591"/>
        <n v="46300708"/>
        <n v="46314423"/>
        <n v="46323279"/>
        <n v="46353682"/>
        <n v="46367900"/>
        <n v="46376747"/>
        <n v="46380434"/>
        <n v="46448438"/>
        <n v="46471049"/>
        <n v="46475869"/>
        <n v="46490213"/>
        <n v="46515836"/>
        <n v="46545891"/>
        <n v="46555731"/>
        <n v="46563458"/>
        <n v="46573381"/>
        <n v="46601970"/>
        <n v="46609253"/>
        <n v="46611045"/>
        <n v="46614478"/>
        <n v="46623191"/>
        <n v="46646515"/>
        <n v="46689362"/>
        <n v="46698159"/>
        <n v="46726608"/>
        <n v="46747770"/>
        <n v="46754466"/>
        <n v="46773673"/>
        <n v="46792511"/>
        <n v="46803106"/>
        <n v="46805427"/>
        <n v="46825304"/>
        <n v="46881239"/>
        <n v="46899316"/>
        <n v="46919805"/>
        <n v="46924388"/>
        <n v="46951512"/>
        <n v="46952489"/>
        <n v="46989064"/>
        <n v="46991042"/>
        <n v="47062436"/>
        <n v="47071974"/>
        <n v="47072211"/>
        <n v="47090219"/>
        <n v="47090804"/>
        <n v="47094362"/>
        <n v="47098775"/>
        <n v="47160233"/>
        <n v="47163283"/>
        <n v="47165367"/>
        <n v="47168897"/>
        <n v="47177331"/>
        <n v="47188049"/>
        <n v="47204281"/>
        <n v="47205369"/>
        <n v="47229632"/>
        <n v="47239875"/>
        <n v="47254432"/>
        <n v="47256281"/>
        <n v="47258314"/>
        <n v="47258870"/>
        <n v="47312653"/>
        <n v="47328461"/>
        <n v="47363240"/>
        <n v="47369825"/>
        <n v="47424893"/>
        <n v="47463112"/>
        <n v="47493496"/>
        <n v="47504153"/>
        <n v="47530952"/>
        <n v="47536225"/>
        <n v="47536748"/>
        <n v="47548240"/>
        <n v="47563265"/>
        <n v="47580330"/>
        <n v="47613076"/>
        <n v="47842504"/>
        <n v="47856441"/>
        <n v="47859334"/>
        <n v="47866284"/>
        <n v="47890215"/>
        <n v="47934573"/>
        <n v="47961066"/>
        <n v="47978708"/>
        <n v="47997567"/>
        <n v="48002216"/>
        <n v="48032247"/>
        <n v="48059528"/>
        <n v="48145394"/>
        <n v="48158836"/>
        <n v="48239887"/>
        <n v="48276111"/>
        <n v="48484750"/>
        <n v="50020595"/>
        <n v="50041452"/>
        <n v="50041797"/>
        <n v="50046586"/>
        <n v="50084909"/>
        <n v="50090224"/>
        <n v="50110047"/>
        <n v="50130871"/>
        <n v="50141929"/>
        <n v="50195697"/>
        <n v="50232622"/>
        <n v="50244370"/>
        <n v="50272241"/>
        <n v="50343084"/>
        <n v="50364553"/>
        <n v="50461869"/>
        <n v="50486128"/>
        <n v="50520504"/>
        <n v="50560671"/>
        <n v="50579657"/>
        <n v="50590162"/>
        <n v="50592530"/>
        <n v="50625781"/>
        <n v="50637819"/>
        <n v="50671171"/>
        <n v="50680102"/>
        <n v="50685406"/>
        <n v="50691228"/>
        <n v="50698621"/>
        <n v="50711466"/>
        <n v="50725904"/>
        <n v="50731971"/>
        <n v="50762826"/>
        <n v="50813331"/>
        <n v="50852515"/>
        <n v="50856197"/>
        <n v="50988662"/>
        <n v="51057999"/>
        <n v="51058561"/>
        <n v="51084520"/>
        <n v="51085097"/>
        <n v="51108178"/>
        <n v="51119838"/>
        <n v="51143747"/>
        <n v="51171848"/>
        <n v="51178435"/>
        <n v="51216477"/>
        <n v="51271401"/>
        <n v="51272270"/>
        <n v="51285592"/>
        <n v="51317010"/>
        <n v="51408881"/>
        <n v="51424631"/>
        <n v="51433915"/>
        <n v="51435292"/>
        <n v="51481723"/>
        <n v="51633442"/>
        <n v="51649721"/>
        <n v="51653176"/>
        <n v="51692503"/>
        <n v="51701324"/>
        <n v="51725215"/>
        <n v="51784092"/>
        <n v="51859891"/>
        <n v="51868806"/>
        <n v="51882272"/>
        <n v="51904446"/>
        <n v="51943514"/>
        <n v="52014550"/>
        <n v="52039463"/>
        <n v="52107701"/>
        <n v="52142281"/>
        <n v="52157164"/>
        <n v="52177297"/>
        <n v="52195325"/>
        <n v="52207561"/>
        <n v="52242714"/>
        <n v="52252949"/>
        <n v="52264408"/>
        <n v="52270670"/>
        <n v="52316912"/>
        <n v="52342212"/>
        <n v="52345289"/>
        <n v="52402584"/>
        <n v="52408639"/>
        <n v="52424812"/>
        <n v="52468488"/>
        <n v="52472001"/>
        <n v="52491285"/>
        <n v="52529614"/>
        <n v="52591514"/>
        <n v="52642411"/>
        <n v="52678016"/>
        <n v="52794610"/>
        <n v="52799972"/>
        <n v="52839052"/>
        <n v="52916766"/>
        <n v="52920259"/>
        <n v="52951448"/>
        <n v="52968596"/>
        <n v="52988546"/>
        <n v="52992527"/>
        <n v="53049438"/>
        <n v="53084691"/>
        <n v="53106563"/>
        <n v="53188799"/>
        <n v="53247221"/>
        <n v="53269888"/>
        <n v="53310853"/>
        <n v="53342291"/>
        <n v="53361415"/>
        <n v="53455339"/>
        <n v="53540972"/>
        <n v="53573170"/>
        <n v="53609603"/>
        <n v="53680014"/>
        <n v="53684141"/>
        <n v="53743466"/>
        <n v="53982371"/>
        <n v="54119952"/>
        <n v="54225655"/>
        <n v="54554055"/>
        <n v="54623936"/>
        <n v="54634296"/>
        <n v="54651913"/>
        <n v="54761123"/>
        <n v="54768420"/>
        <n v="54899893"/>
        <n v="54966795"/>
        <n v="55088694"/>
        <n v="55258689"/>
        <n v="55601278"/>
        <n v="55729576"/>
        <n v="55789862"/>
        <n v="241148635"/>
        <m/>
        <n v="36063606"/>
      </sharedItems>
    </cacheField>
    <cacheField name="Suma" numFmtId="1">
      <sharedItems containsSemiMixedTypes="0" containsString="0" containsNumber="1" minValue="-1606675.32" maxValue="1606675.32"/>
    </cacheField>
    <cacheField name="Obligatórne" numFmtId="0">
      <sharedItems containsBlank="1"/>
    </cacheField>
    <cacheField name="Fakultatívne" numFmtId="0">
      <sharedItems containsBlank="1"/>
    </cacheField>
    <cacheField name="Zaujímavosť" numFmtId="0">
      <sharedItems containsBlank="1"/>
    </cacheField>
    <cacheField name="Investícia a údržba majetku" numFmtId="0">
      <sharedItems containsBlank="1"/>
    </cacheField>
    <cacheField name="Energie, vodné, stočné, správcovské služby" numFmtId="0">
      <sharedItems containsBlank="1"/>
    </cacheField>
    <cacheField name="Dôchodci" numFmtId="0">
      <sharedItems containsBlank="1"/>
    </cacheField>
    <cacheField name="ZŠ / MŠ / Jasle" numFmtId="0">
      <sharedItems containsBlank="1"/>
    </cacheField>
    <cacheField name="Marketing, benefity, občerstvenie" numFmtId="0">
      <sharedItems containsBlank="1"/>
    </cacheField>
    <cacheField name="IT služby, SW, licencie" numFmtId="0">
      <sharedItems containsBlank="1"/>
    </cacheField>
    <cacheField name="Pošta, kuriér, preprava osôb" numFmtId="0">
      <sharedItems containsBlank="1"/>
    </cacheField>
    <cacheField name="Právne a porad. služby" numFmtId="0">
      <sharedItems containsBlank="1"/>
    </cacheField>
    <cacheField name="Územné plány" numFmtId="0">
      <sharedItems containsBlank="1"/>
    </cacheField>
    <cacheField name="Účtovníctvo a personalistika" numFmtId="0">
      <sharedItems containsBlank="1"/>
    </cacheField>
    <cacheField name="Doprava" numFmtId="0">
      <sharedItems containsBlank="1"/>
    </cacheField>
    <cacheField name="Kultúra" numFmtId="0">
      <sharedItems containsBlank="1"/>
    </cacheField>
    <cacheField name="Šport, ihriská, parky, vnútrobloky" numFmtId="0">
      <sharedItems containsBlank="1"/>
    </cacheField>
    <cacheField name="Školenia, konferencie, semináre, časopisy" numFmtId="0">
      <sharedItems containsBlank="1"/>
    </cacheField>
    <cacheField name="Nájomné" numFmtId="0">
      <sharedItems containsBlank="1"/>
    </cacheField>
    <cacheField name="Zeleň a živ. Prostredie" numFmtId="0">
      <sharedItems containsBlank="1"/>
    </cacheField>
    <cacheField name="Automobily a technika" numFmtId="0">
      <sharedItems containsBlank="1"/>
    </cacheField>
    <cacheField name="Civilná ochrana a bezpečnosť" numFmtId="0">
      <sharedItems containsBlank="1"/>
    </cacheField>
    <cacheField name="Ostatné" numFmtId="0">
      <sharedItems containsBlank="1"/>
    </cacheField>
    <cacheField name="Multikategorie-flag" numFmtId="0">
      <sharedItems count="68">
        <s v="Účtovníctvo a personalistika "/>
        <s v="Civilná ochrana a bezpečnosť "/>
        <s v="IT služby, SW, licencie "/>
        <s v="Školenia, konferencie, semináre, časopisy "/>
        <s v="Kultúra "/>
        <s v="Investícia a údržba majetku Kultúra "/>
        <s v="Pošta, kuriér, preprava osôb "/>
        <s v="Dôchodci "/>
        <s v="Energie, vodné, stočné, správcovské služby "/>
        <s v="Investícia a údržba majetku ZŠ / MŠ / Jasle "/>
        <s v="Právne a porad. služby "/>
        <s v="Zeleň a živ. Prostredie "/>
        <s v="Investícia a údržba majetku "/>
        <s v="Investícia a údržba majetku Dôchodci "/>
        <s v="Investícia a údržba majetku Doprava "/>
        <s v="Marketing, benefity, občerstvenie "/>
        <s v="ZŠ / MŠ / Jasle "/>
        <s v="Investícia a údržba majetku Automobily a technika "/>
        <s v="Automobily a technika "/>
        <s v="Investícia a údržba majetku Šport, ihriská, parky, vnútrobloky "/>
        <s v="Nájomné "/>
        <s v="Kultúra Školenia, konferencie, semináre, časopisy "/>
        <s v="Dôchodci Kultúra Školenia, konferencie, semináre, časopisy "/>
        <s v="Investícia a údržba majetku Zeleň a živ. Prostredie "/>
        <s v="Dôchodci Kultúra "/>
        <s v="Účtovníctvo a personalistika Školenia, konferencie, semináre, časopisy "/>
        <s v="Školenia, konferencie, semináre, časopisy Zeleň a živ. Prostredie "/>
        <s v="ZŠ / MŠ / Jasle IT služby, SW, licencie "/>
        <s v="Šport, ihriská, parky, vnútrobloky "/>
        <s v="Územné plány "/>
        <s v="Právne a porad. služby Školenia, konferencie, semináre, časopisy "/>
        <s v="IT služby, SW, licencie Školenia, konferencie, semináre, časopisy "/>
        <s v="ZŠ / MŠ / Jasle Civilná ochrana a bezpečnosť "/>
        <s v="Investícia a údržba majetku Civilná ochrana a bezpečnosť "/>
        <s v="Marketing, benefity, občerstvenie Školenia, konferencie, semináre, časopisy "/>
        <s v="Doprava "/>
        <s v="IT služby, SW, licencie Civilná ochrana a bezpečnosť "/>
        <s v="Ostatné "/>
        <s v="Dôchodci Pošta, kuriér, preprava osôb "/>
        <s v="Školenia, konferencie, semináre, časopisy Civilná ochrana a bezpečnosť "/>
        <s v="IT služby, SW, licencie Účtovníctvo a personalistika "/>
        <s v="ZŠ / MŠ / Jasle Právne a porad. služby "/>
        <s v="IT služby, SW, licencie Doprava "/>
        <s v="Nájomné Civilná ochrana a bezpečnosť "/>
        <s v="Marketing, benefity, občerstvenie Šport, ihriská, parky, vnútrobloky "/>
        <s v="ZŠ / MŠ / Jasle Zeleň a živ. Prostredie "/>
        <s v="IT služby, SW, licencie Právne a porad. služby "/>
        <s v="ZŠ / MŠ / Jasle Kultúra "/>
        <s v="ZŠ / MŠ / Jasle Nájomné "/>
        <s v="Energie, vodné, stočné, správcovské služby ZŠ / MŠ / Jasle "/>
        <s v="Pošta, kuriér, preprava osôb Zeleň a živ. Prostredie "/>
        <s v="Pošta, kuriér, preprava osôb Automobily a technika "/>
        <s v="Investícia a údržba majetku ZŠ / MŠ / Jasle Šport, ihriská, parky, vnútrobloky "/>
        <s v="Marketing, benefity, občerstvenie Pošta, kuriér, preprava osôb "/>
        <s v="Investícia a údržba majetku Právne a porad. služby "/>
        <s v="ZŠ / MŠ / Jasle Šport, ihriská, parky, vnútrobloky "/>
        <s v="ZŠ / MŠ / Jasle Školenia, konferencie, semináre, časopisy "/>
        <s v="" u="1"/>
        <s v="Dôchodci Doprava " u="1"/>
        <s v="Investícia a údržba majetku Nájomné " u="1"/>
        <s v="Dôchodci Pošta, kuriér, doprava " u="1"/>
        <s v="Marketing, benefity, občerstvenie Pošta, kuriér, doprava " u="1"/>
        <s v="Doprava Automobily a technika " u="1"/>
        <s v="Investícia a údržba majetku IT služby, SW, licencie " u="1"/>
        <s v="Pošta, kuriér, doprava " u="1"/>
        <s v="Marketing, benefity, občerstvenie IT služby, SW, licencie " u="1"/>
        <s v="Doprava Zeleň a živ. Prostredie " u="1"/>
        <s v="IT služby, SW, licencie Kultúra 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922">
  <r>
    <d v="2023-08-30T00:00:00"/>
    <x v="0"/>
    <n v="8"/>
    <n v="886"/>
    <x v="0"/>
    <x v="0"/>
    <n v="78"/>
    <m/>
    <s v="x"/>
    <m/>
    <m/>
    <m/>
    <m/>
    <m/>
    <m/>
    <m/>
    <m/>
    <m/>
    <m/>
    <s v="x"/>
    <m/>
    <m/>
    <m/>
    <m/>
    <m/>
    <m/>
    <m/>
    <m/>
    <m/>
    <x v="0"/>
  </r>
  <r>
    <d v="2021-07-19T00:00:00"/>
    <x v="1"/>
    <n v="7"/>
    <n v="940"/>
    <x v="1"/>
    <x v="0"/>
    <n v="78"/>
    <m/>
    <s v="x"/>
    <m/>
    <m/>
    <m/>
    <m/>
    <m/>
    <m/>
    <m/>
    <m/>
    <m/>
    <m/>
    <s v="x"/>
    <m/>
    <m/>
    <m/>
    <m/>
    <m/>
    <m/>
    <m/>
    <m/>
    <m/>
    <x v="0"/>
  </r>
  <r>
    <d v="2022-09-13T00:00:00"/>
    <x v="2"/>
    <n v="9"/>
    <n v="1179"/>
    <x v="2"/>
    <x v="1"/>
    <n v="33"/>
    <s v="x"/>
    <m/>
    <m/>
    <m/>
    <m/>
    <m/>
    <m/>
    <m/>
    <m/>
    <m/>
    <m/>
    <m/>
    <m/>
    <m/>
    <m/>
    <m/>
    <m/>
    <m/>
    <m/>
    <m/>
    <s v="x"/>
    <m/>
    <x v="1"/>
  </r>
  <r>
    <d v="2023-06-19T00:00:00"/>
    <x v="0"/>
    <n v="6"/>
    <n v="575"/>
    <x v="3"/>
    <x v="2"/>
    <n v="537.6"/>
    <m/>
    <s v="x"/>
    <m/>
    <m/>
    <m/>
    <m/>
    <m/>
    <m/>
    <m/>
    <m/>
    <m/>
    <m/>
    <m/>
    <m/>
    <m/>
    <m/>
    <m/>
    <m/>
    <m/>
    <m/>
    <s v="x"/>
    <m/>
    <x v="1"/>
  </r>
  <r>
    <d v="2023-08-02T00:00:00"/>
    <x v="0"/>
    <n v="8"/>
    <n v="828"/>
    <x v="4"/>
    <x v="3"/>
    <n v="69.599999999999994"/>
    <s v="x"/>
    <m/>
    <m/>
    <m/>
    <m/>
    <m/>
    <m/>
    <m/>
    <s v="x"/>
    <m/>
    <m/>
    <m/>
    <m/>
    <m/>
    <m/>
    <m/>
    <m/>
    <m/>
    <m/>
    <m/>
    <m/>
    <m/>
    <x v="2"/>
  </r>
  <r>
    <d v="2023-07-25T00:00:00"/>
    <x v="0"/>
    <n v="7"/>
    <n v="26"/>
    <x v="5"/>
    <x v="3"/>
    <n v="69.599999999999994"/>
    <s v="x"/>
    <m/>
    <m/>
    <m/>
    <m/>
    <m/>
    <m/>
    <m/>
    <s v="x"/>
    <m/>
    <m/>
    <m/>
    <m/>
    <m/>
    <m/>
    <m/>
    <m/>
    <m/>
    <m/>
    <m/>
    <m/>
    <m/>
    <x v="2"/>
  </r>
  <r>
    <d v="2023-02-02T00:00:00"/>
    <x v="0"/>
    <n v="2"/>
    <n v="45"/>
    <x v="6"/>
    <x v="3"/>
    <n v="33.6"/>
    <s v="x"/>
    <m/>
    <m/>
    <m/>
    <m/>
    <m/>
    <m/>
    <m/>
    <s v="x"/>
    <m/>
    <m/>
    <m/>
    <m/>
    <m/>
    <m/>
    <m/>
    <m/>
    <m/>
    <m/>
    <m/>
    <m/>
    <m/>
    <x v="2"/>
  </r>
  <r>
    <d v="2023-01-23T00:00:00"/>
    <x v="0"/>
    <n v="1"/>
    <n v="3"/>
    <x v="7"/>
    <x v="3"/>
    <n v="33.6"/>
    <s v="x"/>
    <m/>
    <m/>
    <m/>
    <m/>
    <m/>
    <m/>
    <m/>
    <s v="x"/>
    <m/>
    <m/>
    <m/>
    <m/>
    <m/>
    <m/>
    <m/>
    <m/>
    <m/>
    <m/>
    <m/>
    <m/>
    <m/>
    <x v="2"/>
  </r>
  <r>
    <d v="2022-06-21T00:00:00"/>
    <x v="2"/>
    <n v="6"/>
    <n v="866"/>
    <x v="8"/>
    <x v="3"/>
    <n v="69.599999999999994"/>
    <s v="x"/>
    <m/>
    <m/>
    <m/>
    <m/>
    <m/>
    <m/>
    <m/>
    <s v="x"/>
    <m/>
    <m/>
    <m/>
    <m/>
    <m/>
    <m/>
    <m/>
    <m/>
    <m/>
    <m/>
    <m/>
    <m/>
    <m/>
    <x v="2"/>
  </r>
  <r>
    <d v="2022-06-09T00:00:00"/>
    <x v="2"/>
    <n v="6"/>
    <n v="32"/>
    <x v="9"/>
    <x v="3"/>
    <n v="69.599999999999994"/>
    <s v="x"/>
    <m/>
    <m/>
    <m/>
    <m/>
    <m/>
    <m/>
    <m/>
    <s v="x"/>
    <m/>
    <m/>
    <m/>
    <m/>
    <m/>
    <m/>
    <m/>
    <m/>
    <m/>
    <m/>
    <m/>
    <m/>
    <m/>
    <x v="2"/>
  </r>
  <r>
    <d v="2022-03-14T00:00:00"/>
    <x v="2"/>
    <n v="3"/>
    <n v="5"/>
    <x v="10"/>
    <x v="3"/>
    <n v="33.6"/>
    <s v="x"/>
    <m/>
    <m/>
    <m/>
    <m/>
    <m/>
    <m/>
    <m/>
    <s v="x"/>
    <m/>
    <m/>
    <m/>
    <m/>
    <m/>
    <m/>
    <m/>
    <m/>
    <m/>
    <m/>
    <m/>
    <m/>
    <m/>
    <x v="2"/>
  </r>
  <r>
    <d v="2022-03-07T00:00:00"/>
    <x v="2"/>
    <n v="3"/>
    <n v="243"/>
    <x v="11"/>
    <x v="3"/>
    <n v="33.6"/>
    <s v="x"/>
    <m/>
    <m/>
    <m/>
    <m/>
    <m/>
    <m/>
    <m/>
    <s v="x"/>
    <m/>
    <m/>
    <m/>
    <m/>
    <m/>
    <m/>
    <m/>
    <m/>
    <m/>
    <m/>
    <m/>
    <m/>
    <m/>
    <x v="2"/>
  </r>
  <r>
    <d v="2021-06-11T00:00:00"/>
    <x v="1"/>
    <n v="6"/>
    <n v="806"/>
    <x v="12"/>
    <x v="3"/>
    <n v="69.599999999999994"/>
    <s v="x"/>
    <m/>
    <m/>
    <m/>
    <m/>
    <m/>
    <m/>
    <m/>
    <s v="x"/>
    <m/>
    <m/>
    <m/>
    <m/>
    <m/>
    <m/>
    <m/>
    <m/>
    <m/>
    <m/>
    <m/>
    <m/>
    <m/>
    <x v="2"/>
  </r>
  <r>
    <d v="2021-06-03T00:00:00"/>
    <x v="1"/>
    <n v="6"/>
    <n v="24"/>
    <x v="13"/>
    <x v="3"/>
    <n v="69.599999999999994"/>
    <s v="x"/>
    <m/>
    <m/>
    <m/>
    <m/>
    <m/>
    <m/>
    <m/>
    <s v="x"/>
    <m/>
    <m/>
    <m/>
    <m/>
    <m/>
    <m/>
    <m/>
    <m/>
    <m/>
    <m/>
    <m/>
    <m/>
    <m/>
    <x v="2"/>
  </r>
  <r>
    <d v="2021-02-09T00:00:00"/>
    <x v="1"/>
    <n v="2"/>
    <n v="129"/>
    <x v="14"/>
    <x v="3"/>
    <n v="41.82"/>
    <s v="x"/>
    <m/>
    <m/>
    <m/>
    <m/>
    <m/>
    <m/>
    <m/>
    <s v="x"/>
    <m/>
    <m/>
    <m/>
    <m/>
    <m/>
    <m/>
    <m/>
    <m/>
    <m/>
    <m/>
    <m/>
    <m/>
    <m/>
    <x v="2"/>
  </r>
  <r>
    <d v="2021-02-01T00:00:00"/>
    <x v="1"/>
    <n v="2"/>
    <n v="3"/>
    <x v="15"/>
    <x v="3"/>
    <n v="41.82"/>
    <s v="x"/>
    <m/>
    <m/>
    <m/>
    <m/>
    <m/>
    <m/>
    <m/>
    <s v="x"/>
    <m/>
    <m/>
    <m/>
    <m/>
    <m/>
    <m/>
    <m/>
    <m/>
    <m/>
    <m/>
    <m/>
    <m/>
    <m/>
    <x v="2"/>
  </r>
  <r>
    <d v="2022-05-27T00:00:00"/>
    <x v="2"/>
    <n v="5"/>
    <n v="701"/>
    <x v="16"/>
    <x v="4"/>
    <n v="220"/>
    <m/>
    <s v="x"/>
    <m/>
    <m/>
    <m/>
    <m/>
    <m/>
    <m/>
    <m/>
    <m/>
    <m/>
    <m/>
    <m/>
    <m/>
    <m/>
    <m/>
    <s v="x"/>
    <m/>
    <m/>
    <m/>
    <m/>
    <m/>
    <x v="3"/>
  </r>
  <r>
    <d v="2024-01-17T00:00:00"/>
    <x v="3"/>
    <n v="1"/>
    <n v="1632"/>
    <x v="17"/>
    <x v="5"/>
    <n v="86.4"/>
    <m/>
    <s v="x"/>
    <m/>
    <m/>
    <m/>
    <m/>
    <m/>
    <m/>
    <m/>
    <m/>
    <m/>
    <m/>
    <m/>
    <m/>
    <s v="x"/>
    <m/>
    <m/>
    <m/>
    <m/>
    <m/>
    <m/>
    <m/>
    <x v="4"/>
  </r>
  <r>
    <d v="2023-10-17T00:00:00"/>
    <x v="0"/>
    <n v="10"/>
    <n v="1160"/>
    <x v="18"/>
    <x v="5"/>
    <n v="10.8"/>
    <m/>
    <s v="x"/>
    <m/>
    <m/>
    <m/>
    <m/>
    <m/>
    <m/>
    <m/>
    <m/>
    <m/>
    <m/>
    <m/>
    <m/>
    <s v="x"/>
    <m/>
    <m/>
    <m/>
    <m/>
    <m/>
    <m/>
    <m/>
    <x v="4"/>
  </r>
  <r>
    <d v="2023-07-03T00:00:00"/>
    <x v="0"/>
    <n v="7"/>
    <n v="643"/>
    <x v="18"/>
    <x v="5"/>
    <n v="86.4"/>
    <m/>
    <s v="x"/>
    <m/>
    <m/>
    <m/>
    <m/>
    <m/>
    <m/>
    <m/>
    <m/>
    <m/>
    <m/>
    <m/>
    <m/>
    <s v="x"/>
    <m/>
    <m/>
    <m/>
    <m/>
    <m/>
    <m/>
    <m/>
    <x v="4"/>
  </r>
  <r>
    <d v="2023-04-05T00:00:00"/>
    <x v="0"/>
    <n v="4"/>
    <n v="258"/>
    <x v="19"/>
    <x v="5"/>
    <n v="57.6"/>
    <m/>
    <s v="x"/>
    <m/>
    <m/>
    <m/>
    <m/>
    <m/>
    <m/>
    <m/>
    <m/>
    <m/>
    <m/>
    <m/>
    <m/>
    <s v="x"/>
    <m/>
    <m/>
    <m/>
    <m/>
    <m/>
    <m/>
    <m/>
    <x v="4"/>
  </r>
  <r>
    <d v="2023-09-18T00:00:00"/>
    <x v="0"/>
    <n v="9"/>
    <n v="1053"/>
    <x v="20"/>
    <x v="6"/>
    <n v="120"/>
    <m/>
    <s v="x"/>
    <m/>
    <m/>
    <m/>
    <m/>
    <m/>
    <m/>
    <m/>
    <m/>
    <m/>
    <m/>
    <m/>
    <m/>
    <m/>
    <m/>
    <s v="x"/>
    <m/>
    <m/>
    <m/>
    <m/>
    <m/>
    <x v="3"/>
  </r>
  <r>
    <d v="2021-05-06T00:00:00"/>
    <x v="1"/>
    <n v="5"/>
    <n v="544"/>
    <x v="21"/>
    <x v="6"/>
    <n v="3840"/>
    <m/>
    <s v="x"/>
    <m/>
    <s v="x"/>
    <m/>
    <m/>
    <m/>
    <m/>
    <m/>
    <m/>
    <m/>
    <m/>
    <m/>
    <m/>
    <s v="x"/>
    <m/>
    <m/>
    <m/>
    <m/>
    <m/>
    <m/>
    <m/>
    <x v="5"/>
  </r>
  <r>
    <d v="2021-03-29T00:00:00"/>
    <x v="1"/>
    <n v="3"/>
    <n v="340"/>
    <x v="22"/>
    <x v="7"/>
    <n v="5180"/>
    <m/>
    <s v="x"/>
    <m/>
    <m/>
    <m/>
    <m/>
    <m/>
    <m/>
    <m/>
    <s v="x"/>
    <m/>
    <m/>
    <m/>
    <m/>
    <m/>
    <m/>
    <m/>
    <m/>
    <m/>
    <m/>
    <m/>
    <m/>
    <x v="6"/>
  </r>
  <r>
    <d v="2021-03-15T00:00:00"/>
    <x v="1"/>
    <n v="3"/>
    <n v="221"/>
    <x v="23"/>
    <x v="7"/>
    <n v="4400"/>
    <m/>
    <s v="x"/>
    <m/>
    <m/>
    <m/>
    <m/>
    <m/>
    <m/>
    <m/>
    <s v="x"/>
    <m/>
    <m/>
    <m/>
    <m/>
    <m/>
    <m/>
    <m/>
    <m/>
    <m/>
    <m/>
    <m/>
    <m/>
    <x v="6"/>
  </r>
  <r>
    <d v="2021-03-15T00:00:00"/>
    <x v="1"/>
    <n v="3"/>
    <n v="220"/>
    <x v="24"/>
    <x v="7"/>
    <n v="5180"/>
    <m/>
    <s v="x"/>
    <m/>
    <m/>
    <m/>
    <m/>
    <m/>
    <m/>
    <m/>
    <s v="x"/>
    <m/>
    <m/>
    <m/>
    <m/>
    <m/>
    <m/>
    <m/>
    <m/>
    <m/>
    <m/>
    <m/>
    <m/>
    <x v="6"/>
  </r>
  <r>
    <d v="2024-01-17T00:00:00"/>
    <x v="3"/>
    <n v="1"/>
    <n v="1646"/>
    <x v="25"/>
    <x v="8"/>
    <n v="323.39999999999998"/>
    <s v="x"/>
    <m/>
    <m/>
    <m/>
    <m/>
    <s v="x"/>
    <m/>
    <m/>
    <m/>
    <m/>
    <m/>
    <m/>
    <m/>
    <m/>
    <m/>
    <m/>
    <m/>
    <m/>
    <m/>
    <m/>
    <m/>
    <m/>
    <x v="7"/>
  </r>
  <r>
    <d v="2024-01-17T00:00:00"/>
    <x v="3"/>
    <n v="1"/>
    <n v="1645"/>
    <x v="26"/>
    <x v="8"/>
    <n v="5183.5"/>
    <s v="x"/>
    <m/>
    <m/>
    <m/>
    <m/>
    <s v="x"/>
    <m/>
    <m/>
    <m/>
    <m/>
    <m/>
    <m/>
    <m/>
    <m/>
    <m/>
    <m/>
    <m/>
    <m/>
    <m/>
    <m/>
    <m/>
    <m/>
    <x v="7"/>
  </r>
  <r>
    <d v="2023-12-19T00:00:00"/>
    <x v="0"/>
    <n v="12"/>
    <n v="1489"/>
    <x v="27"/>
    <x v="8"/>
    <n v="6132"/>
    <s v="x"/>
    <m/>
    <m/>
    <m/>
    <m/>
    <s v="x"/>
    <m/>
    <m/>
    <m/>
    <m/>
    <m/>
    <m/>
    <m/>
    <m/>
    <m/>
    <m/>
    <m/>
    <m/>
    <m/>
    <m/>
    <m/>
    <m/>
    <x v="7"/>
  </r>
  <r>
    <d v="2023-12-19T00:00:00"/>
    <x v="0"/>
    <n v="12"/>
    <n v="1488"/>
    <x v="28"/>
    <x v="8"/>
    <n v="326"/>
    <s v="x"/>
    <m/>
    <m/>
    <m/>
    <m/>
    <s v="x"/>
    <m/>
    <m/>
    <m/>
    <m/>
    <m/>
    <m/>
    <m/>
    <m/>
    <m/>
    <m/>
    <m/>
    <m/>
    <m/>
    <m/>
    <m/>
    <m/>
    <x v="7"/>
  </r>
  <r>
    <d v="2023-11-27T00:00:00"/>
    <x v="0"/>
    <n v="11"/>
    <n v="1325"/>
    <x v="29"/>
    <x v="8"/>
    <n v="6755"/>
    <s v="x"/>
    <m/>
    <m/>
    <m/>
    <m/>
    <s v="x"/>
    <m/>
    <m/>
    <m/>
    <m/>
    <m/>
    <m/>
    <m/>
    <m/>
    <m/>
    <m/>
    <m/>
    <m/>
    <m/>
    <m/>
    <m/>
    <m/>
    <x v="7"/>
  </r>
  <r>
    <d v="2023-11-27T00:00:00"/>
    <x v="0"/>
    <n v="11"/>
    <n v="1324"/>
    <x v="30"/>
    <x v="8"/>
    <n v="332.1"/>
    <s v="x"/>
    <m/>
    <m/>
    <m/>
    <m/>
    <s v="x"/>
    <m/>
    <m/>
    <m/>
    <m/>
    <m/>
    <m/>
    <m/>
    <m/>
    <m/>
    <m/>
    <m/>
    <m/>
    <m/>
    <m/>
    <m/>
    <m/>
    <x v="7"/>
  </r>
  <r>
    <d v="2023-10-17T00:00:00"/>
    <x v="0"/>
    <n v="10"/>
    <n v="1115"/>
    <x v="31"/>
    <x v="8"/>
    <n v="317.39999999999998"/>
    <s v="x"/>
    <m/>
    <m/>
    <m/>
    <m/>
    <s v="x"/>
    <m/>
    <m/>
    <m/>
    <m/>
    <m/>
    <m/>
    <m/>
    <m/>
    <m/>
    <m/>
    <m/>
    <m/>
    <m/>
    <m/>
    <m/>
    <m/>
    <x v="7"/>
  </r>
  <r>
    <d v="2023-10-17T00:00:00"/>
    <x v="0"/>
    <n v="10"/>
    <n v="1120"/>
    <x v="32"/>
    <x v="8"/>
    <n v="5768"/>
    <s v="x"/>
    <m/>
    <m/>
    <m/>
    <m/>
    <s v="x"/>
    <m/>
    <m/>
    <m/>
    <m/>
    <m/>
    <m/>
    <m/>
    <m/>
    <m/>
    <m/>
    <m/>
    <m/>
    <m/>
    <m/>
    <m/>
    <m/>
    <x v="7"/>
  </r>
  <r>
    <d v="2023-09-25T00:00:00"/>
    <x v="0"/>
    <n v="9"/>
    <n v="1047"/>
    <x v="33"/>
    <x v="8"/>
    <n v="334.4"/>
    <s v="x"/>
    <m/>
    <m/>
    <m/>
    <m/>
    <s v="x"/>
    <m/>
    <m/>
    <m/>
    <m/>
    <m/>
    <m/>
    <m/>
    <m/>
    <m/>
    <m/>
    <m/>
    <m/>
    <m/>
    <m/>
    <m/>
    <m/>
    <x v="7"/>
  </r>
  <r>
    <d v="2023-09-25T00:00:00"/>
    <x v="0"/>
    <n v="9"/>
    <n v="1040"/>
    <x v="34"/>
    <x v="8"/>
    <n v="4547.9799999999996"/>
    <s v="x"/>
    <m/>
    <m/>
    <m/>
    <m/>
    <s v="x"/>
    <m/>
    <m/>
    <m/>
    <m/>
    <m/>
    <m/>
    <m/>
    <m/>
    <m/>
    <m/>
    <m/>
    <m/>
    <m/>
    <m/>
    <m/>
    <m/>
    <x v="7"/>
  </r>
  <r>
    <d v="2023-08-22T00:00:00"/>
    <x v="0"/>
    <n v="8"/>
    <n v="887"/>
    <x v="35"/>
    <x v="8"/>
    <n v="329.6"/>
    <s v="x"/>
    <m/>
    <m/>
    <m/>
    <m/>
    <s v="x"/>
    <m/>
    <m/>
    <m/>
    <m/>
    <m/>
    <m/>
    <m/>
    <m/>
    <m/>
    <m/>
    <m/>
    <m/>
    <m/>
    <m/>
    <m/>
    <m/>
    <x v="7"/>
  </r>
  <r>
    <d v="2023-08-22T00:00:00"/>
    <x v="0"/>
    <n v="8"/>
    <n v="888"/>
    <x v="36"/>
    <x v="8"/>
    <n v="2915.5"/>
    <s v="x"/>
    <m/>
    <m/>
    <m/>
    <m/>
    <s v="x"/>
    <m/>
    <m/>
    <m/>
    <m/>
    <m/>
    <m/>
    <m/>
    <m/>
    <m/>
    <m/>
    <m/>
    <m/>
    <m/>
    <m/>
    <m/>
    <m/>
    <x v="7"/>
  </r>
  <r>
    <d v="2023-07-25T00:00:00"/>
    <x v="0"/>
    <n v="7"/>
    <n v="741"/>
    <x v="37"/>
    <x v="8"/>
    <n v="6983.56"/>
    <s v="x"/>
    <m/>
    <m/>
    <m/>
    <m/>
    <s v="x"/>
    <m/>
    <m/>
    <m/>
    <m/>
    <m/>
    <m/>
    <m/>
    <m/>
    <m/>
    <m/>
    <m/>
    <m/>
    <m/>
    <m/>
    <m/>
    <m/>
    <x v="7"/>
  </r>
  <r>
    <d v="2023-07-25T00:00:00"/>
    <x v="0"/>
    <n v="7"/>
    <n v="740"/>
    <x v="38"/>
    <x v="8"/>
    <n v="469.2"/>
    <s v="x"/>
    <m/>
    <m/>
    <m/>
    <m/>
    <s v="x"/>
    <m/>
    <m/>
    <m/>
    <m/>
    <m/>
    <m/>
    <m/>
    <m/>
    <m/>
    <m/>
    <m/>
    <m/>
    <m/>
    <m/>
    <m/>
    <m/>
    <x v="7"/>
  </r>
  <r>
    <d v="2023-06-19T00:00:00"/>
    <x v="0"/>
    <n v="6"/>
    <n v="558"/>
    <x v="39"/>
    <x v="8"/>
    <n v="6852.58"/>
    <s v="x"/>
    <m/>
    <m/>
    <m/>
    <m/>
    <s v="x"/>
    <m/>
    <m/>
    <m/>
    <m/>
    <m/>
    <m/>
    <m/>
    <m/>
    <m/>
    <m/>
    <m/>
    <m/>
    <m/>
    <m/>
    <m/>
    <m/>
    <x v="7"/>
  </r>
  <r>
    <d v="2023-06-19T00:00:00"/>
    <x v="0"/>
    <n v="6"/>
    <n v="556"/>
    <x v="40"/>
    <x v="8"/>
    <n v="587.70000000000005"/>
    <s v="x"/>
    <m/>
    <m/>
    <m/>
    <m/>
    <s v="x"/>
    <m/>
    <m/>
    <m/>
    <m/>
    <m/>
    <m/>
    <m/>
    <m/>
    <m/>
    <m/>
    <m/>
    <m/>
    <m/>
    <m/>
    <m/>
    <m/>
    <x v="7"/>
  </r>
  <r>
    <d v="2023-05-23T00:00:00"/>
    <x v="0"/>
    <n v="5"/>
    <n v="462"/>
    <x v="41"/>
    <x v="8"/>
    <n v="592.70000000000005"/>
    <s v="x"/>
    <m/>
    <m/>
    <m/>
    <m/>
    <s v="x"/>
    <m/>
    <m/>
    <m/>
    <m/>
    <m/>
    <m/>
    <m/>
    <m/>
    <m/>
    <m/>
    <m/>
    <m/>
    <m/>
    <m/>
    <m/>
    <m/>
    <x v="7"/>
  </r>
  <r>
    <d v="2023-05-23T00:00:00"/>
    <x v="0"/>
    <n v="5"/>
    <n v="463"/>
    <x v="42"/>
    <x v="8"/>
    <n v="5822.64"/>
    <s v="x"/>
    <m/>
    <m/>
    <m/>
    <m/>
    <s v="x"/>
    <m/>
    <m/>
    <m/>
    <m/>
    <m/>
    <m/>
    <m/>
    <m/>
    <m/>
    <m/>
    <m/>
    <m/>
    <m/>
    <m/>
    <m/>
    <m/>
    <x v="7"/>
  </r>
  <r>
    <d v="2023-05-04T00:00:00"/>
    <x v="0"/>
    <n v="5"/>
    <n v="325"/>
    <x v="43"/>
    <x v="8"/>
    <n v="628.4"/>
    <s v="x"/>
    <m/>
    <m/>
    <m/>
    <m/>
    <s v="x"/>
    <m/>
    <m/>
    <m/>
    <m/>
    <m/>
    <m/>
    <m/>
    <m/>
    <m/>
    <m/>
    <m/>
    <m/>
    <m/>
    <m/>
    <m/>
    <m/>
    <x v="7"/>
  </r>
  <r>
    <d v="2023-04-12T00:00:00"/>
    <x v="0"/>
    <n v="4"/>
    <n v="326"/>
    <x v="44"/>
    <x v="8"/>
    <n v="5173.41"/>
    <s v="x"/>
    <m/>
    <m/>
    <m/>
    <m/>
    <s v="x"/>
    <m/>
    <m/>
    <m/>
    <m/>
    <m/>
    <m/>
    <m/>
    <m/>
    <m/>
    <m/>
    <m/>
    <m/>
    <m/>
    <m/>
    <m/>
    <m/>
    <x v="7"/>
  </r>
  <r>
    <d v="2023-03-20T00:00:00"/>
    <x v="0"/>
    <n v="3"/>
    <n v="185"/>
    <x v="45"/>
    <x v="8"/>
    <n v="552.20000000000005"/>
    <s v="x"/>
    <m/>
    <m/>
    <m/>
    <m/>
    <s v="x"/>
    <m/>
    <m/>
    <m/>
    <m/>
    <m/>
    <m/>
    <m/>
    <m/>
    <m/>
    <m/>
    <m/>
    <m/>
    <m/>
    <m/>
    <m/>
    <m/>
    <x v="7"/>
  </r>
  <r>
    <d v="2023-03-20T00:00:00"/>
    <x v="0"/>
    <n v="3"/>
    <n v="184"/>
    <x v="46"/>
    <x v="8"/>
    <n v="4556.04"/>
    <s v="x"/>
    <m/>
    <m/>
    <m/>
    <m/>
    <s v="x"/>
    <m/>
    <m/>
    <m/>
    <m/>
    <m/>
    <m/>
    <m/>
    <m/>
    <m/>
    <m/>
    <m/>
    <m/>
    <m/>
    <m/>
    <m/>
    <m/>
    <x v="7"/>
  </r>
  <r>
    <d v="2023-02-16T00:00:00"/>
    <x v="0"/>
    <n v="2"/>
    <n v="75"/>
    <x v="47"/>
    <x v="8"/>
    <n v="605.4"/>
    <s v="x"/>
    <m/>
    <m/>
    <m/>
    <m/>
    <s v="x"/>
    <m/>
    <m/>
    <m/>
    <m/>
    <m/>
    <m/>
    <m/>
    <m/>
    <m/>
    <m/>
    <m/>
    <m/>
    <m/>
    <m/>
    <m/>
    <m/>
    <x v="7"/>
  </r>
  <r>
    <d v="2023-02-16T00:00:00"/>
    <x v="0"/>
    <n v="2"/>
    <n v="73"/>
    <x v="48"/>
    <x v="8"/>
    <n v="4436.55"/>
    <s v="x"/>
    <m/>
    <m/>
    <m/>
    <m/>
    <s v="x"/>
    <m/>
    <m/>
    <m/>
    <m/>
    <m/>
    <m/>
    <m/>
    <m/>
    <m/>
    <m/>
    <m/>
    <m/>
    <m/>
    <m/>
    <m/>
    <m/>
    <x v="7"/>
  </r>
  <r>
    <d v="2023-01-19T00:00:00"/>
    <x v="0"/>
    <n v="1"/>
    <n v="1916"/>
    <x v="49"/>
    <x v="8"/>
    <n v="3917.98"/>
    <s v="x"/>
    <m/>
    <m/>
    <m/>
    <m/>
    <s v="x"/>
    <m/>
    <m/>
    <m/>
    <m/>
    <m/>
    <m/>
    <m/>
    <m/>
    <m/>
    <m/>
    <m/>
    <m/>
    <m/>
    <m/>
    <m/>
    <m/>
    <x v="7"/>
  </r>
  <r>
    <d v="2023-01-12T00:00:00"/>
    <x v="0"/>
    <n v="1"/>
    <n v="1917"/>
    <x v="50"/>
    <x v="8"/>
    <n v="795"/>
    <s v="x"/>
    <m/>
    <m/>
    <m/>
    <m/>
    <s v="x"/>
    <m/>
    <m/>
    <m/>
    <m/>
    <m/>
    <m/>
    <m/>
    <m/>
    <m/>
    <m/>
    <m/>
    <m/>
    <m/>
    <m/>
    <m/>
    <m/>
    <x v="7"/>
  </r>
  <r>
    <d v="2023-01-12T00:00:00"/>
    <x v="0"/>
    <n v="1"/>
    <n v="1914"/>
    <x v="51"/>
    <x v="8"/>
    <n v="415.56"/>
    <m/>
    <s v="x"/>
    <m/>
    <m/>
    <m/>
    <s v="x"/>
    <m/>
    <m/>
    <m/>
    <m/>
    <m/>
    <m/>
    <m/>
    <m/>
    <m/>
    <m/>
    <m/>
    <m/>
    <m/>
    <m/>
    <m/>
    <m/>
    <x v="7"/>
  </r>
  <r>
    <d v="2022-12-21T00:00:00"/>
    <x v="2"/>
    <n v="12"/>
    <n v="1724"/>
    <x v="52"/>
    <x v="8"/>
    <n v="4103.24"/>
    <s v="x"/>
    <m/>
    <m/>
    <m/>
    <m/>
    <s v="x"/>
    <m/>
    <m/>
    <m/>
    <m/>
    <m/>
    <m/>
    <m/>
    <m/>
    <m/>
    <m/>
    <m/>
    <m/>
    <m/>
    <m/>
    <m/>
    <m/>
    <x v="7"/>
  </r>
  <r>
    <d v="2022-12-19T00:00:00"/>
    <x v="2"/>
    <n v="12"/>
    <n v="1742"/>
    <x v="53"/>
    <x v="8"/>
    <n v="732.8"/>
    <s v="x"/>
    <m/>
    <m/>
    <m/>
    <m/>
    <s v="x"/>
    <m/>
    <m/>
    <m/>
    <m/>
    <m/>
    <m/>
    <m/>
    <m/>
    <m/>
    <m/>
    <m/>
    <m/>
    <m/>
    <m/>
    <m/>
    <m/>
    <x v="7"/>
  </r>
  <r>
    <d v="2022-11-28T00:00:00"/>
    <x v="2"/>
    <n v="11"/>
    <n v="1544"/>
    <x v="54"/>
    <x v="8"/>
    <n v="791.4"/>
    <s v="x"/>
    <m/>
    <m/>
    <m/>
    <m/>
    <s v="x"/>
    <m/>
    <m/>
    <m/>
    <m/>
    <m/>
    <m/>
    <m/>
    <m/>
    <m/>
    <m/>
    <m/>
    <m/>
    <m/>
    <m/>
    <m/>
    <m/>
    <x v="7"/>
  </r>
  <r>
    <d v="2022-11-28T00:00:00"/>
    <x v="2"/>
    <n v="11"/>
    <n v="1543"/>
    <x v="55"/>
    <x v="8"/>
    <n v="4092.22"/>
    <s v="x"/>
    <m/>
    <m/>
    <m/>
    <m/>
    <s v="x"/>
    <m/>
    <m/>
    <m/>
    <m/>
    <m/>
    <m/>
    <m/>
    <m/>
    <m/>
    <m/>
    <m/>
    <m/>
    <m/>
    <m/>
    <m/>
    <m/>
    <x v="7"/>
  </r>
  <r>
    <d v="2022-10-21T00:00:00"/>
    <x v="2"/>
    <n v="10"/>
    <n v="1398"/>
    <x v="56"/>
    <x v="8"/>
    <n v="3971.22"/>
    <s v="x"/>
    <m/>
    <m/>
    <m/>
    <m/>
    <s v="x"/>
    <m/>
    <m/>
    <m/>
    <m/>
    <m/>
    <m/>
    <m/>
    <m/>
    <m/>
    <m/>
    <m/>
    <m/>
    <m/>
    <m/>
    <m/>
    <m/>
    <x v="7"/>
  </r>
  <r>
    <d v="2022-10-21T00:00:00"/>
    <x v="2"/>
    <n v="10"/>
    <n v="1396"/>
    <x v="57"/>
    <x v="8"/>
    <n v="748.2"/>
    <s v="x"/>
    <m/>
    <m/>
    <m/>
    <m/>
    <s v="x"/>
    <m/>
    <m/>
    <m/>
    <m/>
    <m/>
    <m/>
    <m/>
    <m/>
    <m/>
    <m/>
    <m/>
    <m/>
    <m/>
    <m/>
    <m/>
    <m/>
    <x v="7"/>
  </r>
  <r>
    <d v="2022-09-19T00:00:00"/>
    <x v="2"/>
    <n v="9"/>
    <n v="1221"/>
    <x v="58"/>
    <x v="8"/>
    <n v="4300.12"/>
    <s v="x"/>
    <m/>
    <m/>
    <m/>
    <m/>
    <s v="x"/>
    <m/>
    <m/>
    <m/>
    <m/>
    <m/>
    <m/>
    <m/>
    <m/>
    <m/>
    <m/>
    <m/>
    <m/>
    <m/>
    <m/>
    <m/>
    <m/>
    <x v="7"/>
  </r>
  <r>
    <d v="2022-09-19T00:00:00"/>
    <x v="2"/>
    <n v="9"/>
    <n v="1212"/>
    <x v="59"/>
    <x v="8"/>
    <n v="763.1"/>
    <s v="x"/>
    <m/>
    <m/>
    <m/>
    <m/>
    <s v="x"/>
    <m/>
    <m/>
    <m/>
    <m/>
    <m/>
    <m/>
    <m/>
    <m/>
    <m/>
    <m/>
    <m/>
    <m/>
    <m/>
    <m/>
    <m/>
    <m/>
    <x v="7"/>
  </r>
  <r>
    <d v="2022-08-19T00:00:00"/>
    <x v="2"/>
    <n v="8"/>
    <n v="1116"/>
    <x v="60"/>
    <x v="8"/>
    <n v="722.1"/>
    <s v="x"/>
    <m/>
    <m/>
    <m/>
    <m/>
    <s v="x"/>
    <m/>
    <m/>
    <m/>
    <m/>
    <m/>
    <m/>
    <m/>
    <m/>
    <m/>
    <m/>
    <m/>
    <m/>
    <m/>
    <m/>
    <m/>
    <m/>
    <x v="7"/>
  </r>
  <r>
    <d v="2022-08-16T00:00:00"/>
    <x v="2"/>
    <n v="8"/>
    <n v="1109"/>
    <x v="61"/>
    <x v="8"/>
    <n v="3409.78"/>
    <s v="x"/>
    <m/>
    <m/>
    <m/>
    <m/>
    <s v="x"/>
    <m/>
    <m/>
    <m/>
    <m/>
    <m/>
    <m/>
    <m/>
    <m/>
    <m/>
    <m/>
    <m/>
    <m/>
    <m/>
    <m/>
    <m/>
    <m/>
    <x v="7"/>
  </r>
  <r>
    <d v="2022-07-19T00:00:00"/>
    <x v="2"/>
    <n v="7"/>
    <n v="938"/>
    <x v="62"/>
    <x v="8"/>
    <n v="4155.1400000000003"/>
    <s v="x"/>
    <m/>
    <m/>
    <m/>
    <m/>
    <s v="x"/>
    <m/>
    <m/>
    <m/>
    <m/>
    <m/>
    <m/>
    <m/>
    <m/>
    <m/>
    <m/>
    <m/>
    <m/>
    <m/>
    <m/>
    <m/>
    <m/>
    <x v="7"/>
  </r>
  <r>
    <d v="2022-07-19T00:00:00"/>
    <x v="2"/>
    <n v="7"/>
    <n v="943"/>
    <x v="63"/>
    <x v="8"/>
    <n v="699"/>
    <s v="x"/>
    <m/>
    <m/>
    <m/>
    <m/>
    <s v="x"/>
    <m/>
    <m/>
    <m/>
    <m/>
    <m/>
    <m/>
    <m/>
    <m/>
    <m/>
    <m/>
    <m/>
    <m/>
    <m/>
    <m/>
    <m/>
    <m/>
    <x v="7"/>
  </r>
  <r>
    <d v="2022-06-21T00:00:00"/>
    <x v="2"/>
    <n v="6"/>
    <n v="834"/>
    <x v="64"/>
    <x v="8"/>
    <n v="4408.8"/>
    <s v="x"/>
    <m/>
    <m/>
    <m/>
    <m/>
    <s v="x"/>
    <m/>
    <m/>
    <m/>
    <m/>
    <m/>
    <m/>
    <m/>
    <m/>
    <m/>
    <m/>
    <m/>
    <m/>
    <m/>
    <m/>
    <m/>
    <m/>
    <x v="7"/>
  </r>
  <r>
    <d v="2022-06-21T00:00:00"/>
    <x v="2"/>
    <n v="6"/>
    <n v="833"/>
    <x v="65"/>
    <x v="8"/>
    <n v="709.9"/>
    <s v="x"/>
    <m/>
    <m/>
    <m/>
    <m/>
    <s v="x"/>
    <m/>
    <m/>
    <m/>
    <m/>
    <m/>
    <m/>
    <m/>
    <m/>
    <m/>
    <m/>
    <m/>
    <m/>
    <m/>
    <m/>
    <m/>
    <m/>
    <x v="7"/>
  </r>
  <r>
    <d v="2022-05-19T00:00:00"/>
    <x v="2"/>
    <n v="5"/>
    <n v="596"/>
    <x v="66"/>
    <x v="8"/>
    <n v="677.2"/>
    <s v="x"/>
    <m/>
    <m/>
    <m/>
    <m/>
    <s v="x"/>
    <m/>
    <m/>
    <m/>
    <m/>
    <m/>
    <m/>
    <m/>
    <m/>
    <m/>
    <m/>
    <m/>
    <m/>
    <m/>
    <m/>
    <m/>
    <m/>
    <x v="7"/>
  </r>
  <r>
    <d v="2022-05-19T00:00:00"/>
    <x v="2"/>
    <n v="5"/>
    <n v="595"/>
    <x v="67"/>
    <x v="8"/>
    <n v="3772.18"/>
    <s v="x"/>
    <m/>
    <m/>
    <m/>
    <m/>
    <s v="x"/>
    <m/>
    <m/>
    <m/>
    <m/>
    <m/>
    <m/>
    <m/>
    <m/>
    <m/>
    <m/>
    <m/>
    <m/>
    <m/>
    <m/>
    <m/>
    <m/>
    <x v="7"/>
  </r>
  <r>
    <d v="2022-04-20T00:00:00"/>
    <x v="2"/>
    <n v="4"/>
    <n v="422"/>
    <x v="68"/>
    <x v="8"/>
    <n v="738.3"/>
    <s v="x"/>
    <m/>
    <m/>
    <m/>
    <m/>
    <s v="x"/>
    <m/>
    <m/>
    <m/>
    <m/>
    <m/>
    <m/>
    <m/>
    <m/>
    <m/>
    <m/>
    <m/>
    <m/>
    <m/>
    <m/>
    <m/>
    <m/>
    <x v="7"/>
  </r>
  <r>
    <d v="2022-04-20T00:00:00"/>
    <x v="2"/>
    <n v="4"/>
    <n v="421"/>
    <x v="69"/>
    <x v="8"/>
    <n v="4608.6400000000003"/>
    <s v="x"/>
    <m/>
    <m/>
    <m/>
    <m/>
    <s v="x"/>
    <m/>
    <m/>
    <m/>
    <m/>
    <m/>
    <m/>
    <m/>
    <m/>
    <m/>
    <m/>
    <m/>
    <m/>
    <m/>
    <m/>
    <m/>
    <m/>
    <x v="7"/>
  </r>
  <r>
    <d v="2022-03-17T00:00:00"/>
    <x v="2"/>
    <n v="3"/>
    <n v="263"/>
    <x v="70"/>
    <x v="8"/>
    <n v="4098.07"/>
    <s v="x"/>
    <m/>
    <m/>
    <m/>
    <m/>
    <s v="x"/>
    <m/>
    <m/>
    <m/>
    <m/>
    <m/>
    <m/>
    <m/>
    <m/>
    <m/>
    <m/>
    <m/>
    <m/>
    <m/>
    <m/>
    <m/>
    <m/>
    <x v="7"/>
  </r>
  <r>
    <d v="2022-03-17T00:00:00"/>
    <x v="2"/>
    <n v="3"/>
    <n v="262"/>
    <x v="71"/>
    <x v="8"/>
    <n v="649.20000000000005"/>
    <s v="x"/>
    <m/>
    <m/>
    <m/>
    <m/>
    <s v="x"/>
    <m/>
    <m/>
    <m/>
    <m/>
    <m/>
    <m/>
    <m/>
    <m/>
    <m/>
    <m/>
    <m/>
    <m/>
    <m/>
    <m/>
    <m/>
    <m/>
    <x v="7"/>
  </r>
  <r>
    <d v="2022-02-16T00:00:00"/>
    <x v="2"/>
    <n v="2"/>
    <n v="127"/>
    <x v="72"/>
    <x v="8"/>
    <n v="741.3"/>
    <s v="x"/>
    <m/>
    <m/>
    <m/>
    <m/>
    <s v="x"/>
    <m/>
    <m/>
    <m/>
    <m/>
    <m/>
    <m/>
    <m/>
    <m/>
    <m/>
    <m/>
    <m/>
    <m/>
    <m/>
    <m/>
    <m/>
    <m/>
    <x v="7"/>
  </r>
  <r>
    <d v="2022-02-16T00:00:00"/>
    <x v="2"/>
    <n v="2"/>
    <n v="126"/>
    <x v="73"/>
    <x v="8"/>
    <n v="4030.04"/>
    <s v="x"/>
    <m/>
    <m/>
    <m/>
    <m/>
    <s v="x"/>
    <m/>
    <m/>
    <m/>
    <m/>
    <m/>
    <m/>
    <m/>
    <m/>
    <m/>
    <m/>
    <m/>
    <m/>
    <m/>
    <m/>
    <m/>
    <m/>
    <x v="7"/>
  </r>
  <r>
    <d v="2022-01-20T00:00:00"/>
    <x v="2"/>
    <n v="1"/>
    <n v="1995"/>
    <x v="74"/>
    <x v="8"/>
    <n v="4134.53"/>
    <s v="x"/>
    <m/>
    <m/>
    <m/>
    <m/>
    <s v="x"/>
    <m/>
    <m/>
    <m/>
    <m/>
    <m/>
    <m/>
    <m/>
    <m/>
    <m/>
    <m/>
    <m/>
    <m/>
    <m/>
    <m/>
    <m/>
    <m/>
    <x v="7"/>
  </r>
  <r>
    <d v="2022-01-14T00:00:00"/>
    <x v="2"/>
    <n v="1"/>
    <n v="1994"/>
    <x v="75"/>
    <x v="8"/>
    <n v="797.4"/>
    <s v="x"/>
    <m/>
    <m/>
    <m/>
    <m/>
    <s v="x"/>
    <m/>
    <m/>
    <m/>
    <m/>
    <m/>
    <m/>
    <m/>
    <m/>
    <m/>
    <m/>
    <m/>
    <m/>
    <m/>
    <m/>
    <m/>
    <m/>
    <x v="7"/>
  </r>
  <r>
    <d v="2021-12-22T00:00:00"/>
    <x v="1"/>
    <n v="12"/>
    <n v="1842"/>
    <x v="76"/>
    <x v="8"/>
    <n v="584.29999999999995"/>
    <s v="x"/>
    <m/>
    <m/>
    <m/>
    <m/>
    <s v="x"/>
    <m/>
    <m/>
    <m/>
    <m/>
    <m/>
    <m/>
    <m/>
    <m/>
    <m/>
    <m/>
    <m/>
    <m/>
    <m/>
    <m/>
    <m/>
    <m/>
    <x v="7"/>
  </r>
  <r>
    <d v="2021-12-01T00:00:00"/>
    <x v="1"/>
    <n v="12"/>
    <n v="1664"/>
    <x v="77"/>
    <x v="8"/>
    <n v="541.9"/>
    <s v="x"/>
    <m/>
    <m/>
    <m/>
    <m/>
    <s v="x"/>
    <m/>
    <m/>
    <m/>
    <m/>
    <m/>
    <m/>
    <m/>
    <m/>
    <m/>
    <m/>
    <m/>
    <m/>
    <m/>
    <m/>
    <m/>
    <m/>
    <x v="7"/>
  </r>
  <r>
    <d v="2021-11-09T00:00:00"/>
    <x v="1"/>
    <n v="11"/>
    <n v="1557"/>
    <x v="78"/>
    <x v="8"/>
    <n v="169.12"/>
    <s v="x"/>
    <m/>
    <m/>
    <m/>
    <s v="x"/>
    <m/>
    <m/>
    <m/>
    <m/>
    <m/>
    <m/>
    <m/>
    <m/>
    <m/>
    <m/>
    <m/>
    <m/>
    <m/>
    <m/>
    <m/>
    <m/>
    <m/>
    <x v="8"/>
  </r>
  <r>
    <d v="2021-10-21T00:00:00"/>
    <x v="1"/>
    <n v="10"/>
    <n v="1477"/>
    <x v="79"/>
    <x v="8"/>
    <n v="3791.86"/>
    <s v="x"/>
    <m/>
    <m/>
    <m/>
    <m/>
    <s v="x"/>
    <m/>
    <m/>
    <m/>
    <m/>
    <m/>
    <m/>
    <m/>
    <m/>
    <m/>
    <m/>
    <m/>
    <m/>
    <m/>
    <m/>
    <m/>
    <m/>
    <x v="7"/>
  </r>
  <r>
    <d v="2021-10-19T00:00:00"/>
    <x v="1"/>
    <n v="10"/>
    <n v="1474"/>
    <x v="80"/>
    <x v="8"/>
    <n v="694.5"/>
    <s v="x"/>
    <m/>
    <m/>
    <m/>
    <m/>
    <s v="x"/>
    <m/>
    <m/>
    <m/>
    <m/>
    <m/>
    <m/>
    <m/>
    <m/>
    <m/>
    <m/>
    <m/>
    <m/>
    <m/>
    <m/>
    <m/>
    <m/>
    <x v="7"/>
  </r>
  <r>
    <d v="2021-09-20T00:00:00"/>
    <x v="1"/>
    <n v="9"/>
    <n v="1291"/>
    <x v="81"/>
    <x v="8"/>
    <n v="3669.62"/>
    <s v="x"/>
    <m/>
    <m/>
    <m/>
    <m/>
    <s v="x"/>
    <m/>
    <m/>
    <m/>
    <m/>
    <m/>
    <m/>
    <m/>
    <m/>
    <m/>
    <m/>
    <m/>
    <m/>
    <m/>
    <m/>
    <m/>
    <m/>
    <x v="7"/>
  </r>
  <r>
    <d v="2021-09-20T00:00:00"/>
    <x v="1"/>
    <n v="9"/>
    <n v="1292"/>
    <x v="82"/>
    <x v="8"/>
    <n v="675.9"/>
    <s v="x"/>
    <m/>
    <m/>
    <m/>
    <m/>
    <s v="x"/>
    <m/>
    <m/>
    <m/>
    <m/>
    <m/>
    <m/>
    <m/>
    <m/>
    <m/>
    <m/>
    <m/>
    <m/>
    <m/>
    <m/>
    <m/>
    <m/>
    <x v="7"/>
  </r>
  <r>
    <d v="2021-08-30T00:00:00"/>
    <x v="1"/>
    <n v="8"/>
    <n v="1146"/>
    <x v="83"/>
    <x v="8"/>
    <n v="3644.4"/>
    <s v="x"/>
    <m/>
    <m/>
    <m/>
    <m/>
    <s v="x"/>
    <m/>
    <m/>
    <m/>
    <m/>
    <m/>
    <m/>
    <m/>
    <m/>
    <m/>
    <m/>
    <m/>
    <m/>
    <m/>
    <m/>
    <m/>
    <m/>
    <x v="7"/>
  </r>
  <r>
    <d v="2021-08-16T00:00:00"/>
    <x v="1"/>
    <n v="8"/>
    <n v="1145"/>
    <x v="84"/>
    <x v="8"/>
    <n v="729.7"/>
    <s v="x"/>
    <m/>
    <m/>
    <m/>
    <m/>
    <s v="x"/>
    <m/>
    <m/>
    <m/>
    <m/>
    <m/>
    <m/>
    <m/>
    <m/>
    <m/>
    <m/>
    <m/>
    <m/>
    <m/>
    <m/>
    <m/>
    <m/>
    <x v="7"/>
  </r>
  <r>
    <d v="2021-07-21T00:00:00"/>
    <x v="1"/>
    <n v="7"/>
    <n v="936"/>
    <x v="85"/>
    <x v="8"/>
    <n v="628.1"/>
    <s v="x"/>
    <m/>
    <m/>
    <m/>
    <m/>
    <s v="x"/>
    <m/>
    <m/>
    <m/>
    <m/>
    <m/>
    <m/>
    <m/>
    <m/>
    <m/>
    <m/>
    <m/>
    <m/>
    <m/>
    <m/>
    <m/>
    <m/>
    <x v="7"/>
  </r>
  <r>
    <d v="2021-07-21T00:00:00"/>
    <x v="1"/>
    <n v="7"/>
    <n v="935"/>
    <x v="86"/>
    <x v="8"/>
    <n v="4199.6000000000004"/>
    <s v="x"/>
    <m/>
    <m/>
    <m/>
    <m/>
    <s v="x"/>
    <m/>
    <m/>
    <m/>
    <m/>
    <m/>
    <m/>
    <m/>
    <m/>
    <m/>
    <m/>
    <m/>
    <m/>
    <m/>
    <m/>
    <m/>
    <m/>
    <x v="7"/>
  </r>
  <r>
    <d v="2021-06-15T00:00:00"/>
    <x v="1"/>
    <n v="6"/>
    <n v="783"/>
    <x v="87"/>
    <x v="8"/>
    <n v="634.5"/>
    <s v="x"/>
    <m/>
    <m/>
    <m/>
    <m/>
    <s v="x"/>
    <m/>
    <m/>
    <m/>
    <m/>
    <m/>
    <m/>
    <m/>
    <m/>
    <m/>
    <m/>
    <m/>
    <m/>
    <m/>
    <m/>
    <m/>
    <m/>
    <x v="7"/>
  </r>
  <r>
    <d v="2021-06-15T00:00:00"/>
    <x v="1"/>
    <n v="6"/>
    <n v="782"/>
    <x v="88"/>
    <x v="8"/>
    <n v="4155.45"/>
    <s v="x"/>
    <m/>
    <m/>
    <m/>
    <m/>
    <s v="x"/>
    <m/>
    <m/>
    <m/>
    <m/>
    <m/>
    <m/>
    <m/>
    <m/>
    <m/>
    <m/>
    <m/>
    <m/>
    <m/>
    <m/>
    <m/>
    <m/>
    <x v="7"/>
  </r>
  <r>
    <d v="2021-05-17T00:00:00"/>
    <x v="1"/>
    <n v="5"/>
    <n v="583"/>
    <x v="89"/>
    <x v="8"/>
    <n v="3920.28"/>
    <s v="x"/>
    <m/>
    <m/>
    <m/>
    <m/>
    <s v="x"/>
    <m/>
    <m/>
    <m/>
    <m/>
    <m/>
    <m/>
    <m/>
    <m/>
    <m/>
    <m/>
    <m/>
    <m/>
    <m/>
    <m/>
    <m/>
    <m/>
    <x v="7"/>
  </r>
  <r>
    <d v="2021-05-17T00:00:00"/>
    <x v="1"/>
    <n v="5"/>
    <n v="582"/>
    <x v="90"/>
    <x v="8"/>
    <n v="679.9"/>
    <s v="x"/>
    <m/>
    <m/>
    <m/>
    <m/>
    <s v="x"/>
    <m/>
    <m/>
    <m/>
    <m/>
    <m/>
    <m/>
    <m/>
    <m/>
    <m/>
    <m/>
    <m/>
    <m/>
    <m/>
    <m/>
    <m/>
    <m/>
    <x v="7"/>
  </r>
  <r>
    <d v="2021-04-22T00:00:00"/>
    <x v="1"/>
    <n v="4"/>
    <n v="496"/>
    <x v="91"/>
    <x v="8"/>
    <n v="4451.01"/>
    <s v="x"/>
    <m/>
    <m/>
    <m/>
    <m/>
    <s v="x"/>
    <m/>
    <m/>
    <m/>
    <m/>
    <m/>
    <m/>
    <m/>
    <m/>
    <m/>
    <m/>
    <m/>
    <m/>
    <m/>
    <m/>
    <m/>
    <m/>
    <x v="7"/>
  </r>
  <r>
    <d v="2021-04-21T00:00:00"/>
    <x v="1"/>
    <n v="4"/>
    <n v="495"/>
    <x v="92"/>
    <x v="8"/>
    <n v="717.7"/>
    <s v="x"/>
    <m/>
    <m/>
    <m/>
    <m/>
    <s v="x"/>
    <m/>
    <m/>
    <m/>
    <m/>
    <m/>
    <m/>
    <m/>
    <m/>
    <m/>
    <m/>
    <m/>
    <m/>
    <m/>
    <m/>
    <m/>
    <m/>
    <x v="7"/>
  </r>
  <r>
    <d v="2021-03-19T00:00:00"/>
    <x v="1"/>
    <n v="3"/>
    <n v="289"/>
    <x v="93"/>
    <x v="8"/>
    <n v="4057.52"/>
    <s v="x"/>
    <m/>
    <m/>
    <m/>
    <m/>
    <s v="x"/>
    <m/>
    <m/>
    <m/>
    <m/>
    <m/>
    <m/>
    <m/>
    <m/>
    <m/>
    <m/>
    <m/>
    <m/>
    <m/>
    <m/>
    <m/>
    <m/>
    <x v="7"/>
  </r>
  <r>
    <d v="2021-03-19T00:00:00"/>
    <x v="1"/>
    <n v="3"/>
    <n v="288"/>
    <x v="94"/>
    <x v="8"/>
    <n v="641.79999999999995"/>
    <s v="x"/>
    <m/>
    <m/>
    <m/>
    <m/>
    <s v="x"/>
    <m/>
    <m/>
    <m/>
    <m/>
    <m/>
    <m/>
    <m/>
    <m/>
    <m/>
    <m/>
    <m/>
    <m/>
    <m/>
    <m/>
    <m/>
    <m/>
    <x v="7"/>
  </r>
  <r>
    <d v="2021-02-23T00:00:00"/>
    <x v="1"/>
    <n v="2"/>
    <n v="146"/>
    <x v="95"/>
    <x v="8"/>
    <n v="429.68"/>
    <s v="x"/>
    <m/>
    <m/>
    <m/>
    <m/>
    <s v="x"/>
    <m/>
    <m/>
    <m/>
    <m/>
    <m/>
    <m/>
    <m/>
    <m/>
    <m/>
    <m/>
    <m/>
    <m/>
    <m/>
    <m/>
    <m/>
    <m/>
    <x v="7"/>
  </r>
  <r>
    <d v="2021-02-23T00:00:00"/>
    <x v="1"/>
    <n v="2"/>
    <n v="170"/>
    <x v="96"/>
    <x v="8"/>
    <n v="3632.73"/>
    <s v="x"/>
    <m/>
    <m/>
    <m/>
    <m/>
    <s v="x"/>
    <m/>
    <m/>
    <m/>
    <m/>
    <m/>
    <m/>
    <m/>
    <m/>
    <m/>
    <m/>
    <m/>
    <m/>
    <m/>
    <m/>
    <m/>
    <m/>
    <x v="7"/>
  </r>
  <r>
    <d v="2021-02-09T00:00:00"/>
    <x v="1"/>
    <n v="2"/>
    <n v="95"/>
    <x v="97"/>
    <x v="8"/>
    <n v="740.1"/>
    <s v="x"/>
    <m/>
    <m/>
    <m/>
    <m/>
    <s v="x"/>
    <m/>
    <m/>
    <m/>
    <m/>
    <m/>
    <m/>
    <m/>
    <m/>
    <m/>
    <m/>
    <m/>
    <m/>
    <m/>
    <m/>
    <m/>
    <m/>
    <x v="7"/>
  </r>
  <r>
    <d v="2021-01-21T00:00:00"/>
    <x v="1"/>
    <n v="1"/>
    <n v="2336"/>
    <x v="98"/>
    <x v="8"/>
    <n v="1351.18"/>
    <s v="x"/>
    <m/>
    <m/>
    <m/>
    <m/>
    <s v="x"/>
    <m/>
    <m/>
    <m/>
    <m/>
    <m/>
    <m/>
    <m/>
    <m/>
    <m/>
    <m/>
    <m/>
    <m/>
    <m/>
    <m/>
    <m/>
    <m/>
    <x v="7"/>
  </r>
  <r>
    <d v="2021-01-11T00:00:00"/>
    <x v="1"/>
    <n v="1"/>
    <n v="2271"/>
    <x v="99"/>
    <x v="8"/>
    <n v="201.6"/>
    <m/>
    <s v="x"/>
    <m/>
    <m/>
    <m/>
    <s v="x"/>
    <m/>
    <m/>
    <m/>
    <m/>
    <m/>
    <m/>
    <m/>
    <m/>
    <m/>
    <m/>
    <m/>
    <m/>
    <m/>
    <m/>
    <m/>
    <m/>
    <x v="7"/>
  </r>
  <r>
    <d v="2023-12-28T00:00:00"/>
    <x v="0"/>
    <n v="12"/>
    <n v="1569"/>
    <x v="100"/>
    <x v="9"/>
    <n v="69"/>
    <s v="x"/>
    <m/>
    <m/>
    <m/>
    <m/>
    <s v="x"/>
    <m/>
    <m/>
    <m/>
    <m/>
    <m/>
    <m/>
    <m/>
    <m/>
    <m/>
    <m/>
    <m/>
    <m/>
    <m/>
    <m/>
    <m/>
    <m/>
    <x v="7"/>
  </r>
  <r>
    <d v="2023-11-30T00:00:00"/>
    <x v="0"/>
    <n v="11"/>
    <n v="1375"/>
    <x v="101"/>
    <x v="9"/>
    <n v="68.5"/>
    <s v="x"/>
    <m/>
    <m/>
    <m/>
    <m/>
    <s v="x"/>
    <m/>
    <m/>
    <m/>
    <m/>
    <m/>
    <m/>
    <m/>
    <m/>
    <m/>
    <m/>
    <m/>
    <m/>
    <m/>
    <m/>
    <m/>
    <m/>
    <x v="7"/>
  </r>
  <r>
    <d v="2023-10-19T00:00:00"/>
    <x v="0"/>
    <n v="10"/>
    <n v="1144"/>
    <x v="102"/>
    <x v="9"/>
    <n v="53.7"/>
    <s v="x"/>
    <m/>
    <m/>
    <m/>
    <m/>
    <s v="x"/>
    <m/>
    <m/>
    <m/>
    <m/>
    <m/>
    <m/>
    <m/>
    <m/>
    <m/>
    <m/>
    <m/>
    <m/>
    <m/>
    <m/>
    <m/>
    <m/>
    <x v="7"/>
  </r>
  <r>
    <d v="2023-09-21T00:00:00"/>
    <x v="0"/>
    <n v="9"/>
    <n v="1000"/>
    <x v="103"/>
    <x v="9"/>
    <n v="50.5"/>
    <s v="x"/>
    <m/>
    <m/>
    <m/>
    <m/>
    <s v="x"/>
    <m/>
    <m/>
    <m/>
    <m/>
    <m/>
    <m/>
    <m/>
    <m/>
    <m/>
    <m/>
    <m/>
    <m/>
    <m/>
    <m/>
    <m/>
    <m/>
    <x v="7"/>
  </r>
  <r>
    <d v="2023-08-30T00:00:00"/>
    <x v="0"/>
    <n v="8"/>
    <n v="889"/>
    <x v="104"/>
    <x v="9"/>
    <n v="72"/>
    <s v="x"/>
    <m/>
    <m/>
    <m/>
    <m/>
    <s v="x"/>
    <m/>
    <m/>
    <m/>
    <m/>
    <m/>
    <m/>
    <m/>
    <m/>
    <m/>
    <m/>
    <m/>
    <m/>
    <m/>
    <m/>
    <m/>
    <m/>
    <x v="7"/>
  </r>
  <r>
    <d v="2023-07-25T00:00:00"/>
    <x v="0"/>
    <n v="7"/>
    <n v="787"/>
    <x v="105"/>
    <x v="9"/>
    <n v="110.4"/>
    <s v="x"/>
    <m/>
    <m/>
    <m/>
    <m/>
    <s v="x"/>
    <m/>
    <m/>
    <m/>
    <m/>
    <m/>
    <m/>
    <m/>
    <m/>
    <m/>
    <m/>
    <m/>
    <m/>
    <m/>
    <m/>
    <m/>
    <m/>
    <x v="7"/>
  </r>
  <r>
    <d v="2023-06-19T00:00:00"/>
    <x v="0"/>
    <n v="6"/>
    <n v="539"/>
    <x v="106"/>
    <x v="9"/>
    <n v="97.3"/>
    <s v="x"/>
    <m/>
    <m/>
    <m/>
    <m/>
    <s v="x"/>
    <m/>
    <m/>
    <m/>
    <m/>
    <m/>
    <m/>
    <m/>
    <m/>
    <m/>
    <m/>
    <m/>
    <m/>
    <m/>
    <m/>
    <m/>
    <m/>
    <x v="7"/>
  </r>
  <r>
    <d v="2023-05-17T00:00:00"/>
    <x v="0"/>
    <n v="5"/>
    <n v="422"/>
    <x v="107"/>
    <x v="9"/>
    <n v="89.2"/>
    <s v="x"/>
    <m/>
    <m/>
    <m/>
    <m/>
    <s v="x"/>
    <m/>
    <m/>
    <m/>
    <m/>
    <m/>
    <m/>
    <m/>
    <m/>
    <m/>
    <m/>
    <m/>
    <m/>
    <m/>
    <m/>
    <m/>
    <m/>
    <x v="7"/>
  </r>
  <r>
    <d v="2023-05-11T00:00:00"/>
    <x v="0"/>
    <n v="5"/>
    <n v="397"/>
    <x v="108"/>
    <x v="9"/>
    <n v="90.9"/>
    <s v="x"/>
    <m/>
    <m/>
    <m/>
    <m/>
    <s v="x"/>
    <m/>
    <m/>
    <m/>
    <m/>
    <m/>
    <m/>
    <m/>
    <m/>
    <m/>
    <m/>
    <m/>
    <m/>
    <m/>
    <m/>
    <m/>
    <m/>
    <x v="7"/>
  </r>
  <r>
    <d v="2023-05-09T00:00:00"/>
    <x v="0"/>
    <n v="5"/>
    <n v="392"/>
    <x v="109"/>
    <x v="9"/>
    <n v="107.4"/>
    <s v="x"/>
    <m/>
    <m/>
    <m/>
    <m/>
    <s v="x"/>
    <m/>
    <m/>
    <m/>
    <m/>
    <m/>
    <m/>
    <m/>
    <m/>
    <m/>
    <m/>
    <m/>
    <m/>
    <m/>
    <m/>
    <m/>
    <m/>
    <x v="7"/>
  </r>
  <r>
    <d v="2023-03-23T00:00:00"/>
    <x v="0"/>
    <n v="3"/>
    <n v="222"/>
    <x v="110"/>
    <x v="9"/>
    <n v="108"/>
    <s v="x"/>
    <m/>
    <m/>
    <m/>
    <m/>
    <s v="x"/>
    <m/>
    <m/>
    <m/>
    <m/>
    <m/>
    <m/>
    <m/>
    <m/>
    <m/>
    <m/>
    <m/>
    <m/>
    <m/>
    <m/>
    <m/>
    <m/>
    <x v="7"/>
  </r>
  <r>
    <d v="2023-03-01T00:00:00"/>
    <x v="0"/>
    <n v="3"/>
    <n v="122"/>
    <x v="111"/>
    <x v="9"/>
    <n v="95"/>
    <s v="x"/>
    <m/>
    <m/>
    <m/>
    <m/>
    <s v="x"/>
    <m/>
    <m/>
    <m/>
    <m/>
    <m/>
    <m/>
    <m/>
    <m/>
    <m/>
    <m/>
    <m/>
    <m/>
    <m/>
    <m/>
    <m/>
    <m/>
    <x v="7"/>
  </r>
  <r>
    <d v="2022-12-21T00:00:00"/>
    <x v="2"/>
    <n v="12"/>
    <n v="1781"/>
    <x v="112"/>
    <x v="9"/>
    <n v="150"/>
    <s v="x"/>
    <m/>
    <m/>
    <m/>
    <m/>
    <s v="x"/>
    <m/>
    <m/>
    <m/>
    <m/>
    <m/>
    <m/>
    <m/>
    <m/>
    <m/>
    <m/>
    <m/>
    <m/>
    <m/>
    <m/>
    <m/>
    <m/>
    <x v="7"/>
  </r>
  <r>
    <d v="2022-11-28T00:00:00"/>
    <x v="2"/>
    <n v="11"/>
    <n v="1532"/>
    <x v="113"/>
    <x v="9"/>
    <n v="124.9"/>
    <s v="x"/>
    <m/>
    <m/>
    <m/>
    <m/>
    <s v="x"/>
    <m/>
    <m/>
    <m/>
    <m/>
    <m/>
    <m/>
    <m/>
    <m/>
    <m/>
    <m/>
    <m/>
    <m/>
    <m/>
    <m/>
    <m/>
    <m/>
    <x v="7"/>
  </r>
  <r>
    <d v="2022-10-19T00:00:00"/>
    <x v="2"/>
    <n v="10"/>
    <n v="1351"/>
    <x v="114"/>
    <x v="9"/>
    <n v="173.8"/>
    <s v="x"/>
    <m/>
    <m/>
    <m/>
    <m/>
    <s v="x"/>
    <m/>
    <m/>
    <m/>
    <m/>
    <m/>
    <m/>
    <m/>
    <m/>
    <m/>
    <m/>
    <m/>
    <m/>
    <m/>
    <m/>
    <m/>
    <m/>
    <x v="7"/>
  </r>
  <r>
    <d v="2022-09-19T00:00:00"/>
    <x v="2"/>
    <n v="9"/>
    <n v="1222"/>
    <x v="115"/>
    <x v="9"/>
    <n v="76.8"/>
    <s v="x"/>
    <m/>
    <m/>
    <m/>
    <m/>
    <s v="x"/>
    <m/>
    <m/>
    <m/>
    <m/>
    <m/>
    <m/>
    <m/>
    <m/>
    <m/>
    <m/>
    <m/>
    <m/>
    <m/>
    <m/>
    <m/>
    <m/>
    <x v="7"/>
  </r>
  <r>
    <d v="2022-08-11T00:00:00"/>
    <x v="2"/>
    <n v="8"/>
    <n v="1086"/>
    <x v="116"/>
    <x v="9"/>
    <n v="151"/>
    <s v="x"/>
    <m/>
    <m/>
    <m/>
    <m/>
    <s v="x"/>
    <m/>
    <m/>
    <m/>
    <m/>
    <m/>
    <m/>
    <m/>
    <m/>
    <m/>
    <m/>
    <m/>
    <m/>
    <m/>
    <m/>
    <m/>
    <m/>
    <x v="7"/>
  </r>
  <r>
    <d v="2022-08-11T00:00:00"/>
    <x v="2"/>
    <n v="8"/>
    <n v="1060"/>
    <x v="117"/>
    <x v="9"/>
    <n v="130.80000000000001"/>
    <s v="x"/>
    <m/>
    <m/>
    <m/>
    <m/>
    <s v="x"/>
    <m/>
    <m/>
    <m/>
    <m/>
    <m/>
    <m/>
    <m/>
    <m/>
    <m/>
    <m/>
    <m/>
    <m/>
    <m/>
    <m/>
    <m/>
    <m/>
    <x v="7"/>
  </r>
  <r>
    <d v="2022-06-15T00:00:00"/>
    <x v="2"/>
    <n v="6"/>
    <n v="781"/>
    <x v="118"/>
    <x v="9"/>
    <n v="139.19999999999999"/>
    <s v="x"/>
    <m/>
    <m/>
    <m/>
    <m/>
    <s v="x"/>
    <m/>
    <m/>
    <m/>
    <m/>
    <m/>
    <m/>
    <m/>
    <m/>
    <m/>
    <m/>
    <m/>
    <m/>
    <m/>
    <m/>
    <m/>
    <m/>
    <x v="7"/>
  </r>
  <r>
    <d v="2022-06-09T00:00:00"/>
    <x v="2"/>
    <n v="6"/>
    <n v="730"/>
    <x v="119"/>
    <x v="9"/>
    <n v="171.5"/>
    <s v="x"/>
    <m/>
    <m/>
    <m/>
    <m/>
    <s v="x"/>
    <m/>
    <m/>
    <m/>
    <m/>
    <m/>
    <m/>
    <m/>
    <m/>
    <m/>
    <m/>
    <m/>
    <m/>
    <m/>
    <m/>
    <m/>
    <m/>
    <x v="7"/>
  </r>
  <r>
    <d v="2022-04-20T00:00:00"/>
    <x v="2"/>
    <n v="4"/>
    <n v="468"/>
    <x v="120"/>
    <x v="9"/>
    <n v="150.5"/>
    <s v="x"/>
    <m/>
    <m/>
    <m/>
    <m/>
    <s v="x"/>
    <m/>
    <m/>
    <m/>
    <m/>
    <m/>
    <m/>
    <m/>
    <m/>
    <m/>
    <m/>
    <m/>
    <m/>
    <m/>
    <m/>
    <m/>
    <m/>
    <x v="7"/>
  </r>
  <r>
    <d v="2022-03-22T00:00:00"/>
    <x v="2"/>
    <n v="3"/>
    <n v="321"/>
    <x v="121"/>
    <x v="9"/>
    <n v="133.80000000000001"/>
    <s v="x"/>
    <m/>
    <m/>
    <m/>
    <m/>
    <s v="x"/>
    <m/>
    <m/>
    <m/>
    <m/>
    <m/>
    <m/>
    <m/>
    <m/>
    <m/>
    <m/>
    <m/>
    <m/>
    <m/>
    <m/>
    <m/>
    <m/>
    <x v="7"/>
  </r>
  <r>
    <d v="2022-02-24T00:00:00"/>
    <x v="2"/>
    <n v="2"/>
    <n v="115"/>
    <x v="122"/>
    <x v="9"/>
    <n v="167.8"/>
    <s v="x"/>
    <m/>
    <m/>
    <m/>
    <m/>
    <s v="x"/>
    <m/>
    <m/>
    <m/>
    <m/>
    <m/>
    <m/>
    <m/>
    <m/>
    <m/>
    <m/>
    <m/>
    <m/>
    <m/>
    <m/>
    <m/>
    <m/>
    <x v="7"/>
  </r>
  <r>
    <d v="2022-01-21T00:00:00"/>
    <x v="2"/>
    <n v="1"/>
    <n v="2046"/>
    <x v="123"/>
    <x v="9"/>
    <n v="123.5"/>
    <s v="x"/>
    <m/>
    <m/>
    <m/>
    <m/>
    <s v="x"/>
    <m/>
    <m/>
    <m/>
    <m/>
    <m/>
    <m/>
    <m/>
    <m/>
    <m/>
    <m/>
    <m/>
    <m/>
    <m/>
    <m/>
    <m/>
    <m/>
    <x v="7"/>
  </r>
  <r>
    <d v="2021-12-22T00:00:00"/>
    <x v="1"/>
    <n v="12"/>
    <n v="1801"/>
    <x v="124"/>
    <x v="9"/>
    <n v="156.5"/>
    <s v="x"/>
    <m/>
    <m/>
    <m/>
    <m/>
    <s v="x"/>
    <m/>
    <m/>
    <m/>
    <m/>
    <m/>
    <m/>
    <m/>
    <m/>
    <m/>
    <m/>
    <m/>
    <m/>
    <m/>
    <m/>
    <m/>
    <m/>
    <x v="7"/>
  </r>
  <r>
    <d v="2021-11-16T00:00:00"/>
    <x v="1"/>
    <n v="11"/>
    <n v="1642"/>
    <x v="125"/>
    <x v="9"/>
    <n v="187.1"/>
    <s v="x"/>
    <m/>
    <m/>
    <m/>
    <m/>
    <s v="x"/>
    <m/>
    <m/>
    <m/>
    <m/>
    <m/>
    <m/>
    <m/>
    <m/>
    <m/>
    <m/>
    <m/>
    <m/>
    <m/>
    <m/>
    <m/>
    <m/>
    <x v="7"/>
  </r>
  <r>
    <d v="2021-11-02T00:00:00"/>
    <x v="1"/>
    <n v="11"/>
    <n v="1530"/>
    <x v="126"/>
    <x v="9"/>
    <n v="165.6"/>
    <s v="x"/>
    <m/>
    <m/>
    <m/>
    <m/>
    <s v="x"/>
    <m/>
    <m/>
    <m/>
    <m/>
    <m/>
    <m/>
    <m/>
    <m/>
    <m/>
    <m/>
    <m/>
    <m/>
    <m/>
    <m/>
    <m/>
    <m/>
    <x v="7"/>
  </r>
  <r>
    <d v="2021-09-24T00:00:00"/>
    <x v="1"/>
    <n v="9"/>
    <n v="1333"/>
    <x v="127"/>
    <x v="9"/>
    <n v="177.9"/>
    <s v="x"/>
    <m/>
    <m/>
    <m/>
    <m/>
    <s v="x"/>
    <m/>
    <m/>
    <m/>
    <m/>
    <m/>
    <m/>
    <m/>
    <m/>
    <m/>
    <m/>
    <m/>
    <m/>
    <m/>
    <m/>
    <m/>
    <m/>
    <x v="7"/>
  </r>
  <r>
    <d v="2021-09-24T00:00:00"/>
    <x v="1"/>
    <n v="9"/>
    <n v="1334"/>
    <x v="128"/>
    <x v="9"/>
    <n v="64.2"/>
    <s v="x"/>
    <m/>
    <m/>
    <m/>
    <m/>
    <s v="x"/>
    <m/>
    <m/>
    <m/>
    <m/>
    <m/>
    <m/>
    <m/>
    <m/>
    <m/>
    <m/>
    <m/>
    <m/>
    <m/>
    <m/>
    <m/>
    <m/>
    <x v="7"/>
  </r>
  <r>
    <d v="2021-08-04T00:00:00"/>
    <x v="1"/>
    <n v="8"/>
    <n v="1041"/>
    <x v="129"/>
    <x v="9"/>
    <n v="936"/>
    <m/>
    <s v="x"/>
    <m/>
    <m/>
    <m/>
    <m/>
    <m/>
    <m/>
    <m/>
    <m/>
    <m/>
    <m/>
    <m/>
    <m/>
    <m/>
    <m/>
    <s v="x"/>
    <m/>
    <m/>
    <m/>
    <m/>
    <m/>
    <x v="3"/>
  </r>
  <r>
    <d v="2021-07-21T00:00:00"/>
    <x v="1"/>
    <n v="7"/>
    <n v="996"/>
    <x v="130"/>
    <x v="9"/>
    <n v="164.7"/>
    <s v="x"/>
    <m/>
    <m/>
    <m/>
    <m/>
    <s v="x"/>
    <m/>
    <m/>
    <m/>
    <m/>
    <m/>
    <m/>
    <m/>
    <m/>
    <m/>
    <m/>
    <m/>
    <m/>
    <m/>
    <m/>
    <m/>
    <m/>
    <x v="7"/>
  </r>
  <r>
    <d v="2021-07-19T00:00:00"/>
    <x v="1"/>
    <n v="7"/>
    <n v="883"/>
    <x v="131"/>
    <x v="9"/>
    <n v="146"/>
    <s v="x"/>
    <m/>
    <m/>
    <m/>
    <m/>
    <s v="x"/>
    <m/>
    <m/>
    <m/>
    <m/>
    <m/>
    <m/>
    <m/>
    <m/>
    <m/>
    <m/>
    <m/>
    <m/>
    <m/>
    <m/>
    <m/>
    <m/>
    <x v="7"/>
  </r>
  <r>
    <d v="2021-05-20T00:00:00"/>
    <x v="1"/>
    <n v="5"/>
    <n v="646"/>
    <x v="132"/>
    <x v="9"/>
    <n v="127"/>
    <s v="x"/>
    <m/>
    <m/>
    <m/>
    <m/>
    <s v="x"/>
    <m/>
    <m/>
    <m/>
    <m/>
    <m/>
    <m/>
    <m/>
    <m/>
    <m/>
    <m/>
    <m/>
    <m/>
    <m/>
    <m/>
    <m/>
    <m/>
    <x v="7"/>
  </r>
  <r>
    <d v="2021-05-03T00:00:00"/>
    <x v="1"/>
    <n v="5"/>
    <n v="525"/>
    <x v="133"/>
    <x v="9"/>
    <n v="144.80000000000001"/>
    <s v="x"/>
    <m/>
    <m/>
    <m/>
    <m/>
    <s v="x"/>
    <m/>
    <m/>
    <m/>
    <m/>
    <m/>
    <m/>
    <m/>
    <m/>
    <m/>
    <m/>
    <m/>
    <m/>
    <m/>
    <m/>
    <m/>
    <m/>
    <x v="7"/>
  </r>
  <r>
    <d v="2021-03-19T00:00:00"/>
    <x v="1"/>
    <n v="3"/>
    <n v="325"/>
    <x v="134"/>
    <x v="9"/>
    <n v="190.5"/>
    <s v="x"/>
    <m/>
    <m/>
    <m/>
    <m/>
    <s v="x"/>
    <m/>
    <m/>
    <m/>
    <m/>
    <m/>
    <m/>
    <m/>
    <m/>
    <m/>
    <m/>
    <m/>
    <m/>
    <m/>
    <m/>
    <m/>
    <m/>
    <x v="7"/>
  </r>
  <r>
    <d v="2021-03-09T00:00:00"/>
    <x v="1"/>
    <n v="3"/>
    <n v="196"/>
    <x v="135"/>
    <x v="9"/>
    <n v="134"/>
    <s v="x"/>
    <m/>
    <m/>
    <m/>
    <m/>
    <s v="x"/>
    <m/>
    <m/>
    <m/>
    <m/>
    <m/>
    <m/>
    <m/>
    <m/>
    <m/>
    <m/>
    <m/>
    <m/>
    <m/>
    <m/>
    <m/>
    <m/>
    <x v="7"/>
  </r>
  <r>
    <d v="2021-01-21T00:00:00"/>
    <x v="1"/>
    <n v="1"/>
    <n v="2333"/>
    <x v="136"/>
    <x v="9"/>
    <n v="128.1"/>
    <s v="x"/>
    <m/>
    <m/>
    <m/>
    <m/>
    <s v="x"/>
    <m/>
    <m/>
    <m/>
    <m/>
    <m/>
    <m/>
    <m/>
    <m/>
    <m/>
    <m/>
    <m/>
    <m/>
    <m/>
    <m/>
    <m/>
    <m/>
    <x v="7"/>
  </r>
  <r>
    <d v="2022-06-21T00:00:00"/>
    <x v="2"/>
    <n v="6"/>
    <n v="706"/>
    <x v="137"/>
    <x v="10"/>
    <n v="4631.54"/>
    <s v="x"/>
    <m/>
    <m/>
    <s v="x"/>
    <m/>
    <m/>
    <s v="x"/>
    <m/>
    <m/>
    <m/>
    <m/>
    <m/>
    <m/>
    <m/>
    <m/>
    <m/>
    <m/>
    <m/>
    <m/>
    <m/>
    <m/>
    <m/>
    <x v="9"/>
  </r>
  <r>
    <d v="2023-02-07T00:00:00"/>
    <x v="0"/>
    <n v="2"/>
    <n v="41"/>
    <x v="138"/>
    <x v="11"/>
    <n v="637.35"/>
    <m/>
    <s v="x"/>
    <m/>
    <m/>
    <s v="x"/>
    <m/>
    <m/>
    <m/>
    <m/>
    <m/>
    <m/>
    <m/>
    <m/>
    <m/>
    <m/>
    <m/>
    <m/>
    <m/>
    <m/>
    <m/>
    <m/>
    <m/>
    <x v="8"/>
  </r>
  <r>
    <d v="2022-01-27T00:00:00"/>
    <x v="2"/>
    <n v="1"/>
    <n v="2045"/>
    <x v="139"/>
    <x v="11"/>
    <n v="2019.92"/>
    <m/>
    <s v="x"/>
    <m/>
    <m/>
    <s v="x"/>
    <m/>
    <m/>
    <m/>
    <m/>
    <m/>
    <m/>
    <m/>
    <m/>
    <m/>
    <m/>
    <m/>
    <m/>
    <m/>
    <m/>
    <m/>
    <m/>
    <m/>
    <x v="8"/>
  </r>
  <r>
    <d v="2021-06-29T00:00:00"/>
    <x v="1"/>
    <n v="6"/>
    <n v="700"/>
    <x v="140"/>
    <x v="11"/>
    <n v="640.48"/>
    <m/>
    <s v="x"/>
    <m/>
    <m/>
    <m/>
    <m/>
    <m/>
    <m/>
    <m/>
    <m/>
    <s v="x"/>
    <m/>
    <m/>
    <m/>
    <m/>
    <m/>
    <m/>
    <m/>
    <m/>
    <m/>
    <m/>
    <m/>
    <x v="10"/>
  </r>
  <r>
    <d v="2021-02-17T00:00:00"/>
    <x v="1"/>
    <n v="2"/>
    <n v="80"/>
    <x v="141"/>
    <x v="11"/>
    <n v="641.15"/>
    <m/>
    <s v="x"/>
    <m/>
    <m/>
    <m/>
    <m/>
    <m/>
    <m/>
    <m/>
    <m/>
    <s v="x"/>
    <m/>
    <m/>
    <m/>
    <m/>
    <m/>
    <m/>
    <m/>
    <m/>
    <m/>
    <m/>
    <m/>
    <x v="10"/>
  </r>
  <r>
    <d v="2023-08-09T00:00:00"/>
    <x v="0"/>
    <n v="8"/>
    <n v="753"/>
    <x v="142"/>
    <x v="12"/>
    <n v="734.16"/>
    <m/>
    <s v="x"/>
    <m/>
    <m/>
    <m/>
    <m/>
    <m/>
    <m/>
    <s v="x"/>
    <m/>
    <m/>
    <m/>
    <m/>
    <m/>
    <m/>
    <m/>
    <m/>
    <m/>
    <m/>
    <m/>
    <m/>
    <m/>
    <x v="2"/>
  </r>
  <r>
    <d v="2023-07-20T00:00:00"/>
    <x v="0"/>
    <n v="7"/>
    <n v="754"/>
    <x v="143"/>
    <x v="12"/>
    <n v="-611.79999999999995"/>
    <m/>
    <s v="x"/>
    <m/>
    <m/>
    <m/>
    <m/>
    <m/>
    <m/>
    <s v="x"/>
    <m/>
    <m/>
    <m/>
    <m/>
    <m/>
    <m/>
    <m/>
    <m/>
    <m/>
    <m/>
    <m/>
    <m/>
    <m/>
    <x v="2"/>
  </r>
  <r>
    <d v="2023-07-13T00:00:00"/>
    <x v="0"/>
    <n v="7"/>
    <n v="694"/>
    <x v="142"/>
    <x v="12"/>
    <n v="611.79999999999995"/>
    <m/>
    <s v="x"/>
    <m/>
    <m/>
    <m/>
    <m/>
    <m/>
    <m/>
    <s v="x"/>
    <m/>
    <m/>
    <m/>
    <m/>
    <m/>
    <m/>
    <m/>
    <m/>
    <m/>
    <m/>
    <m/>
    <m/>
    <m/>
    <x v="2"/>
  </r>
  <r>
    <d v="2022-06-24T00:00:00"/>
    <x v="2"/>
    <n v="6"/>
    <n v="858"/>
    <x v="144"/>
    <x v="12"/>
    <n v="460"/>
    <m/>
    <s v="x"/>
    <m/>
    <m/>
    <m/>
    <m/>
    <m/>
    <m/>
    <s v="x"/>
    <m/>
    <m/>
    <m/>
    <m/>
    <m/>
    <m/>
    <m/>
    <m/>
    <m/>
    <m/>
    <m/>
    <m/>
    <m/>
    <x v="2"/>
  </r>
  <r>
    <d v="2021-08-11T00:00:00"/>
    <x v="1"/>
    <n v="8"/>
    <n v="1001"/>
    <x v="144"/>
    <x v="12"/>
    <n v="442.8"/>
    <m/>
    <s v="x"/>
    <m/>
    <m/>
    <m/>
    <m/>
    <m/>
    <m/>
    <s v="x"/>
    <m/>
    <m/>
    <m/>
    <m/>
    <m/>
    <m/>
    <m/>
    <m/>
    <m/>
    <m/>
    <m/>
    <m/>
    <m/>
    <x v="2"/>
  </r>
  <r>
    <d v="2023-09-04T00:00:00"/>
    <x v="0"/>
    <n v="9"/>
    <n v="858"/>
    <x v="145"/>
    <x v="13"/>
    <n v="1939.43"/>
    <s v="x"/>
    <m/>
    <m/>
    <m/>
    <m/>
    <m/>
    <m/>
    <m/>
    <m/>
    <m/>
    <m/>
    <m/>
    <m/>
    <m/>
    <m/>
    <m/>
    <m/>
    <m/>
    <s v="x"/>
    <m/>
    <m/>
    <m/>
    <x v="11"/>
  </r>
  <r>
    <d v="2023-08-07T00:00:00"/>
    <x v="0"/>
    <n v="8"/>
    <n v="735"/>
    <x v="146"/>
    <x v="13"/>
    <n v="3298.33"/>
    <s v="x"/>
    <m/>
    <m/>
    <m/>
    <m/>
    <m/>
    <m/>
    <m/>
    <m/>
    <m/>
    <m/>
    <m/>
    <m/>
    <m/>
    <m/>
    <m/>
    <m/>
    <m/>
    <s v="x"/>
    <m/>
    <m/>
    <m/>
    <x v="11"/>
  </r>
  <r>
    <d v="2023-06-22T00:00:00"/>
    <x v="0"/>
    <n v="6"/>
    <n v="565"/>
    <x v="147"/>
    <x v="13"/>
    <n v="4143.2299999999996"/>
    <s v="x"/>
    <m/>
    <m/>
    <m/>
    <m/>
    <m/>
    <m/>
    <m/>
    <m/>
    <m/>
    <m/>
    <m/>
    <m/>
    <m/>
    <m/>
    <m/>
    <m/>
    <m/>
    <s v="x"/>
    <m/>
    <m/>
    <m/>
    <x v="11"/>
  </r>
  <r>
    <d v="2023-06-19T00:00:00"/>
    <x v="0"/>
    <n v="6"/>
    <n v="627"/>
    <x v="148"/>
    <x v="13"/>
    <n v="-381.6"/>
    <s v="x"/>
    <m/>
    <m/>
    <m/>
    <m/>
    <m/>
    <m/>
    <m/>
    <m/>
    <m/>
    <m/>
    <m/>
    <m/>
    <m/>
    <m/>
    <m/>
    <m/>
    <m/>
    <s v="x"/>
    <m/>
    <m/>
    <m/>
    <x v="11"/>
  </r>
  <r>
    <d v="2023-06-05T00:00:00"/>
    <x v="0"/>
    <n v="6"/>
    <n v="455"/>
    <x v="149"/>
    <x v="13"/>
    <n v="3189.41"/>
    <s v="x"/>
    <m/>
    <m/>
    <m/>
    <m/>
    <m/>
    <m/>
    <m/>
    <m/>
    <m/>
    <m/>
    <m/>
    <m/>
    <m/>
    <m/>
    <m/>
    <m/>
    <m/>
    <s v="x"/>
    <m/>
    <m/>
    <m/>
    <x v="11"/>
  </r>
  <r>
    <d v="2023-05-31T00:00:00"/>
    <x v="0"/>
    <n v="5"/>
    <n v="527"/>
    <x v="149"/>
    <x v="13"/>
    <n v="-343.2"/>
    <s v="x"/>
    <m/>
    <m/>
    <m/>
    <m/>
    <m/>
    <m/>
    <m/>
    <m/>
    <m/>
    <m/>
    <m/>
    <m/>
    <m/>
    <m/>
    <m/>
    <m/>
    <m/>
    <s v="x"/>
    <m/>
    <m/>
    <m/>
    <x v="11"/>
  </r>
  <r>
    <d v="2023-05-04T00:00:00"/>
    <x v="0"/>
    <n v="5"/>
    <n v="323"/>
    <x v="150"/>
    <x v="13"/>
    <n v="2349.7399999999998"/>
    <s v="x"/>
    <m/>
    <m/>
    <m/>
    <m/>
    <m/>
    <m/>
    <m/>
    <m/>
    <m/>
    <m/>
    <m/>
    <m/>
    <m/>
    <m/>
    <m/>
    <m/>
    <m/>
    <s v="x"/>
    <m/>
    <m/>
    <m/>
    <x v="11"/>
  </r>
  <r>
    <d v="2023-04-26T00:00:00"/>
    <x v="0"/>
    <n v="4"/>
    <n v="368"/>
    <x v="151"/>
    <x v="13"/>
    <n v="875.46"/>
    <s v="x"/>
    <m/>
    <m/>
    <m/>
    <m/>
    <m/>
    <m/>
    <m/>
    <m/>
    <m/>
    <m/>
    <m/>
    <m/>
    <m/>
    <m/>
    <m/>
    <m/>
    <m/>
    <s v="x"/>
    <m/>
    <m/>
    <m/>
    <x v="11"/>
  </r>
  <r>
    <d v="2023-03-07T00:00:00"/>
    <x v="0"/>
    <n v="3"/>
    <n v="85"/>
    <x v="152"/>
    <x v="13"/>
    <n v="1308.8399999999999"/>
    <s v="x"/>
    <m/>
    <m/>
    <m/>
    <m/>
    <m/>
    <m/>
    <m/>
    <m/>
    <m/>
    <m/>
    <m/>
    <m/>
    <m/>
    <m/>
    <m/>
    <m/>
    <m/>
    <s v="x"/>
    <m/>
    <m/>
    <m/>
    <x v="11"/>
  </r>
  <r>
    <d v="2023-02-07T00:00:00"/>
    <x v="0"/>
    <n v="2"/>
    <n v="1951"/>
    <x v="153"/>
    <x v="13"/>
    <n v="912.71"/>
    <s v="x"/>
    <m/>
    <m/>
    <m/>
    <m/>
    <m/>
    <m/>
    <m/>
    <m/>
    <m/>
    <m/>
    <m/>
    <m/>
    <m/>
    <m/>
    <m/>
    <m/>
    <m/>
    <s v="x"/>
    <m/>
    <m/>
    <m/>
    <x v="11"/>
  </r>
  <r>
    <d v="2022-12-28T00:00:00"/>
    <x v="2"/>
    <n v="12"/>
    <n v="1897"/>
    <x v="154"/>
    <x v="13"/>
    <n v="3018.67"/>
    <s v="x"/>
    <m/>
    <m/>
    <m/>
    <m/>
    <m/>
    <m/>
    <m/>
    <m/>
    <m/>
    <m/>
    <m/>
    <m/>
    <m/>
    <m/>
    <m/>
    <m/>
    <m/>
    <s v="x"/>
    <m/>
    <m/>
    <m/>
    <x v="11"/>
  </r>
  <r>
    <d v="2022-12-12T00:00:00"/>
    <x v="2"/>
    <n v="12"/>
    <n v="1605"/>
    <x v="155"/>
    <x v="13"/>
    <n v="2758.02"/>
    <s v="x"/>
    <m/>
    <m/>
    <m/>
    <m/>
    <m/>
    <m/>
    <m/>
    <m/>
    <m/>
    <m/>
    <m/>
    <m/>
    <m/>
    <m/>
    <m/>
    <m/>
    <m/>
    <s v="x"/>
    <m/>
    <m/>
    <m/>
    <x v="11"/>
  </r>
  <r>
    <d v="2022-11-09T00:00:00"/>
    <x v="2"/>
    <n v="11"/>
    <n v="1441"/>
    <x v="156"/>
    <x v="13"/>
    <n v="2586.8000000000002"/>
    <s v="x"/>
    <m/>
    <m/>
    <m/>
    <m/>
    <m/>
    <m/>
    <m/>
    <m/>
    <m/>
    <m/>
    <m/>
    <m/>
    <m/>
    <m/>
    <m/>
    <m/>
    <m/>
    <s v="x"/>
    <m/>
    <m/>
    <m/>
    <x v="11"/>
  </r>
  <r>
    <d v="2022-10-11T00:00:00"/>
    <x v="2"/>
    <n v="10"/>
    <n v="1265"/>
    <x v="157"/>
    <x v="13"/>
    <n v="1735.46"/>
    <s v="x"/>
    <m/>
    <m/>
    <m/>
    <m/>
    <m/>
    <m/>
    <m/>
    <m/>
    <m/>
    <m/>
    <m/>
    <m/>
    <m/>
    <m/>
    <m/>
    <m/>
    <m/>
    <s v="x"/>
    <m/>
    <m/>
    <m/>
    <x v="11"/>
  </r>
  <r>
    <d v="2022-09-06T00:00:00"/>
    <x v="2"/>
    <n v="9"/>
    <n v="1105"/>
    <x v="158"/>
    <x v="13"/>
    <n v="1912.91"/>
    <s v="x"/>
    <m/>
    <m/>
    <m/>
    <m/>
    <m/>
    <m/>
    <m/>
    <m/>
    <m/>
    <m/>
    <m/>
    <m/>
    <m/>
    <m/>
    <m/>
    <m/>
    <m/>
    <s v="x"/>
    <m/>
    <m/>
    <m/>
    <x v="11"/>
  </r>
  <r>
    <d v="2022-08-09T00:00:00"/>
    <x v="2"/>
    <n v="8"/>
    <n v="995"/>
    <x v="159"/>
    <x v="13"/>
    <n v="2734.69"/>
    <s v="x"/>
    <m/>
    <m/>
    <m/>
    <m/>
    <m/>
    <m/>
    <m/>
    <m/>
    <m/>
    <m/>
    <m/>
    <m/>
    <m/>
    <m/>
    <m/>
    <m/>
    <m/>
    <s v="x"/>
    <m/>
    <m/>
    <m/>
    <x v="11"/>
  </r>
  <r>
    <d v="2022-07-08T00:00:00"/>
    <x v="2"/>
    <n v="7"/>
    <n v="815"/>
    <x v="160"/>
    <x v="13"/>
    <n v="4149.05"/>
    <s v="x"/>
    <m/>
    <m/>
    <m/>
    <m/>
    <m/>
    <m/>
    <m/>
    <m/>
    <m/>
    <m/>
    <m/>
    <m/>
    <m/>
    <m/>
    <m/>
    <m/>
    <m/>
    <s v="x"/>
    <m/>
    <m/>
    <m/>
    <x v="11"/>
  </r>
  <r>
    <d v="2022-06-02T00:00:00"/>
    <x v="2"/>
    <n v="6"/>
    <n v="654"/>
    <x v="161"/>
    <x v="13"/>
    <n v="2835.64"/>
    <s v="x"/>
    <m/>
    <m/>
    <m/>
    <m/>
    <m/>
    <m/>
    <m/>
    <m/>
    <m/>
    <m/>
    <m/>
    <m/>
    <m/>
    <m/>
    <m/>
    <m/>
    <m/>
    <s v="x"/>
    <m/>
    <m/>
    <m/>
    <x v="11"/>
  </r>
  <r>
    <d v="2022-05-13T00:00:00"/>
    <x v="2"/>
    <n v="5"/>
    <n v="523"/>
    <x v="162"/>
    <x v="13"/>
    <n v="3162.17"/>
    <s v="x"/>
    <m/>
    <m/>
    <m/>
    <m/>
    <m/>
    <m/>
    <m/>
    <m/>
    <m/>
    <m/>
    <m/>
    <m/>
    <m/>
    <m/>
    <m/>
    <m/>
    <m/>
    <s v="x"/>
    <m/>
    <m/>
    <m/>
    <x v="11"/>
  </r>
  <r>
    <d v="2022-04-01T00:00:00"/>
    <x v="2"/>
    <n v="4"/>
    <n v="310"/>
    <x v="163"/>
    <x v="13"/>
    <n v="1902.98"/>
    <s v="x"/>
    <m/>
    <m/>
    <m/>
    <m/>
    <m/>
    <m/>
    <m/>
    <m/>
    <m/>
    <m/>
    <m/>
    <m/>
    <m/>
    <m/>
    <m/>
    <m/>
    <m/>
    <s v="x"/>
    <m/>
    <m/>
    <m/>
    <x v="11"/>
  </r>
  <r>
    <d v="2022-03-11T00:00:00"/>
    <x v="2"/>
    <n v="3"/>
    <n v="174"/>
    <x v="164"/>
    <x v="13"/>
    <n v="668.35"/>
    <s v="x"/>
    <m/>
    <m/>
    <m/>
    <m/>
    <m/>
    <m/>
    <m/>
    <m/>
    <m/>
    <m/>
    <m/>
    <m/>
    <m/>
    <m/>
    <m/>
    <m/>
    <m/>
    <s v="x"/>
    <m/>
    <m/>
    <m/>
    <x v="11"/>
  </r>
  <r>
    <d v="2022-02-08T00:00:00"/>
    <x v="2"/>
    <n v="2"/>
    <n v="2037"/>
    <x v="165"/>
    <x v="13"/>
    <n v="1037.99"/>
    <s v="x"/>
    <m/>
    <m/>
    <m/>
    <m/>
    <m/>
    <m/>
    <m/>
    <m/>
    <m/>
    <m/>
    <m/>
    <m/>
    <m/>
    <m/>
    <m/>
    <m/>
    <m/>
    <s v="x"/>
    <m/>
    <m/>
    <m/>
    <x v="11"/>
  </r>
  <r>
    <d v="2021-12-31T00:00:00"/>
    <x v="1"/>
    <n v="12"/>
    <n v="1844"/>
    <x v="166"/>
    <x v="13"/>
    <n v="3014.68"/>
    <s v="x"/>
    <m/>
    <m/>
    <m/>
    <m/>
    <m/>
    <m/>
    <m/>
    <m/>
    <m/>
    <m/>
    <m/>
    <m/>
    <m/>
    <m/>
    <m/>
    <m/>
    <m/>
    <s v="x"/>
    <m/>
    <m/>
    <m/>
    <x v="11"/>
  </r>
  <r>
    <d v="2021-12-07T00:00:00"/>
    <x v="1"/>
    <n v="12"/>
    <n v="1663"/>
    <x v="167"/>
    <x v="13"/>
    <n v="2751.7"/>
    <s v="x"/>
    <m/>
    <m/>
    <m/>
    <m/>
    <m/>
    <m/>
    <m/>
    <m/>
    <m/>
    <m/>
    <m/>
    <m/>
    <m/>
    <m/>
    <m/>
    <m/>
    <m/>
    <s v="x"/>
    <m/>
    <m/>
    <m/>
    <x v="11"/>
  </r>
  <r>
    <d v="2021-11-10T00:00:00"/>
    <x v="1"/>
    <n v="11"/>
    <n v="1510"/>
    <x v="168"/>
    <x v="13"/>
    <n v="2263.63"/>
    <s v="x"/>
    <m/>
    <m/>
    <m/>
    <m/>
    <m/>
    <m/>
    <m/>
    <m/>
    <m/>
    <m/>
    <m/>
    <m/>
    <m/>
    <m/>
    <m/>
    <m/>
    <m/>
    <s v="x"/>
    <m/>
    <m/>
    <m/>
    <x v="11"/>
  </r>
  <r>
    <d v="2021-10-08T00:00:00"/>
    <x v="1"/>
    <n v="10"/>
    <n v="1336"/>
    <x v="169"/>
    <x v="13"/>
    <n v="2505.54"/>
    <s v="x"/>
    <m/>
    <m/>
    <m/>
    <m/>
    <m/>
    <m/>
    <m/>
    <m/>
    <m/>
    <m/>
    <m/>
    <m/>
    <m/>
    <m/>
    <m/>
    <m/>
    <m/>
    <s v="x"/>
    <m/>
    <m/>
    <m/>
    <x v="11"/>
  </r>
  <r>
    <d v="2021-09-08T00:00:00"/>
    <x v="1"/>
    <n v="9"/>
    <n v="1165"/>
    <x v="170"/>
    <x v="13"/>
    <n v="2274.54"/>
    <s v="x"/>
    <m/>
    <m/>
    <m/>
    <m/>
    <m/>
    <m/>
    <m/>
    <m/>
    <m/>
    <m/>
    <m/>
    <m/>
    <m/>
    <m/>
    <m/>
    <m/>
    <m/>
    <s v="x"/>
    <m/>
    <m/>
    <m/>
    <x v="11"/>
  </r>
  <r>
    <d v="2021-08-12T00:00:00"/>
    <x v="1"/>
    <n v="8"/>
    <n v="1030"/>
    <x v="171"/>
    <x v="13"/>
    <n v="2783.54"/>
    <s v="x"/>
    <m/>
    <m/>
    <m/>
    <m/>
    <m/>
    <m/>
    <m/>
    <m/>
    <m/>
    <m/>
    <m/>
    <m/>
    <m/>
    <m/>
    <m/>
    <m/>
    <m/>
    <s v="x"/>
    <m/>
    <m/>
    <m/>
    <x v="11"/>
  </r>
  <r>
    <d v="2021-07-19T00:00:00"/>
    <x v="1"/>
    <n v="7"/>
    <n v="842"/>
    <x v="172"/>
    <x v="13"/>
    <n v="2045.17"/>
    <s v="x"/>
    <m/>
    <m/>
    <m/>
    <m/>
    <m/>
    <m/>
    <m/>
    <m/>
    <m/>
    <m/>
    <m/>
    <m/>
    <m/>
    <m/>
    <m/>
    <m/>
    <m/>
    <s v="x"/>
    <m/>
    <m/>
    <m/>
    <x v="11"/>
  </r>
  <r>
    <d v="2021-06-14T00:00:00"/>
    <x v="1"/>
    <n v="6"/>
    <n v="684"/>
    <x v="173"/>
    <x v="13"/>
    <n v="1913.93"/>
    <s v="x"/>
    <m/>
    <m/>
    <m/>
    <m/>
    <m/>
    <m/>
    <m/>
    <m/>
    <m/>
    <m/>
    <m/>
    <m/>
    <m/>
    <m/>
    <m/>
    <m/>
    <m/>
    <s v="x"/>
    <m/>
    <m/>
    <m/>
    <x v="11"/>
  </r>
  <r>
    <d v="2021-05-17T00:00:00"/>
    <x v="1"/>
    <n v="5"/>
    <n v="521"/>
    <x v="174"/>
    <x v="13"/>
    <n v="2184.9699999999998"/>
    <s v="x"/>
    <m/>
    <m/>
    <m/>
    <m/>
    <m/>
    <m/>
    <m/>
    <m/>
    <m/>
    <m/>
    <m/>
    <m/>
    <m/>
    <m/>
    <m/>
    <m/>
    <m/>
    <s v="x"/>
    <m/>
    <m/>
    <m/>
    <x v="11"/>
  </r>
  <r>
    <d v="2021-03-31T00:00:00"/>
    <x v="1"/>
    <n v="3"/>
    <n v="309"/>
    <x v="175"/>
    <x v="13"/>
    <n v="328.79"/>
    <s v="x"/>
    <m/>
    <m/>
    <m/>
    <m/>
    <m/>
    <m/>
    <m/>
    <m/>
    <m/>
    <m/>
    <m/>
    <m/>
    <m/>
    <m/>
    <m/>
    <m/>
    <m/>
    <s v="x"/>
    <m/>
    <m/>
    <m/>
    <x v="11"/>
  </r>
  <r>
    <d v="2021-03-19T00:00:00"/>
    <x v="1"/>
    <n v="3"/>
    <n v="154"/>
    <x v="176"/>
    <x v="13"/>
    <n v="612.76"/>
    <s v="x"/>
    <m/>
    <m/>
    <m/>
    <m/>
    <m/>
    <m/>
    <m/>
    <m/>
    <m/>
    <m/>
    <m/>
    <m/>
    <m/>
    <m/>
    <m/>
    <m/>
    <m/>
    <s v="x"/>
    <m/>
    <m/>
    <m/>
    <x v="11"/>
  </r>
  <r>
    <d v="2021-02-17T00:00:00"/>
    <x v="1"/>
    <n v="2"/>
    <n v="2354"/>
    <x v="177"/>
    <x v="13"/>
    <n v="5741.4"/>
    <s v="x"/>
    <m/>
    <m/>
    <m/>
    <m/>
    <m/>
    <m/>
    <m/>
    <m/>
    <m/>
    <m/>
    <m/>
    <m/>
    <m/>
    <m/>
    <m/>
    <m/>
    <m/>
    <s v="x"/>
    <m/>
    <m/>
    <m/>
    <x v="11"/>
  </r>
  <r>
    <d v="2021-02-09T00:00:00"/>
    <x v="1"/>
    <n v="2"/>
    <n v="2335"/>
    <x v="178"/>
    <x v="13"/>
    <n v="626.04"/>
    <s v="x"/>
    <m/>
    <m/>
    <m/>
    <m/>
    <m/>
    <m/>
    <m/>
    <m/>
    <m/>
    <m/>
    <m/>
    <m/>
    <m/>
    <m/>
    <m/>
    <m/>
    <m/>
    <s v="x"/>
    <m/>
    <m/>
    <m/>
    <x v="11"/>
  </r>
  <r>
    <d v="2024-01-18T00:00:00"/>
    <x v="3"/>
    <n v="1"/>
    <n v="1656"/>
    <x v="179"/>
    <x v="14"/>
    <n v="35"/>
    <s v="x"/>
    <m/>
    <m/>
    <s v="x"/>
    <m/>
    <m/>
    <m/>
    <m/>
    <m/>
    <m/>
    <m/>
    <m/>
    <m/>
    <m/>
    <m/>
    <m/>
    <m/>
    <m/>
    <m/>
    <m/>
    <m/>
    <m/>
    <x v="12"/>
  </r>
  <r>
    <d v="2023-10-11T00:00:00"/>
    <x v="0"/>
    <n v="10"/>
    <n v="1108"/>
    <x v="180"/>
    <x v="14"/>
    <n v="35"/>
    <s v="x"/>
    <m/>
    <m/>
    <s v="x"/>
    <m/>
    <s v="x"/>
    <m/>
    <m/>
    <m/>
    <m/>
    <m/>
    <m/>
    <m/>
    <m/>
    <m/>
    <m/>
    <m/>
    <m/>
    <m/>
    <m/>
    <m/>
    <m/>
    <x v="13"/>
  </r>
  <r>
    <d v="2023-06-19T00:00:00"/>
    <x v="0"/>
    <n v="6"/>
    <n v="574"/>
    <x v="181"/>
    <x v="14"/>
    <n v="35"/>
    <s v="x"/>
    <m/>
    <m/>
    <s v="x"/>
    <m/>
    <m/>
    <m/>
    <m/>
    <m/>
    <m/>
    <m/>
    <m/>
    <m/>
    <m/>
    <m/>
    <m/>
    <m/>
    <m/>
    <m/>
    <m/>
    <m/>
    <m/>
    <x v="12"/>
  </r>
  <r>
    <d v="2023-06-19T00:00:00"/>
    <x v="0"/>
    <n v="6"/>
    <n v="573"/>
    <x v="182"/>
    <x v="14"/>
    <n v="35"/>
    <s v="x"/>
    <m/>
    <m/>
    <s v="x"/>
    <m/>
    <m/>
    <m/>
    <m/>
    <m/>
    <m/>
    <m/>
    <m/>
    <m/>
    <m/>
    <m/>
    <m/>
    <m/>
    <m/>
    <m/>
    <m/>
    <m/>
    <m/>
    <x v="12"/>
  </r>
  <r>
    <d v="2023-03-22T00:00:00"/>
    <x v="0"/>
    <n v="3"/>
    <n v="232"/>
    <x v="183"/>
    <x v="14"/>
    <n v="10"/>
    <s v="x"/>
    <m/>
    <m/>
    <s v="x"/>
    <m/>
    <m/>
    <m/>
    <m/>
    <m/>
    <m/>
    <m/>
    <m/>
    <m/>
    <m/>
    <m/>
    <m/>
    <m/>
    <m/>
    <m/>
    <m/>
    <m/>
    <m/>
    <x v="12"/>
  </r>
  <r>
    <d v="2023-03-22T00:00:00"/>
    <x v="0"/>
    <n v="3"/>
    <n v="231"/>
    <x v="184"/>
    <x v="14"/>
    <n v="35"/>
    <s v="x"/>
    <m/>
    <m/>
    <s v="x"/>
    <m/>
    <s v="x"/>
    <m/>
    <m/>
    <m/>
    <m/>
    <m/>
    <m/>
    <m/>
    <m/>
    <m/>
    <m/>
    <m/>
    <m/>
    <m/>
    <m/>
    <m/>
    <m/>
    <x v="13"/>
  </r>
  <r>
    <d v="2022-10-21T00:00:00"/>
    <x v="2"/>
    <n v="10"/>
    <n v="1430"/>
    <x v="185"/>
    <x v="14"/>
    <n v="10"/>
    <s v="x"/>
    <m/>
    <m/>
    <s v="x"/>
    <m/>
    <m/>
    <m/>
    <m/>
    <m/>
    <m/>
    <m/>
    <m/>
    <m/>
    <m/>
    <m/>
    <m/>
    <m/>
    <m/>
    <m/>
    <m/>
    <m/>
    <m/>
    <x v="12"/>
  </r>
  <r>
    <d v="2022-07-21T00:00:00"/>
    <x v="2"/>
    <n v="7"/>
    <n v="1015"/>
    <x v="186"/>
    <x v="14"/>
    <n v="15"/>
    <s v="x"/>
    <m/>
    <m/>
    <s v="x"/>
    <m/>
    <m/>
    <m/>
    <m/>
    <m/>
    <m/>
    <m/>
    <m/>
    <m/>
    <m/>
    <m/>
    <m/>
    <m/>
    <m/>
    <m/>
    <m/>
    <m/>
    <m/>
    <x v="12"/>
  </r>
  <r>
    <d v="2022-06-02T00:00:00"/>
    <x v="2"/>
    <n v="6"/>
    <n v="717"/>
    <x v="187"/>
    <x v="14"/>
    <n v="35"/>
    <s v="x"/>
    <m/>
    <m/>
    <s v="x"/>
    <m/>
    <m/>
    <s v="x"/>
    <m/>
    <m/>
    <m/>
    <m/>
    <m/>
    <m/>
    <m/>
    <m/>
    <m/>
    <m/>
    <m/>
    <m/>
    <m/>
    <m/>
    <m/>
    <x v="9"/>
  </r>
  <r>
    <d v="2021-06-29T00:00:00"/>
    <x v="1"/>
    <n v="6"/>
    <n v="851"/>
    <x v="188"/>
    <x v="14"/>
    <n v="35"/>
    <s v="x"/>
    <m/>
    <m/>
    <s v="x"/>
    <m/>
    <m/>
    <m/>
    <m/>
    <m/>
    <m/>
    <m/>
    <m/>
    <m/>
    <m/>
    <m/>
    <m/>
    <m/>
    <m/>
    <m/>
    <m/>
    <m/>
    <m/>
    <x v="12"/>
  </r>
  <r>
    <d v="2021-05-10T00:00:00"/>
    <x v="1"/>
    <n v="5"/>
    <n v="560"/>
    <x v="189"/>
    <x v="14"/>
    <n v="35"/>
    <s v="x"/>
    <m/>
    <m/>
    <s v="x"/>
    <m/>
    <m/>
    <m/>
    <m/>
    <m/>
    <m/>
    <m/>
    <m/>
    <m/>
    <s v="x"/>
    <m/>
    <m/>
    <m/>
    <m/>
    <m/>
    <m/>
    <m/>
    <m/>
    <x v="14"/>
  </r>
  <r>
    <d v="2021-05-10T00:00:00"/>
    <x v="1"/>
    <n v="5"/>
    <n v="551"/>
    <x v="190"/>
    <x v="14"/>
    <n v="35"/>
    <s v="x"/>
    <m/>
    <m/>
    <s v="x"/>
    <m/>
    <m/>
    <m/>
    <m/>
    <m/>
    <m/>
    <m/>
    <m/>
    <m/>
    <s v="x"/>
    <m/>
    <m/>
    <m/>
    <m/>
    <m/>
    <m/>
    <m/>
    <m/>
    <x v="14"/>
  </r>
  <r>
    <d v="2021-05-10T00:00:00"/>
    <x v="1"/>
    <n v="5"/>
    <n v="550"/>
    <x v="191"/>
    <x v="14"/>
    <n v="35"/>
    <s v="x"/>
    <m/>
    <m/>
    <s v="x"/>
    <m/>
    <m/>
    <m/>
    <m/>
    <m/>
    <m/>
    <m/>
    <m/>
    <m/>
    <s v="x"/>
    <m/>
    <m/>
    <m/>
    <m/>
    <m/>
    <m/>
    <m/>
    <m/>
    <x v="14"/>
  </r>
  <r>
    <d v="2021-05-10T00:00:00"/>
    <x v="1"/>
    <n v="5"/>
    <n v="549"/>
    <x v="192"/>
    <x v="14"/>
    <n v="35"/>
    <s v="x"/>
    <m/>
    <m/>
    <s v="x"/>
    <m/>
    <m/>
    <m/>
    <m/>
    <m/>
    <m/>
    <m/>
    <m/>
    <m/>
    <s v="x"/>
    <m/>
    <m/>
    <m/>
    <m/>
    <m/>
    <m/>
    <m/>
    <m/>
    <x v="14"/>
  </r>
  <r>
    <d v="2021-05-10T00:00:00"/>
    <x v="1"/>
    <n v="5"/>
    <n v="548"/>
    <x v="193"/>
    <x v="14"/>
    <n v="35"/>
    <s v="x"/>
    <m/>
    <m/>
    <s v="x"/>
    <m/>
    <m/>
    <m/>
    <m/>
    <m/>
    <m/>
    <m/>
    <m/>
    <m/>
    <s v="x"/>
    <m/>
    <m/>
    <m/>
    <m/>
    <m/>
    <m/>
    <m/>
    <m/>
    <x v="14"/>
  </r>
  <r>
    <d v="2021-03-17T00:00:00"/>
    <x v="1"/>
    <n v="3"/>
    <n v="275"/>
    <x v="194"/>
    <x v="14"/>
    <n v="35"/>
    <s v="x"/>
    <m/>
    <m/>
    <s v="x"/>
    <m/>
    <m/>
    <s v="x"/>
    <m/>
    <m/>
    <m/>
    <m/>
    <m/>
    <m/>
    <m/>
    <m/>
    <m/>
    <m/>
    <m/>
    <m/>
    <m/>
    <m/>
    <m/>
    <x v="9"/>
  </r>
  <r>
    <d v="2021-12-31T00:00:00"/>
    <x v="1"/>
    <n v="12"/>
    <n v="1965"/>
    <x v="195"/>
    <x v="15"/>
    <n v="3837.96"/>
    <m/>
    <s v="x"/>
    <m/>
    <m/>
    <m/>
    <m/>
    <m/>
    <m/>
    <s v="x"/>
    <m/>
    <m/>
    <m/>
    <m/>
    <m/>
    <m/>
    <m/>
    <m/>
    <m/>
    <m/>
    <m/>
    <m/>
    <m/>
    <x v="2"/>
  </r>
  <r>
    <d v="2023-12-28T00:00:00"/>
    <x v="0"/>
    <n v="12"/>
    <n v="1421"/>
    <x v="196"/>
    <x v="16"/>
    <n v="1590"/>
    <m/>
    <s v="x"/>
    <m/>
    <m/>
    <m/>
    <s v="x"/>
    <m/>
    <m/>
    <m/>
    <m/>
    <m/>
    <m/>
    <m/>
    <m/>
    <m/>
    <m/>
    <m/>
    <m/>
    <m/>
    <m/>
    <m/>
    <m/>
    <x v="7"/>
  </r>
  <r>
    <d v="2023-01-25T00:00:00"/>
    <x v="0"/>
    <n v="1"/>
    <n v="35"/>
    <x v="197"/>
    <x v="17"/>
    <n v="186"/>
    <m/>
    <s v="x"/>
    <m/>
    <m/>
    <m/>
    <m/>
    <m/>
    <m/>
    <m/>
    <m/>
    <m/>
    <m/>
    <m/>
    <m/>
    <m/>
    <m/>
    <m/>
    <m/>
    <s v="x"/>
    <m/>
    <m/>
    <m/>
    <x v="11"/>
  </r>
  <r>
    <d v="2023-12-28T00:00:00"/>
    <x v="0"/>
    <n v="12"/>
    <n v="1614"/>
    <x v="198"/>
    <x v="18"/>
    <n v="3554.16"/>
    <s v="x"/>
    <m/>
    <m/>
    <m/>
    <m/>
    <m/>
    <m/>
    <m/>
    <m/>
    <m/>
    <m/>
    <m/>
    <m/>
    <m/>
    <m/>
    <m/>
    <m/>
    <m/>
    <m/>
    <m/>
    <s v="x"/>
    <m/>
    <x v="1"/>
  </r>
  <r>
    <d v="2022-06-21T00:00:00"/>
    <x v="2"/>
    <n v="6"/>
    <n v="808"/>
    <x v="199"/>
    <x v="18"/>
    <n v="2128"/>
    <s v="x"/>
    <m/>
    <m/>
    <m/>
    <m/>
    <m/>
    <m/>
    <m/>
    <m/>
    <m/>
    <m/>
    <m/>
    <m/>
    <m/>
    <m/>
    <m/>
    <m/>
    <m/>
    <m/>
    <m/>
    <s v="x"/>
    <m/>
    <x v="1"/>
  </r>
  <r>
    <d v="2021-12-08T00:00:00"/>
    <x v="1"/>
    <n v="12"/>
    <n v="1722"/>
    <x v="200"/>
    <x v="18"/>
    <n v="1549.84"/>
    <s v="x"/>
    <m/>
    <m/>
    <m/>
    <m/>
    <m/>
    <m/>
    <m/>
    <m/>
    <m/>
    <m/>
    <m/>
    <m/>
    <m/>
    <m/>
    <m/>
    <m/>
    <m/>
    <m/>
    <m/>
    <s v="x"/>
    <m/>
    <x v="1"/>
  </r>
  <r>
    <d v="2021-04-28T00:00:00"/>
    <x v="1"/>
    <n v="4"/>
    <n v="519"/>
    <x v="200"/>
    <x v="18"/>
    <n v="2276"/>
    <s v="x"/>
    <m/>
    <m/>
    <m/>
    <m/>
    <m/>
    <m/>
    <m/>
    <m/>
    <m/>
    <m/>
    <m/>
    <m/>
    <m/>
    <m/>
    <m/>
    <m/>
    <m/>
    <m/>
    <m/>
    <s v="x"/>
    <m/>
    <x v="1"/>
  </r>
  <r>
    <d v="2021-09-14T00:00:00"/>
    <x v="1"/>
    <n v="9"/>
    <n v="34"/>
    <x v="201"/>
    <x v="19"/>
    <n v="59.4"/>
    <m/>
    <s v="x"/>
    <m/>
    <m/>
    <m/>
    <m/>
    <m/>
    <m/>
    <s v="x"/>
    <m/>
    <m/>
    <m/>
    <m/>
    <m/>
    <m/>
    <m/>
    <m/>
    <m/>
    <m/>
    <m/>
    <m/>
    <m/>
    <x v="2"/>
  </r>
  <r>
    <d v="2022-02-09T00:00:00"/>
    <x v="2"/>
    <n v="2"/>
    <n v="106"/>
    <x v="202"/>
    <x v="20"/>
    <n v="39.94"/>
    <m/>
    <s v="x"/>
    <m/>
    <m/>
    <m/>
    <m/>
    <m/>
    <s v="x"/>
    <m/>
    <m/>
    <m/>
    <m/>
    <m/>
    <m/>
    <m/>
    <m/>
    <m/>
    <m/>
    <m/>
    <m/>
    <m/>
    <m/>
    <x v="15"/>
  </r>
  <r>
    <d v="2023-03-01T00:00:00"/>
    <x v="0"/>
    <n v="3"/>
    <n v="30"/>
    <x v="203"/>
    <x v="21"/>
    <n v="2604"/>
    <m/>
    <s v="x"/>
    <m/>
    <m/>
    <m/>
    <m/>
    <m/>
    <m/>
    <m/>
    <m/>
    <m/>
    <m/>
    <m/>
    <m/>
    <m/>
    <m/>
    <m/>
    <m/>
    <s v="x"/>
    <m/>
    <m/>
    <m/>
    <x v="11"/>
  </r>
  <r>
    <d v="2022-02-24T00:00:00"/>
    <x v="2"/>
    <n v="2"/>
    <n v="92"/>
    <x v="204"/>
    <x v="21"/>
    <n v="2363"/>
    <m/>
    <s v="x"/>
    <m/>
    <m/>
    <m/>
    <m/>
    <m/>
    <m/>
    <m/>
    <m/>
    <m/>
    <m/>
    <m/>
    <m/>
    <m/>
    <m/>
    <m/>
    <m/>
    <s v="x"/>
    <m/>
    <m/>
    <m/>
    <x v="11"/>
  </r>
  <r>
    <d v="2021-08-30T00:00:00"/>
    <x v="1"/>
    <n v="8"/>
    <n v="1108"/>
    <x v="205"/>
    <x v="21"/>
    <n v="2149"/>
    <m/>
    <s v="x"/>
    <m/>
    <m/>
    <m/>
    <m/>
    <m/>
    <m/>
    <m/>
    <m/>
    <m/>
    <m/>
    <m/>
    <m/>
    <m/>
    <m/>
    <m/>
    <m/>
    <s v="x"/>
    <m/>
    <m/>
    <m/>
    <x v="11"/>
  </r>
  <r>
    <d v="2021-03-05T00:00:00"/>
    <x v="1"/>
    <n v="3"/>
    <n v="71"/>
    <x v="206"/>
    <x v="21"/>
    <n v="2581"/>
    <m/>
    <s v="x"/>
    <m/>
    <m/>
    <m/>
    <m/>
    <m/>
    <m/>
    <m/>
    <m/>
    <m/>
    <m/>
    <m/>
    <m/>
    <m/>
    <m/>
    <m/>
    <m/>
    <s v="x"/>
    <m/>
    <m/>
    <m/>
    <x v="11"/>
  </r>
  <r>
    <d v="2023-03-06T00:00:00"/>
    <x v="0"/>
    <n v="3"/>
    <n v="117"/>
    <x v="207"/>
    <x v="22"/>
    <n v="7020"/>
    <m/>
    <s v="x"/>
    <m/>
    <m/>
    <m/>
    <m/>
    <m/>
    <m/>
    <s v="x"/>
    <m/>
    <m/>
    <m/>
    <m/>
    <m/>
    <m/>
    <m/>
    <m/>
    <m/>
    <m/>
    <m/>
    <m/>
    <m/>
    <x v="2"/>
  </r>
  <r>
    <d v="2022-07-08T00:00:00"/>
    <x v="2"/>
    <n v="7"/>
    <n v="897"/>
    <x v="208"/>
    <x v="23"/>
    <n v="422.4"/>
    <m/>
    <s v="x"/>
    <m/>
    <m/>
    <m/>
    <m/>
    <m/>
    <m/>
    <s v="x"/>
    <m/>
    <m/>
    <m/>
    <m/>
    <m/>
    <m/>
    <m/>
    <m/>
    <m/>
    <m/>
    <m/>
    <m/>
    <m/>
    <x v="2"/>
  </r>
  <r>
    <d v="2022-03-22T00:00:00"/>
    <x v="2"/>
    <n v="3"/>
    <n v="312"/>
    <x v="209"/>
    <x v="23"/>
    <n v="2628.42"/>
    <m/>
    <s v="x"/>
    <m/>
    <m/>
    <m/>
    <m/>
    <m/>
    <m/>
    <s v="x"/>
    <m/>
    <m/>
    <m/>
    <m/>
    <m/>
    <m/>
    <m/>
    <m/>
    <m/>
    <m/>
    <m/>
    <m/>
    <m/>
    <x v="2"/>
  </r>
  <r>
    <d v="2022-03-22T00:00:00"/>
    <x v="2"/>
    <n v="3"/>
    <n v="313"/>
    <x v="210"/>
    <x v="23"/>
    <n v="633.48"/>
    <m/>
    <s v="x"/>
    <m/>
    <m/>
    <m/>
    <m/>
    <m/>
    <m/>
    <s v="x"/>
    <m/>
    <m/>
    <m/>
    <m/>
    <m/>
    <m/>
    <m/>
    <m/>
    <m/>
    <m/>
    <m/>
    <m/>
    <m/>
    <x v="2"/>
  </r>
  <r>
    <d v="2022-03-22T00:00:00"/>
    <x v="2"/>
    <n v="3"/>
    <n v="266"/>
    <x v="211"/>
    <x v="23"/>
    <n v="289.76"/>
    <m/>
    <s v="x"/>
    <m/>
    <m/>
    <m/>
    <m/>
    <m/>
    <m/>
    <s v="x"/>
    <m/>
    <m/>
    <m/>
    <m/>
    <m/>
    <m/>
    <m/>
    <m/>
    <m/>
    <m/>
    <m/>
    <m/>
    <m/>
    <x v="2"/>
  </r>
  <r>
    <d v="2022-03-17T00:00:00"/>
    <x v="2"/>
    <n v="3"/>
    <n v="265"/>
    <x v="212"/>
    <x v="23"/>
    <n v="2287.5100000000002"/>
    <m/>
    <s v="x"/>
    <m/>
    <m/>
    <m/>
    <m/>
    <m/>
    <m/>
    <s v="x"/>
    <m/>
    <m/>
    <m/>
    <m/>
    <m/>
    <m/>
    <m/>
    <m/>
    <m/>
    <m/>
    <m/>
    <m/>
    <m/>
    <x v="2"/>
  </r>
  <r>
    <d v="2021-12-07T00:00:00"/>
    <x v="1"/>
    <n v="12"/>
    <n v="1691"/>
    <x v="213"/>
    <x v="23"/>
    <n v="1612.62"/>
    <m/>
    <s v="x"/>
    <m/>
    <m/>
    <m/>
    <m/>
    <m/>
    <m/>
    <s v="x"/>
    <m/>
    <m/>
    <m/>
    <m/>
    <m/>
    <m/>
    <m/>
    <m/>
    <m/>
    <m/>
    <m/>
    <m/>
    <m/>
    <x v="2"/>
  </r>
  <r>
    <d v="2021-11-24T00:00:00"/>
    <x v="1"/>
    <n v="11"/>
    <n v="1671"/>
    <x v="214"/>
    <x v="23"/>
    <n v="336.01"/>
    <m/>
    <s v="x"/>
    <m/>
    <m/>
    <m/>
    <m/>
    <m/>
    <m/>
    <s v="x"/>
    <m/>
    <m/>
    <m/>
    <m/>
    <m/>
    <m/>
    <m/>
    <m/>
    <m/>
    <m/>
    <m/>
    <m/>
    <m/>
    <x v="2"/>
  </r>
  <r>
    <d v="2021-11-12T00:00:00"/>
    <x v="1"/>
    <n v="11"/>
    <n v="1573"/>
    <x v="215"/>
    <x v="23"/>
    <n v="585.02"/>
    <m/>
    <s v="x"/>
    <m/>
    <m/>
    <m/>
    <m/>
    <m/>
    <m/>
    <s v="x"/>
    <m/>
    <m/>
    <m/>
    <m/>
    <m/>
    <m/>
    <m/>
    <m/>
    <m/>
    <m/>
    <m/>
    <m/>
    <m/>
    <x v="2"/>
  </r>
  <r>
    <d v="2023-12-20T00:00:00"/>
    <x v="0"/>
    <n v="12"/>
    <n v="1410"/>
    <x v="216"/>
    <x v="24"/>
    <n v="880.3"/>
    <m/>
    <s v="x"/>
    <m/>
    <m/>
    <m/>
    <m/>
    <m/>
    <s v="x"/>
    <m/>
    <m/>
    <m/>
    <m/>
    <m/>
    <m/>
    <m/>
    <m/>
    <m/>
    <m/>
    <m/>
    <m/>
    <m/>
    <m/>
    <x v="15"/>
  </r>
  <r>
    <d v="2022-11-10T00:00:00"/>
    <x v="2"/>
    <n v="11"/>
    <n v="1446"/>
    <x v="217"/>
    <x v="24"/>
    <n v="702"/>
    <m/>
    <s v="x"/>
    <m/>
    <m/>
    <m/>
    <m/>
    <m/>
    <s v="x"/>
    <m/>
    <m/>
    <m/>
    <m/>
    <m/>
    <m/>
    <m/>
    <m/>
    <m/>
    <m/>
    <m/>
    <m/>
    <m/>
    <m/>
    <x v="15"/>
  </r>
  <r>
    <d v="2021-12-15T00:00:00"/>
    <x v="1"/>
    <n v="12"/>
    <n v="1658"/>
    <x v="218"/>
    <x v="24"/>
    <n v="548.39"/>
    <m/>
    <s v="x"/>
    <m/>
    <m/>
    <m/>
    <m/>
    <m/>
    <s v="x"/>
    <m/>
    <m/>
    <m/>
    <m/>
    <m/>
    <m/>
    <m/>
    <m/>
    <m/>
    <m/>
    <m/>
    <m/>
    <m/>
    <m/>
    <x v="15"/>
  </r>
  <r>
    <d v="2021-07-19T00:00:00"/>
    <x v="1"/>
    <n v="7"/>
    <n v="833"/>
    <x v="219"/>
    <x v="24"/>
    <n v="955.19"/>
    <m/>
    <s v="x"/>
    <m/>
    <m/>
    <m/>
    <m/>
    <m/>
    <s v="x"/>
    <m/>
    <m/>
    <m/>
    <m/>
    <m/>
    <m/>
    <m/>
    <m/>
    <m/>
    <m/>
    <m/>
    <m/>
    <m/>
    <m/>
    <x v="15"/>
  </r>
  <r>
    <d v="2023-07-27T00:00:00"/>
    <x v="0"/>
    <n v="7"/>
    <n v="769"/>
    <x v="220"/>
    <x v="25"/>
    <n v="5800"/>
    <m/>
    <s v="x"/>
    <m/>
    <s v="x"/>
    <m/>
    <m/>
    <s v="x"/>
    <m/>
    <m/>
    <m/>
    <m/>
    <m/>
    <m/>
    <m/>
    <m/>
    <m/>
    <m/>
    <m/>
    <m/>
    <m/>
    <m/>
    <m/>
    <x v="9"/>
  </r>
  <r>
    <d v="2023-06-20T00:00:00"/>
    <x v="0"/>
    <n v="6"/>
    <n v="593"/>
    <x v="221"/>
    <x v="25"/>
    <n v="5800"/>
    <m/>
    <s v="x"/>
    <m/>
    <s v="x"/>
    <m/>
    <m/>
    <s v="x"/>
    <m/>
    <m/>
    <m/>
    <m/>
    <m/>
    <m/>
    <m/>
    <m/>
    <m/>
    <m/>
    <m/>
    <m/>
    <m/>
    <m/>
    <m/>
    <x v="9"/>
  </r>
  <r>
    <d v="2023-03-01T00:00:00"/>
    <x v="0"/>
    <n v="3"/>
    <n v="82"/>
    <x v="222"/>
    <x v="25"/>
    <n v="29000"/>
    <m/>
    <s v="x"/>
    <m/>
    <s v="x"/>
    <m/>
    <m/>
    <s v="x"/>
    <m/>
    <m/>
    <m/>
    <m/>
    <m/>
    <m/>
    <m/>
    <m/>
    <m/>
    <m/>
    <m/>
    <m/>
    <m/>
    <m/>
    <m/>
    <x v="9"/>
  </r>
  <r>
    <d v="2022-09-13T00:00:00"/>
    <x v="2"/>
    <n v="9"/>
    <n v="1169"/>
    <x v="223"/>
    <x v="25"/>
    <n v="5220"/>
    <m/>
    <s v="x"/>
    <m/>
    <s v="x"/>
    <m/>
    <m/>
    <s v="x"/>
    <m/>
    <m/>
    <m/>
    <m/>
    <m/>
    <m/>
    <m/>
    <m/>
    <m/>
    <m/>
    <m/>
    <m/>
    <m/>
    <m/>
    <m/>
    <x v="9"/>
  </r>
  <r>
    <d v="2022-08-09T00:00:00"/>
    <x v="2"/>
    <n v="8"/>
    <n v="1042"/>
    <x v="224"/>
    <x v="25"/>
    <n v="5916"/>
    <m/>
    <s v="x"/>
    <m/>
    <s v="x"/>
    <m/>
    <m/>
    <s v="x"/>
    <m/>
    <m/>
    <m/>
    <m/>
    <m/>
    <m/>
    <m/>
    <m/>
    <m/>
    <m/>
    <m/>
    <m/>
    <m/>
    <m/>
    <m/>
    <x v="9"/>
  </r>
  <r>
    <d v="2022-07-21T00:00:00"/>
    <x v="2"/>
    <n v="7"/>
    <n v="886"/>
    <x v="225"/>
    <x v="25"/>
    <n v="22968"/>
    <m/>
    <s v="x"/>
    <m/>
    <s v="x"/>
    <m/>
    <m/>
    <s v="x"/>
    <m/>
    <m/>
    <m/>
    <m/>
    <m/>
    <m/>
    <m/>
    <m/>
    <m/>
    <m/>
    <m/>
    <m/>
    <m/>
    <m/>
    <m/>
    <x v="9"/>
  </r>
  <r>
    <d v="2022-04-26T00:00:00"/>
    <x v="2"/>
    <n v="4"/>
    <n v="461"/>
    <x v="226"/>
    <x v="25"/>
    <n v="4500"/>
    <m/>
    <s v="x"/>
    <m/>
    <s v="x"/>
    <m/>
    <m/>
    <s v="x"/>
    <m/>
    <m/>
    <m/>
    <m/>
    <m/>
    <m/>
    <m/>
    <m/>
    <m/>
    <m/>
    <m/>
    <m/>
    <m/>
    <m/>
    <m/>
    <x v="9"/>
  </r>
  <r>
    <d v="2022-01-27T00:00:00"/>
    <x v="2"/>
    <n v="1"/>
    <n v="27"/>
    <x v="227"/>
    <x v="25"/>
    <n v="5916"/>
    <m/>
    <s v="x"/>
    <m/>
    <s v="x"/>
    <m/>
    <m/>
    <s v="x"/>
    <m/>
    <m/>
    <m/>
    <m/>
    <m/>
    <m/>
    <m/>
    <m/>
    <m/>
    <m/>
    <m/>
    <m/>
    <m/>
    <m/>
    <m/>
    <x v="9"/>
  </r>
  <r>
    <d v="2021-12-22T00:00:00"/>
    <x v="1"/>
    <n v="12"/>
    <n v="1870"/>
    <x v="228"/>
    <x v="25"/>
    <n v="5916"/>
    <m/>
    <s v="x"/>
    <m/>
    <s v="x"/>
    <m/>
    <m/>
    <s v="x"/>
    <m/>
    <m/>
    <m/>
    <m/>
    <m/>
    <m/>
    <m/>
    <m/>
    <m/>
    <m/>
    <m/>
    <m/>
    <m/>
    <m/>
    <m/>
    <x v="9"/>
  </r>
  <r>
    <d v="2021-12-01T00:00:00"/>
    <x v="1"/>
    <n v="12"/>
    <n v="1687"/>
    <x v="229"/>
    <x v="25"/>
    <n v="5916"/>
    <m/>
    <s v="x"/>
    <m/>
    <s v="x"/>
    <m/>
    <m/>
    <s v="x"/>
    <m/>
    <m/>
    <m/>
    <m/>
    <m/>
    <m/>
    <m/>
    <m/>
    <m/>
    <m/>
    <m/>
    <m/>
    <m/>
    <m/>
    <m/>
    <x v="9"/>
  </r>
  <r>
    <d v="2021-10-27T00:00:00"/>
    <x v="1"/>
    <n v="10"/>
    <n v="1522"/>
    <x v="230"/>
    <x v="25"/>
    <n v="5916"/>
    <m/>
    <s v="x"/>
    <m/>
    <s v="x"/>
    <m/>
    <m/>
    <s v="x"/>
    <m/>
    <m/>
    <m/>
    <m/>
    <m/>
    <m/>
    <m/>
    <m/>
    <m/>
    <m/>
    <m/>
    <m/>
    <m/>
    <m/>
    <m/>
    <x v="9"/>
  </r>
  <r>
    <d v="2021-09-29T00:00:00"/>
    <x v="1"/>
    <n v="9"/>
    <n v="1346"/>
    <x v="231"/>
    <x v="25"/>
    <n v="5916"/>
    <m/>
    <s v="x"/>
    <m/>
    <s v="x"/>
    <m/>
    <m/>
    <s v="x"/>
    <m/>
    <m/>
    <m/>
    <m/>
    <m/>
    <m/>
    <m/>
    <m/>
    <m/>
    <m/>
    <m/>
    <m/>
    <m/>
    <m/>
    <m/>
    <x v="9"/>
  </r>
  <r>
    <d v="2021-09-23T00:00:00"/>
    <x v="1"/>
    <n v="9"/>
    <n v="1311"/>
    <x v="232"/>
    <x v="25"/>
    <n v="4950"/>
    <m/>
    <s v="x"/>
    <m/>
    <s v="x"/>
    <m/>
    <m/>
    <s v="x"/>
    <m/>
    <m/>
    <m/>
    <m/>
    <m/>
    <m/>
    <m/>
    <m/>
    <m/>
    <m/>
    <m/>
    <m/>
    <m/>
    <m/>
    <m/>
    <x v="9"/>
  </r>
  <r>
    <d v="2021-08-30T00:00:00"/>
    <x v="1"/>
    <n v="8"/>
    <n v="1171"/>
    <x v="233"/>
    <x v="25"/>
    <n v="5916"/>
    <m/>
    <s v="x"/>
    <m/>
    <s v="x"/>
    <m/>
    <m/>
    <s v="x"/>
    <m/>
    <m/>
    <m/>
    <m/>
    <m/>
    <m/>
    <m/>
    <m/>
    <m/>
    <m/>
    <m/>
    <m/>
    <m/>
    <m/>
    <m/>
    <x v="9"/>
  </r>
  <r>
    <d v="2022-06-29T00:00:00"/>
    <x v="2"/>
    <n v="6"/>
    <n v="870"/>
    <x v="234"/>
    <x v="26"/>
    <n v="2720"/>
    <m/>
    <s v="x"/>
    <m/>
    <s v="x"/>
    <m/>
    <m/>
    <m/>
    <m/>
    <m/>
    <m/>
    <m/>
    <m/>
    <m/>
    <m/>
    <m/>
    <m/>
    <m/>
    <m/>
    <m/>
    <m/>
    <m/>
    <m/>
    <x v="12"/>
  </r>
  <r>
    <d v="2023-12-04T00:00:00"/>
    <x v="0"/>
    <n v="12"/>
    <n v="1385"/>
    <x v="235"/>
    <x v="27"/>
    <n v="480"/>
    <s v="x"/>
    <m/>
    <m/>
    <s v="x"/>
    <m/>
    <m/>
    <s v="x"/>
    <m/>
    <m/>
    <m/>
    <m/>
    <m/>
    <m/>
    <m/>
    <m/>
    <m/>
    <m/>
    <m/>
    <m/>
    <m/>
    <m/>
    <m/>
    <x v="9"/>
  </r>
  <r>
    <d v="2023-06-27T00:00:00"/>
    <x v="0"/>
    <n v="6"/>
    <n v="625"/>
    <x v="236"/>
    <x v="27"/>
    <n v="1280"/>
    <s v="x"/>
    <m/>
    <m/>
    <s v="x"/>
    <m/>
    <m/>
    <s v="x"/>
    <m/>
    <m/>
    <m/>
    <m/>
    <m/>
    <m/>
    <m/>
    <m/>
    <m/>
    <m/>
    <m/>
    <m/>
    <m/>
    <m/>
    <m/>
    <x v="9"/>
  </r>
  <r>
    <d v="2021-11-19T00:00:00"/>
    <x v="1"/>
    <n v="11"/>
    <n v="1654"/>
    <x v="237"/>
    <x v="28"/>
    <n v="68.650000000000006"/>
    <s v="x"/>
    <m/>
    <m/>
    <s v="x"/>
    <m/>
    <m/>
    <m/>
    <m/>
    <m/>
    <m/>
    <m/>
    <m/>
    <m/>
    <m/>
    <m/>
    <m/>
    <m/>
    <m/>
    <m/>
    <m/>
    <m/>
    <m/>
    <x v="12"/>
  </r>
  <r>
    <d v="2021-09-30T00:00:00"/>
    <x v="1"/>
    <n v="9"/>
    <n v="1332"/>
    <x v="238"/>
    <x v="28"/>
    <n v="68.650000000000006"/>
    <s v="x"/>
    <m/>
    <m/>
    <s v="x"/>
    <m/>
    <m/>
    <m/>
    <m/>
    <m/>
    <m/>
    <m/>
    <m/>
    <m/>
    <m/>
    <m/>
    <m/>
    <m/>
    <m/>
    <m/>
    <m/>
    <m/>
    <m/>
    <x v="12"/>
  </r>
  <r>
    <d v="2022-03-25T00:00:00"/>
    <x v="2"/>
    <n v="3"/>
    <n v="333"/>
    <x v="239"/>
    <x v="29"/>
    <n v="1495"/>
    <m/>
    <s v="x"/>
    <m/>
    <s v="x"/>
    <m/>
    <m/>
    <m/>
    <m/>
    <m/>
    <m/>
    <m/>
    <m/>
    <m/>
    <m/>
    <m/>
    <m/>
    <m/>
    <m/>
    <m/>
    <m/>
    <m/>
    <m/>
    <x v="12"/>
  </r>
  <r>
    <d v="2022-03-24T00:00:00"/>
    <x v="2"/>
    <n v="3"/>
    <n v="334"/>
    <x v="240"/>
    <x v="29"/>
    <n v="4220"/>
    <m/>
    <s v="x"/>
    <m/>
    <s v="x"/>
    <m/>
    <m/>
    <m/>
    <m/>
    <m/>
    <m/>
    <m/>
    <m/>
    <m/>
    <m/>
    <m/>
    <m/>
    <m/>
    <m/>
    <m/>
    <m/>
    <m/>
    <m/>
    <x v="12"/>
  </r>
  <r>
    <d v="2021-12-22T00:00:00"/>
    <x v="1"/>
    <n v="12"/>
    <n v="1886"/>
    <x v="241"/>
    <x v="29"/>
    <n v="4220"/>
    <m/>
    <s v="x"/>
    <m/>
    <s v="x"/>
    <m/>
    <m/>
    <m/>
    <m/>
    <m/>
    <m/>
    <m/>
    <m/>
    <m/>
    <m/>
    <m/>
    <m/>
    <m/>
    <m/>
    <m/>
    <m/>
    <m/>
    <m/>
    <x v="12"/>
  </r>
  <r>
    <d v="2021-12-22T00:00:00"/>
    <x v="1"/>
    <n v="12"/>
    <n v="1885"/>
    <x v="242"/>
    <x v="29"/>
    <n v="4485"/>
    <m/>
    <s v="x"/>
    <m/>
    <s v="x"/>
    <m/>
    <m/>
    <m/>
    <m/>
    <m/>
    <m/>
    <m/>
    <m/>
    <m/>
    <m/>
    <m/>
    <m/>
    <m/>
    <m/>
    <m/>
    <m/>
    <m/>
    <m/>
    <x v="12"/>
  </r>
  <r>
    <d v="2021-12-22T00:00:00"/>
    <x v="1"/>
    <n v="12"/>
    <n v="1884"/>
    <x v="243"/>
    <x v="29"/>
    <n v="8970"/>
    <m/>
    <s v="x"/>
    <m/>
    <s v="x"/>
    <m/>
    <m/>
    <m/>
    <m/>
    <m/>
    <m/>
    <m/>
    <m/>
    <m/>
    <m/>
    <m/>
    <m/>
    <m/>
    <m/>
    <m/>
    <m/>
    <m/>
    <m/>
    <x v="12"/>
  </r>
  <r>
    <d v="2021-08-09T00:00:00"/>
    <x v="1"/>
    <n v="8"/>
    <n v="1045"/>
    <x v="244"/>
    <x v="29"/>
    <n v="7800"/>
    <m/>
    <s v="x"/>
    <m/>
    <s v="x"/>
    <m/>
    <m/>
    <m/>
    <m/>
    <m/>
    <m/>
    <m/>
    <m/>
    <m/>
    <m/>
    <m/>
    <m/>
    <m/>
    <m/>
    <m/>
    <m/>
    <m/>
    <m/>
    <x v="12"/>
  </r>
  <r>
    <d v="2024-01-04T00:00:00"/>
    <x v="3"/>
    <n v="1"/>
    <n v="175"/>
    <x v="245"/>
    <x v="30"/>
    <n v="132.9"/>
    <s v="x"/>
    <m/>
    <m/>
    <m/>
    <m/>
    <m/>
    <s v="x"/>
    <m/>
    <m/>
    <m/>
    <m/>
    <m/>
    <m/>
    <m/>
    <m/>
    <m/>
    <m/>
    <m/>
    <m/>
    <m/>
    <m/>
    <m/>
    <x v="16"/>
  </r>
  <r>
    <d v="2023-12-13T00:00:00"/>
    <x v="0"/>
    <n v="12"/>
    <n v="164"/>
    <x v="246"/>
    <x v="30"/>
    <n v="191.61"/>
    <s v="x"/>
    <m/>
    <m/>
    <m/>
    <m/>
    <m/>
    <s v="x"/>
    <m/>
    <m/>
    <m/>
    <m/>
    <m/>
    <m/>
    <m/>
    <m/>
    <m/>
    <m/>
    <m/>
    <m/>
    <m/>
    <m/>
    <m/>
    <x v="16"/>
  </r>
  <r>
    <d v="2023-11-21T00:00:00"/>
    <x v="0"/>
    <n v="11"/>
    <n v="149"/>
    <x v="246"/>
    <x v="30"/>
    <n v="223.03"/>
    <s v="x"/>
    <m/>
    <m/>
    <m/>
    <m/>
    <m/>
    <s v="x"/>
    <m/>
    <m/>
    <m/>
    <m/>
    <m/>
    <m/>
    <m/>
    <m/>
    <m/>
    <m/>
    <m/>
    <m/>
    <m/>
    <m/>
    <m/>
    <x v="16"/>
  </r>
  <r>
    <d v="2023-10-24T00:00:00"/>
    <x v="0"/>
    <n v="10"/>
    <n v="129"/>
    <x v="246"/>
    <x v="30"/>
    <n v="125.28"/>
    <s v="x"/>
    <m/>
    <m/>
    <m/>
    <m/>
    <m/>
    <s v="x"/>
    <m/>
    <m/>
    <m/>
    <m/>
    <m/>
    <m/>
    <m/>
    <m/>
    <m/>
    <m/>
    <m/>
    <m/>
    <m/>
    <m/>
    <m/>
    <x v="16"/>
  </r>
  <r>
    <d v="2023-09-11T00:00:00"/>
    <x v="0"/>
    <n v="9"/>
    <n v="115"/>
    <x v="246"/>
    <x v="30"/>
    <n v="68.739999999999995"/>
    <s v="x"/>
    <m/>
    <m/>
    <m/>
    <m/>
    <m/>
    <s v="x"/>
    <m/>
    <m/>
    <m/>
    <m/>
    <m/>
    <m/>
    <m/>
    <m/>
    <m/>
    <m/>
    <m/>
    <m/>
    <m/>
    <m/>
    <m/>
    <x v="16"/>
  </r>
  <r>
    <d v="2023-07-25T00:00:00"/>
    <x v="0"/>
    <n v="7"/>
    <n v="103"/>
    <x v="246"/>
    <x v="30"/>
    <n v="49.87"/>
    <s v="x"/>
    <m/>
    <m/>
    <m/>
    <m/>
    <m/>
    <s v="x"/>
    <m/>
    <m/>
    <m/>
    <m/>
    <m/>
    <m/>
    <m/>
    <m/>
    <m/>
    <m/>
    <m/>
    <m/>
    <m/>
    <m/>
    <m/>
    <x v="16"/>
  </r>
  <r>
    <d v="2023-07-12T00:00:00"/>
    <x v="0"/>
    <n v="7"/>
    <n v="97"/>
    <x v="246"/>
    <x v="30"/>
    <n v="178.72"/>
    <s v="x"/>
    <m/>
    <m/>
    <m/>
    <m/>
    <m/>
    <s v="x"/>
    <m/>
    <m/>
    <m/>
    <m/>
    <m/>
    <m/>
    <m/>
    <m/>
    <m/>
    <m/>
    <m/>
    <m/>
    <m/>
    <m/>
    <m/>
    <x v="16"/>
  </r>
  <r>
    <d v="2023-07-03T00:00:00"/>
    <x v="0"/>
    <n v="7"/>
    <n v="85"/>
    <x v="246"/>
    <x v="30"/>
    <n v="227.57"/>
    <s v="x"/>
    <m/>
    <m/>
    <m/>
    <m/>
    <m/>
    <s v="x"/>
    <m/>
    <m/>
    <m/>
    <m/>
    <m/>
    <m/>
    <m/>
    <m/>
    <m/>
    <m/>
    <m/>
    <m/>
    <m/>
    <m/>
    <m/>
    <x v="16"/>
  </r>
  <r>
    <d v="2023-07-03T00:00:00"/>
    <x v="0"/>
    <n v="7"/>
    <n v="84"/>
    <x v="246"/>
    <x v="30"/>
    <n v="49.68"/>
    <s v="x"/>
    <m/>
    <m/>
    <m/>
    <m/>
    <m/>
    <s v="x"/>
    <m/>
    <m/>
    <m/>
    <m/>
    <m/>
    <m/>
    <m/>
    <m/>
    <m/>
    <m/>
    <m/>
    <m/>
    <m/>
    <m/>
    <m/>
    <x v="16"/>
  </r>
  <r>
    <d v="2023-05-18T00:00:00"/>
    <x v="0"/>
    <n v="5"/>
    <n v="58"/>
    <x v="246"/>
    <x v="30"/>
    <n v="199.6"/>
    <s v="x"/>
    <m/>
    <m/>
    <m/>
    <m/>
    <m/>
    <s v="x"/>
    <m/>
    <m/>
    <m/>
    <m/>
    <m/>
    <m/>
    <m/>
    <m/>
    <m/>
    <m/>
    <m/>
    <m/>
    <m/>
    <m/>
    <m/>
    <x v="16"/>
  </r>
  <r>
    <d v="2023-04-20T00:00:00"/>
    <x v="0"/>
    <n v="4"/>
    <n v="45"/>
    <x v="246"/>
    <x v="30"/>
    <n v="212.24"/>
    <s v="x"/>
    <m/>
    <m/>
    <m/>
    <m/>
    <m/>
    <s v="x"/>
    <m/>
    <m/>
    <m/>
    <m/>
    <m/>
    <m/>
    <m/>
    <m/>
    <m/>
    <m/>
    <m/>
    <m/>
    <m/>
    <m/>
    <m/>
    <x v="16"/>
  </r>
  <r>
    <d v="2023-03-15T00:00:00"/>
    <x v="0"/>
    <n v="3"/>
    <n v="24"/>
    <x v="246"/>
    <x v="30"/>
    <n v="188.69"/>
    <s v="x"/>
    <m/>
    <m/>
    <m/>
    <m/>
    <m/>
    <s v="x"/>
    <m/>
    <m/>
    <m/>
    <m/>
    <m/>
    <m/>
    <m/>
    <m/>
    <m/>
    <m/>
    <m/>
    <m/>
    <m/>
    <m/>
    <m/>
    <x v="16"/>
  </r>
  <r>
    <d v="2023-02-15T00:00:00"/>
    <x v="0"/>
    <n v="2"/>
    <n v="7"/>
    <x v="246"/>
    <x v="30"/>
    <n v="149.91"/>
    <s v="x"/>
    <m/>
    <m/>
    <m/>
    <m/>
    <m/>
    <s v="x"/>
    <m/>
    <m/>
    <m/>
    <m/>
    <m/>
    <m/>
    <m/>
    <m/>
    <m/>
    <m/>
    <m/>
    <m/>
    <m/>
    <m/>
    <m/>
    <x v="16"/>
  </r>
  <r>
    <d v="2023-01-17T00:00:00"/>
    <x v="0"/>
    <n v="1"/>
    <n v="156"/>
    <x v="246"/>
    <x v="30"/>
    <n v="80.459999999999994"/>
    <s v="x"/>
    <m/>
    <m/>
    <m/>
    <m/>
    <m/>
    <s v="x"/>
    <m/>
    <m/>
    <m/>
    <m/>
    <m/>
    <m/>
    <m/>
    <m/>
    <m/>
    <m/>
    <m/>
    <m/>
    <m/>
    <m/>
    <m/>
    <x v="16"/>
  </r>
  <r>
    <d v="2022-12-19T00:00:00"/>
    <x v="2"/>
    <n v="12"/>
    <n v="146"/>
    <x v="246"/>
    <x v="30"/>
    <n v="107.04"/>
    <s v="x"/>
    <m/>
    <m/>
    <m/>
    <m/>
    <m/>
    <s v="x"/>
    <m/>
    <m/>
    <m/>
    <m/>
    <m/>
    <m/>
    <m/>
    <m/>
    <m/>
    <m/>
    <m/>
    <m/>
    <m/>
    <m/>
    <m/>
    <x v="16"/>
  </r>
  <r>
    <d v="2022-12-01T00:00:00"/>
    <x v="2"/>
    <n v="12"/>
    <n v="137"/>
    <x v="246"/>
    <x v="30"/>
    <n v="132.5"/>
    <s v="x"/>
    <m/>
    <m/>
    <m/>
    <m/>
    <m/>
    <s v="x"/>
    <m/>
    <m/>
    <m/>
    <m/>
    <m/>
    <m/>
    <m/>
    <m/>
    <m/>
    <m/>
    <m/>
    <m/>
    <m/>
    <m/>
    <m/>
    <x v="16"/>
  </r>
  <r>
    <d v="2022-10-12T00:00:00"/>
    <x v="2"/>
    <n v="10"/>
    <n v="112"/>
    <x v="246"/>
    <x v="30"/>
    <n v="109.39"/>
    <s v="x"/>
    <m/>
    <m/>
    <m/>
    <m/>
    <m/>
    <s v="x"/>
    <m/>
    <m/>
    <m/>
    <m/>
    <m/>
    <m/>
    <m/>
    <m/>
    <m/>
    <m/>
    <m/>
    <m/>
    <m/>
    <m/>
    <m/>
    <x v="16"/>
  </r>
  <r>
    <d v="2022-09-20T00:00:00"/>
    <x v="2"/>
    <n v="9"/>
    <n v="100"/>
    <x v="246"/>
    <x v="30"/>
    <n v="72.290000000000006"/>
    <s v="x"/>
    <m/>
    <m/>
    <m/>
    <m/>
    <m/>
    <s v="x"/>
    <m/>
    <m/>
    <m/>
    <m/>
    <m/>
    <m/>
    <m/>
    <m/>
    <m/>
    <m/>
    <m/>
    <m/>
    <m/>
    <m/>
    <m/>
    <x v="16"/>
  </r>
  <r>
    <d v="2022-09-05T00:00:00"/>
    <x v="2"/>
    <n v="9"/>
    <n v="89"/>
    <x v="246"/>
    <x v="30"/>
    <n v="13.13"/>
    <s v="x"/>
    <m/>
    <m/>
    <m/>
    <m/>
    <m/>
    <s v="x"/>
    <m/>
    <m/>
    <m/>
    <m/>
    <m/>
    <m/>
    <m/>
    <m/>
    <m/>
    <m/>
    <m/>
    <m/>
    <m/>
    <m/>
    <m/>
    <x v="16"/>
  </r>
  <r>
    <d v="2022-07-20T00:00:00"/>
    <x v="2"/>
    <n v="7"/>
    <n v="84"/>
    <x v="246"/>
    <x v="30"/>
    <n v="50.62"/>
    <s v="x"/>
    <m/>
    <m/>
    <m/>
    <m/>
    <m/>
    <s v="x"/>
    <m/>
    <m/>
    <m/>
    <m/>
    <m/>
    <m/>
    <m/>
    <m/>
    <m/>
    <m/>
    <m/>
    <m/>
    <m/>
    <m/>
    <m/>
    <x v="16"/>
  </r>
  <r>
    <d v="2022-07-20T00:00:00"/>
    <x v="2"/>
    <n v="7"/>
    <n v="81"/>
    <x v="246"/>
    <x v="30"/>
    <n v="38.130000000000003"/>
    <s v="x"/>
    <m/>
    <m/>
    <m/>
    <m/>
    <m/>
    <s v="x"/>
    <m/>
    <m/>
    <m/>
    <m/>
    <m/>
    <m/>
    <m/>
    <m/>
    <m/>
    <m/>
    <m/>
    <m/>
    <m/>
    <m/>
    <m/>
    <x v="16"/>
  </r>
  <r>
    <d v="2022-07-14T00:00:00"/>
    <x v="2"/>
    <n v="7"/>
    <n v="78"/>
    <x v="246"/>
    <x v="30"/>
    <n v="42.78"/>
    <s v="x"/>
    <m/>
    <m/>
    <m/>
    <m/>
    <m/>
    <s v="x"/>
    <m/>
    <m/>
    <m/>
    <m/>
    <m/>
    <m/>
    <m/>
    <m/>
    <m/>
    <m/>
    <m/>
    <m/>
    <m/>
    <m/>
    <m/>
    <x v="16"/>
  </r>
  <r>
    <d v="2022-06-15T00:00:00"/>
    <x v="2"/>
    <n v="6"/>
    <n v="69"/>
    <x v="246"/>
    <x v="30"/>
    <n v="43.9"/>
    <s v="x"/>
    <m/>
    <m/>
    <m/>
    <m/>
    <m/>
    <s v="x"/>
    <m/>
    <m/>
    <m/>
    <m/>
    <m/>
    <m/>
    <m/>
    <m/>
    <m/>
    <m/>
    <m/>
    <m/>
    <m/>
    <m/>
    <m/>
    <x v="16"/>
  </r>
  <r>
    <d v="2022-06-08T00:00:00"/>
    <x v="2"/>
    <n v="6"/>
    <n v="64"/>
    <x v="246"/>
    <x v="30"/>
    <n v="39.64"/>
    <s v="x"/>
    <m/>
    <m/>
    <m/>
    <m/>
    <m/>
    <s v="x"/>
    <m/>
    <m/>
    <m/>
    <m/>
    <m/>
    <m/>
    <m/>
    <m/>
    <m/>
    <m/>
    <m/>
    <m/>
    <m/>
    <m/>
    <m/>
    <x v="16"/>
  </r>
  <r>
    <d v="2022-05-24T00:00:00"/>
    <x v="2"/>
    <n v="5"/>
    <n v="60"/>
    <x v="246"/>
    <x v="30"/>
    <n v="38.54"/>
    <s v="x"/>
    <m/>
    <m/>
    <m/>
    <m/>
    <m/>
    <s v="x"/>
    <m/>
    <m/>
    <m/>
    <m/>
    <m/>
    <m/>
    <m/>
    <m/>
    <m/>
    <m/>
    <m/>
    <m/>
    <m/>
    <m/>
    <m/>
    <x v="16"/>
  </r>
  <r>
    <d v="2022-05-23T00:00:00"/>
    <x v="2"/>
    <n v="5"/>
    <n v="55"/>
    <x v="246"/>
    <x v="30"/>
    <n v="24.28"/>
    <s v="x"/>
    <m/>
    <m/>
    <m/>
    <m/>
    <m/>
    <s v="x"/>
    <m/>
    <m/>
    <m/>
    <m/>
    <m/>
    <m/>
    <m/>
    <m/>
    <m/>
    <m/>
    <m/>
    <m/>
    <m/>
    <m/>
    <m/>
    <x v="16"/>
  </r>
  <r>
    <d v="2022-05-10T00:00:00"/>
    <x v="2"/>
    <n v="5"/>
    <n v="48"/>
    <x v="246"/>
    <x v="30"/>
    <n v="32.85"/>
    <s v="x"/>
    <m/>
    <m/>
    <m/>
    <m/>
    <m/>
    <s v="x"/>
    <m/>
    <m/>
    <m/>
    <m/>
    <m/>
    <m/>
    <m/>
    <m/>
    <m/>
    <m/>
    <m/>
    <m/>
    <m/>
    <m/>
    <m/>
    <x v="16"/>
  </r>
  <r>
    <d v="2022-04-29T00:00:00"/>
    <x v="2"/>
    <n v="4"/>
    <n v="42"/>
    <x v="246"/>
    <x v="30"/>
    <n v="28.84"/>
    <s v="x"/>
    <m/>
    <m/>
    <m/>
    <m/>
    <m/>
    <s v="x"/>
    <m/>
    <m/>
    <m/>
    <m/>
    <m/>
    <m/>
    <m/>
    <m/>
    <m/>
    <m/>
    <m/>
    <m/>
    <m/>
    <m/>
    <m/>
    <x v="16"/>
  </r>
  <r>
    <d v="2022-04-21T00:00:00"/>
    <x v="2"/>
    <n v="4"/>
    <n v="41"/>
    <x v="246"/>
    <x v="30"/>
    <n v="91.86"/>
    <s v="x"/>
    <m/>
    <m/>
    <m/>
    <m/>
    <m/>
    <s v="x"/>
    <m/>
    <m/>
    <m/>
    <m/>
    <m/>
    <m/>
    <m/>
    <m/>
    <m/>
    <m/>
    <m/>
    <m/>
    <m/>
    <m/>
    <m/>
    <x v="16"/>
  </r>
  <r>
    <d v="2022-04-05T00:00:00"/>
    <x v="2"/>
    <n v="4"/>
    <n v="32"/>
    <x v="246"/>
    <x v="30"/>
    <n v="38.85"/>
    <s v="x"/>
    <m/>
    <m/>
    <m/>
    <m/>
    <m/>
    <s v="x"/>
    <m/>
    <m/>
    <m/>
    <m/>
    <m/>
    <m/>
    <m/>
    <m/>
    <m/>
    <m/>
    <m/>
    <m/>
    <m/>
    <m/>
    <m/>
    <x v="16"/>
  </r>
  <r>
    <d v="2021-08-30T00:00:00"/>
    <x v="1"/>
    <n v="8"/>
    <n v="686"/>
    <x v="247"/>
    <x v="31"/>
    <n v="148900"/>
    <m/>
    <s v="x"/>
    <m/>
    <s v="x"/>
    <m/>
    <m/>
    <m/>
    <m/>
    <m/>
    <m/>
    <m/>
    <m/>
    <m/>
    <m/>
    <m/>
    <m/>
    <m/>
    <m/>
    <m/>
    <s v="x"/>
    <m/>
    <m/>
    <x v="17"/>
  </r>
  <r>
    <d v="2023-12-14T00:00:00"/>
    <x v="0"/>
    <n v="12"/>
    <n v="1476"/>
    <x v="248"/>
    <x v="32"/>
    <n v="32.5"/>
    <s v="x"/>
    <m/>
    <m/>
    <s v="x"/>
    <m/>
    <m/>
    <m/>
    <m/>
    <m/>
    <m/>
    <m/>
    <m/>
    <m/>
    <m/>
    <m/>
    <m/>
    <m/>
    <m/>
    <m/>
    <m/>
    <m/>
    <m/>
    <x v="12"/>
  </r>
  <r>
    <d v="2023-11-20T00:00:00"/>
    <x v="0"/>
    <n v="11"/>
    <n v="1285"/>
    <x v="249"/>
    <x v="32"/>
    <n v="108"/>
    <s v="x"/>
    <m/>
    <m/>
    <s v="x"/>
    <m/>
    <m/>
    <m/>
    <m/>
    <m/>
    <m/>
    <m/>
    <m/>
    <m/>
    <m/>
    <m/>
    <m/>
    <m/>
    <m/>
    <m/>
    <m/>
    <m/>
    <m/>
    <x v="12"/>
  </r>
  <r>
    <d v="2023-09-14T00:00:00"/>
    <x v="0"/>
    <n v="9"/>
    <n v="928"/>
    <x v="250"/>
    <x v="32"/>
    <n v="105"/>
    <s v="x"/>
    <m/>
    <m/>
    <s v="x"/>
    <m/>
    <s v="x"/>
    <m/>
    <m/>
    <m/>
    <m/>
    <m/>
    <m/>
    <m/>
    <m/>
    <m/>
    <m/>
    <m/>
    <m/>
    <m/>
    <m/>
    <m/>
    <m/>
    <x v="13"/>
  </r>
  <r>
    <d v="2023-09-04T00:00:00"/>
    <x v="0"/>
    <n v="9"/>
    <n v="929"/>
    <x v="251"/>
    <x v="32"/>
    <n v="30"/>
    <s v="x"/>
    <m/>
    <m/>
    <s v="x"/>
    <m/>
    <m/>
    <s v="x"/>
    <m/>
    <m/>
    <m/>
    <m/>
    <m/>
    <m/>
    <m/>
    <m/>
    <m/>
    <m/>
    <m/>
    <m/>
    <m/>
    <m/>
    <m/>
    <x v="9"/>
  </r>
  <r>
    <d v="2023-05-23T00:00:00"/>
    <x v="0"/>
    <n v="5"/>
    <n v="466"/>
    <x v="252"/>
    <x v="32"/>
    <n v="107.5"/>
    <s v="x"/>
    <m/>
    <m/>
    <s v="x"/>
    <m/>
    <m/>
    <m/>
    <m/>
    <m/>
    <m/>
    <m/>
    <m/>
    <m/>
    <m/>
    <m/>
    <m/>
    <m/>
    <m/>
    <m/>
    <m/>
    <m/>
    <m/>
    <x v="12"/>
  </r>
  <r>
    <d v="2023-05-17T00:00:00"/>
    <x v="0"/>
    <n v="5"/>
    <n v="467"/>
    <x v="253"/>
    <x v="32"/>
    <n v="105"/>
    <s v="x"/>
    <m/>
    <m/>
    <s v="x"/>
    <m/>
    <m/>
    <m/>
    <m/>
    <m/>
    <m/>
    <m/>
    <m/>
    <m/>
    <m/>
    <m/>
    <m/>
    <m/>
    <m/>
    <m/>
    <m/>
    <m/>
    <m/>
    <x v="12"/>
  </r>
  <r>
    <d v="2023-03-07T00:00:00"/>
    <x v="0"/>
    <n v="3"/>
    <n v="147"/>
    <x v="254"/>
    <x v="32"/>
    <n v="45"/>
    <s v="x"/>
    <m/>
    <m/>
    <s v="x"/>
    <m/>
    <m/>
    <m/>
    <m/>
    <m/>
    <m/>
    <m/>
    <m/>
    <m/>
    <s v="x"/>
    <m/>
    <m/>
    <m/>
    <m/>
    <m/>
    <m/>
    <m/>
    <m/>
    <x v="14"/>
  </r>
  <r>
    <d v="2023-03-07T00:00:00"/>
    <x v="0"/>
    <n v="3"/>
    <n v="146"/>
    <x v="255"/>
    <x v="32"/>
    <n v="107.5"/>
    <s v="x"/>
    <m/>
    <m/>
    <s v="x"/>
    <m/>
    <m/>
    <m/>
    <m/>
    <m/>
    <m/>
    <m/>
    <m/>
    <m/>
    <m/>
    <m/>
    <m/>
    <m/>
    <m/>
    <m/>
    <m/>
    <m/>
    <m/>
    <x v="12"/>
  </r>
  <r>
    <d v="2022-10-25T00:00:00"/>
    <x v="2"/>
    <n v="10"/>
    <n v="1429"/>
    <x v="256"/>
    <x v="32"/>
    <n v="45"/>
    <s v="x"/>
    <m/>
    <m/>
    <s v="x"/>
    <m/>
    <m/>
    <m/>
    <m/>
    <m/>
    <m/>
    <m/>
    <m/>
    <m/>
    <s v="x"/>
    <m/>
    <m/>
    <m/>
    <m/>
    <m/>
    <m/>
    <m/>
    <m/>
    <x v="14"/>
  </r>
  <r>
    <d v="2022-07-08T00:00:00"/>
    <x v="2"/>
    <n v="7"/>
    <n v="903"/>
    <x v="257"/>
    <x v="32"/>
    <n v="54.5"/>
    <s v="x"/>
    <m/>
    <m/>
    <s v="x"/>
    <m/>
    <m/>
    <m/>
    <m/>
    <m/>
    <m/>
    <m/>
    <m/>
    <m/>
    <m/>
    <m/>
    <m/>
    <m/>
    <m/>
    <m/>
    <m/>
    <m/>
    <m/>
    <x v="12"/>
  </r>
  <r>
    <d v="2022-01-27T00:00:00"/>
    <x v="2"/>
    <n v="1"/>
    <n v="58"/>
    <x v="258"/>
    <x v="32"/>
    <n v="52"/>
    <s v="x"/>
    <m/>
    <m/>
    <s v="x"/>
    <m/>
    <m/>
    <s v="x"/>
    <m/>
    <m/>
    <m/>
    <m/>
    <m/>
    <m/>
    <m/>
    <m/>
    <m/>
    <m/>
    <m/>
    <m/>
    <m/>
    <m/>
    <m/>
    <x v="9"/>
  </r>
  <r>
    <d v="2021-06-03T00:00:00"/>
    <x v="1"/>
    <n v="6"/>
    <n v="705"/>
    <x v="259"/>
    <x v="32"/>
    <n v="54.5"/>
    <s v="x"/>
    <m/>
    <m/>
    <s v="x"/>
    <m/>
    <m/>
    <m/>
    <m/>
    <m/>
    <m/>
    <m/>
    <m/>
    <m/>
    <m/>
    <m/>
    <m/>
    <m/>
    <m/>
    <m/>
    <m/>
    <m/>
    <m/>
    <x v="12"/>
  </r>
  <r>
    <d v="2021-03-31T00:00:00"/>
    <x v="1"/>
    <n v="3"/>
    <n v="382"/>
    <x v="260"/>
    <x v="32"/>
    <n v="52"/>
    <s v="x"/>
    <m/>
    <m/>
    <s v="x"/>
    <m/>
    <m/>
    <m/>
    <m/>
    <m/>
    <m/>
    <m/>
    <m/>
    <m/>
    <m/>
    <m/>
    <m/>
    <m/>
    <m/>
    <m/>
    <m/>
    <m/>
    <m/>
    <x v="12"/>
  </r>
  <r>
    <d v="2021-03-31T00:00:00"/>
    <x v="1"/>
    <n v="3"/>
    <n v="381"/>
    <x v="261"/>
    <x v="32"/>
    <n v="52"/>
    <s v="x"/>
    <m/>
    <m/>
    <s v="x"/>
    <m/>
    <m/>
    <m/>
    <m/>
    <m/>
    <m/>
    <m/>
    <m/>
    <m/>
    <m/>
    <m/>
    <m/>
    <m/>
    <m/>
    <m/>
    <m/>
    <m/>
    <m/>
    <x v="12"/>
  </r>
  <r>
    <d v="2021-03-31T00:00:00"/>
    <x v="1"/>
    <n v="3"/>
    <n v="380"/>
    <x v="262"/>
    <x v="32"/>
    <n v="52"/>
    <s v="x"/>
    <m/>
    <m/>
    <s v="x"/>
    <m/>
    <m/>
    <m/>
    <m/>
    <m/>
    <m/>
    <m/>
    <m/>
    <m/>
    <m/>
    <m/>
    <m/>
    <m/>
    <m/>
    <m/>
    <m/>
    <m/>
    <m/>
    <x v="12"/>
  </r>
  <r>
    <d v="2021-03-31T00:00:00"/>
    <x v="1"/>
    <n v="3"/>
    <n v="379"/>
    <x v="263"/>
    <x v="32"/>
    <n v="52"/>
    <s v="x"/>
    <m/>
    <m/>
    <s v="x"/>
    <m/>
    <m/>
    <m/>
    <m/>
    <m/>
    <m/>
    <m/>
    <m/>
    <m/>
    <m/>
    <m/>
    <m/>
    <m/>
    <m/>
    <m/>
    <m/>
    <m/>
    <m/>
    <x v="12"/>
  </r>
  <r>
    <d v="2021-03-31T00:00:00"/>
    <x v="1"/>
    <n v="3"/>
    <n v="378"/>
    <x v="264"/>
    <x v="32"/>
    <n v="52"/>
    <s v="x"/>
    <m/>
    <m/>
    <s v="x"/>
    <m/>
    <m/>
    <m/>
    <m/>
    <m/>
    <m/>
    <m/>
    <m/>
    <m/>
    <m/>
    <m/>
    <m/>
    <m/>
    <m/>
    <m/>
    <m/>
    <m/>
    <m/>
    <x v="12"/>
  </r>
  <r>
    <d v="2021-03-29T00:00:00"/>
    <x v="1"/>
    <n v="3"/>
    <n v="366"/>
    <x v="265"/>
    <x v="32"/>
    <n v="52"/>
    <s v="x"/>
    <m/>
    <m/>
    <s v="x"/>
    <m/>
    <m/>
    <s v="x"/>
    <m/>
    <m/>
    <m/>
    <m/>
    <m/>
    <m/>
    <m/>
    <m/>
    <m/>
    <m/>
    <m/>
    <m/>
    <m/>
    <m/>
    <m/>
    <x v="9"/>
  </r>
  <r>
    <d v="2024-01-03T00:00:00"/>
    <x v="3"/>
    <n v="1"/>
    <n v="174"/>
    <x v="266"/>
    <x v="33"/>
    <n v="226.76"/>
    <s v="x"/>
    <m/>
    <m/>
    <m/>
    <m/>
    <m/>
    <s v="x"/>
    <m/>
    <m/>
    <m/>
    <m/>
    <m/>
    <m/>
    <m/>
    <m/>
    <m/>
    <m/>
    <m/>
    <m/>
    <m/>
    <m/>
    <m/>
    <x v="16"/>
  </r>
  <r>
    <d v="2023-12-13T00:00:00"/>
    <x v="0"/>
    <n v="12"/>
    <n v="165"/>
    <x v="267"/>
    <x v="33"/>
    <n v="89.91"/>
    <s v="x"/>
    <m/>
    <m/>
    <m/>
    <m/>
    <m/>
    <s v="x"/>
    <m/>
    <m/>
    <m/>
    <m/>
    <m/>
    <m/>
    <m/>
    <m/>
    <m/>
    <m/>
    <m/>
    <m/>
    <m/>
    <m/>
    <m/>
    <x v="16"/>
  </r>
  <r>
    <d v="2023-12-11T00:00:00"/>
    <x v="0"/>
    <n v="12"/>
    <n v="158"/>
    <x v="267"/>
    <x v="33"/>
    <n v="210.36"/>
    <s v="x"/>
    <m/>
    <m/>
    <m/>
    <m/>
    <m/>
    <s v="x"/>
    <m/>
    <m/>
    <m/>
    <m/>
    <m/>
    <m/>
    <m/>
    <m/>
    <m/>
    <m/>
    <m/>
    <m/>
    <m/>
    <m/>
    <m/>
    <x v="16"/>
  </r>
  <r>
    <d v="2023-11-09T00:00:00"/>
    <x v="0"/>
    <n v="11"/>
    <n v="140"/>
    <x v="267"/>
    <x v="33"/>
    <n v="274.89999999999998"/>
    <s v="x"/>
    <m/>
    <m/>
    <m/>
    <m/>
    <m/>
    <s v="x"/>
    <m/>
    <m/>
    <m/>
    <m/>
    <m/>
    <m/>
    <m/>
    <m/>
    <m/>
    <m/>
    <m/>
    <m/>
    <m/>
    <m/>
    <m/>
    <x v="16"/>
  </r>
  <r>
    <d v="2023-10-09T00:00:00"/>
    <x v="0"/>
    <n v="10"/>
    <n v="126"/>
    <x v="267"/>
    <x v="33"/>
    <n v="222.29"/>
    <s v="x"/>
    <m/>
    <m/>
    <m/>
    <m/>
    <m/>
    <s v="x"/>
    <m/>
    <m/>
    <m/>
    <m/>
    <m/>
    <m/>
    <m/>
    <m/>
    <m/>
    <m/>
    <m/>
    <m/>
    <m/>
    <m/>
    <m/>
    <x v="16"/>
  </r>
  <r>
    <d v="2023-09-20T00:00:00"/>
    <x v="0"/>
    <n v="9"/>
    <n v="114"/>
    <x v="267"/>
    <x v="33"/>
    <n v="144.76"/>
    <s v="x"/>
    <m/>
    <m/>
    <m/>
    <m/>
    <m/>
    <s v="x"/>
    <m/>
    <m/>
    <m/>
    <m/>
    <m/>
    <m/>
    <m/>
    <m/>
    <m/>
    <m/>
    <m/>
    <m/>
    <m/>
    <m/>
    <m/>
    <x v="16"/>
  </r>
  <r>
    <d v="2023-07-17T00:00:00"/>
    <x v="0"/>
    <n v="7"/>
    <n v="99"/>
    <x v="267"/>
    <x v="33"/>
    <n v="138.47999999999999"/>
    <s v="x"/>
    <m/>
    <m/>
    <m/>
    <m/>
    <m/>
    <s v="x"/>
    <m/>
    <m/>
    <m/>
    <m/>
    <m/>
    <m/>
    <m/>
    <m/>
    <m/>
    <m/>
    <m/>
    <m/>
    <m/>
    <m/>
    <m/>
    <x v="16"/>
  </r>
  <r>
    <d v="2023-07-03T00:00:00"/>
    <x v="0"/>
    <n v="7"/>
    <n v="91"/>
    <x v="267"/>
    <x v="33"/>
    <n v="244.55"/>
    <s v="x"/>
    <m/>
    <m/>
    <m/>
    <m/>
    <m/>
    <s v="x"/>
    <m/>
    <m/>
    <m/>
    <m/>
    <m/>
    <m/>
    <m/>
    <m/>
    <m/>
    <m/>
    <m/>
    <m/>
    <m/>
    <m/>
    <m/>
    <x v="16"/>
  </r>
  <r>
    <d v="2023-06-20T00:00:00"/>
    <x v="0"/>
    <n v="6"/>
    <n v="76"/>
    <x v="267"/>
    <x v="33"/>
    <n v="64.709999999999994"/>
    <s v="x"/>
    <m/>
    <m/>
    <m/>
    <m/>
    <m/>
    <s v="x"/>
    <m/>
    <m/>
    <m/>
    <m/>
    <m/>
    <m/>
    <m/>
    <m/>
    <m/>
    <m/>
    <m/>
    <m/>
    <m/>
    <m/>
    <m/>
    <x v="16"/>
  </r>
  <r>
    <d v="2023-06-13T00:00:00"/>
    <x v="0"/>
    <n v="6"/>
    <n v="71"/>
    <x v="267"/>
    <x v="33"/>
    <n v="220.21"/>
    <s v="x"/>
    <m/>
    <m/>
    <m/>
    <m/>
    <m/>
    <s v="x"/>
    <m/>
    <m/>
    <m/>
    <m/>
    <m/>
    <m/>
    <m/>
    <m/>
    <m/>
    <m/>
    <m/>
    <m/>
    <m/>
    <m/>
    <m/>
    <x v="16"/>
  </r>
  <r>
    <d v="2023-05-30T00:00:00"/>
    <x v="0"/>
    <n v="5"/>
    <n v="66"/>
    <x v="267"/>
    <x v="33"/>
    <n v="94.64"/>
    <s v="x"/>
    <m/>
    <m/>
    <m/>
    <m/>
    <m/>
    <s v="x"/>
    <m/>
    <m/>
    <m/>
    <m/>
    <m/>
    <m/>
    <m/>
    <m/>
    <m/>
    <m/>
    <m/>
    <m/>
    <m/>
    <m/>
    <m/>
    <x v="16"/>
  </r>
  <r>
    <d v="2023-05-18T00:00:00"/>
    <x v="0"/>
    <n v="5"/>
    <n v="56"/>
    <x v="267"/>
    <x v="33"/>
    <n v="217.78"/>
    <s v="x"/>
    <m/>
    <m/>
    <m/>
    <m/>
    <m/>
    <s v="x"/>
    <m/>
    <m/>
    <m/>
    <m/>
    <m/>
    <m/>
    <m/>
    <m/>
    <m/>
    <m/>
    <m/>
    <m/>
    <m/>
    <m/>
    <m/>
    <x v="16"/>
  </r>
  <r>
    <d v="2023-04-13T00:00:00"/>
    <x v="0"/>
    <n v="4"/>
    <n v="44"/>
    <x v="267"/>
    <x v="33"/>
    <n v="122.24"/>
    <s v="x"/>
    <m/>
    <m/>
    <m/>
    <m/>
    <m/>
    <s v="x"/>
    <m/>
    <m/>
    <m/>
    <m/>
    <m/>
    <m/>
    <m/>
    <m/>
    <m/>
    <m/>
    <m/>
    <m/>
    <m/>
    <m/>
    <m/>
    <x v="16"/>
  </r>
  <r>
    <d v="2023-03-29T00:00:00"/>
    <x v="0"/>
    <n v="3"/>
    <n v="36"/>
    <x v="267"/>
    <x v="33"/>
    <n v="263.26"/>
    <s v="x"/>
    <m/>
    <m/>
    <m/>
    <m/>
    <m/>
    <s v="x"/>
    <m/>
    <m/>
    <m/>
    <m/>
    <m/>
    <m/>
    <m/>
    <m/>
    <m/>
    <m/>
    <m/>
    <m/>
    <m/>
    <m/>
    <m/>
    <x v="16"/>
  </r>
  <r>
    <d v="2023-03-15T00:00:00"/>
    <x v="0"/>
    <n v="3"/>
    <n v="23"/>
    <x v="267"/>
    <x v="33"/>
    <n v="205.59"/>
    <s v="x"/>
    <m/>
    <m/>
    <m/>
    <m/>
    <m/>
    <s v="x"/>
    <m/>
    <m/>
    <m/>
    <m/>
    <m/>
    <m/>
    <m/>
    <m/>
    <m/>
    <m/>
    <m/>
    <m/>
    <m/>
    <m/>
    <m/>
    <x v="16"/>
  </r>
  <r>
    <d v="2023-02-14T00:00:00"/>
    <x v="0"/>
    <n v="2"/>
    <n v="11"/>
    <x v="267"/>
    <x v="33"/>
    <n v="287.33999999999997"/>
    <s v="x"/>
    <m/>
    <m/>
    <m/>
    <m/>
    <m/>
    <s v="x"/>
    <m/>
    <m/>
    <m/>
    <m/>
    <m/>
    <m/>
    <m/>
    <m/>
    <m/>
    <m/>
    <m/>
    <m/>
    <m/>
    <m/>
    <m/>
    <x v="16"/>
  </r>
  <r>
    <d v="2023-01-17T00:00:00"/>
    <x v="0"/>
    <n v="1"/>
    <n v="157"/>
    <x v="267"/>
    <x v="33"/>
    <n v="173.35"/>
    <s v="x"/>
    <m/>
    <m/>
    <m/>
    <m/>
    <m/>
    <s v="x"/>
    <m/>
    <m/>
    <m/>
    <m/>
    <m/>
    <m/>
    <m/>
    <m/>
    <m/>
    <m/>
    <m/>
    <m/>
    <m/>
    <m/>
    <m/>
    <x v="16"/>
  </r>
  <r>
    <d v="2022-12-29T00:00:00"/>
    <x v="2"/>
    <n v="12"/>
    <n v="152"/>
    <x v="267"/>
    <x v="33"/>
    <n v="88.02"/>
    <s v="x"/>
    <m/>
    <m/>
    <m/>
    <m/>
    <m/>
    <s v="x"/>
    <m/>
    <m/>
    <m/>
    <m/>
    <m/>
    <m/>
    <m/>
    <m/>
    <m/>
    <m/>
    <m/>
    <m/>
    <m/>
    <m/>
    <m/>
    <x v="16"/>
  </r>
  <r>
    <d v="2022-12-12T00:00:00"/>
    <x v="2"/>
    <n v="12"/>
    <n v="143"/>
    <x v="267"/>
    <x v="33"/>
    <n v="187.98"/>
    <s v="x"/>
    <m/>
    <m/>
    <m/>
    <m/>
    <m/>
    <s v="x"/>
    <m/>
    <m/>
    <m/>
    <m/>
    <m/>
    <m/>
    <m/>
    <m/>
    <m/>
    <m/>
    <m/>
    <m/>
    <m/>
    <m/>
    <m/>
    <x v="16"/>
  </r>
  <r>
    <d v="2022-12-01T00:00:00"/>
    <x v="2"/>
    <n v="12"/>
    <n v="132"/>
    <x v="267"/>
    <x v="33"/>
    <n v="205.06"/>
    <s v="x"/>
    <m/>
    <m/>
    <m/>
    <m/>
    <m/>
    <s v="x"/>
    <m/>
    <m/>
    <m/>
    <m/>
    <m/>
    <m/>
    <m/>
    <m/>
    <m/>
    <m/>
    <m/>
    <m/>
    <m/>
    <m/>
    <m/>
    <x v="16"/>
  </r>
  <r>
    <d v="2022-11-02T00:00:00"/>
    <x v="2"/>
    <n v="11"/>
    <n v="122"/>
    <x v="267"/>
    <x v="33"/>
    <n v="104.24"/>
    <s v="x"/>
    <m/>
    <m/>
    <m/>
    <m/>
    <m/>
    <s v="x"/>
    <m/>
    <m/>
    <m/>
    <m/>
    <m/>
    <m/>
    <m/>
    <m/>
    <m/>
    <m/>
    <m/>
    <m/>
    <m/>
    <m/>
    <m/>
    <x v="16"/>
  </r>
  <r>
    <d v="2022-10-12T00:00:00"/>
    <x v="2"/>
    <n v="10"/>
    <n v="113"/>
    <x v="267"/>
    <x v="33"/>
    <n v="180.22"/>
    <s v="x"/>
    <m/>
    <m/>
    <m/>
    <m/>
    <m/>
    <s v="x"/>
    <m/>
    <m/>
    <m/>
    <m/>
    <m/>
    <m/>
    <m/>
    <m/>
    <m/>
    <m/>
    <m/>
    <m/>
    <m/>
    <m/>
    <m/>
    <x v="16"/>
  </r>
  <r>
    <d v="2022-09-12T00:00:00"/>
    <x v="2"/>
    <n v="9"/>
    <n v="96"/>
    <x v="267"/>
    <x v="33"/>
    <n v="57.35"/>
    <s v="x"/>
    <m/>
    <m/>
    <m/>
    <m/>
    <m/>
    <s v="x"/>
    <m/>
    <m/>
    <m/>
    <m/>
    <m/>
    <m/>
    <m/>
    <m/>
    <m/>
    <m/>
    <m/>
    <m/>
    <m/>
    <m/>
    <m/>
    <x v="16"/>
  </r>
  <r>
    <d v="2022-09-05T00:00:00"/>
    <x v="2"/>
    <n v="9"/>
    <n v="93"/>
    <x v="267"/>
    <x v="33"/>
    <n v="212.21"/>
    <s v="x"/>
    <m/>
    <m/>
    <m/>
    <m/>
    <m/>
    <s v="x"/>
    <m/>
    <m/>
    <m/>
    <m/>
    <m/>
    <m/>
    <m/>
    <m/>
    <m/>
    <m/>
    <m/>
    <m/>
    <m/>
    <m/>
    <m/>
    <x v="16"/>
  </r>
  <r>
    <d v="2022-07-20T00:00:00"/>
    <x v="2"/>
    <n v="7"/>
    <n v="88"/>
    <x v="267"/>
    <x v="33"/>
    <n v="69.62"/>
    <s v="x"/>
    <m/>
    <m/>
    <m/>
    <m/>
    <m/>
    <s v="x"/>
    <m/>
    <m/>
    <m/>
    <m/>
    <m/>
    <m/>
    <m/>
    <m/>
    <m/>
    <m/>
    <m/>
    <m/>
    <m/>
    <m/>
    <m/>
    <x v="16"/>
  </r>
  <r>
    <d v="2022-07-20T00:00:00"/>
    <x v="2"/>
    <n v="7"/>
    <n v="83"/>
    <x v="267"/>
    <x v="33"/>
    <n v="212.21"/>
    <s v="x"/>
    <m/>
    <m/>
    <m/>
    <m/>
    <m/>
    <s v="x"/>
    <m/>
    <m/>
    <m/>
    <m/>
    <m/>
    <m/>
    <m/>
    <m/>
    <m/>
    <m/>
    <m/>
    <m/>
    <m/>
    <m/>
    <m/>
    <x v="16"/>
  </r>
  <r>
    <d v="2022-06-20T00:00:00"/>
    <x v="2"/>
    <n v="6"/>
    <n v="70"/>
    <x v="267"/>
    <x v="33"/>
    <n v="214.38"/>
    <s v="x"/>
    <m/>
    <m/>
    <m/>
    <m/>
    <m/>
    <s v="x"/>
    <m/>
    <m/>
    <m/>
    <m/>
    <m/>
    <m/>
    <m/>
    <m/>
    <m/>
    <m/>
    <m/>
    <m/>
    <m/>
    <m/>
    <m/>
    <x v="16"/>
  </r>
  <r>
    <d v="2022-06-08T00:00:00"/>
    <x v="2"/>
    <n v="6"/>
    <n v="62"/>
    <x v="267"/>
    <x v="33"/>
    <n v="172.68"/>
    <s v="x"/>
    <m/>
    <m/>
    <m/>
    <m/>
    <m/>
    <s v="x"/>
    <m/>
    <m/>
    <m/>
    <m/>
    <m/>
    <m/>
    <m/>
    <m/>
    <m/>
    <m/>
    <m/>
    <m/>
    <m/>
    <m/>
    <m/>
    <x v="16"/>
  </r>
  <r>
    <d v="2022-05-23T00:00:00"/>
    <x v="2"/>
    <n v="5"/>
    <n v="54"/>
    <x v="267"/>
    <x v="33"/>
    <n v="149.97"/>
    <s v="x"/>
    <m/>
    <m/>
    <m/>
    <m/>
    <m/>
    <s v="x"/>
    <m/>
    <m/>
    <m/>
    <m/>
    <m/>
    <m/>
    <m/>
    <m/>
    <m/>
    <m/>
    <m/>
    <m/>
    <m/>
    <m/>
    <m/>
    <x v="16"/>
  </r>
  <r>
    <d v="2022-04-29T00:00:00"/>
    <x v="2"/>
    <n v="4"/>
    <n v="44"/>
    <x v="267"/>
    <x v="33"/>
    <n v="103.3"/>
    <s v="x"/>
    <m/>
    <m/>
    <m/>
    <m/>
    <m/>
    <s v="x"/>
    <m/>
    <m/>
    <m/>
    <m/>
    <m/>
    <m/>
    <m/>
    <m/>
    <m/>
    <m/>
    <m/>
    <m/>
    <m/>
    <m/>
    <m/>
    <x v="16"/>
  </r>
  <r>
    <d v="2022-04-21T00:00:00"/>
    <x v="2"/>
    <n v="4"/>
    <n v="37"/>
    <x v="267"/>
    <x v="33"/>
    <n v="104.71"/>
    <s v="x"/>
    <m/>
    <m/>
    <m/>
    <m/>
    <m/>
    <s v="x"/>
    <m/>
    <m/>
    <m/>
    <m/>
    <m/>
    <m/>
    <m/>
    <m/>
    <m/>
    <m/>
    <m/>
    <m/>
    <m/>
    <m/>
    <m/>
    <x v="16"/>
  </r>
  <r>
    <d v="2022-04-05T00:00:00"/>
    <x v="2"/>
    <n v="4"/>
    <n v="36"/>
    <x v="267"/>
    <x v="33"/>
    <n v="62.32"/>
    <s v="x"/>
    <m/>
    <m/>
    <m/>
    <m/>
    <m/>
    <s v="x"/>
    <m/>
    <m/>
    <m/>
    <m/>
    <m/>
    <m/>
    <m/>
    <m/>
    <m/>
    <m/>
    <m/>
    <m/>
    <m/>
    <m/>
    <m/>
    <x v="16"/>
  </r>
  <r>
    <d v="2022-03-29T00:00:00"/>
    <x v="2"/>
    <n v="3"/>
    <n v="27"/>
    <x v="267"/>
    <x v="33"/>
    <n v="73.69"/>
    <s v="x"/>
    <m/>
    <m/>
    <m/>
    <m/>
    <m/>
    <s v="x"/>
    <m/>
    <m/>
    <m/>
    <m/>
    <m/>
    <m/>
    <m/>
    <m/>
    <m/>
    <m/>
    <m/>
    <m/>
    <m/>
    <m/>
    <m/>
    <x v="16"/>
  </r>
  <r>
    <d v="2022-03-14T00:00:00"/>
    <x v="2"/>
    <n v="3"/>
    <n v="21"/>
    <x v="267"/>
    <x v="33"/>
    <n v="76.41"/>
    <s v="x"/>
    <m/>
    <m/>
    <m/>
    <m/>
    <m/>
    <s v="x"/>
    <m/>
    <m/>
    <m/>
    <m/>
    <m/>
    <m/>
    <m/>
    <m/>
    <m/>
    <m/>
    <m/>
    <m/>
    <m/>
    <m/>
    <m/>
    <x v="16"/>
  </r>
  <r>
    <d v="2022-03-14T00:00:00"/>
    <x v="2"/>
    <n v="3"/>
    <n v="17"/>
    <x v="267"/>
    <x v="33"/>
    <n v="121.21"/>
    <s v="x"/>
    <m/>
    <m/>
    <m/>
    <m/>
    <m/>
    <s v="x"/>
    <m/>
    <m/>
    <m/>
    <m/>
    <m/>
    <m/>
    <m/>
    <m/>
    <m/>
    <m/>
    <m/>
    <m/>
    <m/>
    <m/>
    <m/>
    <x v="16"/>
  </r>
  <r>
    <d v="2022-02-24T00:00:00"/>
    <x v="2"/>
    <n v="2"/>
    <n v="9"/>
    <x v="267"/>
    <x v="33"/>
    <n v="131.83000000000001"/>
    <s v="x"/>
    <m/>
    <m/>
    <m/>
    <m/>
    <m/>
    <s v="x"/>
    <m/>
    <m/>
    <m/>
    <m/>
    <m/>
    <m/>
    <m/>
    <m/>
    <m/>
    <m/>
    <m/>
    <m/>
    <m/>
    <m/>
    <m/>
    <x v="16"/>
  </r>
  <r>
    <d v="2022-02-11T00:00:00"/>
    <x v="2"/>
    <n v="2"/>
    <n v="6"/>
    <x v="267"/>
    <x v="33"/>
    <n v="163.95"/>
    <s v="x"/>
    <m/>
    <m/>
    <m/>
    <m/>
    <m/>
    <s v="x"/>
    <m/>
    <m/>
    <m/>
    <m/>
    <m/>
    <m/>
    <m/>
    <m/>
    <m/>
    <m/>
    <m/>
    <m/>
    <m/>
    <m/>
    <m/>
    <x v="16"/>
  </r>
  <r>
    <d v="2021-12-30T00:00:00"/>
    <x v="1"/>
    <n v="12"/>
    <n v="77"/>
    <x v="267"/>
    <x v="33"/>
    <n v="127.28"/>
    <s v="x"/>
    <m/>
    <m/>
    <m/>
    <m/>
    <m/>
    <s v="x"/>
    <m/>
    <m/>
    <m/>
    <m/>
    <m/>
    <m/>
    <m/>
    <m/>
    <m/>
    <m/>
    <m/>
    <m/>
    <m/>
    <m/>
    <m/>
    <x v="16"/>
  </r>
  <r>
    <d v="2021-12-10T00:00:00"/>
    <x v="1"/>
    <n v="12"/>
    <n v="74"/>
    <x v="267"/>
    <x v="33"/>
    <n v="46.79"/>
    <s v="x"/>
    <m/>
    <m/>
    <m/>
    <m/>
    <m/>
    <s v="x"/>
    <m/>
    <m/>
    <m/>
    <m/>
    <m/>
    <m/>
    <m/>
    <m/>
    <m/>
    <m/>
    <m/>
    <m/>
    <m/>
    <m/>
    <m/>
    <x v="16"/>
  </r>
  <r>
    <d v="2021-12-01T00:00:00"/>
    <x v="1"/>
    <n v="12"/>
    <n v="71"/>
    <x v="267"/>
    <x v="33"/>
    <n v="58.04"/>
    <s v="x"/>
    <m/>
    <m/>
    <m/>
    <m/>
    <m/>
    <s v="x"/>
    <m/>
    <m/>
    <m/>
    <m/>
    <m/>
    <m/>
    <m/>
    <m/>
    <m/>
    <m/>
    <m/>
    <m/>
    <m/>
    <m/>
    <m/>
    <x v="16"/>
  </r>
  <r>
    <d v="2021-11-18T00:00:00"/>
    <x v="1"/>
    <n v="11"/>
    <n v="66"/>
    <x v="267"/>
    <x v="33"/>
    <n v="76.5"/>
    <s v="x"/>
    <m/>
    <m/>
    <m/>
    <m/>
    <m/>
    <s v="x"/>
    <m/>
    <m/>
    <m/>
    <m/>
    <m/>
    <m/>
    <m/>
    <m/>
    <m/>
    <m/>
    <m/>
    <m/>
    <m/>
    <m/>
    <m/>
    <x v="16"/>
  </r>
  <r>
    <d v="2021-10-18T00:00:00"/>
    <x v="1"/>
    <n v="10"/>
    <n v="61"/>
    <x v="267"/>
    <x v="33"/>
    <n v="64.63"/>
    <s v="x"/>
    <m/>
    <m/>
    <m/>
    <m/>
    <m/>
    <s v="x"/>
    <m/>
    <m/>
    <m/>
    <m/>
    <m/>
    <m/>
    <m/>
    <m/>
    <m/>
    <m/>
    <m/>
    <m/>
    <m/>
    <m/>
    <m/>
    <x v="16"/>
  </r>
  <r>
    <d v="2021-10-18T00:00:00"/>
    <x v="1"/>
    <n v="10"/>
    <n v="59"/>
    <x v="267"/>
    <x v="33"/>
    <n v="40.049999999999997"/>
    <s v="x"/>
    <m/>
    <m/>
    <m/>
    <m/>
    <m/>
    <s v="x"/>
    <m/>
    <m/>
    <m/>
    <m/>
    <m/>
    <m/>
    <m/>
    <m/>
    <m/>
    <m/>
    <m/>
    <m/>
    <m/>
    <m/>
    <m/>
    <x v="16"/>
  </r>
  <r>
    <d v="2021-09-29T00:00:00"/>
    <x v="1"/>
    <n v="9"/>
    <n v="55"/>
    <x v="267"/>
    <x v="33"/>
    <n v="46.15"/>
    <s v="x"/>
    <m/>
    <m/>
    <m/>
    <m/>
    <m/>
    <s v="x"/>
    <m/>
    <m/>
    <m/>
    <m/>
    <m/>
    <m/>
    <m/>
    <m/>
    <m/>
    <m/>
    <m/>
    <m/>
    <m/>
    <m/>
    <m/>
    <x v="16"/>
  </r>
  <r>
    <d v="2021-09-16T00:00:00"/>
    <x v="1"/>
    <n v="9"/>
    <n v="53"/>
    <x v="267"/>
    <x v="33"/>
    <n v="201.53"/>
    <s v="x"/>
    <m/>
    <m/>
    <m/>
    <m/>
    <m/>
    <s v="x"/>
    <m/>
    <m/>
    <m/>
    <m/>
    <m/>
    <m/>
    <m/>
    <m/>
    <m/>
    <m/>
    <m/>
    <m/>
    <m/>
    <m/>
    <m/>
    <x v="16"/>
  </r>
  <r>
    <d v="2021-07-09T00:00:00"/>
    <x v="1"/>
    <n v="7"/>
    <n v="43"/>
    <x v="267"/>
    <x v="33"/>
    <n v="219.32"/>
    <s v="x"/>
    <m/>
    <m/>
    <m/>
    <m/>
    <m/>
    <s v="x"/>
    <m/>
    <m/>
    <m/>
    <m/>
    <m/>
    <m/>
    <m/>
    <m/>
    <m/>
    <m/>
    <m/>
    <m/>
    <m/>
    <m/>
    <m/>
    <x v="16"/>
  </r>
  <r>
    <d v="2021-06-23T00:00:00"/>
    <x v="1"/>
    <n v="6"/>
    <n v="39"/>
    <x v="267"/>
    <x v="33"/>
    <n v="107.83"/>
    <s v="x"/>
    <m/>
    <m/>
    <m/>
    <m/>
    <m/>
    <s v="x"/>
    <m/>
    <m/>
    <m/>
    <m/>
    <m/>
    <m/>
    <m/>
    <m/>
    <m/>
    <m/>
    <m/>
    <m/>
    <m/>
    <m/>
    <m/>
    <x v="16"/>
  </r>
  <r>
    <d v="2021-06-03T00:00:00"/>
    <x v="1"/>
    <n v="6"/>
    <n v="34"/>
    <x v="267"/>
    <x v="33"/>
    <n v="191.97"/>
    <s v="x"/>
    <m/>
    <m/>
    <m/>
    <m/>
    <m/>
    <s v="x"/>
    <m/>
    <m/>
    <m/>
    <m/>
    <m/>
    <m/>
    <m/>
    <m/>
    <m/>
    <m/>
    <m/>
    <m/>
    <m/>
    <m/>
    <m/>
    <x v="16"/>
  </r>
  <r>
    <d v="2021-05-20T00:00:00"/>
    <x v="1"/>
    <n v="5"/>
    <n v="31"/>
    <x v="267"/>
    <x v="33"/>
    <n v="186.24"/>
    <s v="x"/>
    <m/>
    <m/>
    <m/>
    <m/>
    <m/>
    <s v="x"/>
    <m/>
    <m/>
    <m/>
    <m/>
    <m/>
    <m/>
    <m/>
    <m/>
    <m/>
    <m/>
    <m/>
    <m/>
    <m/>
    <m/>
    <m/>
    <x v="16"/>
  </r>
  <r>
    <d v="2021-04-29T00:00:00"/>
    <x v="1"/>
    <n v="4"/>
    <n v="26"/>
    <x v="267"/>
    <x v="33"/>
    <n v="105.8"/>
    <s v="x"/>
    <m/>
    <m/>
    <m/>
    <m/>
    <m/>
    <s v="x"/>
    <m/>
    <m/>
    <m/>
    <m/>
    <m/>
    <m/>
    <m/>
    <m/>
    <m/>
    <m/>
    <m/>
    <m/>
    <m/>
    <m/>
    <m/>
    <x v="16"/>
  </r>
  <r>
    <d v="2021-04-26T00:00:00"/>
    <x v="1"/>
    <n v="4"/>
    <n v="23"/>
    <x v="267"/>
    <x v="33"/>
    <n v="217.78"/>
    <s v="x"/>
    <m/>
    <m/>
    <m/>
    <m/>
    <m/>
    <s v="x"/>
    <m/>
    <m/>
    <m/>
    <m/>
    <m/>
    <m/>
    <m/>
    <m/>
    <m/>
    <m/>
    <m/>
    <m/>
    <m/>
    <m/>
    <m/>
    <x v="16"/>
  </r>
  <r>
    <d v="2021-04-06T00:00:00"/>
    <x v="1"/>
    <n v="4"/>
    <n v="18"/>
    <x v="267"/>
    <x v="33"/>
    <n v="242.15"/>
    <s v="x"/>
    <m/>
    <m/>
    <m/>
    <m/>
    <m/>
    <s v="x"/>
    <m/>
    <m/>
    <m/>
    <m/>
    <m/>
    <m/>
    <m/>
    <m/>
    <m/>
    <m/>
    <m/>
    <m/>
    <m/>
    <m/>
    <m/>
    <x v="16"/>
  </r>
  <r>
    <d v="2021-03-15T00:00:00"/>
    <x v="1"/>
    <n v="3"/>
    <n v="11"/>
    <x v="267"/>
    <x v="33"/>
    <n v="152.80000000000001"/>
    <s v="x"/>
    <m/>
    <m/>
    <m/>
    <m/>
    <m/>
    <s v="x"/>
    <m/>
    <m/>
    <m/>
    <m/>
    <m/>
    <m/>
    <m/>
    <m/>
    <m/>
    <m/>
    <m/>
    <m/>
    <m/>
    <m/>
    <m/>
    <x v="16"/>
  </r>
  <r>
    <d v="2021-03-05T00:00:00"/>
    <x v="1"/>
    <n v="3"/>
    <n v="10"/>
    <x v="267"/>
    <x v="33"/>
    <n v="147.06"/>
    <s v="x"/>
    <m/>
    <m/>
    <m/>
    <m/>
    <m/>
    <s v="x"/>
    <m/>
    <m/>
    <m/>
    <m/>
    <m/>
    <m/>
    <m/>
    <m/>
    <m/>
    <m/>
    <m/>
    <m/>
    <m/>
    <m/>
    <m/>
    <x v="16"/>
  </r>
  <r>
    <d v="2021-02-09T00:00:00"/>
    <x v="1"/>
    <n v="2"/>
    <n v="4"/>
    <x v="267"/>
    <x v="33"/>
    <n v="148.93"/>
    <s v="x"/>
    <m/>
    <m/>
    <m/>
    <m/>
    <m/>
    <s v="x"/>
    <m/>
    <m/>
    <m/>
    <m/>
    <m/>
    <m/>
    <m/>
    <m/>
    <m/>
    <m/>
    <m/>
    <m/>
    <m/>
    <m/>
    <m/>
    <x v="16"/>
  </r>
  <r>
    <d v="2021-01-04T00:00:00"/>
    <x v="1"/>
    <n v="1"/>
    <n v="43"/>
    <x v="268"/>
    <x v="33"/>
    <n v="114.01"/>
    <s v="x"/>
    <m/>
    <m/>
    <m/>
    <m/>
    <m/>
    <s v="x"/>
    <m/>
    <m/>
    <m/>
    <m/>
    <m/>
    <m/>
    <m/>
    <m/>
    <m/>
    <m/>
    <m/>
    <m/>
    <m/>
    <m/>
    <m/>
    <x v="16"/>
  </r>
  <r>
    <d v="2021-01-04T00:00:00"/>
    <x v="1"/>
    <n v="1"/>
    <n v="46"/>
    <x v="268"/>
    <x v="33"/>
    <n v="148.15"/>
    <s v="x"/>
    <m/>
    <m/>
    <m/>
    <m/>
    <m/>
    <s v="x"/>
    <m/>
    <m/>
    <m/>
    <m/>
    <m/>
    <m/>
    <m/>
    <m/>
    <m/>
    <m/>
    <m/>
    <m/>
    <m/>
    <m/>
    <m/>
    <x v="16"/>
  </r>
  <r>
    <d v="2021-01-04T00:00:00"/>
    <x v="1"/>
    <n v="1"/>
    <n v="52"/>
    <x v="268"/>
    <x v="33"/>
    <n v="140.38"/>
    <s v="x"/>
    <m/>
    <m/>
    <m/>
    <m/>
    <m/>
    <s v="x"/>
    <m/>
    <m/>
    <m/>
    <m/>
    <m/>
    <m/>
    <m/>
    <m/>
    <m/>
    <m/>
    <m/>
    <m/>
    <m/>
    <m/>
    <m/>
    <x v="16"/>
  </r>
  <r>
    <d v="2021-01-04T00:00:00"/>
    <x v="1"/>
    <n v="1"/>
    <n v="55"/>
    <x v="268"/>
    <x v="33"/>
    <n v="223.62"/>
    <s v="x"/>
    <m/>
    <m/>
    <m/>
    <m/>
    <m/>
    <s v="x"/>
    <m/>
    <m/>
    <m/>
    <m/>
    <m/>
    <m/>
    <m/>
    <m/>
    <m/>
    <m/>
    <m/>
    <m/>
    <m/>
    <m/>
    <m/>
    <x v="16"/>
  </r>
  <r>
    <d v="2023-11-30T00:00:00"/>
    <x v="0"/>
    <n v="11"/>
    <n v="1311"/>
    <x v="269"/>
    <x v="34"/>
    <n v="718.8"/>
    <m/>
    <s v="x"/>
    <m/>
    <m/>
    <m/>
    <m/>
    <m/>
    <m/>
    <m/>
    <m/>
    <m/>
    <m/>
    <m/>
    <m/>
    <m/>
    <m/>
    <m/>
    <m/>
    <m/>
    <s v="x"/>
    <m/>
    <m/>
    <x v="18"/>
  </r>
  <r>
    <d v="2022-02-24T00:00:00"/>
    <x v="2"/>
    <n v="2"/>
    <n v="185"/>
    <x v="270"/>
    <x v="34"/>
    <n v="1000.8"/>
    <m/>
    <s v="x"/>
    <m/>
    <m/>
    <m/>
    <m/>
    <m/>
    <m/>
    <m/>
    <m/>
    <m/>
    <m/>
    <m/>
    <m/>
    <m/>
    <m/>
    <m/>
    <m/>
    <m/>
    <s v="x"/>
    <m/>
    <m/>
    <x v="18"/>
  </r>
  <r>
    <d v="2023-11-27T00:00:00"/>
    <x v="0"/>
    <n v="11"/>
    <n v="1359"/>
    <x v="271"/>
    <x v="35"/>
    <n v="5"/>
    <m/>
    <s v="x"/>
    <m/>
    <m/>
    <m/>
    <m/>
    <m/>
    <m/>
    <s v="x"/>
    <m/>
    <m/>
    <m/>
    <m/>
    <m/>
    <m/>
    <m/>
    <m/>
    <m/>
    <m/>
    <m/>
    <m/>
    <m/>
    <x v="2"/>
  </r>
  <r>
    <d v="2022-06-15T00:00:00"/>
    <x v="2"/>
    <n v="6"/>
    <n v="802"/>
    <x v="272"/>
    <x v="35"/>
    <n v="35"/>
    <m/>
    <s v="x"/>
    <m/>
    <m/>
    <m/>
    <m/>
    <m/>
    <m/>
    <s v="x"/>
    <m/>
    <m/>
    <m/>
    <m/>
    <m/>
    <m/>
    <m/>
    <m/>
    <m/>
    <m/>
    <m/>
    <m/>
    <m/>
    <x v="2"/>
  </r>
  <r>
    <d v="2023-12-14T00:00:00"/>
    <x v="0"/>
    <n v="12"/>
    <n v="1335"/>
    <x v="273"/>
    <x v="36"/>
    <n v="45572.38"/>
    <s v="x"/>
    <m/>
    <m/>
    <s v="x"/>
    <m/>
    <m/>
    <m/>
    <m/>
    <m/>
    <m/>
    <m/>
    <m/>
    <m/>
    <s v="x"/>
    <m/>
    <m/>
    <m/>
    <m/>
    <m/>
    <m/>
    <m/>
    <m/>
    <x v="14"/>
  </r>
  <r>
    <d v="2023-12-14T00:00:00"/>
    <x v="0"/>
    <n v="12"/>
    <n v="1336"/>
    <x v="274"/>
    <x v="36"/>
    <n v="36163.54"/>
    <s v="x"/>
    <m/>
    <m/>
    <s v="x"/>
    <m/>
    <m/>
    <m/>
    <m/>
    <m/>
    <m/>
    <m/>
    <m/>
    <m/>
    <s v="x"/>
    <m/>
    <m/>
    <m/>
    <m/>
    <m/>
    <m/>
    <m/>
    <m/>
    <x v="14"/>
  </r>
  <r>
    <d v="2023-12-14T00:00:00"/>
    <x v="0"/>
    <n v="12"/>
    <n v="1339"/>
    <x v="275"/>
    <x v="36"/>
    <n v="54571.99"/>
    <s v="x"/>
    <m/>
    <m/>
    <s v="x"/>
    <m/>
    <m/>
    <m/>
    <m/>
    <m/>
    <m/>
    <m/>
    <m/>
    <m/>
    <s v="x"/>
    <m/>
    <m/>
    <m/>
    <m/>
    <m/>
    <m/>
    <m/>
    <m/>
    <x v="14"/>
  </r>
  <r>
    <d v="2023-12-11T00:00:00"/>
    <x v="0"/>
    <n v="12"/>
    <n v="1338"/>
    <x v="276"/>
    <x v="36"/>
    <n v="10330.549999999999"/>
    <s v="x"/>
    <m/>
    <m/>
    <s v="x"/>
    <m/>
    <m/>
    <m/>
    <m/>
    <m/>
    <m/>
    <m/>
    <m/>
    <m/>
    <s v="x"/>
    <m/>
    <m/>
    <m/>
    <m/>
    <m/>
    <m/>
    <m/>
    <m/>
    <x v="14"/>
  </r>
  <r>
    <d v="2023-12-06T00:00:00"/>
    <x v="0"/>
    <n v="12"/>
    <n v="1337"/>
    <x v="277"/>
    <x v="36"/>
    <n v="7448.53"/>
    <s v="x"/>
    <m/>
    <m/>
    <s v="x"/>
    <m/>
    <m/>
    <m/>
    <m/>
    <m/>
    <m/>
    <m/>
    <m/>
    <m/>
    <s v="x"/>
    <m/>
    <m/>
    <m/>
    <m/>
    <m/>
    <m/>
    <m/>
    <m/>
    <x v="14"/>
  </r>
  <r>
    <d v="2023-12-06T00:00:00"/>
    <x v="0"/>
    <n v="12"/>
    <n v="1340"/>
    <x v="278"/>
    <x v="36"/>
    <n v="2621.8"/>
    <s v="x"/>
    <m/>
    <m/>
    <s v="x"/>
    <m/>
    <m/>
    <m/>
    <m/>
    <m/>
    <m/>
    <m/>
    <m/>
    <m/>
    <s v="x"/>
    <m/>
    <m/>
    <m/>
    <m/>
    <m/>
    <m/>
    <m/>
    <m/>
    <x v="14"/>
  </r>
  <r>
    <d v="2023-10-09T00:00:00"/>
    <x v="0"/>
    <n v="10"/>
    <n v="1023"/>
    <x v="279"/>
    <x v="36"/>
    <n v="31322.63"/>
    <s v="x"/>
    <m/>
    <m/>
    <s v="x"/>
    <m/>
    <m/>
    <m/>
    <m/>
    <m/>
    <m/>
    <m/>
    <m/>
    <m/>
    <s v="x"/>
    <m/>
    <m/>
    <m/>
    <m/>
    <m/>
    <m/>
    <m/>
    <m/>
    <x v="14"/>
  </r>
  <r>
    <d v="2023-10-09T00:00:00"/>
    <x v="0"/>
    <n v="10"/>
    <n v="1022"/>
    <x v="280"/>
    <x v="36"/>
    <n v="19906.240000000002"/>
    <s v="x"/>
    <m/>
    <m/>
    <s v="x"/>
    <m/>
    <m/>
    <m/>
    <m/>
    <m/>
    <m/>
    <m/>
    <m/>
    <m/>
    <s v="x"/>
    <m/>
    <m/>
    <m/>
    <m/>
    <m/>
    <m/>
    <m/>
    <m/>
    <x v="14"/>
  </r>
  <r>
    <d v="2023-10-05T00:00:00"/>
    <x v="0"/>
    <n v="10"/>
    <n v="999"/>
    <x v="281"/>
    <x v="36"/>
    <n v="65827.5"/>
    <s v="x"/>
    <m/>
    <m/>
    <s v="x"/>
    <m/>
    <m/>
    <m/>
    <m/>
    <m/>
    <m/>
    <m/>
    <m/>
    <m/>
    <s v="x"/>
    <m/>
    <m/>
    <m/>
    <m/>
    <m/>
    <m/>
    <m/>
    <m/>
    <x v="14"/>
  </r>
  <r>
    <d v="2023-09-12T00:00:00"/>
    <x v="0"/>
    <n v="9"/>
    <n v="866"/>
    <x v="282"/>
    <x v="36"/>
    <n v="31903.52"/>
    <s v="x"/>
    <m/>
    <m/>
    <s v="x"/>
    <m/>
    <m/>
    <m/>
    <m/>
    <m/>
    <m/>
    <m/>
    <m/>
    <m/>
    <s v="x"/>
    <m/>
    <m/>
    <m/>
    <m/>
    <m/>
    <m/>
    <m/>
    <m/>
    <x v="14"/>
  </r>
  <r>
    <d v="2023-09-12T00:00:00"/>
    <x v="0"/>
    <n v="9"/>
    <n v="865"/>
    <x v="283"/>
    <x v="36"/>
    <n v="33817.800000000003"/>
    <s v="x"/>
    <m/>
    <m/>
    <s v="x"/>
    <m/>
    <m/>
    <m/>
    <m/>
    <m/>
    <m/>
    <m/>
    <m/>
    <m/>
    <s v="x"/>
    <m/>
    <m/>
    <m/>
    <m/>
    <m/>
    <m/>
    <m/>
    <m/>
    <x v="14"/>
  </r>
  <r>
    <d v="2023-09-12T00:00:00"/>
    <x v="0"/>
    <n v="9"/>
    <n v="864"/>
    <x v="284"/>
    <x v="36"/>
    <n v="25911.73"/>
    <s v="x"/>
    <m/>
    <m/>
    <s v="x"/>
    <m/>
    <m/>
    <m/>
    <m/>
    <m/>
    <m/>
    <m/>
    <m/>
    <m/>
    <s v="x"/>
    <m/>
    <m/>
    <m/>
    <m/>
    <m/>
    <m/>
    <m/>
    <m/>
    <x v="14"/>
  </r>
  <r>
    <d v="2023-09-12T00:00:00"/>
    <x v="0"/>
    <n v="9"/>
    <n v="863"/>
    <x v="285"/>
    <x v="36"/>
    <n v="5096.76"/>
    <s v="x"/>
    <m/>
    <m/>
    <s v="x"/>
    <m/>
    <m/>
    <m/>
    <m/>
    <m/>
    <m/>
    <m/>
    <m/>
    <m/>
    <m/>
    <m/>
    <s v="x"/>
    <m/>
    <m/>
    <m/>
    <m/>
    <m/>
    <m/>
    <x v="19"/>
  </r>
  <r>
    <d v="2023-09-12T00:00:00"/>
    <x v="0"/>
    <n v="9"/>
    <n v="862"/>
    <x v="286"/>
    <x v="36"/>
    <n v="7933.58"/>
    <s v="x"/>
    <m/>
    <m/>
    <s v="x"/>
    <m/>
    <m/>
    <m/>
    <m/>
    <m/>
    <m/>
    <m/>
    <m/>
    <m/>
    <s v="x"/>
    <m/>
    <m/>
    <m/>
    <m/>
    <m/>
    <m/>
    <m/>
    <m/>
    <x v="14"/>
  </r>
  <r>
    <d v="2023-09-12T00:00:00"/>
    <x v="0"/>
    <n v="9"/>
    <n v="861"/>
    <x v="287"/>
    <x v="36"/>
    <n v="2613.88"/>
    <s v="x"/>
    <m/>
    <m/>
    <s v="x"/>
    <m/>
    <m/>
    <m/>
    <m/>
    <m/>
    <m/>
    <m/>
    <m/>
    <m/>
    <s v="x"/>
    <m/>
    <m/>
    <m/>
    <m/>
    <m/>
    <m/>
    <m/>
    <m/>
    <x v="14"/>
  </r>
  <r>
    <d v="2023-09-12T00:00:00"/>
    <x v="0"/>
    <n v="9"/>
    <n v="860"/>
    <x v="288"/>
    <x v="36"/>
    <n v="4483.16"/>
    <s v="x"/>
    <m/>
    <m/>
    <s v="x"/>
    <m/>
    <m/>
    <m/>
    <m/>
    <m/>
    <m/>
    <m/>
    <m/>
    <m/>
    <s v="x"/>
    <m/>
    <m/>
    <m/>
    <m/>
    <m/>
    <m/>
    <m/>
    <m/>
    <x v="14"/>
  </r>
  <r>
    <d v="2023-09-12T00:00:00"/>
    <x v="0"/>
    <n v="9"/>
    <n v="859"/>
    <x v="289"/>
    <x v="36"/>
    <n v="24191.18"/>
    <s v="x"/>
    <m/>
    <m/>
    <s v="x"/>
    <m/>
    <m/>
    <m/>
    <m/>
    <m/>
    <m/>
    <m/>
    <m/>
    <m/>
    <s v="x"/>
    <m/>
    <m/>
    <m/>
    <m/>
    <m/>
    <m/>
    <m/>
    <m/>
    <x v="14"/>
  </r>
  <r>
    <d v="2023-08-30T00:00:00"/>
    <x v="0"/>
    <n v="8"/>
    <n v="867"/>
    <x v="290"/>
    <x v="36"/>
    <n v="134710.63"/>
    <s v="x"/>
    <m/>
    <m/>
    <s v="x"/>
    <m/>
    <m/>
    <m/>
    <m/>
    <m/>
    <m/>
    <m/>
    <m/>
    <m/>
    <s v="x"/>
    <m/>
    <m/>
    <m/>
    <m/>
    <m/>
    <m/>
    <m/>
    <m/>
    <x v="14"/>
  </r>
  <r>
    <d v="2023-07-13T00:00:00"/>
    <x v="0"/>
    <n v="7"/>
    <n v="618"/>
    <x v="291"/>
    <x v="36"/>
    <n v="101427.25"/>
    <s v="x"/>
    <m/>
    <m/>
    <s v="x"/>
    <m/>
    <m/>
    <m/>
    <m/>
    <m/>
    <m/>
    <m/>
    <m/>
    <m/>
    <s v="x"/>
    <m/>
    <m/>
    <m/>
    <m/>
    <m/>
    <m/>
    <m/>
    <m/>
    <x v="14"/>
  </r>
  <r>
    <d v="2023-07-10T00:00:00"/>
    <x v="0"/>
    <n v="7"/>
    <n v="612"/>
    <x v="292"/>
    <x v="36"/>
    <n v="6574"/>
    <s v="x"/>
    <m/>
    <m/>
    <s v="x"/>
    <m/>
    <m/>
    <m/>
    <m/>
    <m/>
    <m/>
    <m/>
    <m/>
    <m/>
    <s v="x"/>
    <m/>
    <m/>
    <m/>
    <m/>
    <m/>
    <m/>
    <m/>
    <m/>
    <x v="14"/>
  </r>
  <r>
    <d v="2023-07-10T00:00:00"/>
    <x v="0"/>
    <n v="7"/>
    <n v="613"/>
    <x v="293"/>
    <x v="36"/>
    <n v="29645.82"/>
    <s v="x"/>
    <m/>
    <m/>
    <s v="x"/>
    <m/>
    <m/>
    <m/>
    <m/>
    <m/>
    <m/>
    <m/>
    <m/>
    <m/>
    <s v="x"/>
    <m/>
    <m/>
    <m/>
    <m/>
    <m/>
    <m/>
    <m/>
    <m/>
    <x v="14"/>
  </r>
  <r>
    <d v="2023-07-10T00:00:00"/>
    <x v="0"/>
    <n v="7"/>
    <n v="614"/>
    <x v="294"/>
    <x v="36"/>
    <n v="17696.47"/>
    <s v="x"/>
    <m/>
    <m/>
    <s v="x"/>
    <m/>
    <m/>
    <m/>
    <m/>
    <m/>
    <m/>
    <m/>
    <m/>
    <m/>
    <s v="x"/>
    <m/>
    <m/>
    <m/>
    <m/>
    <m/>
    <m/>
    <m/>
    <m/>
    <x v="14"/>
  </r>
  <r>
    <d v="2023-07-10T00:00:00"/>
    <x v="0"/>
    <n v="7"/>
    <n v="615"/>
    <x v="295"/>
    <x v="36"/>
    <n v="22528.6"/>
    <s v="x"/>
    <m/>
    <m/>
    <s v="x"/>
    <m/>
    <m/>
    <m/>
    <m/>
    <m/>
    <m/>
    <m/>
    <m/>
    <m/>
    <s v="x"/>
    <m/>
    <m/>
    <m/>
    <m/>
    <m/>
    <m/>
    <m/>
    <m/>
    <x v="14"/>
  </r>
  <r>
    <d v="2023-07-10T00:00:00"/>
    <x v="0"/>
    <n v="7"/>
    <n v="616"/>
    <x v="296"/>
    <x v="36"/>
    <n v="1788.17"/>
    <s v="x"/>
    <m/>
    <m/>
    <s v="x"/>
    <m/>
    <m/>
    <m/>
    <m/>
    <m/>
    <m/>
    <m/>
    <m/>
    <m/>
    <s v="x"/>
    <m/>
    <m/>
    <m/>
    <m/>
    <m/>
    <m/>
    <m/>
    <m/>
    <x v="14"/>
  </r>
  <r>
    <d v="2023-07-10T00:00:00"/>
    <x v="0"/>
    <n v="7"/>
    <n v="617"/>
    <x v="297"/>
    <x v="36"/>
    <n v="7300.27"/>
    <s v="x"/>
    <m/>
    <m/>
    <s v="x"/>
    <m/>
    <m/>
    <m/>
    <m/>
    <m/>
    <m/>
    <m/>
    <m/>
    <m/>
    <s v="x"/>
    <m/>
    <m/>
    <m/>
    <m/>
    <m/>
    <m/>
    <m/>
    <m/>
    <x v="14"/>
  </r>
  <r>
    <d v="2023-07-10T00:00:00"/>
    <x v="0"/>
    <n v="7"/>
    <n v="619"/>
    <x v="298"/>
    <x v="36"/>
    <n v="20575.36"/>
    <s v="x"/>
    <m/>
    <m/>
    <s v="x"/>
    <m/>
    <m/>
    <m/>
    <m/>
    <m/>
    <m/>
    <m/>
    <m/>
    <m/>
    <s v="x"/>
    <m/>
    <m/>
    <m/>
    <m/>
    <m/>
    <m/>
    <m/>
    <m/>
    <x v="14"/>
  </r>
  <r>
    <d v="2023-01-23T00:00:00"/>
    <x v="0"/>
    <n v="1"/>
    <n v="1888"/>
    <x v="299"/>
    <x v="36"/>
    <n v="12674.62"/>
    <s v="x"/>
    <m/>
    <m/>
    <s v="x"/>
    <m/>
    <m/>
    <m/>
    <m/>
    <m/>
    <m/>
    <m/>
    <m/>
    <m/>
    <s v="x"/>
    <m/>
    <m/>
    <m/>
    <m/>
    <m/>
    <m/>
    <m/>
    <m/>
    <x v="14"/>
  </r>
  <r>
    <d v="2023-01-19T00:00:00"/>
    <x v="0"/>
    <n v="1"/>
    <n v="1889"/>
    <x v="300"/>
    <x v="36"/>
    <n v="93.05"/>
    <s v="x"/>
    <m/>
    <m/>
    <s v="x"/>
    <m/>
    <m/>
    <m/>
    <m/>
    <m/>
    <m/>
    <m/>
    <m/>
    <m/>
    <s v="x"/>
    <m/>
    <m/>
    <m/>
    <m/>
    <m/>
    <m/>
    <m/>
    <m/>
    <x v="14"/>
  </r>
  <r>
    <d v="2023-01-12T00:00:00"/>
    <x v="0"/>
    <n v="1"/>
    <n v="1864"/>
    <x v="301"/>
    <x v="36"/>
    <n v="4299.1400000000003"/>
    <s v="x"/>
    <m/>
    <m/>
    <s v="x"/>
    <m/>
    <m/>
    <m/>
    <m/>
    <m/>
    <m/>
    <m/>
    <m/>
    <m/>
    <s v="x"/>
    <m/>
    <m/>
    <m/>
    <m/>
    <m/>
    <m/>
    <m/>
    <m/>
    <x v="14"/>
  </r>
  <r>
    <d v="2022-12-29T00:00:00"/>
    <x v="2"/>
    <n v="12"/>
    <n v="1863"/>
    <x v="302"/>
    <x v="36"/>
    <n v="79718.86"/>
    <s v="x"/>
    <m/>
    <m/>
    <s v="x"/>
    <m/>
    <m/>
    <m/>
    <m/>
    <m/>
    <m/>
    <m/>
    <m/>
    <m/>
    <s v="x"/>
    <m/>
    <m/>
    <m/>
    <m/>
    <m/>
    <m/>
    <m/>
    <m/>
    <x v="14"/>
  </r>
  <r>
    <d v="2022-12-28T00:00:00"/>
    <x v="2"/>
    <n v="12"/>
    <n v="1677"/>
    <x v="303"/>
    <x v="36"/>
    <n v="6470.54"/>
    <s v="x"/>
    <m/>
    <m/>
    <s v="x"/>
    <m/>
    <m/>
    <m/>
    <m/>
    <m/>
    <m/>
    <m/>
    <m/>
    <m/>
    <s v="x"/>
    <m/>
    <m/>
    <m/>
    <m/>
    <m/>
    <m/>
    <m/>
    <m/>
    <x v="14"/>
  </r>
  <r>
    <d v="2022-12-28T00:00:00"/>
    <x v="2"/>
    <n v="12"/>
    <n v="1676"/>
    <x v="304"/>
    <x v="36"/>
    <n v="23622.959999999999"/>
    <s v="x"/>
    <m/>
    <m/>
    <s v="x"/>
    <m/>
    <m/>
    <m/>
    <m/>
    <m/>
    <m/>
    <m/>
    <m/>
    <m/>
    <s v="x"/>
    <m/>
    <m/>
    <m/>
    <m/>
    <m/>
    <m/>
    <m/>
    <m/>
    <x v="14"/>
  </r>
  <r>
    <d v="2022-12-28T00:00:00"/>
    <x v="2"/>
    <n v="12"/>
    <n v="1675"/>
    <x v="305"/>
    <x v="36"/>
    <n v="12951.61"/>
    <s v="x"/>
    <m/>
    <m/>
    <s v="x"/>
    <m/>
    <m/>
    <m/>
    <m/>
    <m/>
    <m/>
    <m/>
    <m/>
    <m/>
    <s v="x"/>
    <m/>
    <m/>
    <m/>
    <m/>
    <m/>
    <m/>
    <m/>
    <m/>
    <x v="14"/>
  </r>
  <r>
    <d v="2022-12-28T00:00:00"/>
    <x v="2"/>
    <n v="12"/>
    <n v="1674"/>
    <x v="306"/>
    <x v="36"/>
    <n v="4384.6899999999996"/>
    <s v="x"/>
    <m/>
    <m/>
    <s v="x"/>
    <m/>
    <m/>
    <m/>
    <m/>
    <m/>
    <m/>
    <m/>
    <m/>
    <m/>
    <s v="x"/>
    <m/>
    <m/>
    <m/>
    <m/>
    <m/>
    <m/>
    <m/>
    <m/>
    <x v="14"/>
  </r>
  <r>
    <d v="2022-12-28T00:00:00"/>
    <x v="2"/>
    <n v="12"/>
    <n v="1673"/>
    <x v="307"/>
    <x v="36"/>
    <n v="3026.69"/>
    <s v="x"/>
    <m/>
    <m/>
    <s v="x"/>
    <m/>
    <m/>
    <m/>
    <m/>
    <m/>
    <m/>
    <m/>
    <m/>
    <m/>
    <s v="x"/>
    <m/>
    <m/>
    <m/>
    <m/>
    <m/>
    <m/>
    <m/>
    <m/>
    <x v="14"/>
  </r>
  <r>
    <d v="2022-12-28T00:00:00"/>
    <x v="2"/>
    <n v="12"/>
    <n v="1672"/>
    <x v="308"/>
    <x v="36"/>
    <n v="21161.84"/>
    <s v="x"/>
    <m/>
    <m/>
    <s v="x"/>
    <m/>
    <m/>
    <m/>
    <m/>
    <m/>
    <m/>
    <m/>
    <m/>
    <m/>
    <s v="x"/>
    <m/>
    <m/>
    <m/>
    <m/>
    <m/>
    <m/>
    <m/>
    <m/>
    <x v="14"/>
  </r>
  <r>
    <d v="2022-12-28T00:00:00"/>
    <x v="2"/>
    <n v="12"/>
    <n v="1822"/>
    <x v="309"/>
    <x v="36"/>
    <n v="2544.91"/>
    <s v="x"/>
    <m/>
    <m/>
    <s v="x"/>
    <m/>
    <m/>
    <m/>
    <m/>
    <m/>
    <m/>
    <m/>
    <m/>
    <m/>
    <s v="x"/>
    <m/>
    <m/>
    <m/>
    <m/>
    <m/>
    <m/>
    <m/>
    <m/>
    <x v="14"/>
  </r>
  <r>
    <d v="2022-12-13T00:00:00"/>
    <x v="2"/>
    <n v="12"/>
    <n v="1616"/>
    <x v="310"/>
    <x v="36"/>
    <n v="62983.22"/>
    <s v="x"/>
    <m/>
    <m/>
    <s v="x"/>
    <m/>
    <m/>
    <m/>
    <m/>
    <m/>
    <m/>
    <m/>
    <m/>
    <m/>
    <s v="x"/>
    <m/>
    <m/>
    <m/>
    <m/>
    <m/>
    <m/>
    <m/>
    <m/>
    <x v="14"/>
  </r>
  <r>
    <d v="2022-12-13T00:00:00"/>
    <x v="2"/>
    <n v="12"/>
    <n v="1615"/>
    <x v="311"/>
    <x v="36"/>
    <n v="5656.57"/>
    <s v="x"/>
    <m/>
    <m/>
    <s v="x"/>
    <m/>
    <m/>
    <m/>
    <m/>
    <m/>
    <m/>
    <m/>
    <m/>
    <m/>
    <s v="x"/>
    <m/>
    <m/>
    <m/>
    <m/>
    <m/>
    <m/>
    <m/>
    <m/>
    <x v="14"/>
  </r>
  <r>
    <d v="2022-12-13T00:00:00"/>
    <x v="2"/>
    <n v="12"/>
    <n v="1614"/>
    <x v="312"/>
    <x v="36"/>
    <n v="56308.2"/>
    <s v="x"/>
    <m/>
    <m/>
    <s v="x"/>
    <m/>
    <m/>
    <m/>
    <m/>
    <m/>
    <m/>
    <m/>
    <m/>
    <m/>
    <s v="x"/>
    <m/>
    <m/>
    <m/>
    <m/>
    <m/>
    <m/>
    <m/>
    <m/>
    <x v="14"/>
  </r>
  <r>
    <d v="2022-12-13T00:00:00"/>
    <x v="2"/>
    <n v="12"/>
    <n v="1612"/>
    <x v="313"/>
    <x v="36"/>
    <n v="12488.35"/>
    <s v="x"/>
    <m/>
    <m/>
    <s v="x"/>
    <m/>
    <m/>
    <m/>
    <m/>
    <m/>
    <m/>
    <m/>
    <m/>
    <m/>
    <s v="x"/>
    <m/>
    <m/>
    <m/>
    <m/>
    <m/>
    <m/>
    <m/>
    <m/>
    <x v="14"/>
  </r>
  <r>
    <d v="2022-12-13T00:00:00"/>
    <x v="2"/>
    <n v="12"/>
    <n v="1611"/>
    <x v="314"/>
    <x v="36"/>
    <n v="59051.46"/>
    <s v="x"/>
    <m/>
    <m/>
    <s v="x"/>
    <m/>
    <m/>
    <m/>
    <m/>
    <m/>
    <m/>
    <m/>
    <m/>
    <m/>
    <s v="x"/>
    <m/>
    <m/>
    <m/>
    <m/>
    <m/>
    <m/>
    <m/>
    <m/>
    <x v="14"/>
  </r>
  <r>
    <d v="2022-12-13T00:00:00"/>
    <x v="2"/>
    <n v="12"/>
    <n v="1610"/>
    <x v="315"/>
    <x v="36"/>
    <n v="91653.88"/>
    <s v="x"/>
    <m/>
    <m/>
    <s v="x"/>
    <m/>
    <m/>
    <m/>
    <m/>
    <m/>
    <m/>
    <m/>
    <m/>
    <m/>
    <s v="x"/>
    <m/>
    <m/>
    <m/>
    <m/>
    <m/>
    <m/>
    <m/>
    <m/>
    <x v="14"/>
  </r>
  <r>
    <d v="2022-12-13T00:00:00"/>
    <x v="2"/>
    <n v="12"/>
    <n v="1609"/>
    <x v="316"/>
    <x v="36"/>
    <n v="116746.43"/>
    <s v="x"/>
    <m/>
    <m/>
    <s v="x"/>
    <m/>
    <m/>
    <m/>
    <m/>
    <m/>
    <m/>
    <m/>
    <m/>
    <m/>
    <s v="x"/>
    <m/>
    <m/>
    <m/>
    <m/>
    <m/>
    <m/>
    <m/>
    <m/>
    <x v="14"/>
  </r>
  <r>
    <d v="2022-12-13T00:00:00"/>
    <x v="2"/>
    <n v="12"/>
    <n v="1608"/>
    <x v="317"/>
    <x v="36"/>
    <n v="5186.42"/>
    <s v="x"/>
    <m/>
    <m/>
    <s v="x"/>
    <m/>
    <m/>
    <m/>
    <m/>
    <m/>
    <m/>
    <m/>
    <m/>
    <m/>
    <s v="x"/>
    <m/>
    <m/>
    <m/>
    <m/>
    <m/>
    <m/>
    <m/>
    <m/>
    <x v="14"/>
  </r>
  <r>
    <d v="2022-12-12T00:00:00"/>
    <x v="2"/>
    <n v="12"/>
    <n v="1613"/>
    <x v="318"/>
    <x v="36"/>
    <n v="20897.240000000002"/>
    <s v="x"/>
    <m/>
    <m/>
    <s v="x"/>
    <m/>
    <m/>
    <m/>
    <m/>
    <m/>
    <m/>
    <m/>
    <m/>
    <m/>
    <s v="x"/>
    <m/>
    <m/>
    <m/>
    <m/>
    <m/>
    <m/>
    <m/>
    <m/>
    <x v="14"/>
  </r>
  <r>
    <d v="2022-11-29T00:00:00"/>
    <x v="2"/>
    <n v="11"/>
    <n v="1550"/>
    <x v="319"/>
    <x v="36"/>
    <n v="16121.88"/>
    <s v="x"/>
    <m/>
    <m/>
    <s v="x"/>
    <m/>
    <m/>
    <m/>
    <m/>
    <m/>
    <m/>
    <m/>
    <m/>
    <m/>
    <s v="x"/>
    <m/>
    <m/>
    <m/>
    <m/>
    <m/>
    <m/>
    <m/>
    <m/>
    <x v="14"/>
  </r>
  <r>
    <d v="2022-11-28T00:00:00"/>
    <x v="2"/>
    <n v="11"/>
    <n v="1549"/>
    <x v="320"/>
    <x v="36"/>
    <n v="4084.54"/>
    <s v="x"/>
    <m/>
    <m/>
    <s v="x"/>
    <m/>
    <m/>
    <m/>
    <m/>
    <m/>
    <m/>
    <m/>
    <m/>
    <m/>
    <s v="x"/>
    <m/>
    <m/>
    <m/>
    <m/>
    <m/>
    <m/>
    <m/>
    <m/>
    <x v="14"/>
  </r>
  <r>
    <d v="2022-07-29T00:00:00"/>
    <x v="2"/>
    <n v="7"/>
    <n v="877"/>
    <x v="321"/>
    <x v="36"/>
    <n v="150773.63"/>
    <s v="x"/>
    <m/>
    <m/>
    <s v="x"/>
    <m/>
    <m/>
    <m/>
    <m/>
    <m/>
    <m/>
    <m/>
    <m/>
    <m/>
    <s v="x"/>
    <m/>
    <m/>
    <m/>
    <m/>
    <m/>
    <m/>
    <m/>
    <m/>
    <x v="14"/>
  </r>
  <r>
    <d v="2022-07-21T00:00:00"/>
    <x v="2"/>
    <n v="7"/>
    <n v="876"/>
    <x v="322"/>
    <x v="36"/>
    <n v="20415.169999999998"/>
    <s v="x"/>
    <m/>
    <m/>
    <s v="x"/>
    <m/>
    <m/>
    <m/>
    <m/>
    <m/>
    <m/>
    <m/>
    <m/>
    <m/>
    <s v="x"/>
    <m/>
    <m/>
    <m/>
    <m/>
    <m/>
    <m/>
    <m/>
    <m/>
    <x v="14"/>
  </r>
  <r>
    <d v="2022-07-21T00:00:00"/>
    <x v="2"/>
    <n v="7"/>
    <n v="875"/>
    <x v="323"/>
    <x v="36"/>
    <n v="24586.75"/>
    <s v="x"/>
    <m/>
    <m/>
    <s v="x"/>
    <m/>
    <m/>
    <m/>
    <m/>
    <m/>
    <m/>
    <m/>
    <m/>
    <m/>
    <s v="x"/>
    <m/>
    <m/>
    <m/>
    <m/>
    <m/>
    <m/>
    <m/>
    <m/>
    <x v="14"/>
  </r>
  <r>
    <d v="2022-07-21T00:00:00"/>
    <x v="2"/>
    <n v="7"/>
    <n v="846"/>
    <x v="324"/>
    <x v="36"/>
    <n v="11127.59"/>
    <s v="x"/>
    <m/>
    <m/>
    <s v="x"/>
    <m/>
    <m/>
    <m/>
    <m/>
    <m/>
    <m/>
    <m/>
    <m/>
    <m/>
    <s v="x"/>
    <m/>
    <m/>
    <m/>
    <m/>
    <m/>
    <m/>
    <m/>
    <m/>
    <x v="14"/>
  </r>
  <r>
    <d v="2022-07-21T00:00:00"/>
    <x v="2"/>
    <n v="7"/>
    <n v="845"/>
    <x v="325"/>
    <x v="36"/>
    <n v="23798.15"/>
    <s v="x"/>
    <m/>
    <m/>
    <s v="x"/>
    <m/>
    <m/>
    <m/>
    <m/>
    <m/>
    <m/>
    <m/>
    <m/>
    <m/>
    <s v="x"/>
    <m/>
    <m/>
    <m/>
    <m/>
    <m/>
    <m/>
    <m/>
    <m/>
    <x v="14"/>
  </r>
  <r>
    <d v="2022-07-08T00:00:00"/>
    <x v="2"/>
    <n v="7"/>
    <n v="844"/>
    <x v="326"/>
    <x v="36"/>
    <n v="10254.92"/>
    <s v="x"/>
    <m/>
    <m/>
    <s v="x"/>
    <m/>
    <m/>
    <m/>
    <m/>
    <m/>
    <m/>
    <m/>
    <m/>
    <m/>
    <s v="x"/>
    <m/>
    <m/>
    <m/>
    <m/>
    <m/>
    <m/>
    <m/>
    <m/>
    <x v="14"/>
  </r>
  <r>
    <d v="2022-06-13T00:00:00"/>
    <x v="2"/>
    <n v="6"/>
    <n v="672"/>
    <x v="327"/>
    <x v="36"/>
    <n v="4117.1499999999996"/>
    <s v="x"/>
    <m/>
    <m/>
    <s v="x"/>
    <m/>
    <m/>
    <m/>
    <m/>
    <m/>
    <m/>
    <m/>
    <m/>
    <m/>
    <s v="x"/>
    <m/>
    <m/>
    <m/>
    <m/>
    <m/>
    <m/>
    <m/>
    <m/>
    <x v="14"/>
  </r>
  <r>
    <d v="2022-06-13T00:00:00"/>
    <x v="2"/>
    <n v="6"/>
    <n v="671"/>
    <x v="328"/>
    <x v="36"/>
    <n v="29852.51"/>
    <s v="x"/>
    <m/>
    <m/>
    <s v="x"/>
    <m/>
    <m/>
    <m/>
    <m/>
    <m/>
    <m/>
    <m/>
    <m/>
    <m/>
    <s v="x"/>
    <m/>
    <m/>
    <m/>
    <m/>
    <m/>
    <m/>
    <m/>
    <m/>
    <x v="14"/>
  </r>
  <r>
    <d v="2021-12-31T00:00:00"/>
    <x v="1"/>
    <n v="12"/>
    <n v="1920"/>
    <x v="329"/>
    <x v="36"/>
    <n v="353335.02"/>
    <s v="x"/>
    <m/>
    <m/>
    <s v="x"/>
    <m/>
    <m/>
    <m/>
    <m/>
    <m/>
    <m/>
    <m/>
    <m/>
    <m/>
    <s v="x"/>
    <m/>
    <m/>
    <m/>
    <m/>
    <m/>
    <m/>
    <m/>
    <m/>
    <x v="14"/>
  </r>
  <r>
    <d v="2021-12-29T00:00:00"/>
    <x v="1"/>
    <n v="12"/>
    <n v="1912"/>
    <x v="330"/>
    <x v="36"/>
    <n v="5889.61"/>
    <s v="x"/>
    <m/>
    <m/>
    <s v="x"/>
    <m/>
    <m/>
    <m/>
    <m/>
    <m/>
    <m/>
    <m/>
    <m/>
    <m/>
    <s v="x"/>
    <m/>
    <m/>
    <m/>
    <m/>
    <m/>
    <m/>
    <m/>
    <m/>
    <x v="14"/>
  </r>
  <r>
    <d v="2021-12-29T00:00:00"/>
    <x v="1"/>
    <n v="12"/>
    <n v="1911"/>
    <x v="331"/>
    <x v="36"/>
    <n v="45803.88"/>
    <s v="x"/>
    <m/>
    <m/>
    <s v="x"/>
    <m/>
    <m/>
    <m/>
    <m/>
    <m/>
    <m/>
    <m/>
    <m/>
    <m/>
    <s v="x"/>
    <m/>
    <m/>
    <m/>
    <m/>
    <m/>
    <m/>
    <m/>
    <m/>
    <x v="14"/>
  </r>
  <r>
    <d v="2021-12-29T00:00:00"/>
    <x v="1"/>
    <n v="12"/>
    <n v="1921"/>
    <x v="332"/>
    <x v="36"/>
    <n v="624161.82999999996"/>
    <s v="x"/>
    <m/>
    <m/>
    <s v="x"/>
    <m/>
    <m/>
    <m/>
    <m/>
    <m/>
    <m/>
    <m/>
    <m/>
    <m/>
    <s v="x"/>
    <m/>
    <m/>
    <m/>
    <m/>
    <m/>
    <m/>
    <m/>
    <m/>
    <x v="14"/>
  </r>
  <r>
    <d v="2021-12-29T00:00:00"/>
    <x v="1"/>
    <n v="12"/>
    <n v="1913"/>
    <x v="330"/>
    <x v="36"/>
    <n v="1197.43"/>
    <s v="x"/>
    <m/>
    <m/>
    <s v="x"/>
    <m/>
    <m/>
    <m/>
    <m/>
    <m/>
    <m/>
    <m/>
    <m/>
    <m/>
    <s v="x"/>
    <m/>
    <m/>
    <m/>
    <m/>
    <m/>
    <m/>
    <m/>
    <m/>
    <x v="14"/>
  </r>
  <r>
    <d v="2021-12-22T00:00:00"/>
    <x v="1"/>
    <n v="12"/>
    <n v="1709"/>
    <x v="333"/>
    <x v="36"/>
    <n v="4180.3599999999997"/>
    <s v="x"/>
    <m/>
    <m/>
    <s v="x"/>
    <m/>
    <m/>
    <m/>
    <m/>
    <m/>
    <m/>
    <m/>
    <m/>
    <m/>
    <s v="x"/>
    <m/>
    <m/>
    <m/>
    <m/>
    <m/>
    <m/>
    <m/>
    <m/>
    <x v="14"/>
  </r>
  <r>
    <d v="2023-08-21T00:00:00"/>
    <x v="0"/>
    <n v="8"/>
    <n v="803"/>
    <x v="334"/>
    <x v="37"/>
    <n v="24"/>
    <m/>
    <s v="x"/>
    <m/>
    <s v="x"/>
    <m/>
    <m/>
    <m/>
    <m/>
    <m/>
    <m/>
    <m/>
    <m/>
    <m/>
    <m/>
    <m/>
    <m/>
    <m/>
    <m/>
    <m/>
    <m/>
    <m/>
    <m/>
    <x v="12"/>
  </r>
  <r>
    <d v="2022-08-11T00:00:00"/>
    <x v="2"/>
    <n v="8"/>
    <n v="1026"/>
    <x v="335"/>
    <x v="37"/>
    <n v="8053.21"/>
    <m/>
    <s v="x"/>
    <m/>
    <s v="x"/>
    <m/>
    <m/>
    <m/>
    <m/>
    <m/>
    <m/>
    <m/>
    <m/>
    <m/>
    <m/>
    <m/>
    <m/>
    <m/>
    <m/>
    <m/>
    <m/>
    <m/>
    <m/>
    <x v="12"/>
  </r>
  <r>
    <d v="2022-06-09T00:00:00"/>
    <x v="2"/>
    <n v="6"/>
    <n v="669"/>
    <x v="336"/>
    <x v="37"/>
    <n v="220.8"/>
    <m/>
    <s v="x"/>
    <m/>
    <s v="x"/>
    <m/>
    <m/>
    <m/>
    <m/>
    <m/>
    <m/>
    <m/>
    <m/>
    <m/>
    <m/>
    <m/>
    <m/>
    <m/>
    <m/>
    <m/>
    <m/>
    <m/>
    <m/>
    <x v="12"/>
  </r>
  <r>
    <d v="2021-09-29T00:00:00"/>
    <x v="1"/>
    <n v="9"/>
    <n v="1224"/>
    <x v="337"/>
    <x v="37"/>
    <n v="6440.4"/>
    <m/>
    <s v="x"/>
    <m/>
    <s v="x"/>
    <m/>
    <m/>
    <m/>
    <m/>
    <m/>
    <m/>
    <m/>
    <m/>
    <m/>
    <m/>
    <m/>
    <m/>
    <m/>
    <m/>
    <m/>
    <m/>
    <m/>
    <m/>
    <x v="12"/>
  </r>
  <r>
    <d v="2023-12-14T00:00:00"/>
    <x v="0"/>
    <n v="12"/>
    <n v="1250"/>
    <x v="338"/>
    <x v="38"/>
    <n v="2127.86"/>
    <s v="x"/>
    <m/>
    <m/>
    <m/>
    <m/>
    <m/>
    <m/>
    <m/>
    <m/>
    <m/>
    <m/>
    <m/>
    <m/>
    <m/>
    <m/>
    <m/>
    <m/>
    <s v="x"/>
    <m/>
    <m/>
    <m/>
    <m/>
    <x v="20"/>
  </r>
  <r>
    <d v="2022-12-19T00:00:00"/>
    <x v="2"/>
    <n v="12"/>
    <n v="1640"/>
    <x v="339"/>
    <x v="38"/>
    <n v="2127.86"/>
    <s v="x"/>
    <m/>
    <m/>
    <m/>
    <m/>
    <m/>
    <m/>
    <m/>
    <m/>
    <m/>
    <m/>
    <m/>
    <m/>
    <m/>
    <m/>
    <m/>
    <m/>
    <s v="x"/>
    <m/>
    <m/>
    <m/>
    <m/>
    <x v="20"/>
  </r>
  <r>
    <d v="2021-12-15T00:00:00"/>
    <x v="1"/>
    <n v="12"/>
    <n v="1715"/>
    <x v="340"/>
    <x v="38"/>
    <n v="2127.86"/>
    <s v="x"/>
    <m/>
    <m/>
    <m/>
    <m/>
    <m/>
    <m/>
    <m/>
    <m/>
    <m/>
    <m/>
    <m/>
    <m/>
    <m/>
    <m/>
    <m/>
    <m/>
    <s v="x"/>
    <m/>
    <m/>
    <m/>
    <m/>
    <x v="20"/>
  </r>
  <r>
    <d v="2023-03-29T00:00:00"/>
    <x v="0"/>
    <n v="3"/>
    <n v="251"/>
    <x v="341"/>
    <x v="39"/>
    <n v="140"/>
    <m/>
    <s v="x"/>
    <m/>
    <m/>
    <m/>
    <m/>
    <m/>
    <m/>
    <m/>
    <m/>
    <m/>
    <m/>
    <m/>
    <m/>
    <s v="x"/>
    <m/>
    <s v="x"/>
    <m/>
    <m/>
    <m/>
    <m/>
    <m/>
    <x v="21"/>
  </r>
  <r>
    <d v="2023-12-20T00:00:00"/>
    <x v="0"/>
    <n v="12"/>
    <n v="1484"/>
    <x v="342"/>
    <x v="40"/>
    <n v="1443.94"/>
    <m/>
    <s v="x"/>
    <m/>
    <m/>
    <m/>
    <m/>
    <m/>
    <m/>
    <s v="x"/>
    <m/>
    <m/>
    <m/>
    <m/>
    <m/>
    <m/>
    <m/>
    <m/>
    <m/>
    <m/>
    <m/>
    <m/>
    <m/>
    <x v="2"/>
  </r>
  <r>
    <d v="2023-11-30T00:00:00"/>
    <x v="0"/>
    <n v="11"/>
    <n v="1371"/>
    <x v="343"/>
    <x v="40"/>
    <n v="1585.01"/>
    <m/>
    <s v="x"/>
    <m/>
    <m/>
    <m/>
    <m/>
    <m/>
    <m/>
    <s v="x"/>
    <m/>
    <m/>
    <m/>
    <m/>
    <m/>
    <m/>
    <m/>
    <m/>
    <m/>
    <m/>
    <m/>
    <m/>
    <m/>
    <x v="2"/>
  </r>
  <r>
    <d v="2023-10-24T00:00:00"/>
    <x v="0"/>
    <n v="10"/>
    <n v="1167"/>
    <x v="344"/>
    <x v="40"/>
    <n v="1659.7"/>
    <m/>
    <s v="x"/>
    <m/>
    <m/>
    <m/>
    <m/>
    <m/>
    <m/>
    <s v="x"/>
    <m/>
    <m/>
    <m/>
    <m/>
    <m/>
    <m/>
    <m/>
    <m/>
    <m/>
    <m/>
    <m/>
    <m/>
    <m/>
    <x v="2"/>
  </r>
  <r>
    <d v="2023-10-03T00:00:00"/>
    <x v="0"/>
    <n v="10"/>
    <n v="1065"/>
    <x v="345"/>
    <x v="40"/>
    <n v="1916.95"/>
    <m/>
    <s v="x"/>
    <m/>
    <m/>
    <m/>
    <m/>
    <m/>
    <m/>
    <s v="x"/>
    <m/>
    <m/>
    <m/>
    <m/>
    <m/>
    <m/>
    <m/>
    <m/>
    <m/>
    <m/>
    <m/>
    <m/>
    <m/>
    <x v="2"/>
  </r>
  <r>
    <d v="2023-08-30T00:00:00"/>
    <x v="0"/>
    <n v="8"/>
    <n v="906"/>
    <x v="346"/>
    <x v="40"/>
    <n v="1302.8599999999999"/>
    <m/>
    <s v="x"/>
    <m/>
    <m/>
    <m/>
    <m/>
    <m/>
    <m/>
    <s v="x"/>
    <m/>
    <m/>
    <m/>
    <m/>
    <m/>
    <m/>
    <m/>
    <m/>
    <m/>
    <m/>
    <m/>
    <m/>
    <m/>
    <x v="2"/>
  </r>
  <r>
    <d v="2023-07-25T00:00:00"/>
    <x v="0"/>
    <n v="7"/>
    <n v="744"/>
    <x v="347"/>
    <x v="40"/>
    <n v="1294.57"/>
    <m/>
    <s v="x"/>
    <m/>
    <m/>
    <m/>
    <m/>
    <m/>
    <m/>
    <s v="x"/>
    <m/>
    <m/>
    <m/>
    <m/>
    <m/>
    <m/>
    <m/>
    <m/>
    <m/>
    <m/>
    <m/>
    <m/>
    <m/>
    <x v="2"/>
  </r>
  <r>
    <d v="2023-06-19T00:00:00"/>
    <x v="0"/>
    <n v="6"/>
    <n v="569"/>
    <x v="348"/>
    <x v="40"/>
    <n v="1925.25"/>
    <m/>
    <s v="x"/>
    <m/>
    <m/>
    <m/>
    <m/>
    <m/>
    <m/>
    <s v="x"/>
    <m/>
    <m/>
    <m/>
    <m/>
    <m/>
    <m/>
    <m/>
    <m/>
    <m/>
    <m/>
    <m/>
    <m/>
    <m/>
    <x v="2"/>
  </r>
  <r>
    <d v="2023-05-17T00:00:00"/>
    <x v="0"/>
    <n v="5"/>
    <n v="434"/>
    <x v="349"/>
    <x v="40"/>
    <n v="1427.34"/>
    <m/>
    <s v="x"/>
    <m/>
    <m/>
    <m/>
    <m/>
    <m/>
    <m/>
    <s v="x"/>
    <m/>
    <m/>
    <m/>
    <m/>
    <m/>
    <m/>
    <m/>
    <m/>
    <m/>
    <m/>
    <m/>
    <m/>
    <m/>
    <x v="2"/>
  </r>
  <r>
    <d v="2023-04-20T00:00:00"/>
    <x v="0"/>
    <n v="4"/>
    <n v="333"/>
    <x v="350"/>
    <x v="40"/>
    <n v="1510.33"/>
    <m/>
    <s v="x"/>
    <m/>
    <m/>
    <m/>
    <m/>
    <m/>
    <m/>
    <s v="x"/>
    <m/>
    <m/>
    <m/>
    <m/>
    <m/>
    <m/>
    <m/>
    <m/>
    <m/>
    <m/>
    <m/>
    <m/>
    <m/>
    <x v="2"/>
  </r>
  <r>
    <d v="2023-03-29T00:00:00"/>
    <x v="0"/>
    <n v="3"/>
    <n v="247"/>
    <x v="351"/>
    <x v="40"/>
    <n v="1842.27"/>
    <m/>
    <s v="x"/>
    <m/>
    <m/>
    <m/>
    <m/>
    <m/>
    <m/>
    <s v="x"/>
    <m/>
    <m/>
    <m/>
    <m/>
    <m/>
    <m/>
    <m/>
    <m/>
    <m/>
    <m/>
    <m/>
    <m/>
    <m/>
    <x v="2"/>
  </r>
  <r>
    <d v="2023-03-07T00:00:00"/>
    <x v="0"/>
    <n v="3"/>
    <n v="137"/>
    <x v="352"/>
    <x v="40"/>
    <n v="2157.6"/>
    <m/>
    <s v="x"/>
    <m/>
    <m/>
    <m/>
    <m/>
    <m/>
    <m/>
    <s v="x"/>
    <m/>
    <m/>
    <m/>
    <m/>
    <m/>
    <m/>
    <m/>
    <m/>
    <m/>
    <m/>
    <m/>
    <m/>
    <m/>
    <x v="2"/>
  </r>
  <r>
    <d v="2023-01-25T00:00:00"/>
    <x v="0"/>
    <n v="1"/>
    <n v="1944"/>
    <x v="353"/>
    <x v="40"/>
    <n v="854.74"/>
    <m/>
    <s v="x"/>
    <m/>
    <m/>
    <m/>
    <m/>
    <m/>
    <m/>
    <s v="x"/>
    <m/>
    <m/>
    <m/>
    <m/>
    <m/>
    <m/>
    <m/>
    <m/>
    <m/>
    <m/>
    <m/>
    <m/>
    <m/>
    <x v="2"/>
  </r>
  <r>
    <d v="2022-12-28T00:00:00"/>
    <x v="2"/>
    <n v="12"/>
    <n v="1785"/>
    <x v="354"/>
    <x v="40"/>
    <n v="829.85"/>
    <m/>
    <s v="x"/>
    <m/>
    <m/>
    <m/>
    <m/>
    <m/>
    <m/>
    <s v="x"/>
    <m/>
    <m/>
    <m/>
    <m/>
    <m/>
    <m/>
    <m/>
    <m/>
    <m/>
    <m/>
    <m/>
    <m/>
    <m/>
    <x v="2"/>
  </r>
  <r>
    <d v="2022-12-12T00:00:00"/>
    <x v="2"/>
    <n v="12"/>
    <n v="1670"/>
    <x v="355"/>
    <x v="40"/>
    <n v="556"/>
    <m/>
    <s v="x"/>
    <m/>
    <m/>
    <m/>
    <m/>
    <m/>
    <m/>
    <s v="x"/>
    <m/>
    <m/>
    <m/>
    <m/>
    <m/>
    <m/>
    <m/>
    <m/>
    <m/>
    <m/>
    <m/>
    <m/>
    <m/>
    <x v="2"/>
  </r>
  <r>
    <d v="2022-11-09T00:00:00"/>
    <x v="2"/>
    <n v="11"/>
    <n v="1478"/>
    <x v="356"/>
    <x v="40"/>
    <n v="390.03"/>
    <m/>
    <s v="x"/>
    <m/>
    <m/>
    <m/>
    <m/>
    <m/>
    <m/>
    <s v="x"/>
    <m/>
    <m/>
    <m/>
    <m/>
    <m/>
    <m/>
    <m/>
    <m/>
    <m/>
    <m/>
    <m/>
    <m/>
    <m/>
    <x v="2"/>
  </r>
  <r>
    <d v="2022-10-05T00:00:00"/>
    <x v="2"/>
    <n v="10"/>
    <n v="1300"/>
    <x v="357"/>
    <x v="40"/>
    <n v="373.43"/>
    <m/>
    <s v="x"/>
    <m/>
    <m/>
    <m/>
    <m/>
    <m/>
    <m/>
    <s v="x"/>
    <m/>
    <m/>
    <m/>
    <m/>
    <m/>
    <m/>
    <m/>
    <m/>
    <m/>
    <m/>
    <m/>
    <m/>
    <m/>
    <x v="2"/>
  </r>
  <r>
    <d v="2022-09-06T00:00:00"/>
    <x v="2"/>
    <n v="9"/>
    <n v="1160"/>
    <x v="358"/>
    <x v="40"/>
    <n v="398.33"/>
    <m/>
    <s v="x"/>
    <m/>
    <m/>
    <m/>
    <m/>
    <m/>
    <m/>
    <s v="x"/>
    <m/>
    <m/>
    <m/>
    <m/>
    <m/>
    <m/>
    <m/>
    <m/>
    <m/>
    <m/>
    <m/>
    <m/>
    <m/>
    <x v="2"/>
  </r>
  <r>
    <d v="2022-08-11T00:00:00"/>
    <x v="2"/>
    <n v="8"/>
    <n v="1046"/>
    <x v="359"/>
    <x v="40"/>
    <n v="307.04000000000002"/>
    <m/>
    <s v="x"/>
    <m/>
    <m/>
    <m/>
    <m/>
    <m/>
    <m/>
    <s v="x"/>
    <m/>
    <m/>
    <m/>
    <m/>
    <m/>
    <m/>
    <m/>
    <m/>
    <m/>
    <m/>
    <m/>
    <m/>
    <m/>
    <x v="2"/>
  </r>
  <r>
    <d v="2022-07-08T00:00:00"/>
    <x v="2"/>
    <n v="7"/>
    <n v="900"/>
    <x v="360"/>
    <x v="40"/>
    <n v="780.06"/>
    <m/>
    <s v="x"/>
    <m/>
    <m/>
    <m/>
    <m/>
    <m/>
    <m/>
    <s v="x"/>
    <m/>
    <m/>
    <m/>
    <m/>
    <m/>
    <m/>
    <m/>
    <m/>
    <m/>
    <m/>
    <m/>
    <m/>
    <m/>
    <x v="2"/>
  </r>
  <r>
    <d v="2022-05-30T00:00:00"/>
    <x v="2"/>
    <n v="5"/>
    <n v="670"/>
    <x v="361"/>
    <x v="40"/>
    <n v="448.12"/>
    <m/>
    <s v="x"/>
    <m/>
    <m/>
    <m/>
    <m/>
    <m/>
    <m/>
    <s v="x"/>
    <m/>
    <m/>
    <m/>
    <m/>
    <m/>
    <m/>
    <m/>
    <m/>
    <m/>
    <m/>
    <m/>
    <m/>
    <m/>
    <x v="2"/>
  </r>
  <r>
    <d v="2022-04-21T00:00:00"/>
    <x v="2"/>
    <n v="4"/>
    <n v="481"/>
    <x v="362"/>
    <x v="40"/>
    <n v="630.69000000000005"/>
    <m/>
    <s v="x"/>
    <m/>
    <m/>
    <m/>
    <m/>
    <m/>
    <m/>
    <s v="x"/>
    <m/>
    <m/>
    <m/>
    <m/>
    <m/>
    <m/>
    <m/>
    <m/>
    <m/>
    <m/>
    <m/>
    <m/>
    <m/>
    <x v="2"/>
  </r>
  <r>
    <d v="2022-03-25T00:00:00"/>
    <x v="2"/>
    <n v="3"/>
    <n v="309"/>
    <x v="363"/>
    <x v="40"/>
    <n v="473.01"/>
    <m/>
    <s v="x"/>
    <m/>
    <m/>
    <m/>
    <m/>
    <m/>
    <m/>
    <s v="x"/>
    <m/>
    <m/>
    <m/>
    <m/>
    <m/>
    <m/>
    <m/>
    <m/>
    <m/>
    <m/>
    <m/>
    <m/>
    <m/>
    <x v="2"/>
  </r>
  <r>
    <d v="2022-02-24T00:00:00"/>
    <x v="2"/>
    <n v="2"/>
    <n v="153"/>
    <x v="364"/>
    <x v="40"/>
    <n v="697.07"/>
    <m/>
    <s v="x"/>
    <m/>
    <m/>
    <m/>
    <m/>
    <m/>
    <m/>
    <s v="x"/>
    <m/>
    <m/>
    <m/>
    <m/>
    <m/>
    <m/>
    <m/>
    <m/>
    <m/>
    <m/>
    <m/>
    <m/>
    <m/>
    <x v="2"/>
  </r>
  <r>
    <d v="2022-02-03T00:00:00"/>
    <x v="2"/>
    <n v="2"/>
    <n v="2053"/>
    <x v="365"/>
    <x v="40"/>
    <n v="630.69000000000005"/>
    <m/>
    <s v="x"/>
    <m/>
    <m/>
    <m/>
    <m/>
    <m/>
    <m/>
    <s v="x"/>
    <m/>
    <m/>
    <m/>
    <m/>
    <m/>
    <m/>
    <m/>
    <m/>
    <m/>
    <m/>
    <m/>
    <m/>
    <m/>
    <x v="2"/>
  </r>
  <r>
    <d v="2021-12-22T00:00:00"/>
    <x v="1"/>
    <n v="12"/>
    <n v="1822"/>
    <x v="366"/>
    <x v="40"/>
    <n v="846.45"/>
    <m/>
    <s v="x"/>
    <m/>
    <m/>
    <m/>
    <m/>
    <m/>
    <m/>
    <s v="x"/>
    <m/>
    <m/>
    <m/>
    <m/>
    <m/>
    <m/>
    <m/>
    <m/>
    <m/>
    <m/>
    <m/>
    <m/>
    <m/>
    <x v="2"/>
  </r>
  <r>
    <d v="2021-12-07T00:00:00"/>
    <x v="1"/>
    <n v="12"/>
    <n v="1704"/>
    <x v="367"/>
    <x v="40"/>
    <n v="506.21"/>
    <m/>
    <s v="x"/>
    <m/>
    <m/>
    <m/>
    <m/>
    <m/>
    <m/>
    <s v="x"/>
    <m/>
    <m/>
    <m/>
    <m/>
    <m/>
    <m/>
    <m/>
    <m/>
    <m/>
    <m/>
    <m/>
    <m/>
    <m/>
    <x v="2"/>
  </r>
  <r>
    <d v="2021-11-15T00:00:00"/>
    <x v="1"/>
    <n v="11"/>
    <n v="1544"/>
    <x v="368"/>
    <x v="40"/>
    <n v="414.92"/>
    <m/>
    <s v="x"/>
    <m/>
    <m/>
    <m/>
    <m/>
    <m/>
    <m/>
    <s v="x"/>
    <m/>
    <m/>
    <m/>
    <m/>
    <m/>
    <m/>
    <m/>
    <m/>
    <m/>
    <m/>
    <m/>
    <m/>
    <m/>
    <x v="2"/>
  </r>
  <r>
    <d v="2021-10-12T00:00:00"/>
    <x v="1"/>
    <n v="10"/>
    <n v="1373"/>
    <x v="369"/>
    <x v="40"/>
    <n v="448.12"/>
    <m/>
    <s v="x"/>
    <m/>
    <m/>
    <m/>
    <m/>
    <m/>
    <m/>
    <s v="x"/>
    <m/>
    <m/>
    <m/>
    <m/>
    <m/>
    <m/>
    <m/>
    <m/>
    <m/>
    <m/>
    <m/>
    <m/>
    <m/>
    <x v="2"/>
  </r>
  <r>
    <d v="2021-09-10T00:00:00"/>
    <x v="1"/>
    <n v="9"/>
    <n v="1202"/>
    <x v="370"/>
    <x v="40"/>
    <n v="771.76"/>
    <m/>
    <s v="x"/>
    <m/>
    <m/>
    <m/>
    <m/>
    <m/>
    <m/>
    <s v="x"/>
    <m/>
    <m/>
    <m/>
    <m/>
    <m/>
    <m/>
    <m/>
    <m/>
    <m/>
    <m/>
    <m/>
    <m/>
    <m/>
    <x v="2"/>
  </r>
  <r>
    <d v="2021-08-09T00:00:00"/>
    <x v="1"/>
    <n v="8"/>
    <n v="1032"/>
    <x v="371"/>
    <x v="40"/>
    <n v="522.79999999999995"/>
    <m/>
    <s v="x"/>
    <m/>
    <m/>
    <m/>
    <m/>
    <m/>
    <m/>
    <s v="x"/>
    <m/>
    <m/>
    <m/>
    <m/>
    <m/>
    <m/>
    <m/>
    <m/>
    <m/>
    <m/>
    <m/>
    <m/>
    <m/>
    <x v="2"/>
  </r>
  <r>
    <d v="2021-07-19T00:00:00"/>
    <x v="1"/>
    <n v="7"/>
    <n v="864"/>
    <x v="372"/>
    <x v="40"/>
    <n v="995.82"/>
    <m/>
    <s v="x"/>
    <m/>
    <m/>
    <m/>
    <m/>
    <m/>
    <m/>
    <s v="x"/>
    <m/>
    <m/>
    <m/>
    <m/>
    <m/>
    <m/>
    <m/>
    <m/>
    <m/>
    <m/>
    <m/>
    <m/>
    <m/>
    <x v="2"/>
  </r>
  <r>
    <d v="2021-06-11T00:00:00"/>
    <x v="1"/>
    <n v="6"/>
    <n v="722"/>
    <x v="373"/>
    <x v="40"/>
    <n v="340.24"/>
    <m/>
    <s v="x"/>
    <m/>
    <m/>
    <m/>
    <m/>
    <m/>
    <m/>
    <s v="x"/>
    <m/>
    <m/>
    <m/>
    <m/>
    <m/>
    <m/>
    <m/>
    <m/>
    <m/>
    <m/>
    <m/>
    <m/>
    <m/>
    <x v="2"/>
  </r>
  <r>
    <d v="2021-05-20T00:00:00"/>
    <x v="1"/>
    <n v="5"/>
    <n v="558"/>
    <x v="374"/>
    <x v="40"/>
    <n v="506.21"/>
    <m/>
    <s v="x"/>
    <m/>
    <m/>
    <m/>
    <m/>
    <m/>
    <m/>
    <s v="x"/>
    <m/>
    <m/>
    <m/>
    <m/>
    <m/>
    <m/>
    <m/>
    <m/>
    <m/>
    <m/>
    <m/>
    <m/>
    <m/>
    <x v="2"/>
  </r>
  <r>
    <d v="2021-04-21T00:00:00"/>
    <x v="1"/>
    <n v="4"/>
    <n v="373"/>
    <x v="375"/>
    <x v="40"/>
    <n v="398.33"/>
    <m/>
    <s v="x"/>
    <m/>
    <m/>
    <m/>
    <m/>
    <m/>
    <m/>
    <s v="x"/>
    <m/>
    <m/>
    <m/>
    <m/>
    <m/>
    <m/>
    <m/>
    <m/>
    <m/>
    <m/>
    <m/>
    <m/>
    <m/>
    <x v="2"/>
  </r>
  <r>
    <d v="2021-03-19T00:00:00"/>
    <x v="1"/>
    <n v="3"/>
    <n v="210"/>
    <x v="376"/>
    <x v="40"/>
    <n v="398.33"/>
    <m/>
    <s v="x"/>
    <m/>
    <m/>
    <m/>
    <m/>
    <m/>
    <m/>
    <s v="x"/>
    <m/>
    <m/>
    <m/>
    <m/>
    <m/>
    <m/>
    <m/>
    <m/>
    <m/>
    <m/>
    <m/>
    <m/>
    <m/>
    <x v="2"/>
  </r>
  <r>
    <d v="2021-02-03T00:00:00"/>
    <x v="1"/>
    <n v="2"/>
    <n v="2349"/>
    <x v="377"/>
    <x v="40"/>
    <n v="738.57"/>
    <m/>
    <s v="x"/>
    <m/>
    <m/>
    <m/>
    <m/>
    <m/>
    <m/>
    <s v="x"/>
    <m/>
    <m/>
    <m/>
    <m/>
    <m/>
    <m/>
    <m/>
    <m/>
    <m/>
    <m/>
    <m/>
    <m/>
    <m/>
    <x v="2"/>
  </r>
  <r>
    <d v="2023-12-28T00:00:00"/>
    <x v="0"/>
    <n v="12"/>
    <n v="1427"/>
    <x v="378"/>
    <x v="41"/>
    <n v="130"/>
    <m/>
    <s v="x"/>
    <m/>
    <m/>
    <m/>
    <s v="x"/>
    <m/>
    <m/>
    <m/>
    <m/>
    <m/>
    <m/>
    <m/>
    <m/>
    <s v="x"/>
    <m/>
    <s v="x"/>
    <m/>
    <m/>
    <m/>
    <m/>
    <m/>
    <x v="22"/>
  </r>
  <r>
    <d v="2023-07-13T00:00:00"/>
    <x v="0"/>
    <n v="7"/>
    <n v="674"/>
    <x v="379"/>
    <x v="42"/>
    <n v="3648"/>
    <m/>
    <s v="x"/>
    <m/>
    <s v="x"/>
    <m/>
    <m/>
    <m/>
    <m/>
    <m/>
    <m/>
    <m/>
    <m/>
    <m/>
    <m/>
    <m/>
    <m/>
    <m/>
    <m/>
    <s v="x"/>
    <m/>
    <m/>
    <m/>
    <x v="23"/>
  </r>
  <r>
    <d v="2021-03-09T00:00:00"/>
    <x v="1"/>
    <n v="3"/>
    <n v="225"/>
    <x v="380"/>
    <x v="43"/>
    <n v="130"/>
    <s v="x"/>
    <m/>
    <m/>
    <m/>
    <m/>
    <m/>
    <m/>
    <s v="x"/>
    <m/>
    <m/>
    <m/>
    <m/>
    <m/>
    <m/>
    <m/>
    <m/>
    <m/>
    <m/>
    <m/>
    <m/>
    <m/>
    <m/>
    <x v="15"/>
  </r>
  <r>
    <d v="2023-05-30T00:00:00"/>
    <x v="0"/>
    <n v="5"/>
    <n v="523"/>
    <x v="381"/>
    <x v="44"/>
    <n v="1085.78"/>
    <m/>
    <s v="x"/>
    <m/>
    <m/>
    <m/>
    <m/>
    <m/>
    <m/>
    <s v="x"/>
    <m/>
    <m/>
    <m/>
    <m/>
    <m/>
    <m/>
    <m/>
    <m/>
    <m/>
    <m/>
    <m/>
    <m/>
    <m/>
    <x v="2"/>
  </r>
  <r>
    <d v="2023-05-23T00:00:00"/>
    <x v="0"/>
    <n v="5"/>
    <n v="28"/>
    <x v="382"/>
    <x v="44"/>
    <n v="1085.78"/>
    <m/>
    <s v="x"/>
    <m/>
    <m/>
    <m/>
    <m/>
    <m/>
    <m/>
    <s v="x"/>
    <m/>
    <m/>
    <m/>
    <m/>
    <m/>
    <m/>
    <m/>
    <m/>
    <m/>
    <m/>
    <m/>
    <m/>
    <m/>
    <x v="2"/>
  </r>
  <r>
    <d v="2021-12-15T00:00:00"/>
    <x v="1"/>
    <n v="12"/>
    <n v="1812"/>
    <x v="383"/>
    <x v="44"/>
    <n v="1590.22"/>
    <m/>
    <s v="x"/>
    <m/>
    <m/>
    <m/>
    <m/>
    <m/>
    <m/>
    <s v="x"/>
    <m/>
    <m/>
    <m/>
    <m/>
    <m/>
    <m/>
    <m/>
    <m/>
    <m/>
    <m/>
    <m/>
    <m/>
    <m/>
    <x v="2"/>
  </r>
  <r>
    <d v="2021-12-07T00:00:00"/>
    <x v="1"/>
    <n v="12"/>
    <n v="49"/>
    <x v="384"/>
    <x v="44"/>
    <n v="1590.22"/>
    <m/>
    <s v="x"/>
    <m/>
    <m/>
    <m/>
    <m/>
    <m/>
    <m/>
    <s v="x"/>
    <m/>
    <m/>
    <m/>
    <m/>
    <m/>
    <m/>
    <m/>
    <m/>
    <m/>
    <m/>
    <m/>
    <m/>
    <m/>
    <x v="2"/>
  </r>
  <r>
    <d v="2023-06-19T00:00:00"/>
    <x v="0"/>
    <n v="6"/>
    <n v="570"/>
    <x v="385"/>
    <x v="45"/>
    <n v="99"/>
    <m/>
    <s v="x"/>
    <m/>
    <m/>
    <m/>
    <m/>
    <m/>
    <m/>
    <m/>
    <m/>
    <m/>
    <m/>
    <m/>
    <m/>
    <m/>
    <m/>
    <s v="x"/>
    <m/>
    <m/>
    <m/>
    <m/>
    <m/>
    <x v="3"/>
  </r>
  <r>
    <d v="2023-05-17T00:00:00"/>
    <x v="0"/>
    <n v="5"/>
    <n v="439"/>
    <x v="386"/>
    <x v="45"/>
    <n v="129"/>
    <m/>
    <s v="x"/>
    <m/>
    <m/>
    <m/>
    <m/>
    <m/>
    <m/>
    <m/>
    <m/>
    <m/>
    <m/>
    <m/>
    <m/>
    <m/>
    <m/>
    <s v="x"/>
    <m/>
    <m/>
    <m/>
    <m/>
    <m/>
    <x v="3"/>
  </r>
  <r>
    <d v="2023-05-29T00:00:00"/>
    <x v="0"/>
    <n v="5"/>
    <n v="419"/>
    <x v="387"/>
    <x v="46"/>
    <n v="4188"/>
    <m/>
    <s v="x"/>
    <m/>
    <s v="x"/>
    <m/>
    <m/>
    <m/>
    <m/>
    <m/>
    <m/>
    <m/>
    <m/>
    <m/>
    <s v="x"/>
    <m/>
    <m/>
    <m/>
    <m/>
    <m/>
    <m/>
    <m/>
    <m/>
    <x v="14"/>
  </r>
  <r>
    <d v="2023-01-16T00:00:00"/>
    <x v="0"/>
    <n v="1"/>
    <n v="1852"/>
    <x v="388"/>
    <x v="46"/>
    <n v="10740"/>
    <m/>
    <s v="x"/>
    <m/>
    <s v="x"/>
    <m/>
    <m/>
    <m/>
    <m/>
    <m/>
    <m/>
    <m/>
    <m/>
    <m/>
    <s v="x"/>
    <m/>
    <m/>
    <m/>
    <m/>
    <m/>
    <m/>
    <m/>
    <m/>
    <x v="14"/>
  </r>
  <r>
    <d v="2022-10-11T00:00:00"/>
    <x v="2"/>
    <n v="10"/>
    <n v="1218"/>
    <x v="389"/>
    <x v="46"/>
    <n v="8160"/>
    <m/>
    <s v="x"/>
    <m/>
    <s v="x"/>
    <m/>
    <m/>
    <m/>
    <m/>
    <m/>
    <m/>
    <m/>
    <m/>
    <m/>
    <s v="x"/>
    <m/>
    <m/>
    <m/>
    <m/>
    <m/>
    <m/>
    <m/>
    <m/>
    <x v="14"/>
  </r>
  <r>
    <d v="2022-06-21T00:00:00"/>
    <x v="2"/>
    <n v="6"/>
    <n v="718"/>
    <x v="390"/>
    <x v="46"/>
    <n v="3600"/>
    <m/>
    <s v="x"/>
    <m/>
    <s v="x"/>
    <m/>
    <m/>
    <m/>
    <m/>
    <m/>
    <m/>
    <m/>
    <m/>
    <m/>
    <s v="x"/>
    <m/>
    <m/>
    <m/>
    <m/>
    <m/>
    <m/>
    <m/>
    <m/>
    <x v="14"/>
  </r>
  <r>
    <d v="2021-12-30T00:00:00"/>
    <x v="1"/>
    <n v="12"/>
    <n v="1933"/>
    <x v="391"/>
    <x v="46"/>
    <n v="27600"/>
    <m/>
    <s v="x"/>
    <m/>
    <s v="x"/>
    <m/>
    <m/>
    <m/>
    <m/>
    <m/>
    <m/>
    <m/>
    <m/>
    <m/>
    <s v="x"/>
    <m/>
    <m/>
    <m/>
    <m/>
    <m/>
    <m/>
    <m/>
    <m/>
    <x v="14"/>
  </r>
  <r>
    <d v="2021-10-27T00:00:00"/>
    <x v="1"/>
    <n v="10"/>
    <n v="1438"/>
    <x v="392"/>
    <x v="46"/>
    <n v="8640"/>
    <m/>
    <s v="x"/>
    <m/>
    <s v="x"/>
    <m/>
    <m/>
    <m/>
    <m/>
    <m/>
    <m/>
    <m/>
    <m/>
    <m/>
    <s v="x"/>
    <m/>
    <m/>
    <m/>
    <m/>
    <m/>
    <m/>
    <m/>
    <m/>
    <x v="14"/>
  </r>
  <r>
    <d v="2021-05-20T00:00:00"/>
    <x v="1"/>
    <n v="5"/>
    <n v="559"/>
    <x v="393"/>
    <x v="46"/>
    <n v="5400"/>
    <m/>
    <s v="x"/>
    <m/>
    <s v="x"/>
    <m/>
    <m/>
    <m/>
    <m/>
    <m/>
    <m/>
    <m/>
    <m/>
    <m/>
    <s v="x"/>
    <m/>
    <m/>
    <m/>
    <m/>
    <m/>
    <m/>
    <m/>
    <m/>
    <x v="14"/>
  </r>
  <r>
    <d v="2023-08-30T00:00:00"/>
    <x v="0"/>
    <n v="8"/>
    <n v="900"/>
    <x v="394"/>
    <x v="47"/>
    <n v="4901.47"/>
    <s v="x"/>
    <m/>
    <m/>
    <m/>
    <m/>
    <m/>
    <m/>
    <m/>
    <m/>
    <m/>
    <m/>
    <m/>
    <m/>
    <m/>
    <m/>
    <m/>
    <m/>
    <m/>
    <m/>
    <m/>
    <s v="x"/>
    <m/>
    <x v="1"/>
  </r>
  <r>
    <d v="2022-11-28T00:00:00"/>
    <x v="2"/>
    <n v="11"/>
    <n v="1508"/>
    <x v="395"/>
    <x v="47"/>
    <n v="7487.71"/>
    <s v="x"/>
    <m/>
    <m/>
    <m/>
    <m/>
    <m/>
    <m/>
    <m/>
    <m/>
    <m/>
    <m/>
    <m/>
    <m/>
    <m/>
    <m/>
    <m/>
    <m/>
    <m/>
    <m/>
    <m/>
    <s v="x"/>
    <m/>
    <x v="1"/>
  </r>
  <r>
    <d v="2023-04-05T00:00:00"/>
    <x v="0"/>
    <n v="4"/>
    <n v="264"/>
    <x v="396"/>
    <x v="48"/>
    <n v="329.08"/>
    <m/>
    <s v="x"/>
    <m/>
    <m/>
    <m/>
    <m/>
    <m/>
    <m/>
    <m/>
    <m/>
    <m/>
    <m/>
    <m/>
    <m/>
    <m/>
    <m/>
    <m/>
    <m/>
    <s v="x"/>
    <m/>
    <m/>
    <m/>
    <x v="11"/>
  </r>
  <r>
    <d v="2022-09-06T00:00:00"/>
    <x v="2"/>
    <n v="9"/>
    <n v="1155"/>
    <x v="397"/>
    <x v="48"/>
    <n v="91.67"/>
    <m/>
    <s v="x"/>
    <m/>
    <m/>
    <m/>
    <m/>
    <m/>
    <m/>
    <m/>
    <m/>
    <m/>
    <m/>
    <m/>
    <m/>
    <m/>
    <m/>
    <m/>
    <m/>
    <s v="x"/>
    <m/>
    <m/>
    <m/>
    <x v="11"/>
  </r>
  <r>
    <d v="2021-06-17T00:00:00"/>
    <x v="1"/>
    <n v="6"/>
    <n v="734"/>
    <x v="398"/>
    <x v="49"/>
    <n v="10004.280000000001"/>
    <m/>
    <s v="x"/>
    <m/>
    <s v="x"/>
    <m/>
    <m/>
    <m/>
    <m/>
    <m/>
    <m/>
    <m/>
    <m/>
    <m/>
    <m/>
    <m/>
    <s v="x"/>
    <m/>
    <m/>
    <m/>
    <m/>
    <m/>
    <m/>
    <x v="19"/>
  </r>
  <r>
    <d v="2021-06-04T00:00:00"/>
    <x v="1"/>
    <n v="6"/>
    <n v="733"/>
    <x v="399"/>
    <x v="49"/>
    <n v="-8268"/>
    <m/>
    <s v="x"/>
    <m/>
    <s v="x"/>
    <m/>
    <m/>
    <m/>
    <m/>
    <m/>
    <m/>
    <m/>
    <m/>
    <m/>
    <m/>
    <m/>
    <s v="x"/>
    <m/>
    <m/>
    <m/>
    <m/>
    <m/>
    <m/>
    <x v="19"/>
  </r>
  <r>
    <d v="2021-06-04T00:00:00"/>
    <x v="1"/>
    <n v="6"/>
    <n v="732"/>
    <x v="398"/>
    <x v="49"/>
    <n v="8268"/>
    <m/>
    <s v="x"/>
    <m/>
    <s v="x"/>
    <m/>
    <m/>
    <m/>
    <m/>
    <m/>
    <m/>
    <m/>
    <m/>
    <m/>
    <m/>
    <m/>
    <s v="x"/>
    <m/>
    <m/>
    <m/>
    <m/>
    <m/>
    <m/>
    <x v="19"/>
  </r>
  <r>
    <d v="2022-11-09T00:00:00"/>
    <x v="2"/>
    <n v="11"/>
    <n v="1570"/>
    <x v="400"/>
    <x v="50"/>
    <n v="408.04"/>
    <m/>
    <s v="x"/>
    <m/>
    <m/>
    <m/>
    <m/>
    <m/>
    <m/>
    <s v="x"/>
    <m/>
    <m/>
    <m/>
    <m/>
    <m/>
    <m/>
    <m/>
    <m/>
    <m/>
    <m/>
    <m/>
    <m/>
    <m/>
    <x v="2"/>
  </r>
  <r>
    <d v="2022-09-19T00:00:00"/>
    <x v="2"/>
    <n v="9"/>
    <n v="50"/>
    <x v="401"/>
    <x v="50"/>
    <n v="408.04"/>
    <m/>
    <s v="x"/>
    <m/>
    <m/>
    <m/>
    <m/>
    <m/>
    <m/>
    <s v="x"/>
    <m/>
    <m/>
    <m/>
    <m/>
    <m/>
    <m/>
    <m/>
    <m/>
    <m/>
    <m/>
    <m/>
    <m/>
    <m/>
    <x v="2"/>
  </r>
  <r>
    <d v="2023-01-12T00:00:00"/>
    <x v="0"/>
    <n v="1"/>
    <n v="1965"/>
    <x v="402"/>
    <x v="51"/>
    <n v="225"/>
    <m/>
    <s v="x"/>
    <m/>
    <s v="x"/>
    <m/>
    <m/>
    <m/>
    <m/>
    <m/>
    <m/>
    <m/>
    <m/>
    <m/>
    <m/>
    <m/>
    <m/>
    <m/>
    <m/>
    <s v="x"/>
    <m/>
    <m/>
    <m/>
    <x v="23"/>
  </r>
  <r>
    <d v="2022-12-21T00:00:00"/>
    <x v="2"/>
    <n v="12"/>
    <n v="63"/>
    <x v="403"/>
    <x v="51"/>
    <n v="225"/>
    <m/>
    <s v="x"/>
    <m/>
    <s v="x"/>
    <m/>
    <m/>
    <m/>
    <m/>
    <m/>
    <m/>
    <m/>
    <m/>
    <m/>
    <m/>
    <m/>
    <m/>
    <m/>
    <m/>
    <s v="x"/>
    <m/>
    <m/>
    <m/>
    <x v="23"/>
  </r>
  <r>
    <d v="2022-06-24T00:00:00"/>
    <x v="2"/>
    <n v="6"/>
    <n v="867"/>
    <x v="404"/>
    <x v="52"/>
    <n v="419.76"/>
    <m/>
    <s v="x"/>
    <m/>
    <s v="x"/>
    <m/>
    <m/>
    <m/>
    <m/>
    <m/>
    <m/>
    <m/>
    <m/>
    <m/>
    <m/>
    <m/>
    <m/>
    <m/>
    <m/>
    <m/>
    <m/>
    <m/>
    <m/>
    <x v="12"/>
  </r>
  <r>
    <d v="2022-06-15T00:00:00"/>
    <x v="2"/>
    <n v="6"/>
    <n v="679"/>
    <x v="405"/>
    <x v="53"/>
    <n v="1632.75"/>
    <m/>
    <s v="x"/>
    <m/>
    <s v="x"/>
    <m/>
    <m/>
    <m/>
    <m/>
    <m/>
    <m/>
    <m/>
    <m/>
    <m/>
    <m/>
    <m/>
    <s v="x"/>
    <m/>
    <m/>
    <m/>
    <m/>
    <m/>
    <m/>
    <x v="19"/>
  </r>
  <r>
    <d v="2022-01-27T00:00:00"/>
    <x v="2"/>
    <n v="1"/>
    <n v="60"/>
    <x v="406"/>
    <x v="53"/>
    <n v="7205.74"/>
    <m/>
    <s v="x"/>
    <m/>
    <s v="x"/>
    <m/>
    <m/>
    <m/>
    <m/>
    <m/>
    <m/>
    <m/>
    <m/>
    <m/>
    <m/>
    <m/>
    <s v="x"/>
    <m/>
    <m/>
    <m/>
    <m/>
    <m/>
    <m/>
    <x v="19"/>
  </r>
  <r>
    <d v="2022-03-30T00:00:00"/>
    <x v="2"/>
    <n v="3"/>
    <n v="362"/>
    <x v="407"/>
    <x v="54"/>
    <n v="33.979999999999997"/>
    <m/>
    <s v="x"/>
    <m/>
    <m/>
    <m/>
    <m/>
    <m/>
    <s v="x"/>
    <m/>
    <m/>
    <m/>
    <m/>
    <m/>
    <m/>
    <m/>
    <m/>
    <m/>
    <m/>
    <m/>
    <m/>
    <m/>
    <m/>
    <x v="15"/>
  </r>
  <r>
    <d v="2023-10-30T00:00:00"/>
    <x v="0"/>
    <n v="10"/>
    <n v="1193"/>
    <x v="408"/>
    <x v="55"/>
    <n v="1842"/>
    <m/>
    <s v="x"/>
    <m/>
    <s v="x"/>
    <m/>
    <m/>
    <m/>
    <m/>
    <m/>
    <m/>
    <m/>
    <m/>
    <m/>
    <m/>
    <m/>
    <m/>
    <m/>
    <m/>
    <m/>
    <m/>
    <m/>
    <m/>
    <x v="12"/>
  </r>
  <r>
    <d v="2022-02-16T00:00:00"/>
    <x v="2"/>
    <n v="2"/>
    <n v="173"/>
    <x v="409"/>
    <x v="56"/>
    <n v="74.5"/>
    <s v="x"/>
    <m/>
    <m/>
    <m/>
    <m/>
    <m/>
    <m/>
    <m/>
    <m/>
    <m/>
    <m/>
    <m/>
    <m/>
    <m/>
    <m/>
    <m/>
    <m/>
    <s v="x"/>
    <m/>
    <m/>
    <m/>
    <m/>
    <x v="20"/>
  </r>
  <r>
    <d v="2024-01-11T00:00:00"/>
    <x v="3"/>
    <n v="1"/>
    <n v="1625"/>
    <x v="410"/>
    <x v="57"/>
    <n v="500"/>
    <m/>
    <s v="x"/>
    <m/>
    <m/>
    <m/>
    <s v="x"/>
    <m/>
    <m/>
    <m/>
    <m/>
    <m/>
    <m/>
    <m/>
    <m/>
    <s v="x"/>
    <m/>
    <m/>
    <m/>
    <m/>
    <m/>
    <m/>
    <m/>
    <x v="24"/>
  </r>
  <r>
    <d v="2023-02-13T00:00:00"/>
    <x v="0"/>
    <n v="2"/>
    <n v="20"/>
    <x v="411"/>
    <x v="57"/>
    <n v="400"/>
    <m/>
    <s v="x"/>
    <m/>
    <m/>
    <m/>
    <s v="x"/>
    <m/>
    <m/>
    <m/>
    <m/>
    <m/>
    <m/>
    <m/>
    <m/>
    <s v="x"/>
    <m/>
    <m/>
    <m/>
    <m/>
    <m/>
    <m/>
    <m/>
    <x v="24"/>
  </r>
  <r>
    <d v="2021-03-09T00:00:00"/>
    <x v="1"/>
    <n v="3"/>
    <n v="219"/>
    <x v="412"/>
    <x v="58"/>
    <n v="22.3"/>
    <s v="x"/>
    <m/>
    <m/>
    <s v="x"/>
    <m/>
    <m/>
    <m/>
    <m/>
    <m/>
    <m/>
    <m/>
    <m/>
    <m/>
    <m/>
    <m/>
    <m/>
    <m/>
    <m/>
    <m/>
    <m/>
    <m/>
    <m/>
    <x v="12"/>
  </r>
  <r>
    <d v="2022-08-11T00:00:00"/>
    <x v="2"/>
    <n v="8"/>
    <n v="1054"/>
    <x v="413"/>
    <x v="59"/>
    <n v="178.37"/>
    <s v="x"/>
    <m/>
    <m/>
    <s v="x"/>
    <m/>
    <m/>
    <m/>
    <m/>
    <m/>
    <m/>
    <m/>
    <m/>
    <m/>
    <m/>
    <m/>
    <m/>
    <m/>
    <m/>
    <m/>
    <m/>
    <m/>
    <m/>
    <x v="12"/>
  </r>
  <r>
    <d v="2021-05-27T00:00:00"/>
    <x v="1"/>
    <n v="5"/>
    <n v="675"/>
    <x v="414"/>
    <x v="59"/>
    <n v="4467.66"/>
    <m/>
    <s v="x"/>
    <m/>
    <s v="x"/>
    <m/>
    <m/>
    <m/>
    <m/>
    <m/>
    <m/>
    <m/>
    <m/>
    <m/>
    <m/>
    <m/>
    <m/>
    <m/>
    <m/>
    <m/>
    <m/>
    <m/>
    <m/>
    <x v="12"/>
  </r>
  <r>
    <d v="2023-05-30T00:00:00"/>
    <x v="0"/>
    <n v="5"/>
    <n v="487"/>
    <x v="415"/>
    <x v="60"/>
    <n v="250"/>
    <s v="x"/>
    <m/>
    <m/>
    <s v="x"/>
    <m/>
    <m/>
    <m/>
    <m/>
    <m/>
    <m/>
    <m/>
    <m/>
    <m/>
    <m/>
    <m/>
    <m/>
    <m/>
    <m/>
    <m/>
    <m/>
    <m/>
    <m/>
    <x v="12"/>
  </r>
  <r>
    <d v="2022-08-09T00:00:00"/>
    <x v="2"/>
    <n v="8"/>
    <n v="945"/>
    <x v="416"/>
    <x v="60"/>
    <n v="220"/>
    <s v="x"/>
    <m/>
    <m/>
    <s v="x"/>
    <m/>
    <m/>
    <m/>
    <m/>
    <m/>
    <m/>
    <m/>
    <m/>
    <m/>
    <m/>
    <m/>
    <m/>
    <m/>
    <m/>
    <m/>
    <m/>
    <m/>
    <m/>
    <x v="12"/>
  </r>
  <r>
    <d v="2022-07-14T00:00:00"/>
    <x v="2"/>
    <n v="7"/>
    <n v="852"/>
    <x v="415"/>
    <x v="60"/>
    <n v="260"/>
    <s v="x"/>
    <m/>
    <m/>
    <s v="x"/>
    <m/>
    <m/>
    <m/>
    <m/>
    <m/>
    <m/>
    <m/>
    <m/>
    <m/>
    <m/>
    <m/>
    <m/>
    <m/>
    <m/>
    <m/>
    <m/>
    <m/>
    <m/>
    <x v="12"/>
  </r>
  <r>
    <d v="2022-04-01T00:00:00"/>
    <x v="2"/>
    <n v="4"/>
    <n v="276"/>
    <x v="415"/>
    <x v="60"/>
    <n v="200"/>
    <s v="x"/>
    <m/>
    <m/>
    <s v="x"/>
    <m/>
    <m/>
    <m/>
    <m/>
    <m/>
    <m/>
    <m/>
    <m/>
    <m/>
    <m/>
    <m/>
    <m/>
    <m/>
    <m/>
    <m/>
    <m/>
    <m/>
    <m/>
    <x v="12"/>
  </r>
  <r>
    <d v="2023-06-19T00:00:00"/>
    <x v="0"/>
    <n v="6"/>
    <n v="534"/>
    <x v="417"/>
    <x v="61"/>
    <n v="120"/>
    <m/>
    <s v="x"/>
    <m/>
    <m/>
    <m/>
    <m/>
    <m/>
    <m/>
    <m/>
    <m/>
    <m/>
    <m/>
    <s v="x"/>
    <m/>
    <m/>
    <m/>
    <s v="x"/>
    <m/>
    <m/>
    <m/>
    <m/>
    <m/>
    <x v="25"/>
  </r>
  <r>
    <d v="2021-06-15T00:00:00"/>
    <x v="1"/>
    <n v="6"/>
    <n v="752"/>
    <x v="418"/>
    <x v="61"/>
    <n v="54"/>
    <m/>
    <s v="x"/>
    <m/>
    <m/>
    <m/>
    <m/>
    <m/>
    <m/>
    <m/>
    <m/>
    <m/>
    <m/>
    <s v="x"/>
    <m/>
    <m/>
    <m/>
    <s v="x"/>
    <m/>
    <m/>
    <m/>
    <m/>
    <m/>
    <x v="25"/>
  </r>
  <r>
    <d v="2023-01-04T00:00:00"/>
    <x v="0"/>
    <n v="1"/>
    <n v="1922"/>
    <x v="419"/>
    <x v="62"/>
    <n v="-340482.82"/>
    <m/>
    <s v="x"/>
    <m/>
    <s v="x"/>
    <m/>
    <m/>
    <m/>
    <m/>
    <m/>
    <m/>
    <m/>
    <m/>
    <m/>
    <m/>
    <m/>
    <m/>
    <m/>
    <m/>
    <m/>
    <m/>
    <m/>
    <m/>
    <x v="12"/>
  </r>
  <r>
    <d v="2023-01-04T00:00:00"/>
    <x v="0"/>
    <n v="1"/>
    <n v="1887"/>
    <x v="420"/>
    <x v="62"/>
    <n v="340482.82"/>
    <m/>
    <s v="x"/>
    <m/>
    <s v="x"/>
    <m/>
    <m/>
    <m/>
    <m/>
    <m/>
    <m/>
    <m/>
    <m/>
    <m/>
    <m/>
    <m/>
    <m/>
    <m/>
    <m/>
    <m/>
    <m/>
    <m/>
    <m/>
    <x v="12"/>
  </r>
  <r>
    <d v="2021-02-09T00:00:00"/>
    <x v="1"/>
    <n v="2"/>
    <n v="7"/>
    <x v="421"/>
    <x v="63"/>
    <n v="18738.62"/>
    <m/>
    <s v="x"/>
    <m/>
    <s v="x"/>
    <m/>
    <m/>
    <s v="x"/>
    <m/>
    <m/>
    <m/>
    <m/>
    <m/>
    <m/>
    <m/>
    <m/>
    <m/>
    <m/>
    <m/>
    <m/>
    <m/>
    <m/>
    <m/>
    <x v="9"/>
  </r>
  <r>
    <d v="2023-12-13T00:00:00"/>
    <x v="0"/>
    <n v="12"/>
    <n v="1432"/>
    <x v="422"/>
    <x v="64"/>
    <n v="15"/>
    <m/>
    <s v="x"/>
    <m/>
    <m/>
    <m/>
    <m/>
    <m/>
    <m/>
    <m/>
    <m/>
    <m/>
    <m/>
    <m/>
    <m/>
    <m/>
    <m/>
    <s v="x"/>
    <m/>
    <s v="x"/>
    <m/>
    <m/>
    <m/>
    <x v="26"/>
  </r>
  <r>
    <d v="2023-06-19T00:00:00"/>
    <x v="0"/>
    <n v="6"/>
    <n v="571"/>
    <x v="423"/>
    <x v="64"/>
    <n v="30"/>
    <m/>
    <s v="x"/>
    <m/>
    <m/>
    <m/>
    <m/>
    <m/>
    <m/>
    <m/>
    <m/>
    <m/>
    <m/>
    <m/>
    <m/>
    <m/>
    <m/>
    <s v="x"/>
    <m/>
    <s v="x"/>
    <m/>
    <m/>
    <m/>
    <x v="26"/>
  </r>
  <r>
    <d v="2023-05-30T00:00:00"/>
    <x v="0"/>
    <n v="5"/>
    <n v="497"/>
    <x v="424"/>
    <x v="64"/>
    <n v="36"/>
    <m/>
    <s v="x"/>
    <m/>
    <m/>
    <m/>
    <m/>
    <m/>
    <m/>
    <m/>
    <m/>
    <m/>
    <m/>
    <m/>
    <m/>
    <m/>
    <m/>
    <s v="x"/>
    <m/>
    <s v="x"/>
    <m/>
    <m/>
    <m/>
    <x v="26"/>
  </r>
  <r>
    <d v="2021-07-19T00:00:00"/>
    <x v="1"/>
    <n v="7"/>
    <n v="871"/>
    <x v="425"/>
    <x v="65"/>
    <n v="36"/>
    <m/>
    <s v="x"/>
    <m/>
    <m/>
    <m/>
    <m/>
    <m/>
    <m/>
    <s v="x"/>
    <m/>
    <m/>
    <m/>
    <m/>
    <m/>
    <m/>
    <m/>
    <m/>
    <m/>
    <m/>
    <m/>
    <m/>
    <m/>
    <x v="2"/>
  </r>
  <r>
    <d v="2023-12-14T00:00:00"/>
    <x v="0"/>
    <n v="12"/>
    <n v="1415"/>
    <x v="426"/>
    <x v="66"/>
    <n v="1920"/>
    <m/>
    <s v="x"/>
    <m/>
    <m/>
    <m/>
    <m/>
    <s v="x"/>
    <m/>
    <s v="x"/>
    <m/>
    <m/>
    <m/>
    <m/>
    <m/>
    <m/>
    <m/>
    <m/>
    <m/>
    <m/>
    <m/>
    <m/>
    <m/>
    <x v="27"/>
  </r>
  <r>
    <d v="2023-12-13T00:00:00"/>
    <x v="0"/>
    <n v="12"/>
    <n v="1416"/>
    <x v="427"/>
    <x v="66"/>
    <n v="3960"/>
    <m/>
    <s v="x"/>
    <m/>
    <m/>
    <m/>
    <m/>
    <m/>
    <m/>
    <s v="x"/>
    <m/>
    <m/>
    <m/>
    <m/>
    <m/>
    <m/>
    <m/>
    <m/>
    <m/>
    <m/>
    <m/>
    <m/>
    <m/>
    <x v="2"/>
  </r>
  <r>
    <d v="2023-12-13T00:00:00"/>
    <x v="0"/>
    <n v="12"/>
    <n v="1414"/>
    <x v="428"/>
    <x v="66"/>
    <n v="3840"/>
    <m/>
    <s v="x"/>
    <m/>
    <m/>
    <m/>
    <m/>
    <s v="x"/>
    <m/>
    <s v="x"/>
    <m/>
    <m/>
    <m/>
    <m/>
    <m/>
    <m/>
    <m/>
    <m/>
    <m/>
    <m/>
    <m/>
    <m/>
    <m/>
    <x v="27"/>
  </r>
  <r>
    <d v="2023-12-06T00:00:00"/>
    <x v="0"/>
    <n v="12"/>
    <n v="1413"/>
    <x v="429"/>
    <x v="66"/>
    <n v="600"/>
    <m/>
    <s v="x"/>
    <m/>
    <m/>
    <m/>
    <m/>
    <m/>
    <m/>
    <s v="x"/>
    <m/>
    <m/>
    <m/>
    <m/>
    <m/>
    <m/>
    <m/>
    <m/>
    <m/>
    <m/>
    <m/>
    <m/>
    <m/>
    <x v="2"/>
  </r>
  <r>
    <d v="2023-12-06T00:00:00"/>
    <x v="0"/>
    <n v="12"/>
    <n v="1417"/>
    <x v="430"/>
    <x v="66"/>
    <n v="450"/>
    <m/>
    <s v="x"/>
    <m/>
    <m/>
    <m/>
    <m/>
    <m/>
    <m/>
    <s v="x"/>
    <m/>
    <m/>
    <m/>
    <m/>
    <m/>
    <m/>
    <m/>
    <m/>
    <m/>
    <m/>
    <m/>
    <m/>
    <m/>
    <x v="2"/>
  </r>
  <r>
    <d v="2023-10-24T00:00:00"/>
    <x v="0"/>
    <n v="10"/>
    <n v="1066"/>
    <x v="431"/>
    <x v="66"/>
    <n v="1080"/>
    <m/>
    <s v="x"/>
    <m/>
    <m/>
    <m/>
    <m/>
    <m/>
    <m/>
    <s v="x"/>
    <m/>
    <m/>
    <m/>
    <m/>
    <m/>
    <m/>
    <m/>
    <m/>
    <m/>
    <m/>
    <m/>
    <m/>
    <m/>
    <x v="2"/>
  </r>
  <r>
    <d v="2023-10-24T00:00:00"/>
    <x v="0"/>
    <n v="10"/>
    <n v="1141"/>
    <x v="432"/>
    <x v="66"/>
    <n v="3362.39"/>
    <m/>
    <s v="x"/>
    <m/>
    <m/>
    <m/>
    <m/>
    <m/>
    <m/>
    <s v="x"/>
    <m/>
    <m/>
    <m/>
    <m/>
    <m/>
    <m/>
    <m/>
    <m/>
    <m/>
    <m/>
    <m/>
    <m/>
    <m/>
    <x v="2"/>
  </r>
  <r>
    <d v="2023-10-10T00:00:00"/>
    <x v="0"/>
    <n v="10"/>
    <n v="1055"/>
    <x v="433"/>
    <x v="66"/>
    <n v="5880"/>
    <m/>
    <s v="x"/>
    <m/>
    <m/>
    <m/>
    <m/>
    <m/>
    <m/>
    <s v="x"/>
    <m/>
    <m/>
    <m/>
    <m/>
    <m/>
    <m/>
    <m/>
    <m/>
    <m/>
    <m/>
    <m/>
    <m/>
    <m/>
    <x v="2"/>
  </r>
  <r>
    <d v="2023-10-09T00:00:00"/>
    <x v="0"/>
    <n v="10"/>
    <n v="1083"/>
    <x v="434"/>
    <x v="66"/>
    <n v="1440"/>
    <m/>
    <s v="x"/>
    <m/>
    <m/>
    <m/>
    <m/>
    <m/>
    <m/>
    <s v="x"/>
    <m/>
    <m/>
    <m/>
    <m/>
    <m/>
    <m/>
    <m/>
    <m/>
    <m/>
    <m/>
    <m/>
    <m/>
    <m/>
    <x v="2"/>
  </r>
  <r>
    <d v="2023-10-09T00:00:00"/>
    <x v="0"/>
    <n v="10"/>
    <n v="1082"/>
    <x v="435"/>
    <x v="66"/>
    <n v="300"/>
    <m/>
    <s v="x"/>
    <m/>
    <m/>
    <m/>
    <m/>
    <m/>
    <m/>
    <s v="x"/>
    <m/>
    <m/>
    <m/>
    <m/>
    <m/>
    <m/>
    <m/>
    <m/>
    <m/>
    <m/>
    <m/>
    <m/>
    <m/>
    <x v="2"/>
  </r>
  <r>
    <d v="2023-10-09T00:00:00"/>
    <x v="0"/>
    <n v="10"/>
    <n v="1054"/>
    <x v="436"/>
    <x v="66"/>
    <n v="5880"/>
    <m/>
    <s v="x"/>
    <m/>
    <m/>
    <m/>
    <m/>
    <m/>
    <m/>
    <s v="x"/>
    <m/>
    <m/>
    <m/>
    <m/>
    <m/>
    <m/>
    <m/>
    <m/>
    <m/>
    <m/>
    <m/>
    <m/>
    <m/>
    <x v="2"/>
  </r>
  <r>
    <d v="2023-08-16T00:00:00"/>
    <x v="0"/>
    <n v="8"/>
    <n v="790"/>
    <x v="437"/>
    <x v="66"/>
    <n v="3362.39"/>
    <m/>
    <s v="x"/>
    <m/>
    <m/>
    <m/>
    <m/>
    <m/>
    <m/>
    <s v="x"/>
    <m/>
    <m/>
    <m/>
    <m/>
    <m/>
    <m/>
    <m/>
    <m/>
    <m/>
    <m/>
    <m/>
    <m/>
    <m/>
    <x v="2"/>
  </r>
  <r>
    <d v="2023-05-31T00:00:00"/>
    <x v="0"/>
    <n v="5"/>
    <n v="398"/>
    <x v="438"/>
    <x v="66"/>
    <n v="2571.6"/>
    <m/>
    <s v="x"/>
    <m/>
    <m/>
    <m/>
    <m/>
    <m/>
    <m/>
    <s v="x"/>
    <m/>
    <m/>
    <m/>
    <m/>
    <m/>
    <m/>
    <m/>
    <m/>
    <m/>
    <m/>
    <m/>
    <m/>
    <m/>
    <x v="2"/>
  </r>
  <r>
    <d v="2023-03-20T00:00:00"/>
    <x v="0"/>
    <n v="3"/>
    <n v="190"/>
    <x v="439"/>
    <x v="66"/>
    <n v="2571.6"/>
    <m/>
    <s v="x"/>
    <m/>
    <m/>
    <m/>
    <m/>
    <m/>
    <m/>
    <s v="x"/>
    <m/>
    <m/>
    <m/>
    <m/>
    <m/>
    <m/>
    <m/>
    <m/>
    <m/>
    <m/>
    <m/>
    <m/>
    <m/>
    <x v="2"/>
  </r>
  <r>
    <d v="2022-12-19T00:00:00"/>
    <x v="2"/>
    <n v="12"/>
    <n v="1701"/>
    <x v="440"/>
    <x v="66"/>
    <n v="1080"/>
    <m/>
    <s v="x"/>
    <m/>
    <m/>
    <m/>
    <m/>
    <m/>
    <m/>
    <s v="x"/>
    <m/>
    <m/>
    <m/>
    <m/>
    <m/>
    <m/>
    <m/>
    <m/>
    <m/>
    <m/>
    <m/>
    <m/>
    <m/>
    <x v="2"/>
  </r>
  <r>
    <d v="2022-12-19T00:00:00"/>
    <x v="2"/>
    <n v="12"/>
    <n v="1700"/>
    <x v="441"/>
    <x v="66"/>
    <n v="2571.6"/>
    <m/>
    <s v="x"/>
    <m/>
    <m/>
    <m/>
    <m/>
    <m/>
    <m/>
    <s v="x"/>
    <m/>
    <m/>
    <m/>
    <m/>
    <m/>
    <m/>
    <m/>
    <m/>
    <m/>
    <m/>
    <m/>
    <m/>
    <m/>
    <x v="2"/>
  </r>
  <r>
    <d v="2022-11-29T00:00:00"/>
    <x v="2"/>
    <n v="11"/>
    <n v="1633"/>
    <x v="442"/>
    <x v="66"/>
    <n v="2160"/>
    <m/>
    <s v="x"/>
    <m/>
    <m/>
    <m/>
    <m/>
    <m/>
    <m/>
    <s v="x"/>
    <m/>
    <m/>
    <m/>
    <m/>
    <m/>
    <m/>
    <m/>
    <m/>
    <m/>
    <m/>
    <m/>
    <m/>
    <m/>
    <x v="2"/>
  </r>
  <r>
    <d v="2022-11-29T00:00:00"/>
    <x v="2"/>
    <n v="11"/>
    <n v="1632"/>
    <x v="443"/>
    <x v="66"/>
    <n v="3000"/>
    <m/>
    <s v="x"/>
    <m/>
    <m/>
    <m/>
    <m/>
    <m/>
    <m/>
    <s v="x"/>
    <m/>
    <m/>
    <m/>
    <m/>
    <m/>
    <m/>
    <m/>
    <m/>
    <m/>
    <m/>
    <m/>
    <m/>
    <m/>
    <x v="2"/>
  </r>
  <r>
    <d v="2022-11-29T00:00:00"/>
    <x v="2"/>
    <n v="11"/>
    <n v="1631"/>
    <x v="444"/>
    <x v="66"/>
    <n v="1320"/>
    <m/>
    <s v="x"/>
    <m/>
    <m/>
    <m/>
    <m/>
    <m/>
    <m/>
    <s v="x"/>
    <m/>
    <m/>
    <m/>
    <m/>
    <m/>
    <m/>
    <m/>
    <m/>
    <m/>
    <m/>
    <m/>
    <m/>
    <m/>
    <x v="2"/>
  </r>
  <r>
    <d v="2022-11-28T00:00:00"/>
    <x v="2"/>
    <n v="11"/>
    <n v="1630"/>
    <x v="445"/>
    <x v="66"/>
    <n v="300"/>
    <m/>
    <s v="x"/>
    <m/>
    <m/>
    <m/>
    <m/>
    <m/>
    <m/>
    <s v="x"/>
    <m/>
    <m/>
    <m/>
    <m/>
    <m/>
    <m/>
    <m/>
    <m/>
    <m/>
    <m/>
    <m/>
    <m/>
    <m/>
    <x v="2"/>
  </r>
  <r>
    <d v="2022-08-24T00:00:00"/>
    <x v="2"/>
    <n v="8"/>
    <n v="1127"/>
    <x v="446"/>
    <x v="66"/>
    <n v="2571.6"/>
    <m/>
    <s v="x"/>
    <m/>
    <m/>
    <m/>
    <m/>
    <m/>
    <m/>
    <s v="x"/>
    <m/>
    <m/>
    <m/>
    <m/>
    <m/>
    <m/>
    <m/>
    <m/>
    <m/>
    <m/>
    <m/>
    <m/>
    <m/>
    <x v="2"/>
  </r>
  <r>
    <d v="2022-06-09T00:00:00"/>
    <x v="2"/>
    <n v="6"/>
    <n v="724"/>
    <x v="447"/>
    <x v="66"/>
    <n v="2571.6"/>
    <m/>
    <s v="x"/>
    <m/>
    <m/>
    <m/>
    <m/>
    <m/>
    <m/>
    <s v="x"/>
    <m/>
    <m/>
    <m/>
    <m/>
    <m/>
    <m/>
    <m/>
    <m/>
    <m/>
    <m/>
    <m/>
    <m/>
    <m/>
    <x v="2"/>
  </r>
  <r>
    <d v="2022-05-27T00:00:00"/>
    <x v="2"/>
    <n v="5"/>
    <n v="559"/>
    <x v="448"/>
    <x v="66"/>
    <n v="3960"/>
    <m/>
    <s v="x"/>
    <m/>
    <m/>
    <m/>
    <m/>
    <m/>
    <m/>
    <s v="x"/>
    <m/>
    <m/>
    <m/>
    <m/>
    <m/>
    <m/>
    <m/>
    <m/>
    <m/>
    <m/>
    <m/>
    <m/>
    <m/>
    <x v="2"/>
  </r>
  <r>
    <d v="2022-05-17T00:00:00"/>
    <x v="2"/>
    <n v="5"/>
    <n v="592"/>
    <x v="449"/>
    <x v="66"/>
    <n v="3000"/>
    <m/>
    <s v="x"/>
    <m/>
    <m/>
    <m/>
    <m/>
    <m/>
    <m/>
    <s v="x"/>
    <m/>
    <m/>
    <m/>
    <m/>
    <m/>
    <m/>
    <m/>
    <m/>
    <m/>
    <m/>
    <m/>
    <m/>
    <m/>
    <x v="2"/>
  </r>
  <r>
    <d v="2022-04-26T00:00:00"/>
    <x v="2"/>
    <n v="4"/>
    <n v="514"/>
    <x v="450"/>
    <x v="66"/>
    <n v="480"/>
    <m/>
    <s v="x"/>
    <m/>
    <m/>
    <m/>
    <m/>
    <m/>
    <m/>
    <s v="x"/>
    <m/>
    <m/>
    <m/>
    <m/>
    <m/>
    <m/>
    <m/>
    <m/>
    <m/>
    <m/>
    <m/>
    <m/>
    <m/>
    <x v="2"/>
  </r>
  <r>
    <d v="2022-03-25T00:00:00"/>
    <x v="2"/>
    <n v="3"/>
    <n v="278"/>
    <x v="451"/>
    <x v="66"/>
    <n v="2571.6"/>
    <m/>
    <s v="x"/>
    <m/>
    <m/>
    <m/>
    <m/>
    <m/>
    <m/>
    <s v="x"/>
    <m/>
    <m/>
    <m/>
    <m/>
    <m/>
    <m/>
    <m/>
    <m/>
    <m/>
    <m/>
    <m/>
    <m/>
    <m/>
    <x v="2"/>
  </r>
  <r>
    <d v="2021-12-01T00:00:00"/>
    <x v="1"/>
    <n v="12"/>
    <n v="1681"/>
    <x v="452"/>
    <x v="66"/>
    <n v="3000"/>
    <m/>
    <s v="x"/>
    <m/>
    <m/>
    <m/>
    <m/>
    <m/>
    <m/>
    <s v="x"/>
    <m/>
    <m/>
    <m/>
    <m/>
    <m/>
    <m/>
    <m/>
    <m/>
    <m/>
    <m/>
    <m/>
    <m/>
    <m/>
    <x v="2"/>
  </r>
  <r>
    <d v="2021-12-01T00:00:00"/>
    <x v="1"/>
    <n v="12"/>
    <n v="1680"/>
    <x v="453"/>
    <x v="66"/>
    <n v="1320"/>
    <m/>
    <s v="x"/>
    <m/>
    <m/>
    <m/>
    <m/>
    <s v="x"/>
    <m/>
    <s v="x"/>
    <m/>
    <m/>
    <m/>
    <m/>
    <m/>
    <m/>
    <m/>
    <m/>
    <m/>
    <m/>
    <m/>
    <m/>
    <m/>
    <x v="27"/>
  </r>
  <r>
    <d v="2021-12-01T00:00:00"/>
    <x v="1"/>
    <n v="12"/>
    <n v="1679"/>
    <x v="454"/>
    <x v="66"/>
    <n v="300"/>
    <m/>
    <s v="x"/>
    <m/>
    <m/>
    <m/>
    <m/>
    <m/>
    <m/>
    <s v="x"/>
    <m/>
    <m/>
    <m/>
    <m/>
    <m/>
    <m/>
    <m/>
    <m/>
    <m/>
    <m/>
    <m/>
    <m/>
    <m/>
    <x v="2"/>
  </r>
  <r>
    <d v="2021-12-01T00:00:00"/>
    <x v="1"/>
    <n v="12"/>
    <n v="1678"/>
    <x v="455"/>
    <x v="66"/>
    <n v="2160"/>
    <m/>
    <s v="x"/>
    <m/>
    <m/>
    <m/>
    <m/>
    <s v="x"/>
    <m/>
    <s v="x"/>
    <m/>
    <m/>
    <m/>
    <m/>
    <m/>
    <m/>
    <m/>
    <m/>
    <m/>
    <m/>
    <m/>
    <m/>
    <m/>
    <x v="27"/>
  </r>
  <r>
    <d v="2021-10-21T00:00:00"/>
    <x v="1"/>
    <n v="10"/>
    <n v="1390"/>
    <x v="456"/>
    <x v="66"/>
    <n v="2571.6"/>
    <m/>
    <s v="x"/>
    <m/>
    <m/>
    <m/>
    <m/>
    <m/>
    <m/>
    <s v="x"/>
    <m/>
    <m/>
    <m/>
    <m/>
    <m/>
    <m/>
    <m/>
    <m/>
    <m/>
    <m/>
    <m/>
    <m/>
    <m/>
    <x v="2"/>
  </r>
  <r>
    <d v="2021-08-30T00:00:00"/>
    <x v="1"/>
    <n v="8"/>
    <n v="1028"/>
    <x v="457"/>
    <x v="66"/>
    <n v="2571.6"/>
    <m/>
    <s v="x"/>
    <m/>
    <m/>
    <m/>
    <m/>
    <m/>
    <m/>
    <s v="x"/>
    <m/>
    <m/>
    <m/>
    <m/>
    <m/>
    <m/>
    <m/>
    <m/>
    <m/>
    <m/>
    <m/>
    <m/>
    <m/>
    <x v="2"/>
  </r>
  <r>
    <d v="2021-04-28T00:00:00"/>
    <x v="1"/>
    <n v="4"/>
    <n v="487"/>
    <x v="458"/>
    <x v="66"/>
    <n v="2571.6"/>
    <m/>
    <s v="x"/>
    <m/>
    <m/>
    <m/>
    <m/>
    <m/>
    <m/>
    <s v="x"/>
    <m/>
    <m/>
    <m/>
    <m/>
    <m/>
    <m/>
    <m/>
    <m/>
    <m/>
    <m/>
    <m/>
    <m/>
    <m/>
    <x v="2"/>
  </r>
  <r>
    <d v="2021-04-14T00:00:00"/>
    <x v="1"/>
    <n v="4"/>
    <n v="335"/>
    <x v="459"/>
    <x v="66"/>
    <n v="900"/>
    <m/>
    <s v="x"/>
    <m/>
    <m/>
    <m/>
    <m/>
    <m/>
    <m/>
    <s v="x"/>
    <m/>
    <m/>
    <m/>
    <m/>
    <m/>
    <m/>
    <m/>
    <m/>
    <m/>
    <m/>
    <m/>
    <m/>
    <m/>
    <x v="2"/>
  </r>
  <r>
    <d v="2021-02-01T00:00:00"/>
    <x v="1"/>
    <n v="2"/>
    <n v="43"/>
    <x v="460"/>
    <x v="66"/>
    <n v="2571.6"/>
    <m/>
    <s v="x"/>
    <m/>
    <m/>
    <m/>
    <m/>
    <m/>
    <m/>
    <s v="x"/>
    <m/>
    <m/>
    <m/>
    <m/>
    <m/>
    <m/>
    <m/>
    <m/>
    <m/>
    <m/>
    <m/>
    <m/>
    <m/>
    <x v="2"/>
  </r>
  <r>
    <d v="2023-12-28T00:00:00"/>
    <x v="0"/>
    <n v="12"/>
    <n v="1423"/>
    <x v="461"/>
    <x v="67"/>
    <n v="4309.1400000000003"/>
    <s v="x"/>
    <m/>
    <m/>
    <s v="x"/>
    <m/>
    <m/>
    <m/>
    <m/>
    <m/>
    <m/>
    <m/>
    <m/>
    <m/>
    <m/>
    <m/>
    <m/>
    <m/>
    <m/>
    <m/>
    <m/>
    <m/>
    <m/>
    <x v="12"/>
  </r>
  <r>
    <d v="2023-01-12T00:00:00"/>
    <x v="0"/>
    <n v="1"/>
    <n v="1838"/>
    <x v="462"/>
    <x v="67"/>
    <n v="1524"/>
    <m/>
    <s v="x"/>
    <m/>
    <s v="x"/>
    <m/>
    <m/>
    <m/>
    <m/>
    <m/>
    <m/>
    <m/>
    <m/>
    <m/>
    <m/>
    <m/>
    <m/>
    <m/>
    <m/>
    <m/>
    <m/>
    <m/>
    <m/>
    <x v="12"/>
  </r>
  <r>
    <d v="2021-10-26T00:00:00"/>
    <x v="1"/>
    <n v="10"/>
    <n v="1523"/>
    <x v="463"/>
    <x v="68"/>
    <n v="72"/>
    <m/>
    <s v="x"/>
    <m/>
    <m/>
    <m/>
    <m/>
    <m/>
    <s v="x"/>
    <m/>
    <m/>
    <m/>
    <m/>
    <m/>
    <m/>
    <m/>
    <m/>
    <m/>
    <m/>
    <m/>
    <m/>
    <m/>
    <m/>
    <x v="15"/>
  </r>
  <r>
    <d v="2021-06-14T00:00:00"/>
    <x v="1"/>
    <n v="6"/>
    <n v="723"/>
    <x v="464"/>
    <x v="68"/>
    <n v="1800"/>
    <m/>
    <s v="x"/>
    <m/>
    <m/>
    <m/>
    <m/>
    <m/>
    <s v="x"/>
    <m/>
    <m/>
    <m/>
    <m/>
    <m/>
    <m/>
    <m/>
    <m/>
    <m/>
    <m/>
    <m/>
    <m/>
    <m/>
    <m/>
    <x v="15"/>
  </r>
  <r>
    <d v="2021-10-14T00:00:00"/>
    <x v="1"/>
    <n v="10"/>
    <n v="1338"/>
    <x v="465"/>
    <x v="69"/>
    <n v="413.6"/>
    <m/>
    <s v="x"/>
    <m/>
    <m/>
    <m/>
    <m/>
    <m/>
    <m/>
    <m/>
    <m/>
    <m/>
    <m/>
    <m/>
    <m/>
    <m/>
    <m/>
    <s v="x"/>
    <m/>
    <m/>
    <m/>
    <m/>
    <m/>
    <x v="3"/>
  </r>
  <r>
    <d v="2023-12-28T00:00:00"/>
    <x v="0"/>
    <n v="12"/>
    <n v="1469"/>
    <x v="466"/>
    <x v="70"/>
    <n v="4608"/>
    <m/>
    <s v="x"/>
    <m/>
    <m/>
    <m/>
    <m/>
    <m/>
    <m/>
    <m/>
    <m/>
    <m/>
    <m/>
    <m/>
    <m/>
    <m/>
    <m/>
    <m/>
    <m/>
    <s v="x"/>
    <m/>
    <m/>
    <m/>
    <x v="11"/>
  </r>
  <r>
    <d v="2023-12-28T00:00:00"/>
    <x v="0"/>
    <n v="12"/>
    <n v="1585"/>
    <x v="467"/>
    <x v="70"/>
    <n v="2176.94"/>
    <m/>
    <s v="x"/>
    <m/>
    <m/>
    <m/>
    <m/>
    <m/>
    <m/>
    <m/>
    <m/>
    <m/>
    <m/>
    <m/>
    <m/>
    <m/>
    <m/>
    <m/>
    <m/>
    <s v="x"/>
    <m/>
    <m/>
    <m/>
    <x v="11"/>
  </r>
  <r>
    <d v="2023-11-27T00:00:00"/>
    <x v="0"/>
    <n v="11"/>
    <n v="1246"/>
    <x v="468"/>
    <x v="70"/>
    <n v="684"/>
    <m/>
    <s v="x"/>
    <m/>
    <m/>
    <m/>
    <m/>
    <m/>
    <m/>
    <m/>
    <m/>
    <m/>
    <m/>
    <m/>
    <m/>
    <m/>
    <m/>
    <m/>
    <m/>
    <s v="x"/>
    <m/>
    <m/>
    <m/>
    <x v="11"/>
  </r>
  <r>
    <d v="2023-10-26T00:00:00"/>
    <x v="0"/>
    <n v="10"/>
    <n v="1186"/>
    <x v="469"/>
    <x v="70"/>
    <n v="4996.3"/>
    <m/>
    <s v="x"/>
    <m/>
    <m/>
    <m/>
    <m/>
    <m/>
    <m/>
    <m/>
    <m/>
    <m/>
    <m/>
    <m/>
    <m/>
    <m/>
    <m/>
    <m/>
    <m/>
    <s v="x"/>
    <m/>
    <m/>
    <m/>
    <x v="11"/>
  </r>
  <r>
    <d v="2023-10-24T00:00:00"/>
    <x v="0"/>
    <n v="10"/>
    <n v="1070"/>
    <x v="470"/>
    <x v="70"/>
    <n v="16128"/>
    <m/>
    <s v="x"/>
    <m/>
    <m/>
    <m/>
    <m/>
    <m/>
    <m/>
    <m/>
    <m/>
    <m/>
    <m/>
    <m/>
    <m/>
    <m/>
    <m/>
    <m/>
    <m/>
    <s v="x"/>
    <m/>
    <m/>
    <m/>
    <x v="11"/>
  </r>
  <r>
    <d v="2023-05-29T00:00:00"/>
    <x v="0"/>
    <n v="5"/>
    <n v="412"/>
    <x v="471"/>
    <x v="70"/>
    <n v="12816"/>
    <m/>
    <s v="x"/>
    <m/>
    <m/>
    <m/>
    <m/>
    <m/>
    <m/>
    <m/>
    <m/>
    <m/>
    <m/>
    <m/>
    <m/>
    <m/>
    <m/>
    <m/>
    <m/>
    <s v="x"/>
    <m/>
    <m/>
    <m/>
    <x v="11"/>
  </r>
  <r>
    <d v="2022-12-19T00:00:00"/>
    <x v="2"/>
    <n v="12"/>
    <n v="1644"/>
    <x v="472"/>
    <x v="70"/>
    <n v="5584"/>
    <m/>
    <s v="x"/>
    <m/>
    <m/>
    <m/>
    <m/>
    <m/>
    <m/>
    <m/>
    <m/>
    <m/>
    <m/>
    <m/>
    <m/>
    <m/>
    <m/>
    <m/>
    <m/>
    <s v="x"/>
    <m/>
    <m/>
    <m/>
    <x v="11"/>
  </r>
  <r>
    <d v="2022-12-05T00:00:00"/>
    <x v="2"/>
    <n v="12"/>
    <n v="1482"/>
    <x v="473"/>
    <x v="70"/>
    <n v="7382.28"/>
    <m/>
    <s v="x"/>
    <m/>
    <m/>
    <m/>
    <m/>
    <m/>
    <m/>
    <m/>
    <m/>
    <m/>
    <m/>
    <m/>
    <m/>
    <m/>
    <m/>
    <m/>
    <m/>
    <s v="x"/>
    <m/>
    <m/>
    <m/>
    <x v="11"/>
  </r>
  <r>
    <d v="2022-09-13T00:00:00"/>
    <x v="2"/>
    <n v="9"/>
    <n v="1150"/>
    <x v="474"/>
    <x v="70"/>
    <n v="18902.400000000001"/>
    <m/>
    <s v="x"/>
    <m/>
    <m/>
    <m/>
    <m/>
    <m/>
    <m/>
    <m/>
    <m/>
    <m/>
    <m/>
    <m/>
    <m/>
    <m/>
    <m/>
    <m/>
    <m/>
    <s v="x"/>
    <m/>
    <m/>
    <m/>
    <x v="11"/>
  </r>
  <r>
    <d v="2022-06-09T00:00:00"/>
    <x v="2"/>
    <n v="6"/>
    <n v="678"/>
    <x v="475"/>
    <x v="70"/>
    <n v="15815.4"/>
    <m/>
    <s v="x"/>
    <m/>
    <m/>
    <m/>
    <m/>
    <m/>
    <m/>
    <m/>
    <m/>
    <m/>
    <m/>
    <m/>
    <m/>
    <m/>
    <m/>
    <m/>
    <m/>
    <s v="x"/>
    <m/>
    <m/>
    <m/>
    <x v="11"/>
  </r>
  <r>
    <d v="2022-02-11T00:00:00"/>
    <x v="2"/>
    <n v="2"/>
    <n v="81"/>
    <x v="476"/>
    <x v="70"/>
    <n v="842.4"/>
    <m/>
    <s v="x"/>
    <m/>
    <m/>
    <m/>
    <m/>
    <m/>
    <m/>
    <m/>
    <m/>
    <m/>
    <m/>
    <m/>
    <m/>
    <m/>
    <s v="x"/>
    <m/>
    <m/>
    <m/>
    <m/>
    <m/>
    <m/>
    <x v="28"/>
  </r>
  <r>
    <d v="2021-12-31T00:00:00"/>
    <x v="1"/>
    <n v="12"/>
    <n v="1916"/>
    <x v="477"/>
    <x v="70"/>
    <n v="3964.77"/>
    <m/>
    <s v="x"/>
    <m/>
    <m/>
    <m/>
    <m/>
    <m/>
    <m/>
    <m/>
    <m/>
    <m/>
    <m/>
    <m/>
    <m/>
    <m/>
    <m/>
    <m/>
    <m/>
    <s v="x"/>
    <m/>
    <m/>
    <m/>
    <x v="11"/>
  </r>
  <r>
    <d v="2021-12-03T00:00:00"/>
    <x v="1"/>
    <n v="12"/>
    <n v="1613"/>
    <x v="478"/>
    <x v="70"/>
    <n v="21942"/>
    <m/>
    <s v="x"/>
    <m/>
    <m/>
    <m/>
    <m/>
    <m/>
    <m/>
    <m/>
    <m/>
    <m/>
    <m/>
    <m/>
    <m/>
    <m/>
    <m/>
    <m/>
    <m/>
    <s v="x"/>
    <m/>
    <m/>
    <m/>
    <x v="11"/>
  </r>
  <r>
    <d v="2021-08-30T00:00:00"/>
    <x v="1"/>
    <n v="8"/>
    <n v="1099"/>
    <x v="479"/>
    <x v="70"/>
    <n v="3993.6"/>
    <m/>
    <s v="x"/>
    <m/>
    <m/>
    <m/>
    <m/>
    <m/>
    <m/>
    <m/>
    <m/>
    <m/>
    <m/>
    <m/>
    <m/>
    <m/>
    <m/>
    <m/>
    <m/>
    <s v="x"/>
    <m/>
    <m/>
    <m/>
    <x v="11"/>
  </r>
  <r>
    <d v="2021-06-09T00:00:00"/>
    <x v="1"/>
    <n v="6"/>
    <n v="673"/>
    <x v="480"/>
    <x v="70"/>
    <n v="16178.4"/>
    <m/>
    <s v="x"/>
    <m/>
    <m/>
    <m/>
    <m/>
    <m/>
    <m/>
    <m/>
    <m/>
    <m/>
    <m/>
    <m/>
    <m/>
    <m/>
    <m/>
    <m/>
    <m/>
    <s v="x"/>
    <m/>
    <m/>
    <m/>
    <x v="11"/>
  </r>
  <r>
    <d v="2021-05-12T00:00:00"/>
    <x v="1"/>
    <n v="5"/>
    <n v="569"/>
    <x v="481"/>
    <x v="70"/>
    <n v="80.3"/>
    <m/>
    <s v="x"/>
    <m/>
    <m/>
    <m/>
    <m/>
    <m/>
    <m/>
    <m/>
    <m/>
    <m/>
    <m/>
    <m/>
    <m/>
    <m/>
    <m/>
    <m/>
    <m/>
    <s v="x"/>
    <m/>
    <m/>
    <m/>
    <x v="11"/>
  </r>
  <r>
    <d v="2024-01-18T00:00:00"/>
    <x v="3"/>
    <n v="1"/>
    <n v="1652"/>
    <x v="482"/>
    <x v="71"/>
    <n v="2"/>
    <s v="x"/>
    <m/>
    <m/>
    <m/>
    <m/>
    <m/>
    <m/>
    <m/>
    <m/>
    <m/>
    <m/>
    <m/>
    <m/>
    <m/>
    <m/>
    <m/>
    <m/>
    <s v="x"/>
    <m/>
    <m/>
    <m/>
    <m/>
    <x v="20"/>
  </r>
  <r>
    <d v="2024-01-18T00:00:00"/>
    <x v="3"/>
    <n v="1"/>
    <n v="1653"/>
    <x v="483"/>
    <x v="71"/>
    <n v="7.92"/>
    <s v="x"/>
    <m/>
    <m/>
    <m/>
    <m/>
    <m/>
    <m/>
    <m/>
    <m/>
    <m/>
    <m/>
    <m/>
    <m/>
    <m/>
    <m/>
    <m/>
    <m/>
    <s v="x"/>
    <m/>
    <m/>
    <m/>
    <m/>
    <x v="20"/>
  </r>
  <r>
    <d v="2023-01-23T00:00:00"/>
    <x v="0"/>
    <n v="1"/>
    <n v="1961"/>
    <x v="484"/>
    <x v="71"/>
    <n v="2"/>
    <s v="x"/>
    <m/>
    <m/>
    <m/>
    <m/>
    <m/>
    <m/>
    <m/>
    <m/>
    <m/>
    <m/>
    <m/>
    <m/>
    <m/>
    <m/>
    <m/>
    <m/>
    <s v="x"/>
    <m/>
    <m/>
    <m/>
    <m/>
    <x v="20"/>
  </r>
  <r>
    <d v="2023-01-23T00:00:00"/>
    <x v="0"/>
    <n v="1"/>
    <n v="1960"/>
    <x v="485"/>
    <x v="71"/>
    <n v="7.92"/>
    <s v="x"/>
    <m/>
    <m/>
    <m/>
    <m/>
    <m/>
    <m/>
    <m/>
    <m/>
    <m/>
    <m/>
    <m/>
    <m/>
    <m/>
    <m/>
    <m/>
    <m/>
    <s v="x"/>
    <m/>
    <m/>
    <m/>
    <m/>
    <x v="20"/>
  </r>
  <r>
    <d v="2023-01-16T00:00:00"/>
    <x v="0"/>
    <n v="1"/>
    <n v="1899"/>
    <x v="486"/>
    <x v="71"/>
    <n v="396"/>
    <s v="x"/>
    <m/>
    <m/>
    <m/>
    <m/>
    <m/>
    <m/>
    <m/>
    <m/>
    <m/>
    <m/>
    <m/>
    <m/>
    <m/>
    <m/>
    <m/>
    <m/>
    <s v="x"/>
    <m/>
    <m/>
    <m/>
    <m/>
    <x v="20"/>
  </r>
  <r>
    <d v="2022-01-20T00:00:00"/>
    <x v="2"/>
    <n v="1"/>
    <n v="2009"/>
    <x v="487"/>
    <x v="71"/>
    <n v="7.92"/>
    <s v="x"/>
    <m/>
    <m/>
    <m/>
    <m/>
    <m/>
    <m/>
    <m/>
    <m/>
    <m/>
    <m/>
    <m/>
    <m/>
    <m/>
    <m/>
    <m/>
    <m/>
    <s v="x"/>
    <m/>
    <m/>
    <m/>
    <m/>
    <x v="20"/>
  </r>
  <r>
    <d v="2022-01-20T00:00:00"/>
    <x v="2"/>
    <n v="1"/>
    <n v="2010"/>
    <x v="488"/>
    <x v="71"/>
    <n v="2"/>
    <s v="x"/>
    <m/>
    <m/>
    <m/>
    <m/>
    <m/>
    <m/>
    <m/>
    <m/>
    <m/>
    <m/>
    <m/>
    <m/>
    <m/>
    <m/>
    <m/>
    <m/>
    <s v="x"/>
    <m/>
    <m/>
    <m/>
    <m/>
    <x v="20"/>
  </r>
  <r>
    <d v="2021-03-19T00:00:00"/>
    <x v="1"/>
    <n v="3"/>
    <n v="272"/>
    <x v="489"/>
    <x v="71"/>
    <n v="0.92"/>
    <s v="x"/>
    <m/>
    <m/>
    <m/>
    <m/>
    <m/>
    <m/>
    <m/>
    <m/>
    <m/>
    <m/>
    <m/>
    <m/>
    <m/>
    <m/>
    <m/>
    <m/>
    <s v="x"/>
    <m/>
    <m/>
    <m/>
    <m/>
    <x v="20"/>
  </r>
  <r>
    <d v="2021-01-21T00:00:00"/>
    <x v="1"/>
    <n v="1"/>
    <n v="2328"/>
    <x v="490"/>
    <x v="71"/>
    <n v="7.92"/>
    <s v="x"/>
    <m/>
    <m/>
    <m/>
    <m/>
    <m/>
    <m/>
    <m/>
    <m/>
    <m/>
    <m/>
    <m/>
    <m/>
    <m/>
    <m/>
    <m/>
    <m/>
    <s v="x"/>
    <m/>
    <m/>
    <m/>
    <m/>
    <x v="20"/>
  </r>
  <r>
    <d v="2023-12-19T00:00:00"/>
    <x v="0"/>
    <n v="12"/>
    <n v="1515"/>
    <x v="491"/>
    <x v="72"/>
    <n v="15840"/>
    <s v="x"/>
    <m/>
    <m/>
    <m/>
    <m/>
    <m/>
    <m/>
    <m/>
    <m/>
    <m/>
    <m/>
    <s v="x"/>
    <m/>
    <m/>
    <m/>
    <m/>
    <m/>
    <m/>
    <m/>
    <m/>
    <m/>
    <m/>
    <x v="29"/>
  </r>
  <r>
    <d v="2022-12-19T00:00:00"/>
    <x v="2"/>
    <n v="12"/>
    <n v="1733"/>
    <x v="492"/>
    <x v="72"/>
    <n v="1108.8"/>
    <s v="x"/>
    <m/>
    <m/>
    <m/>
    <m/>
    <m/>
    <m/>
    <m/>
    <m/>
    <m/>
    <m/>
    <s v="x"/>
    <m/>
    <m/>
    <m/>
    <m/>
    <m/>
    <m/>
    <m/>
    <m/>
    <m/>
    <m/>
    <x v="29"/>
  </r>
  <r>
    <d v="2022-12-19T00:00:00"/>
    <x v="2"/>
    <n v="12"/>
    <n v="1732"/>
    <x v="493"/>
    <x v="72"/>
    <n v="1126.8"/>
    <s v="x"/>
    <m/>
    <m/>
    <m/>
    <m/>
    <m/>
    <m/>
    <m/>
    <m/>
    <m/>
    <m/>
    <s v="x"/>
    <m/>
    <m/>
    <m/>
    <m/>
    <m/>
    <m/>
    <m/>
    <m/>
    <m/>
    <m/>
    <x v="29"/>
  </r>
  <r>
    <d v="2021-12-30T00:00:00"/>
    <x v="1"/>
    <n v="12"/>
    <n v="1958"/>
    <x v="494"/>
    <x v="72"/>
    <n v="1126.8"/>
    <s v="x"/>
    <m/>
    <m/>
    <m/>
    <m/>
    <m/>
    <m/>
    <m/>
    <m/>
    <m/>
    <m/>
    <s v="x"/>
    <m/>
    <m/>
    <m/>
    <m/>
    <m/>
    <m/>
    <m/>
    <m/>
    <m/>
    <m/>
    <x v="29"/>
  </r>
  <r>
    <d v="2021-12-30T00:00:00"/>
    <x v="1"/>
    <n v="12"/>
    <n v="1957"/>
    <x v="495"/>
    <x v="72"/>
    <n v="1108.8"/>
    <s v="x"/>
    <m/>
    <m/>
    <m/>
    <m/>
    <m/>
    <m/>
    <m/>
    <m/>
    <m/>
    <m/>
    <s v="x"/>
    <m/>
    <m/>
    <m/>
    <m/>
    <m/>
    <m/>
    <m/>
    <m/>
    <m/>
    <m/>
    <x v="29"/>
  </r>
  <r>
    <d v="2023-09-21T00:00:00"/>
    <x v="0"/>
    <n v="9"/>
    <n v="942"/>
    <x v="496"/>
    <x v="73"/>
    <n v="90"/>
    <m/>
    <s v="x"/>
    <m/>
    <m/>
    <m/>
    <m/>
    <s v="x"/>
    <m/>
    <s v="x"/>
    <m/>
    <m/>
    <m/>
    <m/>
    <m/>
    <m/>
    <m/>
    <m/>
    <m/>
    <m/>
    <m/>
    <m/>
    <m/>
    <x v="27"/>
  </r>
  <r>
    <d v="2023-08-30T00:00:00"/>
    <x v="0"/>
    <n v="8"/>
    <n v="35"/>
    <x v="497"/>
    <x v="73"/>
    <n v="90"/>
    <m/>
    <s v="x"/>
    <m/>
    <m/>
    <m/>
    <m/>
    <s v="x"/>
    <m/>
    <s v="x"/>
    <m/>
    <m/>
    <m/>
    <m/>
    <m/>
    <m/>
    <m/>
    <m/>
    <m/>
    <m/>
    <m/>
    <m/>
    <m/>
    <x v="27"/>
  </r>
  <r>
    <d v="2023-07-27T00:00:00"/>
    <x v="0"/>
    <n v="7"/>
    <n v="684"/>
    <x v="498"/>
    <x v="73"/>
    <n v="2164.44"/>
    <m/>
    <s v="x"/>
    <m/>
    <m/>
    <m/>
    <m/>
    <m/>
    <s v="x"/>
    <m/>
    <m/>
    <m/>
    <m/>
    <m/>
    <m/>
    <m/>
    <m/>
    <m/>
    <m/>
    <m/>
    <m/>
    <m/>
    <m/>
    <x v="15"/>
  </r>
  <r>
    <d v="2022-10-11T00:00:00"/>
    <x v="2"/>
    <n v="10"/>
    <n v="1374"/>
    <x v="499"/>
    <x v="73"/>
    <n v="90"/>
    <m/>
    <s v="x"/>
    <m/>
    <m/>
    <m/>
    <m/>
    <s v="x"/>
    <m/>
    <s v="x"/>
    <m/>
    <m/>
    <m/>
    <m/>
    <m/>
    <m/>
    <m/>
    <m/>
    <m/>
    <m/>
    <m/>
    <m/>
    <m/>
    <x v="27"/>
  </r>
  <r>
    <d v="2022-09-19T00:00:00"/>
    <x v="2"/>
    <n v="9"/>
    <n v="51"/>
    <x v="497"/>
    <x v="73"/>
    <n v="90"/>
    <m/>
    <s v="x"/>
    <m/>
    <m/>
    <m/>
    <m/>
    <s v="x"/>
    <m/>
    <s v="x"/>
    <m/>
    <m/>
    <m/>
    <m/>
    <m/>
    <m/>
    <m/>
    <m/>
    <m/>
    <m/>
    <m/>
    <m/>
    <m/>
    <x v="27"/>
  </r>
  <r>
    <d v="2021-09-30T00:00:00"/>
    <x v="1"/>
    <n v="9"/>
    <n v="1376"/>
    <x v="500"/>
    <x v="73"/>
    <n v="90"/>
    <m/>
    <s v="x"/>
    <m/>
    <m/>
    <m/>
    <m/>
    <s v="x"/>
    <m/>
    <s v="x"/>
    <m/>
    <m/>
    <m/>
    <m/>
    <m/>
    <m/>
    <m/>
    <m/>
    <m/>
    <m/>
    <m/>
    <m/>
    <m/>
    <x v="27"/>
  </r>
  <r>
    <d v="2021-09-24T00:00:00"/>
    <x v="1"/>
    <n v="9"/>
    <n v="42"/>
    <x v="496"/>
    <x v="73"/>
    <n v="90"/>
    <m/>
    <s v="x"/>
    <m/>
    <m/>
    <m/>
    <m/>
    <s v="x"/>
    <m/>
    <s v="x"/>
    <m/>
    <m/>
    <m/>
    <m/>
    <m/>
    <m/>
    <m/>
    <m/>
    <m/>
    <m/>
    <m/>
    <m/>
    <m/>
    <x v="27"/>
  </r>
  <r>
    <d v="2024-01-10T00:00:00"/>
    <x v="3"/>
    <n v="1"/>
    <n v="1105"/>
    <x v="501"/>
    <x v="74"/>
    <n v="256.25"/>
    <m/>
    <s v="x"/>
    <m/>
    <s v="x"/>
    <m/>
    <m/>
    <m/>
    <m/>
    <m/>
    <m/>
    <m/>
    <m/>
    <m/>
    <m/>
    <m/>
    <m/>
    <m/>
    <m/>
    <m/>
    <m/>
    <m/>
    <m/>
    <x v="12"/>
  </r>
  <r>
    <d v="2023-11-27T00:00:00"/>
    <x v="0"/>
    <n v="11"/>
    <n v="1228"/>
    <x v="502"/>
    <x v="74"/>
    <n v="2293.2800000000002"/>
    <m/>
    <s v="x"/>
    <m/>
    <s v="x"/>
    <m/>
    <m/>
    <m/>
    <m/>
    <m/>
    <m/>
    <m/>
    <m/>
    <m/>
    <m/>
    <m/>
    <m/>
    <m/>
    <m/>
    <m/>
    <m/>
    <m/>
    <m/>
    <x v="12"/>
  </r>
  <r>
    <d v="2023-11-22T00:00:00"/>
    <x v="0"/>
    <n v="11"/>
    <n v="1245"/>
    <x v="503"/>
    <x v="74"/>
    <n v="188.9"/>
    <m/>
    <s v="x"/>
    <m/>
    <s v="x"/>
    <m/>
    <m/>
    <m/>
    <m/>
    <m/>
    <m/>
    <m/>
    <m/>
    <m/>
    <m/>
    <m/>
    <m/>
    <m/>
    <m/>
    <m/>
    <m/>
    <m/>
    <m/>
    <x v="12"/>
  </r>
  <r>
    <d v="2023-11-15T00:00:00"/>
    <x v="0"/>
    <n v="11"/>
    <n v="1074"/>
    <x v="504"/>
    <x v="74"/>
    <n v="205.05"/>
    <m/>
    <s v="x"/>
    <m/>
    <s v="x"/>
    <m/>
    <m/>
    <m/>
    <m/>
    <m/>
    <m/>
    <m/>
    <m/>
    <m/>
    <m/>
    <m/>
    <m/>
    <m/>
    <m/>
    <m/>
    <m/>
    <m/>
    <m/>
    <x v="12"/>
  </r>
  <r>
    <d v="2023-07-10T00:00:00"/>
    <x v="0"/>
    <n v="7"/>
    <n v="600"/>
    <x v="505"/>
    <x v="74"/>
    <n v="1123.1199999999999"/>
    <m/>
    <s v="x"/>
    <m/>
    <s v="x"/>
    <m/>
    <m/>
    <m/>
    <m/>
    <m/>
    <m/>
    <m/>
    <m/>
    <m/>
    <m/>
    <m/>
    <m/>
    <m/>
    <m/>
    <m/>
    <m/>
    <m/>
    <m/>
    <x v="12"/>
  </r>
  <r>
    <d v="2023-12-18T00:00:00"/>
    <x v="0"/>
    <n v="12"/>
    <n v="1567"/>
    <x v="506"/>
    <x v="75"/>
    <n v="215"/>
    <m/>
    <s v="x"/>
    <m/>
    <m/>
    <m/>
    <m/>
    <m/>
    <m/>
    <m/>
    <m/>
    <m/>
    <m/>
    <s v="x"/>
    <m/>
    <m/>
    <m/>
    <s v="x"/>
    <m/>
    <m/>
    <m/>
    <m/>
    <m/>
    <x v="25"/>
  </r>
  <r>
    <d v="2023-11-20T00:00:00"/>
    <x v="0"/>
    <n v="11"/>
    <n v="59"/>
    <x v="507"/>
    <x v="75"/>
    <n v="215"/>
    <m/>
    <s v="x"/>
    <m/>
    <m/>
    <m/>
    <m/>
    <m/>
    <m/>
    <m/>
    <m/>
    <m/>
    <m/>
    <s v="x"/>
    <m/>
    <m/>
    <m/>
    <s v="x"/>
    <m/>
    <m/>
    <m/>
    <m/>
    <m/>
    <x v="25"/>
  </r>
  <r>
    <d v="2023-04-05T00:00:00"/>
    <x v="0"/>
    <n v="4"/>
    <n v="216"/>
    <x v="508"/>
    <x v="75"/>
    <n v="3459.38"/>
    <m/>
    <s v="x"/>
    <m/>
    <m/>
    <m/>
    <m/>
    <m/>
    <m/>
    <m/>
    <m/>
    <s v="x"/>
    <m/>
    <m/>
    <m/>
    <m/>
    <m/>
    <s v="x"/>
    <m/>
    <m/>
    <m/>
    <m/>
    <m/>
    <x v="30"/>
  </r>
  <r>
    <d v="2022-11-09T00:00:00"/>
    <x v="2"/>
    <n v="11"/>
    <n v="1562"/>
    <x v="509"/>
    <x v="75"/>
    <n v="195"/>
    <m/>
    <s v="x"/>
    <m/>
    <m/>
    <m/>
    <m/>
    <m/>
    <m/>
    <m/>
    <m/>
    <m/>
    <m/>
    <s v="x"/>
    <m/>
    <m/>
    <m/>
    <s v="x"/>
    <m/>
    <m/>
    <m/>
    <m/>
    <m/>
    <x v="25"/>
  </r>
  <r>
    <d v="2022-11-07T00:00:00"/>
    <x v="2"/>
    <n v="11"/>
    <n v="57"/>
    <x v="510"/>
    <x v="75"/>
    <n v="195"/>
    <m/>
    <s v="x"/>
    <m/>
    <m/>
    <m/>
    <m/>
    <m/>
    <m/>
    <m/>
    <m/>
    <m/>
    <m/>
    <s v="x"/>
    <m/>
    <m/>
    <m/>
    <s v="x"/>
    <m/>
    <m/>
    <m/>
    <m/>
    <m/>
    <x v="25"/>
  </r>
  <r>
    <d v="2022-04-01T00:00:00"/>
    <x v="2"/>
    <n v="4"/>
    <n v="326"/>
    <x v="511"/>
    <x v="75"/>
    <n v="3459.38"/>
    <m/>
    <s v="x"/>
    <m/>
    <m/>
    <m/>
    <m/>
    <m/>
    <m/>
    <m/>
    <m/>
    <s v="x"/>
    <m/>
    <m/>
    <m/>
    <m/>
    <m/>
    <s v="x"/>
    <m/>
    <m/>
    <m/>
    <m/>
    <m/>
    <x v="30"/>
  </r>
  <r>
    <d v="2021-11-05T00:00:00"/>
    <x v="1"/>
    <n v="11"/>
    <n v="1602"/>
    <x v="512"/>
    <x v="75"/>
    <n v="185"/>
    <m/>
    <s v="x"/>
    <m/>
    <m/>
    <m/>
    <m/>
    <m/>
    <m/>
    <m/>
    <m/>
    <m/>
    <m/>
    <s v="x"/>
    <m/>
    <m/>
    <m/>
    <s v="x"/>
    <m/>
    <m/>
    <m/>
    <m/>
    <m/>
    <x v="25"/>
  </r>
  <r>
    <d v="2021-10-27T00:00:00"/>
    <x v="1"/>
    <n v="10"/>
    <n v="47"/>
    <x v="513"/>
    <x v="75"/>
    <n v="185"/>
    <m/>
    <s v="x"/>
    <m/>
    <m/>
    <m/>
    <m/>
    <m/>
    <m/>
    <m/>
    <m/>
    <m/>
    <m/>
    <s v="x"/>
    <m/>
    <m/>
    <m/>
    <s v="x"/>
    <m/>
    <m/>
    <m/>
    <m/>
    <m/>
    <x v="25"/>
  </r>
  <r>
    <d v="2021-03-31T00:00:00"/>
    <x v="1"/>
    <n v="3"/>
    <n v="310"/>
    <x v="514"/>
    <x v="75"/>
    <n v="3193.28"/>
    <m/>
    <s v="x"/>
    <m/>
    <m/>
    <m/>
    <m/>
    <m/>
    <m/>
    <m/>
    <m/>
    <s v="x"/>
    <m/>
    <m/>
    <m/>
    <m/>
    <m/>
    <s v="x"/>
    <m/>
    <m/>
    <m/>
    <m/>
    <m/>
    <x v="30"/>
  </r>
  <r>
    <d v="2021-03-23T00:00:00"/>
    <x v="1"/>
    <n v="3"/>
    <n v="369"/>
    <x v="515"/>
    <x v="75"/>
    <n v="95"/>
    <m/>
    <s v="x"/>
    <m/>
    <m/>
    <m/>
    <m/>
    <m/>
    <m/>
    <m/>
    <m/>
    <s v="x"/>
    <m/>
    <m/>
    <m/>
    <m/>
    <m/>
    <s v="x"/>
    <m/>
    <m/>
    <m/>
    <m/>
    <m/>
    <x v="30"/>
  </r>
  <r>
    <d v="2021-03-17T00:00:00"/>
    <x v="1"/>
    <n v="3"/>
    <n v="9"/>
    <x v="516"/>
    <x v="75"/>
    <n v="95"/>
    <m/>
    <s v="x"/>
    <m/>
    <m/>
    <m/>
    <m/>
    <m/>
    <m/>
    <m/>
    <m/>
    <s v="x"/>
    <m/>
    <m/>
    <m/>
    <m/>
    <m/>
    <s v="x"/>
    <m/>
    <m/>
    <m/>
    <m/>
    <m/>
    <x v="30"/>
  </r>
  <r>
    <d v="2023-12-28T00:00:00"/>
    <x v="0"/>
    <n v="12"/>
    <n v="1562"/>
    <x v="517"/>
    <x v="76"/>
    <n v="1368"/>
    <m/>
    <s v="x"/>
    <m/>
    <m/>
    <m/>
    <m/>
    <m/>
    <m/>
    <s v="x"/>
    <m/>
    <m/>
    <m/>
    <m/>
    <m/>
    <m/>
    <m/>
    <m/>
    <m/>
    <m/>
    <m/>
    <m/>
    <m/>
    <x v="2"/>
  </r>
  <r>
    <d v="2023-12-14T00:00:00"/>
    <x v="0"/>
    <n v="12"/>
    <n v="1386"/>
    <x v="518"/>
    <x v="76"/>
    <n v="6888"/>
    <m/>
    <s v="x"/>
    <m/>
    <m/>
    <m/>
    <m/>
    <m/>
    <m/>
    <s v="x"/>
    <m/>
    <m/>
    <m/>
    <m/>
    <m/>
    <m/>
    <m/>
    <m/>
    <m/>
    <m/>
    <m/>
    <m/>
    <m/>
    <x v="2"/>
  </r>
  <r>
    <d v="2023-08-07T00:00:00"/>
    <x v="0"/>
    <n v="8"/>
    <n v="729"/>
    <x v="519"/>
    <x v="76"/>
    <n v="673.2"/>
    <m/>
    <s v="x"/>
    <m/>
    <m/>
    <m/>
    <m/>
    <m/>
    <m/>
    <s v="x"/>
    <m/>
    <m/>
    <m/>
    <m/>
    <m/>
    <m/>
    <m/>
    <m/>
    <m/>
    <m/>
    <m/>
    <m/>
    <m/>
    <x v="2"/>
  </r>
  <r>
    <d v="2023-05-23T00:00:00"/>
    <x v="0"/>
    <n v="5"/>
    <n v="481"/>
    <x v="520"/>
    <x v="76"/>
    <n v="12240"/>
    <m/>
    <s v="x"/>
    <m/>
    <m/>
    <m/>
    <m/>
    <m/>
    <m/>
    <s v="x"/>
    <m/>
    <m/>
    <m/>
    <m/>
    <m/>
    <m/>
    <m/>
    <m/>
    <m/>
    <m/>
    <m/>
    <m/>
    <m/>
    <x v="2"/>
  </r>
  <r>
    <d v="2023-03-29T00:00:00"/>
    <x v="0"/>
    <n v="3"/>
    <n v="269"/>
    <x v="521"/>
    <x v="76"/>
    <n v="279"/>
    <m/>
    <s v="x"/>
    <m/>
    <m/>
    <m/>
    <m/>
    <m/>
    <m/>
    <s v="x"/>
    <m/>
    <m/>
    <m/>
    <m/>
    <m/>
    <m/>
    <m/>
    <s v="x"/>
    <m/>
    <m/>
    <m/>
    <m/>
    <m/>
    <x v="31"/>
  </r>
  <r>
    <d v="2023-01-02T00:00:00"/>
    <x v="0"/>
    <n v="1"/>
    <n v="1831"/>
    <x v="522"/>
    <x v="76"/>
    <n v="1448"/>
    <m/>
    <s v="x"/>
    <m/>
    <m/>
    <m/>
    <m/>
    <m/>
    <m/>
    <s v="x"/>
    <m/>
    <m/>
    <m/>
    <m/>
    <m/>
    <m/>
    <m/>
    <m/>
    <m/>
    <m/>
    <m/>
    <m/>
    <m/>
    <x v="2"/>
  </r>
  <r>
    <d v="2022-08-09T00:00:00"/>
    <x v="2"/>
    <n v="8"/>
    <n v="1021"/>
    <x v="522"/>
    <x v="76"/>
    <n v="1440"/>
    <m/>
    <s v="x"/>
    <m/>
    <m/>
    <m/>
    <m/>
    <m/>
    <m/>
    <s v="x"/>
    <m/>
    <m/>
    <m/>
    <m/>
    <m/>
    <m/>
    <m/>
    <m/>
    <m/>
    <m/>
    <m/>
    <m/>
    <m/>
    <x v="2"/>
  </r>
  <r>
    <d v="2022-06-21T00:00:00"/>
    <x v="2"/>
    <n v="6"/>
    <n v="751"/>
    <x v="522"/>
    <x v="76"/>
    <n v="19152"/>
    <m/>
    <s v="x"/>
    <m/>
    <m/>
    <m/>
    <m/>
    <m/>
    <m/>
    <s v="x"/>
    <m/>
    <m/>
    <m/>
    <m/>
    <m/>
    <m/>
    <m/>
    <m/>
    <m/>
    <m/>
    <m/>
    <m/>
    <m/>
    <x v="2"/>
  </r>
  <r>
    <d v="2021-12-28T00:00:00"/>
    <x v="1"/>
    <n v="12"/>
    <n v="1875"/>
    <x v="523"/>
    <x v="76"/>
    <n v="3456"/>
    <m/>
    <s v="x"/>
    <m/>
    <m/>
    <m/>
    <m/>
    <m/>
    <m/>
    <s v="x"/>
    <m/>
    <m/>
    <m/>
    <m/>
    <m/>
    <m/>
    <m/>
    <m/>
    <m/>
    <m/>
    <m/>
    <m/>
    <m/>
    <x v="2"/>
  </r>
  <r>
    <d v="2021-11-10T00:00:00"/>
    <x v="1"/>
    <n v="11"/>
    <n v="1579"/>
    <x v="524"/>
    <x v="76"/>
    <n v="336"/>
    <m/>
    <s v="x"/>
    <m/>
    <m/>
    <m/>
    <m/>
    <m/>
    <m/>
    <s v="x"/>
    <m/>
    <m/>
    <m/>
    <m/>
    <m/>
    <m/>
    <m/>
    <m/>
    <m/>
    <m/>
    <m/>
    <m/>
    <m/>
    <x v="2"/>
  </r>
  <r>
    <d v="2021-09-30T00:00:00"/>
    <x v="1"/>
    <n v="9"/>
    <n v="1360"/>
    <x v="525"/>
    <x v="76"/>
    <n v="384"/>
    <m/>
    <s v="x"/>
    <m/>
    <m/>
    <m/>
    <m/>
    <m/>
    <m/>
    <s v="x"/>
    <m/>
    <m/>
    <m/>
    <m/>
    <m/>
    <m/>
    <m/>
    <m/>
    <m/>
    <m/>
    <m/>
    <m/>
    <m/>
    <x v="2"/>
  </r>
  <r>
    <d v="2021-08-30T00:00:00"/>
    <x v="1"/>
    <n v="8"/>
    <n v="1188"/>
    <x v="526"/>
    <x v="76"/>
    <n v="3834"/>
    <m/>
    <s v="x"/>
    <m/>
    <m/>
    <m/>
    <m/>
    <m/>
    <m/>
    <s v="x"/>
    <m/>
    <m/>
    <m/>
    <m/>
    <m/>
    <m/>
    <m/>
    <m/>
    <m/>
    <m/>
    <m/>
    <m/>
    <m/>
    <x v="2"/>
  </r>
  <r>
    <d v="2021-07-19T00:00:00"/>
    <x v="1"/>
    <n v="7"/>
    <n v="860"/>
    <x v="519"/>
    <x v="76"/>
    <n v="660"/>
    <m/>
    <s v="x"/>
    <m/>
    <m/>
    <m/>
    <m/>
    <m/>
    <m/>
    <s v="x"/>
    <m/>
    <m/>
    <m/>
    <m/>
    <m/>
    <m/>
    <m/>
    <m/>
    <m/>
    <m/>
    <m/>
    <m/>
    <m/>
    <x v="2"/>
  </r>
  <r>
    <d v="2021-05-21T00:00:00"/>
    <x v="1"/>
    <n v="5"/>
    <n v="660"/>
    <x v="527"/>
    <x v="76"/>
    <n v="2424"/>
    <m/>
    <s v="x"/>
    <m/>
    <m/>
    <m/>
    <m/>
    <m/>
    <m/>
    <s v="x"/>
    <m/>
    <m/>
    <m/>
    <m/>
    <m/>
    <m/>
    <m/>
    <m/>
    <m/>
    <m/>
    <m/>
    <m/>
    <m/>
    <x v="2"/>
  </r>
  <r>
    <d v="2023-12-20T00:00:00"/>
    <x v="0"/>
    <n v="12"/>
    <n v="1466"/>
    <x v="528"/>
    <x v="77"/>
    <n v="59"/>
    <s v="x"/>
    <m/>
    <m/>
    <m/>
    <m/>
    <s v="x"/>
    <m/>
    <m/>
    <m/>
    <m/>
    <m/>
    <m/>
    <m/>
    <m/>
    <m/>
    <m/>
    <m/>
    <m/>
    <m/>
    <m/>
    <m/>
    <m/>
    <x v="7"/>
  </r>
  <r>
    <d v="2023-11-27T00:00:00"/>
    <x v="0"/>
    <n v="11"/>
    <n v="1257"/>
    <x v="529"/>
    <x v="77"/>
    <n v="73.3"/>
    <s v="x"/>
    <m/>
    <m/>
    <m/>
    <m/>
    <s v="x"/>
    <m/>
    <m/>
    <m/>
    <m/>
    <m/>
    <m/>
    <m/>
    <m/>
    <m/>
    <m/>
    <m/>
    <m/>
    <m/>
    <m/>
    <m/>
    <m/>
    <x v="7"/>
  </r>
  <r>
    <d v="2023-10-24T00:00:00"/>
    <x v="0"/>
    <n v="10"/>
    <n v="1117"/>
    <x v="530"/>
    <x v="77"/>
    <n v="44.8"/>
    <s v="x"/>
    <m/>
    <m/>
    <m/>
    <m/>
    <s v="x"/>
    <m/>
    <m/>
    <m/>
    <m/>
    <m/>
    <m/>
    <m/>
    <m/>
    <m/>
    <m/>
    <m/>
    <m/>
    <m/>
    <m/>
    <m/>
    <m/>
    <x v="7"/>
  </r>
  <r>
    <d v="2023-09-25T00:00:00"/>
    <x v="0"/>
    <n v="9"/>
    <n v="973"/>
    <x v="531"/>
    <x v="77"/>
    <n v="39.799999999999997"/>
    <s v="x"/>
    <m/>
    <m/>
    <m/>
    <m/>
    <s v="x"/>
    <m/>
    <m/>
    <m/>
    <m/>
    <m/>
    <m/>
    <m/>
    <m/>
    <m/>
    <m/>
    <m/>
    <m/>
    <m/>
    <m/>
    <m/>
    <m/>
    <x v="7"/>
  </r>
  <r>
    <d v="2023-08-30T00:00:00"/>
    <x v="0"/>
    <n v="8"/>
    <n v="838"/>
    <x v="532"/>
    <x v="77"/>
    <n v="55.2"/>
    <s v="x"/>
    <m/>
    <m/>
    <m/>
    <m/>
    <s v="x"/>
    <m/>
    <m/>
    <m/>
    <m/>
    <m/>
    <m/>
    <m/>
    <m/>
    <m/>
    <m/>
    <m/>
    <m/>
    <m/>
    <m/>
    <m/>
    <m/>
    <x v="7"/>
  </r>
  <r>
    <d v="2023-07-27T00:00:00"/>
    <x v="0"/>
    <n v="7"/>
    <n v="797"/>
    <x v="533"/>
    <x v="77"/>
    <n v="123.6"/>
    <s v="x"/>
    <m/>
    <m/>
    <m/>
    <m/>
    <s v="x"/>
    <m/>
    <m/>
    <m/>
    <m/>
    <m/>
    <m/>
    <m/>
    <m/>
    <m/>
    <m/>
    <m/>
    <m/>
    <m/>
    <m/>
    <m/>
    <m/>
    <x v="7"/>
  </r>
  <r>
    <d v="2023-07-25T00:00:00"/>
    <x v="0"/>
    <n v="7"/>
    <n v="798"/>
    <x v="534"/>
    <x v="77"/>
    <n v="-112.6"/>
    <s v="x"/>
    <m/>
    <m/>
    <m/>
    <m/>
    <s v="x"/>
    <m/>
    <m/>
    <m/>
    <m/>
    <m/>
    <m/>
    <m/>
    <m/>
    <m/>
    <m/>
    <m/>
    <m/>
    <m/>
    <m/>
    <m/>
    <m/>
    <x v="7"/>
  </r>
  <r>
    <d v="2023-07-25T00:00:00"/>
    <x v="0"/>
    <n v="7"/>
    <n v="704"/>
    <x v="535"/>
    <x v="77"/>
    <n v="112.6"/>
    <s v="x"/>
    <m/>
    <m/>
    <m/>
    <m/>
    <s v="x"/>
    <m/>
    <m/>
    <m/>
    <m/>
    <m/>
    <m/>
    <m/>
    <m/>
    <m/>
    <m/>
    <m/>
    <m/>
    <m/>
    <m/>
    <m/>
    <m/>
    <x v="7"/>
  </r>
  <r>
    <d v="2023-06-22T00:00:00"/>
    <x v="0"/>
    <n v="6"/>
    <n v="546"/>
    <x v="536"/>
    <x v="77"/>
    <n v="160.4"/>
    <s v="x"/>
    <m/>
    <m/>
    <m/>
    <m/>
    <s v="x"/>
    <m/>
    <m/>
    <m/>
    <m/>
    <m/>
    <m/>
    <m/>
    <m/>
    <m/>
    <m/>
    <m/>
    <m/>
    <m/>
    <m/>
    <m/>
    <m/>
    <x v="7"/>
  </r>
  <r>
    <d v="2023-05-23T00:00:00"/>
    <x v="0"/>
    <n v="5"/>
    <n v="403"/>
    <x v="537"/>
    <x v="77"/>
    <n v="83"/>
    <s v="x"/>
    <m/>
    <m/>
    <m/>
    <m/>
    <s v="x"/>
    <m/>
    <m/>
    <m/>
    <m/>
    <m/>
    <m/>
    <m/>
    <m/>
    <m/>
    <m/>
    <m/>
    <m/>
    <m/>
    <m/>
    <m/>
    <m/>
    <x v="7"/>
  </r>
  <r>
    <d v="2023-04-25T00:00:00"/>
    <x v="0"/>
    <n v="4"/>
    <n v="297"/>
    <x v="538"/>
    <x v="77"/>
    <n v="72.5"/>
    <s v="x"/>
    <m/>
    <m/>
    <m/>
    <m/>
    <s v="x"/>
    <m/>
    <m/>
    <m/>
    <m/>
    <m/>
    <m/>
    <m/>
    <m/>
    <m/>
    <m/>
    <m/>
    <m/>
    <m/>
    <m/>
    <m/>
    <m/>
    <x v="7"/>
  </r>
  <r>
    <d v="2023-03-23T00:00:00"/>
    <x v="0"/>
    <n v="3"/>
    <n v="186"/>
    <x v="539"/>
    <x v="77"/>
    <n v="113.5"/>
    <s v="x"/>
    <m/>
    <m/>
    <m/>
    <m/>
    <s v="x"/>
    <m/>
    <m/>
    <m/>
    <m/>
    <m/>
    <m/>
    <m/>
    <m/>
    <m/>
    <m/>
    <m/>
    <m/>
    <m/>
    <m/>
    <m/>
    <m/>
    <x v="7"/>
  </r>
  <r>
    <d v="2023-03-01T00:00:00"/>
    <x v="0"/>
    <n v="3"/>
    <n v="58"/>
    <x v="540"/>
    <x v="77"/>
    <n v="152.4"/>
    <s v="x"/>
    <m/>
    <m/>
    <m/>
    <m/>
    <s v="x"/>
    <m/>
    <m/>
    <m/>
    <m/>
    <m/>
    <m/>
    <m/>
    <m/>
    <m/>
    <m/>
    <m/>
    <m/>
    <m/>
    <m/>
    <m/>
    <m/>
    <x v="7"/>
  </r>
  <r>
    <d v="2023-01-25T00:00:00"/>
    <x v="0"/>
    <n v="1"/>
    <n v="1904"/>
    <x v="541"/>
    <x v="77"/>
    <n v="216.3"/>
    <s v="x"/>
    <m/>
    <m/>
    <m/>
    <m/>
    <s v="x"/>
    <m/>
    <m/>
    <m/>
    <m/>
    <m/>
    <m/>
    <m/>
    <m/>
    <m/>
    <m/>
    <m/>
    <m/>
    <m/>
    <m/>
    <m/>
    <m/>
    <x v="7"/>
  </r>
  <r>
    <d v="2022-12-21T00:00:00"/>
    <x v="2"/>
    <n v="12"/>
    <n v="1741"/>
    <x v="542"/>
    <x v="77"/>
    <n v="289.60000000000002"/>
    <s v="x"/>
    <m/>
    <m/>
    <m/>
    <m/>
    <s v="x"/>
    <m/>
    <m/>
    <m/>
    <m/>
    <m/>
    <m/>
    <m/>
    <m/>
    <m/>
    <m/>
    <m/>
    <m/>
    <m/>
    <m/>
    <m/>
    <m/>
    <x v="7"/>
  </r>
  <r>
    <d v="2022-11-28T00:00:00"/>
    <x v="2"/>
    <n v="11"/>
    <n v="1567"/>
    <x v="543"/>
    <x v="77"/>
    <n v="317"/>
    <s v="x"/>
    <m/>
    <m/>
    <m/>
    <m/>
    <s v="x"/>
    <m/>
    <m/>
    <m/>
    <m/>
    <m/>
    <m/>
    <m/>
    <m/>
    <m/>
    <m/>
    <m/>
    <m/>
    <m/>
    <m/>
    <m/>
    <m/>
    <x v="7"/>
  </r>
  <r>
    <d v="2022-10-25T00:00:00"/>
    <x v="2"/>
    <n v="10"/>
    <n v="1397"/>
    <x v="544"/>
    <x v="77"/>
    <n v="204.5"/>
    <s v="x"/>
    <m/>
    <m/>
    <m/>
    <m/>
    <s v="x"/>
    <m/>
    <m/>
    <m/>
    <m/>
    <m/>
    <m/>
    <m/>
    <m/>
    <m/>
    <m/>
    <m/>
    <m/>
    <m/>
    <m/>
    <m/>
    <m/>
    <x v="7"/>
  </r>
  <r>
    <d v="2022-09-22T00:00:00"/>
    <x v="2"/>
    <n v="9"/>
    <n v="1189"/>
    <x v="545"/>
    <x v="77"/>
    <n v="100.8"/>
    <s v="x"/>
    <m/>
    <m/>
    <m/>
    <m/>
    <s v="x"/>
    <m/>
    <m/>
    <m/>
    <m/>
    <m/>
    <m/>
    <m/>
    <m/>
    <m/>
    <m/>
    <m/>
    <m/>
    <m/>
    <m/>
    <m/>
    <m/>
    <x v="7"/>
  </r>
  <r>
    <d v="2022-08-11T00:00:00"/>
    <x v="2"/>
    <n v="8"/>
    <n v="1072"/>
    <x v="546"/>
    <x v="77"/>
    <n v="302.5"/>
    <s v="x"/>
    <m/>
    <m/>
    <m/>
    <m/>
    <s v="x"/>
    <m/>
    <m/>
    <m/>
    <m/>
    <m/>
    <m/>
    <m/>
    <m/>
    <m/>
    <m/>
    <m/>
    <m/>
    <m/>
    <m/>
    <m/>
    <m/>
    <x v="7"/>
  </r>
  <r>
    <d v="2022-07-19T00:00:00"/>
    <x v="2"/>
    <n v="7"/>
    <n v="981"/>
    <x v="547"/>
    <x v="77"/>
    <n v="267.2"/>
    <s v="x"/>
    <m/>
    <m/>
    <m/>
    <m/>
    <s v="x"/>
    <m/>
    <m/>
    <m/>
    <m/>
    <m/>
    <m/>
    <m/>
    <m/>
    <m/>
    <m/>
    <m/>
    <m/>
    <m/>
    <m/>
    <m/>
    <m/>
    <x v="7"/>
  </r>
  <r>
    <d v="2022-06-15T00:00:00"/>
    <x v="2"/>
    <n v="6"/>
    <n v="764"/>
    <x v="548"/>
    <x v="77"/>
    <n v="331.6"/>
    <s v="x"/>
    <m/>
    <m/>
    <m/>
    <m/>
    <s v="x"/>
    <m/>
    <m/>
    <m/>
    <m/>
    <m/>
    <m/>
    <m/>
    <m/>
    <m/>
    <m/>
    <m/>
    <m/>
    <m/>
    <m/>
    <m/>
    <m/>
    <x v="7"/>
  </r>
  <r>
    <d v="2022-05-17T00:00:00"/>
    <x v="2"/>
    <n v="5"/>
    <n v="597"/>
    <x v="549"/>
    <x v="77"/>
    <n v="258.5"/>
    <s v="x"/>
    <m/>
    <m/>
    <m/>
    <m/>
    <s v="x"/>
    <m/>
    <m/>
    <m/>
    <m/>
    <m/>
    <m/>
    <m/>
    <m/>
    <m/>
    <m/>
    <m/>
    <m/>
    <m/>
    <m/>
    <m/>
    <m/>
    <x v="7"/>
  </r>
  <r>
    <d v="2022-04-20T00:00:00"/>
    <x v="2"/>
    <n v="4"/>
    <n v="423"/>
    <x v="550"/>
    <x v="77"/>
    <n v="232.1"/>
    <s v="x"/>
    <m/>
    <m/>
    <m/>
    <m/>
    <s v="x"/>
    <m/>
    <m/>
    <m/>
    <m/>
    <m/>
    <m/>
    <m/>
    <m/>
    <m/>
    <m/>
    <m/>
    <m/>
    <m/>
    <m/>
    <m/>
    <m/>
    <x v="7"/>
  </r>
  <r>
    <d v="2022-03-17T00:00:00"/>
    <x v="2"/>
    <n v="3"/>
    <n v="230"/>
    <x v="551"/>
    <x v="77"/>
    <n v="283.39999999999998"/>
    <s v="x"/>
    <m/>
    <m/>
    <m/>
    <m/>
    <s v="x"/>
    <m/>
    <m/>
    <m/>
    <m/>
    <m/>
    <m/>
    <m/>
    <m/>
    <m/>
    <m/>
    <m/>
    <m/>
    <m/>
    <m/>
    <m/>
    <m/>
    <x v="7"/>
  </r>
  <r>
    <d v="2022-02-15T00:00:00"/>
    <x v="2"/>
    <n v="2"/>
    <n v="116"/>
    <x v="552"/>
    <x v="77"/>
    <n v="217"/>
    <s v="x"/>
    <m/>
    <m/>
    <m/>
    <m/>
    <s v="x"/>
    <m/>
    <m/>
    <m/>
    <m/>
    <m/>
    <m/>
    <m/>
    <m/>
    <m/>
    <m/>
    <m/>
    <m/>
    <m/>
    <m/>
    <m/>
    <m/>
    <x v="7"/>
  </r>
  <r>
    <d v="2022-01-14T00:00:00"/>
    <x v="2"/>
    <n v="1"/>
    <n v="1977"/>
    <x v="553"/>
    <x v="77"/>
    <n v="207"/>
    <s v="x"/>
    <m/>
    <m/>
    <m/>
    <m/>
    <s v="x"/>
    <m/>
    <m/>
    <m/>
    <m/>
    <m/>
    <m/>
    <m/>
    <m/>
    <m/>
    <m/>
    <m/>
    <m/>
    <m/>
    <m/>
    <m/>
    <m/>
    <x v="7"/>
  </r>
  <r>
    <d v="2021-12-20T00:00:00"/>
    <x v="1"/>
    <n v="12"/>
    <n v="1749"/>
    <x v="554"/>
    <x v="77"/>
    <n v="263.39999999999998"/>
    <s v="x"/>
    <m/>
    <m/>
    <m/>
    <m/>
    <s v="x"/>
    <m/>
    <m/>
    <m/>
    <m/>
    <m/>
    <m/>
    <m/>
    <m/>
    <m/>
    <m/>
    <m/>
    <m/>
    <m/>
    <m/>
    <m/>
    <m/>
    <x v="7"/>
  </r>
  <r>
    <d v="2021-11-22T00:00:00"/>
    <x v="1"/>
    <n v="11"/>
    <n v="1572"/>
    <x v="555"/>
    <x v="77"/>
    <n v="238.1"/>
    <s v="x"/>
    <m/>
    <m/>
    <m/>
    <m/>
    <s v="x"/>
    <m/>
    <m/>
    <m/>
    <m/>
    <m/>
    <m/>
    <m/>
    <m/>
    <m/>
    <m/>
    <m/>
    <m/>
    <m/>
    <m/>
    <m/>
    <m/>
    <x v="7"/>
  </r>
  <r>
    <d v="2021-10-19T00:00:00"/>
    <x v="1"/>
    <n v="10"/>
    <n v="1404"/>
    <x v="556"/>
    <x v="77"/>
    <n v="265.7"/>
    <s v="x"/>
    <m/>
    <m/>
    <m/>
    <m/>
    <s v="x"/>
    <m/>
    <m/>
    <m/>
    <m/>
    <m/>
    <m/>
    <m/>
    <m/>
    <m/>
    <m/>
    <m/>
    <m/>
    <m/>
    <m/>
    <m/>
    <m/>
    <x v="7"/>
  </r>
  <r>
    <d v="2021-09-20T00:00:00"/>
    <x v="1"/>
    <n v="9"/>
    <n v="1252"/>
    <x v="557"/>
    <x v="77"/>
    <n v="124"/>
    <s v="x"/>
    <m/>
    <m/>
    <m/>
    <m/>
    <s v="x"/>
    <m/>
    <m/>
    <m/>
    <m/>
    <m/>
    <m/>
    <m/>
    <m/>
    <m/>
    <m/>
    <m/>
    <m/>
    <m/>
    <m/>
    <m/>
    <m/>
    <x v="7"/>
  </r>
  <r>
    <d v="2021-09-08T00:00:00"/>
    <x v="1"/>
    <n v="9"/>
    <n v="1184"/>
    <x v="558"/>
    <x v="77"/>
    <n v="246"/>
    <s v="x"/>
    <m/>
    <m/>
    <m/>
    <m/>
    <s v="x"/>
    <m/>
    <m/>
    <m/>
    <m/>
    <m/>
    <m/>
    <m/>
    <m/>
    <m/>
    <m/>
    <m/>
    <m/>
    <m/>
    <m/>
    <m/>
    <m/>
    <x v="7"/>
  </r>
  <r>
    <d v="2021-07-21T00:00:00"/>
    <x v="1"/>
    <n v="7"/>
    <n v="975"/>
    <x v="559"/>
    <x v="77"/>
    <n v="264.60000000000002"/>
    <s v="x"/>
    <m/>
    <m/>
    <m/>
    <m/>
    <s v="x"/>
    <m/>
    <m/>
    <m/>
    <m/>
    <m/>
    <m/>
    <m/>
    <m/>
    <m/>
    <m/>
    <m/>
    <m/>
    <m/>
    <m/>
    <m/>
    <m/>
    <x v="7"/>
  </r>
  <r>
    <d v="2021-06-21T00:00:00"/>
    <x v="1"/>
    <n v="6"/>
    <n v="784"/>
    <x v="560"/>
    <x v="77"/>
    <n v="172.5"/>
    <s v="x"/>
    <m/>
    <m/>
    <m/>
    <m/>
    <s v="x"/>
    <m/>
    <m/>
    <m/>
    <m/>
    <m/>
    <m/>
    <m/>
    <m/>
    <m/>
    <m/>
    <m/>
    <m/>
    <m/>
    <m/>
    <m/>
    <m/>
    <x v="7"/>
  </r>
  <r>
    <d v="2021-05-20T00:00:00"/>
    <x v="1"/>
    <n v="5"/>
    <n v="581"/>
    <x v="561"/>
    <x v="77"/>
    <n v="193.2"/>
    <s v="x"/>
    <m/>
    <m/>
    <m/>
    <m/>
    <s v="x"/>
    <m/>
    <m/>
    <m/>
    <m/>
    <m/>
    <m/>
    <m/>
    <m/>
    <m/>
    <m/>
    <m/>
    <m/>
    <m/>
    <m/>
    <m/>
    <m/>
    <x v="7"/>
  </r>
  <r>
    <d v="2021-04-28T00:00:00"/>
    <x v="1"/>
    <n v="4"/>
    <n v="536"/>
    <x v="562"/>
    <x v="77"/>
    <n v="208.5"/>
    <s v="x"/>
    <m/>
    <m/>
    <m/>
    <m/>
    <s v="x"/>
    <m/>
    <m/>
    <m/>
    <m/>
    <m/>
    <m/>
    <m/>
    <m/>
    <m/>
    <m/>
    <m/>
    <m/>
    <m/>
    <m/>
    <m/>
    <m/>
    <x v="7"/>
  </r>
  <r>
    <d v="2021-03-19T00:00:00"/>
    <x v="1"/>
    <n v="3"/>
    <n v="245"/>
    <x v="563"/>
    <x v="77"/>
    <n v="184.1"/>
    <s v="x"/>
    <m/>
    <m/>
    <m/>
    <m/>
    <s v="x"/>
    <m/>
    <m/>
    <m/>
    <m/>
    <m/>
    <m/>
    <m/>
    <m/>
    <m/>
    <m/>
    <m/>
    <m/>
    <m/>
    <m/>
    <m/>
    <m/>
    <x v="7"/>
  </r>
  <r>
    <d v="2021-02-17T00:00:00"/>
    <x v="1"/>
    <n v="2"/>
    <n v="160"/>
    <x v="564"/>
    <x v="77"/>
    <n v="188.3"/>
    <s v="x"/>
    <m/>
    <m/>
    <m/>
    <m/>
    <s v="x"/>
    <m/>
    <m/>
    <m/>
    <m/>
    <m/>
    <m/>
    <m/>
    <m/>
    <m/>
    <m/>
    <m/>
    <m/>
    <m/>
    <m/>
    <m/>
    <m/>
    <x v="7"/>
  </r>
  <r>
    <d v="2021-01-19T00:00:00"/>
    <x v="1"/>
    <n v="1"/>
    <n v="2276"/>
    <x v="565"/>
    <x v="77"/>
    <n v="193.1"/>
    <s v="x"/>
    <m/>
    <m/>
    <m/>
    <m/>
    <s v="x"/>
    <m/>
    <m/>
    <m/>
    <m/>
    <m/>
    <m/>
    <m/>
    <m/>
    <m/>
    <m/>
    <m/>
    <m/>
    <m/>
    <m/>
    <m/>
    <m/>
    <x v="7"/>
  </r>
  <r>
    <d v="2024-01-09T00:00:00"/>
    <x v="3"/>
    <n v="1"/>
    <n v="1503"/>
    <x v="566"/>
    <x v="78"/>
    <n v="13408.8"/>
    <m/>
    <s v="x"/>
    <m/>
    <m/>
    <m/>
    <m/>
    <m/>
    <m/>
    <m/>
    <m/>
    <m/>
    <m/>
    <m/>
    <m/>
    <m/>
    <m/>
    <m/>
    <m/>
    <m/>
    <m/>
    <s v="x"/>
    <m/>
    <x v="1"/>
  </r>
  <r>
    <d v="2023-11-30T00:00:00"/>
    <x v="0"/>
    <n v="11"/>
    <n v="1293"/>
    <x v="567"/>
    <x v="78"/>
    <n v="14746.08"/>
    <m/>
    <s v="x"/>
    <m/>
    <m/>
    <m/>
    <m/>
    <m/>
    <m/>
    <m/>
    <m/>
    <m/>
    <m/>
    <m/>
    <m/>
    <m/>
    <m/>
    <m/>
    <m/>
    <m/>
    <m/>
    <s v="x"/>
    <m/>
    <x v="1"/>
  </r>
  <r>
    <d v="2023-11-07T00:00:00"/>
    <x v="0"/>
    <n v="11"/>
    <n v="1142"/>
    <x v="568"/>
    <x v="78"/>
    <n v="14389.68"/>
    <m/>
    <s v="x"/>
    <m/>
    <m/>
    <m/>
    <m/>
    <m/>
    <m/>
    <m/>
    <m/>
    <m/>
    <m/>
    <m/>
    <m/>
    <m/>
    <m/>
    <m/>
    <m/>
    <m/>
    <m/>
    <s v="x"/>
    <m/>
    <x v="1"/>
  </r>
  <r>
    <d v="2023-10-30T00:00:00"/>
    <x v="0"/>
    <n v="10"/>
    <n v="1219"/>
    <x v="569"/>
    <x v="78"/>
    <n v="300"/>
    <m/>
    <s v="x"/>
    <m/>
    <m/>
    <m/>
    <m/>
    <s v="x"/>
    <m/>
    <m/>
    <m/>
    <m/>
    <m/>
    <m/>
    <m/>
    <m/>
    <m/>
    <m/>
    <m/>
    <m/>
    <m/>
    <s v="x"/>
    <m/>
    <x v="32"/>
  </r>
  <r>
    <d v="2023-10-17T00:00:00"/>
    <x v="0"/>
    <n v="10"/>
    <n v="1011"/>
    <x v="570"/>
    <x v="78"/>
    <n v="14746.08"/>
    <m/>
    <s v="x"/>
    <m/>
    <m/>
    <m/>
    <m/>
    <m/>
    <m/>
    <m/>
    <m/>
    <m/>
    <m/>
    <m/>
    <m/>
    <m/>
    <m/>
    <m/>
    <m/>
    <m/>
    <m/>
    <s v="x"/>
    <m/>
    <x v="1"/>
  </r>
  <r>
    <d v="2023-08-30T00:00:00"/>
    <x v="0"/>
    <n v="8"/>
    <n v="870"/>
    <x v="571"/>
    <x v="78"/>
    <n v="14850.24"/>
    <m/>
    <s v="x"/>
    <m/>
    <m/>
    <m/>
    <m/>
    <m/>
    <m/>
    <m/>
    <m/>
    <m/>
    <m/>
    <m/>
    <m/>
    <m/>
    <m/>
    <m/>
    <m/>
    <m/>
    <m/>
    <s v="x"/>
    <m/>
    <x v="1"/>
  </r>
  <r>
    <d v="2023-08-02T00:00:00"/>
    <x v="0"/>
    <n v="8"/>
    <n v="705"/>
    <x v="572"/>
    <x v="78"/>
    <n v="14233.44"/>
    <m/>
    <s v="x"/>
    <m/>
    <m/>
    <m/>
    <m/>
    <m/>
    <m/>
    <m/>
    <m/>
    <m/>
    <m/>
    <m/>
    <m/>
    <m/>
    <m/>
    <m/>
    <m/>
    <m/>
    <m/>
    <s v="x"/>
    <m/>
    <x v="1"/>
  </r>
  <r>
    <d v="2023-07-10T00:00:00"/>
    <x v="0"/>
    <n v="7"/>
    <n v="568"/>
    <x v="573"/>
    <x v="78"/>
    <n v="15532.56"/>
    <m/>
    <s v="x"/>
    <m/>
    <m/>
    <m/>
    <m/>
    <m/>
    <m/>
    <m/>
    <m/>
    <m/>
    <m/>
    <m/>
    <m/>
    <m/>
    <m/>
    <m/>
    <m/>
    <m/>
    <m/>
    <s v="x"/>
    <m/>
    <x v="1"/>
  </r>
  <r>
    <d v="2023-06-05T00:00:00"/>
    <x v="0"/>
    <n v="6"/>
    <n v="430"/>
    <x v="574"/>
    <x v="78"/>
    <n v="13707.36"/>
    <m/>
    <s v="x"/>
    <m/>
    <m/>
    <m/>
    <m/>
    <m/>
    <m/>
    <m/>
    <m/>
    <m/>
    <m/>
    <m/>
    <m/>
    <m/>
    <m/>
    <m/>
    <m/>
    <m/>
    <m/>
    <s v="x"/>
    <m/>
    <x v="1"/>
  </r>
  <r>
    <d v="2023-04-27T00:00:00"/>
    <x v="0"/>
    <n v="4"/>
    <n v="308"/>
    <x v="575"/>
    <x v="78"/>
    <n v="4176"/>
    <m/>
    <s v="x"/>
    <m/>
    <m/>
    <m/>
    <m/>
    <m/>
    <m/>
    <m/>
    <m/>
    <m/>
    <m/>
    <m/>
    <m/>
    <m/>
    <m/>
    <m/>
    <m/>
    <m/>
    <m/>
    <s v="x"/>
    <m/>
    <x v="1"/>
  </r>
  <r>
    <d v="2023-04-04T00:00:00"/>
    <x v="0"/>
    <n v="4"/>
    <n v="182"/>
    <x v="576"/>
    <x v="78"/>
    <n v="3225.6"/>
    <m/>
    <s v="x"/>
    <m/>
    <m/>
    <m/>
    <m/>
    <m/>
    <m/>
    <m/>
    <m/>
    <m/>
    <m/>
    <m/>
    <m/>
    <m/>
    <m/>
    <m/>
    <m/>
    <m/>
    <m/>
    <s v="x"/>
    <m/>
    <x v="1"/>
  </r>
  <r>
    <d v="2023-03-13T00:00:00"/>
    <x v="0"/>
    <n v="3"/>
    <n v="81"/>
    <x v="577"/>
    <x v="78"/>
    <n v="3571.2"/>
    <m/>
    <s v="x"/>
    <m/>
    <m/>
    <m/>
    <m/>
    <m/>
    <m/>
    <m/>
    <m/>
    <m/>
    <m/>
    <m/>
    <m/>
    <m/>
    <m/>
    <m/>
    <m/>
    <m/>
    <m/>
    <s v="x"/>
    <m/>
    <x v="1"/>
  </r>
  <r>
    <d v="2023-02-01T00:00:00"/>
    <x v="0"/>
    <n v="2"/>
    <n v="1948"/>
    <x v="578"/>
    <x v="78"/>
    <n v="4171.2"/>
    <m/>
    <s v="x"/>
    <m/>
    <m/>
    <m/>
    <m/>
    <m/>
    <m/>
    <m/>
    <m/>
    <m/>
    <m/>
    <m/>
    <m/>
    <m/>
    <m/>
    <m/>
    <m/>
    <m/>
    <m/>
    <s v="x"/>
    <m/>
    <x v="1"/>
  </r>
  <r>
    <d v="2022-12-28T00:00:00"/>
    <x v="2"/>
    <n v="12"/>
    <n v="1725"/>
    <x v="579"/>
    <x v="78"/>
    <n v="4056"/>
    <m/>
    <s v="x"/>
    <m/>
    <m/>
    <m/>
    <m/>
    <m/>
    <m/>
    <m/>
    <m/>
    <m/>
    <m/>
    <m/>
    <m/>
    <m/>
    <m/>
    <m/>
    <m/>
    <m/>
    <m/>
    <s v="x"/>
    <m/>
    <x v="1"/>
  </r>
  <r>
    <d v="2022-12-12T00:00:00"/>
    <x v="2"/>
    <n v="12"/>
    <n v="1568"/>
    <x v="580"/>
    <x v="78"/>
    <n v="4927.2"/>
    <m/>
    <s v="x"/>
    <m/>
    <m/>
    <m/>
    <m/>
    <m/>
    <m/>
    <m/>
    <m/>
    <m/>
    <m/>
    <m/>
    <m/>
    <m/>
    <m/>
    <m/>
    <m/>
    <m/>
    <m/>
    <s v="x"/>
    <m/>
    <x v="1"/>
  </r>
  <r>
    <d v="2022-11-07T00:00:00"/>
    <x v="2"/>
    <n v="11"/>
    <n v="1387"/>
    <x v="581"/>
    <x v="78"/>
    <n v="4812"/>
    <m/>
    <s v="x"/>
    <m/>
    <m/>
    <m/>
    <m/>
    <m/>
    <m/>
    <m/>
    <m/>
    <m/>
    <m/>
    <m/>
    <m/>
    <m/>
    <m/>
    <m/>
    <m/>
    <m/>
    <m/>
    <s v="x"/>
    <m/>
    <x v="1"/>
  </r>
  <r>
    <d v="2022-10-05T00:00:00"/>
    <x v="2"/>
    <n v="10"/>
    <n v="1216"/>
    <x v="582"/>
    <x v="78"/>
    <n v="4851.6000000000004"/>
    <m/>
    <s v="x"/>
    <m/>
    <m/>
    <m/>
    <m/>
    <m/>
    <m/>
    <m/>
    <m/>
    <m/>
    <m/>
    <m/>
    <m/>
    <m/>
    <m/>
    <m/>
    <m/>
    <m/>
    <m/>
    <s v="x"/>
    <m/>
    <x v="1"/>
  </r>
  <r>
    <d v="2022-09-06T00:00:00"/>
    <x v="2"/>
    <n v="9"/>
    <n v="1146"/>
    <x v="583"/>
    <x v="78"/>
    <n v="5002.8"/>
    <m/>
    <s v="x"/>
    <m/>
    <m/>
    <m/>
    <m/>
    <m/>
    <m/>
    <m/>
    <m/>
    <m/>
    <m/>
    <m/>
    <m/>
    <m/>
    <m/>
    <m/>
    <m/>
    <m/>
    <m/>
    <s v="x"/>
    <m/>
    <x v="1"/>
  </r>
  <r>
    <d v="2022-07-29T00:00:00"/>
    <x v="2"/>
    <n v="7"/>
    <n v="961"/>
    <x v="584"/>
    <x v="78"/>
    <n v="4660.8"/>
    <m/>
    <s v="x"/>
    <m/>
    <m/>
    <m/>
    <m/>
    <m/>
    <m/>
    <m/>
    <m/>
    <m/>
    <m/>
    <m/>
    <m/>
    <m/>
    <m/>
    <m/>
    <m/>
    <m/>
    <m/>
    <s v="x"/>
    <m/>
    <x v="1"/>
  </r>
  <r>
    <d v="2022-06-29T00:00:00"/>
    <x v="2"/>
    <n v="6"/>
    <n v="782"/>
    <x v="585"/>
    <x v="78"/>
    <n v="4851.6000000000004"/>
    <m/>
    <s v="x"/>
    <m/>
    <m/>
    <m/>
    <m/>
    <m/>
    <m/>
    <m/>
    <m/>
    <m/>
    <m/>
    <m/>
    <m/>
    <m/>
    <m/>
    <m/>
    <m/>
    <m/>
    <m/>
    <s v="x"/>
    <m/>
    <x v="1"/>
  </r>
  <r>
    <d v="2022-05-13T00:00:00"/>
    <x v="2"/>
    <n v="5"/>
    <n v="600"/>
    <x v="586"/>
    <x v="78"/>
    <n v="4887.6000000000004"/>
    <m/>
    <s v="x"/>
    <m/>
    <m/>
    <m/>
    <m/>
    <m/>
    <m/>
    <m/>
    <m/>
    <m/>
    <m/>
    <m/>
    <m/>
    <m/>
    <m/>
    <m/>
    <m/>
    <m/>
    <m/>
    <s v="x"/>
    <m/>
    <x v="1"/>
  </r>
  <r>
    <d v="2022-04-29T00:00:00"/>
    <x v="2"/>
    <n v="4"/>
    <n v="462"/>
    <x v="587"/>
    <x v="78"/>
    <n v="4776"/>
    <m/>
    <s v="x"/>
    <m/>
    <m/>
    <m/>
    <m/>
    <m/>
    <m/>
    <m/>
    <m/>
    <m/>
    <m/>
    <m/>
    <m/>
    <m/>
    <m/>
    <m/>
    <m/>
    <m/>
    <m/>
    <s v="x"/>
    <m/>
    <x v="1"/>
  </r>
  <r>
    <d v="2022-03-25T00:00:00"/>
    <x v="2"/>
    <n v="3"/>
    <n v="306"/>
    <x v="588"/>
    <x v="78"/>
    <n v="3825.6"/>
    <m/>
    <s v="x"/>
    <m/>
    <m/>
    <m/>
    <m/>
    <m/>
    <m/>
    <m/>
    <m/>
    <m/>
    <m/>
    <m/>
    <m/>
    <m/>
    <m/>
    <m/>
    <m/>
    <m/>
    <m/>
    <s v="x"/>
    <m/>
    <x v="1"/>
  </r>
  <r>
    <d v="2022-03-08T00:00:00"/>
    <x v="2"/>
    <n v="3"/>
    <n v="138"/>
    <x v="589"/>
    <x v="78"/>
    <n v="4171.2"/>
    <m/>
    <s v="x"/>
    <m/>
    <m/>
    <m/>
    <m/>
    <m/>
    <m/>
    <m/>
    <m/>
    <m/>
    <m/>
    <m/>
    <m/>
    <m/>
    <m/>
    <m/>
    <m/>
    <m/>
    <m/>
    <s v="x"/>
    <m/>
    <x v="1"/>
  </r>
  <r>
    <d v="2022-02-08T00:00:00"/>
    <x v="2"/>
    <n v="2"/>
    <n v="2016"/>
    <x v="590"/>
    <x v="78"/>
    <n v="4171.2"/>
    <m/>
    <s v="x"/>
    <m/>
    <m/>
    <m/>
    <m/>
    <m/>
    <m/>
    <m/>
    <m/>
    <m/>
    <m/>
    <m/>
    <m/>
    <m/>
    <m/>
    <m/>
    <m/>
    <m/>
    <m/>
    <s v="x"/>
    <m/>
    <x v="1"/>
  </r>
  <r>
    <d v="2021-12-15T00:00:00"/>
    <x v="1"/>
    <n v="12"/>
    <n v="1756"/>
    <x v="591"/>
    <x v="78"/>
    <n v="4056"/>
    <m/>
    <s v="x"/>
    <m/>
    <m/>
    <m/>
    <m/>
    <m/>
    <m/>
    <m/>
    <m/>
    <m/>
    <m/>
    <m/>
    <m/>
    <m/>
    <m/>
    <m/>
    <m/>
    <m/>
    <m/>
    <s v="x"/>
    <m/>
    <x v="1"/>
  </r>
  <r>
    <d v="2021-12-03T00:00:00"/>
    <x v="1"/>
    <n v="12"/>
    <n v="1589"/>
    <x v="592"/>
    <x v="78"/>
    <n v="4927.2"/>
    <m/>
    <s v="x"/>
    <m/>
    <m/>
    <m/>
    <m/>
    <m/>
    <m/>
    <m/>
    <m/>
    <m/>
    <m/>
    <m/>
    <m/>
    <m/>
    <m/>
    <m/>
    <m/>
    <m/>
    <m/>
    <s v="x"/>
    <m/>
    <x v="1"/>
  </r>
  <r>
    <d v="2021-10-27T00:00:00"/>
    <x v="1"/>
    <n v="10"/>
    <n v="1410"/>
    <x v="593"/>
    <x v="78"/>
    <n v="4212"/>
    <m/>
    <s v="x"/>
    <m/>
    <m/>
    <m/>
    <m/>
    <m/>
    <m/>
    <m/>
    <m/>
    <m/>
    <m/>
    <m/>
    <m/>
    <m/>
    <m/>
    <m/>
    <m/>
    <m/>
    <m/>
    <s v="x"/>
    <m/>
    <x v="1"/>
  </r>
  <r>
    <d v="2021-09-30T00:00:00"/>
    <x v="1"/>
    <n v="9"/>
    <n v="1232"/>
    <x v="594"/>
    <x v="78"/>
    <n v="4251.6000000000004"/>
    <m/>
    <s v="x"/>
    <m/>
    <m/>
    <m/>
    <m/>
    <m/>
    <m/>
    <m/>
    <m/>
    <m/>
    <m/>
    <m/>
    <m/>
    <m/>
    <m/>
    <m/>
    <m/>
    <m/>
    <m/>
    <s v="x"/>
    <m/>
    <x v="1"/>
  </r>
  <r>
    <d v="2021-09-10T00:00:00"/>
    <x v="1"/>
    <n v="9"/>
    <n v="1158"/>
    <x v="595"/>
    <x v="78"/>
    <n v="4327.2"/>
    <m/>
    <s v="x"/>
    <m/>
    <m/>
    <m/>
    <m/>
    <m/>
    <m/>
    <m/>
    <m/>
    <m/>
    <m/>
    <m/>
    <m/>
    <m/>
    <m/>
    <m/>
    <m/>
    <m/>
    <m/>
    <s v="x"/>
    <m/>
    <x v="1"/>
  </r>
  <r>
    <d v="2021-08-09T00:00:00"/>
    <x v="1"/>
    <n v="8"/>
    <n v="971"/>
    <x v="596"/>
    <x v="78"/>
    <n v="4060.8"/>
    <m/>
    <s v="x"/>
    <m/>
    <m/>
    <m/>
    <m/>
    <m/>
    <m/>
    <m/>
    <m/>
    <m/>
    <m/>
    <m/>
    <m/>
    <m/>
    <m/>
    <m/>
    <m/>
    <m/>
    <m/>
    <s v="x"/>
    <m/>
    <x v="1"/>
  </r>
  <r>
    <d v="2021-07-19T00:00:00"/>
    <x v="1"/>
    <n v="7"/>
    <n v="800"/>
    <x v="597"/>
    <x v="78"/>
    <n v="4327.2"/>
    <m/>
    <s v="x"/>
    <m/>
    <m/>
    <m/>
    <m/>
    <m/>
    <m/>
    <m/>
    <m/>
    <m/>
    <m/>
    <m/>
    <m/>
    <m/>
    <m/>
    <m/>
    <m/>
    <m/>
    <m/>
    <s v="x"/>
    <m/>
    <x v="1"/>
  </r>
  <r>
    <d v="2021-05-27T00:00:00"/>
    <x v="1"/>
    <n v="5"/>
    <n v="640"/>
    <x v="598"/>
    <x v="78"/>
    <n v="4212"/>
    <m/>
    <s v="x"/>
    <m/>
    <m/>
    <m/>
    <m/>
    <m/>
    <m/>
    <m/>
    <m/>
    <m/>
    <m/>
    <m/>
    <m/>
    <m/>
    <m/>
    <m/>
    <m/>
    <m/>
    <m/>
    <s v="x"/>
    <m/>
    <x v="1"/>
  </r>
  <r>
    <d v="2022-11-07T00:00:00"/>
    <x v="2"/>
    <n v="11"/>
    <n v="1417"/>
    <x v="599"/>
    <x v="79"/>
    <n v="198"/>
    <s v="x"/>
    <m/>
    <m/>
    <s v="x"/>
    <m/>
    <m/>
    <m/>
    <m/>
    <m/>
    <m/>
    <m/>
    <m/>
    <m/>
    <m/>
    <m/>
    <m/>
    <m/>
    <m/>
    <m/>
    <m/>
    <m/>
    <m/>
    <x v="12"/>
  </r>
  <r>
    <d v="2021-10-14T00:00:00"/>
    <x v="1"/>
    <n v="10"/>
    <n v="1351"/>
    <x v="600"/>
    <x v="79"/>
    <n v="132"/>
    <s v="x"/>
    <m/>
    <m/>
    <s v="x"/>
    <m/>
    <m/>
    <m/>
    <m/>
    <m/>
    <m/>
    <m/>
    <m/>
    <m/>
    <m/>
    <m/>
    <m/>
    <m/>
    <m/>
    <m/>
    <m/>
    <m/>
    <m/>
    <x v="12"/>
  </r>
  <r>
    <d v="2023-12-06T00:00:00"/>
    <x v="0"/>
    <n v="12"/>
    <n v="1344"/>
    <x v="601"/>
    <x v="80"/>
    <n v="1384.57"/>
    <m/>
    <s v="x"/>
    <m/>
    <m/>
    <m/>
    <m/>
    <m/>
    <m/>
    <s v="x"/>
    <m/>
    <m/>
    <m/>
    <m/>
    <m/>
    <m/>
    <m/>
    <m/>
    <m/>
    <m/>
    <m/>
    <m/>
    <m/>
    <x v="2"/>
  </r>
  <r>
    <d v="2023-07-25T00:00:00"/>
    <x v="0"/>
    <n v="7"/>
    <n v="763"/>
    <x v="602"/>
    <x v="80"/>
    <n v="190.98"/>
    <m/>
    <s v="x"/>
    <m/>
    <m/>
    <m/>
    <m/>
    <m/>
    <m/>
    <s v="x"/>
    <m/>
    <m/>
    <m/>
    <m/>
    <m/>
    <m/>
    <m/>
    <m/>
    <m/>
    <m/>
    <m/>
    <m/>
    <m/>
    <x v="2"/>
  </r>
  <r>
    <d v="2023-07-06T00:00:00"/>
    <x v="0"/>
    <n v="7"/>
    <n v="610"/>
    <x v="603"/>
    <x v="80"/>
    <n v="190.98"/>
    <m/>
    <s v="x"/>
    <m/>
    <m/>
    <m/>
    <m/>
    <m/>
    <m/>
    <s v="x"/>
    <m/>
    <m/>
    <m/>
    <m/>
    <m/>
    <m/>
    <m/>
    <m/>
    <m/>
    <m/>
    <m/>
    <m/>
    <m/>
    <x v="2"/>
  </r>
  <r>
    <d v="2023-05-31T00:00:00"/>
    <x v="0"/>
    <n v="5"/>
    <n v="475"/>
    <x v="604"/>
    <x v="80"/>
    <n v="190.98"/>
    <m/>
    <s v="x"/>
    <m/>
    <m/>
    <m/>
    <m/>
    <m/>
    <m/>
    <s v="x"/>
    <m/>
    <m/>
    <m/>
    <m/>
    <m/>
    <m/>
    <m/>
    <m/>
    <m/>
    <m/>
    <m/>
    <m/>
    <m/>
    <x v="2"/>
  </r>
  <r>
    <d v="2023-05-04T00:00:00"/>
    <x v="0"/>
    <n v="5"/>
    <n v="361"/>
    <x v="602"/>
    <x v="80"/>
    <n v="4578.3999999999996"/>
    <m/>
    <s v="x"/>
    <m/>
    <m/>
    <m/>
    <m/>
    <m/>
    <m/>
    <s v="x"/>
    <m/>
    <m/>
    <m/>
    <m/>
    <m/>
    <m/>
    <m/>
    <m/>
    <m/>
    <m/>
    <m/>
    <m/>
    <m/>
    <x v="2"/>
  </r>
  <r>
    <d v="2023-04-04T00:00:00"/>
    <x v="0"/>
    <n v="4"/>
    <n v="237"/>
    <x v="602"/>
    <x v="80"/>
    <n v="818.63"/>
    <m/>
    <s v="x"/>
    <m/>
    <m/>
    <m/>
    <m/>
    <m/>
    <m/>
    <s v="x"/>
    <m/>
    <m/>
    <m/>
    <m/>
    <m/>
    <m/>
    <m/>
    <m/>
    <m/>
    <m/>
    <m/>
    <m/>
    <m/>
    <x v="2"/>
  </r>
  <r>
    <d v="2023-03-07T00:00:00"/>
    <x v="0"/>
    <n v="3"/>
    <n v="121"/>
    <x v="605"/>
    <x v="80"/>
    <n v="3037.4"/>
    <m/>
    <s v="x"/>
    <m/>
    <m/>
    <m/>
    <m/>
    <m/>
    <m/>
    <s v="x"/>
    <m/>
    <m/>
    <m/>
    <m/>
    <m/>
    <m/>
    <m/>
    <m/>
    <m/>
    <m/>
    <m/>
    <m/>
    <m/>
    <x v="2"/>
  </r>
  <r>
    <d v="2022-12-28T00:00:00"/>
    <x v="2"/>
    <n v="12"/>
    <n v="1839"/>
    <x v="606"/>
    <x v="81"/>
    <n v="98.8"/>
    <m/>
    <s v="x"/>
    <m/>
    <m/>
    <m/>
    <m/>
    <m/>
    <m/>
    <m/>
    <m/>
    <m/>
    <m/>
    <m/>
    <m/>
    <m/>
    <m/>
    <s v="x"/>
    <m/>
    <m/>
    <m/>
    <m/>
    <m/>
    <x v="3"/>
  </r>
  <r>
    <d v="2021-12-29T00:00:00"/>
    <x v="1"/>
    <n v="12"/>
    <n v="1925"/>
    <x v="607"/>
    <x v="81"/>
    <n v="98.8"/>
    <m/>
    <s v="x"/>
    <m/>
    <m/>
    <m/>
    <m/>
    <m/>
    <m/>
    <m/>
    <m/>
    <m/>
    <m/>
    <m/>
    <m/>
    <m/>
    <m/>
    <s v="x"/>
    <m/>
    <m/>
    <m/>
    <m/>
    <m/>
    <x v="3"/>
  </r>
  <r>
    <d v="2021-01-05T00:00:00"/>
    <x v="1"/>
    <n v="1"/>
    <n v="2260"/>
    <x v="608"/>
    <x v="81"/>
    <n v="93.6"/>
    <m/>
    <s v="x"/>
    <m/>
    <m/>
    <m/>
    <m/>
    <m/>
    <m/>
    <m/>
    <m/>
    <m/>
    <m/>
    <m/>
    <m/>
    <m/>
    <m/>
    <s v="x"/>
    <m/>
    <m/>
    <m/>
    <m/>
    <m/>
    <x v="3"/>
  </r>
  <r>
    <d v="2024-01-11T00:00:00"/>
    <x v="3"/>
    <n v="1"/>
    <n v="1526"/>
    <x v="609"/>
    <x v="82"/>
    <n v="869.68"/>
    <m/>
    <s v="x"/>
    <m/>
    <s v="x"/>
    <m/>
    <m/>
    <m/>
    <m/>
    <m/>
    <m/>
    <m/>
    <m/>
    <m/>
    <m/>
    <m/>
    <m/>
    <m/>
    <m/>
    <m/>
    <m/>
    <s v="x"/>
    <m/>
    <x v="33"/>
  </r>
  <r>
    <d v="2022-04-20T00:00:00"/>
    <x v="2"/>
    <n v="4"/>
    <n v="409"/>
    <x v="610"/>
    <x v="82"/>
    <n v="1896.71"/>
    <m/>
    <s v="x"/>
    <m/>
    <s v="x"/>
    <m/>
    <m/>
    <m/>
    <m/>
    <m/>
    <m/>
    <m/>
    <m/>
    <m/>
    <m/>
    <m/>
    <m/>
    <m/>
    <m/>
    <m/>
    <m/>
    <s v="x"/>
    <m/>
    <x v="33"/>
  </r>
  <r>
    <d v="2021-12-31T00:00:00"/>
    <x v="1"/>
    <n v="12"/>
    <n v="1839"/>
    <x v="611"/>
    <x v="82"/>
    <n v="69675.490000000005"/>
    <m/>
    <s v="x"/>
    <m/>
    <s v="x"/>
    <m/>
    <m/>
    <m/>
    <m/>
    <m/>
    <m/>
    <m/>
    <m/>
    <m/>
    <m/>
    <m/>
    <m/>
    <m/>
    <m/>
    <m/>
    <m/>
    <s v="x"/>
    <m/>
    <x v="33"/>
  </r>
  <r>
    <d v="2021-12-22T00:00:00"/>
    <x v="1"/>
    <n v="12"/>
    <n v="1840"/>
    <x v="611"/>
    <x v="82"/>
    <n v="1739.3"/>
    <m/>
    <s v="x"/>
    <m/>
    <s v="x"/>
    <m/>
    <m/>
    <m/>
    <m/>
    <m/>
    <m/>
    <m/>
    <m/>
    <m/>
    <m/>
    <m/>
    <m/>
    <m/>
    <m/>
    <m/>
    <m/>
    <s v="x"/>
    <m/>
    <x v="33"/>
  </r>
  <r>
    <d v="2022-10-05T00:00:00"/>
    <x v="2"/>
    <n v="10"/>
    <n v="1324"/>
    <x v="612"/>
    <x v="83"/>
    <n v="530"/>
    <m/>
    <s v="x"/>
    <m/>
    <m/>
    <m/>
    <m/>
    <m/>
    <m/>
    <m/>
    <m/>
    <m/>
    <m/>
    <m/>
    <m/>
    <m/>
    <m/>
    <s v="x"/>
    <m/>
    <m/>
    <m/>
    <m/>
    <m/>
    <x v="3"/>
  </r>
  <r>
    <d v="2021-10-08T00:00:00"/>
    <x v="1"/>
    <n v="10"/>
    <n v="1371"/>
    <x v="613"/>
    <x v="83"/>
    <n v="840"/>
    <m/>
    <s v="x"/>
    <m/>
    <m/>
    <m/>
    <m/>
    <m/>
    <m/>
    <m/>
    <m/>
    <m/>
    <m/>
    <m/>
    <m/>
    <m/>
    <m/>
    <s v="x"/>
    <m/>
    <m/>
    <m/>
    <m/>
    <m/>
    <x v="3"/>
  </r>
  <r>
    <d v="2023-04-26T00:00:00"/>
    <x v="0"/>
    <n v="4"/>
    <n v="339"/>
    <x v="614"/>
    <x v="84"/>
    <n v="61.2"/>
    <m/>
    <s v="x"/>
    <m/>
    <m/>
    <m/>
    <m/>
    <m/>
    <m/>
    <s v="x"/>
    <m/>
    <m/>
    <m/>
    <m/>
    <m/>
    <m/>
    <m/>
    <m/>
    <m/>
    <m/>
    <m/>
    <m/>
    <m/>
    <x v="2"/>
  </r>
  <r>
    <d v="2023-01-24T00:00:00"/>
    <x v="0"/>
    <n v="1"/>
    <n v="1969"/>
    <x v="615"/>
    <x v="84"/>
    <n v="61.2"/>
    <m/>
    <s v="x"/>
    <m/>
    <m/>
    <m/>
    <m/>
    <m/>
    <m/>
    <s v="x"/>
    <m/>
    <m/>
    <m/>
    <m/>
    <m/>
    <m/>
    <m/>
    <m/>
    <m/>
    <m/>
    <m/>
    <m/>
    <m/>
    <x v="2"/>
  </r>
  <r>
    <d v="2022-07-21T00:00:00"/>
    <x v="2"/>
    <n v="7"/>
    <n v="993"/>
    <x v="616"/>
    <x v="84"/>
    <n v="61.2"/>
    <m/>
    <s v="x"/>
    <m/>
    <m/>
    <m/>
    <m/>
    <m/>
    <m/>
    <s v="x"/>
    <m/>
    <m/>
    <m/>
    <m/>
    <m/>
    <m/>
    <m/>
    <m/>
    <m/>
    <m/>
    <m/>
    <m/>
    <m/>
    <x v="2"/>
  </r>
  <r>
    <d v="2022-04-22T00:00:00"/>
    <x v="2"/>
    <n v="4"/>
    <n v="496"/>
    <x v="617"/>
    <x v="84"/>
    <n v="61.2"/>
    <m/>
    <s v="x"/>
    <m/>
    <m/>
    <m/>
    <m/>
    <m/>
    <m/>
    <s v="x"/>
    <m/>
    <m/>
    <m/>
    <m/>
    <m/>
    <m/>
    <m/>
    <m/>
    <m/>
    <m/>
    <m/>
    <m/>
    <m/>
    <x v="2"/>
  </r>
  <r>
    <d v="2022-01-27T00:00:00"/>
    <x v="2"/>
    <n v="1"/>
    <n v="2000"/>
    <x v="618"/>
    <x v="84"/>
    <n v="61.2"/>
    <m/>
    <s v="x"/>
    <m/>
    <m/>
    <m/>
    <m/>
    <m/>
    <m/>
    <s v="x"/>
    <m/>
    <m/>
    <m/>
    <m/>
    <m/>
    <m/>
    <m/>
    <m/>
    <m/>
    <m/>
    <m/>
    <m/>
    <m/>
    <x v="2"/>
  </r>
  <r>
    <d v="2021-10-19T00:00:00"/>
    <x v="1"/>
    <n v="10"/>
    <n v="1408"/>
    <x v="619"/>
    <x v="84"/>
    <n v="61.2"/>
    <m/>
    <s v="x"/>
    <m/>
    <m/>
    <m/>
    <m/>
    <m/>
    <m/>
    <s v="x"/>
    <m/>
    <m/>
    <m/>
    <m/>
    <m/>
    <m/>
    <m/>
    <m/>
    <m/>
    <m/>
    <m/>
    <m/>
    <m/>
    <x v="2"/>
  </r>
  <r>
    <d v="2021-05-20T00:00:00"/>
    <x v="1"/>
    <n v="5"/>
    <n v="451"/>
    <x v="620"/>
    <x v="84"/>
    <n v="61.2"/>
    <m/>
    <s v="x"/>
    <m/>
    <m/>
    <m/>
    <m/>
    <m/>
    <m/>
    <s v="x"/>
    <m/>
    <m/>
    <m/>
    <m/>
    <m/>
    <m/>
    <m/>
    <m/>
    <m/>
    <m/>
    <m/>
    <m/>
    <m/>
    <x v="2"/>
  </r>
  <r>
    <d v="2021-02-01T00:00:00"/>
    <x v="1"/>
    <n v="2"/>
    <n v="2327"/>
    <x v="621"/>
    <x v="84"/>
    <n v="61.2"/>
    <m/>
    <s v="x"/>
    <m/>
    <m/>
    <m/>
    <m/>
    <m/>
    <m/>
    <s v="x"/>
    <m/>
    <m/>
    <m/>
    <m/>
    <m/>
    <m/>
    <m/>
    <m/>
    <m/>
    <m/>
    <m/>
    <m/>
    <m/>
    <x v="2"/>
  </r>
  <r>
    <d v="2023-09-12T00:00:00"/>
    <x v="0"/>
    <n v="9"/>
    <n v="1021"/>
    <x v="622"/>
    <x v="85"/>
    <n v="34.799999999999997"/>
    <m/>
    <s v="x"/>
    <m/>
    <m/>
    <m/>
    <m/>
    <m/>
    <m/>
    <s v="x"/>
    <m/>
    <m/>
    <m/>
    <m/>
    <m/>
    <m/>
    <m/>
    <m/>
    <m/>
    <m/>
    <m/>
    <m/>
    <m/>
    <x v="2"/>
  </r>
  <r>
    <d v="2023-08-30T00:00:00"/>
    <x v="0"/>
    <n v="8"/>
    <n v="36"/>
    <x v="622"/>
    <x v="85"/>
    <n v="34.799999999999997"/>
    <m/>
    <s v="x"/>
    <m/>
    <m/>
    <m/>
    <m/>
    <m/>
    <m/>
    <s v="x"/>
    <m/>
    <m/>
    <m/>
    <m/>
    <m/>
    <m/>
    <m/>
    <m/>
    <m/>
    <m/>
    <m/>
    <m/>
    <m/>
    <x v="2"/>
  </r>
  <r>
    <d v="2022-09-06T00:00:00"/>
    <x v="2"/>
    <n v="9"/>
    <n v="1192"/>
    <x v="623"/>
    <x v="85"/>
    <n v="34.799999999999997"/>
    <m/>
    <s v="x"/>
    <m/>
    <m/>
    <m/>
    <m/>
    <m/>
    <m/>
    <s v="x"/>
    <m/>
    <m/>
    <m/>
    <m/>
    <m/>
    <m/>
    <m/>
    <m/>
    <m/>
    <m/>
    <m/>
    <m/>
    <m/>
    <x v="2"/>
  </r>
  <r>
    <d v="2022-09-06T00:00:00"/>
    <x v="2"/>
    <n v="9"/>
    <n v="47"/>
    <x v="624"/>
    <x v="85"/>
    <n v="34.799999999999997"/>
    <m/>
    <s v="x"/>
    <m/>
    <m/>
    <m/>
    <m/>
    <m/>
    <m/>
    <s v="x"/>
    <m/>
    <m/>
    <m/>
    <m/>
    <m/>
    <m/>
    <m/>
    <m/>
    <m/>
    <m/>
    <m/>
    <m/>
    <m/>
    <x v="2"/>
  </r>
  <r>
    <d v="2021-09-13T00:00:00"/>
    <x v="1"/>
    <n v="9"/>
    <n v="1313"/>
    <x v="625"/>
    <x v="85"/>
    <n v="34.799999999999997"/>
    <m/>
    <s v="x"/>
    <m/>
    <m/>
    <m/>
    <m/>
    <m/>
    <m/>
    <s v="x"/>
    <m/>
    <m/>
    <m/>
    <m/>
    <m/>
    <m/>
    <m/>
    <m/>
    <m/>
    <m/>
    <m/>
    <m/>
    <m/>
    <x v="2"/>
  </r>
  <r>
    <d v="2021-09-09T00:00:00"/>
    <x v="1"/>
    <n v="9"/>
    <n v="38"/>
    <x v="626"/>
    <x v="85"/>
    <n v="34.799999999999997"/>
    <m/>
    <s v="x"/>
    <m/>
    <m/>
    <m/>
    <m/>
    <m/>
    <m/>
    <s v="x"/>
    <m/>
    <m/>
    <m/>
    <m/>
    <m/>
    <m/>
    <m/>
    <m/>
    <m/>
    <m/>
    <m/>
    <m/>
    <m/>
    <x v="2"/>
  </r>
  <r>
    <d v="2021-05-28T00:00:00"/>
    <x v="1"/>
    <n v="5"/>
    <n v="721"/>
    <x v="627"/>
    <x v="85"/>
    <n v="34.799999999999997"/>
    <m/>
    <s v="x"/>
    <m/>
    <m/>
    <m/>
    <m/>
    <m/>
    <m/>
    <s v="x"/>
    <m/>
    <m/>
    <m/>
    <m/>
    <m/>
    <m/>
    <m/>
    <m/>
    <m/>
    <m/>
    <m/>
    <m/>
    <m/>
    <x v="2"/>
  </r>
  <r>
    <d v="2024-01-11T00:00:00"/>
    <x v="3"/>
    <n v="1"/>
    <n v="1566"/>
    <x v="628"/>
    <x v="86"/>
    <n v="213.6"/>
    <m/>
    <s v="x"/>
    <m/>
    <m/>
    <m/>
    <m/>
    <m/>
    <m/>
    <m/>
    <m/>
    <m/>
    <m/>
    <m/>
    <m/>
    <m/>
    <m/>
    <s v="x"/>
    <m/>
    <m/>
    <m/>
    <m/>
    <m/>
    <x v="3"/>
  </r>
  <r>
    <d v="2022-12-19T00:00:00"/>
    <x v="2"/>
    <n v="12"/>
    <n v="1844"/>
    <x v="629"/>
    <x v="86"/>
    <n v="192"/>
    <m/>
    <s v="x"/>
    <m/>
    <m/>
    <m/>
    <m/>
    <m/>
    <m/>
    <m/>
    <m/>
    <m/>
    <m/>
    <m/>
    <m/>
    <m/>
    <m/>
    <s v="x"/>
    <m/>
    <m/>
    <m/>
    <m/>
    <m/>
    <x v="3"/>
  </r>
  <r>
    <d v="2022-12-13T00:00:00"/>
    <x v="2"/>
    <n v="12"/>
    <n v="62"/>
    <x v="630"/>
    <x v="86"/>
    <n v="192"/>
    <m/>
    <s v="x"/>
    <m/>
    <m/>
    <m/>
    <m/>
    <m/>
    <m/>
    <m/>
    <m/>
    <m/>
    <m/>
    <m/>
    <m/>
    <m/>
    <m/>
    <s v="x"/>
    <m/>
    <m/>
    <m/>
    <m/>
    <m/>
    <x v="3"/>
  </r>
  <r>
    <d v="2023-11-07T00:00:00"/>
    <x v="0"/>
    <n v="11"/>
    <n v="1174"/>
    <x v="631"/>
    <x v="87"/>
    <n v="250"/>
    <m/>
    <s v="x"/>
    <m/>
    <m/>
    <m/>
    <m/>
    <m/>
    <s v="x"/>
    <m/>
    <m/>
    <m/>
    <m/>
    <m/>
    <m/>
    <m/>
    <m/>
    <s v="x"/>
    <m/>
    <m/>
    <m/>
    <m/>
    <m/>
    <x v="34"/>
  </r>
  <r>
    <d v="2023-01-12T00:00:00"/>
    <x v="0"/>
    <n v="1"/>
    <n v="1945"/>
    <x v="632"/>
    <x v="88"/>
    <n v="7.38"/>
    <s v="x"/>
    <m/>
    <m/>
    <m/>
    <s v="x"/>
    <m/>
    <m/>
    <m/>
    <m/>
    <m/>
    <m/>
    <m/>
    <m/>
    <m/>
    <m/>
    <m/>
    <m/>
    <m/>
    <m/>
    <m/>
    <m/>
    <m/>
    <x v="8"/>
  </r>
  <r>
    <d v="2022-12-19T00:00:00"/>
    <x v="2"/>
    <n v="12"/>
    <n v="1800"/>
    <x v="633"/>
    <x v="88"/>
    <n v="47.27"/>
    <s v="x"/>
    <m/>
    <m/>
    <m/>
    <s v="x"/>
    <m/>
    <m/>
    <m/>
    <m/>
    <m/>
    <m/>
    <m/>
    <m/>
    <m/>
    <m/>
    <m/>
    <m/>
    <m/>
    <m/>
    <m/>
    <m/>
    <m/>
    <x v="8"/>
  </r>
  <r>
    <d v="2022-12-19T00:00:00"/>
    <x v="2"/>
    <n v="12"/>
    <n v="1751"/>
    <x v="634"/>
    <x v="88"/>
    <n v="825.6"/>
    <s v="x"/>
    <m/>
    <m/>
    <m/>
    <m/>
    <m/>
    <m/>
    <m/>
    <m/>
    <m/>
    <m/>
    <m/>
    <m/>
    <m/>
    <m/>
    <m/>
    <m/>
    <s v="x"/>
    <m/>
    <m/>
    <m/>
    <m/>
    <x v="20"/>
  </r>
  <r>
    <d v="2022-11-28T00:00:00"/>
    <x v="2"/>
    <n v="11"/>
    <n v="1639"/>
    <x v="635"/>
    <x v="88"/>
    <n v="17.809999999999999"/>
    <s v="x"/>
    <m/>
    <m/>
    <m/>
    <s v="x"/>
    <m/>
    <m/>
    <m/>
    <m/>
    <m/>
    <m/>
    <m/>
    <m/>
    <m/>
    <m/>
    <m/>
    <m/>
    <m/>
    <m/>
    <m/>
    <m/>
    <m/>
    <x v="8"/>
  </r>
  <r>
    <d v="2022-11-21T00:00:00"/>
    <x v="2"/>
    <n v="11"/>
    <n v="1554"/>
    <x v="636"/>
    <x v="88"/>
    <n v="825.6"/>
    <s v="x"/>
    <m/>
    <m/>
    <m/>
    <m/>
    <m/>
    <m/>
    <m/>
    <m/>
    <m/>
    <m/>
    <m/>
    <m/>
    <m/>
    <m/>
    <m/>
    <m/>
    <s v="x"/>
    <m/>
    <m/>
    <m/>
    <m/>
    <x v="20"/>
  </r>
  <r>
    <d v="2022-10-21T00:00:00"/>
    <x v="2"/>
    <n v="10"/>
    <n v="1442"/>
    <x v="637"/>
    <x v="88"/>
    <n v="11.17"/>
    <s v="x"/>
    <m/>
    <m/>
    <m/>
    <s v="x"/>
    <m/>
    <m/>
    <m/>
    <m/>
    <m/>
    <m/>
    <m/>
    <m/>
    <m/>
    <m/>
    <m/>
    <m/>
    <m/>
    <m/>
    <m/>
    <m/>
    <m/>
    <x v="8"/>
  </r>
  <r>
    <d v="2022-10-19T00:00:00"/>
    <x v="2"/>
    <n v="10"/>
    <n v="1388"/>
    <x v="638"/>
    <x v="88"/>
    <n v="825.6"/>
    <s v="x"/>
    <m/>
    <m/>
    <m/>
    <m/>
    <m/>
    <m/>
    <m/>
    <m/>
    <m/>
    <m/>
    <m/>
    <m/>
    <m/>
    <m/>
    <m/>
    <m/>
    <s v="x"/>
    <m/>
    <m/>
    <m/>
    <m/>
    <x v="20"/>
  </r>
  <r>
    <d v="2022-09-19T00:00:00"/>
    <x v="2"/>
    <n v="9"/>
    <n v="1264"/>
    <x v="639"/>
    <x v="88"/>
    <n v="8.18"/>
    <s v="x"/>
    <m/>
    <m/>
    <m/>
    <s v="x"/>
    <m/>
    <m/>
    <m/>
    <m/>
    <m/>
    <m/>
    <m/>
    <m/>
    <m/>
    <m/>
    <m/>
    <m/>
    <m/>
    <m/>
    <m/>
    <m/>
    <m/>
    <x v="8"/>
  </r>
  <r>
    <d v="2022-09-13T00:00:00"/>
    <x v="2"/>
    <n v="9"/>
    <n v="1231"/>
    <x v="640"/>
    <x v="88"/>
    <n v="825.6"/>
    <s v="x"/>
    <m/>
    <m/>
    <m/>
    <m/>
    <m/>
    <m/>
    <m/>
    <m/>
    <m/>
    <m/>
    <m/>
    <m/>
    <m/>
    <m/>
    <m/>
    <m/>
    <s v="x"/>
    <m/>
    <m/>
    <m/>
    <m/>
    <x v="20"/>
  </r>
  <r>
    <d v="2022-08-19T00:00:00"/>
    <x v="2"/>
    <n v="8"/>
    <n v="1140"/>
    <x v="641"/>
    <x v="88"/>
    <n v="6.76"/>
    <s v="x"/>
    <m/>
    <m/>
    <m/>
    <s v="x"/>
    <m/>
    <m/>
    <m/>
    <m/>
    <m/>
    <m/>
    <m/>
    <m/>
    <m/>
    <m/>
    <m/>
    <m/>
    <m/>
    <m/>
    <m/>
    <m/>
    <m/>
    <x v="8"/>
  </r>
  <r>
    <d v="2022-08-16T00:00:00"/>
    <x v="2"/>
    <n v="8"/>
    <n v="1118"/>
    <x v="642"/>
    <x v="88"/>
    <n v="825.6"/>
    <s v="x"/>
    <m/>
    <m/>
    <m/>
    <m/>
    <m/>
    <m/>
    <m/>
    <m/>
    <m/>
    <m/>
    <m/>
    <m/>
    <m/>
    <m/>
    <m/>
    <m/>
    <s v="x"/>
    <m/>
    <m/>
    <m/>
    <m/>
    <x v="20"/>
  </r>
  <r>
    <d v="2022-07-19T00:00:00"/>
    <x v="2"/>
    <n v="7"/>
    <n v="992"/>
    <x v="643"/>
    <x v="88"/>
    <n v="7.4"/>
    <s v="x"/>
    <m/>
    <m/>
    <m/>
    <s v="x"/>
    <m/>
    <m/>
    <m/>
    <m/>
    <m/>
    <m/>
    <m/>
    <m/>
    <m/>
    <m/>
    <m/>
    <m/>
    <m/>
    <m/>
    <m/>
    <m/>
    <m/>
    <x v="8"/>
  </r>
  <r>
    <d v="2022-07-14T00:00:00"/>
    <x v="2"/>
    <n v="7"/>
    <n v="951"/>
    <x v="644"/>
    <x v="88"/>
    <n v="825.6"/>
    <s v="x"/>
    <m/>
    <m/>
    <m/>
    <m/>
    <m/>
    <m/>
    <m/>
    <m/>
    <m/>
    <m/>
    <m/>
    <m/>
    <m/>
    <m/>
    <m/>
    <m/>
    <s v="x"/>
    <m/>
    <m/>
    <m/>
    <m/>
    <x v="20"/>
  </r>
  <r>
    <d v="2022-06-21T00:00:00"/>
    <x v="2"/>
    <n v="6"/>
    <n v="847"/>
    <x v="645"/>
    <x v="88"/>
    <n v="12.83"/>
    <s v="x"/>
    <m/>
    <m/>
    <m/>
    <s v="x"/>
    <m/>
    <m/>
    <m/>
    <m/>
    <m/>
    <m/>
    <m/>
    <m/>
    <m/>
    <m/>
    <m/>
    <m/>
    <m/>
    <m/>
    <m/>
    <m/>
    <m/>
    <x v="8"/>
  </r>
  <r>
    <d v="2022-06-13T00:00:00"/>
    <x v="2"/>
    <n v="6"/>
    <n v="783"/>
    <x v="646"/>
    <x v="88"/>
    <n v="825.6"/>
    <s v="x"/>
    <m/>
    <m/>
    <m/>
    <m/>
    <m/>
    <m/>
    <m/>
    <m/>
    <m/>
    <m/>
    <m/>
    <m/>
    <m/>
    <m/>
    <m/>
    <m/>
    <s v="x"/>
    <m/>
    <m/>
    <m/>
    <m/>
    <x v="20"/>
  </r>
  <r>
    <d v="2022-05-17T00:00:00"/>
    <x v="2"/>
    <n v="5"/>
    <n v="634"/>
    <x v="647"/>
    <x v="88"/>
    <n v="825.6"/>
    <s v="x"/>
    <m/>
    <m/>
    <m/>
    <m/>
    <m/>
    <m/>
    <m/>
    <m/>
    <m/>
    <m/>
    <m/>
    <m/>
    <m/>
    <m/>
    <m/>
    <m/>
    <s v="x"/>
    <m/>
    <m/>
    <m/>
    <m/>
    <x v="20"/>
  </r>
  <r>
    <d v="2022-05-17T00:00:00"/>
    <x v="2"/>
    <n v="5"/>
    <n v="658"/>
    <x v="648"/>
    <x v="88"/>
    <n v="16.75"/>
    <s v="x"/>
    <m/>
    <m/>
    <m/>
    <s v="x"/>
    <m/>
    <m/>
    <m/>
    <m/>
    <m/>
    <m/>
    <m/>
    <m/>
    <m/>
    <m/>
    <m/>
    <m/>
    <m/>
    <m/>
    <m/>
    <m/>
    <m/>
    <x v="8"/>
  </r>
  <r>
    <d v="2022-04-21T00:00:00"/>
    <x v="2"/>
    <n v="4"/>
    <n v="510"/>
    <x v="649"/>
    <x v="88"/>
    <n v="44.36"/>
    <s v="x"/>
    <m/>
    <m/>
    <m/>
    <s v="x"/>
    <m/>
    <m/>
    <m/>
    <m/>
    <m/>
    <m/>
    <m/>
    <m/>
    <m/>
    <m/>
    <m/>
    <m/>
    <m/>
    <m/>
    <m/>
    <m/>
    <m/>
    <x v="8"/>
  </r>
  <r>
    <d v="2022-04-13T00:00:00"/>
    <x v="2"/>
    <n v="4"/>
    <n v="445"/>
    <x v="650"/>
    <x v="88"/>
    <n v="825.6"/>
    <s v="x"/>
    <m/>
    <m/>
    <m/>
    <m/>
    <m/>
    <m/>
    <m/>
    <m/>
    <m/>
    <m/>
    <m/>
    <m/>
    <m/>
    <m/>
    <m/>
    <m/>
    <s v="x"/>
    <m/>
    <m/>
    <m/>
    <m/>
    <x v="20"/>
  </r>
  <r>
    <d v="2022-03-22T00:00:00"/>
    <x v="2"/>
    <n v="3"/>
    <n v="343"/>
    <x v="651"/>
    <x v="88"/>
    <n v="136.27000000000001"/>
    <s v="x"/>
    <m/>
    <m/>
    <m/>
    <s v="x"/>
    <m/>
    <m/>
    <m/>
    <m/>
    <m/>
    <m/>
    <m/>
    <m/>
    <m/>
    <m/>
    <m/>
    <m/>
    <m/>
    <m/>
    <m/>
    <m/>
    <m/>
    <x v="8"/>
  </r>
  <r>
    <d v="2022-03-17T00:00:00"/>
    <x v="2"/>
    <n v="3"/>
    <n v="314"/>
    <x v="652"/>
    <x v="88"/>
    <n v="270.3"/>
    <s v="x"/>
    <m/>
    <m/>
    <m/>
    <s v="x"/>
    <m/>
    <m/>
    <m/>
    <m/>
    <m/>
    <m/>
    <m/>
    <m/>
    <m/>
    <m/>
    <m/>
    <m/>
    <m/>
    <m/>
    <m/>
    <m/>
    <m/>
    <x v="8"/>
  </r>
  <r>
    <d v="2022-03-17T00:00:00"/>
    <x v="2"/>
    <n v="3"/>
    <n v="284"/>
    <x v="653"/>
    <x v="88"/>
    <n v="825.6"/>
    <s v="x"/>
    <m/>
    <m/>
    <m/>
    <m/>
    <m/>
    <m/>
    <m/>
    <m/>
    <m/>
    <m/>
    <m/>
    <m/>
    <m/>
    <m/>
    <m/>
    <m/>
    <s v="x"/>
    <m/>
    <m/>
    <m/>
    <m/>
    <x v="20"/>
  </r>
  <r>
    <d v="2022-02-14T00:00:00"/>
    <x v="2"/>
    <n v="2"/>
    <n v="107"/>
    <x v="654"/>
    <x v="88"/>
    <n v="851.2"/>
    <s v="x"/>
    <m/>
    <m/>
    <m/>
    <m/>
    <m/>
    <m/>
    <m/>
    <m/>
    <m/>
    <m/>
    <m/>
    <m/>
    <m/>
    <m/>
    <m/>
    <m/>
    <s v="x"/>
    <m/>
    <m/>
    <m/>
    <m/>
    <x v="20"/>
  </r>
  <r>
    <d v="2022-01-20T00:00:00"/>
    <x v="2"/>
    <n v="1"/>
    <n v="2031"/>
    <x v="655"/>
    <x v="88"/>
    <n v="213.79"/>
    <s v="x"/>
    <m/>
    <m/>
    <m/>
    <s v="x"/>
    <m/>
    <m/>
    <m/>
    <m/>
    <m/>
    <m/>
    <m/>
    <m/>
    <m/>
    <m/>
    <m/>
    <m/>
    <m/>
    <m/>
    <m/>
    <m/>
    <m/>
    <x v="8"/>
  </r>
  <r>
    <d v="2022-01-20T00:00:00"/>
    <x v="2"/>
    <n v="1"/>
    <n v="3"/>
    <x v="656"/>
    <x v="88"/>
    <n v="800"/>
    <s v="x"/>
    <m/>
    <m/>
    <m/>
    <m/>
    <m/>
    <m/>
    <m/>
    <m/>
    <m/>
    <m/>
    <m/>
    <m/>
    <m/>
    <m/>
    <m/>
    <m/>
    <s v="x"/>
    <m/>
    <m/>
    <m/>
    <m/>
    <x v="20"/>
  </r>
  <r>
    <d v="2021-12-22T00:00:00"/>
    <x v="1"/>
    <n v="12"/>
    <n v="1874"/>
    <x v="657"/>
    <x v="88"/>
    <n v="178.48"/>
    <s v="x"/>
    <m/>
    <m/>
    <m/>
    <s v="x"/>
    <m/>
    <m/>
    <m/>
    <m/>
    <m/>
    <m/>
    <m/>
    <m/>
    <m/>
    <m/>
    <m/>
    <m/>
    <m/>
    <m/>
    <m/>
    <m/>
    <m/>
    <x v="8"/>
  </r>
  <r>
    <d v="2021-12-20T00:00:00"/>
    <x v="1"/>
    <n v="12"/>
    <n v="1819"/>
    <x v="658"/>
    <x v="88"/>
    <n v="800"/>
    <s v="x"/>
    <m/>
    <m/>
    <m/>
    <m/>
    <m/>
    <m/>
    <m/>
    <m/>
    <m/>
    <m/>
    <m/>
    <m/>
    <m/>
    <m/>
    <m/>
    <m/>
    <s v="x"/>
    <m/>
    <m/>
    <m/>
    <m/>
    <x v="20"/>
  </r>
  <r>
    <d v="2021-11-15T00:00:00"/>
    <x v="1"/>
    <n v="11"/>
    <n v="1639"/>
    <x v="659"/>
    <x v="88"/>
    <n v="800"/>
    <s v="x"/>
    <m/>
    <m/>
    <m/>
    <m/>
    <m/>
    <m/>
    <m/>
    <m/>
    <m/>
    <m/>
    <m/>
    <m/>
    <m/>
    <m/>
    <m/>
    <m/>
    <s v="x"/>
    <m/>
    <m/>
    <m/>
    <m/>
    <x v="20"/>
  </r>
  <r>
    <d v="2021-11-15T00:00:00"/>
    <x v="1"/>
    <n v="11"/>
    <n v="1638"/>
    <x v="660"/>
    <x v="88"/>
    <n v="50.15"/>
    <s v="x"/>
    <m/>
    <m/>
    <m/>
    <s v="x"/>
    <m/>
    <m/>
    <m/>
    <m/>
    <m/>
    <m/>
    <m/>
    <m/>
    <m/>
    <m/>
    <m/>
    <m/>
    <m/>
    <m/>
    <m/>
    <m/>
    <m/>
    <x v="8"/>
  </r>
  <r>
    <d v="2021-11-15T00:00:00"/>
    <x v="1"/>
    <n v="11"/>
    <n v="1637"/>
    <x v="661"/>
    <x v="88"/>
    <n v="800"/>
    <s v="x"/>
    <m/>
    <m/>
    <m/>
    <m/>
    <m/>
    <m/>
    <m/>
    <m/>
    <m/>
    <m/>
    <m/>
    <m/>
    <m/>
    <m/>
    <m/>
    <m/>
    <s v="x"/>
    <m/>
    <m/>
    <m/>
    <m/>
    <x v="20"/>
  </r>
  <r>
    <d v="2021-10-19T00:00:00"/>
    <x v="1"/>
    <n v="10"/>
    <n v="1487"/>
    <x v="662"/>
    <x v="88"/>
    <n v="41.18"/>
    <s v="x"/>
    <m/>
    <m/>
    <m/>
    <s v="x"/>
    <m/>
    <m/>
    <m/>
    <m/>
    <m/>
    <m/>
    <m/>
    <m/>
    <m/>
    <m/>
    <m/>
    <m/>
    <m/>
    <m/>
    <m/>
    <m/>
    <m/>
    <x v="8"/>
  </r>
  <r>
    <d v="2021-09-24T00:00:00"/>
    <x v="1"/>
    <n v="9"/>
    <n v="1314"/>
    <x v="663"/>
    <x v="88"/>
    <n v="27.71"/>
    <s v="x"/>
    <m/>
    <m/>
    <m/>
    <s v="x"/>
    <m/>
    <m/>
    <m/>
    <m/>
    <m/>
    <m/>
    <m/>
    <m/>
    <m/>
    <m/>
    <m/>
    <m/>
    <m/>
    <m/>
    <m/>
    <m/>
    <m/>
    <x v="8"/>
  </r>
  <r>
    <d v="2021-09-14T00:00:00"/>
    <x v="1"/>
    <n v="9"/>
    <n v="1262"/>
    <x v="664"/>
    <x v="88"/>
    <n v="800"/>
    <s v="x"/>
    <m/>
    <m/>
    <m/>
    <m/>
    <m/>
    <m/>
    <m/>
    <m/>
    <m/>
    <m/>
    <m/>
    <m/>
    <m/>
    <m/>
    <m/>
    <m/>
    <s v="x"/>
    <m/>
    <m/>
    <m/>
    <m/>
    <x v="20"/>
  </r>
  <r>
    <d v="2021-08-18T00:00:00"/>
    <x v="1"/>
    <n v="8"/>
    <n v="1168"/>
    <x v="665"/>
    <x v="88"/>
    <n v="34.270000000000003"/>
    <s v="x"/>
    <m/>
    <m/>
    <m/>
    <s v="x"/>
    <m/>
    <m/>
    <m/>
    <m/>
    <m/>
    <m/>
    <m/>
    <m/>
    <m/>
    <m/>
    <m/>
    <m/>
    <m/>
    <m/>
    <m/>
    <m/>
    <m/>
    <x v="8"/>
  </r>
  <r>
    <d v="2021-08-16T00:00:00"/>
    <x v="1"/>
    <n v="8"/>
    <n v="1102"/>
    <x v="666"/>
    <x v="88"/>
    <n v="800"/>
    <s v="x"/>
    <m/>
    <m/>
    <m/>
    <m/>
    <m/>
    <m/>
    <m/>
    <m/>
    <m/>
    <m/>
    <m/>
    <m/>
    <m/>
    <m/>
    <m/>
    <m/>
    <s v="x"/>
    <m/>
    <m/>
    <m/>
    <m/>
    <x v="20"/>
  </r>
  <r>
    <d v="2021-07-22T00:00:00"/>
    <x v="1"/>
    <n v="7"/>
    <n v="999"/>
    <x v="667"/>
    <x v="88"/>
    <n v="32.86"/>
    <s v="x"/>
    <m/>
    <m/>
    <m/>
    <s v="x"/>
    <m/>
    <m/>
    <m/>
    <m/>
    <m/>
    <m/>
    <m/>
    <m/>
    <m/>
    <m/>
    <m/>
    <m/>
    <m/>
    <m/>
    <m/>
    <m/>
    <m/>
    <x v="8"/>
  </r>
  <r>
    <d v="2021-07-21T00:00:00"/>
    <x v="1"/>
    <n v="7"/>
    <n v="924"/>
    <x v="668"/>
    <x v="88"/>
    <n v="800"/>
    <s v="x"/>
    <m/>
    <m/>
    <m/>
    <m/>
    <m/>
    <m/>
    <m/>
    <m/>
    <m/>
    <m/>
    <m/>
    <m/>
    <m/>
    <m/>
    <m/>
    <m/>
    <s v="x"/>
    <m/>
    <m/>
    <m/>
    <m/>
    <x v="20"/>
  </r>
  <r>
    <d v="2021-06-17T00:00:00"/>
    <x v="1"/>
    <n v="6"/>
    <n v="808"/>
    <x v="669"/>
    <x v="88"/>
    <n v="41.75"/>
    <s v="x"/>
    <m/>
    <m/>
    <m/>
    <s v="x"/>
    <m/>
    <m/>
    <m/>
    <m/>
    <m/>
    <m/>
    <m/>
    <m/>
    <m/>
    <m/>
    <m/>
    <m/>
    <m/>
    <m/>
    <m/>
    <m/>
    <m/>
    <x v="8"/>
  </r>
  <r>
    <d v="2021-06-14T00:00:00"/>
    <x v="1"/>
    <n v="6"/>
    <n v="757"/>
    <x v="670"/>
    <x v="88"/>
    <n v="800"/>
    <s v="x"/>
    <m/>
    <m/>
    <m/>
    <m/>
    <m/>
    <m/>
    <m/>
    <m/>
    <m/>
    <m/>
    <m/>
    <m/>
    <m/>
    <m/>
    <m/>
    <m/>
    <s v="x"/>
    <m/>
    <m/>
    <m/>
    <m/>
    <x v="20"/>
  </r>
  <r>
    <d v="2021-05-26T00:00:00"/>
    <x v="1"/>
    <n v="5"/>
    <n v="678"/>
    <x v="671"/>
    <x v="88"/>
    <n v="94.45"/>
    <s v="x"/>
    <m/>
    <m/>
    <m/>
    <s v="x"/>
    <m/>
    <m/>
    <m/>
    <m/>
    <m/>
    <m/>
    <m/>
    <m/>
    <m/>
    <m/>
    <m/>
    <m/>
    <m/>
    <m/>
    <m/>
    <m/>
    <m/>
    <x v="8"/>
  </r>
  <r>
    <d v="2021-05-17T00:00:00"/>
    <x v="1"/>
    <n v="5"/>
    <n v="610"/>
    <x v="672"/>
    <x v="88"/>
    <n v="800"/>
    <s v="x"/>
    <m/>
    <m/>
    <m/>
    <m/>
    <m/>
    <m/>
    <m/>
    <m/>
    <m/>
    <m/>
    <m/>
    <m/>
    <m/>
    <m/>
    <m/>
    <m/>
    <s v="x"/>
    <m/>
    <m/>
    <m/>
    <m/>
    <x v="20"/>
  </r>
  <r>
    <d v="2021-04-21T00:00:00"/>
    <x v="1"/>
    <n v="4"/>
    <n v="494"/>
    <x v="673"/>
    <x v="88"/>
    <n v="115.27"/>
    <s v="x"/>
    <m/>
    <m/>
    <m/>
    <s v="x"/>
    <m/>
    <m/>
    <m/>
    <m/>
    <m/>
    <m/>
    <m/>
    <m/>
    <m/>
    <m/>
    <m/>
    <m/>
    <m/>
    <m/>
    <m/>
    <m/>
    <m/>
    <x v="8"/>
  </r>
  <r>
    <d v="2021-04-16T00:00:00"/>
    <x v="1"/>
    <n v="4"/>
    <n v="416"/>
    <x v="674"/>
    <x v="88"/>
    <n v="800"/>
    <s v="x"/>
    <m/>
    <m/>
    <m/>
    <m/>
    <m/>
    <m/>
    <m/>
    <m/>
    <m/>
    <m/>
    <m/>
    <m/>
    <m/>
    <m/>
    <m/>
    <m/>
    <s v="x"/>
    <m/>
    <m/>
    <m/>
    <m/>
    <x v="20"/>
  </r>
  <r>
    <d v="2021-03-19T00:00:00"/>
    <x v="1"/>
    <n v="3"/>
    <n v="336"/>
    <x v="675"/>
    <x v="88"/>
    <n v="229.69"/>
    <s v="x"/>
    <m/>
    <m/>
    <m/>
    <s v="x"/>
    <m/>
    <m/>
    <m/>
    <m/>
    <m/>
    <m/>
    <m/>
    <m/>
    <m/>
    <m/>
    <m/>
    <m/>
    <m/>
    <m/>
    <m/>
    <m/>
    <m/>
    <x v="8"/>
  </r>
  <r>
    <d v="2021-03-15T00:00:00"/>
    <x v="1"/>
    <n v="3"/>
    <n v="259"/>
    <x v="676"/>
    <x v="88"/>
    <n v="800"/>
    <s v="x"/>
    <m/>
    <m/>
    <m/>
    <m/>
    <m/>
    <m/>
    <m/>
    <m/>
    <m/>
    <m/>
    <m/>
    <m/>
    <m/>
    <m/>
    <m/>
    <m/>
    <s v="x"/>
    <m/>
    <m/>
    <m/>
    <m/>
    <x v="20"/>
  </r>
  <r>
    <d v="2021-03-01T00:00:00"/>
    <x v="1"/>
    <n v="3"/>
    <n v="208"/>
    <x v="677"/>
    <x v="88"/>
    <n v="217.76"/>
    <s v="x"/>
    <m/>
    <m/>
    <m/>
    <s v="x"/>
    <m/>
    <m/>
    <m/>
    <m/>
    <m/>
    <m/>
    <m/>
    <m/>
    <m/>
    <m/>
    <m/>
    <m/>
    <m/>
    <m/>
    <m/>
    <m/>
    <m/>
    <x v="8"/>
  </r>
  <r>
    <d v="2021-02-17T00:00:00"/>
    <x v="1"/>
    <n v="2"/>
    <n v="116"/>
    <x v="678"/>
    <x v="88"/>
    <n v="800"/>
    <s v="x"/>
    <m/>
    <m/>
    <m/>
    <m/>
    <m/>
    <m/>
    <m/>
    <m/>
    <m/>
    <m/>
    <m/>
    <m/>
    <m/>
    <m/>
    <m/>
    <m/>
    <s v="x"/>
    <m/>
    <m/>
    <m/>
    <m/>
    <x v="20"/>
  </r>
  <r>
    <d v="2021-01-26T00:00:00"/>
    <x v="1"/>
    <n v="1"/>
    <n v="2339"/>
    <x v="679"/>
    <x v="88"/>
    <n v="342.07"/>
    <s v="x"/>
    <m/>
    <m/>
    <m/>
    <s v="x"/>
    <m/>
    <m/>
    <m/>
    <m/>
    <m/>
    <m/>
    <m/>
    <m/>
    <m/>
    <m/>
    <m/>
    <m/>
    <m/>
    <m/>
    <m/>
    <m/>
    <m/>
    <x v="8"/>
  </r>
  <r>
    <d v="2021-01-22T00:00:00"/>
    <x v="1"/>
    <n v="1"/>
    <n v="11"/>
    <x v="680"/>
    <x v="88"/>
    <n v="800"/>
    <s v="x"/>
    <m/>
    <m/>
    <m/>
    <m/>
    <m/>
    <m/>
    <m/>
    <m/>
    <m/>
    <m/>
    <m/>
    <m/>
    <m/>
    <m/>
    <m/>
    <m/>
    <s v="x"/>
    <m/>
    <m/>
    <m/>
    <m/>
    <x v="20"/>
  </r>
  <r>
    <d v="2023-12-28T00:00:00"/>
    <x v="0"/>
    <n v="12"/>
    <n v="1491"/>
    <x v="681"/>
    <x v="89"/>
    <n v="84"/>
    <m/>
    <s v="x"/>
    <m/>
    <m/>
    <m/>
    <m/>
    <m/>
    <s v="x"/>
    <m/>
    <m/>
    <m/>
    <m/>
    <m/>
    <m/>
    <m/>
    <m/>
    <m/>
    <m/>
    <m/>
    <m/>
    <m/>
    <m/>
    <x v="15"/>
  </r>
  <r>
    <d v="2023-12-06T00:00:00"/>
    <x v="0"/>
    <n v="12"/>
    <n v="1268"/>
    <x v="682"/>
    <x v="89"/>
    <n v="84"/>
    <m/>
    <s v="x"/>
    <m/>
    <m/>
    <m/>
    <m/>
    <m/>
    <s v="x"/>
    <m/>
    <m/>
    <m/>
    <m/>
    <m/>
    <m/>
    <m/>
    <m/>
    <m/>
    <m/>
    <m/>
    <m/>
    <m/>
    <m/>
    <x v="15"/>
  </r>
  <r>
    <d v="2023-10-31T00:00:00"/>
    <x v="0"/>
    <n v="10"/>
    <n v="1128"/>
    <x v="683"/>
    <x v="89"/>
    <n v="84"/>
    <m/>
    <s v="x"/>
    <m/>
    <m/>
    <m/>
    <m/>
    <m/>
    <s v="x"/>
    <m/>
    <m/>
    <m/>
    <m/>
    <m/>
    <m/>
    <m/>
    <m/>
    <m/>
    <m/>
    <m/>
    <m/>
    <m/>
    <m/>
    <x v="15"/>
  </r>
  <r>
    <d v="2023-09-27T00:00:00"/>
    <x v="0"/>
    <n v="9"/>
    <n v="1032"/>
    <x v="684"/>
    <x v="89"/>
    <n v="84"/>
    <m/>
    <s v="x"/>
    <m/>
    <m/>
    <m/>
    <m/>
    <m/>
    <s v="x"/>
    <m/>
    <m/>
    <m/>
    <m/>
    <m/>
    <m/>
    <m/>
    <m/>
    <m/>
    <m/>
    <m/>
    <m/>
    <m/>
    <m/>
    <x v="15"/>
  </r>
  <r>
    <d v="2023-08-30T00:00:00"/>
    <x v="0"/>
    <n v="8"/>
    <n v="857"/>
    <x v="685"/>
    <x v="89"/>
    <n v="84"/>
    <m/>
    <s v="x"/>
    <m/>
    <m/>
    <m/>
    <m/>
    <m/>
    <s v="x"/>
    <m/>
    <m/>
    <m/>
    <m/>
    <m/>
    <m/>
    <m/>
    <m/>
    <m/>
    <m/>
    <m/>
    <m/>
    <m/>
    <m/>
    <x v="15"/>
  </r>
  <r>
    <d v="2023-07-27T00:00:00"/>
    <x v="0"/>
    <n v="7"/>
    <n v="721"/>
    <x v="686"/>
    <x v="89"/>
    <n v="84"/>
    <m/>
    <s v="x"/>
    <m/>
    <m/>
    <m/>
    <m/>
    <m/>
    <s v="x"/>
    <m/>
    <m/>
    <m/>
    <m/>
    <m/>
    <m/>
    <m/>
    <m/>
    <m/>
    <m/>
    <m/>
    <m/>
    <m/>
    <m/>
    <x v="15"/>
  </r>
  <r>
    <d v="2023-06-27T00:00:00"/>
    <x v="0"/>
    <n v="6"/>
    <n v="576"/>
    <x v="687"/>
    <x v="89"/>
    <n v="84"/>
    <m/>
    <s v="x"/>
    <m/>
    <m/>
    <m/>
    <m/>
    <m/>
    <s v="x"/>
    <m/>
    <m/>
    <m/>
    <m/>
    <m/>
    <m/>
    <m/>
    <m/>
    <m/>
    <m/>
    <m/>
    <m/>
    <m/>
    <m/>
    <x v="15"/>
  </r>
  <r>
    <d v="2023-05-30T00:00:00"/>
    <x v="0"/>
    <n v="5"/>
    <n v="414"/>
    <x v="688"/>
    <x v="89"/>
    <n v="84"/>
    <m/>
    <s v="x"/>
    <m/>
    <m/>
    <m/>
    <m/>
    <m/>
    <s v="x"/>
    <m/>
    <m/>
    <m/>
    <m/>
    <m/>
    <m/>
    <m/>
    <m/>
    <m/>
    <m/>
    <m/>
    <m/>
    <m/>
    <m/>
    <x v="15"/>
  </r>
  <r>
    <d v="2023-04-27T00:00:00"/>
    <x v="0"/>
    <n v="4"/>
    <n v="319"/>
    <x v="689"/>
    <x v="89"/>
    <n v="84"/>
    <m/>
    <s v="x"/>
    <m/>
    <m/>
    <m/>
    <m/>
    <m/>
    <s v="x"/>
    <m/>
    <m/>
    <m/>
    <m/>
    <m/>
    <m/>
    <m/>
    <m/>
    <m/>
    <m/>
    <m/>
    <m/>
    <m/>
    <m/>
    <x v="15"/>
  </r>
  <r>
    <d v="2023-03-29T00:00:00"/>
    <x v="0"/>
    <n v="3"/>
    <n v="179"/>
    <x v="689"/>
    <x v="89"/>
    <n v="84"/>
    <m/>
    <s v="x"/>
    <m/>
    <m/>
    <m/>
    <m/>
    <m/>
    <s v="x"/>
    <m/>
    <m/>
    <m/>
    <m/>
    <m/>
    <m/>
    <m/>
    <m/>
    <m/>
    <m/>
    <m/>
    <m/>
    <m/>
    <m/>
    <x v="15"/>
  </r>
  <r>
    <d v="2023-03-06T00:00:00"/>
    <x v="0"/>
    <n v="3"/>
    <n v="70"/>
    <x v="689"/>
    <x v="89"/>
    <n v="84"/>
    <m/>
    <s v="x"/>
    <m/>
    <m/>
    <m/>
    <m/>
    <m/>
    <s v="x"/>
    <m/>
    <m/>
    <m/>
    <m/>
    <m/>
    <m/>
    <m/>
    <m/>
    <m/>
    <m/>
    <m/>
    <m/>
    <m/>
    <m/>
    <x v="15"/>
  </r>
  <r>
    <d v="2023-01-30T00:00:00"/>
    <x v="0"/>
    <n v="1"/>
    <n v="1923"/>
    <x v="690"/>
    <x v="89"/>
    <n v="84"/>
    <m/>
    <s v="x"/>
    <m/>
    <m/>
    <m/>
    <m/>
    <m/>
    <s v="x"/>
    <m/>
    <m/>
    <m/>
    <m/>
    <m/>
    <m/>
    <m/>
    <m/>
    <m/>
    <m/>
    <m/>
    <m/>
    <m/>
    <m/>
    <x v="15"/>
  </r>
  <r>
    <d v="2022-12-29T00:00:00"/>
    <x v="2"/>
    <n v="12"/>
    <n v="1756"/>
    <x v="691"/>
    <x v="89"/>
    <n v="84"/>
    <m/>
    <s v="x"/>
    <m/>
    <m/>
    <m/>
    <m/>
    <m/>
    <s v="x"/>
    <m/>
    <m/>
    <m/>
    <m/>
    <m/>
    <m/>
    <m/>
    <m/>
    <m/>
    <m/>
    <m/>
    <m/>
    <m/>
    <m/>
    <x v="15"/>
  </r>
  <r>
    <d v="2022-11-29T00:00:00"/>
    <x v="2"/>
    <n v="11"/>
    <n v="1571"/>
    <x v="692"/>
    <x v="89"/>
    <n v="84"/>
    <m/>
    <s v="x"/>
    <m/>
    <m/>
    <m/>
    <m/>
    <m/>
    <s v="x"/>
    <m/>
    <m/>
    <m/>
    <m/>
    <m/>
    <m/>
    <m/>
    <m/>
    <m/>
    <m/>
    <m/>
    <m/>
    <m/>
    <m/>
    <x v="15"/>
  </r>
  <r>
    <d v="2022-11-02T00:00:00"/>
    <x v="2"/>
    <n v="11"/>
    <n v="1371"/>
    <x v="693"/>
    <x v="89"/>
    <n v="84"/>
    <m/>
    <s v="x"/>
    <m/>
    <m/>
    <m/>
    <m/>
    <m/>
    <s v="x"/>
    <m/>
    <m/>
    <m/>
    <m/>
    <m/>
    <m/>
    <m/>
    <m/>
    <m/>
    <m/>
    <m/>
    <m/>
    <m/>
    <m/>
    <x v="15"/>
  </r>
  <r>
    <d v="2022-09-30T00:00:00"/>
    <x v="2"/>
    <n v="9"/>
    <n v="1230"/>
    <x v="694"/>
    <x v="89"/>
    <n v="84"/>
    <m/>
    <s v="x"/>
    <m/>
    <m/>
    <m/>
    <m/>
    <m/>
    <s v="x"/>
    <m/>
    <m/>
    <m/>
    <m/>
    <m/>
    <m/>
    <m/>
    <m/>
    <m/>
    <m/>
    <m/>
    <m/>
    <m/>
    <m/>
    <x v="15"/>
  </r>
  <r>
    <d v="2022-08-16T00:00:00"/>
    <x v="2"/>
    <n v="8"/>
    <n v="1076"/>
    <x v="695"/>
    <x v="89"/>
    <n v="84"/>
    <m/>
    <s v="x"/>
    <m/>
    <m/>
    <m/>
    <m/>
    <m/>
    <s v="x"/>
    <m/>
    <m/>
    <m/>
    <m/>
    <m/>
    <m/>
    <m/>
    <m/>
    <m/>
    <m/>
    <m/>
    <m/>
    <m/>
    <m/>
    <x v="15"/>
  </r>
  <r>
    <d v="2022-07-29T00:00:00"/>
    <x v="2"/>
    <n v="7"/>
    <n v="958"/>
    <x v="696"/>
    <x v="89"/>
    <n v="84"/>
    <m/>
    <s v="x"/>
    <m/>
    <m/>
    <m/>
    <m/>
    <m/>
    <s v="x"/>
    <m/>
    <m/>
    <m/>
    <m/>
    <m/>
    <m/>
    <m/>
    <m/>
    <m/>
    <m/>
    <m/>
    <m/>
    <m/>
    <m/>
    <x v="15"/>
  </r>
  <r>
    <d v="2022-06-29T00:00:00"/>
    <x v="2"/>
    <n v="6"/>
    <n v="780"/>
    <x v="697"/>
    <x v="89"/>
    <n v="84"/>
    <m/>
    <s v="x"/>
    <m/>
    <m/>
    <m/>
    <m/>
    <m/>
    <s v="x"/>
    <m/>
    <m/>
    <m/>
    <m/>
    <m/>
    <m/>
    <m/>
    <m/>
    <m/>
    <m/>
    <m/>
    <m/>
    <m/>
    <m/>
    <x v="15"/>
  </r>
  <r>
    <d v="2022-05-27T00:00:00"/>
    <x v="2"/>
    <n v="5"/>
    <n v="621"/>
    <x v="698"/>
    <x v="89"/>
    <n v="84"/>
    <m/>
    <s v="x"/>
    <m/>
    <m/>
    <m/>
    <m/>
    <m/>
    <s v="x"/>
    <m/>
    <m/>
    <m/>
    <m/>
    <m/>
    <m/>
    <m/>
    <m/>
    <m/>
    <m/>
    <m/>
    <m/>
    <m/>
    <m/>
    <x v="15"/>
  </r>
  <r>
    <d v="2022-04-29T00:00:00"/>
    <x v="2"/>
    <n v="4"/>
    <n v="443"/>
    <x v="699"/>
    <x v="89"/>
    <n v="84"/>
    <m/>
    <s v="x"/>
    <m/>
    <m/>
    <m/>
    <m/>
    <m/>
    <s v="x"/>
    <m/>
    <m/>
    <m/>
    <m/>
    <m/>
    <m/>
    <m/>
    <m/>
    <m/>
    <m/>
    <m/>
    <m/>
    <m/>
    <m/>
    <x v="15"/>
  </r>
  <r>
    <d v="2022-03-30T00:00:00"/>
    <x v="2"/>
    <n v="3"/>
    <n v="264"/>
    <x v="700"/>
    <x v="89"/>
    <n v="84"/>
    <m/>
    <s v="x"/>
    <m/>
    <m/>
    <m/>
    <m/>
    <m/>
    <s v="x"/>
    <m/>
    <m/>
    <m/>
    <m/>
    <m/>
    <m/>
    <m/>
    <m/>
    <m/>
    <m/>
    <m/>
    <m/>
    <m/>
    <m/>
    <x v="15"/>
  </r>
  <r>
    <d v="2022-02-24T00:00:00"/>
    <x v="2"/>
    <n v="2"/>
    <n v="113"/>
    <x v="701"/>
    <x v="89"/>
    <n v="84"/>
    <m/>
    <s v="x"/>
    <m/>
    <m/>
    <m/>
    <m/>
    <m/>
    <s v="x"/>
    <m/>
    <m/>
    <m/>
    <m/>
    <m/>
    <m/>
    <m/>
    <m/>
    <m/>
    <m/>
    <m/>
    <m/>
    <m/>
    <m/>
    <x v="15"/>
  </r>
  <r>
    <d v="2022-02-01T00:00:00"/>
    <x v="2"/>
    <n v="2"/>
    <n v="1996"/>
    <x v="702"/>
    <x v="89"/>
    <n v="84"/>
    <m/>
    <s v="x"/>
    <m/>
    <m/>
    <m/>
    <m/>
    <m/>
    <s v="x"/>
    <m/>
    <m/>
    <m/>
    <m/>
    <m/>
    <m/>
    <m/>
    <m/>
    <m/>
    <m/>
    <m/>
    <m/>
    <m/>
    <m/>
    <x v="15"/>
  </r>
  <r>
    <d v="2021-12-29T00:00:00"/>
    <x v="1"/>
    <n v="12"/>
    <n v="1790"/>
    <x v="702"/>
    <x v="89"/>
    <n v="84"/>
    <m/>
    <s v="x"/>
    <m/>
    <m/>
    <m/>
    <m/>
    <m/>
    <s v="x"/>
    <m/>
    <m/>
    <m/>
    <m/>
    <m/>
    <m/>
    <m/>
    <m/>
    <m/>
    <m/>
    <m/>
    <m/>
    <m/>
    <m/>
    <x v="15"/>
  </r>
  <r>
    <d v="2021-12-01T00:00:00"/>
    <x v="1"/>
    <n v="12"/>
    <n v="1601"/>
    <x v="702"/>
    <x v="89"/>
    <n v="84"/>
    <m/>
    <s v="x"/>
    <m/>
    <m/>
    <m/>
    <m/>
    <m/>
    <s v="x"/>
    <m/>
    <m/>
    <m/>
    <m/>
    <m/>
    <m/>
    <m/>
    <m/>
    <m/>
    <m/>
    <m/>
    <m/>
    <m/>
    <m/>
    <x v="15"/>
  </r>
  <r>
    <d v="2021-11-03T00:00:00"/>
    <x v="1"/>
    <n v="11"/>
    <n v="1413"/>
    <x v="702"/>
    <x v="89"/>
    <n v="84"/>
    <m/>
    <s v="x"/>
    <m/>
    <m/>
    <m/>
    <m/>
    <m/>
    <s v="x"/>
    <m/>
    <m/>
    <m/>
    <m/>
    <m/>
    <m/>
    <m/>
    <m/>
    <m/>
    <m/>
    <m/>
    <m/>
    <m/>
    <m/>
    <x v="15"/>
  </r>
  <r>
    <d v="2021-09-30T00:00:00"/>
    <x v="1"/>
    <n v="9"/>
    <n v="1271"/>
    <x v="702"/>
    <x v="89"/>
    <n v="84"/>
    <m/>
    <s v="x"/>
    <m/>
    <m/>
    <m/>
    <m/>
    <m/>
    <s v="x"/>
    <m/>
    <m/>
    <m/>
    <m/>
    <m/>
    <m/>
    <m/>
    <m/>
    <m/>
    <m/>
    <m/>
    <m/>
    <m/>
    <m/>
    <x v="15"/>
  </r>
  <r>
    <d v="2021-08-30T00:00:00"/>
    <x v="1"/>
    <n v="8"/>
    <n v="1103"/>
    <x v="702"/>
    <x v="89"/>
    <n v="84"/>
    <m/>
    <s v="x"/>
    <m/>
    <m/>
    <m/>
    <m/>
    <m/>
    <s v="x"/>
    <m/>
    <m/>
    <m/>
    <m/>
    <m/>
    <m/>
    <m/>
    <m/>
    <m/>
    <m/>
    <m/>
    <m/>
    <m/>
    <m/>
    <x v="15"/>
  </r>
  <r>
    <d v="2021-07-27T00:00:00"/>
    <x v="1"/>
    <n v="7"/>
    <n v="923"/>
    <x v="702"/>
    <x v="89"/>
    <n v="84"/>
    <m/>
    <s v="x"/>
    <m/>
    <m/>
    <m/>
    <m/>
    <m/>
    <s v="x"/>
    <m/>
    <m/>
    <m/>
    <m/>
    <m/>
    <m/>
    <m/>
    <m/>
    <m/>
    <m/>
    <m/>
    <m/>
    <m/>
    <m/>
    <x v="15"/>
  </r>
  <r>
    <d v="2021-06-29T00:00:00"/>
    <x v="1"/>
    <n v="6"/>
    <n v="758"/>
    <x v="703"/>
    <x v="89"/>
    <n v="84"/>
    <m/>
    <s v="x"/>
    <m/>
    <m/>
    <m/>
    <m/>
    <m/>
    <s v="x"/>
    <m/>
    <m/>
    <m/>
    <m/>
    <m/>
    <m/>
    <m/>
    <m/>
    <m/>
    <m/>
    <m/>
    <m/>
    <m/>
    <m/>
    <x v="15"/>
  </r>
  <r>
    <d v="2021-05-28T00:00:00"/>
    <x v="1"/>
    <n v="5"/>
    <n v="592"/>
    <x v="704"/>
    <x v="89"/>
    <n v="84"/>
    <m/>
    <s v="x"/>
    <m/>
    <m/>
    <m/>
    <m/>
    <m/>
    <s v="x"/>
    <m/>
    <m/>
    <m/>
    <m/>
    <m/>
    <m/>
    <m/>
    <m/>
    <m/>
    <m/>
    <m/>
    <m/>
    <m/>
    <m/>
    <x v="15"/>
  </r>
  <r>
    <d v="2021-05-03T00:00:00"/>
    <x v="1"/>
    <n v="5"/>
    <n v="440"/>
    <x v="705"/>
    <x v="89"/>
    <n v="84"/>
    <m/>
    <s v="x"/>
    <m/>
    <m/>
    <m/>
    <m/>
    <m/>
    <s v="x"/>
    <m/>
    <m/>
    <m/>
    <m/>
    <m/>
    <m/>
    <m/>
    <m/>
    <m/>
    <m/>
    <m/>
    <m/>
    <m/>
    <m/>
    <x v="15"/>
  </r>
  <r>
    <d v="2021-03-29T00:00:00"/>
    <x v="1"/>
    <n v="3"/>
    <n v="255"/>
    <x v="706"/>
    <x v="89"/>
    <n v="84"/>
    <m/>
    <s v="x"/>
    <m/>
    <m/>
    <m/>
    <m/>
    <m/>
    <s v="x"/>
    <m/>
    <m/>
    <m/>
    <m/>
    <m/>
    <m/>
    <m/>
    <m/>
    <m/>
    <m/>
    <m/>
    <m/>
    <m/>
    <m/>
    <x v="15"/>
  </r>
  <r>
    <d v="2021-03-01T00:00:00"/>
    <x v="1"/>
    <n v="3"/>
    <n v="120"/>
    <x v="707"/>
    <x v="89"/>
    <n v="84"/>
    <m/>
    <s v="x"/>
    <m/>
    <m/>
    <m/>
    <m/>
    <m/>
    <s v="x"/>
    <m/>
    <m/>
    <m/>
    <m/>
    <m/>
    <m/>
    <m/>
    <m/>
    <m/>
    <m/>
    <m/>
    <m/>
    <m/>
    <m/>
    <x v="15"/>
  </r>
  <r>
    <d v="2021-02-03T00:00:00"/>
    <x v="1"/>
    <n v="2"/>
    <n v="2326"/>
    <x v="702"/>
    <x v="89"/>
    <n v="84"/>
    <m/>
    <s v="x"/>
    <m/>
    <m/>
    <m/>
    <m/>
    <m/>
    <s v="x"/>
    <m/>
    <m/>
    <m/>
    <m/>
    <m/>
    <m/>
    <m/>
    <m/>
    <m/>
    <m/>
    <m/>
    <m/>
    <m/>
    <m/>
    <x v="15"/>
  </r>
  <r>
    <d v="2021-04-28T00:00:00"/>
    <x v="1"/>
    <n v="4"/>
    <n v="512"/>
    <x v="708"/>
    <x v="90"/>
    <n v="48"/>
    <m/>
    <s v="x"/>
    <m/>
    <m/>
    <m/>
    <m/>
    <m/>
    <m/>
    <s v="x"/>
    <m/>
    <m/>
    <m/>
    <m/>
    <m/>
    <m/>
    <m/>
    <m/>
    <m/>
    <m/>
    <m/>
    <m/>
    <m/>
    <x v="2"/>
  </r>
  <r>
    <d v="2023-08-16T00:00:00"/>
    <x v="0"/>
    <n v="8"/>
    <n v="856"/>
    <x v="709"/>
    <x v="91"/>
    <n v="216"/>
    <s v="x"/>
    <m/>
    <m/>
    <s v="x"/>
    <m/>
    <m/>
    <m/>
    <m/>
    <m/>
    <m/>
    <m/>
    <m/>
    <m/>
    <m/>
    <m/>
    <m/>
    <m/>
    <m/>
    <m/>
    <m/>
    <m/>
    <m/>
    <x v="12"/>
  </r>
  <r>
    <d v="2023-07-13T00:00:00"/>
    <x v="0"/>
    <n v="7"/>
    <n v="633"/>
    <x v="710"/>
    <x v="91"/>
    <n v="237.6"/>
    <s v="x"/>
    <m/>
    <m/>
    <s v="x"/>
    <m/>
    <m/>
    <m/>
    <m/>
    <m/>
    <m/>
    <m/>
    <m/>
    <m/>
    <m/>
    <m/>
    <m/>
    <m/>
    <m/>
    <m/>
    <m/>
    <m/>
    <m/>
    <x v="12"/>
  </r>
  <r>
    <d v="2021-12-22T00:00:00"/>
    <x v="1"/>
    <n v="12"/>
    <n v="1776"/>
    <x v="711"/>
    <x v="91"/>
    <n v="777.6"/>
    <s v="x"/>
    <m/>
    <m/>
    <s v="x"/>
    <m/>
    <m/>
    <m/>
    <m/>
    <m/>
    <m/>
    <m/>
    <m/>
    <m/>
    <m/>
    <m/>
    <m/>
    <m/>
    <m/>
    <m/>
    <m/>
    <m/>
    <m/>
    <x v="12"/>
  </r>
  <r>
    <d v="2021-11-22T00:00:00"/>
    <x v="1"/>
    <n v="11"/>
    <n v="1542"/>
    <x v="710"/>
    <x v="91"/>
    <n v="1077.5999999999999"/>
    <s v="x"/>
    <m/>
    <m/>
    <s v="x"/>
    <m/>
    <m/>
    <m/>
    <m/>
    <m/>
    <m/>
    <m/>
    <m/>
    <m/>
    <m/>
    <m/>
    <m/>
    <m/>
    <m/>
    <m/>
    <m/>
    <m/>
    <m/>
    <x v="12"/>
  </r>
  <r>
    <d v="2024-01-16T00:00:00"/>
    <x v="3"/>
    <n v="1"/>
    <n v="172"/>
    <x v="712"/>
    <x v="92"/>
    <n v="136.58000000000001"/>
    <s v="x"/>
    <m/>
    <m/>
    <m/>
    <m/>
    <m/>
    <s v="x"/>
    <m/>
    <m/>
    <m/>
    <m/>
    <m/>
    <m/>
    <m/>
    <m/>
    <m/>
    <m/>
    <m/>
    <m/>
    <m/>
    <m/>
    <m/>
    <x v="16"/>
  </r>
  <r>
    <d v="2024-01-16T00:00:00"/>
    <x v="3"/>
    <n v="1"/>
    <n v="171"/>
    <x v="712"/>
    <x v="92"/>
    <n v="3.26"/>
    <s v="x"/>
    <m/>
    <m/>
    <m/>
    <m/>
    <m/>
    <s v="x"/>
    <m/>
    <m/>
    <m/>
    <m/>
    <m/>
    <m/>
    <m/>
    <m/>
    <m/>
    <m/>
    <m/>
    <m/>
    <m/>
    <m/>
    <m/>
    <x v="16"/>
  </r>
  <r>
    <d v="2023-12-28T00:00:00"/>
    <x v="0"/>
    <n v="12"/>
    <n v="163"/>
    <x v="713"/>
    <x v="92"/>
    <n v="244.81"/>
    <s v="x"/>
    <m/>
    <m/>
    <m/>
    <m/>
    <m/>
    <s v="x"/>
    <m/>
    <m/>
    <m/>
    <m/>
    <m/>
    <m/>
    <m/>
    <m/>
    <m/>
    <m/>
    <m/>
    <m/>
    <m/>
    <m/>
    <m/>
    <x v="16"/>
  </r>
  <r>
    <d v="2023-12-21T00:00:00"/>
    <x v="0"/>
    <n v="12"/>
    <n v="161"/>
    <x v="713"/>
    <x v="92"/>
    <n v="105.05"/>
    <s v="x"/>
    <m/>
    <m/>
    <m/>
    <m/>
    <m/>
    <s v="x"/>
    <m/>
    <m/>
    <m/>
    <m/>
    <m/>
    <m/>
    <m/>
    <m/>
    <m/>
    <m/>
    <m/>
    <m/>
    <m/>
    <m/>
    <m/>
    <x v="16"/>
  </r>
  <r>
    <d v="2023-12-21T00:00:00"/>
    <x v="0"/>
    <n v="12"/>
    <n v="160"/>
    <x v="713"/>
    <x v="92"/>
    <n v="8.1"/>
    <s v="x"/>
    <m/>
    <m/>
    <m/>
    <m/>
    <m/>
    <s v="x"/>
    <m/>
    <m/>
    <m/>
    <m/>
    <m/>
    <m/>
    <m/>
    <m/>
    <m/>
    <m/>
    <m/>
    <m/>
    <m/>
    <m/>
    <m/>
    <x v="16"/>
  </r>
  <r>
    <d v="2023-12-21T00:00:00"/>
    <x v="0"/>
    <n v="12"/>
    <n v="159"/>
    <x v="713"/>
    <x v="92"/>
    <n v="240.58"/>
    <s v="x"/>
    <m/>
    <m/>
    <m/>
    <m/>
    <m/>
    <s v="x"/>
    <m/>
    <m/>
    <m/>
    <m/>
    <m/>
    <m/>
    <m/>
    <m/>
    <m/>
    <m/>
    <m/>
    <m/>
    <m/>
    <m/>
    <m/>
    <x v="16"/>
  </r>
  <r>
    <d v="2023-12-21T00:00:00"/>
    <x v="0"/>
    <n v="12"/>
    <n v="153"/>
    <x v="713"/>
    <x v="92"/>
    <n v="5.82"/>
    <s v="x"/>
    <m/>
    <m/>
    <m/>
    <m/>
    <m/>
    <s v="x"/>
    <m/>
    <m/>
    <m/>
    <m/>
    <m/>
    <m/>
    <m/>
    <m/>
    <m/>
    <m/>
    <m/>
    <m/>
    <m/>
    <m/>
    <m/>
    <x v="16"/>
  </r>
  <r>
    <d v="2023-12-21T00:00:00"/>
    <x v="0"/>
    <n v="12"/>
    <n v="170"/>
    <x v="713"/>
    <x v="92"/>
    <n v="117.62"/>
    <s v="x"/>
    <m/>
    <m/>
    <m/>
    <m/>
    <m/>
    <s v="x"/>
    <m/>
    <m/>
    <m/>
    <m/>
    <m/>
    <m/>
    <m/>
    <m/>
    <m/>
    <m/>
    <m/>
    <m/>
    <m/>
    <m/>
    <m/>
    <x v="16"/>
  </r>
  <r>
    <d v="2023-12-14T00:00:00"/>
    <x v="0"/>
    <n v="12"/>
    <n v="152"/>
    <x v="713"/>
    <x v="92"/>
    <n v="131.94"/>
    <s v="x"/>
    <m/>
    <m/>
    <m/>
    <m/>
    <m/>
    <s v="x"/>
    <m/>
    <m/>
    <m/>
    <m/>
    <m/>
    <m/>
    <m/>
    <m/>
    <m/>
    <m/>
    <m/>
    <m/>
    <m/>
    <m/>
    <m/>
    <x v="16"/>
  </r>
  <r>
    <d v="2023-12-12T00:00:00"/>
    <x v="0"/>
    <n v="12"/>
    <n v="151"/>
    <x v="713"/>
    <x v="92"/>
    <n v="80.62"/>
    <s v="x"/>
    <m/>
    <m/>
    <m/>
    <m/>
    <m/>
    <s v="x"/>
    <m/>
    <m/>
    <m/>
    <m/>
    <m/>
    <m/>
    <m/>
    <m/>
    <m/>
    <m/>
    <m/>
    <m/>
    <m/>
    <m/>
    <m/>
    <x v="16"/>
  </r>
  <r>
    <d v="2023-11-30T00:00:00"/>
    <x v="0"/>
    <n v="11"/>
    <n v="148"/>
    <x v="713"/>
    <x v="92"/>
    <n v="8.3800000000000008"/>
    <s v="x"/>
    <m/>
    <m/>
    <m/>
    <m/>
    <m/>
    <s v="x"/>
    <m/>
    <m/>
    <m/>
    <m/>
    <m/>
    <m/>
    <m/>
    <m/>
    <m/>
    <m/>
    <m/>
    <m/>
    <m/>
    <m/>
    <m/>
    <x v="16"/>
  </r>
  <r>
    <d v="2023-11-28T00:00:00"/>
    <x v="0"/>
    <n v="11"/>
    <n v="144"/>
    <x v="713"/>
    <x v="92"/>
    <n v="163.22999999999999"/>
    <s v="x"/>
    <m/>
    <m/>
    <m/>
    <m/>
    <m/>
    <s v="x"/>
    <m/>
    <m/>
    <m/>
    <m/>
    <m/>
    <m/>
    <m/>
    <m/>
    <m/>
    <m/>
    <m/>
    <m/>
    <m/>
    <m/>
    <m/>
    <x v="16"/>
  </r>
  <r>
    <d v="2023-11-21T00:00:00"/>
    <x v="0"/>
    <n v="11"/>
    <n v="143"/>
    <x v="713"/>
    <x v="92"/>
    <n v="127.2"/>
    <s v="x"/>
    <m/>
    <m/>
    <m/>
    <m/>
    <m/>
    <s v="x"/>
    <m/>
    <m/>
    <m/>
    <m/>
    <m/>
    <m/>
    <m/>
    <m/>
    <m/>
    <m/>
    <m/>
    <m/>
    <m/>
    <m/>
    <m/>
    <x v="16"/>
  </r>
  <r>
    <d v="2023-11-21T00:00:00"/>
    <x v="0"/>
    <n v="11"/>
    <n v="147"/>
    <x v="713"/>
    <x v="92"/>
    <n v="87.09"/>
    <s v="x"/>
    <m/>
    <m/>
    <m/>
    <m/>
    <m/>
    <s v="x"/>
    <m/>
    <m/>
    <m/>
    <m/>
    <m/>
    <m/>
    <m/>
    <m/>
    <m/>
    <m/>
    <m/>
    <m/>
    <m/>
    <m/>
    <m/>
    <x v="16"/>
  </r>
  <r>
    <d v="2023-11-14T00:00:00"/>
    <x v="0"/>
    <n v="11"/>
    <n v="135"/>
    <x v="713"/>
    <x v="92"/>
    <n v="45.64"/>
    <s v="x"/>
    <m/>
    <m/>
    <m/>
    <m/>
    <m/>
    <s v="x"/>
    <m/>
    <m/>
    <m/>
    <m/>
    <m/>
    <m/>
    <m/>
    <m/>
    <m/>
    <m/>
    <m/>
    <m/>
    <m/>
    <m/>
    <m/>
    <x v="16"/>
  </r>
  <r>
    <d v="2023-11-14T00:00:00"/>
    <x v="0"/>
    <n v="11"/>
    <n v="134"/>
    <x v="713"/>
    <x v="92"/>
    <n v="126.06"/>
    <s v="x"/>
    <m/>
    <m/>
    <m/>
    <m/>
    <m/>
    <s v="x"/>
    <m/>
    <m/>
    <m/>
    <m/>
    <m/>
    <m/>
    <m/>
    <m/>
    <m/>
    <m/>
    <m/>
    <m/>
    <m/>
    <m/>
    <m/>
    <x v="16"/>
  </r>
  <r>
    <d v="2023-11-02T00:00:00"/>
    <x v="0"/>
    <n v="11"/>
    <n v="137"/>
    <x v="713"/>
    <x v="92"/>
    <n v="11.7"/>
    <s v="x"/>
    <m/>
    <m/>
    <m/>
    <m/>
    <m/>
    <s v="x"/>
    <m/>
    <m/>
    <m/>
    <m/>
    <m/>
    <m/>
    <m/>
    <m/>
    <m/>
    <m/>
    <m/>
    <m/>
    <m/>
    <m/>
    <m/>
    <x v="16"/>
  </r>
  <r>
    <d v="2023-11-02T00:00:00"/>
    <x v="0"/>
    <n v="11"/>
    <n v="136"/>
    <x v="713"/>
    <x v="92"/>
    <n v="239.81"/>
    <s v="x"/>
    <m/>
    <m/>
    <m/>
    <m/>
    <m/>
    <s v="x"/>
    <m/>
    <m/>
    <m/>
    <m/>
    <m/>
    <m/>
    <m/>
    <m/>
    <m/>
    <m/>
    <m/>
    <m/>
    <m/>
    <m/>
    <m/>
    <x v="16"/>
  </r>
  <r>
    <d v="2023-11-02T00:00:00"/>
    <x v="0"/>
    <n v="11"/>
    <n v="132"/>
    <x v="713"/>
    <x v="92"/>
    <n v="97.51"/>
    <s v="x"/>
    <m/>
    <m/>
    <m/>
    <m/>
    <m/>
    <s v="x"/>
    <m/>
    <m/>
    <m/>
    <m/>
    <m/>
    <m/>
    <m/>
    <m/>
    <m/>
    <m/>
    <m/>
    <m/>
    <m/>
    <m/>
    <m/>
    <x v="16"/>
  </r>
  <r>
    <d v="2023-10-30T00:00:00"/>
    <x v="0"/>
    <n v="10"/>
    <n v="127"/>
    <x v="713"/>
    <x v="92"/>
    <n v="109.63"/>
    <s v="x"/>
    <m/>
    <m/>
    <m/>
    <m/>
    <m/>
    <s v="x"/>
    <m/>
    <m/>
    <m/>
    <m/>
    <m/>
    <m/>
    <m/>
    <m/>
    <m/>
    <m/>
    <m/>
    <m/>
    <m/>
    <m/>
    <m/>
    <x v="16"/>
  </r>
  <r>
    <d v="2023-10-24T00:00:00"/>
    <x v="0"/>
    <n v="10"/>
    <n v="122"/>
    <x v="713"/>
    <x v="92"/>
    <n v="173.82"/>
    <s v="x"/>
    <m/>
    <m/>
    <m/>
    <m/>
    <m/>
    <s v="x"/>
    <m/>
    <m/>
    <m/>
    <m/>
    <m/>
    <m/>
    <m/>
    <m/>
    <m/>
    <m/>
    <m/>
    <m/>
    <m/>
    <m/>
    <m/>
    <x v="16"/>
  </r>
  <r>
    <d v="2023-10-24T00:00:00"/>
    <x v="0"/>
    <n v="10"/>
    <n v="123"/>
    <x v="713"/>
    <x v="92"/>
    <n v="9.69"/>
    <s v="x"/>
    <m/>
    <m/>
    <m/>
    <m/>
    <m/>
    <s v="x"/>
    <m/>
    <m/>
    <m/>
    <m/>
    <m/>
    <m/>
    <m/>
    <m/>
    <m/>
    <m/>
    <m/>
    <m/>
    <m/>
    <m/>
    <m/>
    <x v="16"/>
  </r>
  <r>
    <d v="2023-10-24T00:00:00"/>
    <x v="0"/>
    <n v="10"/>
    <n v="124"/>
    <x v="713"/>
    <x v="92"/>
    <n v="95.81"/>
    <s v="x"/>
    <m/>
    <m/>
    <m/>
    <m/>
    <m/>
    <s v="x"/>
    <m/>
    <m/>
    <m/>
    <m/>
    <m/>
    <m/>
    <m/>
    <m/>
    <m/>
    <m/>
    <m/>
    <m/>
    <m/>
    <m/>
    <m/>
    <x v="16"/>
  </r>
  <r>
    <d v="2023-10-09T00:00:00"/>
    <x v="0"/>
    <n v="10"/>
    <n v="118"/>
    <x v="713"/>
    <x v="92"/>
    <n v="79.22"/>
    <s v="x"/>
    <m/>
    <m/>
    <m/>
    <m/>
    <m/>
    <s v="x"/>
    <m/>
    <m/>
    <m/>
    <m/>
    <m/>
    <m/>
    <m/>
    <m/>
    <m/>
    <m/>
    <m/>
    <m/>
    <m/>
    <m/>
    <m/>
    <x v="16"/>
  </r>
  <r>
    <d v="2023-09-27T00:00:00"/>
    <x v="0"/>
    <n v="9"/>
    <n v="117"/>
    <x v="713"/>
    <x v="92"/>
    <n v="165.33"/>
    <s v="x"/>
    <m/>
    <m/>
    <m/>
    <m/>
    <m/>
    <s v="x"/>
    <m/>
    <m/>
    <m/>
    <m/>
    <m/>
    <m/>
    <m/>
    <m/>
    <m/>
    <m/>
    <m/>
    <m/>
    <m/>
    <m/>
    <m/>
    <x v="16"/>
  </r>
  <r>
    <d v="2023-09-20T00:00:00"/>
    <x v="0"/>
    <n v="9"/>
    <n v="111"/>
    <x v="713"/>
    <x v="92"/>
    <n v="137.79"/>
    <s v="x"/>
    <m/>
    <m/>
    <m/>
    <m/>
    <m/>
    <s v="x"/>
    <m/>
    <m/>
    <m/>
    <m/>
    <m/>
    <m/>
    <m/>
    <m/>
    <m/>
    <m/>
    <m/>
    <m/>
    <m/>
    <m/>
    <m/>
    <x v="16"/>
  </r>
  <r>
    <d v="2023-09-20T00:00:00"/>
    <x v="0"/>
    <n v="9"/>
    <n v="110"/>
    <x v="713"/>
    <x v="92"/>
    <n v="4.8499999999999996"/>
    <s v="x"/>
    <m/>
    <m/>
    <m/>
    <m/>
    <m/>
    <s v="x"/>
    <m/>
    <m/>
    <m/>
    <m/>
    <m/>
    <m/>
    <m/>
    <m/>
    <m/>
    <m/>
    <m/>
    <m/>
    <m/>
    <m/>
    <m/>
    <x v="16"/>
  </r>
  <r>
    <d v="2023-09-20T00:00:00"/>
    <x v="0"/>
    <n v="9"/>
    <n v="107"/>
    <x v="713"/>
    <x v="92"/>
    <n v="178.68"/>
    <s v="x"/>
    <m/>
    <m/>
    <m/>
    <m/>
    <m/>
    <s v="x"/>
    <m/>
    <m/>
    <m/>
    <m/>
    <m/>
    <m/>
    <m/>
    <m/>
    <m/>
    <m/>
    <m/>
    <m/>
    <m/>
    <m/>
    <m/>
    <x v="16"/>
  </r>
  <r>
    <d v="2023-08-10T00:00:00"/>
    <x v="0"/>
    <n v="8"/>
    <n v="105"/>
    <x v="713"/>
    <x v="92"/>
    <n v="34.61"/>
    <s v="x"/>
    <m/>
    <m/>
    <m/>
    <m/>
    <m/>
    <s v="x"/>
    <m/>
    <m/>
    <m/>
    <m/>
    <m/>
    <m/>
    <m/>
    <m/>
    <m/>
    <m/>
    <m/>
    <m/>
    <m/>
    <m/>
    <m/>
    <x v="16"/>
  </r>
  <r>
    <d v="2023-07-25T00:00:00"/>
    <x v="0"/>
    <n v="7"/>
    <n v="100"/>
    <x v="713"/>
    <x v="92"/>
    <n v="74.69"/>
    <s v="x"/>
    <m/>
    <m/>
    <m/>
    <m/>
    <m/>
    <s v="x"/>
    <m/>
    <m/>
    <m/>
    <m/>
    <m/>
    <m/>
    <m/>
    <m/>
    <m/>
    <m/>
    <m/>
    <m/>
    <m/>
    <m/>
    <m/>
    <x v="16"/>
  </r>
  <r>
    <d v="2023-07-25T00:00:00"/>
    <x v="0"/>
    <n v="7"/>
    <n v="95"/>
    <x v="713"/>
    <x v="92"/>
    <n v="188.25"/>
    <s v="x"/>
    <m/>
    <m/>
    <m/>
    <m/>
    <m/>
    <s v="x"/>
    <m/>
    <m/>
    <m/>
    <m/>
    <m/>
    <m/>
    <m/>
    <m/>
    <m/>
    <m/>
    <m/>
    <m/>
    <m/>
    <m/>
    <m/>
    <x v="16"/>
  </r>
  <r>
    <d v="2023-07-20T00:00:00"/>
    <x v="0"/>
    <n v="7"/>
    <n v="89"/>
    <x v="713"/>
    <x v="92"/>
    <n v="114.17"/>
    <s v="x"/>
    <m/>
    <m/>
    <m/>
    <m/>
    <m/>
    <s v="x"/>
    <m/>
    <m/>
    <m/>
    <m/>
    <m/>
    <m/>
    <m/>
    <m/>
    <m/>
    <m/>
    <m/>
    <m/>
    <m/>
    <m/>
    <m/>
    <x v="16"/>
  </r>
  <r>
    <d v="2023-07-13T00:00:00"/>
    <x v="0"/>
    <n v="7"/>
    <n v="83"/>
    <x v="713"/>
    <x v="92"/>
    <n v="77.56"/>
    <s v="x"/>
    <m/>
    <m/>
    <m/>
    <m/>
    <m/>
    <s v="x"/>
    <m/>
    <m/>
    <m/>
    <m/>
    <m/>
    <m/>
    <m/>
    <m/>
    <m/>
    <m/>
    <m/>
    <m/>
    <m/>
    <m/>
    <m/>
    <x v="16"/>
  </r>
  <r>
    <d v="2023-07-13T00:00:00"/>
    <x v="0"/>
    <n v="7"/>
    <n v="78"/>
    <x v="713"/>
    <x v="92"/>
    <n v="6.84"/>
    <s v="x"/>
    <m/>
    <m/>
    <m/>
    <m/>
    <m/>
    <s v="x"/>
    <m/>
    <m/>
    <m/>
    <m/>
    <m/>
    <m/>
    <m/>
    <m/>
    <m/>
    <m/>
    <m/>
    <m/>
    <m/>
    <m/>
    <m/>
    <x v="16"/>
  </r>
  <r>
    <d v="2023-07-13T00:00:00"/>
    <x v="0"/>
    <n v="7"/>
    <n v="77"/>
    <x v="713"/>
    <x v="92"/>
    <n v="198.47"/>
    <s v="x"/>
    <m/>
    <m/>
    <m/>
    <m/>
    <m/>
    <s v="x"/>
    <m/>
    <m/>
    <m/>
    <m/>
    <m/>
    <m/>
    <m/>
    <m/>
    <m/>
    <m/>
    <m/>
    <m/>
    <m/>
    <m/>
    <m/>
    <x v="16"/>
  </r>
  <r>
    <d v="2023-07-06T00:00:00"/>
    <x v="0"/>
    <n v="7"/>
    <n v="82"/>
    <x v="713"/>
    <x v="92"/>
    <n v="225.32"/>
    <s v="x"/>
    <m/>
    <m/>
    <m/>
    <m/>
    <m/>
    <s v="x"/>
    <m/>
    <m/>
    <m/>
    <m/>
    <m/>
    <m/>
    <m/>
    <m/>
    <m/>
    <m/>
    <m/>
    <m/>
    <m/>
    <m/>
    <m/>
    <x v="16"/>
  </r>
  <r>
    <d v="2023-07-06T00:00:00"/>
    <x v="0"/>
    <n v="7"/>
    <n v="81"/>
    <x v="713"/>
    <x v="92"/>
    <n v="4.51"/>
    <s v="x"/>
    <m/>
    <m/>
    <m/>
    <m/>
    <m/>
    <s v="x"/>
    <m/>
    <m/>
    <m/>
    <m/>
    <m/>
    <m/>
    <m/>
    <m/>
    <m/>
    <m/>
    <m/>
    <m/>
    <m/>
    <m/>
    <m/>
    <x v="16"/>
  </r>
  <r>
    <d v="2023-06-28T00:00:00"/>
    <x v="0"/>
    <n v="6"/>
    <n v="73"/>
    <x v="713"/>
    <x v="92"/>
    <n v="4.8600000000000003"/>
    <s v="x"/>
    <m/>
    <m/>
    <m/>
    <m/>
    <m/>
    <s v="x"/>
    <m/>
    <m/>
    <m/>
    <m/>
    <m/>
    <m/>
    <m/>
    <m/>
    <m/>
    <m/>
    <m/>
    <m/>
    <m/>
    <m/>
    <m/>
    <x v="16"/>
  </r>
  <r>
    <d v="2023-06-28T00:00:00"/>
    <x v="0"/>
    <n v="6"/>
    <n v="72"/>
    <x v="713"/>
    <x v="92"/>
    <n v="135.9"/>
    <s v="x"/>
    <m/>
    <m/>
    <m/>
    <m/>
    <m/>
    <s v="x"/>
    <m/>
    <m/>
    <m/>
    <m/>
    <m/>
    <m/>
    <m/>
    <m/>
    <m/>
    <m/>
    <m/>
    <m/>
    <m/>
    <m/>
    <m/>
    <x v="16"/>
  </r>
  <r>
    <d v="2023-06-26T00:00:00"/>
    <x v="0"/>
    <n v="6"/>
    <n v="70"/>
    <x v="713"/>
    <x v="92"/>
    <n v="253.99"/>
    <s v="x"/>
    <m/>
    <m/>
    <m/>
    <m/>
    <m/>
    <s v="x"/>
    <m/>
    <m/>
    <m/>
    <m/>
    <m/>
    <m/>
    <m/>
    <m/>
    <m/>
    <m/>
    <m/>
    <m/>
    <m/>
    <m/>
    <m/>
    <x v="16"/>
  </r>
  <r>
    <d v="2023-06-20T00:00:00"/>
    <x v="0"/>
    <n v="6"/>
    <n v="68"/>
    <x v="713"/>
    <x v="92"/>
    <n v="204.26"/>
    <s v="x"/>
    <m/>
    <m/>
    <m/>
    <m/>
    <m/>
    <s v="x"/>
    <m/>
    <m/>
    <m/>
    <m/>
    <m/>
    <m/>
    <m/>
    <m/>
    <m/>
    <m/>
    <m/>
    <m/>
    <m/>
    <m/>
    <m/>
    <x v="16"/>
  </r>
  <r>
    <d v="2023-06-13T00:00:00"/>
    <x v="0"/>
    <n v="6"/>
    <n v="65"/>
    <x v="713"/>
    <x v="92"/>
    <n v="216.05"/>
    <s v="x"/>
    <m/>
    <m/>
    <m/>
    <m/>
    <m/>
    <s v="x"/>
    <m/>
    <m/>
    <m/>
    <m/>
    <m/>
    <m/>
    <m/>
    <m/>
    <m/>
    <m/>
    <m/>
    <m/>
    <m/>
    <m/>
    <m/>
    <x v="16"/>
  </r>
  <r>
    <d v="2023-06-13T00:00:00"/>
    <x v="0"/>
    <n v="6"/>
    <n v="64"/>
    <x v="713"/>
    <x v="92"/>
    <n v="6.16"/>
    <s v="x"/>
    <m/>
    <m/>
    <m/>
    <m/>
    <m/>
    <s v="x"/>
    <m/>
    <m/>
    <m/>
    <m/>
    <m/>
    <m/>
    <m/>
    <m/>
    <m/>
    <m/>
    <m/>
    <m/>
    <m/>
    <m/>
    <m/>
    <x v="16"/>
  </r>
  <r>
    <d v="2023-06-05T00:00:00"/>
    <x v="0"/>
    <n v="6"/>
    <n v="60"/>
    <x v="713"/>
    <x v="92"/>
    <n v="283.83"/>
    <s v="x"/>
    <m/>
    <m/>
    <m/>
    <m/>
    <m/>
    <s v="x"/>
    <m/>
    <m/>
    <m/>
    <m/>
    <m/>
    <m/>
    <m/>
    <m/>
    <m/>
    <m/>
    <m/>
    <m/>
    <m/>
    <m/>
    <m/>
    <x v="16"/>
  </r>
  <r>
    <d v="2023-05-29T00:00:00"/>
    <x v="0"/>
    <n v="5"/>
    <n v="55"/>
    <x v="713"/>
    <x v="92"/>
    <n v="87.57"/>
    <s v="x"/>
    <m/>
    <m/>
    <m/>
    <m/>
    <m/>
    <s v="x"/>
    <m/>
    <m/>
    <m/>
    <m/>
    <m/>
    <m/>
    <m/>
    <m/>
    <m/>
    <m/>
    <m/>
    <m/>
    <m/>
    <m/>
    <m/>
    <x v="16"/>
  </r>
  <r>
    <d v="2023-05-29T00:00:00"/>
    <x v="0"/>
    <n v="5"/>
    <n v="54"/>
    <x v="713"/>
    <x v="92"/>
    <n v="13.74"/>
    <s v="x"/>
    <m/>
    <m/>
    <m/>
    <m/>
    <m/>
    <s v="x"/>
    <m/>
    <m/>
    <m/>
    <m/>
    <m/>
    <m/>
    <m/>
    <m/>
    <m/>
    <m/>
    <m/>
    <m/>
    <m/>
    <m/>
    <m/>
    <x v="16"/>
  </r>
  <r>
    <d v="2023-05-18T00:00:00"/>
    <x v="0"/>
    <n v="5"/>
    <n v="52"/>
    <x v="713"/>
    <x v="92"/>
    <n v="209.97"/>
    <s v="x"/>
    <m/>
    <m/>
    <m/>
    <m/>
    <m/>
    <s v="x"/>
    <m/>
    <m/>
    <m/>
    <m/>
    <m/>
    <m/>
    <m/>
    <m/>
    <m/>
    <m/>
    <m/>
    <m/>
    <m/>
    <m/>
    <m/>
    <x v="16"/>
  </r>
  <r>
    <d v="2023-05-18T00:00:00"/>
    <x v="0"/>
    <n v="5"/>
    <n v="50"/>
    <x v="713"/>
    <x v="92"/>
    <n v="4.0999999999999996"/>
    <s v="x"/>
    <m/>
    <m/>
    <m/>
    <m/>
    <m/>
    <s v="x"/>
    <m/>
    <m/>
    <m/>
    <m/>
    <m/>
    <m/>
    <m/>
    <m/>
    <m/>
    <m/>
    <m/>
    <m/>
    <m/>
    <m/>
    <m/>
    <x v="16"/>
  </r>
  <r>
    <d v="2023-05-18T00:00:00"/>
    <x v="0"/>
    <n v="5"/>
    <n v="49"/>
    <x v="713"/>
    <x v="92"/>
    <n v="105.8"/>
    <s v="x"/>
    <m/>
    <m/>
    <m/>
    <m/>
    <m/>
    <s v="x"/>
    <m/>
    <m/>
    <m/>
    <m/>
    <m/>
    <m/>
    <m/>
    <m/>
    <m/>
    <m/>
    <m/>
    <m/>
    <m/>
    <m/>
    <m/>
    <x v="16"/>
  </r>
  <r>
    <d v="2023-05-02T00:00:00"/>
    <x v="0"/>
    <n v="5"/>
    <n v="42"/>
    <x v="713"/>
    <x v="92"/>
    <n v="186.83"/>
    <s v="x"/>
    <m/>
    <m/>
    <m/>
    <m/>
    <m/>
    <s v="x"/>
    <m/>
    <m/>
    <m/>
    <m/>
    <m/>
    <m/>
    <m/>
    <m/>
    <m/>
    <m/>
    <m/>
    <m/>
    <m/>
    <m/>
    <m/>
    <x v="16"/>
  </r>
  <r>
    <d v="2023-05-02T00:00:00"/>
    <x v="0"/>
    <n v="5"/>
    <n v="41"/>
    <x v="713"/>
    <x v="92"/>
    <n v="4.8499999999999996"/>
    <s v="x"/>
    <m/>
    <m/>
    <m/>
    <m/>
    <m/>
    <s v="x"/>
    <m/>
    <m/>
    <m/>
    <m/>
    <m/>
    <m/>
    <m/>
    <m/>
    <m/>
    <m/>
    <m/>
    <m/>
    <m/>
    <m/>
    <m/>
    <x v="16"/>
  </r>
  <r>
    <d v="2023-05-02T00:00:00"/>
    <x v="0"/>
    <n v="5"/>
    <n v="39"/>
    <x v="713"/>
    <x v="92"/>
    <n v="136.81"/>
    <s v="x"/>
    <m/>
    <m/>
    <m/>
    <m/>
    <m/>
    <s v="x"/>
    <m/>
    <m/>
    <m/>
    <m/>
    <m/>
    <m/>
    <m/>
    <m/>
    <m/>
    <m/>
    <m/>
    <m/>
    <m/>
    <m/>
    <m/>
    <x v="16"/>
  </r>
  <r>
    <d v="2023-05-02T00:00:00"/>
    <x v="0"/>
    <n v="5"/>
    <n v="38"/>
    <x v="713"/>
    <x v="92"/>
    <n v="3.77"/>
    <s v="x"/>
    <m/>
    <m/>
    <m/>
    <m/>
    <m/>
    <s v="x"/>
    <m/>
    <m/>
    <m/>
    <m/>
    <m/>
    <m/>
    <m/>
    <m/>
    <m/>
    <m/>
    <m/>
    <m/>
    <m/>
    <m/>
    <m/>
    <x v="16"/>
  </r>
  <r>
    <d v="2023-04-24T00:00:00"/>
    <x v="0"/>
    <n v="4"/>
    <n v="40"/>
    <x v="713"/>
    <x v="92"/>
    <n v="91.33"/>
    <s v="x"/>
    <m/>
    <m/>
    <m/>
    <m/>
    <m/>
    <s v="x"/>
    <m/>
    <m/>
    <m/>
    <m/>
    <m/>
    <m/>
    <m/>
    <m/>
    <m/>
    <m/>
    <m/>
    <m/>
    <m/>
    <m/>
    <m/>
    <x v="16"/>
  </r>
  <r>
    <d v="2023-04-13T00:00:00"/>
    <x v="0"/>
    <n v="4"/>
    <n v="34"/>
    <x v="713"/>
    <x v="92"/>
    <n v="2.81"/>
    <s v="x"/>
    <m/>
    <m/>
    <m/>
    <m/>
    <m/>
    <s v="x"/>
    <m/>
    <m/>
    <m/>
    <m/>
    <m/>
    <m/>
    <m/>
    <m/>
    <m/>
    <m/>
    <m/>
    <m/>
    <m/>
    <m/>
    <m/>
    <x v="16"/>
  </r>
  <r>
    <d v="2023-04-13T00:00:00"/>
    <x v="0"/>
    <n v="4"/>
    <n v="33"/>
    <x v="713"/>
    <x v="92"/>
    <n v="193.37"/>
    <s v="x"/>
    <m/>
    <m/>
    <m/>
    <m/>
    <m/>
    <s v="x"/>
    <m/>
    <m/>
    <m/>
    <m/>
    <m/>
    <m/>
    <m/>
    <m/>
    <m/>
    <m/>
    <m/>
    <m/>
    <m/>
    <m/>
    <m/>
    <x v="16"/>
  </r>
  <r>
    <d v="2023-04-12T00:00:00"/>
    <x v="0"/>
    <n v="4"/>
    <n v="29"/>
    <x v="713"/>
    <x v="92"/>
    <n v="7.8"/>
    <s v="x"/>
    <m/>
    <m/>
    <m/>
    <m/>
    <m/>
    <s v="x"/>
    <m/>
    <m/>
    <m/>
    <m/>
    <m/>
    <m/>
    <m/>
    <m/>
    <m/>
    <m/>
    <m/>
    <m/>
    <m/>
    <m/>
    <m/>
    <x v="16"/>
  </r>
  <r>
    <d v="2023-04-12T00:00:00"/>
    <x v="0"/>
    <n v="4"/>
    <n v="28"/>
    <x v="713"/>
    <x v="92"/>
    <n v="131.11000000000001"/>
    <s v="x"/>
    <m/>
    <m/>
    <m/>
    <m/>
    <m/>
    <s v="x"/>
    <m/>
    <m/>
    <m/>
    <m/>
    <m/>
    <m/>
    <m/>
    <m/>
    <m/>
    <m/>
    <m/>
    <m/>
    <m/>
    <m/>
    <m/>
    <x v="16"/>
  </r>
  <r>
    <d v="2023-04-03T00:00:00"/>
    <x v="0"/>
    <n v="4"/>
    <n v="25"/>
    <x v="713"/>
    <x v="92"/>
    <n v="169.39"/>
    <s v="x"/>
    <m/>
    <m/>
    <m/>
    <m/>
    <m/>
    <s v="x"/>
    <m/>
    <m/>
    <m/>
    <m/>
    <m/>
    <m/>
    <m/>
    <m/>
    <m/>
    <m/>
    <m/>
    <m/>
    <m/>
    <m/>
    <m/>
    <x v="16"/>
  </r>
  <r>
    <d v="2023-03-27T00:00:00"/>
    <x v="0"/>
    <n v="3"/>
    <n v="21"/>
    <x v="713"/>
    <x v="92"/>
    <n v="6.84"/>
    <s v="x"/>
    <m/>
    <m/>
    <m/>
    <m/>
    <m/>
    <s v="x"/>
    <m/>
    <m/>
    <m/>
    <m/>
    <m/>
    <m/>
    <m/>
    <m/>
    <m/>
    <m/>
    <m/>
    <m/>
    <m/>
    <m/>
    <m/>
    <x v="16"/>
  </r>
  <r>
    <d v="2023-03-27T00:00:00"/>
    <x v="0"/>
    <n v="3"/>
    <n v="20"/>
    <x v="713"/>
    <x v="92"/>
    <n v="149.32"/>
    <s v="x"/>
    <m/>
    <m/>
    <m/>
    <m/>
    <m/>
    <s v="x"/>
    <m/>
    <m/>
    <m/>
    <m/>
    <m/>
    <m/>
    <m/>
    <m/>
    <m/>
    <m/>
    <m/>
    <m/>
    <m/>
    <m/>
    <m/>
    <x v="16"/>
  </r>
  <r>
    <d v="2023-03-15T00:00:00"/>
    <x v="0"/>
    <n v="3"/>
    <n v="18"/>
    <x v="713"/>
    <x v="92"/>
    <n v="90.38"/>
    <s v="x"/>
    <m/>
    <m/>
    <m/>
    <m/>
    <m/>
    <s v="x"/>
    <m/>
    <m/>
    <m/>
    <m/>
    <m/>
    <m/>
    <m/>
    <m/>
    <m/>
    <m/>
    <m/>
    <m/>
    <m/>
    <m/>
    <m/>
    <x v="16"/>
  </r>
  <r>
    <d v="2023-03-09T00:00:00"/>
    <x v="0"/>
    <n v="3"/>
    <n v="15"/>
    <x v="713"/>
    <x v="92"/>
    <n v="1.76"/>
    <s v="x"/>
    <m/>
    <m/>
    <m/>
    <m/>
    <m/>
    <s v="x"/>
    <m/>
    <m/>
    <m/>
    <m/>
    <m/>
    <m/>
    <m/>
    <m/>
    <m/>
    <m/>
    <m/>
    <m/>
    <m/>
    <m/>
    <m/>
    <x v="16"/>
  </r>
  <r>
    <d v="2023-03-09T00:00:00"/>
    <x v="0"/>
    <n v="3"/>
    <n v="14"/>
    <x v="713"/>
    <x v="92"/>
    <n v="48.62"/>
    <s v="x"/>
    <m/>
    <m/>
    <m/>
    <m/>
    <m/>
    <s v="x"/>
    <m/>
    <m/>
    <m/>
    <m/>
    <m/>
    <m/>
    <m/>
    <m/>
    <m/>
    <m/>
    <m/>
    <m/>
    <m/>
    <m/>
    <m/>
    <x v="16"/>
  </r>
  <r>
    <d v="2023-03-08T00:00:00"/>
    <x v="0"/>
    <n v="3"/>
    <n v="10"/>
    <x v="713"/>
    <x v="92"/>
    <n v="165.31"/>
    <s v="x"/>
    <m/>
    <m/>
    <m/>
    <m/>
    <m/>
    <s v="x"/>
    <m/>
    <m/>
    <m/>
    <m/>
    <m/>
    <m/>
    <m/>
    <m/>
    <m/>
    <m/>
    <m/>
    <m/>
    <m/>
    <m/>
    <m/>
    <x v="16"/>
  </r>
  <r>
    <d v="2023-02-27T00:00:00"/>
    <x v="0"/>
    <n v="2"/>
    <n v="9"/>
    <x v="713"/>
    <x v="92"/>
    <n v="209.57"/>
    <s v="x"/>
    <m/>
    <m/>
    <m/>
    <m/>
    <m/>
    <s v="x"/>
    <m/>
    <m/>
    <m/>
    <m/>
    <m/>
    <m/>
    <m/>
    <m/>
    <m/>
    <m/>
    <m/>
    <m/>
    <m/>
    <m/>
    <m/>
    <x v="16"/>
  </r>
  <r>
    <d v="2023-02-27T00:00:00"/>
    <x v="0"/>
    <n v="2"/>
    <n v="8"/>
    <x v="713"/>
    <x v="92"/>
    <n v="10.92"/>
    <s v="x"/>
    <m/>
    <m/>
    <m/>
    <m/>
    <m/>
    <s v="x"/>
    <m/>
    <m/>
    <m/>
    <m/>
    <m/>
    <m/>
    <m/>
    <m/>
    <m/>
    <m/>
    <m/>
    <m/>
    <m/>
    <m/>
    <m/>
    <x v="16"/>
  </r>
  <r>
    <d v="2023-02-23T00:00:00"/>
    <x v="0"/>
    <n v="2"/>
    <n v="5"/>
    <x v="713"/>
    <x v="92"/>
    <n v="199.94"/>
    <s v="x"/>
    <m/>
    <m/>
    <m/>
    <m/>
    <m/>
    <s v="x"/>
    <m/>
    <m/>
    <m/>
    <m/>
    <m/>
    <m/>
    <m/>
    <m/>
    <m/>
    <m/>
    <m/>
    <m/>
    <m/>
    <m/>
    <m/>
    <x v="16"/>
  </r>
  <r>
    <d v="2023-02-23T00:00:00"/>
    <x v="0"/>
    <n v="2"/>
    <n v="4"/>
    <x v="713"/>
    <x v="92"/>
    <n v="3.53"/>
    <s v="x"/>
    <m/>
    <m/>
    <m/>
    <m/>
    <m/>
    <s v="x"/>
    <m/>
    <m/>
    <m/>
    <m/>
    <m/>
    <m/>
    <m/>
    <m/>
    <m/>
    <m/>
    <m/>
    <m/>
    <m/>
    <m/>
    <m/>
    <x v="16"/>
  </r>
  <r>
    <d v="2023-02-08T00:00:00"/>
    <x v="0"/>
    <n v="2"/>
    <n v="1"/>
    <x v="713"/>
    <x v="92"/>
    <n v="125.56"/>
    <s v="x"/>
    <m/>
    <m/>
    <m/>
    <m/>
    <m/>
    <s v="x"/>
    <m/>
    <m/>
    <m/>
    <m/>
    <m/>
    <m/>
    <m/>
    <m/>
    <m/>
    <m/>
    <m/>
    <m/>
    <m/>
    <m/>
    <m/>
    <x v="16"/>
  </r>
  <r>
    <d v="2023-01-17T00:00:00"/>
    <x v="0"/>
    <n v="1"/>
    <n v="154"/>
    <x v="713"/>
    <x v="92"/>
    <n v="111.56"/>
    <s v="x"/>
    <m/>
    <m/>
    <m/>
    <m/>
    <m/>
    <s v="x"/>
    <m/>
    <m/>
    <m/>
    <m/>
    <m/>
    <m/>
    <m/>
    <m/>
    <m/>
    <m/>
    <m/>
    <m/>
    <m/>
    <m/>
    <m/>
    <x v="16"/>
  </r>
  <r>
    <d v="2023-01-17T00:00:00"/>
    <x v="0"/>
    <n v="1"/>
    <n v="148"/>
    <x v="713"/>
    <x v="92"/>
    <n v="259.2"/>
    <s v="x"/>
    <m/>
    <m/>
    <m/>
    <m/>
    <m/>
    <s v="x"/>
    <m/>
    <m/>
    <m/>
    <m/>
    <m/>
    <m/>
    <m/>
    <m/>
    <m/>
    <m/>
    <m/>
    <m/>
    <m/>
    <m/>
    <m/>
    <x v="16"/>
  </r>
  <r>
    <d v="2023-01-17T00:00:00"/>
    <x v="0"/>
    <n v="1"/>
    <n v="147"/>
    <x v="713"/>
    <x v="92"/>
    <n v="5.97"/>
    <s v="x"/>
    <m/>
    <m/>
    <m/>
    <m/>
    <m/>
    <s v="x"/>
    <m/>
    <m/>
    <m/>
    <m/>
    <m/>
    <m/>
    <m/>
    <m/>
    <m/>
    <m/>
    <m/>
    <m/>
    <m/>
    <m/>
    <m/>
    <x v="16"/>
  </r>
  <r>
    <d v="2023-01-17T00:00:00"/>
    <x v="0"/>
    <n v="1"/>
    <n v="144"/>
    <x v="713"/>
    <x v="92"/>
    <n v="159.58000000000001"/>
    <s v="x"/>
    <m/>
    <m/>
    <m/>
    <m/>
    <m/>
    <s v="x"/>
    <m/>
    <m/>
    <m/>
    <m/>
    <m/>
    <m/>
    <m/>
    <m/>
    <m/>
    <m/>
    <m/>
    <m/>
    <m/>
    <m/>
    <m/>
    <x v="16"/>
  </r>
  <r>
    <d v="2022-12-19T00:00:00"/>
    <x v="2"/>
    <n v="12"/>
    <n v="139"/>
    <x v="713"/>
    <x v="92"/>
    <n v="48.53"/>
    <s v="x"/>
    <m/>
    <m/>
    <m/>
    <m/>
    <m/>
    <s v="x"/>
    <m/>
    <m/>
    <m/>
    <m/>
    <m/>
    <m/>
    <m/>
    <m/>
    <m/>
    <m/>
    <m/>
    <m/>
    <m/>
    <m/>
    <m/>
    <x v="16"/>
  </r>
  <r>
    <d v="2022-12-19T00:00:00"/>
    <x v="2"/>
    <n v="12"/>
    <n v="138"/>
    <x v="713"/>
    <x v="92"/>
    <n v="5.76"/>
    <s v="x"/>
    <m/>
    <m/>
    <m/>
    <m/>
    <m/>
    <s v="x"/>
    <m/>
    <m/>
    <m/>
    <m/>
    <m/>
    <m/>
    <m/>
    <m/>
    <m/>
    <m/>
    <m/>
    <m/>
    <m/>
    <m/>
    <m/>
    <x v="16"/>
  </r>
  <r>
    <d v="2022-12-08T00:00:00"/>
    <x v="2"/>
    <n v="12"/>
    <n v="134"/>
    <x v="713"/>
    <x v="92"/>
    <n v="132.05000000000001"/>
    <s v="x"/>
    <m/>
    <m/>
    <m/>
    <m/>
    <m/>
    <s v="x"/>
    <m/>
    <m/>
    <m/>
    <m/>
    <m/>
    <m/>
    <m/>
    <m/>
    <m/>
    <m/>
    <m/>
    <m/>
    <m/>
    <m/>
    <m/>
    <x v="16"/>
  </r>
  <r>
    <d v="2022-12-05T00:00:00"/>
    <x v="2"/>
    <n v="12"/>
    <n v="142"/>
    <x v="713"/>
    <x v="92"/>
    <n v="138.29"/>
    <s v="x"/>
    <m/>
    <m/>
    <m/>
    <m/>
    <m/>
    <s v="x"/>
    <m/>
    <m/>
    <m/>
    <m/>
    <m/>
    <m/>
    <m/>
    <m/>
    <m/>
    <m/>
    <m/>
    <m/>
    <m/>
    <m/>
    <m/>
    <x v="16"/>
  </r>
  <r>
    <d v="2022-12-05T00:00:00"/>
    <x v="2"/>
    <n v="12"/>
    <n v="141"/>
    <x v="713"/>
    <x v="92"/>
    <n v="1.34"/>
    <s v="x"/>
    <m/>
    <m/>
    <m/>
    <m/>
    <m/>
    <s v="x"/>
    <m/>
    <m/>
    <m/>
    <m/>
    <m/>
    <m/>
    <m/>
    <m/>
    <m/>
    <m/>
    <m/>
    <m/>
    <m/>
    <m/>
    <m/>
    <x v="16"/>
  </r>
  <r>
    <d v="2022-12-01T00:00:00"/>
    <x v="2"/>
    <n v="12"/>
    <n v="130"/>
    <x v="713"/>
    <x v="92"/>
    <n v="142.41999999999999"/>
    <s v="x"/>
    <m/>
    <m/>
    <m/>
    <m/>
    <m/>
    <s v="x"/>
    <m/>
    <m/>
    <m/>
    <m/>
    <m/>
    <m/>
    <m/>
    <m/>
    <m/>
    <m/>
    <m/>
    <m/>
    <m/>
    <m/>
    <m/>
    <x v="16"/>
  </r>
  <r>
    <d v="2022-12-01T00:00:00"/>
    <x v="2"/>
    <n v="12"/>
    <n v="127"/>
    <x v="713"/>
    <x v="92"/>
    <n v="50.18"/>
    <s v="x"/>
    <m/>
    <m/>
    <m/>
    <m/>
    <m/>
    <s v="x"/>
    <m/>
    <m/>
    <m/>
    <m/>
    <m/>
    <m/>
    <m/>
    <m/>
    <m/>
    <m/>
    <m/>
    <m/>
    <m/>
    <m/>
    <m/>
    <x v="16"/>
  </r>
  <r>
    <d v="2022-12-01T00:00:00"/>
    <x v="2"/>
    <n v="12"/>
    <n v="126"/>
    <x v="713"/>
    <x v="92"/>
    <n v="2.54"/>
    <s v="x"/>
    <m/>
    <m/>
    <m/>
    <m/>
    <m/>
    <s v="x"/>
    <m/>
    <m/>
    <m/>
    <m/>
    <m/>
    <m/>
    <m/>
    <m/>
    <m/>
    <m/>
    <m/>
    <m/>
    <m/>
    <m/>
    <m/>
    <x v="16"/>
  </r>
  <r>
    <d v="2022-11-15T00:00:00"/>
    <x v="2"/>
    <n v="11"/>
    <n v="124"/>
    <x v="713"/>
    <x v="92"/>
    <n v="2.74"/>
    <s v="x"/>
    <m/>
    <m/>
    <m/>
    <m/>
    <m/>
    <s v="x"/>
    <m/>
    <m/>
    <m/>
    <m/>
    <m/>
    <m/>
    <m/>
    <m/>
    <m/>
    <m/>
    <m/>
    <m/>
    <m/>
    <m/>
    <m/>
    <x v="16"/>
  </r>
  <r>
    <d v="2022-11-15T00:00:00"/>
    <x v="2"/>
    <n v="11"/>
    <n v="123"/>
    <x v="713"/>
    <x v="92"/>
    <n v="123.12"/>
    <s v="x"/>
    <m/>
    <m/>
    <m/>
    <m/>
    <m/>
    <s v="x"/>
    <m/>
    <m/>
    <m/>
    <m/>
    <m/>
    <m/>
    <m/>
    <m/>
    <m/>
    <m/>
    <m/>
    <m/>
    <m/>
    <m/>
    <m/>
    <x v="16"/>
  </r>
  <r>
    <d v="2022-11-10T00:00:00"/>
    <x v="2"/>
    <n v="11"/>
    <n v="119"/>
    <x v="713"/>
    <x v="92"/>
    <n v="83.58"/>
    <s v="x"/>
    <m/>
    <m/>
    <m/>
    <m/>
    <m/>
    <s v="x"/>
    <m/>
    <m/>
    <m/>
    <m/>
    <m/>
    <m/>
    <m/>
    <m/>
    <m/>
    <m/>
    <m/>
    <m/>
    <m/>
    <m/>
    <m/>
    <x v="16"/>
  </r>
  <r>
    <d v="2022-11-10T00:00:00"/>
    <x v="2"/>
    <n v="11"/>
    <n v="118"/>
    <x v="713"/>
    <x v="92"/>
    <n v="5.84"/>
    <s v="x"/>
    <m/>
    <m/>
    <m/>
    <m/>
    <m/>
    <s v="x"/>
    <m/>
    <m/>
    <m/>
    <m/>
    <m/>
    <m/>
    <m/>
    <m/>
    <m/>
    <m/>
    <m/>
    <m/>
    <m/>
    <m/>
    <m/>
    <x v="16"/>
  </r>
  <r>
    <d v="2022-11-10T00:00:00"/>
    <x v="2"/>
    <n v="11"/>
    <n v="116"/>
    <x v="713"/>
    <x v="92"/>
    <n v="181.22"/>
    <s v="x"/>
    <m/>
    <m/>
    <m/>
    <m/>
    <m/>
    <s v="x"/>
    <m/>
    <m/>
    <m/>
    <m/>
    <m/>
    <m/>
    <m/>
    <m/>
    <m/>
    <m/>
    <m/>
    <m/>
    <m/>
    <m/>
    <m/>
    <x v="16"/>
  </r>
  <r>
    <d v="2022-11-02T00:00:00"/>
    <x v="2"/>
    <n v="11"/>
    <n v="115"/>
    <x v="713"/>
    <x v="92"/>
    <n v="6.75"/>
    <s v="x"/>
    <m/>
    <m/>
    <m/>
    <m/>
    <m/>
    <s v="x"/>
    <m/>
    <m/>
    <m/>
    <m/>
    <m/>
    <m/>
    <m/>
    <m/>
    <m/>
    <m/>
    <m/>
    <m/>
    <m/>
    <m/>
    <m/>
    <x v="16"/>
  </r>
  <r>
    <d v="2022-11-02T00:00:00"/>
    <x v="2"/>
    <n v="11"/>
    <n v="111"/>
    <x v="713"/>
    <x v="92"/>
    <n v="17.46"/>
    <s v="x"/>
    <m/>
    <m/>
    <m/>
    <m/>
    <m/>
    <s v="x"/>
    <m/>
    <m/>
    <m/>
    <m/>
    <m/>
    <m/>
    <m/>
    <m/>
    <m/>
    <m/>
    <m/>
    <m/>
    <m/>
    <m/>
    <m/>
    <x v="16"/>
  </r>
  <r>
    <d v="2022-11-02T00:00:00"/>
    <x v="2"/>
    <n v="11"/>
    <n v="110"/>
    <x v="713"/>
    <x v="92"/>
    <n v="156.76"/>
    <s v="x"/>
    <m/>
    <m/>
    <m/>
    <m/>
    <m/>
    <s v="x"/>
    <m/>
    <m/>
    <m/>
    <m/>
    <m/>
    <m/>
    <m/>
    <m/>
    <m/>
    <m/>
    <m/>
    <m/>
    <m/>
    <m/>
    <m/>
    <x v="16"/>
  </r>
  <r>
    <d v="2022-11-02T00:00:00"/>
    <x v="2"/>
    <n v="11"/>
    <n v="109"/>
    <x v="713"/>
    <x v="92"/>
    <n v="7.93"/>
    <s v="x"/>
    <m/>
    <m/>
    <m/>
    <m/>
    <m/>
    <s v="x"/>
    <m/>
    <m/>
    <m/>
    <m/>
    <m/>
    <m/>
    <m/>
    <m/>
    <m/>
    <m/>
    <m/>
    <m/>
    <m/>
    <m/>
    <m/>
    <x v="16"/>
  </r>
  <r>
    <d v="2022-11-02T00:00:00"/>
    <x v="2"/>
    <n v="11"/>
    <n v="107"/>
    <x v="713"/>
    <x v="92"/>
    <n v="92.19"/>
    <s v="x"/>
    <m/>
    <m/>
    <m/>
    <m/>
    <m/>
    <s v="x"/>
    <m/>
    <m/>
    <m/>
    <m/>
    <m/>
    <m/>
    <m/>
    <m/>
    <m/>
    <m/>
    <m/>
    <m/>
    <m/>
    <m/>
    <m/>
    <x v="16"/>
  </r>
  <r>
    <d v="2022-10-12T00:00:00"/>
    <x v="2"/>
    <n v="10"/>
    <n v="105"/>
    <x v="713"/>
    <x v="92"/>
    <n v="98.83"/>
    <s v="x"/>
    <m/>
    <m/>
    <m/>
    <m/>
    <m/>
    <s v="x"/>
    <m/>
    <m/>
    <m/>
    <m/>
    <m/>
    <m/>
    <m/>
    <m/>
    <m/>
    <m/>
    <m/>
    <m/>
    <m/>
    <m/>
    <m/>
    <x v="16"/>
  </r>
  <r>
    <d v="2022-10-12T00:00:00"/>
    <x v="2"/>
    <n v="10"/>
    <n v="103"/>
    <x v="713"/>
    <x v="92"/>
    <n v="96.33"/>
    <s v="x"/>
    <m/>
    <m/>
    <m/>
    <m/>
    <m/>
    <s v="x"/>
    <m/>
    <m/>
    <m/>
    <m/>
    <m/>
    <m/>
    <m/>
    <m/>
    <m/>
    <m/>
    <m/>
    <m/>
    <m/>
    <m/>
    <m/>
    <x v="16"/>
  </r>
  <r>
    <d v="2022-09-22T00:00:00"/>
    <x v="2"/>
    <n v="9"/>
    <n v="98"/>
    <x v="713"/>
    <x v="92"/>
    <n v="2.74"/>
    <s v="x"/>
    <m/>
    <m/>
    <m/>
    <m/>
    <m/>
    <s v="x"/>
    <m/>
    <m/>
    <m/>
    <m/>
    <m/>
    <m/>
    <m/>
    <m/>
    <m/>
    <m/>
    <m/>
    <m/>
    <m/>
    <m/>
    <m/>
    <x v="16"/>
  </r>
  <r>
    <d v="2022-09-22T00:00:00"/>
    <x v="2"/>
    <n v="9"/>
    <n v="97"/>
    <x v="713"/>
    <x v="92"/>
    <n v="96.69"/>
    <s v="x"/>
    <m/>
    <m/>
    <m/>
    <m/>
    <m/>
    <s v="x"/>
    <m/>
    <m/>
    <m/>
    <m/>
    <m/>
    <m/>
    <m/>
    <m/>
    <m/>
    <m/>
    <m/>
    <m/>
    <m/>
    <m/>
    <m/>
    <x v="16"/>
  </r>
  <r>
    <d v="2022-09-20T00:00:00"/>
    <x v="2"/>
    <n v="9"/>
    <n v="94"/>
    <x v="713"/>
    <x v="92"/>
    <n v="63.59"/>
    <s v="x"/>
    <m/>
    <m/>
    <m/>
    <m/>
    <m/>
    <s v="x"/>
    <m/>
    <m/>
    <m/>
    <m/>
    <m/>
    <m/>
    <m/>
    <m/>
    <m/>
    <m/>
    <m/>
    <m/>
    <m/>
    <m/>
    <m/>
    <x v="16"/>
  </r>
  <r>
    <d v="2022-09-12T00:00:00"/>
    <x v="2"/>
    <n v="9"/>
    <n v="90"/>
    <x v="713"/>
    <x v="92"/>
    <n v="73.16"/>
    <s v="x"/>
    <m/>
    <m/>
    <m/>
    <m/>
    <m/>
    <s v="x"/>
    <m/>
    <m/>
    <m/>
    <m/>
    <m/>
    <m/>
    <m/>
    <m/>
    <m/>
    <m/>
    <m/>
    <m/>
    <m/>
    <m/>
    <m/>
    <x v="16"/>
  </r>
  <r>
    <d v="2022-08-02T00:00:00"/>
    <x v="2"/>
    <n v="8"/>
    <n v="87"/>
    <x v="713"/>
    <x v="92"/>
    <n v="206.19"/>
    <s v="x"/>
    <m/>
    <m/>
    <m/>
    <m/>
    <m/>
    <s v="x"/>
    <m/>
    <m/>
    <m/>
    <m/>
    <m/>
    <m/>
    <m/>
    <m/>
    <m/>
    <m/>
    <m/>
    <m/>
    <m/>
    <m/>
    <m/>
    <x v="16"/>
  </r>
  <r>
    <d v="2022-07-26T00:00:00"/>
    <x v="2"/>
    <n v="7"/>
    <n v="80"/>
    <x v="713"/>
    <x v="92"/>
    <n v="90.86"/>
    <s v="x"/>
    <m/>
    <m/>
    <m/>
    <m/>
    <m/>
    <s v="x"/>
    <m/>
    <m/>
    <m/>
    <m/>
    <m/>
    <m/>
    <m/>
    <m/>
    <m/>
    <m/>
    <m/>
    <m/>
    <m/>
    <m/>
    <m/>
    <x v="16"/>
  </r>
  <r>
    <d v="2022-07-20T00:00:00"/>
    <x v="2"/>
    <n v="7"/>
    <n v="79"/>
    <x v="713"/>
    <x v="92"/>
    <n v="149.28"/>
    <s v="x"/>
    <m/>
    <m/>
    <m/>
    <m/>
    <m/>
    <s v="x"/>
    <m/>
    <m/>
    <m/>
    <m/>
    <m/>
    <m/>
    <m/>
    <m/>
    <m/>
    <m/>
    <m/>
    <m/>
    <m/>
    <m/>
    <m/>
    <x v="16"/>
  </r>
  <r>
    <d v="2022-07-14T00:00:00"/>
    <x v="2"/>
    <n v="7"/>
    <n v="74"/>
    <x v="713"/>
    <x v="92"/>
    <n v="1.27"/>
    <s v="x"/>
    <m/>
    <m/>
    <m/>
    <m/>
    <m/>
    <s v="x"/>
    <m/>
    <m/>
    <m/>
    <m/>
    <m/>
    <m/>
    <m/>
    <m/>
    <m/>
    <m/>
    <m/>
    <m/>
    <m/>
    <m/>
    <m/>
    <x v="16"/>
  </r>
  <r>
    <d v="2022-07-14T00:00:00"/>
    <x v="2"/>
    <n v="7"/>
    <n v="73"/>
    <x v="713"/>
    <x v="92"/>
    <n v="173.4"/>
    <s v="x"/>
    <m/>
    <m/>
    <m/>
    <m/>
    <m/>
    <s v="x"/>
    <m/>
    <m/>
    <m/>
    <m/>
    <m/>
    <m/>
    <m/>
    <m/>
    <m/>
    <m/>
    <m/>
    <m/>
    <m/>
    <m/>
    <m/>
    <x v="16"/>
  </r>
  <r>
    <d v="2022-07-14T00:00:00"/>
    <x v="2"/>
    <n v="7"/>
    <n v="71"/>
    <x v="713"/>
    <x v="92"/>
    <n v="116.68"/>
    <s v="x"/>
    <m/>
    <m/>
    <m/>
    <m/>
    <m/>
    <s v="x"/>
    <m/>
    <m/>
    <m/>
    <m/>
    <m/>
    <m/>
    <m/>
    <m/>
    <m/>
    <m/>
    <m/>
    <m/>
    <m/>
    <m/>
    <m/>
    <x v="16"/>
  </r>
  <r>
    <d v="2022-06-24T00:00:00"/>
    <x v="2"/>
    <n v="6"/>
    <n v="67"/>
    <x v="713"/>
    <x v="92"/>
    <n v="111.53"/>
    <s v="x"/>
    <m/>
    <m/>
    <m/>
    <m/>
    <m/>
    <s v="x"/>
    <m/>
    <m/>
    <m/>
    <m/>
    <m/>
    <m/>
    <m/>
    <m/>
    <m/>
    <m/>
    <m/>
    <m/>
    <m/>
    <m/>
    <m/>
    <x v="16"/>
  </r>
  <r>
    <d v="2022-06-24T00:00:00"/>
    <x v="2"/>
    <n v="6"/>
    <n v="66"/>
    <x v="713"/>
    <x v="92"/>
    <n v="1.27"/>
    <s v="x"/>
    <m/>
    <m/>
    <m/>
    <m/>
    <m/>
    <s v="x"/>
    <m/>
    <m/>
    <m/>
    <m/>
    <m/>
    <m/>
    <m/>
    <m/>
    <m/>
    <m/>
    <m/>
    <m/>
    <m/>
    <m/>
    <m/>
    <x v="16"/>
  </r>
  <r>
    <d v="2022-06-20T00:00:00"/>
    <x v="2"/>
    <n v="6"/>
    <n v="63"/>
    <x v="713"/>
    <x v="92"/>
    <n v="123.23"/>
    <s v="x"/>
    <m/>
    <m/>
    <m/>
    <m/>
    <m/>
    <s v="x"/>
    <m/>
    <m/>
    <m/>
    <m/>
    <m/>
    <m/>
    <m/>
    <m/>
    <m/>
    <m/>
    <m/>
    <m/>
    <m/>
    <m/>
    <m/>
    <x v="16"/>
  </r>
  <r>
    <d v="2022-06-15T00:00:00"/>
    <x v="2"/>
    <n v="6"/>
    <n v="59"/>
    <x v="713"/>
    <x v="92"/>
    <n v="9.36"/>
    <s v="x"/>
    <m/>
    <m/>
    <m/>
    <m/>
    <m/>
    <s v="x"/>
    <m/>
    <m/>
    <m/>
    <m/>
    <m/>
    <m/>
    <m/>
    <m/>
    <m/>
    <m/>
    <m/>
    <m/>
    <m/>
    <m/>
    <m/>
    <x v="16"/>
  </r>
  <r>
    <d v="2022-06-08T00:00:00"/>
    <x v="2"/>
    <n v="6"/>
    <n v="61"/>
    <x v="713"/>
    <x v="92"/>
    <n v="157.53"/>
    <s v="x"/>
    <m/>
    <m/>
    <m/>
    <m/>
    <m/>
    <s v="x"/>
    <m/>
    <m/>
    <m/>
    <m/>
    <m/>
    <m/>
    <m/>
    <m/>
    <m/>
    <m/>
    <m/>
    <m/>
    <m/>
    <m/>
    <m/>
    <x v="16"/>
  </r>
  <r>
    <d v="2022-06-08T00:00:00"/>
    <x v="2"/>
    <n v="6"/>
    <n v="56"/>
    <x v="713"/>
    <x v="92"/>
    <n v="166.17"/>
    <s v="x"/>
    <m/>
    <m/>
    <m/>
    <m/>
    <m/>
    <s v="x"/>
    <m/>
    <m/>
    <m/>
    <m/>
    <m/>
    <m/>
    <m/>
    <m/>
    <m/>
    <m/>
    <m/>
    <m/>
    <m/>
    <m/>
    <m/>
    <x v="16"/>
  </r>
  <r>
    <d v="2022-06-01T00:00:00"/>
    <x v="2"/>
    <n v="6"/>
    <n v="52"/>
    <x v="713"/>
    <x v="92"/>
    <n v="1.91"/>
    <s v="x"/>
    <m/>
    <m/>
    <m/>
    <m/>
    <m/>
    <s v="x"/>
    <m/>
    <m/>
    <m/>
    <m/>
    <m/>
    <m/>
    <m/>
    <m/>
    <m/>
    <m/>
    <m/>
    <m/>
    <m/>
    <m/>
    <m/>
    <x v="16"/>
  </r>
  <r>
    <d v="2022-06-01T00:00:00"/>
    <x v="2"/>
    <n v="6"/>
    <n v="51"/>
    <x v="713"/>
    <x v="92"/>
    <n v="139.19"/>
    <s v="x"/>
    <m/>
    <m/>
    <m/>
    <m/>
    <m/>
    <s v="x"/>
    <m/>
    <m/>
    <m/>
    <m/>
    <m/>
    <m/>
    <m/>
    <m/>
    <m/>
    <m/>
    <m/>
    <m/>
    <m/>
    <m/>
    <m/>
    <x v="16"/>
  </r>
  <r>
    <d v="2022-05-23T00:00:00"/>
    <x v="2"/>
    <n v="5"/>
    <n v="50"/>
    <x v="713"/>
    <x v="92"/>
    <n v="73.91"/>
    <s v="x"/>
    <m/>
    <m/>
    <m/>
    <m/>
    <m/>
    <s v="x"/>
    <m/>
    <m/>
    <m/>
    <m/>
    <m/>
    <m/>
    <m/>
    <m/>
    <m/>
    <m/>
    <m/>
    <m/>
    <m/>
    <m/>
    <m/>
    <x v="16"/>
  </r>
  <r>
    <d v="2022-05-11T00:00:00"/>
    <x v="2"/>
    <n v="5"/>
    <n v="47"/>
    <x v="713"/>
    <x v="92"/>
    <n v="2.68"/>
    <s v="x"/>
    <m/>
    <m/>
    <m/>
    <m/>
    <m/>
    <s v="x"/>
    <m/>
    <m/>
    <m/>
    <m/>
    <m/>
    <m/>
    <m/>
    <m/>
    <m/>
    <m/>
    <m/>
    <m/>
    <m/>
    <m/>
    <m/>
    <x v="16"/>
  </r>
  <r>
    <d v="2022-05-11T00:00:00"/>
    <x v="2"/>
    <n v="5"/>
    <n v="46"/>
    <x v="713"/>
    <x v="92"/>
    <n v="145.30000000000001"/>
    <s v="x"/>
    <m/>
    <m/>
    <m/>
    <m/>
    <m/>
    <s v="x"/>
    <m/>
    <m/>
    <m/>
    <m/>
    <m/>
    <m/>
    <m/>
    <m/>
    <m/>
    <m/>
    <m/>
    <m/>
    <m/>
    <m/>
    <m/>
    <x v="16"/>
  </r>
  <r>
    <d v="2022-05-03T00:00:00"/>
    <x v="2"/>
    <n v="5"/>
    <n v="40"/>
    <x v="713"/>
    <x v="92"/>
    <n v="1.27"/>
    <s v="x"/>
    <m/>
    <m/>
    <m/>
    <m/>
    <m/>
    <s v="x"/>
    <m/>
    <m/>
    <m/>
    <m/>
    <m/>
    <m/>
    <m/>
    <m/>
    <m/>
    <m/>
    <m/>
    <m/>
    <m/>
    <m/>
    <m/>
    <x v="16"/>
  </r>
  <r>
    <d v="2022-05-03T00:00:00"/>
    <x v="2"/>
    <n v="5"/>
    <n v="39"/>
    <x v="713"/>
    <x v="92"/>
    <n v="138.19999999999999"/>
    <s v="x"/>
    <m/>
    <m/>
    <m/>
    <m/>
    <m/>
    <s v="x"/>
    <m/>
    <m/>
    <m/>
    <m/>
    <m/>
    <m/>
    <m/>
    <m/>
    <m/>
    <m/>
    <m/>
    <m/>
    <m/>
    <m/>
    <m/>
    <x v="16"/>
  </r>
  <r>
    <d v="2022-04-26T00:00:00"/>
    <x v="2"/>
    <n v="4"/>
    <n v="35"/>
    <x v="713"/>
    <x v="92"/>
    <n v="64.48"/>
    <s v="x"/>
    <m/>
    <m/>
    <m/>
    <m/>
    <m/>
    <s v="x"/>
    <m/>
    <m/>
    <m/>
    <m/>
    <m/>
    <m/>
    <m/>
    <m/>
    <m/>
    <m/>
    <m/>
    <m/>
    <m/>
    <m/>
    <m/>
    <x v="16"/>
  </r>
  <r>
    <d v="2022-04-26T00:00:00"/>
    <x v="2"/>
    <n v="4"/>
    <n v="34"/>
    <x v="713"/>
    <x v="92"/>
    <n v="2.88"/>
    <s v="x"/>
    <m/>
    <m/>
    <m/>
    <m/>
    <m/>
    <s v="x"/>
    <m/>
    <m/>
    <m/>
    <m/>
    <m/>
    <m/>
    <m/>
    <m/>
    <m/>
    <m/>
    <m/>
    <m/>
    <m/>
    <m/>
    <m/>
    <x v="16"/>
  </r>
  <r>
    <d v="2022-04-21T00:00:00"/>
    <x v="2"/>
    <n v="4"/>
    <n v="31"/>
    <x v="713"/>
    <x v="92"/>
    <n v="0.54"/>
    <s v="x"/>
    <m/>
    <m/>
    <m/>
    <m/>
    <m/>
    <s v="x"/>
    <m/>
    <m/>
    <m/>
    <m/>
    <m/>
    <m/>
    <m/>
    <m/>
    <m/>
    <m/>
    <m/>
    <m/>
    <m/>
    <m/>
    <m/>
    <x v="16"/>
  </r>
  <r>
    <d v="2022-04-21T00:00:00"/>
    <x v="2"/>
    <n v="4"/>
    <n v="30"/>
    <x v="713"/>
    <x v="92"/>
    <n v="134.01"/>
    <s v="x"/>
    <m/>
    <m/>
    <m/>
    <m/>
    <m/>
    <s v="x"/>
    <m/>
    <m/>
    <m/>
    <m/>
    <m/>
    <m/>
    <m/>
    <m/>
    <m/>
    <m/>
    <m/>
    <m/>
    <m/>
    <m/>
    <m/>
    <x v="16"/>
  </r>
  <r>
    <d v="2022-04-01T00:00:00"/>
    <x v="2"/>
    <n v="4"/>
    <n v="25"/>
    <x v="713"/>
    <x v="92"/>
    <n v="154.34"/>
    <s v="x"/>
    <m/>
    <m/>
    <m/>
    <m/>
    <m/>
    <s v="x"/>
    <m/>
    <m/>
    <m/>
    <m/>
    <m/>
    <m/>
    <m/>
    <m/>
    <m/>
    <m/>
    <m/>
    <m/>
    <m/>
    <m/>
    <m/>
    <x v="16"/>
  </r>
  <r>
    <d v="2022-04-01T00:00:00"/>
    <x v="2"/>
    <n v="4"/>
    <n v="24"/>
    <x v="713"/>
    <x v="92"/>
    <n v="1.07"/>
    <s v="x"/>
    <m/>
    <m/>
    <m/>
    <m/>
    <m/>
    <s v="x"/>
    <m/>
    <m/>
    <m/>
    <m/>
    <m/>
    <m/>
    <m/>
    <m/>
    <m/>
    <m/>
    <m/>
    <m/>
    <m/>
    <m/>
    <m/>
    <x v="16"/>
  </r>
  <r>
    <d v="2022-03-29T00:00:00"/>
    <x v="2"/>
    <n v="3"/>
    <n v="18"/>
    <x v="713"/>
    <x v="92"/>
    <n v="0.96"/>
    <s v="x"/>
    <m/>
    <m/>
    <m/>
    <m/>
    <m/>
    <s v="x"/>
    <m/>
    <m/>
    <m/>
    <m/>
    <m/>
    <m/>
    <m/>
    <m/>
    <m/>
    <m/>
    <m/>
    <m/>
    <m/>
    <m/>
    <m/>
    <x v="16"/>
  </r>
  <r>
    <d v="2022-03-29T00:00:00"/>
    <x v="2"/>
    <n v="3"/>
    <n v="19"/>
    <x v="713"/>
    <x v="92"/>
    <n v="186.17"/>
    <s v="x"/>
    <m/>
    <m/>
    <m/>
    <m/>
    <m/>
    <s v="x"/>
    <m/>
    <m/>
    <m/>
    <m/>
    <m/>
    <m/>
    <m/>
    <m/>
    <m/>
    <m/>
    <m/>
    <m/>
    <m/>
    <m/>
    <m/>
    <x v="16"/>
  </r>
  <r>
    <d v="2022-03-16T00:00:00"/>
    <x v="2"/>
    <n v="3"/>
    <n v="11"/>
    <x v="713"/>
    <x v="92"/>
    <n v="103.06"/>
    <s v="x"/>
    <m/>
    <m/>
    <m/>
    <m/>
    <m/>
    <s v="x"/>
    <m/>
    <m/>
    <m/>
    <m/>
    <m/>
    <m/>
    <m/>
    <m/>
    <m/>
    <m/>
    <m/>
    <m/>
    <m/>
    <m/>
    <m/>
    <x v="16"/>
  </r>
  <r>
    <d v="2022-03-04T00:00:00"/>
    <x v="2"/>
    <n v="3"/>
    <n v="16"/>
    <x v="713"/>
    <x v="92"/>
    <n v="98.16"/>
    <s v="x"/>
    <m/>
    <m/>
    <m/>
    <m/>
    <m/>
    <s v="x"/>
    <m/>
    <m/>
    <m/>
    <m/>
    <m/>
    <m/>
    <m/>
    <m/>
    <m/>
    <m/>
    <m/>
    <m/>
    <m/>
    <m/>
    <m/>
    <x v="16"/>
  </r>
  <r>
    <d v="2022-02-24T00:00:00"/>
    <x v="2"/>
    <n v="2"/>
    <n v="10"/>
    <x v="713"/>
    <x v="92"/>
    <n v="151.94"/>
    <s v="x"/>
    <m/>
    <m/>
    <m/>
    <m/>
    <m/>
    <s v="x"/>
    <m/>
    <m/>
    <m/>
    <m/>
    <m/>
    <m/>
    <m/>
    <m/>
    <m/>
    <m/>
    <m/>
    <m/>
    <m/>
    <m/>
    <m/>
    <x v="16"/>
  </r>
  <r>
    <d v="2023-11-09T00:00:00"/>
    <x v="0"/>
    <n v="11"/>
    <n v="1264"/>
    <x v="714"/>
    <x v="93"/>
    <n v="-200"/>
    <m/>
    <s v="x"/>
    <m/>
    <m/>
    <m/>
    <m/>
    <m/>
    <m/>
    <m/>
    <m/>
    <m/>
    <m/>
    <m/>
    <m/>
    <m/>
    <m/>
    <s v="x"/>
    <m/>
    <m/>
    <m/>
    <m/>
    <m/>
    <x v="3"/>
  </r>
  <r>
    <d v="2023-10-30T00:00:00"/>
    <x v="0"/>
    <n v="10"/>
    <n v="1239"/>
    <x v="715"/>
    <x v="93"/>
    <n v="200"/>
    <m/>
    <s v="x"/>
    <m/>
    <m/>
    <m/>
    <m/>
    <m/>
    <m/>
    <m/>
    <m/>
    <m/>
    <m/>
    <m/>
    <m/>
    <m/>
    <m/>
    <s v="x"/>
    <m/>
    <m/>
    <m/>
    <m/>
    <m/>
    <x v="3"/>
  </r>
  <r>
    <d v="2023-10-24T00:00:00"/>
    <x v="0"/>
    <n v="10"/>
    <n v="51"/>
    <x v="716"/>
    <x v="93"/>
    <n v="200"/>
    <m/>
    <s v="x"/>
    <m/>
    <m/>
    <m/>
    <m/>
    <m/>
    <m/>
    <m/>
    <m/>
    <m/>
    <m/>
    <m/>
    <m/>
    <m/>
    <m/>
    <s v="x"/>
    <m/>
    <m/>
    <m/>
    <m/>
    <m/>
    <x v="3"/>
  </r>
  <r>
    <d v="2021-01-15T00:00:00"/>
    <x v="1"/>
    <n v="1"/>
    <n v="2275"/>
    <x v="717"/>
    <x v="94"/>
    <n v="2853.12"/>
    <m/>
    <s v="x"/>
    <m/>
    <m/>
    <m/>
    <m/>
    <m/>
    <m/>
    <m/>
    <m/>
    <m/>
    <m/>
    <m/>
    <m/>
    <m/>
    <m/>
    <m/>
    <m/>
    <m/>
    <s v="x"/>
    <m/>
    <m/>
    <x v="18"/>
  </r>
  <r>
    <d v="2023-11-09T00:00:00"/>
    <x v="0"/>
    <n v="11"/>
    <n v="1269"/>
    <x v="718"/>
    <x v="95"/>
    <n v="1252.8"/>
    <m/>
    <s v="x"/>
    <m/>
    <m/>
    <m/>
    <m/>
    <m/>
    <m/>
    <m/>
    <m/>
    <m/>
    <m/>
    <m/>
    <m/>
    <m/>
    <m/>
    <s v="x"/>
    <m/>
    <m/>
    <m/>
    <m/>
    <m/>
    <x v="3"/>
  </r>
  <r>
    <d v="2023-10-31T00:00:00"/>
    <x v="0"/>
    <n v="10"/>
    <n v="52"/>
    <x v="719"/>
    <x v="95"/>
    <n v="1252.8"/>
    <m/>
    <s v="x"/>
    <m/>
    <m/>
    <m/>
    <m/>
    <m/>
    <m/>
    <m/>
    <m/>
    <m/>
    <m/>
    <m/>
    <m/>
    <m/>
    <m/>
    <s v="x"/>
    <m/>
    <m/>
    <m/>
    <m/>
    <m/>
    <x v="3"/>
  </r>
  <r>
    <d v="2023-09-07T00:00:00"/>
    <x v="0"/>
    <n v="9"/>
    <n v="988"/>
    <x v="720"/>
    <x v="95"/>
    <n v="402"/>
    <m/>
    <s v="x"/>
    <m/>
    <m/>
    <m/>
    <m/>
    <m/>
    <m/>
    <m/>
    <m/>
    <m/>
    <m/>
    <m/>
    <m/>
    <m/>
    <m/>
    <s v="x"/>
    <m/>
    <m/>
    <m/>
    <m/>
    <m/>
    <x v="3"/>
  </r>
  <r>
    <d v="2023-08-30T00:00:00"/>
    <x v="0"/>
    <n v="8"/>
    <n v="34"/>
    <x v="721"/>
    <x v="95"/>
    <n v="25.02"/>
    <m/>
    <s v="x"/>
    <m/>
    <m/>
    <m/>
    <m/>
    <m/>
    <m/>
    <m/>
    <m/>
    <m/>
    <m/>
    <m/>
    <m/>
    <m/>
    <m/>
    <s v="x"/>
    <m/>
    <m/>
    <m/>
    <m/>
    <m/>
    <x v="3"/>
  </r>
  <r>
    <d v="2023-08-17T00:00:00"/>
    <x v="0"/>
    <n v="8"/>
    <n v="912"/>
    <x v="722"/>
    <x v="95"/>
    <n v="25.02"/>
    <m/>
    <s v="x"/>
    <m/>
    <m/>
    <m/>
    <m/>
    <m/>
    <m/>
    <m/>
    <m/>
    <m/>
    <m/>
    <m/>
    <m/>
    <m/>
    <m/>
    <s v="x"/>
    <m/>
    <m/>
    <m/>
    <m/>
    <m/>
    <x v="3"/>
  </r>
  <r>
    <d v="2023-05-10T00:00:00"/>
    <x v="0"/>
    <n v="5"/>
    <n v="438"/>
    <x v="723"/>
    <x v="95"/>
    <n v="262.60000000000002"/>
    <m/>
    <s v="x"/>
    <m/>
    <m/>
    <m/>
    <m/>
    <m/>
    <m/>
    <m/>
    <m/>
    <m/>
    <m/>
    <m/>
    <m/>
    <m/>
    <m/>
    <s v="x"/>
    <m/>
    <m/>
    <m/>
    <m/>
    <m/>
    <x v="3"/>
  </r>
  <r>
    <d v="2023-05-04T00:00:00"/>
    <x v="0"/>
    <n v="5"/>
    <n v="21"/>
    <x v="724"/>
    <x v="95"/>
    <n v="262.60000000000002"/>
    <m/>
    <s v="x"/>
    <m/>
    <m/>
    <m/>
    <m/>
    <m/>
    <m/>
    <m/>
    <m/>
    <m/>
    <m/>
    <m/>
    <m/>
    <m/>
    <m/>
    <s v="x"/>
    <m/>
    <m/>
    <m/>
    <m/>
    <m/>
    <x v="3"/>
  </r>
  <r>
    <d v="2023-04-11T00:00:00"/>
    <x v="0"/>
    <n v="4"/>
    <n v="320"/>
    <x v="725"/>
    <x v="95"/>
    <n v="204"/>
    <m/>
    <s v="x"/>
    <m/>
    <m/>
    <m/>
    <m/>
    <m/>
    <m/>
    <m/>
    <m/>
    <m/>
    <m/>
    <m/>
    <m/>
    <m/>
    <m/>
    <s v="x"/>
    <m/>
    <m/>
    <m/>
    <m/>
    <m/>
    <x v="3"/>
  </r>
  <r>
    <d v="2023-04-04T00:00:00"/>
    <x v="0"/>
    <n v="4"/>
    <n v="11"/>
    <x v="726"/>
    <x v="95"/>
    <n v="204"/>
    <m/>
    <s v="x"/>
    <m/>
    <m/>
    <m/>
    <m/>
    <m/>
    <m/>
    <m/>
    <m/>
    <m/>
    <m/>
    <m/>
    <m/>
    <m/>
    <m/>
    <s v="x"/>
    <m/>
    <m/>
    <m/>
    <m/>
    <m/>
    <x v="3"/>
  </r>
  <r>
    <d v="2023-03-06T00:00:00"/>
    <x v="0"/>
    <n v="3"/>
    <n v="160"/>
    <x v="727"/>
    <x v="95"/>
    <n v="72"/>
    <m/>
    <s v="x"/>
    <m/>
    <m/>
    <m/>
    <m/>
    <m/>
    <m/>
    <m/>
    <m/>
    <m/>
    <m/>
    <m/>
    <m/>
    <m/>
    <m/>
    <s v="x"/>
    <m/>
    <m/>
    <m/>
    <m/>
    <m/>
    <x v="3"/>
  </r>
  <r>
    <d v="2023-03-06T00:00:00"/>
    <x v="0"/>
    <n v="3"/>
    <n v="159"/>
    <x v="728"/>
    <x v="95"/>
    <n v="25.8"/>
    <m/>
    <s v="x"/>
    <m/>
    <m/>
    <m/>
    <m/>
    <m/>
    <m/>
    <m/>
    <m/>
    <m/>
    <m/>
    <m/>
    <m/>
    <m/>
    <m/>
    <s v="x"/>
    <m/>
    <m/>
    <m/>
    <m/>
    <m/>
    <x v="3"/>
  </r>
  <r>
    <d v="2023-03-01T00:00:00"/>
    <x v="0"/>
    <n v="3"/>
    <n v="7"/>
    <x v="729"/>
    <x v="95"/>
    <n v="25.8"/>
    <m/>
    <s v="x"/>
    <m/>
    <m/>
    <m/>
    <m/>
    <m/>
    <m/>
    <m/>
    <m/>
    <m/>
    <m/>
    <m/>
    <m/>
    <m/>
    <m/>
    <s v="x"/>
    <m/>
    <m/>
    <m/>
    <m/>
    <m/>
    <x v="3"/>
  </r>
  <r>
    <d v="2022-12-05T00:00:00"/>
    <x v="2"/>
    <n v="12"/>
    <n v="1702"/>
    <x v="730"/>
    <x v="95"/>
    <n v="348"/>
    <m/>
    <s v="x"/>
    <m/>
    <m/>
    <m/>
    <m/>
    <m/>
    <m/>
    <m/>
    <m/>
    <m/>
    <m/>
    <m/>
    <m/>
    <m/>
    <m/>
    <s v="x"/>
    <m/>
    <m/>
    <m/>
    <m/>
    <m/>
    <x v="3"/>
  </r>
  <r>
    <d v="2022-11-28T00:00:00"/>
    <x v="2"/>
    <n v="11"/>
    <n v="59"/>
    <x v="731"/>
    <x v="95"/>
    <n v="348"/>
    <m/>
    <s v="x"/>
    <m/>
    <m/>
    <m/>
    <m/>
    <m/>
    <m/>
    <m/>
    <m/>
    <m/>
    <m/>
    <m/>
    <m/>
    <m/>
    <m/>
    <s v="x"/>
    <m/>
    <m/>
    <m/>
    <m/>
    <m/>
    <x v="3"/>
  </r>
  <r>
    <d v="2022-09-26T00:00:00"/>
    <x v="2"/>
    <n v="9"/>
    <n v="1302"/>
    <x v="732"/>
    <x v="95"/>
    <n v="349.2"/>
    <m/>
    <s v="x"/>
    <m/>
    <m/>
    <m/>
    <m/>
    <m/>
    <m/>
    <m/>
    <m/>
    <m/>
    <m/>
    <m/>
    <m/>
    <m/>
    <m/>
    <s v="x"/>
    <m/>
    <m/>
    <m/>
    <m/>
    <m/>
    <x v="3"/>
  </r>
  <r>
    <d v="2022-09-19T00:00:00"/>
    <x v="2"/>
    <n v="9"/>
    <n v="49"/>
    <x v="733"/>
    <x v="95"/>
    <n v="349.2"/>
    <m/>
    <s v="x"/>
    <m/>
    <m/>
    <m/>
    <m/>
    <m/>
    <m/>
    <m/>
    <m/>
    <m/>
    <m/>
    <m/>
    <m/>
    <m/>
    <m/>
    <s v="x"/>
    <m/>
    <m/>
    <m/>
    <m/>
    <m/>
    <x v="3"/>
  </r>
  <r>
    <d v="2022-05-13T00:00:00"/>
    <x v="2"/>
    <n v="5"/>
    <n v="582"/>
    <x v="734"/>
    <x v="95"/>
    <n v="18"/>
    <m/>
    <s v="x"/>
    <m/>
    <m/>
    <m/>
    <m/>
    <m/>
    <m/>
    <m/>
    <m/>
    <m/>
    <m/>
    <m/>
    <m/>
    <m/>
    <m/>
    <s v="x"/>
    <m/>
    <m/>
    <m/>
    <m/>
    <m/>
    <x v="3"/>
  </r>
  <r>
    <d v="2022-05-03T00:00:00"/>
    <x v="2"/>
    <n v="5"/>
    <n v="557"/>
    <x v="735"/>
    <x v="95"/>
    <n v="362.82"/>
    <m/>
    <s v="x"/>
    <m/>
    <m/>
    <m/>
    <m/>
    <m/>
    <m/>
    <m/>
    <m/>
    <m/>
    <m/>
    <m/>
    <m/>
    <m/>
    <m/>
    <s v="x"/>
    <m/>
    <m/>
    <m/>
    <m/>
    <m/>
    <x v="3"/>
  </r>
  <r>
    <d v="2022-04-26T00:00:00"/>
    <x v="2"/>
    <n v="4"/>
    <n v="26"/>
    <x v="736"/>
    <x v="95"/>
    <n v="362.82"/>
    <m/>
    <s v="x"/>
    <m/>
    <m/>
    <m/>
    <m/>
    <m/>
    <m/>
    <m/>
    <m/>
    <m/>
    <m/>
    <m/>
    <m/>
    <m/>
    <m/>
    <s v="x"/>
    <m/>
    <m/>
    <m/>
    <m/>
    <m/>
    <x v="3"/>
  </r>
  <r>
    <d v="2022-04-04T00:00:00"/>
    <x v="2"/>
    <n v="4"/>
    <n v="402"/>
    <x v="737"/>
    <x v="95"/>
    <n v="204"/>
    <m/>
    <s v="x"/>
    <m/>
    <m/>
    <m/>
    <m/>
    <m/>
    <m/>
    <m/>
    <m/>
    <m/>
    <m/>
    <m/>
    <m/>
    <m/>
    <m/>
    <s v="x"/>
    <m/>
    <m/>
    <m/>
    <m/>
    <m/>
    <x v="3"/>
  </r>
  <r>
    <d v="2022-04-04T00:00:00"/>
    <x v="2"/>
    <n v="4"/>
    <n v="401"/>
    <x v="738"/>
    <x v="95"/>
    <n v="25.8"/>
    <m/>
    <s v="x"/>
    <m/>
    <m/>
    <m/>
    <m/>
    <m/>
    <m/>
    <m/>
    <m/>
    <m/>
    <m/>
    <m/>
    <m/>
    <m/>
    <m/>
    <s v="x"/>
    <m/>
    <m/>
    <m/>
    <m/>
    <m/>
    <x v="3"/>
  </r>
  <r>
    <d v="2022-03-25T00:00:00"/>
    <x v="2"/>
    <n v="3"/>
    <n v="16"/>
    <x v="739"/>
    <x v="95"/>
    <n v="204"/>
    <m/>
    <s v="x"/>
    <m/>
    <m/>
    <m/>
    <m/>
    <m/>
    <m/>
    <m/>
    <m/>
    <m/>
    <m/>
    <m/>
    <m/>
    <m/>
    <m/>
    <s v="x"/>
    <m/>
    <m/>
    <m/>
    <m/>
    <m/>
    <x v="3"/>
  </r>
  <r>
    <d v="2022-03-24T00:00:00"/>
    <x v="2"/>
    <n v="3"/>
    <n v="15"/>
    <x v="740"/>
    <x v="95"/>
    <n v="25.8"/>
    <m/>
    <s v="x"/>
    <m/>
    <m/>
    <m/>
    <m/>
    <m/>
    <m/>
    <m/>
    <m/>
    <m/>
    <m/>
    <m/>
    <m/>
    <m/>
    <m/>
    <s v="x"/>
    <m/>
    <m/>
    <m/>
    <m/>
    <m/>
    <x v="3"/>
  </r>
  <r>
    <d v="2022-03-08T00:00:00"/>
    <x v="2"/>
    <n v="3"/>
    <n v="228"/>
    <x v="741"/>
    <x v="95"/>
    <n v="-42.73"/>
    <m/>
    <s v="x"/>
    <m/>
    <m/>
    <m/>
    <m/>
    <m/>
    <m/>
    <m/>
    <m/>
    <m/>
    <m/>
    <m/>
    <m/>
    <m/>
    <m/>
    <s v="x"/>
    <m/>
    <m/>
    <m/>
    <m/>
    <m/>
    <x v="3"/>
  </r>
  <r>
    <d v="2022-02-17T00:00:00"/>
    <x v="2"/>
    <n v="2"/>
    <n v="190"/>
    <x v="742"/>
    <x v="95"/>
    <n v="56.98"/>
    <m/>
    <s v="x"/>
    <m/>
    <m/>
    <m/>
    <m/>
    <m/>
    <m/>
    <m/>
    <m/>
    <m/>
    <m/>
    <m/>
    <m/>
    <m/>
    <m/>
    <s v="x"/>
    <m/>
    <m/>
    <m/>
    <m/>
    <m/>
    <x v="3"/>
  </r>
  <r>
    <d v="2022-02-09T00:00:00"/>
    <x v="2"/>
    <n v="2"/>
    <n v="6"/>
    <x v="743"/>
    <x v="95"/>
    <n v="56.98"/>
    <m/>
    <s v="x"/>
    <m/>
    <m/>
    <m/>
    <m/>
    <m/>
    <m/>
    <m/>
    <m/>
    <m/>
    <m/>
    <m/>
    <m/>
    <m/>
    <m/>
    <s v="x"/>
    <m/>
    <m/>
    <m/>
    <m/>
    <m/>
    <x v="3"/>
  </r>
  <r>
    <d v="2022-02-01T00:00:00"/>
    <x v="2"/>
    <n v="2"/>
    <n v="2044"/>
    <x v="744"/>
    <x v="95"/>
    <n v="215.33"/>
    <m/>
    <s v="x"/>
    <m/>
    <m/>
    <m/>
    <m/>
    <m/>
    <m/>
    <m/>
    <m/>
    <m/>
    <m/>
    <m/>
    <m/>
    <m/>
    <m/>
    <s v="x"/>
    <m/>
    <m/>
    <m/>
    <m/>
    <m/>
    <x v="3"/>
  </r>
  <r>
    <d v="2021-09-13T00:00:00"/>
    <x v="1"/>
    <n v="9"/>
    <n v="1324"/>
    <x v="745"/>
    <x v="95"/>
    <n v="291"/>
    <m/>
    <s v="x"/>
    <m/>
    <m/>
    <m/>
    <m/>
    <m/>
    <m/>
    <m/>
    <m/>
    <m/>
    <m/>
    <m/>
    <m/>
    <m/>
    <m/>
    <s v="x"/>
    <m/>
    <m/>
    <m/>
    <m/>
    <m/>
    <x v="3"/>
  </r>
  <r>
    <d v="2021-09-08T00:00:00"/>
    <x v="1"/>
    <n v="9"/>
    <n v="1268"/>
    <x v="746"/>
    <x v="95"/>
    <n v="108"/>
    <m/>
    <s v="x"/>
    <m/>
    <m/>
    <m/>
    <m/>
    <m/>
    <m/>
    <m/>
    <m/>
    <m/>
    <m/>
    <m/>
    <m/>
    <m/>
    <m/>
    <s v="x"/>
    <m/>
    <m/>
    <m/>
    <m/>
    <m/>
    <x v="3"/>
  </r>
  <r>
    <d v="2021-09-02T00:00:00"/>
    <x v="1"/>
    <n v="9"/>
    <n v="39"/>
    <x v="747"/>
    <x v="95"/>
    <n v="108"/>
    <m/>
    <s v="x"/>
    <m/>
    <m/>
    <m/>
    <m/>
    <m/>
    <m/>
    <m/>
    <m/>
    <m/>
    <m/>
    <m/>
    <m/>
    <m/>
    <m/>
    <s v="x"/>
    <m/>
    <m/>
    <m/>
    <m/>
    <m/>
    <x v="3"/>
  </r>
  <r>
    <d v="2021-08-31T00:00:00"/>
    <x v="1"/>
    <n v="8"/>
    <n v="1212"/>
    <x v="748"/>
    <x v="95"/>
    <n v="124.15"/>
    <m/>
    <s v="x"/>
    <m/>
    <m/>
    <m/>
    <m/>
    <m/>
    <m/>
    <m/>
    <m/>
    <m/>
    <m/>
    <m/>
    <m/>
    <m/>
    <m/>
    <s v="x"/>
    <m/>
    <m/>
    <m/>
    <m/>
    <m/>
    <x v="3"/>
  </r>
  <r>
    <d v="2021-08-16T00:00:00"/>
    <x v="1"/>
    <n v="8"/>
    <n v="35"/>
    <x v="749"/>
    <x v="95"/>
    <n v="124.15"/>
    <m/>
    <s v="x"/>
    <m/>
    <m/>
    <m/>
    <m/>
    <m/>
    <m/>
    <m/>
    <m/>
    <m/>
    <m/>
    <m/>
    <m/>
    <m/>
    <m/>
    <s v="x"/>
    <m/>
    <m/>
    <m/>
    <m/>
    <m/>
    <x v="3"/>
  </r>
  <r>
    <d v="2021-06-29T00:00:00"/>
    <x v="1"/>
    <n v="6"/>
    <n v="858"/>
    <x v="750"/>
    <x v="95"/>
    <n v="108"/>
    <m/>
    <s v="x"/>
    <m/>
    <m/>
    <m/>
    <m/>
    <m/>
    <m/>
    <m/>
    <m/>
    <m/>
    <m/>
    <m/>
    <m/>
    <m/>
    <m/>
    <s v="x"/>
    <m/>
    <m/>
    <m/>
    <m/>
    <m/>
    <x v="3"/>
  </r>
  <r>
    <d v="2021-06-17T00:00:00"/>
    <x v="1"/>
    <n v="6"/>
    <n v="31"/>
    <x v="751"/>
    <x v="95"/>
    <n v="108"/>
    <m/>
    <s v="x"/>
    <m/>
    <m/>
    <m/>
    <m/>
    <m/>
    <m/>
    <m/>
    <m/>
    <m/>
    <m/>
    <m/>
    <m/>
    <m/>
    <m/>
    <s v="x"/>
    <m/>
    <m/>
    <m/>
    <m/>
    <m/>
    <x v="3"/>
  </r>
  <r>
    <d v="2021-06-14T00:00:00"/>
    <x v="1"/>
    <n v="6"/>
    <n v="820"/>
    <x v="752"/>
    <x v="95"/>
    <n v="331.88"/>
    <m/>
    <s v="x"/>
    <m/>
    <m/>
    <m/>
    <m/>
    <m/>
    <m/>
    <m/>
    <m/>
    <m/>
    <m/>
    <m/>
    <m/>
    <m/>
    <m/>
    <s v="x"/>
    <m/>
    <m/>
    <m/>
    <m/>
    <m/>
    <x v="3"/>
  </r>
  <r>
    <d v="2021-06-03T00:00:00"/>
    <x v="1"/>
    <n v="6"/>
    <n v="25"/>
    <x v="753"/>
    <x v="95"/>
    <n v="331.88"/>
    <m/>
    <s v="x"/>
    <m/>
    <m/>
    <m/>
    <m/>
    <m/>
    <m/>
    <m/>
    <m/>
    <m/>
    <m/>
    <m/>
    <m/>
    <m/>
    <m/>
    <s v="x"/>
    <m/>
    <m/>
    <m/>
    <m/>
    <m/>
    <x v="3"/>
  </r>
  <r>
    <d v="2021-05-07T00:00:00"/>
    <x v="1"/>
    <n v="5"/>
    <n v="614"/>
    <x v="726"/>
    <x v="95"/>
    <n v="165"/>
    <m/>
    <s v="x"/>
    <m/>
    <m/>
    <m/>
    <m/>
    <m/>
    <m/>
    <m/>
    <m/>
    <m/>
    <m/>
    <m/>
    <m/>
    <m/>
    <m/>
    <s v="x"/>
    <m/>
    <m/>
    <m/>
    <m/>
    <m/>
    <x v="3"/>
  </r>
  <r>
    <d v="2021-04-27T00:00:00"/>
    <x v="1"/>
    <n v="4"/>
    <n v="16"/>
    <x v="726"/>
    <x v="95"/>
    <n v="165"/>
    <m/>
    <s v="x"/>
    <m/>
    <m/>
    <m/>
    <m/>
    <m/>
    <m/>
    <m/>
    <m/>
    <m/>
    <m/>
    <m/>
    <m/>
    <m/>
    <m/>
    <s v="x"/>
    <m/>
    <m/>
    <m/>
    <m/>
    <m/>
    <x v="3"/>
  </r>
  <r>
    <d v="2021-04-26T00:00:00"/>
    <x v="1"/>
    <n v="4"/>
    <n v="540"/>
    <x v="754"/>
    <x v="95"/>
    <n v="100.8"/>
    <m/>
    <s v="x"/>
    <m/>
    <m/>
    <m/>
    <m/>
    <m/>
    <m/>
    <m/>
    <m/>
    <m/>
    <m/>
    <m/>
    <m/>
    <m/>
    <m/>
    <s v="x"/>
    <m/>
    <m/>
    <m/>
    <m/>
    <m/>
    <x v="3"/>
  </r>
  <r>
    <d v="2021-04-16T00:00:00"/>
    <x v="1"/>
    <n v="4"/>
    <n v="14"/>
    <x v="755"/>
    <x v="95"/>
    <n v="100.8"/>
    <m/>
    <s v="x"/>
    <m/>
    <m/>
    <m/>
    <m/>
    <m/>
    <m/>
    <m/>
    <m/>
    <m/>
    <m/>
    <m/>
    <m/>
    <m/>
    <m/>
    <s v="x"/>
    <m/>
    <m/>
    <m/>
    <m/>
    <m/>
    <x v="3"/>
  </r>
  <r>
    <d v="2021-03-30T00:00:00"/>
    <x v="1"/>
    <n v="3"/>
    <n v="391"/>
    <x v="756"/>
    <x v="95"/>
    <n v="205.98"/>
    <m/>
    <s v="x"/>
    <m/>
    <m/>
    <m/>
    <m/>
    <m/>
    <m/>
    <m/>
    <m/>
    <m/>
    <m/>
    <m/>
    <m/>
    <m/>
    <m/>
    <s v="x"/>
    <m/>
    <m/>
    <m/>
    <m/>
    <m/>
    <x v="3"/>
  </r>
  <r>
    <d v="2021-03-25T00:00:00"/>
    <x v="1"/>
    <n v="3"/>
    <n v="372"/>
    <x v="757"/>
    <x v="95"/>
    <n v="25.8"/>
    <m/>
    <s v="x"/>
    <m/>
    <m/>
    <m/>
    <m/>
    <m/>
    <m/>
    <m/>
    <m/>
    <m/>
    <m/>
    <m/>
    <m/>
    <m/>
    <m/>
    <s v="x"/>
    <m/>
    <m/>
    <m/>
    <m/>
    <m/>
    <x v="3"/>
  </r>
  <r>
    <d v="2021-03-23T00:00:00"/>
    <x v="1"/>
    <n v="3"/>
    <n v="12"/>
    <x v="758"/>
    <x v="95"/>
    <n v="205.98"/>
    <m/>
    <s v="x"/>
    <m/>
    <m/>
    <m/>
    <m/>
    <m/>
    <m/>
    <m/>
    <m/>
    <m/>
    <m/>
    <m/>
    <m/>
    <m/>
    <m/>
    <s v="x"/>
    <m/>
    <m/>
    <m/>
    <m/>
    <m/>
    <x v="3"/>
  </r>
  <r>
    <d v="2021-03-17T00:00:00"/>
    <x v="1"/>
    <n v="3"/>
    <n v="10"/>
    <x v="759"/>
    <x v="95"/>
    <n v="25.8"/>
    <m/>
    <s v="x"/>
    <m/>
    <m/>
    <m/>
    <m/>
    <m/>
    <m/>
    <m/>
    <m/>
    <m/>
    <m/>
    <m/>
    <m/>
    <m/>
    <m/>
    <s v="x"/>
    <m/>
    <m/>
    <m/>
    <m/>
    <m/>
    <x v="3"/>
  </r>
  <r>
    <d v="2021-02-23T00:00:00"/>
    <x v="1"/>
    <n v="2"/>
    <n v="192"/>
    <x v="760"/>
    <x v="95"/>
    <n v="336"/>
    <m/>
    <s v="x"/>
    <m/>
    <m/>
    <m/>
    <m/>
    <m/>
    <m/>
    <m/>
    <m/>
    <m/>
    <m/>
    <m/>
    <m/>
    <m/>
    <m/>
    <s v="x"/>
    <m/>
    <m/>
    <m/>
    <m/>
    <m/>
    <x v="3"/>
  </r>
  <r>
    <d v="2021-01-21T00:00:00"/>
    <x v="1"/>
    <n v="1"/>
    <n v="2315"/>
    <x v="761"/>
    <x v="95"/>
    <n v="117.93"/>
    <m/>
    <s v="x"/>
    <m/>
    <m/>
    <m/>
    <m/>
    <m/>
    <m/>
    <m/>
    <m/>
    <m/>
    <m/>
    <m/>
    <m/>
    <m/>
    <m/>
    <s v="x"/>
    <m/>
    <m/>
    <m/>
    <m/>
    <m/>
    <x v="3"/>
  </r>
  <r>
    <d v="2024-01-15T00:00:00"/>
    <x v="3"/>
    <n v="1"/>
    <n v="1560"/>
    <x v="762"/>
    <x v="96"/>
    <n v="11239.63"/>
    <s v="x"/>
    <m/>
    <m/>
    <m/>
    <m/>
    <m/>
    <m/>
    <m/>
    <m/>
    <m/>
    <m/>
    <m/>
    <m/>
    <s v="x"/>
    <m/>
    <m/>
    <m/>
    <m/>
    <m/>
    <m/>
    <m/>
    <m/>
    <x v="35"/>
  </r>
  <r>
    <d v="2023-12-13T00:00:00"/>
    <x v="0"/>
    <n v="12"/>
    <n v="1354"/>
    <x v="763"/>
    <x v="96"/>
    <n v="73776.960000000006"/>
    <s v="x"/>
    <m/>
    <m/>
    <m/>
    <m/>
    <m/>
    <m/>
    <m/>
    <m/>
    <m/>
    <m/>
    <m/>
    <m/>
    <s v="x"/>
    <m/>
    <m/>
    <m/>
    <m/>
    <m/>
    <m/>
    <m/>
    <m/>
    <x v="35"/>
  </r>
  <r>
    <d v="2023-11-28T00:00:00"/>
    <x v="0"/>
    <n v="11"/>
    <n v="1890"/>
    <x v="764"/>
    <x v="97"/>
    <n v="87814.06"/>
    <m/>
    <s v="x"/>
    <m/>
    <s v="x"/>
    <m/>
    <m/>
    <s v="x"/>
    <m/>
    <m/>
    <m/>
    <m/>
    <m/>
    <m/>
    <m/>
    <m/>
    <m/>
    <m/>
    <m/>
    <m/>
    <m/>
    <m/>
    <m/>
    <x v="9"/>
  </r>
  <r>
    <d v="2023-08-30T00:00:00"/>
    <x v="0"/>
    <n v="8"/>
    <n v="919"/>
    <x v="765"/>
    <x v="97"/>
    <n v="1522954.28"/>
    <m/>
    <s v="x"/>
    <m/>
    <s v="x"/>
    <m/>
    <m/>
    <s v="x"/>
    <m/>
    <m/>
    <m/>
    <m/>
    <m/>
    <m/>
    <m/>
    <m/>
    <m/>
    <m/>
    <m/>
    <m/>
    <m/>
    <m/>
    <m/>
    <x v="9"/>
  </r>
  <r>
    <d v="2023-01-11T00:00:00"/>
    <x v="0"/>
    <n v="1"/>
    <n v="1865"/>
    <x v="766"/>
    <x v="97"/>
    <n v="652128.26"/>
    <m/>
    <s v="x"/>
    <m/>
    <s v="x"/>
    <m/>
    <m/>
    <s v="x"/>
    <m/>
    <m/>
    <m/>
    <m/>
    <m/>
    <m/>
    <m/>
    <m/>
    <m/>
    <m/>
    <m/>
    <m/>
    <m/>
    <m/>
    <m/>
    <x v="9"/>
  </r>
  <r>
    <d v="2022-09-19T00:00:00"/>
    <x v="2"/>
    <n v="9"/>
    <n v="1167"/>
    <x v="767"/>
    <x v="97"/>
    <n v="301300.65000000002"/>
    <m/>
    <s v="x"/>
    <m/>
    <s v="x"/>
    <m/>
    <m/>
    <s v="x"/>
    <m/>
    <m/>
    <m/>
    <m/>
    <m/>
    <m/>
    <m/>
    <m/>
    <m/>
    <m/>
    <m/>
    <m/>
    <m/>
    <m/>
    <m/>
    <x v="9"/>
  </r>
  <r>
    <d v="2022-08-19T00:00:00"/>
    <x v="2"/>
    <n v="8"/>
    <n v="1016"/>
    <x v="768"/>
    <x v="97"/>
    <n v="111076.07"/>
    <m/>
    <s v="x"/>
    <m/>
    <s v="x"/>
    <m/>
    <m/>
    <s v="x"/>
    <m/>
    <m/>
    <m/>
    <m/>
    <m/>
    <m/>
    <m/>
    <m/>
    <m/>
    <m/>
    <m/>
    <m/>
    <m/>
    <m/>
    <m/>
    <x v="9"/>
  </r>
  <r>
    <d v="2022-07-06T00:00:00"/>
    <x v="2"/>
    <n v="7"/>
    <n v="869"/>
    <x v="769"/>
    <x v="97"/>
    <n v="284563.12"/>
    <m/>
    <s v="x"/>
    <m/>
    <s v="x"/>
    <m/>
    <m/>
    <s v="x"/>
    <m/>
    <m/>
    <m/>
    <m/>
    <m/>
    <m/>
    <m/>
    <m/>
    <m/>
    <m/>
    <m/>
    <m/>
    <m/>
    <m/>
    <m/>
    <x v="9"/>
  </r>
  <r>
    <d v="2022-06-02T00:00:00"/>
    <x v="2"/>
    <n v="6"/>
    <n v="601"/>
    <x v="770"/>
    <x v="97"/>
    <n v="211202.82"/>
    <m/>
    <s v="x"/>
    <m/>
    <s v="x"/>
    <m/>
    <m/>
    <s v="x"/>
    <m/>
    <m/>
    <m/>
    <m/>
    <m/>
    <m/>
    <m/>
    <m/>
    <m/>
    <m/>
    <m/>
    <m/>
    <m/>
    <m/>
    <m/>
    <x v="9"/>
  </r>
  <r>
    <d v="2021-12-15T00:00:00"/>
    <x v="1"/>
    <n v="12"/>
    <n v="1692"/>
    <x v="771"/>
    <x v="97"/>
    <n v="34598.93"/>
    <m/>
    <s v="x"/>
    <m/>
    <s v="x"/>
    <m/>
    <m/>
    <s v="x"/>
    <m/>
    <m/>
    <m/>
    <m/>
    <m/>
    <m/>
    <m/>
    <m/>
    <m/>
    <m/>
    <m/>
    <m/>
    <m/>
    <m/>
    <m/>
    <x v="9"/>
  </r>
  <r>
    <d v="2021-09-14T00:00:00"/>
    <x v="1"/>
    <n v="9"/>
    <n v="1180"/>
    <x v="771"/>
    <x v="97"/>
    <n v="16182.23"/>
    <m/>
    <s v="x"/>
    <m/>
    <s v="x"/>
    <m/>
    <m/>
    <s v="x"/>
    <m/>
    <m/>
    <m/>
    <m/>
    <m/>
    <m/>
    <m/>
    <m/>
    <m/>
    <m/>
    <m/>
    <m/>
    <m/>
    <m/>
    <m/>
    <x v="9"/>
  </r>
  <r>
    <d v="2022-11-29T00:00:00"/>
    <x v="2"/>
    <n v="11"/>
    <n v="1495"/>
    <x v="772"/>
    <x v="98"/>
    <n v="38160"/>
    <m/>
    <s v="x"/>
    <m/>
    <m/>
    <m/>
    <m/>
    <m/>
    <m/>
    <m/>
    <m/>
    <m/>
    <m/>
    <m/>
    <m/>
    <m/>
    <m/>
    <m/>
    <m/>
    <s v="x"/>
    <m/>
    <m/>
    <m/>
    <x v="11"/>
  </r>
  <r>
    <d v="2021-01-21T00:00:00"/>
    <x v="1"/>
    <n v="1"/>
    <n v="2338"/>
    <x v="773"/>
    <x v="99"/>
    <n v="588"/>
    <m/>
    <s v="x"/>
    <m/>
    <m/>
    <m/>
    <m/>
    <m/>
    <s v="x"/>
    <m/>
    <m/>
    <m/>
    <m/>
    <m/>
    <m/>
    <m/>
    <m/>
    <m/>
    <m/>
    <m/>
    <m/>
    <m/>
    <m/>
    <x v="15"/>
  </r>
  <r>
    <d v="2024-01-18T00:00:00"/>
    <x v="3"/>
    <n v="1"/>
    <n v="1583"/>
    <x v="774"/>
    <x v="100"/>
    <n v="9664.92"/>
    <s v="x"/>
    <m/>
    <m/>
    <m/>
    <m/>
    <m/>
    <m/>
    <m/>
    <m/>
    <m/>
    <m/>
    <m/>
    <m/>
    <s v="x"/>
    <m/>
    <m/>
    <m/>
    <m/>
    <m/>
    <m/>
    <m/>
    <m/>
    <x v="35"/>
  </r>
  <r>
    <d v="2024-01-17T00:00:00"/>
    <x v="3"/>
    <n v="1"/>
    <n v="1582"/>
    <x v="774"/>
    <x v="100"/>
    <n v="3366.12"/>
    <s v="x"/>
    <m/>
    <m/>
    <m/>
    <m/>
    <m/>
    <m/>
    <m/>
    <m/>
    <m/>
    <m/>
    <m/>
    <m/>
    <s v="x"/>
    <m/>
    <m/>
    <m/>
    <m/>
    <m/>
    <m/>
    <m/>
    <m/>
    <x v="35"/>
  </r>
  <r>
    <d v="2024-01-17T00:00:00"/>
    <x v="3"/>
    <n v="1"/>
    <n v="1581"/>
    <x v="775"/>
    <x v="100"/>
    <n v="1146.3599999999999"/>
    <s v="x"/>
    <m/>
    <m/>
    <m/>
    <m/>
    <m/>
    <m/>
    <m/>
    <m/>
    <m/>
    <m/>
    <m/>
    <m/>
    <s v="x"/>
    <m/>
    <m/>
    <m/>
    <m/>
    <m/>
    <m/>
    <m/>
    <m/>
    <x v="35"/>
  </r>
  <r>
    <d v="2023-12-20T00:00:00"/>
    <x v="0"/>
    <n v="12"/>
    <n v="1418"/>
    <x v="776"/>
    <x v="100"/>
    <n v="1716.36"/>
    <s v="x"/>
    <m/>
    <m/>
    <m/>
    <m/>
    <m/>
    <m/>
    <m/>
    <m/>
    <m/>
    <m/>
    <m/>
    <m/>
    <s v="x"/>
    <m/>
    <m/>
    <m/>
    <m/>
    <m/>
    <m/>
    <m/>
    <m/>
    <x v="35"/>
  </r>
  <r>
    <d v="2023-12-20T00:00:00"/>
    <x v="0"/>
    <n v="12"/>
    <n v="1419"/>
    <x v="776"/>
    <x v="100"/>
    <n v="2847.6"/>
    <s v="x"/>
    <m/>
    <m/>
    <m/>
    <m/>
    <m/>
    <m/>
    <m/>
    <m/>
    <m/>
    <m/>
    <m/>
    <m/>
    <s v="x"/>
    <m/>
    <m/>
    <m/>
    <m/>
    <m/>
    <m/>
    <m/>
    <m/>
    <x v="35"/>
  </r>
  <r>
    <d v="2023-12-20T00:00:00"/>
    <x v="0"/>
    <n v="12"/>
    <n v="1420"/>
    <x v="776"/>
    <x v="100"/>
    <n v="2016.24"/>
    <s v="x"/>
    <m/>
    <m/>
    <m/>
    <m/>
    <m/>
    <m/>
    <m/>
    <m/>
    <m/>
    <m/>
    <m/>
    <m/>
    <s v="x"/>
    <m/>
    <m/>
    <m/>
    <m/>
    <m/>
    <m/>
    <m/>
    <m/>
    <x v="35"/>
  </r>
  <r>
    <d v="2023-12-14T00:00:00"/>
    <x v="0"/>
    <n v="12"/>
    <n v="1185"/>
    <x v="777"/>
    <x v="100"/>
    <n v="6642.48"/>
    <s v="x"/>
    <m/>
    <m/>
    <m/>
    <m/>
    <m/>
    <m/>
    <m/>
    <m/>
    <m/>
    <m/>
    <m/>
    <m/>
    <s v="x"/>
    <m/>
    <m/>
    <m/>
    <m/>
    <m/>
    <m/>
    <m/>
    <m/>
    <x v="35"/>
  </r>
  <r>
    <d v="2023-11-30T00:00:00"/>
    <x v="0"/>
    <n v="11"/>
    <n v="1318"/>
    <x v="778"/>
    <x v="100"/>
    <n v="835.2"/>
    <s v="x"/>
    <m/>
    <m/>
    <m/>
    <m/>
    <m/>
    <m/>
    <m/>
    <m/>
    <m/>
    <m/>
    <m/>
    <m/>
    <s v="x"/>
    <m/>
    <m/>
    <m/>
    <m/>
    <m/>
    <m/>
    <m/>
    <m/>
    <x v="35"/>
  </r>
  <r>
    <d v="2023-11-23T00:00:00"/>
    <x v="0"/>
    <n v="11"/>
    <n v="1251"/>
    <x v="776"/>
    <x v="100"/>
    <n v="13850.52"/>
    <s v="x"/>
    <m/>
    <m/>
    <m/>
    <m/>
    <m/>
    <m/>
    <m/>
    <m/>
    <m/>
    <m/>
    <m/>
    <m/>
    <s v="x"/>
    <m/>
    <m/>
    <m/>
    <m/>
    <m/>
    <m/>
    <m/>
    <m/>
    <x v="35"/>
  </r>
  <r>
    <d v="2023-11-20T00:00:00"/>
    <x v="0"/>
    <n v="11"/>
    <n v="1221"/>
    <x v="779"/>
    <x v="100"/>
    <n v="1710"/>
    <s v="x"/>
    <m/>
    <m/>
    <m/>
    <m/>
    <m/>
    <m/>
    <m/>
    <m/>
    <m/>
    <m/>
    <m/>
    <m/>
    <s v="x"/>
    <m/>
    <m/>
    <m/>
    <m/>
    <m/>
    <m/>
    <m/>
    <m/>
    <x v="35"/>
  </r>
  <r>
    <d v="2023-11-13T00:00:00"/>
    <x v="0"/>
    <n v="11"/>
    <n v="1077"/>
    <x v="780"/>
    <x v="100"/>
    <n v="3982.44"/>
    <s v="x"/>
    <m/>
    <m/>
    <m/>
    <m/>
    <m/>
    <m/>
    <m/>
    <m/>
    <m/>
    <m/>
    <m/>
    <m/>
    <s v="x"/>
    <m/>
    <m/>
    <m/>
    <m/>
    <m/>
    <m/>
    <m/>
    <m/>
    <x v="35"/>
  </r>
  <r>
    <d v="2023-10-11T00:00:00"/>
    <x v="0"/>
    <n v="10"/>
    <n v="1052"/>
    <x v="781"/>
    <x v="100"/>
    <n v="2211.6"/>
    <s v="x"/>
    <m/>
    <m/>
    <m/>
    <m/>
    <m/>
    <m/>
    <m/>
    <m/>
    <m/>
    <m/>
    <m/>
    <m/>
    <s v="x"/>
    <m/>
    <m/>
    <m/>
    <m/>
    <m/>
    <m/>
    <m/>
    <m/>
    <x v="35"/>
  </r>
  <r>
    <d v="2023-10-09T00:00:00"/>
    <x v="0"/>
    <n v="10"/>
    <n v="1045"/>
    <x v="781"/>
    <x v="100"/>
    <n v="2541.6"/>
    <s v="x"/>
    <m/>
    <m/>
    <m/>
    <m/>
    <m/>
    <m/>
    <m/>
    <m/>
    <m/>
    <m/>
    <m/>
    <m/>
    <s v="x"/>
    <m/>
    <m/>
    <m/>
    <m/>
    <m/>
    <m/>
    <m/>
    <m/>
    <x v="35"/>
  </r>
  <r>
    <d v="2023-08-30T00:00:00"/>
    <x v="0"/>
    <n v="8"/>
    <n v="814"/>
    <x v="782"/>
    <x v="100"/>
    <n v="4191.12"/>
    <s v="x"/>
    <m/>
    <m/>
    <m/>
    <m/>
    <m/>
    <m/>
    <m/>
    <m/>
    <m/>
    <m/>
    <m/>
    <m/>
    <s v="x"/>
    <m/>
    <m/>
    <m/>
    <m/>
    <m/>
    <m/>
    <m/>
    <m/>
    <x v="35"/>
  </r>
  <r>
    <d v="2023-08-21T00:00:00"/>
    <x v="0"/>
    <n v="8"/>
    <n v="815"/>
    <x v="783"/>
    <x v="100"/>
    <n v="14988.84"/>
    <s v="x"/>
    <m/>
    <m/>
    <m/>
    <m/>
    <m/>
    <m/>
    <m/>
    <m/>
    <m/>
    <m/>
    <m/>
    <m/>
    <s v="x"/>
    <m/>
    <m/>
    <m/>
    <m/>
    <m/>
    <m/>
    <m/>
    <m/>
    <x v="35"/>
  </r>
  <r>
    <d v="2023-08-16T00:00:00"/>
    <x v="0"/>
    <n v="8"/>
    <n v="794"/>
    <x v="784"/>
    <x v="100"/>
    <n v="5422.08"/>
    <s v="x"/>
    <m/>
    <m/>
    <m/>
    <m/>
    <m/>
    <m/>
    <m/>
    <m/>
    <m/>
    <m/>
    <m/>
    <m/>
    <s v="x"/>
    <m/>
    <m/>
    <m/>
    <m/>
    <m/>
    <m/>
    <m/>
    <m/>
    <x v="35"/>
  </r>
  <r>
    <d v="2023-03-22T00:00:00"/>
    <x v="0"/>
    <n v="3"/>
    <n v="252"/>
    <x v="785"/>
    <x v="101"/>
    <n v="1152"/>
    <m/>
    <s v="x"/>
    <m/>
    <m/>
    <m/>
    <m/>
    <m/>
    <m/>
    <s v="x"/>
    <m/>
    <m/>
    <m/>
    <m/>
    <m/>
    <m/>
    <m/>
    <m/>
    <m/>
    <m/>
    <m/>
    <m/>
    <m/>
    <x v="2"/>
  </r>
  <r>
    <d v="2023-03-15T00:00:00"/>
    <x v="0"/>
    <n v="3"/>
    <n v="6"/>
    <x v="786"/>
    <x v="101"/>
    <n v="1152"/>
    <m/>
    <s v="x"/>
    <m/>
    <m/>
    <m/>
    <m/>
    <m/>
    <m/>
    <s v="x"/>
    <m/>
    <m/>
    <m/>
    <m/>
    <m/>
    <m/>
    <m/>
    <m/>
    <m/>
    <m/>
    <m/>
    <m/>
    <m/>
    <x v="2"/>
  </r>
  <r>
    <d v="2022-01-14T00:00:00"/>
    <x v="2"/>
    <n v="1"/>
    <n v="2038"/>
    <x v="787"/>
    <x v="101"/>
    <n v="933.12"/>
    <m/>
    <s v="x"/>
    <m/>
    <m/>
    <m/>
    <m/>
    <m/>
    <m/>
    <s v="x"/>
    <m/>
    <m/>
    <m/>
    <m/>
    <m/>
    <m/>
    <m/>
    <m/>
    <m/>
    <m/>
    <m/>
    <m/>
    <m/>
    <x v="2"/>
  </r>
  <r>
    <d v="2021-12-29T00:00:00"/>
    <x v="1"/>
    <n v="12"/>
    <n v="55"/>
    <x v="788"/>
    <x v="101"/>
    <n v="933.12"/>
    <m/>
    <s v="x"/>
    <m/>
    <m/>
    <m/>
    <m/>
    <m/>
    <m/>
    <s v="x"/>
    <m/>
    <m/>
    <m/>
    <m/>
    <m/>
    <m/>
    <m/>
    <m/>
    <m/>
    <m/>
    <m/>
    <m/>
    <m/>
    <x v="2"/>
  </r>
  <r>
    <d v="2022-05-19T00:00:00"/>
    <x v="2"/>
    <n v="5"/>
    <n v="664"/>
    <x v="789"/>
    <x v="102"/>
    <n v="1724.4"/>
    <s v="x"/>
    <m/>
    <m/>
    <s v="x"/>
    <m/>
    <m/>
    <m/>
    <m/>
    <m/>
    <m/>
    <m/>
    <m/>
    <m/>
    <m/>
    <m/>
    <m/>
    <m/>
    <m/>
    <m/>
    <s v="x"/>
    <m/>
    <m/>
    <x v="17"/>
  </r>
  <r>
    <d v="2022-02-24T00:00:00"/>
    <x v="2"/>
    <n v="2"/>
    <n v="134"/>
    <x v="790"/>
    <x v="102"/>
    <n v="559.20000000000005"/>
    <s v="x"/>
    <m/>
    <m/>
    <s v="x"/>
    <m/>
    <m/>
    <s v="x"/>
    <m/>
    <m/>
    <m/>
    <m/>
    <m/>
    <m/>
    <m/>
    <m/>
    <m/>
    <m/>
    <m/>
    <m/>
    <m/>
    <m/>
    <m/>
    <x v="9"/>
  </r>
  <r>
    <d v="2022-11-07T00:00:00"/>
    <x v="2"/>
    <n v="11"/>
    <n v="1350"/>
    <x v="791"/>
    <x v="103"/>
    <n v="30"/>
    <s v="x"/>
    <m/>
    <m/>
    <s v="x"/>
    <m/>
    <m/>
    <m/>
    <m/>
    <m/>
    <m/>
    <m/>
    <m/>
    <m/>
    <m/>
    <m/>
    <m/>
    <m/>
    <m/>
    <m/>
    <m/>
    <m/>
    <m/>
    <x v="12"/>
  </r>
  <r>
    <d v="2022-11-07T00:00:00"/>
    <x v="2"/>
    <n v="11"/>
    <n v="1349"/>
    <x v="792"/>
    <x v="103"/>
    <n v="30"/>
    <s v="x"/>
    <m/>
    <m/>
    <s v="x"/>
    <m/>
    <m/>
    <m/>
    <m/>
    <m/>
    <m/>
    <m/>
    <m/>
    <m/>
    <m/>
    <m/>
    <m/>
    <m/>
    <m/>
    <m/>
    <m/>
    <m/>
    <m/>
    <x v="12"/>
  </r>
  <r>
    <d v="2022-04-27T00:00:00"/>
    <x v="2"/>
    <n v="4"/>
    <n v="387"/>
    <x v="793"/>
    <x v="103"/>
    <n v="30"/>
    <s v="x"/>
    <m/>
    <m/>
    <s v="x"/>
    <m/>
    <m/>
    <m/>
    <m/>
    <m/>
    <m/>
    <m/>
    <m/>
    <m/>
    <m/>
    <m/>
    <m/>
    <m/>
    <m/>
    <m/>
    <m/>
    <m/>
    <m/>
    <x v="12"/>
  </r>
  <r>
    <d v="2021-10-26T00:00:00"/>
    <x v="1"/>
    <n v="10"/>
    <n v="1388"/>
    <x v="794"/>
    <x v="103"/>
    <n v="30"/>
    <s v="x"/>
    <m/>
    <m/>
    <s v="x"/>
    <m/>
    <m/>
    <m/>
    <m/>
    <m/>
    <m/>
    <m/>
    <m/>
    <m/>
    <m/>
    <m/>
    <m/>
    <m/>
    <m/>
    <m/>
    <m/>
    <m/>
    <m/>
    <x v="12"/>
  </r>
  <r>
    <d v="2021-10-26T00:00:00"/>
    <x v="1"/>
    <n v="10"/>
    <n v="1387"/>
    <x v="795"/>
    <x v="103"/>
    <n v="30"/>
    <s v="x"/>
    <m/>
    <m/>
    <s v="x"/>
    <m/>
    <m/>
    <m/>
    <m/>
    <m/>
    <m/>
    <m/>
    <m/>
    <m/>
    <m/>
    <m/>
    <m/>
    <m/>
    <m/>
    <m/>
    <m/>
    <m/>
    <m/>
    <x v="12"/>
  </r>
  <r>
    <d v="2021-10-21T00:00:00"/>
    <x v="1"/>
    <n v="10"/>
    <n v="1386"/>
    <x v="796"/>
    <x v="103"/>
    <n v="30"/>
    <s v="x"/>
    <m/>
    <m/>
    <s v="x"/>
    <m/>
    <m/>
    <m/>
    <m/>
    <m/>
    <m/>
    <m/>
    <m/>
    <m/>
    <m/>
    <m/>
    <m/>
    <m/>
    <m/>
    <m/>
    <m/>
    <m/>
    <m/>
    <x v="12"/>
  </r>
  <r>
    <d v="2021-09-13T00:00:00"/>
    <x v="1"/>
    <n v="9"/>
    <n v="1193"/>
    <x v="797"/>
    <x v="103"/>
    <n v="30"/>
    <s v="x"/>
    <m/>
    <m/>
    <s v="x"/>
    <m/>
    <m/>
    <m/>
    <m/>
    <m/>
    <m/>
    <m/>
    <m/>
    <m/>
    <m/>
    <m/>
    <m/>
    <m/>
    <m/>
    <m/>
    <m/>
    <m/>
    <m/>
    <x v="12"/>
  </r>
  <r>
    <d v="2021-09-13T00:00:00"/>
    <x v="1"/>
    <n v="9"/>
    <n v="1194"/>
    <x v="798"/>
    <x v="103"/>
    <n v="30"/>
    <s v="x"/>
    <m/>
    <m/>
    <s v="x"/>
    <m/>
    <m/>
    <m/>
    <m/>
    <m/>
    <m/>
    <m/>
    <m/>
    <m/>
    <m/>
    <m/>
    <m/>
    <m/>
    <m/>
    <m/>
    <m/>
    <m/>
    <m/>
    <x v="12"/>
  </r>
  <r>
    <d v="2021-08-16T00:00:00"/>
    <x v="1"/>
    <n v="8"/>
    <n v="1043"/>
    <x v="799"/>
    <x v="103"/>
    <n v="30"/>
    <s v="x"/>
    <m/>
    <m/>
    <s v="x"/>
    <m/>
    <m/>
    <m/>
    <m/>
    <m/>
    <m/>
    <m/>
    <m/>
    <m/>
    <m/>
    <m/>
    <m/>
    <m/>
    <m/>
    <m/>
    <m/>
    <m/>
    <m/>
    <x v="12"/>
  </r>
  <r>
    <d v="2021-06-14T00:00:00"/>
    <x v="1"/>
    <n v="6"/>
    <n v="695"/>
    <x v="800"/>
    <x v="103"/>
    <n v="30"/>
    <s v="x"/>
    <m/>
    <m/>
    <s v="x"/>
    <m/>
    <m/>
    <m/>
    <m/>
    <m/>
    <m/>
    <m/>
    <m/>
    <m/>
    <m/>
    <m/>
    <m/>
    <m/>
    <m/>
    <m/>
    <m/>
    <m/>
    <m/>
    <x v="12"/>
  </r>
  <r>
    <d v="2021-06-14T00:00:00"/>
    <x v="1"/>
    <n v="6"/>
    <n v="694"/>
    <x v="801"/>
    <x v="103"/>
    <n v="30"/>
    <s v="x"/>
    <m/>
    <m/>
    <s v="x"/>
    <m/>
    <m/>
    <m/>
    <m/>
    <m/>
    <m/>
    <m/>
    <m/>
    <m/>
    <m/>
    <m/>
    <m/>
    <m/>
    <m/>
    <m/>
    <m/>
    <m/>
    <m/>
    <x v="12"/>
  </r>
  <r>
    <d v="2021-05-06T00:00:00"/>
    <x v="1"/>
    <n v="5"/>
    <n v="564"/>
    <x v="802"/>
    <x v="103"/>
    <n v="90"/>
    <s v="x"/>
    <m/>
    <m/>
    <s v="x"/>
    <m/>
    <m/>
    <m/>
    <m/>
    <m/>
    <m/>
    <m/>
    <m/>
    <m/>
    <m/>
    <m/>
    <m/>
    <m/>
    <m/>
    <m/>
    <m/>
    <m/>
    <m/>
    <x v="12"/>
  </r>
  <r>
    <d v="2021-05-03T00:00:00"/>
    <x v="1"/>
    <n v="5"/>
    <n v="448"/>
    <x v="803"/>
    <x v="103"/>
    <n v="30"/>
    <s v="x"/>
    <m/>
    <m/>
    <s v="x"/>
    <m/>
    <m/>
    <m/>
    <m/>
    <m/>
    <m/>
    <m/>
    <m/>
    <m/>
    <m/>
    <m/>
    <m/>
    <m/>
    <m/>
    <m/>
    <m/>
    <m/>
    <m/>
    <x v="12"/>
  </r>
  <r>
    <d v="2021-05-03T00:00:00"/>
    <x v="1"/>
    <n v="5"/>
    <n v="447"/>
    <x v="804"/>
    <x v="103"/>
    <n v="30"/>
    <s v="x"/>
    <m/>
    <m/>
    <s v="x"/>
    <m/>
    <m/>
    <m/>
    <m/>
    <m/>
    <m/>
    <m/>
    <m/>
    <m/>
    <m/>
    <m/>
    <m/>
    <m/>
    <m/>
    <m/>
    <m/>
    <m/>
    <m/>
    <x v="12"/>
  </r>
  <r>
    <d v="2021-05-03T00:00:00"/>
    <x v="1"/>
    <n v="5"/>
    <n v="446"/>
    <x v="805"/>
    <x v="103"/>
    <n v="30"/>
    <s v="x"/>
    <m/>
    <m/>
    <s v="x"/>
    <m/>
    <m/>
    <m/>
    <m/>
    <m/>
    <m/>
    <m/>
    <m/>
    <m/>
    <m/>
    <m/>
    <m/>
    <m/>
    <m/>
    <m/>
    <m/>
    <m/>
    <m/>
    <x v="12"/>
  </r>
  <r>
    <d v="2021-05-03T00:00:00"/>
    <x v="1"/>
    <n v="5"/>
    <n v="445"/>
    <x v="806"/>
    <x v="103"/>
    <n v="30"/>
    <s v="x"/>
    <m/>
    <m/>
    <s v="x"/>
    <m/>
    <m/>
    <m/>
    <m/>
    <m/>
    <m/>
    <m/>
    <m/>
    <m/>
    <m/>
    <m/>
    <m/>
    <m/>
    <m/>
    <m/>
    <m/>
    <m/>
    <m/>
    <x v="12"/>
  </r>
  <r>
    <d v="2021-05-03T00:00:00"/>
    <x v="1"/>
    <n v="5"/>
    <n v="437"/>
    <x v="807"/>
    <x v="103"/>
    <n v="30"/>
    <s v="x"/>
    <m/>
    <m/>
    <s v="x"/>
    <m/>
    <m/>
    <m/>
    <m/>
    <m/>
    <m/>
    <m/>
    <m/>
    <m/>
    <m/>
    <m/>
    <m/>
    <m/>
    <m/>
    <m/>
    <m/>
    <m/>
    <m/>
    <x v="12"/>
  </r>
  <r>
    <d v="2021-02-25T00:00:00"/>
    <x v="1"/>
    <n v="2"/>
    <n v="92"/>
    <x v="793"/>
    <x v="103"/>
    <n v="30"/>
    <s v="x"/>
    <m/>
    <m/>
    <s v="x"/>
    <m/>
    <m/>
    <m/>
    <m/>
    <m/>
    <m/>
    <m/>
    <m/>
    <m/>
    <m/>
    <m/>
    <m/>
    <m/>
    <m/>
    <m/>
    <m/>
    <m/>
    <m/>
    <x v="12"/>
  </r>
  <r>
    <d v="2023-11-27T00:00:00"/>
    <x v="0"/>
    <n v="11"/>
    <n v="1254"/>
    <x v="808"/>
    <x v="104"/>
    <n v="1778.4"/>
    <m/>
    <s v="x"/>
    <m/>
    <m/>
    <m/>
    <m/>
    <m/>
    <m/>
    <s v="x"/>
    <m/>
    <m/>
    <m/>
    <m/>
    <m/>
    <m/>
    <m/>
    <m/>
    <m/>
    <m/>
    <m/>
    <m/>
    <m/>
    <x v="2"/>
  </r>
  <r>
    <d v="2023-03-28T00:00:00"/>
    <x v="0"/>
    <n v="3"/>
    <n v="152"/>
    <x v="809"/>
    <x v="104"/>
    <n v="720"/>
    <m/>
    <s v="x"/>
    <m/>
    <m/>
    <m/>
    <m/>
    <m/>
    <m/>
    <s v="x"/>
    <m/>
    <m/>
    <m/>
    <m/>
    <m/>
    <m/>
    <m/>
    <m/>
    <m/>
    <m/>
    <m/>
    <m/>
    <m/>
    <x v="2"/>
  </r>
  <r>
    <d v="2022-12-28T00:00:00"/>
    <x v="2"/>
    <n v="12"/>
    <n v="1721"/>
    <x v="808"/>
    <x v="104"/>
    <n v="566.4"/>
    <m/>
    <s v="x"/>
    <m/>
    <m/>
    <m/>
    <m/>
    <m/>
    <m/>
    <s v="x"/>
    <m/>
    <m/>
    <m/>
    <m/>
    <m/>
    <m/>
    <m/>
    <m/>
    <m/>
    <m/>
    <m/>
    <m/>
    <m/>
    <x v="2"/>
  </r>
  <r>
    <d v="2021-12-30T00:00:00"/>
    <x v="1"/>
    <n v="12"/>
    <n v="1810"/>
    <x v="808"/>
    <x v="104"/>
    <n v="566.4"/>
    <m/>
    <s v="x"/>
    <m/>
    <m/>
    <m/>
    <m/>
    <m/>
    <m/>
    <s v="x"/>
    <m/>
    <m/>
    <m/>
    <m/>
    <m/>
    <m/>
    <m/>
    <m/>
    <m/>
    <m/>
    <m/>
    <m/>
    <m/>
    <x v="2"/>
  </r>
  <r>
    <d v="2021-12-30T00:00:00"/>
    <x v="1"/>
    <n v="12"/>
    <n v="1809"/>
    <x v="810"/>
    <x v="104"/>
    <n v="390"/>
    <m/>
    <s v="x"/>
    <m/>
    <m/>
    <m/>
    <m/>
    <m/>
    <m/>
    <s v="x"/>
    <m/>
    <m/>
    <m/>
    <m/>
    <m/>
    <m/>
    <m/>
    <m/>
    <m/>
    <m/>
    <m/>
    <m/>
    <m/>
    <x v="2"/>
  </r>
  <r>
    <d v="2021-02-17T00:00:00"/>
    <x v="1"/>
    <n v="2"/>
    <n v="145"/>
    <x v="811"/>
    <x v="105"/>
    <n v="166.8"/>
    <m/>
    <s v="x"/>
    <m/>
    <m/>
    <m/>
    <m/>
    <m/>
    <m/>
    <m/>
    <m/>
    <m/>
    <m/>
    <m/>
    <m/>
    <m/>
    <m/>
    <m/>
    <m/>
    <s v="x"/>
    <m/>
    <m/>
    <m/>
    <x v="11"/>
  </r>
  <r>
    <d v="2021-01-05T00:00:00"/>
    <x v="1"/>
    <n v="1"/>
    <n v="2245"/>
    <x v="812"/>
    <x v="105"/>
    <n v="4393.2"/>
    <m/>
    <s v="x"/>
    <m/>
    <m/>
    <m/>
    <m/>
    <m/>
    <m/>
    <m/>
    <m/>
    <m/>
    <m/>
    <m/>
    <m/>
    <m/>
    <m/>
    <m/>
    <m/>
    <s v="x"/>
    <m/>
    <m/>
    <m/>
    <x v="11"/>
  </r>
  <r>
    <d v="2023-09-07T00:00:00"/>
    <x v="0"/>
    <n v="9"/>
    <n v="927"/>
    <x v="813"/>
    <x v="106"/>
    <n v="816314.24"/>
    <m/>
    <s v="x"/>
    <m/>
    <s v="x"/>
    <m/>
    <m/>
    <s v="x"/>
    <m/>
    <m/>
    <m/>
    <m/>
    <m/>
    <m/>
    <m/>
    <m/>
    <m/>
    <m/>
    <m/>
    <m/>
    <m/>
    <m/>
    <m/>
    <x v="9"/>
  </r>
  <r>
    <d v="2023-07-25T00:00:00"/>
    <x v="0"/>
    <n v="7"/>
    <n v="762"/>
    <x v="814"/>
    <x v="106"/>
    <n v="465484.38"/>
    <m/>
    <s v="x"/>
    <m/>
    <s v="x"/>
    <m/>
    <m/>
    <s v="x"/>
    <m/>
    <m/>
    <m/>
    <m/>
    <m/>
    <m/>
    <m/>
    <m/>
    <m/>
    <m/>
    <m/>
    <m/>
    <m/>
    <m/>
    <m/>
    <x v="9"/>
  </r>
  <r>
    <d v="2023-06-28T00:00:00"/>
    <x v="0"/>
    <n v="6"/>
    <n v="656"/>
    <x v="814"/>
    <x v="106"/>
    <n v="1202441.28"/>
    <m/>
    <s v="x"/>
    <m/>
    <s v="x"/>
    <m/>
    <m/>
    <s v="x"/>
    <m/>
    <m/>
    <m/>
    <m/>
    <m/>
    <m/>
    <m/>
    <m/>
    <m/>
    <m/>
    <m/>
    <m/>
    <m/>
    <m/>
    <m/>
    <x v="9"/>
  </r>
  <r>
    <d v="2023-04-27T00:00:00"/>
    <x v="0"/>
    <n v="4"/>
    <n v="371"/>
    <x v="814"/>
    <x v="106"/>
    <n v="272298.01"/>
    <m/>
    <s v="x"/>
    <m/>
    <s v="x"/>
    <m/>
    <m/>
    <s v="x"/>
    <m/>
    <m/>
    <m/>
    <m/>
    <m/>
    <m/>
    <m/>
    <m/>
    <m/>
    <m/>
    <m/>
    <m/>
    <m/>
    <m/>
    <m/>
    <x v="9"/>
  </r>
  <r>
    <d v="2023-03-23T00:00:00"/>
    <x v="0"/>
    <n v="3"/>
    <n v="195"/>
    <x v="814"/>
    <x v="106"/>
    <n v="101389.93"/>
    <m/>
    <s v="x"/>
    <m/>
    <s v="x"/>
    <m/>
    <m/>
    <s v="x"/>
    <m/>
    <m/>
    <m/>
    <m/>
    <m/>
    <m/>
    <m/>
    <m/>
    <m/>
    <m/>
    <m/>
    <m/>
    <m/>
    <m/>
    <m/>
    <x v="9"/>
  </r>
  <r>
    <d v="2023-03-07T00:00:00"/>
    <x v="0"/>
    <n v="3"/>
    <n v="119"/>
    <x v="814"/>
    <x v="106"/>
    <n v="102937.76"/>
    <m/>
    <s v="x"/>
    <m/>
    <s v="x"/>
    <m/>
    <m/>
    <s v="x"/>
    <m/>
    <m/>
    <m/>
    <m/>
    <m/>
    <m/>
    <m/>
    <m/>
    <m/>
    <m/>
    <m/>
    <m/>
    <m/>
    <m/>
    <m/>
    <x v="9"/>
  </r>
  <r>
    <d v="2023-02-01T00:00:00"/>
    <x v="0"/>
    <n v="2"/>
    <n v="1992"/>
    <x v="814"/>
    <x v="106"/>
    <n v="185902.75"/>
    <m/>
    <s v="x"/>
    <m/>
    <s v="x"/>
    <m/>
    <m/>
    <s v="x"/>
    <m/>
    <m/>
    <m/>
    <m/>
    <m/>
    <m/>
    <m/>
    <m/>
    <m/>
    <m/>
    <m/>
    <m/>
    <m/>
    <m/>
    <m/>
    <x v="9"/>
  </r>
  <r>
    <d v="2022-12-29T00:00:00"/>
    <x v="2"/>
    <n v="12"/>
    <n v="1905"/>
    <x v="814"/>
    <x v="106"/>
    <n v="116264.88"/>
    <m/>
    <s v="x"/>
    <m/>
    <s v="x"/>
    <m/>
    <m/>
    <s v="x"/>
    <m/>
    <m/>
    <m/>
    <m/>
    <m/>
    <m/>
    <m/>
    <m/>
    <m/>
    <m/>
    <m/>
    <m/>
    <m/>
    <m/>
    <m/>
    <x v="9"/>
  </r>
  <r>
    <d v="2022-12-19T00:00:00"/>
    <x v="2"/>
    <n v="12"/>
    <n v="1680"/>
    <x v="815"/>
    <x v="106"/>
    <n v="189569.41"/>
    <m/>
    <s v="x"/>
    <m/>
    <s v="x"/>
    <m/>
    <m/>
    <s v="x"/>
    <m/>
    <m/>
    <m/>
    <m/>
    <m/>
    <m/>
    <m/>
    <m/>
    <m/>
    <m/>
    <m/>
    <m/>
    <m/>
    <m/>
    <m/>
    <x v="9"/>
  </r>
  <r>
    <d v="2023-12-28T00:00:00"/>
    <x v="0"/>
    <n v="12"/>
    <n v="1617"/>
    <x v="816"/>
    <x v="107"/>
    <n v="5353.2"/>
    <m/>
    <s v="x"/>
    <m/>
    <m/>
    <m/>
    <m/>
    <m/>
    <m/>
    <m/>
    <m/>
    <m/>
    <m/>
    <s v="x"/>
    <m/>
    <m/>
    <m/>
    <m/>
    <m/>
    <m/>
    <m/>
    <m/>
    <m/>
    <x v="0"/>
  </r>
  <r>
    <d v="2023-11-30T00:00:00"/>
    <x v="0"/>
    <n v="11"/>
    <n v="1310"/>
    <x v="817"/>
    <x v="107"/>
    <n v="7137.6"/>
    <m/>
    <s v="x"/>
    <m/>
    <m/>
    <m/>
    <m/>
    <m/>
    <m/>
    <m/>
    <m/>
    <m/>
    <m/>
    <s v="x"/>
    <m/>
    <m/>
    <m/>
    <m/>
    <m/>
    <m/>
    <m/>
    <m/>
    <m/>
    <x v="0"/>
  </r>
  <r>
    <d v="2023-11-09T00:00:00"/>
    <x v="0"/>
    <n v="11"/>
    <n v="1244"/>
    <x v="818"/>
    <x v="107"/>
    <n v="288"/>
    <m/>
    <s v="x"/>
    <m/>
    <m/>
    <m/>
    <m/>
    <m/>
    <m/>
    <m/>
    <m/>
    <m/>
    <m/>
    <s v="x"/>
    <m/>
    <m/>
    <m/>
    <m/>
    <m/>
    <m/>
    <m/>
    <m/>
    <m/>
    <x v="0"/>
  </r>
  <r>
    <d v="2023-06-22T00:00:00"/>
    <x v="0"/>
    <n v="6"/>
    <n v="526"/>
    <x v="819"/>
    <x v="107"/>
    <n v="5353.2"/>
    <m/>
    <s v="x"/>
    <m/>
    <m/>
    <m/>
    <m/>
    <m/>
    <m/>
    <m/>
    <m/>
    <m/>
    <m/>
    <s v="x"/>
    <m/>
    <m/>
    <m/>
    <m/>
    <m/>
    <m/>
    <m/>
    <m/>
    <m/>
    <x v="0"/>
  </r>
  <r>
    <d v="2022-12-12T00:00:00"/>
    <x v="2"/>
    <n v="12"/>
    <n v="1604"/>
    <x v="820"/>
    <x v="107"/>
    <n v="7137.6"/>
    <m/>
    <s v="x"/>
    <m/>
    <m/>
    <m/>
    <m/>
    <m/>
    <m/>
    <m/>
    <m/>
    <m/>
    <m/>
    <s v="x"/>
    <m/>
    <m/>
    <m/>
    <m/>
    <m/>
    <m/>
    <m/>
    <m/>
    <m/>
    <x v="0"/>
  </r>
  <r>
    <d v="2022-10-27T00:00:00"/>
    <x v="2"/>
    <n v="10"/>
    <n v="1372"/>
    <x v="821"/>
    <x v="107"/>
    <n v="7137.6"/>
    <m/>
    <s v="x"/>
    <m/>
    <m/>
    <m/>
    <m/>
    <m/>
    <m/>
    <m/>
    <m/>
    <m/>
    <m/>
    <s v="x"/>
    <m/>
    <m/>
    <m/>
    <m/>
    <m/>
    <m/>
    <m/>
    <m/>
    <m/>
    <x v="0"/>
  </r>
  <r>
    <d v="2022-08-09T00:00:00"/>
    <x v="2"/>
    <n v="8"/>
    <n v="987"/>
    <x v="820"/>
    <x v="107"/>
    <n v="3568.8"/>
    <m/>
    <s v="x"/>
    <m/>
    <m/>
    <m/>
    <m/>
    <m/>
    <m/>
    <m/>
    <m/>
    <m/>
    <m/>
    <s v="x"/>
    <m/>
    <m/>
    <m/>
    <m/>
    <m/>
    <m/>
    <m/>
    <m/>
    <m/>
    <x v="0"/>
  </r>
  <r>
    <d v="2021-12-30T00:00:00"/>
    <x v="1"/>
    <n v="12"/>
    <n v="1919"/>
    <x v="822"/>
    <x v="107"/>
    <n v="5472"/>
    <m/>
    <s v="x"/>
    <m/>
    <m/>
    <m/>
    <m/>
    <m/>
    <m/>
    <m/>
    <m/>
    <m/>
    <m/>
    <s v="x"/>
    <m/>
    <m/>
    <m/>
    <m/>
    <m/>
    <m/>
    <m/>
    <m/>
    <m/>
    <x v="0"/>
  </r>
  <r>
    <d v="2021-11-15T00:00:00"/>
    <x v="1"/>
    <n v="11"/>
    <n v="1517"/>
    <x v="823"/>
    <x v="107"/>
    <n v="7137.6"/>
    <m/>
    <s v="x"/>
    <m/>
    <m/>
    <m/>
    <m/>
    <m/>
    <m/>
    <m/>
    <m/>
    <m/>
    <m/>
    <s v="x"/>
    <m/>
    <m/>
    <m/>
    <m/>
    <m/>
    <m/>
    <m/>
    <m/>
    <m/>
    <x v="0"/>
  </r>
  <r>
    <d v="2021-11-08T00:00:00"/>
    <x v="1"/>
    <n v="11"/>
    <n v="1485"/>
    <x v="824"/>
    <x v="107"/>
    <n v="2736"/>
    <m/>
    <s v="x"/>
    <m/>
    <m/>
    <m/>
    <m/>
    <m/>
    <m/>
    <m/>
    <m/>
    <m/>
    <m/>
    <s v="x"/>
    <m/>
    <m/>
    <m/>
    <m/>
    <m/>
    <m/>
    <m/>
    <m/>
    <m/>
    <x v="0"/>
  </r>
  <r>
    <d v="2021-07-19T00:00:00"/>
    <x v="1"/>
    <n v="7"/>
    <n v="885"/>
    <x v="825"/>
    <x v="107"/>
    <n v="192"/>
    <m/>
    <s v="x"/>
    <m/>
    <m/>
    <m/>
    <m/>
    <m/>
    <m/>
    <m/>
    <m/>
    <m/>
    <m/>
    <s v="x"/>
    <m/>
    <m/>
    <m/>
    <m/>
    <m/>
    <m/>
    <m/>
    <m/>
    <m/>
    <x v="0"/>
  </r>
  <r>
    <d v="2021-01-05T00:00:00"/>
    <x v="1"/>
    <n v="1"/>
    <n v="2265"/>
    <x v="826"/>
    <x v="107"/>
    <n v="5472"/>
    <m/>
    <s v="x"/>
    <m/>
    <m/>
    <m/>
    <m/>
    <m/>
    <m/>
    <m/>
    <m/>
    <m/>
    <m/>
    <s v="x"/>
    <m/>
    <m/>
    <m/>
    <m/>
    <m/>
    <m/>
    <m/>
    <m/>
    <m/>
    <x v="0"/>
  </r>
  <r>
    <d v="2021-02-15T00:00:00"/>
    <x v="1"/>
    <n v="2"/>
    <n v="102"/>
    <x v="827"/>
    <x v="108"/>
    <n v="319.89999999999998"/>
    <s v="x"/>
    <m/>
    <m/>
    <m/>
    <m/>
    <m/>
    <m/>
    <m/>
    <m/>
    <m/>
    <m/>
    <m/>
    <m/>
    <m/>
    <m/>
    <m/>
    <m/>
    <m/>
    <m/>
    <m/>
    <s v="x"/>
    <m/>
    <x v="1"/>
  </r>
  <r>
    <d v="2021-05-07T00:00:00"/>
    <x v="1"/>
    <n v="5"/>
    <n v="600"/>
    <x v="828"/>
    <x v="109"/>
    <n v="-588.07000000000005"/>
    <m/>
    <s v="x"/>
    <m/>
    <m/>
    <m/>
    <m/>
    <m/>
    <m/>
    <m/>
    <m/>
    <m/>
    <m/>
    <m/>
    <m/>
    <m/>
    <m/>
    <m/>
    <m/>
    <m/>
    <s v="x"/>
    <m/>
    <m/>
    <x v="18"/>
  </r>
  <r>
    <d v="2021-05-07T00:00:00"/>
    <x v="1"/>
    <n v="5"/>
    <n v="535"/>
    <x v="829"/>
    <x v="109"/>
    <n v="558.07000000000005"/>
    <m/>
    <s v="x"/>
    <m/>
    <m/>
    <m/>
    <m/>
    <m/>
    <m/>
    <m/>
    <m/>
    <m/>
    <m/>
    <m/>
    <m/>
    <m/>
    <m/>
    <m/>
    <m/>
    <m/>
    <s v="x"/>
    <m/>
    <m/>
    <x v="18"/>
  </r>
  <r>
    <d v="2023-04-03T00:00:00"/>
    <x v="0"/>
    <n v="4"/>
    <n v="274"/>
    <x v="830"/>
    <x v="110"/>
    <n v="311"/>
    <m/>
    <s v="x"/>
    <m/>
    <m/>
    <m/>
    <m/>
    <m/>
    <m/>
    <m/>
    <m/>
    <m/>
    <m/>
    <m/>
    <m/>
    <m/>
    <m/>
    <s v="x"/>
    <m/>
    <m/>
    <m/>
    <m/>
    <m/>
    <x v="3"/>
  </r>
  <r>
    <d v="2023-03-20T00:00:00"/>
    <x v="0"/>
    <n v="3"/>
    <n v="183"/>
    <x v="831"/>
    <x v="111"/>
    <n v="238.92"/>
    <s v="x"/>
    <m/>
    <m/>
    <m/>
    <m/>
    <m/>
    <m/>
    <m/>
    <m/>
    <m/>
    <s v="x"/>
    <m/>
    <m/>
    <m/>
    <m/>
    <m/>
    <m/>
    <m/>
    <m/>
    <m/>
    <m/>
    <m/>
    <x v="10"/>
  </r>
  <r>
    <d v="2022-07-08T00:00:00"/>
    <x v="2"/>
    <n v="7"/>
    <n v="899"/>
    <x v="832"/>
    <x v="111"/>
    <n v="215.48"/>
    <s v="x"/>
    <m/>
    <m/>
    <m/>
    <m/>
    <m/>
    <m/>
    <m/>
    <m/>
    <m/>
    <s v="x"/>
    <m/>
    <m/>
    <m/>
    <m/>
    <m/>
    <m/>
    <m/>
    <m/>
    <m/>
    <m/>
    <m/>
    <x v="10"/>
  </r>
  <r>
    <d v="2023-04-04T00:00:00"/>
    <x v="0"/>
    <n v="4"/>
    <n v="257"/>
    <x v="833"/>
    <x v="112"/>
    <n v="1000"/>
    <m/>
    <s v="x"/>
    <m/>
    <m/>
    <m/>
    <m/>
    <m/>
    <m/>
    <m/>
    <m/>
    <m/>
    <m/>
    <m/>
    <m/>
    <s v="x"/>
    <m/>
    <m/>
    <m/>
    <m/>
    <m/>
    <m/>
    <m/>
    <x v="4"/>
  </r>
  <r>
    <d v="2023-09-12T00:00:00"/>
    <x v="0"/>
    <n v="9"/>
    <n v="967"/>
    <x v="834"/>
    <x v="113"/>
    <n v="1620"/>
    <m/>
    <s v="x"/>
    <s v="x"/>
    <m/>
    <m/>
    <m/>
    <m/>
    <s v="x"/>
    <m/>
    <m/>
    <m/>
    <m/>
    <m/>
    <m/>
    <m/>
    <m/>
    <m/>
    <m/>
    <m/>
    <m/>
    <m/>
    <m/>
    <x v="15"/>
  </r>
  <r>
    <d v="2022-09-13T00:00:00"/>
    <x v="2"/>
    <n v="9"/>
    <n v="1185"/>
    <x v="835"/>
    <x v="113"/>
    <n v="1620"/>
    <m/>
    <s v="x"/>
    <s v="x"/>
    <m/>
    <m/>
    <m/>
    <m/>
    <s v="x"/>
    <m/>
    <m/>
    <m/>
    <m/>
    <m/>
    <m/>
    <m/>
    <m/>
    <m/>
    <m/>
    <m/>
    <m/>
    <m/>
    <m/>
    <x v="15"/>
  </r>
  <r>
    <d v="2021-11-02T00:00:00"/>
    <x v="1"/>
    <n v="11"/>
    <n v="1406"/>
    <x v="835"/>
    <x v="113"/>
    <n v="790"/>
    <m/>
    <s v="x"/>
    <s v="x"/>
    <m/>
    <m/>
    <m/>
    <m/>
    <s v="x"/>
    <m/>
    <m/>
    <m/>
    <m/>
    <m/>
    <m/>
    <m/>
    <m/>
    <m/>
    <m/>
    <m/>
    <m/>
    <m/>
    <m/>
    <x v="15"/>
  </r>
  <r>
    <d v="2023-01-12T00:00:00"/>
    <x v="0"/>
    <n v="1"/>
    <n v="6"/>
    <x v="836"/>
    <x v="114"/>
    <n v="298.75"/>
    <s v="x"/>
    <m/>
    <m/>
    <m/>
    <m/>
    <m/>
    <m/>
    <m/>
    <m/>
    <m/>
    <m/>
    <m/>
    <m/>
    <m/>
    <m/>
    <m/>
    <m/>
    <s v="x"/>
    <m/>
    <m/>
    <m/>
    <m/>
    <x v="20"/>
  </r>
  <r>
    <d v="2022-01-20T00:00:00"/>
    <x v="2"/>
    <n v="1"/>
    <n v="2"/>
    <x v="837"/>
    <x v="114"/>
    <n v="298.75"/>
    <s v="x"/>
    <m/>
    <m/>
    <m/>
    <m/>
    <m/>
    <m/>
    <m/>
    <m/>
    <m/>
    <m/>
    <m/>
    <m/>
    <m/>
    <m/>
    <m/>
    <m/>
    <s v="x"/>
    <m/>
    <m/>
    <m/>
    <m/>
    <x v="20"/>
  </r>
  <r>
    <d v="2021-02-17T00:00:00"/>
    <x v="1"/>
    <n v="2"/>
    <n v="132"/>
    <x v="838"/>
    <x v="114"/>
    <n v="298.75"/>
    <s v="x"/>
    <m/>
    <m/>
    <m/>
    <m/>
    <m/>
    <m/>
    <m/>
    <m/>
    <m/>
    <m/>
    <m/>
    <m/>
    <m/>
    <m/>
    <m/>
    <m/>
    <s v="x"/>
    <m/>
    <m/>
    <m/>
    <m/>
    <x v="20"/>
  </r>
  <r>
    <d v="2023-08-16T00:00:00"/>
    <x v="0"/>
    <n v="8"/>
    <n v="783"/>
    <x v="839"/>
    <x v="115"/>
    <n v="3396"/>
    <s v="x"/>
    <m/>
    <m/>
    <m/>
    <m/>
    <m/>
    <m/>
    <m/>
    <m/>
    <m/>
    <m/>
    <m/>
    <m/>
    <s v="x"/>
    <m/>
    <m/>
    <m/>
    <m/>
    <m/>
    <m/>
    <m/>
    <m/>
    <x v="35"/>
  </r>
  <r>
    <d v="2023-08-10T00:00:00"/>
    <x v="0"/>
    <n v="8"/>
    <n v="782"/>
    <x v="840"/>
    <x v="115"/>
    <n v="3396"/>
    <s v="x"/>
    <m/>
    <m/>
    <m/>
    <m/>
    <m/>
    <m/>
    <m/>
    <m/>
    <m/>
    <m/>
    <m/>
    <m/>
    <s v="x"/>
    <m/>
    <m/>
    <m/>
    <m/>
    <m/>
    <m/>
    <m/>
    <m/>
    <x v="35"/>
  </r>
  <r>
    <d v="2023-05-09T00:00:00"/>
    <x v="0"/>
    <n v="5"/>
    <n v="379"/>
    <x v="841"/>
    <x v="115"/>
    <n v="2553.6"/>
    <s v="x"/>
    <m/>
    <m/>
    <s v="x"/>
    <m/>
    <m/>
    <m/>
    <m/>
    <m/>
    <m/>
    <m/>
    <m/>
    <m/>
    <s v="x"/>
    <m/>
    <m/>
    <m/>
    <m/>
    <m/>
    <m/>
    <m/>
    <m/>
    <x v="14"/>
  </r>
  <r>
    <d v="2023-04-19T00:00:00"/>
    <x v="0"/>
    <n v="4"/>
    <n v="262"/>
    <x v="842"/>
    <x v="115"/>
    <n v="766.08"/>
    <s v="x"/>
    <m/>
    <m/>
    <s v="x"/>
    <m/>
    <m/>
    <m/>
    <m/>
    <m/>
    <m/>
    <m/>
    <m/>
    <m/>
    <s v="x"/>
    <m/>
    <m/>
    <m/>
    <m/>
    <m/>
    <m/>
    <m/>
    <m/>
    <x v="14"/>
  </r>
  <r>
    <d v="2023-04-19T00:00:00"/>
    <x v="0"/>
    <n v="4"/>
    <n v="261"/>
    <x v="843"/>
    <x v="115"/>
    <n v="1313.28"/>
    <s v="x"/>
    <m/>
    <m/>
    <s v="x"/>
    <m/>
    <m/>
    <m/>
    <m/>
    <m/>
    <m/>
    <m/>
    <m/>
    <m/>
    <s v="x"/>
    <m/>
    <m/>
    <m/>
    <m/>
    <m/>
    <m/>
    <m/>
    <m/>
    <x v="14"/>
  </r>
  <r>
    <d v="2023-04-19T00:00:00"/>
    <x v="0"/>
    <n v="4"/>
    <n v="260"/>
    <x v="844"/>
    <x v="115"/>
    <n v="5207.5200000000004"/>
    <s v="x"/>
    <m/>
    <m/>
    <s v="x"/>
    <m/>
    <m/>
    <m/>
    <m/>
    <m/>
    <m/>
    <m/>
    <m/>
    <m/>
    <s v="x"/>
    <m/>
    <m/>
    <m/>
    <m/>
    <m/>
    <m/>
    <m/>
    <m/>
    <x v="14"/>
  </r>
  <r>
    <d v="2022-10-11T00:00:00"/>
    <x v="2"/>
    <n v="10"/>
    <n v="1284"/>
    <x v="845"/>
    <x v="115"/>
    <n v="2748"/>
    <s v="x"/>
    <m/>
    <m/>
    <s v="x"/>
    <m/>
    <m/>
    <m/>
    <m/>
    <m/>
    <m/>
    <m/>
    <m/>
    <m/>
    <s v="x"/>
    <m/>
    <m/>
    <m/>
    <m/>
    <m/>
    <m/>
    <m/>
    <m/>
    <x v="14"/>
  </r>
  <r>
    <d v="2022-04-26T00:00:00"/>
    <x v="2"/>
    <n v="4"/>
    <n v="388"/>
    <x v="846"/>
    <x v="115"/>
    <n v="656.64"/>
    <s v="x"/>
    <m/>
    <m/>
    <s v="x"/>
    <m/>
    <m/>
    <m/>
    <m/>
    <m/>
    <m/>
    <m/>
    <m/>
    <m/>
    <s v="x"/>
    <m/>
    <m/>
    <m/>
    <m/>
    <m/>
    <m/>
    <m/>
    <m/>
    <x v="14"/>
  </r>
  <r>
    <d v="2022-04-20T00:00:00"/>
    <x v="2"/>
    <n v="4"/>
    <n v="360"/>
    <x v="847"/>
    <x v="115"/>
    <n v="1988.16"/>
    <s v="x"/>
    <m/>
    <m/>
    <s v="x"/>
    <m/>
    <m/>
    <m/>
    <m/>
    <m/>
    <m/>
    <m/>
    <m/>
    <m/>
    <s v="x"/>
    <m/>
    <m/>
    <m/>
    <m/>
    <m/>
    <m/>
    <m/>
    <m/>
    <x v="14"/>
  </r>
  <r>
    <d v="2022-04-01T00:00:00"/>
    <x v="2"/>
    <n v="4"/>
    <n v="342"/>
    <x v="848"/>
    <x v="115"/>
    <n v="3739.2"/>
    <s v="x"/>
    <m/>
    <m/>
    <s v="x"/>
    <m/>
    <m/>
    <m/>
    <m/>
    <m/>
    <m/>
    <m/>
    <m/>
    <m/>
    <s v="x"/>
    <m/>
    <m/>
    <m/>
    <m/>
    <m/>
    <m/>
    <m/>
    <m/>
    <x v="14"/>
  </r>
  <r>
    <d v="2022-03-25T00:00:00"/>
    <x v="2"/>
    <n v="3"/>
    <n v="224"/>
    <x v="849"/>
    <x v="115"/>
    <n v="3620.64"/>
    <s v="x"/>
    <m/>
    <m/>
    <s v="x"/>
    <m/>
    <m/>
    <m/>
    <m/>
    <m/>
    <m/>
    <m/>
    <m/>
    <m/>
    <s v="x"/>
    <m/>
    <m/>
    <m/>
    <m/>
    <m/>
    <m/>
    <m/>
    <m/>
    <x v="14"/>
  </r>
  <r>
    <d v="2022-03-17T00:00:00"/>
    <x v="2"/>
    <n v="3"/>
    <n v="204"/>
    <x v="850"/>
    <x v="115"/>
    <n v="756"/>
    <s v="x"/>
    <m/>
    <m/>
    <s v="x"/>
    <m/>
    <m/>
    <m/>
    <m/>
    <m/>
    <m/>
    <m/>
    <m/>
    <m/>
    <s v="x"/>
    <m/>
    <m/>
    <m/>
    <m/>
    <m/>
    <m/>
    <m/>
    <m/>
    <x v="14"/>
  </r>
  <r>
    <d v="2022-01-21T00:00:00"/>
    <x v="2"/>
    <n v="1"/>
    <n v="1938"/>
    <x v="851"/>
    <x v="115"/>
    <n v="4032"/>
    <s v="x"/>
    <m/>
    <m/>
    <s v="x"/>
    <m/>
    <m/>
    <m/>
    <m/>
    <m/>
    <m/>
    <m/>
    <m/>
    <m/>
    <s v="x"/>
    <m/>
    <m/>
    <m/>
    <m/>
    <m/>
    <m/>
    <m/>
    <m/>
    <x v="14"/>
  </r>
  <r>
    <d v="2022-01-21T00:00:00"/>
    <x v="2"/>
    <n v="1"/>
    <n v="1937"/>
    <x v="852"/>
    <x v="115"/>
    <n v="3948"/>
    <s v="x"/>
    <m/>
    <m/>
    <s v="x"/>
    <m/>
    <m/>
    <m/>
    <m/>
    <m/>
    <m/>
    <m/>
    <m/>
    <m/>
    <s v="x"/>
    <m/>
    <m/>
    <m/>
    <m/>
    <m/>
    <m/>
    <m/>
    <m/>
    <x v="14"/>
  </r>
  <r>
    <d v="2022-01-21T00:00:00"/>
    <x v="2"/>
    <n v="1"/>
    <n v="1936"/>
    <x v="853"/>
    <x v="115"/>
    <n v="6594"/>
    <s v="x"/>
    <m/>
    <m/>
    <s v="x"/>
    <m/>
    <m/>
    <m/>
    <m/>
    <m/>
    <m/>
    <m/>
    <m/>
    <m/>
    <s v="x"/>
    <m/>
    <m/>
    <m/>
    <m/>
    <m/>
    <m/>
    <m/>
    <m/>
    <x v="14"/>
  </r>
  <r>
    <d v="2022-01-03T00:00:00"/>
    <x v="2"/>
    <n v="1"/>
    <n v="1923"/>
    <x v="854"/>
    <x v="115"/>
    <n v="11298"/>
    <s v="x"/>
    <m/>
    <m/>
    <s v="x"/>
    <m/>
    <m/>
    <m/>
    <m/>
    <m/>
    <m/>
    <m/>
    <m/>
    <m/>
    <s v="x"/>
    <m/>
    <m/>
    <m/>
    <m/>
    <m/>
    <m/>
    <m/>
    <m/>
    <x v="14"/>
  </r>
  <r>
    <d v="2022-01-03T00:00:00"/>
    <x v="2"/>
    <n v="1"/>
    <n v="1922"/>
    <x v="855"/>
    <x v="115"/>
    <n v="2352"/>
    <s v="x"/>
    <m/>
    <m/>
    <s v="x"/>
    <m/>
    <m/>
    <m/>
    <m/>
    <m/>
    <m/>
    <m/>
    <m/>
    <m/>
    <s v="x"/>
    <m/>
    <m/>
    <m/>
    <m/>
    <m/>
    <m/>
    <m/>
    <m/>
    <x v="14"/>
  </r>
  <r>
    <d v="2021-11-15T00:00:00"/>
    <x v="1"/>
    <n v="11"/>
    <n v="1538"/>
    <x v="856"/>
    <x v="115"/>
    <n v="2898"/>
    <s v="x"/>
    <m/>
    <m/>
    <s v="x"/>
    <m/>
    <m/>
    <m/>
    <m/>
    <m/>
    <m/>
    <m/>
    <m/>
    <m/>
    <s v="x"/>
    <m/>
    <m/>
    <m/>
    <m/>
    <m/>
    <m/>
    <m/>
    <m/>
    <x v="14"/>
  </r>
  <r>
    <d v="2021-11-08T00:00:00"/>
    <x v="1"/>
    <n v="11"/>
    <n v="1488"/>
    <x v="857"/>
    <x v="115"/>
    <n v="8946"/>
    <s v="x"/>
    <m/>
    <m/>
    <s v="x"/>
    <m/>
    <m/>
    <m/>
    <m/>
    <m/>
    <m/>
    <m/>
    <m/>
    <m/>
    <s v="x"/>
    <m/>
    <m/>
    <m/>
    <m/>
    <m/>
    <m/>
    <m/>
    <m/>
    <x v="14"/>
  </r>
  <r>
    <d v="2024-01-17T00:00:00"/>
    <x v="3"/>
    <n v="1"/>
    <n v="1647"/>
    <x v="858"/>
    <x v="116"/>
    <n v="300"/>
    <s v="x"/>
    <m/>
    <m/>
    <s v="x"/>
    <m/>
    <m/>
    <m/>
    <m/>
    <m/>
    <m/>
    <m/>
    <m/>
    <m/>
    <m/>
    <m/>
    <m/>
    <m/>
    <m/>
    <m/>
    <m/>
    <m/>
    <m/>
    <x v="12"/>
  </r>
  <r>
    <d v="2022-07-19T00:00:00"/>
    <x v="2"/>
    <n v="7"/>
    <n v="874"/>
    <x v="859"/>
    <x v="117"/>
    <n v="1000"/>
    <m/>
    <s v="x"/>
    <m/>
    <s v="x"/>
    <m/>
    <m/>
    <s v="x"/>
    <m/>
    <m/>
    <m/>
    <m/>
    <m/>
    <m/>
    <m/>
    <m/>
    <m/>
    <m/>
    <m/>
    <m/>
    <m/>
    <m/>
    <m/>
    <x v="9"/>
  </r>
  <r>
    <d v="2022-03-29T00:00:00"/>
    <x v="2"/>
    <n v="3"/>
    <n v="28"/>
    <x v="860"/>
    <x v="118"/>
    <n v="57.87"/>
    <s v="x"/>
    <m/>
    <m/>
    <m/>
    <m/>
    <m/>
    <s v="x"/>
    <m/>
    <m/>
    <m/>
    <m/>
    <m/>
    <m/>
    <m/>
    <m/>
    <m/>
    <m/>
    <m/>
    <m/>
    <m/>
    <m/>
    <m/>
    <x v="16"/>
  </r>
  <r>
    <d v="2022-03-29T00:00:00"/>
    <x v="2"/>
    <n v="3"/>
    <n v="22"/>
    <x v="860"/>
    <x v="118"/>
    <n v="51.45"/>
    <s v="x"/>
    <m/>
    <m/>
    <m/>
    <m/>
    <m/>
    <s v="x"/>
    <m/>
    <m/>
    <m/>
    <m/>
    <m/>
    <m/>
    <m/>
    <m/>
    <m/>
    <m/>
    <m/>
    <m/>
    <m/>
    <m/>
    <m/>
    <x v="16"/>
  </r>
  <r>
    <d v="2022-03-04T00:00:00"/>
    <x v="2"/>
    <n v="3"/>
    <n v="15"/>
    <x v="860"/>
    <x v="118"/>
    <n v="32.68"/>
    <s v="x"/>
    <m/>
    <m/>
    <m/>
    <m/>
    <m/>
    <s v="x"/>
    <m/>
    <m/>
    <m/>
    <m/>
    <m/>
    <m/>
    <m/>
    <m/>
    <m/>
    <m/>
    <m/>
    <m/>
    <m/>
    <m/>
    <m/>
    <x v="16"/>
  </r>
  <r>
    <d v="2022-03-04T00:00:00"/>
    <x v="2"/>
    <n v="3"/>
    <n v="12"/>
    <x v="860"/>
    <x v="118"/>
    <n v="46.01"/>
    <s v="x"/>
    <m/>
    <m/>
    <m/>
    <m/>
    <m/>
    <s v="x"/>
    <m/>
    <m/>
    <m/>
    <m/>
    <m/>
    <m/>
    <m/>
    <m/>
    <m/>
    <m/>
    <m/>
    <m/>
    <m/>
    <m/>
    <m/>
    <x v="16"/>
  </r>
  <r>
    <d v="2022-02-17T00:00:00"/>
    <x v="2"/>
    <n v="2"/>
    <n v="8"/>
    <x v="860"/>
    <x v="118"/>
    <n v="51.62"/>
    <s v="x"/>
    <m/>
    <m/>
    <m/>
    <m/>
    <m/>
    <s v="x"/>
    <m/>
    <m/>
    <m/>
    <m/>
    <m/>
    <m/>
    <m/>
    <m/>
    <m/>
    <m/>
    <m/>
    <m/>
    <m/>
    <m/>
    <m/>
    <x v="16"/>
  </r>
  <r>
    <d v="2022-02-03T00:00:00"/>
    <x v="2"/>
    <n v="2"/>
    <n v="4"/>
    <x v="860"/>
    <x v="118"/>
    <n v="84.04"/>
    <s v="x"/>
    <m/>
    <m/>
    <m/>
    <m/>
    <m/>
    <s v="x"/>
    <m/>
    <m/>
    <m/>
    <m/>
    <m/>
    <m/>
    <m/>
    <m/>
    <m/>
    <m/>
    <m/>
    <m/>
    <m/>
    <m/>
    <m/>
    <x v="16"/>
  </r>
  <r>
    <d v="2022-01-28T00:00:00"/>
    <x v="2"/>
    <n v="1"/>
    <n v="2"/>
    <x v="860"/>
    <x v="118"/>
    <n v="16.38"/>
    <s v="x"/>
    <m/>
    <m/>
    <m/>
    <m/>
    <m/>
    <s v="x"/>
    <m/>
    <m/>
    <m/>
    <m/>
    <m/>
    <m/>
    <m/>
    <m/>
    <m/>
    <m/>
    <m/>
    <m/>
    <m/>
    <m/>
    <m/>
    <x v="16"/>
  </r>
  <r>
    <d v="2021-12-30T00:00:00"/>
    <x v="1"/>
    <n v="12"/>
    <n v="79"/>
    <x v="860"/>
    <x v="118"/>
    <n v="68.599999999999994"/>
    <s v="x"/>
    <m/>
    <m/>
    <m/>
    <m/>
    <m/>
    <s v="x"/>
    <m/>
    <m/>
    <m/>
    <m/>
    <m/>
    <m/>
    <m/>
    <m/>
    <m/>
    <m/>
    <m/>
    <m/>
    <m/>
    <m/>
    <m/>
    <x v="16"/>
  </r>
  <r>
    <d v="2021-12-30T00:00:00"/>
    <x v="1"/>
    <n v="12"/>
    <n v="78"/>
    <x v="860"/>
    <x v="118"/>
    <n v="34.200000000000003"/>
    <s v="x"/>
    <m/>
    <m/>
    <m/>
    <m/>
    <m/>
    <s v="x"/>
    <m/>
    <m/>
    <m/>
    <m/>
    <m/>
    <m/>
    <m/>
    <m/>
    <m/>
    <m/>
    <m/>
    <m/>
    <m/>
    <m/>
    <m/>
    <x v="16"/>
  </r>
  <r>
    <d v="2021-12-30T00:00:00"/>
    <x v="1"/>
    <n v="12"/>
    <n v="75"/>
    <x v="860"/>
    <x v="118"/>
    <n v="49.95"/>
    <s v="x"/>
    <m/>
    <m/>
    <m/>
    <m/>
    <m/>
    <s v="x"/>
    <m/>
    <m/>
    <m/>
    <m/>
    <m/>
    <m/>
    <m/>
    <m/>
    <m/>
    <m/>
    <m/>
    <m/>
    <m/>
    <m/>
    <m/>
    <x v="16"/>
  </r>
  <r>
    <d v="2021-12-01T00:00:00"/>
    <x v="1"/>
    <n v="12"/>
    <n v="73"/>
    <x v="860"/>
    <x v="118"/>
    <n v="16.399999999999999"/>
    <s v="x"/>
    <m/>
    <m/>
    <m/>
    <m/>
    <m/>
    <s v="x"/>
    <m/>
    <m/>
    <m/>
    <m/>
    <m/>
    <m/>
    <m/>
    <m/>
    <m/>
    <m/>
    <m/>
    <m/>
    <m/>
    <m/>
    <m/>
    <x v="16"/>
  </r>
  <r>
    <d v="2021-12-01T00:00:00"/>
    <x v="1"/>
    <n v="12"/>
    <n v="70"/>
    <x v="860"/>
    <x v="118"/>
    <n v="37.049999999999997"/>
    <s v="x"/>
    <m/>
    <m/>
    <m/>
    <m/>
    <m/>
    <s v="x"/>
    <m/>
    <m/>
    <m/>
    <m/>
    <m/>
    <m/>
    <m/>
    <m/>
    <m/>
    <m/>
    <m/>
    <m/>
    <m/>
    <m/>
    <m/>
    <x v="16"/>
  </r>
  <r>
    <d v="2021-11-18T00:00:00"/>
    <x v="1"/>
    <n v="11"/>
    <n v="68"/>
    <x v="860"/>
    <x v="118"/>
    <n v="21"/>
    <s v="x"/>
    <m/>
    <m/>
    <m/>
    <m/>
    <m/>
    <s v="x"/>
    <m/>
    <m/>
    <m/>
    <m/>
    <m/>
    <m/>
    <m/>
    <m/>
    <m/>
    <m/>
    <m/>
    <m/>
    <m/>
    <m/>
    <m/>
    <x v="16"/>
  </r>
  <r>
    <d v="2021-11-18T00:00:00"/>
    <x v="1"/>
    <n v="11"/>
    <n v="67"/>
    <x v="860"/>
    <x v="118"/>
    <n v="55.7"/>
    <s v="x"/>
    <m/>
    <m/>
    <m/>
    <m/>
    <m/>
    <s v="x"/>
    <m/>
    <m/>
    <m/>
    <m/>
    <m/>
    <m/>
    <m/>
    <m/>
    <m/>
    <m/>
    <m/>
    <m/>
    <m/>
    <m/>
    <m/>
    <x v="16"/>
  </r>
  <r>
    <d v="2021-11-04T00:00:00"/>
    <x v="1"/>
    <n v="11"/>
    <n v="62"/>
    <x v="860"/>
    <x v="118"/>
    <n v="24.3"/>
    <s v="x"/>
    <m/>
    <m/>
    <m/>
    <m/>
    <m/>
    <s v="x"/>
    <m/>
    <m/>
    <m/>
    <m/>
    <m/>
    <m/>
    <m/>
    <m/>
    <m/>
    <m/>
    <m/>
    <m/>
    <m/>
    <m/>
    <m/>
    <x v="16"/>
  </r>
  <r>
    <d v="2021-10-18T00:00:00"/>
    <x v="1"/>
    <n v="10"/>
    <n v="60"/>
    <x v="860"/>
    <x v="118"/>
    <n v="42.1"/>
    <s v="x"/>
    <m/>
    <m/>
    <m/>
    <m/>
    <m/>
    <s v="x"/>
    <m/>
    <m/>
    <m/>
    <m/>
    <m/>
    <m/>
    <m/>
    <m/>
    <m/>
    <m/>
    <m/>
    <m/>
    <m/>
    <m/>
    <m/>
    <x v="16"/>
  </r>
  <r>
    <d v="2021-10-18T00:00:00"/>
    <x v="1"/>
    <n v="10"/>
    <n v="57"/>
    <x v="860"/>
    <x v="118"/>
    <n v="27.5"/>
    <s v="x"/>
    <m/>
    <m/>
    <m/>
    <m/>
    <m/>
    <s v="x"/>
    <m/>
    <m/>
    <m/>
    <m/>
    <m/>
    <m/>
    <m/>
    <m/>
    <m/>
    <m/>
    <m/>
    <m/>
    <m/>
    <m/>
    <m/>
    <x v="16"/>
  </r>
  <r>
    <d v="2021-09-29T00:00:00"/>
    <x v="1"/>
    <n v="9"/>
    <n v="56"/>
    <x v="860"/>
    <x v="118"/>
    <n v="30.95"/>
    <s v="x"/>
    <m/>
    <m/>
    <m/>
    <m/>
    <m/>
    <s v="x"/>
    <m/>
    <m/>
    <m/>
    <m/>
    <m/>
    <m/>
    <m/>
    <m/>
    <m/>
    <m/>
    <m/>
    <m/>
    <m/>
    <m/>
    <m/>
    <x v="16"/>
  </r>
  <r>
    <d v="2021-09-16T00:00:00"/>
    <x v="1"/>
    <n v="9"/>
    <n v="52"/>
    <x v="860"/>
    <x v="118"/>
    <n v="47.3"/>
    <s v="x"/>
    <m/>
    <m/>
    <m/>
    <m/>
    <m/>
    <s v="x"/>
    <m/>
    <m/>
    <m/>
    <m/>
    <m/>
    <m/>
    <m/>
    <m/>
    <m/>
    <m/>
    <m/>
    <m/>
    <m/>
    <m/>
    <m/>
    <x v="16"/>
  </r>
  <r>
    <d v="2021-09-16T00:00:00"/>
    <x v="1"/>
    <n v="9"/>
    <n v="49"/>
    <x v="860"/>
    <x v="118"/>
    <n v="26.8"/>
    <s v="x"/>
    <m/>
    <m/>
    <m/>
    <m/>
    <m/>
    <s v="x"/>
    <m/>
    <m/>
    <m/>
    <m/>
    <m/>
    <m/>
    <m/>
    <m/>
    <m/>
    <m/>
    <m/>
    <m/>
    <m/>
    <m/>
    <m/>
    <x v="16"/>
  </r>
  <r>
    <d v="2021-08-11T00:00:00"/>
    <x v="1"/>
    <n v="8"/>
    <n v="46"/>
    <x v="860"/>
    <x v="118"/>
    <n v="53.65"/>
    <s v="x"/>
    <m/>
    <m/>
    <m/>
    <m/>
    <m/>
    <s v="x"/>
    <m/>
    <m/>
    <m/>
    <m/>
    <m/>
    <m/>
    <m/>
    <m/>
    <m/>
    <m/>
    <m/>
    <m/>
    <m/>
    <m/>
    <m/>
    <x v="16"/>
  </r>
  <r>
    <d v="2021-07-16T00:00:00"/>
    <x v="1"/>
    <n v="7"/>
    <n v="45"/>
    <x v="860"/>
    <x v="118"/>
    <n v="90"/>
    <s v="x"/>
    <m/>
    <m/>
    <m/>
    <m/>
    <m/>
    <s v="x"/>
    <m/>
    <m/>
    <m/>
    <m/>
    <m/>
    <m/>
    <m/>
    <m/>
    <m/>
    <m/>
    <m/>
    <m/>
    <m/>
    <m/>
    <m/>
    <x v="16"/>
  </r>
  <r>
    <d v="2021-07-09T00:00:00"/>
    <x v="1"/>
    <n v="7"/>
    <n v="44"/>
    <x v="860"/>
    <x v="118"/>
    <n v="40.5"/>
    <s v="x"/>
    <m/>
    <m/>
    <m/>
    <m/>
    <m/>
    <s v="x"/>
    <m/>
    <m/>
    <m/>
    <m/>
    <m/>
    <m/>
    <m/>
    <m/>
    <m/>
    <m/>
    <m/>
    <m/>
    <m/>
    <m/>
    <m/>
    <x v="16"/>
  </r>
  <r>
    <d v="2021-07-09T00:00:00"/>
    <x v="1"/>
    <n v="7"/>
    <n v="40"/>
    <x v="860"/>
    <x v="118"/>
    <n v="67.7"/>
    <s v="x"/>
    <m/>
    <m/>
    <m/>
    <m/>
    <m/>
    <s v="x"/>
    <m/>
    <m/>
    <m/>
    <m/>
    <m/>
    <m/>
    <m/>
    <m/>
    <m/>
    <m/>
    <m/>
    <m/>
    <m/>
    <m/>
    <m/>
    <x v="16"/>
  </r>
  <r>
    <d v="2021-06-18T00:00:00"/>
    <x v="1"/>
    <n v="6"/>
    <n v="36"/>
    <x v="860"/>
    <x v="118"/>
    <n v="96.55"/>
    <s v="x"/>
    <m/>
    <m/>
    <m/>
    <m/>
    <m/>
    <s v="x"/>
    <m/>
    <m/>
    <m/>
    <m/>
    <m/>
    <m/>
    <m/>
    <m/>
    <m/>
    <m/>
    <m/>
    <m/>
    <m/>
    <m/>
    <m/>
    <x v="16"/>
  </r>
  <r>
    <d v="2021-06-03T00:00:00"/>
    <x v="1"/>
    <n v="6"/>
    <n v="35"/>
    <x v="860"/>
    <x v="118"/>
    <n v="95.55"/>
    <s v="x"/>
    <m/>
    <m/>
    <m/>
    <m/>
    <m/>
    <s v="x"/>
    <m/>
    <m/>
    <m/>
    <m/>
    <m/>
    <m/>
    <m/>
    <m/>
    <m/>
    <m/>
    <m/>
    <m/>
    <m/>
    <m/>
    <m/>
    <x v="16"/>
  </r>
  <r>
    <d v="2021-05-20T00:00:00"/>
    <x v="1"/>
    <n v="5"/>
    <n v="29"/>
    <x v="860"/>
    <x v="118"/>
    <n v="59.2"/>
    <s v="x"/>
    <m/>
    <m/>
    <m/>
    <m/>
    <m/>
    <s v="x"/>
    <m/>
    <m/>
    <m/>
    <m/>
    <m/>
    <m/>
    <m/>
    <m/>
    <m/>
    <m/>
    <m/>
    <m/>
    <m/>
    <m/>
    <m/>
    <x v="16"/>
  </r>
  <r>
    <d v="2021-05-14T00:00:00"/>
    <x v="1"/>
    <n v="5"/>
    <n v="27"/>
    <x v="860"/>
    <x v="118"/>
    <n v="60.3"/>
    <s v="x"/>
    <m/>
    <m/>
    <m/>
    <m/>
    <m/>
    <s v="x"/>
    <m/>
    <m/>
    <m/>
    <m/>
    <m/>
    <m/>
    <m/>
    <m/>
    <m/>
    <m/>
    <m/>
    <m/>
    <m/>
    <m/>
    <m/>
    <x v="16"/>
  </r>
  <r>
    <d v="2021-04-29T00:00:00"/>
    <x v="1"/>
    <n v="4"/>
    <n v="25"/>
    <x v="860"/>
    <x v="118"/>
    <n v="73"/>
    <s v="x"/>
    <m/>
    <m/>
    <m/>
    <m/>
    <m/>
    <s v="x"/>
    <m/>
    <m/>
    <m/>
    <m/>
    <m/>
    <m/>
    <m/>
    <m/>
    <m/>
    <m/>
    <m/>
    <m/>
    <m/>
    <m/>
    <m/>
    <x v="16"/>
  </r>
  <r>
    <d v="2021-04-21T00:00:00"/>
    <x v="1"/>
    <n v="4"/>
    <n v="21"/>
    <x v="860"/>
    <x v="118"/>
    <n v="60.35"/>
    <s v="x"/>
    <m/>
    <m/>
    <m/>
    <m/>
    <m/>
    <s v="x"/>
    <m/>
    <m/>
    <m/>
    <m/>
    <m/>
    <m/>
    <m/>
    <m/>
    <m/>
    <m/>
    <m/>
    <m/>
    <m/>
    <m/>
    <m/>
    <x v="16"/>
  </r>
  <r>
    <d v="2021-04-16T00:00:00"/>
    <x v="1"/>
    <n v="4"/>
    <n v="20"/>
    <x v="860"/>
    <x v="118"/>
    <n v="36.450000000000003"/>
    <s v="x"/>
    <m/>
    <m/>
    <m/>
    <m/>
    <m/>
    <s v="x"/>
    <m/>
    <m/>
    <m/>
    <m/>
    <m/>
    <m/>
    <m/>
    <m/>
    <m/>
    <m/>
    <m/>
    <m/>
    <m/>
    <m/>
    <m/>
    <x v="16"/>
  </r>
  <r>
    <d v="2021-04-06T00:00:00"/>
    <x v="1"/>
    <n v="4"/>
    <n v="16"/>
    <x v="860"/>
    <x v="118"/>
    <n v="24.4"/>
    <s v="x"/>
    <m/>
    <m/>
    <m/>
    <m/>
    <m/>
    <s v="x"/>
    <m/>
    <m/>
    <m/>
    <m/>
    <m/>
    <m/>
    <m/>
    <m/>
    <m/>
    <m/>
    <m/>
    <m/>
    <m/>
    <m/>
    <m/>
    <x v="16"/>
  </r>
  <r>
    <d v="2021-03-19T00:00:00"/>
    <x v="1"/>
    <n v="3"/>
    <n v="14"/>
    <x v="860"/>
    <x v="118"/>
    <n v="95.05"/>
    <s v="x"/>
    <m/>
    <m/>
    <m/>
    <m/>
    <m/>
    <s v="x"/>
    <m/>
    <m/>
    <m/>
    <m/>
    <m/>
    <m/>
    <m/>
    <m/>
    <m/>
    <m/>
    <m/>
    <m/>
    <m/>
    <m/>
    <m/>
    <x v="16"/>
  </r>
  <r>
    <d v="2021-03-15T00:00:00"/>
    <x v="1"/>
    <n v="3"/>
    <n v="12"/>
    <x v="860"/>
    <x v="118"/>
    <n v="50.85"/>
    <s v="x"/>
    <m/>
    <m/>
    <m/>
    <m/>
    <m/>
    <s v="x"/>
    <m/>
    <m/>
    <m/>
    <m/>
    <m/>
    <m/>
    <m/>
    <m/>
    <m/>
    <m/>
    <m/>
    <m/>
    <m/>
    <m/>
    <m/>
    <x v="16"/>
  </r>
  <r>
    <d v="2021-03-05T00:00:00"/>
    <x v="1"/>
    <n v="3"/>
    <n v="7"/>
    <x v="860"/>
    <x v="118"/>
    <n v="27.2"/>
    <s v="x"/>
    <m/>
    <m/>
    <m/>
    <m/>
    <m/>
    <s v="x"/>
    <m/>
    <m/>
    <m/>
    <m/>
    <m/>
    <m/>
    <m/>
    <m/>
    <m/>
    <m/>
    <m/>
    <m/>
    <m/>
    <m/>
    <m/>
    <x v="16"/>
  </r>
  <r>
    <d v="2021-02-19T00:00:00"/>
    <x v="1"/>
    <n v="2"/>
    <n v="6"/>
    <x v="861"/>
    <x v="118"/>
    <n v="50.9"/>
    <s v="x"/>
    <m/>
    <m/>
    <m/>
    <m/>
    <m/>
    <s v="x"/>
    <m/>
    <m/>
    <m/>
    <m/>
    <m/>
    <m/>
    <m/>
    <m/>
    <m/>
    <m/>
    <m/>
    <m/>
    <m/>
    <m/>
    <m/>
    <x v="16"/>
  </r>
  <r>
    <d v="2021-02-17T00:00:00"/>
    <x v="1"/>
    <n v="2"/>
    <n v="5"/>
    <x v="861"/>
    <x v="118"/>
    <n v="51.88"/>
    <s v="x"/>
    <m/>
    <m/>
    <m/>
    <m/>
    <m/>
    <s v="x"/>
    <m/>
    <m/>
    <m/>
    <m/>
    <m/>
    <m/>
    <m/>
    <m/>
    <m/>
    <m/>
    <m/>
    <m/>
    <m/>
    <m/>
    <m/>
    <x v="16"/>
  </r>
  <r>
    <d v="2021-02-09T00:00:00"/>
    <x v="1"/>
    <n v="2"/>
    <n v="3"/>
    <x v="860"/>
    <x v="118"/>
    <n v="85.34"/>
    <s v="x"/>
    <m/>
    <m/>
    <m/>
    <m/>
    <m/>
    <s v="x"/>
    <m/>
    <m/>
    <m/>
    <m/>
    <m/>
    <m/>
    <m/>
    <m/>
    <m/>
    <m/>
    <m/>
    <m/>
    <m/>
    <m/>
    <m/>
    <x v="16"/>
  </r>
  <r>
    <d v="2021-01-04T00:00:00"/>
    <x v="1"/>
    <n v="1"/>
    <n v="42"/>
    <x v="860"/>
    <x v="118"/>
    <n v="38.46"/>
    <s v="x"/>
    <m/>
    <m/>
    <m/>
    <m/>
    <m/>
    <s v="x"/>
    <m/>
    <m/>
    <m/>
    <m/>
    <m/>
    <m/>
    <m/>
    <m/>
    <m/>
    <m/>
    <m/>
    <m/>
    <m/>
    <m/>
    <m/>
    <x v="16"/>
  </r>
  <r>
    <d v="2021-01-04T00:00:00"/>
    <x v="1"/>
    <n v="1"/>
    <n v="47"/>
    <x v="860"/>
    <x v="118"/>
    <n v="58.42"/>
    <s v="x"/>
    <m/>
    <m/>
    <m/>
    <m/>
    <m/>
    <s v="x"/>
    <m/>
    <m/>
    <m/>
    <m/>
    <m/>
    <m/>
    <m/>
    <m/>
    <m/>
    <m/>
    <m/>
    <m/>
    <m/>
    <m/>
    <m/>
    <x v="16"/>
  </r>
  <r>
    <d v="2021-01-04T00:00:00"/>
    <x v="1"/>
    <n v="1"/>
    <n v="48"/>
    <x v="860"/>
    <x v="118"/>
    <n v="66.900000000000006"/>
    <s v="x"/>
    <m/>
    <m/>
    <m/>
    <m/>
    <m/>
    <s v="x"/>
    <m/>
    <m/>
    <m/>
    <m/>
    <m/>
    <m/>
    <m/>
    <m/>
    <m/>
    <m/>
    <m/>
    <m/>
    <m/>
    <m/>
    <m/>
    <x v="16"/>
  </r>
  <r>
    <d v="2021-01-04T00:00:00"/>
    <x v="1"/>
    <n v="1"/>
    <n v="50"/>
    <x v="860"/>
    <x v="118"/>
    <n v="55.67"/>
    <s v="x"/>
    <m/>
    <m/>
    <m/>
    <m/>
    <m/>
    <s v="x"/>
    <m/>
    <m/>
    <m/>
    <m/>
    <m/>
    <m/>
    <m/>
    <m/>
    <m/>
    <m/>
    <m/>
    <m/>
    <m/>
    <m/>
    <m/>
    <x v="16"/>
  </r>
  <r>
    <d v="2021-01-04T00:00:00"/>
    <x v="1"/>
    <n v="1"/>
    <n v="53"/>
    <x v="860"/>
    <x v="118"/>
    <n v="78.67"/>
    <s v="x"/>
    <m/>
    <m/>
    <m/>
    <m/>
    <m/>
    <s v="x"/>
    <m/>
    <m/>
    <m/>
    <m/>
    <m/>
    <m/>
    <m/>
    <m/>
    <m/>
    <m/>
    <m/>
    <m/>
    <m/>
    <m/>
    <m/>
    <x v="16"/>
  </r>
  <r>
    <d v="2021-01-04T00:00:00"/>
    <x v="1"/>
    <n v="1"/>
    <n v="57"/>
    <x v="860"/>
    <x v="118"/>
    <n v="84.17"/>
    <s v="x"/>
    <m/>
    <m/>
    <m/>
    <m/>
    <m/>
    <s v="x"/>
    <m/>
    <m/>
    <m/>
    <m/>
    <m/>
    <m/>
    <m/>
    <m/>
    <m/>
    <m/>
    <m/>
    <m/>
    <m/>
    <m/>
    <m/>
    <x v="16"/>
  </r>
  <r>
    <d v="2021-01-04T00:00:00"/>
    <x v="1"/>
    <n v="1"/>
    <n v="59"/>
    <x v="860"/>
    <x v="118"/>
    <n v="71.77"/>
    <s v="x"/>
    <m/>
    <m/>
    <m/>
    <m/>
    <m/>
    <s v="x"/>
    <m/>
    <m/>
    <m/>
    <m/>
    <m/>
    <m/>
    <m/>
    <m/>
    <m/>
    <m/>
    <m/>
    <m/>
    <m/>
    <m/>
    <m/>
    <x v="16"/>
  </r>
  <r>
    <d v="2021-01-04T00:00:00"/>
    <x v="1"/>
    <n v="1"/>
    <n v="60"/>
    <x v="860"/>
    <x v="118"/>
    <n v="26.14"/>
    <s v="x"/>
    <m/>
    <m/>
    <m/>
    <m/>
    <m/>
    <s v="x"/>
    <m/>
    <m/>
    <m/>
    <m/>
    <m/>
    <m/>
    <m/>
    <m/>
    <m/>
    <m/>
    <m/>
    <m/>
    <m/>
    <m/>
    <m/>
    <x v="16"/>
  </r>
  <r>
    <d v="2023-01-23T00:00:00"/>
    <x v="0"/>
    <n v="1"/>
    <n v="1873"/>
    <x v="862"/>
    <x v="119"/>
    <n v="230"/>
    <s v="x"/>
    <m/>
    <m/>
    <s v="x"/>
    <m/>
    <m/>
    <m/>
    <m/>
    <m/>
    <m/>
    <m/>
    <m/>
    <m/>
    <m/>
    <m/>
    <m/>
    <m/>
    <m/>
    <m/>
    <m/>
    <m/>
    <m/>
    <x v="12"/>
  </r>
  <r>
    <d v="2022-07-19T00:00:00"/>
    <x v="2"/>
    <n v="7"/>
    <n v="888"/>
    <x v="863"/>
    <x v="119"/>
    <n v="200"/>
    <s v="x"/>
    <m/>
    <m/>
    <s v="x"/>
    <m/>
    <m/>
    <m/>
    <m/>
    <m/>
    <m/>
    <m/>
    <m/>
    <m/>
    <m/>
    <m/>
    <m/>
    <m/>
    <m/>
    <m/>
    <m/>
    <m/>
    <m/>
    <x v="12"/>
  </r>
  <r>
    <d v="2023-12-28T00:00:00"/>
    <x v="0"/>
    <n v="12"/>
    <n v="1522"/>
    <x v="864"/>
    <x v="120"/>
    <n v="1529.68"/>
    <m/>
    <s v="x"/>
    <m/>
    <s v="x"/>
    <m/>
    <m/>
    <m/>
    <m/>
    <m/>
    <m/>
    <m/>
    <m/>
    <m/>
    <m/>
    <m/>
    <m/>
    <m/>
    <m/>
    <m/>
    <m/>
    <m/>
    <m/>
    <x v="12"/>
  </r>
  <r>
    <d v="2023-12-21T00:00:00"/>
    <x v="0"/>
    <n v="12"/>
    <n v="518"/>
    <x v="865"/>
    <x v="120"/>
    <n v="326.32"/>
    <m/>
    <s v="x"/>
    <m/>
    <s v="x"/>
    <m/>
    <m/>
    <m/>
    <m/>
    <m/>
    <m/>
    <m/>
    <m/>
    <m/>
    <m/>
    <m/>
    <m/>
    <m/>
    <m/>
    <m/>
    <m/>
    <m/>
    <m/>
    <x v="12"/>
  </r>
  <r>
    <d v="2023-12-20T00:00:00"/>
    <x v="0"/>
    <n v="12"/>
    <n v="486"/>
    <x v="866"/>
    <x v="120"/>
    <n v="535.1"/>
    <m/>
    <s v="x"/>
    <m/>
    <s v="x"/>
    <m/>
    <m/>
    <m/>
    <m/>
    <m/>
    <m/>
    <m/>
    <m/>
    <m/>
    <m/>
    <m/>
    <m/>
    <m/>
    <m/>
    <m/>
    <m/>
    <m/>
    <m/>
    <x v="12"/>
  </r>
  <r>
    <d v="2023-12-13T00:00:00"/>
    <x v="0"/>
    <n v="12"/>
    <n v="1426"/>
    <x v="867"/>
    <x v="120"/>
    <n v="1133.32"/>
    <m/>
    <s v="x"/>
    <m/>
    <s v="x"/>
    <m/>
    <m/>
    <m/>
    <m/>
    <m/>
    <m/>
    <m/>
    <m/>
    <m/>
    <m/>
    <m/>
    <m/>
    <m/>
    <m/>
    <m/>
    <m/>
    <m/>
    <m/>
    <x v="12"/>
  </r>
  <r>
    <d v="2023-10-11T00:00:00"/>
    <x v="0"/>
    <n v="10"/>
    <n v="1069"/>
    <x v="868"/>
    <x v="120"/>
    <n v="443.2"/>
    <m/>
    <s v="x"/>
    <m/>
    <s v="x"/>
    <m/>
    <m/>
    <m/>
    <m/>
    <m/>
    <m/>
    <m/>
    <m/>
    <m/>
    <m/>
    <m/>
    <m/>
    <m/>
    <m/>
    <m/>
    <m/>
    <m/>
    <m/>
    <x v="12"/>
  </r>
  <r>
    <d v="2023-10-11T00:00:00"/>
    <x v="0"/>
    <n v="10"/>
    <n v="1067"/>
    <x v="869"/>
    <x v="120"/>
    <n v="505"/>
    <m/>
    <s v="x"/>
    <m/>
    <s v="x"/>
    <m/>
    <m/>
    <m/>
    <m/>
    <m/>
    <m/>
    <m/>
    <m/>
    <m/>
    <m/>
    <m/>
    <m/>
    <m/>
    <m/>
    <m/>
    <m/>
    <m/>
    <m/>
    <x v="12"/>
  </r>
  <r>
    <d v="2023-09-27T00:00:00"/>
    <x v="0"/>
    <n v="9"/>
    <n v="1064"/>
    <x v="870"/>
    <x v="120"/>
    <n v="1458.05"/>
    <m/>
    <s v="x"/>
    <m/>
    <s v="x"/>
    <m/>
    <m/>
    <m/>
    <m/>
    <m/>
    <m/>
    <m/>
    <m/>
    <m/>
    <m/>
    <m/>
    <m/>
    <m/>
    <m/>
    <m/>
    <m/>
    <m/>
    <m/>
    <x v="12"/>
  </r>
  <r>
    <d v="2023-09-20T00:00:00"/>
    <x v="0"/>
    <n v="9"/>
    <n v="963"/>
    <x v="871"/>
    <x v="120"/>
    <n v="1234.2"/>
    <m/>
    <s v="x"/>
    <m/>
    <s v="x"/>
    <m/>
    <m/>
    <m/>
    <m/>
    <m/>
    <m/>
    <m/>
    <m/>
    <m/>
    <m/>
    <m/>
    <m/>
    <m/>
    <m/>
    <m/>
    <m/>
    <m/>
    <m/>
    <x v="12"/>
  </r>
  <r>
    <d v="2023-09-14T00:00:00"/>
    <x v="0"/>
    <n v="9"/>
    <n v="964"/>
    <x v="872"/>
    <x v="120"/>
    <n v="594"/>
    <m/>
    <s v="x"/>
    <m/>
    <s v="x"/>
    <m/>
    <m/>
    <m/>
    <m/>
    <m/>
    <m/>
    <m/>
    <m/>
    <m/>
    <m/>
    <m/>
    <m/>
    <m/>
    <m/>
    <m/>
    <m/>
    <m/>
    <m/>
    <x v="12"/>
  </r>
  <r>
    <d v="2023-08-15T00:00:00"/>
    <x v="0"/>
    <n v="8"/>
    <n v="834"/>
    <x v="873"/>
    <x v="120"/>
    <n v="3891.2"/>
    <m/>
    <s v="x"/>
    <m/>
    <s v="x"/>
    <m/>
    <m/>
    <m/>
    <m/>
    <m/>
    <m/>
    <m/>
    <m/>
    <m/>
    <m/>
    <m/>
    <m/>
    <m/>
    <m/>
    <m/>
    <m/>
    <m/>
    <m/>
    <x v="12"/>
  </r>
  <r>
    <d v="2023-07-27T00:00:00"/>
    <x v="0"/>
    <n v="7"/>
    <n v="771"/>
    <x v="874"/>
    <x v="120"/>
    <n v="1164.8"/>
    <m/>
    <s v="x"/>
    <m/>
    <s v="x"/>
    <m/>
    <m/>
    <m/>
    <m/>
    <m/>
    <m/>
    <m/>
    <m/>
    <m/>
    <m/>
    <m/>
    <m/>
    <m/>
    <m/>
    <m/>
    <m/>
    <m/>
    <m/>
    <x v="12"/>
  </r>
  <r>
    <d v="2023-06-27T00:00:00"/>
    <x v="0"/>
    <n v="6"/>
    <n v="607"/>
    <x v="875"/>
    <x v="120"/>
    <n v="2189.6"/>
    <m/>
    <s v="x"/>
    <m/>
    <s v="x"/>
    <m/>
    <m/>
    <m/>
    <m/>
    <m/>
    <m/>
    <m/>
    <m/>
    <m/>
    <m/>
    <m/>
    <m/>
    <m/>
    <m/>
    <m/>
    <m/>
    <m/>
    <m/>
    <x v="12"/>
  </r>
  <r>
    <d v="2023-05-17T00:00:00"/>
    <x v="0"/>
    <n v="5"/>
    <n v="456"/>
    <x v="867"/>
    <x v="120"/>
    <n v="304.8"/>
    <m/>
    <s v="x"/>
    <m/>
    <s v="x"/>
    <m/>
    <m/>
    <m/>
    <m/>
    <m/>
    <m/>
    <m/>
    <m/>
    <m/>
    <m/>
    <m/>
    <m/>
    <m/>
    <m/>
    <m/>
    <m/>
    <m/>
    <m/>
    <x v="12"/>
  </r>
  <r>
    <d v="2023-04-27T00:00:00"/>
    <x v="0"/>
    <n v="4"/>
    <n v="367"/>
    <x v="867"/>
    <x v="120"/>
    <n v="461.6"/>
    <m/>
    <s v="x"/>
    <m/>
    <s v="x"/>
    <m/>
    <m/>
    <m/>
    <m/>
    <m/>
    <m/>
    <m/>
    <m/>
    <m/>
    <m/>
    <m/>
    <m/>
    <m/>
    <m/>
    <m/>
    <m/>
    <m/>
    <m/>
    <x v="12"/>
  </r>
  <r>
    <d v="2022-11-28T00:00:00"/>
    <x v="2"/>
    <n v="11"/>
    <n v="1463"/>
    <x v="876"/>
    <x v="120"/>
    <n v="341"/>
    <m/>
    <s v="x"/>
    <m/>
    <s v="x"/>
    <m/>
    <m/>
    <m/>
    <m/>
    <m/>
    <m/>
    <m/>
    <m/>
    <m/>
    <m/>
    <m/>
    <m/>
    <m/>
    <m/>
    <m/>
    <m/>
    <m/>
    <m/>
    <x v="12"/>
  </r>
  <r>
    <d v="2022-11-28T00:00:00"/>
    <x v="2"/>
    <n v="11"/>
    <n v="1641"/>
    <x v="877"/>
    <x v="120"/>
    <n v="344"/>
    <m/>
    <s v="x"/>
    <m/>
    <s v="x"/>
    <m/>
    <m/>
    <m/>
    <m/>
    <m/>
    <m/>
    <m/>
    <m/>
    <m/>
    <m/>
    <m/>
    <m/>
    <m/>
    <m/>
    <m/>
    <m/>
    <m/>
    <m/>
    <x v="12"/>
  </r>
  <r>
    <d v="2022-10-12T00:00:00"/>
    <x v="2"/>
    <n v="10"/>
    <n v="1337"/>
    <x v="878"/>
    <x v="120"/>
    <n v="50.8"/>
    <m/>
    <s v="x"/>
    <m/>
    <s v="x"/>
    <m/>
    <m/>
    <m/>
    <m/>
    <m/>
    <m/>
    <m/>
    <m/>
    <m/>
    <m/>
    <m/>
    <m/>
    <m/>
    <m/>
    <m/>
    <m/>
    <m/>
    <m/>
    <x v="12"/>
  </r>
  <r>
    <d v="2022-10-11T00:00:00"/>
    <x v="2"/>
    <n v="10"/>
    <n v="1320"/>
    <x v="879"/>
    <x v="120"/>
    <n v="618.4"/>
    <m/>
    <s v="x"/>
    <m/>
    <s v="x"/>
    <m/>
    <m/>
    <m/>
    <m/>
    <m/>
    <m/>
    <m/>
    <m/>
    <m/>
    <m/>
    <m/>
    <m/>
    <m/>
    <m/>
    <m/>
    <m/>
    <m/>
    <m/>
    <x v="12"/>
  </r>
  <r>
    <d v="2021-12-15T00:00:00"/>
    <x v="1"/>
    <n v="12"/>
    <n v="1755"/>
    <x v="880"/>
    <x v="120"/>
    <n v="2093.92"/>
    <m/>
    <s v="x"/>
    <m/>
    <s v="x"/>
    <m/>
    <m/>
    <m/>
    <m/>
    <m/>
    <m/>
    <m/>
    <m/>
    <m/>
    <m/>
    <m/>
    <m/>
    <m/>
    <m/>
    <m/>
    <m/>
    <m/>
    <m/>
    <x v="12"/>
  </r>
  <r>
    <d v="2021-11-03T00:00:00"/>
    <x v="1"/>
    <n v="11"/>
    <n v="1524"/>
    <x v="881"/>
    <x v="120"/>
    <n v="3946.13"/>
    <m/>
    <s v="x"/>
    <m/>
    <s v="x"/>
    <m/>
    <m/>
    <m/>
    <m/>
    <m/>
    <m/>
    <m/>
    <m/>
    <m/>
    <m/>
    <m/>
    <m/>
    <m/>
    <m/>
    <m/>
    <m/>
    <m/>
    <m/>
    <x v="12"/>
  </r>
  <r>
    <d v="2021-09-24T00:00:00"/>
    <x v="1"/>
    <n v="9"/>
    <n v="1319"/>
    <x v="882"/>
    <x v="120"/>
    <n v="330.82"/>
    <m/>
    <s v="x"/>
    <m/>
    <s v="x"/>
    <m/>
    <m/>
    <m/>
    <m/>
    <m/>
    <m/>
    <m/>
    <m/>
    <m/>
    <m/>
    <m/>
    <m/>
    <m/>
    <m/>
    <m/>
    <m/>
    <m/>
    <m/>
    <x v="12"/>
  </r>
  <r>
    <d v="2021-09-24T00:00:00"/>
    <x v="1"/>
    <n v="9"/>
    <n v="1318"/>
    <x v="882"/>
    <x v="120"/>
    <n v="659.06"/>
    <m/>
    <s v="x"/>
    <m/>
    <s v="x"/>
    <m/>
    <m/>
    <m/>
    <m/>
    <m/>
    <m/>
    <m/>
    <m/>
    <m/>
    <m/>
    <m/>
    <m/>
    <m/>
    <m/>
    <m/>
    <m/>
    <m/>
    <m/>
    <x v="12"/>
  </r>
  <r>
    <d v="2021-09-24T00:00:00"/>
    <x v="1"/>
    <n v="9"/>
    <n v="1310"/>
    <x v="883"/>
    <x v="120"/>
    <n v="58.3"/>
    <m/>
    <s v="x"/>
    <m/>
    <s v="x"/>
    <m/>
    <m/>
    <m/>
    <m/>
    <m/>
    <m/>
    <m/>
    <m/>
    <m/>
    <m/>
    <m/>
    <m/>
    <m/>
    <m/>
    <m/>
    <m/>
    <m/>
    <m/>
    <x v="12"/>
  </r>
  <r>
    <d v="2021-09-20T00:00:00"/>
    <x v="1"/>
    <n v="9"/>
    <n v="1253"/>
    <x v="884"/>
    <x v="120"/>
    <n v="377.29"/>
    <m/>
    <s v="x"/>
    <m/>
    <s v="x"/>
    <m/>
    <m/>
    <m/>
    <m/>
    <m/>
    <m/>
    <m/>
    <m/>
    <m/>
    <m/>
    <m/>
    <m/>
    <m/>
    <m/>
    <m/>
    <m/>
    <m/>
    <m/>
    <x v="12"/>
  </r>
  <r>
    <d v="2021-09-14T00:00:00"/>
    <x v="1"/>
    <n v="9"/>
    <n v="1239"/>
    <x v="885"/>
    <x v="120"/>
    <n v="132.26"/>
    <m/>
    <s v="x"/>
    <m/>
    <s v="x"/>
    <m/>
    <m/>
    <m/>
    <m/>
    <m/>
    <m/>
    <m/>
    <m/>
    <m/>
    <m/>
    <m/>
    <m/>
    <m/>
    <m/>
    <m/>
    <m/>
    <m/>
    <m/>
    <x v="12"/>
  </r>
  <r>
    <d v="2021-07-21T00:00:00"/>
    <x v="1"/>
    <n v="7"/>
    <n v="908"/>
    <x v="886"/>
    <x v="120"/>
    <n v="247.7"/>
    <m/>
    <s v="x"/>
    <m/>
    <s v="x"/>
    <m/>
    <m/>
    <m/>
    <m/>
    <m/>
    <m/>
    <m/>
    <m/>
    <m/>
    <m/>
    <m/>
    <m/>
    <m/>
    <m/>
    <m/>
    <m/>
    <m/>
    <m/>
    <x v="12"/>
  </r>
  <r>
    <d v="2021-07-19T00:00:00"/>
    <x v="1"/>
    <n v="7"/>
    <n v="850"/>
    <x v="887"/>
    <x v="120"/>
    <n v="266.16000000000003"/>
    <m/>
    <s v="x"/>
    <m/>
    <s v="x"/>
    <m/>
    <m/>
    <m/>
    <m/>
    <m/>
    <m/>
    <m/>
    <m/>
    <m/>
    <m/>
    <m/>
    <m/>
    <m/>
    <m/>
    <m/>
    <m/>
    <m/>
    <m/>
    <x v="12"/>
  </r>
  <r>
    <d v="2021-07-19T00:00:00"/>
    <x v="1"/>
    <n v="7"/>
    <n v="849"/>
    <x v="887"/>
    <x v="120"/>
    <n v="429.8"/>
    <m/>
    <s v="x"/>
    <m/>
    <s v="x"/>
    <m/>
    <m/>
    <m/>
    <m/>
    <m/>
    <m/>
    <m/>
    <m/>
    <m/>
    <m/>
    <m/>
    <m/>
    <m/>
    <m/>
    <m/>
    <m/>
    <m/>
    <m/>
    <x v="12"/>
  </r>
  <r>
    <d v="2021-06-14T00:00:00"/>
    <x v="1"/>
    <n v="6"/>
    <n v="742"/>
    <x v="888"/>
    <x v="120"/>
    <n v="225.84"/>
    <m/>
    <s v="x"/>
    <m/>
    <s v="x"/>
    <m/>
    <m/>
    <m/>
    <m/>
    <m/>
    <m/>
    <m/>
    <m/>
    <m/>
    <m/>
    <m/>
    <m/>
    <m/>
    <m/>
    <m/>
    <m/>
    <m/>
    <m/>
    <x v="12"/>
  </r>
  <r>
    <d v="2021-05-28T00:00:00"/>
    <x v="1"/>
    <n v="5"/>
    <n v="652"/>
    <x v="885"/>
    <x v="120"/>
    <n v="188.4"/>
    <m/>
    <s v="x"/>
    <m/>
    <s v="x"/>
    <m/>
    <m/>
    <m/>
    <m/>
    <m/>
    <m/>
    <m/>
    <m/>
    <m/>
    <m/>
    <m/>
    <m/>
    <m/>
    <m/>
    <m/>
    <m/>
    <m/>
    <m/>
    <x v="12"/>
  </r>
  <r>
    <d v="2021-04-16T00:00:00"/>
    <x v="1"/>
    <n v="4"/>
    <n v="434"/>
    <x v="889"/>
    <x v="120"/>
    <n v="974.22"/>
    <m/>
    <s v="x"/>
    <m/>
    <s v="x"/>
    <m/>
    <m/>
    <m/>
    <m/>
    <m/>
    <m/>
    <m/>
    <m/>
    <m/>
    <m/>
    <m/>
    <m/>
    <m/>
    <m/>
    <m/>
    <m/>
    <m/>
    <m/>
    <x v="12"/>
  </r>
  <r>
    <d v="2021-12-15T00:00:00"/>
    <x v="1"/>
    <n v="12"/>
    <n v="1764"/>
    <x v="890"/>
    <x v="121"/>
    <n v="32"/>
    <s v="x"/>
    <m/>
    <m/>
    <m/>
    <m/>
    <s v="x"/>
    <m/>
    <m/>
    <m/>
    <m/>
    <m/>
    <m/>
    <m/>
    <m/>
    <m/>
    <m/>
    <m/>
    <m/>
    <m/>
    <m/>
    <m/>
    <m/>
    <x v="7"/>
  </r>
  <r>
    <d v="2021-07-27T00:00:00"/>
    <x v="1"/>
    <n v="7"/>
    <n v="1014"/>
    <x v="891"/>
    <x v="121"/>
    <n v="24.5"/>
    <s v="x"/>
    <m/>
    <m/>
    <m/>
    <m/>
    <s v="x"/>
    <m/>
    <m/>
    <m/>
    <m/>
    <m/>
    <m/>
    <m/>
    <m/>
    <m/>
    <m/>
    <m/>
    <m/>
    <m/>
    <m/>
    <m/>
    <m/>
    <x v="7"/>
  </r>
  <r>
    <d v="2021-01-21T00:00:00"/>
    <x v="1"/>
    <n v="1"/>
    <n v="2324"/>
    <x v="892"/>
    <x v="121"/>
    <n v="8.4"/>
    <s v="x"/>
    <m/>
    <m/>
    <m/>
    <m/>
    <s v="x"/>
    <m/>
    <m/>
    <m/>
    <m/>
    <m/>
    <m/>
    <m/>
    <m/>
    <m/>
    <m/>
    <m/>
    <m/>
    <m/>
    <m/>
    <m/>
    <m/>
    <x v="7"/>
  </r>
  <r>
    <d v="2023-08-30T00:00:00"/>
    <x v="0"/>
    <n v="8"/>
    <n v="812"/>
    <x v="893"/>
    <x v="122"/>
    <n v="260"/>
    <s v="x"/>
    <m/>
    <m/>
    <s v="x"/>
    <m/>
    <m/>
    <m/>
    <m/>
    <m/>
    <m/>
    <m/>
    <m/>
    <m/>
    <m/>
    <m/>
    <m/>
    <m/>
    <m/>
    <m/>
    <m/>
    <m/>
    <m/>
    <x v="12"/>
  </r>
  <r>
    <d v="2022-12-21T00:00:00"/>
    <x v="2"/>
    <n v="12"/>
    <n v="1845"/>
    <x v="894"/>
    <x v="123"/>
    <n v="72"/>
    <s v="x"/>
    <m/>
    <m/>
    <m/>
    <m/>
    <m/>
    <m/>
    <m/>
    <m/>
    <m/>
    <s v="x"/>
    <m/>
    <m/>
    <m/>
    <m/>
    <m/>
    <m/>
    <m/>
    <m/>
    <m/>
    <m/>
    <m/>
    <x v="10"/>
  </r>
  <r>
    <d v="2024-01-15T00:00:00"/>
    <x v="3"/>
    <n v="1"/>
    <n v="1557"/>
    <x v="895"/>
    <x v="124"/>
    <n v="504"/>
    <m/>
    <s v="x"/>
    <s v="x"/>
    <m/>
    <m/>
    <m/>
    <m/>
    <s v="x"/>
    <m/>
    <m/>
    <m/>
    <m/>
    <m/>
    <m/>
    <m/>
    <m/>
    <m/>
    <m/>
    <m/>
    <m/>
    <m/>
    <m/>
    <x v="15"/>
  </r>
  <r>
    <d v="2024-01-10T00:00:00"/>
    <x v="3"/>
    <n v="1"/>
    <n v="1556"/>
    <x v="896"/>
    <x v="124"/>
    <n v="11040"/>
    <m/>
    <s v="x"/>
    <s v="x"/>
    <m/>
    <m/>
    <m/>
    <m/>
    <m/>
    <s v="x"/>
    <m/>
    <m/>
    <m/>
    <m/>
    <m/>
    <m/>
    <m/>
    <m/>
    <m/>
    <m/>
    <m/>
    <m/>
    <m/>
    <x v="2"/>
  </r>
  <r>
    <d v="2023-12-28T00:00:00"/>
    <x v="0"/>
    <n v="12"/>
    <n v="1467"/>
    <x v="897"/>
    <x v="124"/>
    <n v="576"/>
    <m/>
    <s v="x"/>
    <m/>
    <m/>
    <m/>
    <m/>
    <m/>
    <m/>
    <s v="x"/>
    <m/>
    <m/>
    <m/>
    <m/>
    <m/>
    <m/>
    <m/>
    <m/>
    <m/>
    <m/>
    <m/>
    <m/>
    <m/>
    <x v="2"/>
  </r>
  <r>
    <d v="2023-12-14T00:00:00"/>
    <x v="0"/>
    <n v="12"/>
    <n v="1447"/>
    <x v="898"/>
    <x v="124"/>
    <n v="11404.8"/>
    <m/>
    <s v="x"/>
    <m/>
    <m/>
    <m/>
    <m/>
    <m/>
    <m/>
    <s v="x"/>
    <m/>
    <m/>
    <m/>
    <m/>
    <m/>
    <m/>
    <m/>
    <m/>
    <m/>
    <m/>
    <m/>
    <m/>
    <m/>
    <x v="2"/>
  </r>
  <r>
    <d v="2022-10-11T00:00:00"/>
    <x v="2"/>
    <n v="10"/>
    <n v="1297"/>
    <x v="899"/>
    <x v="124"/>
    <n v="504"/>
    <m/>
    <s v="x"/>
    <s v="x"/>
    <m/>
    <m/>
    <m/>
    <m/>
    <s v="x"/>
    <m/>
    <m/>
    <m/>
    <m/>
    <m/>
    <m/>
    <m/>
    <m/>
    <m/>
    <m/>
    <m/>
    <m/>
    <m/>
    <m/>
    <x v="15"/>
  </r>
  <r>
    <d v="2022-06-27T00:00:00"/>
    <x v="2"/>
    <n v="6"/>
    <n v="734"/>
    <x v="900"/>
    <x v="124"/>
    <n v="2188.8000000000002"/>
    <m/>
    <s v="x"/>
    <m/>
    <m/>
    <m/>
    <m/>
    <m/>
    <m/>
    <s v="x"/>
    <m/>
    <m/>
    <m/>
    <m/>
    <m/>
    <m/>
    <m/>
    <m/>
    <m/>
    <m/>
    <m/>
    <m/>
    <m/>
    <x v="2"/>
  </r>
  <r>
    <d v="2022-03-30T00:00:00"/>
    <x v="2"/>
    <n v="3"/>
    <n v="324"/>
    <x v="901"/>
    <x v="124"/>
    <n v="4824"/>
    <m/>
    <s v="x"/>
    <s v="x"/>
    <m/>
    <m/>
    <m/>
    <m/>
    <s v="x"/>
    <m/>
    <m/>
    <m/>
    <m/>
    <m/>
    <m/>
    <m/>
    <m/>
    <m/>
    <m/>
    <m/>
    <m/>
    <m/>
    <m/>
    <x v="15"/>
  </r>
  <r>
    <d v="2021-12-28T00:00:00"/>
    <x v="1"/>
    <n v="12"/>
    <n v="1934"/>
    <x v="902"/>
    <x v="124"/>
    <n v="1080"/>
    <m/>
    <s v="x"/>
    <s v="x"/>
    <m/>
    <m/>
    <m/>
    <m/>
    <s v="x"/>
    <m/>
    <m/>
    <m/>
    <m/>
    <m/>
    <m/>
    <m/>
    <m/>
    <m/>
    <m/>
    <m/>
    <m/>
    <m/>
    <m/>
    <x v="15"/>
  </r>
  <r>
    <d v="2021-10-27T00:00:00"/>
    <x v="1"/>
    <n v="10"/>
    <n v="1437"/>
    <x v="903"/>
    <x v="124"/>
    <n v="11136"/>
    <m/>
    <s v="x"/>
    <s v="x"/>
    <m/>
    <m/>
    <m/>
    <m/>
    <m/>
    <m/>
    <m/>
    <m/>
    <s v="x"/>
    <m/>
    <m/>
    <m/>
    <m/>
    <m/>
    <m/>
    <m/>
    <m/>
    <m/>
    <m/>
    <x v="29"/>
  </r>
  <r>
    <d v="2021-09-02T00:00:00"/>
    <x v="1"/>
    <n v="9"/>
    <n v="1107"/>
    <x v="904"/>
    <x v="125"/>
    <n v="660"/>
    <m/>
    <s v="x"/>
    <m/>
    <s v="x"/>
    <m/>
    <m/>
    <s v="x"/>
    <m/>
    <m/>
    <m/>
    <m/>
    <m/>
    <m/>
    <m/>
    <m/>
    <m/>
    <m/>
    <m/>
    <m/>
    <m/>
    <m/>
    <m/>
    <x v="9"/>
  </r>
  <r>
    <d v="2021-09-02T00:00:00"/>
    <x v="1"/>
    <n v="9"/>
    <n v="1106"/>
    <x v="905"/>
    <x v="125"/>
    <n v="660"/>
    <m/>
    <s v="x"/>
    <m/>
    <s v="x"/>
    <m/>
    <m/>
    <s v="x"/>
    <m/>
    <m/>
    <m/>
    <m/>
    <m/>
    <m/>
    <m/>
    <m/>
    <m/>
    <m/>
    <m/>
    <m/>
    <m/>
    <m/>
    <m/>
    <x v="9"/>
  </r>
  <r>
    <d v="2021-04-06T00:00:00"/>
    <x v="1"/>
    <n v="4"/>
    <n v="348"/>
    <x v="906"/>
    <x v="125"/>
    <n v="660"/>
    <m/>
    <s v="x"/>
    <m/>
    <s v="x"/>
    <m/>
    <m/>
    <s v="x"/>
    <m/>
    <m/>
    <m/>
    <m/>
    <m/>
    <m/>
    <m/>
    <m/>
    <m/>
    <m/>
    <m/>
    <m/>
    <m/>
    <m/>
    <m/>
    <x v="9"/>
  </r>
  <r>
    <d v="2024-01-18T00:00:00"/>
    <x v="3"/>
    <n v="1"/>
    <n v="1649"/>
    <x v="907"/>
    <x v="126"/>
    <n v="40.799999999999997"/>
    <s v="x"/>
    <m/>
    <m/>
    <m/>
    <m/>
    <m/>
    <s v="x"/>
    <m/>
    <m/>
    <m/>
    <m/>
    <m/>
    <m/>
    <m/>
    <m/>
    <m/>
    <m/>
    <m/>
    <m/>
    <m/>
    <m/>
    <m/>
    <x v="16"/>
  </r>
  <r>
    <d v="2024-01-04T00:00:00"/>
    <x v="3"/>
    <n v="1"/>
    <n v="176"/>
    <x v="908"/>
    <x v="126"/>
    <n v="10.199999999999999"/>
    <s v="x"/>
    <m/>
    <m/>
    <m/>
    <m/>
    <m/>
    <s v="x"/>
    <m/>
    <m/>
    <m/>
    <m/>
    <m/>
    <m/>
    <m/>
    <m/>
    <m/>
    <m/>
    <m/>
    <m/>
    <m/>
    <m/>
    <m/>
    <x v="16"/>
  </r>
  <r>
    <d v="2023-12-21T00:00:00"/>
    <x v="0"/>
    <n v="12"/>
    <n v="166"/>
    <x v="909"/>
    <x v="126"/>
    <n v="30.6"/>
    <s v="x"/>
    <m/>
    <m/>
    <m/>
    <m/>
    <m/>
    <s v="x"/>
    <m/>
    <m/>
    <m/>
    <m/>
    <m/>
    <m/>
    <m/>
    <m/>
    <m/>
    <m/>
    <m/>
    <m/>
    <m/>
    <m/>
    <m/>
    <x v="16"/>
  </r>
  <r>
    <d v="2023-12-20T00:00:00"/>
    <x v="0"/>
    <n v="12"/>
    <n v="1504"/>
    <x v="910"/>
    <x v="126"/>
    <n v="40.799999999999997"/>
    <s v="x"/>
    <m/>
    <m/>
    <m/>
    <m/>
    <m/>
    <s v="x"/>
    <m/>
    <m/>
    <m/>
    <m/>
    <m/>
    <m/>
    <m/>
    <m/>
    <m/>
    <m/>
    <m/>
    <m/>
    <m/>
    <m/>
    <m/>
    <x v="16"/>
  </r>
  <r>
    <d v="2023-11-23T00:00:00"/>
    <x v="0"/>
    <n v="11"/>
    <n v="150"/>
    <x v="909"/>
    <x v="126"/>
    <n v="20.399999999999999"/>
    <s v="x"/>
    <m/>
    <m/>
    <m/>
    <m/>
    <m/>
    <s v="x"/>
    <m/>
    <m/>
    <m/>
    <m/>
    <m/>
    <m/>
    <m/>
    <m/>
    <m/>
    <m/>
    <m/>
    <m/>
    <m/>
    <m/>
    <m/>
    <x v="16"/>
  </r>
  <r>
    <d v="2023-11-22T00:00:00"/>
    <x v="0"/>
    <n v="11"/>
    <n v="1297"/>
    <x v="911"/>
    <x v="126"/>
    <n v="40.799999999999997"/>
    <s v="x"/>
    <m/>
    <m/>
    <m/>
    <m/>
    <m/>
    <s v="x"/>
    <m/>
    <m/>
    <m/>
    <m/>
    <m/>
    <m/>
    <m/>
    <m/>
    <m/>
    <m/>
    <m/>
    <m/>
    <m/>
    <m/>
    <m/>
    <x v="16"/>
  </r>
  <r>
    <d v="2023-10-24T00:00:00"/>
    <x v="0"/>
    <n v="10"/>
    <n v="133"/>
    <x v="909"/>
    <x v="126"/>
    <n v="20.399999999999999"/>
    <s v="x"/>
    <m/>
    <m/>
    <m/>
    <m/>
    <m/>
    <s v="x"/>
    <m/>
    <m/>
    <m/>
    <m/>
    <m/>
    <m/>
    <m/>
    <m/>
    <m/>
    <m/>
    <m/>
    <m/>
    <m/>
    <m/>
    <m/>
    <x v="16"/>
  </r>
  <r>
    <d v="2023-10-24T00:00:00"/>
    <x v="0"/>
    <n v="10"/>
    <n v="1161"/>
    <x v="912"/>
    <x v="126"/>
    <n v="40.799999999999997"/>
    <s v="x"/>
    <m/>
    <m/>
    <m/>
    <m/>
    <m/>
    <s v="x"/>
    <m/>
    <m/>
    <m/>
    <m/>
    <m/>
    <m/>
    <m/>
    <m/>
    <m/>
    <m/>
    <m/>
    <m/>
    <m/>
    <m/>
    <m/>
    <x v="16"/>
  </r>
  <r>
    <d v="2023-09-21T00:00:00"/>
    <x v="0"/>
    <n v="9"/>
    <n v="1024"/>
    <x v="913"/>
    <x v="126"/>
    <n v="20.399999999999999"/>
    <s v="x"/>
    <m/>
    <m/>
    <m/>
    <m/>
    <m/>
    <s v="x"/>
    <m/>
    <m/>
    <m/>
    <m/>
    <m/>
    <m/>
    <m/>
    <m/>
    <m/>
    <m/>
    <m/>
    <m/>
    <m/>
    <m/>
    <m/>
    <x v="16"/>
  </r>
  <r>
    <d v="2023-09-21T00:00:00"/>
    <x v="0"/>
    <n v="9"/>
    <n v="120"/>
    <x v="909"/>
    <x v="126"/>
    <n v="10.199999999999999"/>
    <s v="x"/>
    <m/>
    <m/>
    <m/>
    <m/>
    <m/>
    <s v="x"/>
    <m/>
    <m/>
    <m/>
    <m/>
    <m/>
    <m/>
    <m/>
    <m/>
    <m/>
    <m/>
    <m/>
    <m/>
    <m/>
    <m/>
    <m/>
    <x v="16"/>
  </r>
  <r>
    <d v="2023-09-05T00:00:00"/>
    <x v="0"/>
    <n v="9"/>
    <n v="109"/>
    <x v="909"/>
    <x v="126"/>
    <n v="10.199999999999999"/>
    <s v="x"/>
    <m/>
    <m/>
    <m/>
    <m/>
    <m/>
    <s v="x"/>
    <m/>
    <m/>
    <m/>
    <m/>
    <m/>
    <m/>
    <m/>
    <m/>
    <m/>
    <m/>
    <m/>
    <m/>
    <m/>
    <m/>
    <m/>
    <x v="16"/>
  </r>
  <r>
    <d v="2023-08-21T00:00:00"/>
    <x v="0"/>
    <n v="8"/>
    <n v="872"/>
    <x v="914"/>
    <x v="126"/>
    <n v="20.399999999999999"/>
    <s v="x"/>
    <m/>
    <m/>
    <m/>
    <m/>
    <m/>
    <s v="x"/>
    <m/>
    <m/>
    <m/>
    <m/>
    <m/>
    <m/>
    <m/>
    <m/>
    <m/>
    <m/>
    <m/>
    <m/>
    <m/>
    <m/>
    <m/>
    <x v="16"/>
  </r>
  <r>
    <d v="2023-07-25T00:00:00"/>
    <x v="0"/>
    <n v="7"/>
    <n v="102"/>
    <x v="909"/>
    <x v="126"/>
    <n v="30.6"/>
    <s v="x"/>
    <m/>
    <m/>
    <m/>
    <m/>
    <m/>
    <s v="x"/>
    <m/>
    <m/>
    <m/>
    <m/>
    <m/>
    <m/>
    <m/>
    <m/>
    <m/>
    <m/>
    <m/>
    <m/>
    <m/>
    <m/>
    <m/>
    <x v="16"/>
  </r>
  <r>
    <d v="2023-07-25T00:00:00"/>
    <x v="0"/>
    <n v="7"/>
    <n v="734"/>
    <x v="915"/>
    <x v="126"/>
    <n v="40.799999999999997"/>
    <s v="x"/>
    <m/>
    <m/>
    <m/>
    <m/>
    <m/>
    <s v="x"/>
    <m/>
    <m/>
    <m/>
    <m/>
    <m/>
    <m/>
    <m/>
    <m/>
    <m/>
    <m/>
    <m/>
    <m/>
    <m/>
    <m/>
    <m/>
    <x v="16"/>
  </r>
  <r>
    <d v="2023-07-03T00:00:00"/>
    <x v="0"/>
    <n v="7"/>
    <n v="86"/>
    <x v="909"/>
    <x v="126"/>
    <n v="20.399999999999999"/>
    <s v="x"/>
    <m/>
    <m/>
    <m/>
    <m/>
    <m/>
    <s v="x"/>
    <m/>
    <m/>
    <m/>
    <m/>
    <m/>
    <m/>
    <m/>
    <m/>
    <m/>
    <m/>
    <m/>
    <m/>
    <m/>
    <m/>
    <m/>
    <x v="16"/>
  </r>
  <r>
    <d v="2023-06-22T00:00:00"/>
    <x v="0"/>
    <n v="6"/>
    <n v="557"/>
    <x v="916"/>
    <x v="126"/>
    <n v="40.799999999999997"/>
    <s v="x"/>
    <m/>
    <m/>
    <m/>
    <m/>
    <m/>
    <s v="x"/>
    <m/>
    <m/>
    <m/>
    <m/>
    <m/>
    <m/>
    <m/>
    <m/>
    <m/>
    <m/>
    <m/>
    <m/>
    <m/>
    <m/>
    <m/>
    <x v="16"/>
  </r>
  <r>
    <d v="2023-05-23T00:00:00"/>
    <x v="0"/>
    <n v="5"/>
    <n v="464"/>
    <x v="916"/>
    <x v="126"/>
    <n v="40.799999999999997"/>
    <s v="x"/>
    <m/>
    <m/>
    <m/>
    <m/>
    <m/>
    <s v="x"/>
    <m/>
    <m/>
    <m/>
    <m/>
    <m/>
    <m/>
    <m/>
    <m/>
    <m/>
    <m/>
    <m/>
    <m/>
    <m/>
    <m/>
    <m/>
    <x v="16"/>
  </r>
  <r>
    <d v="2023-05-18T00:00:00"/>
    <x v="0"/>
    <n v="5"/>
    <n v="62"/>
    <x v="909"/>
    <x v="126"/>
    <n v="20.399999999999999"/>
    <s v="x"/>
    <m/>
    <m/>
    <m/>
    <m/>
    <m/>
    <s v="x"/>
    <m/>
    <m/>
    <m/>
    <m/>
    <m/>
    <m/>
    <m/>
    <m/>
    <m/>
    <m/>
    <m/>
    <m/>
    <m/>
    <m/>
    <m/>
    <x v="16"/>
  </r>
  <r>
    <d v="2023-04-24T00:00:00"/>
    <x v="0"/>
    <n v="4"/>
    <n v="48"/>
    <x v="909"/>
    <x v="126"/>
    <n v="30.6"/>
    <s v="x"/>
    <m/>
    <m/>
    <m/>
    <m/>
    <m/>
    <s v="x"/>
    <m/>
    <m/>
    <m/>
    <m/>
    <m/>
    <m/>
    <m/>
    <m/>
    <m/>
    <m/>
    <m/>
    <m/>
    <m/>
    <m/>
    <m/>
    <x v="16"/>
  </r>
  <r>
    <d v="2023-04-24T00:00:00"/>
    <x v="0"/>
    <n v="4"/>
    <n v="47"/>
    <x v="909"/>
    <x v="126"/>
    <n v="30.6"/>
    <s v="x"/>
    <m/>
    <m/>
    <m/>
    <m/>
    <m/>
    <s v="x"/>
    <m/>
    <m/>
    <m/>
    <m/>
    <m/>
    <m/>
    <m/>
    <m/>
    <m/>
    <m/>
    <m/>
    <m/>
    <m/>
    <m/>
    <m/>
    <x v="16"/>
  </r>
  <r>
    <d v="2023-04-20T00:00:00"/>
    <x v="0"/>
    <n v="4"/>
    <n v="344"/>
    <x v="916"/>
    <x v="126"/>
    <n v="40.799999999999997"/>
    <s v="x"/>
    <m/>
    <m/>
    <m/>
    <m/>
    <m/>
    <s v="x"/>
    <m/>
    <m/>
    <m/>
    <m/>
    <m/>
    <m/>
    <m/>
    <m/>
    <m/>
    <m/>
    <m/>
    <m/>
    <m/>
    <m/>
    <m/>
    <x v="16"/>
  </r>
  <r>
    <d v="2023-03-22T00:00:00"/>
    <x v="0"/>
    <n v="3"/>
    <n v="220"/>
    <x v="916"/>
    <x v="126"/>
    <n v="40.799999999999997"/>
    <s v="x"/>
    <m/>
    <m/>
    <m/>
    <m/>
    <m/>
    <s v="x"/>
    <m/>
    <m/>
    <m/>
    <m/>
    <m/>
    <m/>
    <m/>
    <m/>
    <m/>
    <m/>
    <m/>
    <m/>
    <m/>
    <m/>
    <m/>
    <x v="16"/>
  </r>
  <r>
    <d v="2023-02-27T00:00:00"/>
    <x v="0"/>
    <n v="2"/>
    <n v="16"/>
    <x v="909"/>
    <x v="126"/>
    <n v="40.799999999999997"/>
    <s v="x"/>
    <m/>
    <m/>
    <m/>
    <m/>
    <m/>
    <s v="x"/>
    <m/>
    <m/>
    <m/>
    <m/>
    <m/>
    <m/>
    <m/>
    <m/>
    <m/>
    <m/>
    <m/>
    <m/>
    <m/>
    <m/>
    <m/>
    <x v="16"/>
  </r>
  <r>
    <d v="2023-01-31T00:00:00"/>
    <x v="0"/>
    <n v="1"/>
    <n v="159"/>
    <x v="909"/>
    <x v="126"/>
    <n v="30.6"/>
    <s v="x"/>
    <m/>
    <m/>
    <m/>
    <m/>
    <m/>
    <s v="x"/>
    <m/>
    <m/>
    <m/>
    <m/>
    <m/>
    <m/>
    <m/>
    <m/>
    <m/>
    <m/>
    <m/>
    <m/>
    <m/>
    <m/>
    <m/>
    <x v="16"/>
  </r>
  <r>
    <d v="2023-01-31T00:00:00"/>
    <x v="0"/>
    <n v="1"/>
    <n v="158"/>
    <x v="909"/>
    <x v="126"/>
    <n v="40.799999999999997"/>
    <s v="x"/>
    <m/>
    <m/>
    <m/>
    <m/>
    <m/>
    <s v="x"/>
    <m/>
    <m/>
    <m/>
    <m/>
    <m/>
    <m/>
    <m/>
    <m/>
    <m/>
    <m/>
    <m/>
    <m/>
    <m/>
    <m/>
    <m/>
    <x v="16"/>
  </r>
  <r>
    <d v="2022-12-29T00:00:00"/>
    <x v="2"/>
    <n v="12"/>
    <n v="150"/>
    <x v="909"/>
    <x v="126"/>
    <n v="20.399999999999999"/>
    <s v="x"/>
    <m/>
    <m/>
    <m/>
    <m/>
    <m/>
    <s v="x"/>
    <m/>
    <m/>
    <m/>
    <m/>
    <m/>
    <m/>
    <m/>
    <m/>
    <m/>
    <m/>
    <m/>
    <m/>
    <m/>
    <m/>
    <m/>
    <x v="16"/>
  </r>
  <r>
    <d v="2022-12-01T00:00:00"/>
    <x v="2"/>
    <n v="12"/>
    <n v="135"/>
    <x v="909"/>
    <x v="126"/>
    <n v="20.399999999999999"/>
    <s v="x"/>
    <m/>
    <m/>
    <m/>
    <m/>
    <m/>
    <s v="x"/>
    <m/>
    <m/>
    <m/>
    <m/>
    <m/>
    <m/>
    <m/>
    <m/>
    <m/>
    <m/>
    <m/>
    <m/>
    <m/>
    <m/>
    <m/>
    <x v="16"/>
  </r>
  <r>
    <d v="2022-11-02T00:00:00"/>
    <x v="2"/>
    <n v="11"/>
    <n v="117"/>
    <x v="909"/>
    <x v="126"/>
    <n v="20.399999999999999"/>
    <s v="x"/>
    <m/>
    <m/>
    <m/>
    <m/>
    <m/>
    <s v="x"/>
    <m/>
    <m/>
    <m/>
    <m/>
    <m/>
    <m/>
    <m/>
    <m/>
    <m/>
    <m/>
    <m/>
    <m/>
    <m/>
    <m/>
    <m/>
    <x v="16"/>
  </r>
  <r>
    <d v="2022-09-19T00:00:00"/>
    <x v="2"/>
    <n v="9"/>
    <n v="101"/>
    <x v="909"/>
    <x v="126"/>
    <n v="10.199999999999999"/>
    <s v="x"/>
    <m/>
    <m/>
    <m/>
    <m/>
    <m/>
    <s v="x"/>
    <m/>
    <m/>
    <m/>
    <m/>
    <m/>
    <m/>
    <m/>
    <m/>
    <m/>
    <m/>
    <m/>
    <m/>
    <m/>
    <m/>
    <m/>
    <x v="16"/>
  </r>
  <r>
    <d v="2022-09-05T00:00:00"/>
    <x v="2"/>
    <n v="9"/>
    <n v="92"/>
    <x v="909"/>
    <x v="126"/>
    <n v="10.199999999999999"/>
    <s v="x"/>
    <m/>
    <m/>
    <m/>
    <m/>
    <m/>
    <s v="x"/>
    <m/>
    <m/>
    <m/>
    <m/>
    <m/>
    <m/>
    <m/>
    <m/>
    <m/>
    <m/>
    <m/>
    <m/>
    <m/>
    <m/>
    <m/>
    <x v="16"/>
  </r>
  <r>
    <d v="2022-07-26T00:00:00"/>
    <x v="2"/>
    <n v="7"/>
    <n v="86"/>
    <x v="909"/>
    <x v="126"/>
    <n v="20.399999999999999"/>
    <s v="x"/>
    <m/>
    <m/>
    <m/>
    <m/>
    <m/>
    <s v="x"/>
    <m/>
    <m/>
    <m/>
    <m/>
    <m/>
    <m/>
    <m/>
    <m/>
    <m/>
    <m/>
    <m/>
    <m/>
    <m/>
    <m/>
    <m/>
    <x v="16"/>
  </r>
  <r>
    <d v="2022-06-21T00:00:00"/>
    <x v="2"/>
    <n v="6"/>
    <n v="804"/>
    <x v="917"/>
    <x v="126"/>
    <n v="20.399999999999999"/>
    <s v="x"/>
    <m/>
    <m/>
    <m/>
    <m/>
    <m/>
    <s v="x"/>
    <m/>
    <m/>
    <m/>
    <m/>
    <m/>
    <m/>
    <m/>
    <m/>
    <m/>
    <m/>
    <m/>
    <m/>
    <m/>
    <m/>
    <m/>
    <x v="16"/>
  </r>
  <r>
    <d v="2022-05-20T00:00:00"/>
    <x v="2"/>
    <n v="5"/>
    <n v="652"/>
    <x v="917"/>
    <x v="126"/>
    <n v="20.399999999999999"/>
    <s v="x"/>
    <m/>
    <m/>
    <m/>
    <m/>
    <m/>
    <s v="x"/>
    <m/>
    <m/>
    <m/>
    <m/>
    <m/>
    <m/>
    <m/>
    <m/>
    <m/>
    <m/>
    <m/>
    <m/>
    <m/>
    <m/>
    <m/>
    <x v="16"/>
  </r>
  <r>
    <d v="2022-09-06T00:00:00"/>
    <x v="2"/>
    <n v="9"/>
    <n v="1156"/>
    <x v="918"/>
    <x v="127"/>
    <n v="124.26"/>
    <m/>
    <s v="x"/>
    <m/>
    <m/>
    <m/>
    <m/>
    <m/>
    <s v="x"/>
    <m/>
    <m/>
    <m/>
    <m/>
    <m/>
    <m/>
    <m/>
    <m/>
    <m/>
    <m/>
    <m/>
    <m/>
    <m/>
    <m/>
    <x v="15"/>
  </r>
  <r>
    <d v="2024-01-15T00:00:00"/>
    <x v="3"/>
    <n v="1"/>
    <n v="1630"/>
    <x v="919"/>
    <x v="128"/>
    <n v="2243.16"/>
    <m/>
    <s v="x"/>
    <m/>
    <m/>
    <m/>
    <m/>
    <m/>
    <m/>
    <m/>
    <m/>
    <m/>
    <m/>
    <m/>
    <s v="x"/>
    <m/>
    <m/>
    <m/>
    <m/>
    <m/>
    <m/>
    <m/>
    <m/>
    <x v="35"/>
  </r>
  <r>
    <d v="2023-05-23T00:00:00"/>
    <x v="0"/>
    <n v="5"/>
    <n v="382"/>
    <x v="920"/>
    <x v="128"/>
    <n v="1457.64"/>
    <m/>
    <s v="x"/>
    <m/>
    <m/>
    <m/>
    <m/>
    <m/>
    <m/>
    <m/>
    <m/>
    <m/>
    <m/>
    <m/>
    <s v="x"/>
    <m/>
    <m/>
    <m/>
    <m/>
    <m/>
    <m/>
    <m/>
    <m/>
    <x v="35"/>
  </r>
  <r>
    <d v="2023-05-17T00:00:00"/>
    <x v="0"/>
    <n v="5"/>
    <n v="431"/>
    <x v="920"/>
    <x v="128"/>
    <n v="2292"/>
    <m/>
    <s v="x"/>
    <m/>
    <m/>
    <m/>
    <m/>
    <m/>
    <m/>
    <m/>
    <m/>
    <m/>
    <m/>
    <m/>
    <s v="x"/>
    <m/>
    <m/>
    <m/>
    <m/>
    <m/>
    <m/>
    <m/>
    <m/>
    <x v="35"/>
  </r>
  <r>
    <d v="2023-04-12T00:00:00"/>
    <x v="0"/>
    <n v="4"/>
    <n v="230"/>
    <x v="920"/>
    <x v="128"/>
    <n v="1755.6"/>
    <m/>
    <s v="x"/>
    <m/>
    <m/>
    <m/>
    <m/>
    <m/>
    <m/>
    <m/>
    <m/>
    <m/>
    <m/>
    <m/>
    <s v="x"/>
    <m/>
    <m/>
    <m/>
    <m/>
    <m/>
    <m/>
    <m/>
    <m/>
    <x v="35"/>
  </r>
  <r>
    <d v="2022-12-12T00:00:00"/>
    <x v="2"/>
    <n v="12"/>
    <n v="1646"/>
    <x v="921"/>
    <x v="128"/>
    <n v="7965.6"/>
    <m/>
    <s v="x"/>
    <m/>
    <m/>
    <m/>
    <m/>
    <m/>
    <m/>
    <m/>
    <m/>
    <m/>
    <m/>
    <m/>
    <s v="x"/>
    <m/>
    <m/>
    <m/>
    <m/>
    <m/>
    <m/>
    <m/>
    <m/>
    <x v="35"/>
  </r>
  <r>
    <d v="2022-12-12T00:00:00"/>
    <x v="2"/>
    <n v="12"/>
    <n v="1597"/>
    <x v="921"/>
    <x v="128"/>
    <n v="7183.2"/>
    <m/>
    <s v="x"/>
    <m/>
    <m/>
    <m/>
    <m/>
    <m/>
    <m/>
    <m/>
    <m/>
    <m/>
    <m/>
    <m/>
    <s v="x"/>
    <m/>
    <m/>
    <m/>
    <m/>
    <m/>
    <m/>
    <m/>
    <m/>
    <x v="35"/>
  </r>
  <r>
    <d v="2022-12-12T00:00:00"/>
    <x v="2"/>
    <n v="12"/>
    <n v="1596"/>
    <x v="922"/>
    <x v="128"/>
    <n v="11458.86"/>
    <m/>
    <s v="x"/>
    <m/>
    <m/>
    <m/>
    <m/>
    <m/>
    <m/>
    <m/>
    <m/>
    <m/>
    <m/>
    <m/>
    <s v="x"/>
    <m/>
    <m/>
    <m/>
    <m/>
    <m/>
    <m/>
    <m/>
    <m/>
    <x v="35"/>
  </r>
  <r>
    <d v="2022-12-12T00:00:00"/>
    <x v="2"/>
    <n v="12"/>
    <n v="1595"/>
    <x v="921"/>
    <x v="128"/>
    <n v="1879.92"/>
    <m/>
    <s v="x"/>
    <m/>
    <m/>
    <m/>
    <m/>
    <m/>
    <m/>
    <m/>
    <m/>
    <m/>
    <m/>
    <m/>
    <s v="x"/>
    <m/>
    <m/>
    <m/>
    <m/>
    <m/>
    <m/>
    <m/>
    <m/>
    <x v="35"/>
  </r>
  <r>
    <d v="2022-12-12T00:00:00"/>
    <x v="2"/>
    <n v="12"/>
    <n v="1578"/>
    <x v="921"/>
    <x v="128"/>
    <n v="28425.599999999999"/>
    <m/>
    <s v="x"/>
    <m/>
    <m/>
    <m/>
    <m/>
    <m/>
    <m/>
    <m/>
    <m/>
    <m/>
    <m/>
    <m/>
    <s v="x"/>
    <m/>
    <m/>
    <m/>
    <m/>
    <m/>
    <m/>
    <m/>
    <m/>
    <x v="35"/>
  </r>
  <r>
    <d v="2022-12-05T00:00:00"/>
    <x v="2"/>
    <n v="12"/>
    <n v="1511"/>
    <x v="923"/>
    <x v="128"/>
    <n v="120"/>
    <m/>
    <s v="x"/>
    <m/>
    <m/>
    <m/>
    <m/>
    <m/>
    <m/>
    <m/>
    <m/>
    <m/>
    <m/>
    <m/>
    <s v="x"/>
    <m/>
    <m/>
    <m/>
    <m/>
    <m/>
    <m/>
    <m/>
    <m/>
    <x v="35"/>
  </r>
  <r>
    <d v="2022-11-21T00:00:00"/>
    <x v="2"/>
    <n v="11"/>
    <n v="1457"/>
    <x v="924"/>
    <x v="128"/>
    <n v="19846.849999999999"/>
    <m/>
    <s v="x"/>
    <m/>
    <m/>
    <m/>
    <m/>
    <m/>
    <m/>
    <m/>
    <m/>
    <m/>
    <m/>
    <m/>
    <s v="x"/>
    <m/>
    <m/>
    <m/>
    <m/>
    <m/>
    <m/>
    <m/>
    <m/>
    <x v="35"/>
  </r>
  <r>
    <d v="2022-11-21T00:00:00"/>
    <x v="2"/>
    <n v="11"/>
    <n v="1456"/>
    <x v="925"/>
    <x v="128"/>
    <n v="9619.2000000000007"/>
    <m/>
    <s v="x"/>
    <m/>
    <m/>
    <m/>
    <m/>
    <m/>
    <m/>
    <m/>
    <m/>
    <m/>
    <m/>
    <m/>
    <s v="x"/>
    <m/>
    <m/>
    <m/>
    <m/>
    <m/>
    <m/>
    <m/>
    <m/>
    <x v="35"/>
  </r>
  <r>
    <d v="2022-11-09T00:00:00"/>
    <x v="2"/>
    <n v="11"/>
    <n v="1386"/>
    <x v="926"/>
    <x v="128"/>
    <n v="10512"/>
    <m/>
    <s v="x"/>
    <m/>
    <m/>
    <m/>
    <m/>
    <m/>
    <m/>
    <m/>
    <m/>
    <m/>
    <m/>
    <m/>
    <s v="x"/>
    <m/>
    <m/>
    <m/>
    <m/>
    <m/>
    <m/>
    <m/>
    <m/>
    <x v="35"/>
  </r>
  <r>
    <d v="2022-11-07T00:00:00"/>
    <x v="2"/>
    <n v="11"/>
    <n v="1373"/>
    <x v="927"/>
    <x v="128"/>
    <n v="19721.830000000002"/>
    <m/>
    <s v="x"/>
    <m/>
    <m/>
    <m/>
    <m/>
    <m/>
    <m/>
    <m/>
    <m/>
    <m/>
    <m/>
    <m/>
    <s v="x"/>
    <m/>
    <m/>
    <m/>
    <m/>
    <m/>
    <m/>
    <m/>
    <m/>
    <x v="35"/>
  </r>
  <r>
    <d v="2022-11-02T00:00:00"/>
    <x v="2"/>
    <n v="11"/>
    <n v="1385"/>
    <x v="928"/>
    <x v="128"/>
    <n v="7837.2"/>
    <m/>
    <s v="x"/>
    <m/>
    <m/>
    <m/>
    <m/>
    <m/>
    <m/>
    <m/>
    <m/>
    <m/>
    <m/>
    <m/>
    <s v="x"/>
    <m/>
    <m/>
    <m/>
    <m/>
    <m/>
    <m/>
    <m/>
    <m/>
    <x v="35"/>
  </r>
  <r>
    <d v="2022-10-19T00:00:00"/>
    <x v="2"/>
    <n v="10"/>
    <n v="1328"/>
    <x v="929"/>
    <x v="128"/>
    <n v="1612.92"/>
    <m/>
    <s v="x"/>
    <m/>
    <m/>
    <m/>
    <m/>
    <m/>
    <m/>
    <m/>
    <m/>
    <m/>
    <m/>
    <m/>
    <s v="x"/>
    <m/>
    <m/>
    <m/>
    <m/>
    <m/>
    <m/>
    <m/>
    <m/>
    <x v="35"/>
  </r>
  <r>
    <d v="2022-10-05T00:00:00"/>
    <x v="2"/>
    <n v="10"/>
    <n v="1298"/>
    <x v="930"/>
    <x v="128"/>
    <n v="864"/>
    <m/>
    <s v="x"/>
    <m/>
    <m/>
    <m/>
    <m/>
    <m/>
    <m/>
    <m/>
    <m/>
    <m/>
    <m/>
    <m/>
    <s v="x"/>
    <m/>
    <m/>
    <m/>
    <m/>
    <m/>
    <m/>
    <m/>
    <m/>
    <x v="35"/>
  </r>
  <r>
    <d v="2022-09-19T00:00:00"/>
    <x v="2"/>
    <n v="9"/>
    <n v="1165"/>
    <x v="931"/>
    <x v="128"/>
    <n v="1054.8"/>
    <m/>
    <s v="x"/>
    <m/>
    <m/>
    <m/>
    <m/>
    <m/>
    <m/>
    <m/>
    <m/>
    <m/>
    <m/>
    <m/>
    <s v="x"/>
    <m/>
    <m/>
    <m/>
    <m/>
    <m/>
    <m/>
    <m/>
    <m/>
    <x v="35"/>
  </r>
  <r>
    <d v="2022-07-21T00:00:00"/>
    <x v="2"/>
    <n v="7"/>
    <n v="769"/>
    <x v="921"/>
    <x v="128"/>
    <n v="14983.31"/>
    <m/>
    <s v="x"/>
    <m/>
    <m/>
    <m/>
    <m/>
    <m/>
    <m/>
    <m/>
    <m/>
    <m/>
    <m/>
    <m/>
    <s v="x"/>
    <m/>
    <m/>
    <m/>
    <m/>
    <m/>
    <m/>
    <m/>
    <m/>
    <x v="35"/>
  </r>
  <r>
    <d v="2022-07-21T00:00:00"/>
    <x v="2"/>
    <n v="7"/>
    <n v="768"/>
    <x v="921"/>
    <x v="128"/>
    <n v="14994.97"/>
    <m/>
    <s v="x"/>
    <m/>
    <m/>
    <m/>
    <m/>
    <m/>
    <m/>
    <m/>
    <m/>
    <m/>
    <m/>
    <m/>
    <s v="x"/>
    <m/>
    <m/>
    <m/>
    <m/>
    <m/>
    <m/>
    <m/>
    <m/>
    <x v="35"/>
  </r>
  <r>
    <d v="2022-07-19T00:00:00"/>
    <x v="2"/>
    <n v="7"/>
    <n v="820"/>
    <x v="932"/>
    <x v="128"/>
    <n v="8337.6"/>
    <m/>
    <s v="x"/>
    <m/>
    <m/>
    <m/>
    <m/>
    <m/>
    <m/>
    <m/>
    <m/>
    <m/>
    <m/>
    <m/>
    <s v="x"/>
    <m/>
    <m/>
    <m/>
    <m/>
    <m/>
    <m/>
    <m/>
    <m/>
    <x v="35"/>
  </r>
  <r>
    <d v="2022-07-08T00:00:00"/>
    <x v="2"/>
    <n v="7"/>
    <n v="770"/>
    <x v="933"/>
    <x v="128"/>
    <n v="6057.6"/>
    <m/>
    <s v="x"/>
    <m/>
    <m/>
    <m/>
    <m/>
    <m/>
    <m/>
    <m/>
    <m/>
    <m/>
    <m/>
    <m/>
    <s v="x"/>
    <m/>
    <m/>
    <m/>
    <m/>
    <m/>
    <m/>
    <m/>
    <m/>
    <x v="35"/>
  </r>
  <r>
    <d v="2022-06-21T00:00:00"/>
    <x v="2"/>
    <n v="6"/>
    <n v="832"/>
    <x v="934"/>
    <x v="128"/>
    <n v="2059.1999999999998"/>
    <m/>
    <s v="x"/>
    <m/>
    <m/>
    <m/>
    <m/>
    <m/>
    <m/>
    <m/>
    <m/>
    <m/>
    <m/>
    <m/>
    <s v="x"/>
    <m/>
    <m/>
    <m/>
    <m/>
    <m/>
    <m/>
    <m/>
    <m/>
    <x v="35"/>
  </r>
  <r>
    <d v="2022-05-05T00:00:00"/>
    <x v="2"/>
    <n v="5"/>
    <n v="479"/>
    <x v="935"/>
    <x v="128"/>
    <n v="3312"/>
    <m/>
    <s v="x"/>
    <m/>
    <m/>
    <m/>
    <m/>
    <m/>
    <m/>
    <m/>
    <m/>
    <m/>
    <m/>
    <m/>
    <s v="x"/>
    <m/>
    <m/>
    <m/>
    <m/>
    <m/>
    <m/>
    <m/>
    <m/>
    <x v="35"/>
  </r>
  <r>
    <d v="2022-05-05T00:00:00"/>
    <x v="2"/>
    <n v="5"/>
    <n v="478"/>
    <x v="936"/>
    <x v="128"/>
    <n v="1898.4"/>
    <m/>
    <s v="x"/>
    <m/>
    <m/>
    <m/>
    <m/>
    <m/>
    <m/>
    <m/>
    <m/>
    <m/>
    <m/>
    <m/>
    <s v="x"/>
    <m/>
    <m/>
    <m/>
    <m/>
    <m/>
    <m/>
    <m/>
    <m/>
    <x v="35"/>
  </r>
  <r>
    <d v="2022-05-05T00:00:00"/>
    <x v="2"/>
    <n v="5"/>
    <n v="477"/>
    <x v="921"/>
    <x v="128"/>
    <n v="2344.3200000000002"/>
    <m/>
    <s v="x"/>
    <m/>
    <m/>
    <m/>
    <m/>
    <m/>
    <m/>
    <m/>
    <m/>
    <m/>
    <m/>
    <m/>
    <s v="x"/>
    <m/>
    <m/>
    <m/>
    <m/>
    <m/>
    <m/>
    <m/>
    <m/>
    <x v="35"/>
  </r>
  <r>
    <d v="2022-04-22T00:00:00"/>
    <x v="2"/>
    <n v="4"/>
    <n v="366"/>
    <x v="921"/>
    <x v="128"/>
    <n v="4999.5600000000004"/>
    <m/>
    <s v="x"/>
    <m/>
    <m/>
    <m/>
    <m/>
    <m/>
    <m/>
    <m/>
    <m/>
    <m/>
    <m/>
    <m/>
    <s v="x"/>
    <m/>
    <m/>
    <m/>
    <m/>
    <m/>
    <m/>
    <m/>
    <m/>
    <x v="35"/>
  </r>
  <r>
    <d v="2022-04-22T00:00:00"/>
    <x v="2"/>
    <n v="4"/>
    <n v="365"/>
    <x v="921"/>
    <x v="128"/>
    <n v="9902.4"/>
    <m/>
    <s v="x"/>
    <m/>
    <m/>
    <m/>
    <m/>
    <m/>
    <m/>
    <m/>
    <m/>
    <m/>
    <m/>
    <m/>
    <s v="x"/>
    <m/>
    <m/>
    <m/>
    <m/>
    <m/>
    <m/>
    <m/>
    <m/>
    <x v="35"/>
  </r>
  <r>
    <d v="2022-04-22T00:00:00"/>
    <x v="2"/>
    <n v="4"/>
    <n v="364"/>
    <x v="937"/>
    <x v="128"/>
    <n v="1951.2"/>
    <m/>
    <s v="x"/>
    <m/>
    <m/>
    <m/>
    <m/>
    <m/>
    <m/>
    <m/>
    <m/>
    <m/>
    <m/>
    <m/>
    <s v="x"/>
    <m/>
    <m/>
    <m/>
    <m/>
    <m/>
    <m/>
    <m/>
    <m/>
    <x v="35"/>
  </r>
  <r>
    <d v="2022-02-01T00:00:00"/>
    <x v="2"/>
    <n v="2"/>
    <n v="2057"/>
    <x v="938"/>
    <x v="128"/>
    <n v="13969.72"/>
    <m/>
    <s v="x"/>
    <m/>
    <m/>
    <m/>
    <m/>
    <m/>
    <m/>
    <m/>
    <m/>
    <m/>
    <m/>
    <m/>
    <s v="x"/>
    <m/>
    <m/>
    <m/>
    <m/>
    <m/>
    <m/>
    <m/>
    <m/>
    <x v="35"/>
  </r>
  <r>
    <d v="2021-12-31T00:00:00"/>
    <x v="1"/>
    <n v="12"/>
    <n v="1837"/>
    <x v="938"/>
    <x v="128"/>
    <n v="2462.4"/>
    <m/>
    <s v="x"/>
    <m/>
    <m/>
    <m/>
    <m/>
    <m/>
    <m/>
    <m/>
    <m/>
    <m/>
    <m/>
    <m/>
    <s v="x"/>
    <m/>
    <m/>
    <m/>
    <m/>
    <m/>
    <m/>
    <m/>
    <m/>
    <x v="35"/>
  </r>
  <r>
    <d v="2021-12-31T00:00:00"/>
    <x v="1"/>
    <n v="12"/>
    <n v="1836"/>
    <x v="938"/>
    <x v="128"/>
    <n v="14252.52"/>
    <m/>
    <s v="x"/>
    <m/>
    <m/>
    <m/>
    <m/>
    <m/>
    <m/>
    <m/>
    <m/>
    <m/>
    <m/>
    <m/>
    <s v="x"/>
    <m/>
    <m/>
    <m/>
    <m/>
    <m/>
    <m/>
    <m/>
    <m/>
    <x v="35"/>
  </r>
  <r>
    <d v="2021-12-31T00:00:00"/>
    <x v="1"/>
    <n v="12"/>
    <n v="1781"/>
    <x v="938"/>
    <x v="128"/>
    <n v="6982.8"/>
    <m/>
    <s v="x"/>
    <m/>
    <m/>
    <m/>
    <m/>
    <m/>
    <m/>
    <m/>
    <m/>
    <m/>
    <m/>
    <m/>
    <s v="x"/>
    <m/>
    <m/>
    <m/>
    <m/>
    <m/>
    <m/>
    <m/>
    <m/>
    <x v="35"/>
  </r>
  <r>
    <d v="2021-12-29T00:00:00"/>
    <x v="1"/>
    <n v="12"/>
    <n v="1969"/>
    <x v="939"/>
    <x v="128"/>
    <n v="13419.58"/>
    <m/>
    <s v="x"/>
    <m/>
    <m/>
    <m/>
    <m/>
    <m/>
    <m/>
    <m/>
    <m/>
    <m/>
    <m/>
    <m/>
    <s v="x"/>
    <m/>
    <m/>
    <m/>
    <m/>
    <m/>
    <m/>
    <m/>
    <m/>
    <x v="35"/>
  </r>
  <r>
    <d v="2021-12-29T00:00:00"/>
    <x v="1"/>
    <n v="12"/>
    <n v="1961"/>
    <x v="938"/>
    <x v="128"/>
    <n v="6041.88"/>
    <m/>
    <s v="x"/>
    <m/>
    <m/>
    <m/>
    <m/>
    <m/>
    <m/>
    <m/>
    <m/>
    <m/>
    <m/>
    <m/>
    <s v="x"/>
    <m/>
    <m/>
    <m/>
    <m/>
    <m/>
    <m/>
    <m/>
    <m/>
    <x v="35"/>
  </r>
  <r>
    <d v="2021-10-19T00:00:00"/>
    <x v="1"/>
    <n v="10"/>
    <n v="1354"/>
    <x v="938"/>
    <x v="128"/>
    <n v="4607.28"/>
    <m/>
    <s v="x"/>
    <m/>
    <m/>
    <m/>
    <m/>
    <m/>
    <m/>
    <m/>
    <m/>
    <m/>
    <m/>
    <m/>
    <s v="x"/>
    <m/>
    <m/>
    <m/>
    <m/>
    <m/>
    <m/>
    <m/>
    <m/>
    <x v="35"/>
  </r>
  <r>
    <d v="2021-08-30T00:00:00"/>
    <x v="1"/>
    <n v="8"/>
    <n v="1076"/>
    <x v="940"/>
    <x v="128"/>
    <n v="5890.08"/>
    <m/>
    <s v="x"/>
    <m/>
    <m/>
    <m/>
    <m/>
    <m/>
    <m/>
    <m/>
    <m/>
    <m/>
    <m/>
    <m/>
    <s v="x"/>
    <m/>
    <m/>
    <m/>
    <m/>
    <m/>
    <m/>
    <m/>
    <m/>
    <x v="35"/>
  </r>
  <r>
    <d v="2022-04-01T00:00:00"/>
    <x v="2"/>
    <n v="4"/>
    <n v="384"/>
    <x v="941"/>
    <x v="129"/>
    <n v="361.2"/>
    <m/>
    <s v="x"/>
    <m/>
    <m/>
    <m/>
    <m/>
    <m/>
    <m/>
    <s v="x"/>
    <m/>
    <m/>
    <m/>
    <m/>
    <m/>
    <m/>
    <m/>
    <m/>
    <m/>
    <m/>
    <m/>
    <s v="x"/>
    <m/>
    <x v="36"/>
  </r>
  <r>
    <d v="2023-12-28T00:00:00"/>
    <x v="0"/>
    <n v="12"/>
    <n v="1517"/>
    <x v="942"/>
    <x v="130"/>
    <n v="402.39"/>
    <s v="x"/>
    <m/>
    <s v="x"/>
    <m/>
    <m/>
    <m/>
    <m/>
    <m/>
    <m/>
    <m/>
    <m/>
    <m/>
    <m/>
    <m/>
    <m/>
    <m/>
    <m/>
    <m/>
    <m/>
    <m/>
    <m/>
    <s v="x"/>
    <x v="37"/>
  </r>
  <r>
    <d v="2023-12-28T00:00:00"/>
    <x v="0"/>
    <n v="12"/>
    <n v="1518"/>
    <x v="943"/>
    <x v="130"/>
    <n v="351.82"/>
    <s v="x"/>
    <m/>
    <s v="x"/>
    <m/>
    <m/>
    <m/>
    <m/>
    <m/>
    <m/>
    <m/>
    <m/>
    <m/>
    <m/>
    <m/>
    <m/>
    <m/>
    <m/>
    <m/>
    <m/>
    <m/>
    <m/>
    <s v="x"/>
    <x v="37"/>
  </r>
  <r>
    <d v="2023-12-28T00:00:00"/>
    <x v="0"/>
    <n v="12"/>
    <n v="1519"/>
    <x v="944"/>
    <x v="130"/>
    <n v="351.82"/>
    <s v="x"/>
    <m/>
    <s v="x"/>
    <m/>
    <m/>
    <m/>
    <m/>
    <m/>
    <m/>
    <m/>
    <m/>
    <m/>
    <m/>
    <m/>
    <m/>
    <m/>
    <m/>
    <m/>
    <m/>
    <m/>
    <m/>
    <s v="x"/>
    <x v="37"/>
  </r>
  <r>
    <d v="2023-12-28T00:00:00"/>
    <x v="0"/>
    <n v="12"/>
    <n v="1521"/>
    <x v="945"/>
    <x v="130"/>
    <n v="351.82"/>
    <s v="x"/>
    <m/>
    <s v="x"/>
    <m/>
    <m/>
    <m/>
    <m/>
    <m/>
    <m/>
    <m/>
    <m/>
    <m/>
    <m/>
    <m/>
    <m/>
    <m/>
    <m/>
    <m/>
    <m/>
    <m/>
    <m/>
    <s v="x"/>
    <x v="37"/>
  </r>
  <r>
    <d v="2023-12-04T00:00:00"/>
    <x v="0"/>
    <n v="12"/>
    <n v="1383"/>
    <x v="946"/>
    <x v="130"/>
    <n v="351.82"/>
    <s v="x"/>
    <m/>
    <s v="x"/>
    <m/>
    <m/>
    <m/>
    <m/>
    <m/>
    <m/>
    <m/>
    <m/>
    <m/>
    <m/>
    <m/>
    <m/>
    <m/>
    <m/>
    <m/>
    <m/>
    <m/>
    <m/>
    <s v="x"/>
    <x v="37"/>
  </r>
  <r>
    <d v="2023-11-27T00:00:00"/>
    <x v="0"/>
    <n v="11"/>
    <n v="1350"/>
    <x v="947"/>
    <x v="130"/>
    <n v="848.82"/>
    <s v="x"/>
    <m/>
    <s v="x"/>
    <m/>
    <m/>
    <m/>
    <m/>
    <m/>
    <m/>
    <m/>
    <m/>
    <m/>
    <m/>
    <m/>
    <m/>
    <m/>
    <m/>
    <m/>
    <m/>
    <m/>
    <m/>
    <s v="x"/>
    <x v="37"/>
  </r>
  <r>
    <d v="2023-10-31T00:00:00"/>
    <x v="0"/>
    <n v="10"/>
    <n v="1203"/>
    <x v="948"/>
    <x v="130"/>
    <n v="351.82"/>
    <s v="x"/>
    <m/>
    <s v="x"/>
    <m/>
    <m/>
    <m/>
    <m/>
    <m/>
    <m/>
    <m/>
    <m/>
    <m/>
    <m/>
    <m/>
    <m/>
    <m/>
    <m/>
    <m/>
    <m/>
    <m/>
    <m/>
    <s v="x"/>
    <x v="37"/>
  </r>
  <r>
    <d v="2023-10-09T00:00:00"/>
    <x v="0"/>
    <n v="10"/>
    <n v="1057"/>
    <x v="949"/>
    <x v="130"/>
    <n v="216.32"/>
    <s v="x"/>
    <m/>
    <s v="x"/>
    <m/>
    <m/>
    <m/>
    <m/>
    <m/>
    <m/>
    <m/>
    <m/>
    <m/>
    <m/>
    <m/>
    <m/>
    <m/>
    <m/>
    <m/>
    <m/>
    <m/>
    <m/>
    <s v="x"/>
    <x v="37"/>
  </r>
  <r>
    <d v="2023-10-09T00:00:00"/>
    <x v="0"/>
    <n v="10"/>
    <n v="1056"/>
    <x v="950"/>
    <x v="130"/>
    <n v="351.82"/>
    <s v="x"/>
    <m/>
    <s v="x"/>
    <m/>
    <m/>
    <m/>
    <m/>
    <m/>
    <m/>
    <m/>
    <m/>
    <m/>
    <m/>
    <m/>
    <m/>
    <m/>
    <m/>
    <m/>
    <m/>
    <m/>
    <m/>
    <s v="x"/>
    <x v="37"/>
  </r>
  <r>
    <d v="2023-09-27T00:00:00"/>
    <x v="0"/>
    <n v="9"/>
    <n v="1039"/>
    <x v="951"/>
    <x v="130"/>
    <n v="351.82"/>
    <s v="x"/>
    <m/>
    <s v="x"/>
    <m/>
    <m/>
    <m/>
    <m/>
    <m/>
    <m/>
    <m/>
    <m/>
    <m/>
    <m/>
    <m/>
    <m/>
    <m/>
    <m/>
    <m/>
    <m/>
    <m/>
    <m/>
    <s v="x"/>
    <x v="37"/>
  </r>
  <r>
    <d v="2023-09-21T00:00:00"/>
    <x v="0"/>
    <n v="9"/>
    <n v="1026"/>
    <x v="952"/>
    <x v="130"/>
    <n v="409.61"/>
    <s v="x"/>
    <m/>
    <s v="x"/>
    <m/>
    <m/>
    <m/>
    <m/>
    <m/>
    <m/>
    <m/>
    <m/>
    <m/>
    <m/>
    <m/>
    <m/>
    <m/>
    <m/>
    <m/>
    <m/>
    <m/>
    <m/>
    <s v="x"/>
    <x v="37"/>
  </r>
  <r>
    <d v="2023-09-14T00:00:00"/>
    <x v="0"/>
    <n v="9"/>
    <n v="972"/>
    <x v="953"/>
    <x v="130"/>
    <n v="683.82"/>
    <s v="x"/>
    <m/>
    <s v="x"/>
    <m/>
    <m/>
    <m/>
    <m/>
    <m/>
    <m/>
    <m/>
    <m/>
    <m/>
    <m/>
    <m/>
    <m/>
    <m/>
    <m/>
    <m/>
    <m/>
    <m/>
    <m/>
    <s v="x"/>
    <x v="37"/>
  </r>
  <r>
    <d v="2023-08-30T00:00:00"/>
    <x v="0"/>
    <n v="8"/>
    <n v="877"/>
    <x v="954"/>
    <x v="130"/>
    <n v="351.82"/>
    <s v="x"/>
    <m/>
    <s v="x"/>
    <m/>
    <m/>
    <m/>
    <m/>
    <m/>
    <m/>
    <m/>
    <m/>
    <m/>
    <m/>
    <m/>
    <m/>
    <m/>
    <m/>
    <m/>
    <m/>
    <m/>
    <m/>
    <s v="x"/>
    <x v="37"/>
  </r>
  <r>
    <d v="2023-07-25T00:00:00"/>
    <x v="0"/>
    <n v="7"/>
    <n v="784"/>
    <x v="955"/>
    <x v="130"/>
    <n v="387.94"/>
    <s v="x"/>
    <m/>
    <s v="x"/>
    <m/>
    <m/>
    <m/>
    <m/>
    <m/>
    <m/>
    <m/>
    <m/>
    <m/>
    <m/>
    <m/>
    <m/>
    <m/>
    <m/>
    <m/>
    <m/>
    <m/>
    <m/>
    <s v="x"/>
    <x v="37"/>
  </r>
  <r>
    <d v="2023-07-13T00:00:00"/>
    <x v="0"/>
    <n v="7"/>
    <n v="676"/>
    <x v="956"/>
    <x v="130"/>
    <n v="489.08"/>
    <s v="x"/>
    <m/>
    <s v="x"/>
    <m/>
    <m/>
    <m/>
    <m/>
    <m/>
    <m/>
    <m/>
    <m/>
    <m/>
    <m/>
    <m/>
    <m/>
    <m/>
    <m/>
    <m/>
    <m/>
    <m/>
    <m/>
    <s v="x"/>
    <x v="37"/>
  </r>
  <r>
    <d v="2023-07-06T00:00:00"/>
    <x v="0"/>
    <n v="7"/>
    <n v="642"/>
    <x v="957"/>
    <x v="130"/>
    <n v="351.82"/>
    <s v="x"/>
    <m/>
    <s v="x"/>
    <m/>
    <m/>
    <m/>
    <m/>
    <m/>
    <m/>
    <m/>
    <m/>
    <m/>
    <m/>
    <m/>
    <m/>
    <m/>
    <m/>
    <m/>
    <m/>
    <m/>
    <m/>
    <s v="x"/>
    <x v="37"/>
  </r>
  <r>
    <d v="2023-07-06T00:00:00"/>
    <x v="0"/>
    <n v="7"/>
    <n v="641"/>
    <x v="958"/>
    <x v="130"/>
    <n v="351.82"/>
    <s v="x"/>
    <m/>
    <s v="x"/>
    <m/>
    <m/>
    <m/>
    <m/>
    <m/>
    <m/>
    <m/>
    <m/>
    <m/>
    <m/>
    <m/>
    <m/>
    <m/>
    <m/>
    <m/>
    <m/>
    <m/>
    <m/>
    <s v="x"/>
    <x v="37"/>
  </r>
  <r>
    <d v="2023-06-19T00:00:00"/>
    <x v="0"/>
    <n v="6"/>
    <n v="545"/>
    <x v="959"/>
    <x v="130"/>
    <n v="351.82"/>
    <s v="x"/>
    <m/>
    <s v="x"/>
    <m/>
    <m/>
    <m/>
    <m/>
    <m/>
    <m/>
    <m/>
    <m/>
    <m/>
    <m/>
    <m/>
    <m/>
    <m/>
    <m/>
    <m/>
    <m/>
    <m/>
    <m/>
    <s v="x"/>
    <x v="37"/>
  </r>
  <r>
    <d v="2023-06-13T00:00:00"/>
    <x v="0"/>
    <n v="6"/>
    <n v="525"/>
    <x v="960"/>
    <x v="130"/>
    <n v="351.82"/>
    <s v="x"/>
    <m/>
    <s v="x"/>
    <m/>
    <m/>
    <m/>
    <m/>
    <m/>
    <m/>
    <m/>
    <m/>
    <m/>
    <m/>
    <m/>
    <m/>
    <m/>
    <m/>
    <m/>
    <m/>
    <m/>
    <m/>
    <s v="x"/>
    <x v="37"/>
  </r>
  <r>
    <d v="2023-06-12T00:00:00"/>
    <x v="0"/>
    <n v="6"/>
    <n v="510"/>
    <x v="961"/>
    <x v="130"/>
    <n v="351.82"/>
    <s v="x"/>
    <m/>
    <s v="x"/>
    <m/>
    <m/>
    <m/>
    <m/>
    <m/>
    <m/>
    <m/>
    <m/>
    <m/>
    <m/>
    <m/>
    <m/>
    <m/>
    <m/>
    <m/>
    <m/>
    <m/>
    <m/>
    <s v="x"/>
    <x v="37"/>
  </r>
  <r>
    <d v="2023-06-05T00:00:00"/>
    <x v="0"/>
    <n v="6"/>
    <n v="511"/>
    <x v="962"/>
    <x v="130"/>
    <n v="351.82"/>
    <s v="x"/>
    <m/>
    <s v="x"/>
    <m/>
    <m/>
    <m/>
    <m/>
    <m/>
    <m/>
    <m/>
    <m/>
    <m/>
    <m/>
    <m/>
    <m/>
    <m/>
    <m/>
    <m/>
    <m/>
    <m/>
    <m/>
    <s v="x"/>
    <x v="37"/>
  </r>
  <r>
    <d v="2023-06-05T00:00:00"/>
    <x v="0"/>
    <n v="6"/>
    <n v="509"/>
    <x v="963"/>
    <x v="130"/>
    <n v="351.82"/>
    <s v="x"/>
    <m/>
    <s v="x"/>
    <m/>
    <m/>
    <m/>
    <m/>
    <m/>
    <m/>
    <m/>
    <m/>
    <m/>
    <m/>
    <m/>
    <m/>
    <m/>
    <m/>
    <m/>
    <m/>
    <m/>
    <m/>
    <s v="x"/>
    <x v="37"/>
  </r>
  <r>
    <d v="2023-06-05T00:00:00"/>
    <x v="0"/>
    <n v="6"/>
    <n v="508"/>
    <x v="964"/>
    <x v="130"/>
    <n v="387.94"/>
    <s v="x"/>
    <m/>
    <s v="x"/>
    <m/>
    <m/>
    <m/>
    <m/>
    <m/>
    <m/>
    <m/>
    <m/>
    <m/>
    <m/>
    <m/>
    <m/>
    <m/>
    <m/>
    <m/>
    <m/>
    <m/>
    <m/>
    <s v="x"/>
    <x v="37"/>
  </r>
  <r>
    <d v="2023-06-05T00:00:00"/>
    <x v="0"/>
    <n v="6"/>
    <n v="499"/>
    <x v="965"/>
    <x v="130"/>
    <n v="351.82"/>
    <s v="x"/>
    <m/>
    <s v="x"/>
    <m/>
    <m/>
    <m/>
    <m/>
    <m/>
    <m/>
    <m/>
    <m/>
    <m/>
    <m/>
    <m/>
    <m/>
    <m/>
    <m/>
    <m/>
    <m/>
    <m/>
    <m/>
    <s v="x"/>
    <x v="37"/>
  </r>
  <r>
    <d v="2023-06-05T00:00:00"/>
    <x v="0"/>
    <n v="6"/>
    <n v="498"/>
    <x v="966"/>
    <x v="130"/>
    <n v="351.82"/>
    <s v="x"/>
    <m/>
    <s v="x"/>
    <m/>
    <m/>
    <m/>
    <m/>
    <m/>
    <m/>
    <m/>
    <m/>
    <m/>
    <m/>
    <m/>
    <m/>
    <m/>
    <m/>
    <m/>
    <m/>
    <m/>
    <m/>
    <s v="x"/>
    <x v="37"/>
  </r>
  <r>
    <d v="2023-05-04T00:00:00"/>
    <x v="0"/>
    <n v="5"/>
    <n v="384"/>
    <x v="967"/>
    <x v="130"/>
    <n v="452.96"/>
    <s v="x"/>
    <m/>
    <s v="x"/>
    <m/>
    <m/>
    <m/>
    <m/>
    <m/>
    <m/>
    <m/>
    <m/>
    <m/>
    <m/>
    <m/>
    <m/>
    <m/>
    <m/>
    <m/>
    <m/>
    <m/>
    <m/>
    <s v="x"/>
    <x v="37"/>
  </r>
  <r>
    <d v="2023-04-25T00:00:00"/>
    <x v="0"/>
    <n v="4"/>
    <n v="332"/>
    <x v="968"/>
    <x v="130"/>
    <n v="351.82"/>
    <s v="x"/>
    <m/>
    <s v="x"/>
    <m/>
    <m/>
    <m/>
    <m/>
    <m/>
    <m/>
    <m/>
    <m/>
    <m/>
    <m/>
    <m/>
    <m/>
    <m/>
    <m/>
    <m/>
    <m/>
    <m/>
    <m/>
    <s v="x"/>
    <x v="37"/>
  </r>
  <r>
    <d v="2023-04-19T00:00:00"/>
    <x v="0"/>
    <n v="4"/>
    <n v="296"/>
    <x v="969"/>
    <x v="130"/>
    <n v="351.82"/>
    <s v="x"/>
    <m/>
    <s v="x"/>
    <m/>
    <m/>
    <m/>
    <m/>
    <m/>
    <m/>
    <m/>
    <m/>
    <m/>
    <m/>
    <m/>
    <m/>
    <m/>
    <m/>
    <m/>
    <m/>
    <m/>
    <m/>
    <s v="x"/>
    <x v="37"/>
  </r>
  <r>
    <d v="2023-04-19T00:00:00"/>
    <x v="0"/>
    <n v="4"/>
    <n v="295"/>
    <x v="970"/>
    <x v="130"/>
    <n v="351.82"/>
    <s v="x"/>
    <m/>
    <s v="x"/>
    <m/>
    <m/>
    <m/>
    <m/>
    <m/>
    <m/>
    <m/>
    <m/>
    <m/>
    <m/>
    <m/>
    <m/>
    <m/>
    <m/>
    <m/>
    <m/>
    <m/>
    <m/>
    <s v="x"/>
    <x v="37"/>
  </r>
  <r>
    <d v="2023-04-19T00:00:00"/>
    <x v="0"/>
    <n v="4"/>
    <n v="294"/>
    <x v="971"/>
    <x v="130"/>
    <n v="351.82"/>
    <s v="x"/>
    <m/>
    <s v="x"/>
    <m/>
    <m/>
    <m/>
    <m/>
    <m/>
    <m/>
    <m/>
    <m/>
    <m/>
    <m/>
    <m/>
    <m/>
    <m/>
    <m/>
    <m/>
    <m/>
    <m/>
    <m/>
    <s v="x"/>
    <x v="37"/>
  </r>
  <r>
    <d v="2023-04-19T00:00:00"/>
    <x v="0"/>
    <n v="4"/>
    <n v="293"/>
    <x v="972"/>
    <x v="130"/>
    <n v="216.32"/>
    <s v="x"/>
    <m/>
    <s v="x"/>
    <m/>
    <m/>
    <m/>
    <m/>
    <m/>
    <m/>
    <m/>
    <m/>
    <m/>
    <m/>
    <m/>
    <m/>
    <m/>
    <m/>
    <m/>
    <m/>
    <m/>
    <m/>
    <s v="x"/>
    <x v="37"/>
  </r>
  <r>
    <d v="2023-03-29T00:00:00"/>
    <x v="0"/>
    <n v="3"/>
    <n v="242"/>
    <x v="973"/>
    <x v="130"/>
    <n v="351.82"/>
    <s v="x"/>
    <m/>
    <s v="x"/>
    <m/>
    <m/>
    <m/>
    <m/>
    <m/>
    <m/>
    <m/>
    <m/>
    <m/>
    <m/>
    <m/>
    <m/>
    <m/>
    <m/>
    <m/>
    <m/>
    <m/>
    <m/>
    <s v="x"/>
    <x v="37"/>
  </r>
  <r>
    <d v="2023-03-29T00:00:00"/>
    <x v="0"/>
    <n v="3"/>
    <n v="241"/>
    <x v="974"/>
    <x v="130"/>
    <n v="543.82000000000005"/>
    <s v="x"/>
    <m/>
    <s v="x"/>
    <m/>
    <m/>
    <m/>
    <m/>
    <m/>
    <m/>
    <m/>
    <m/>
    <m/>
    <m/>
    <m/>
    <m/>
    <m/>
    <m/>
    <m/>
    <m/>
    <m/>
    <m/>
    <s v="x"/>
    <x v="37"/>
  </r>
  <r>
    <d v="2023-03-29T00:00:00"/>
    <x v="0"/>
    <n v="3"/>
    <n v="240"/>
    <x v="975"/>
    <x v="130"/>
    <n v="351.82"/>
    <s v="x"/>
    <m/>
    <s v="x"/>
    <m/>
    <m/>
    <m/>
    <m/>
    <m/>
    <m/>
    <m/>
    <m/>
    <m/>
    <m/>
    <m/>
    <m/>
    <m/>
    <m/>
    <m/>
    <m/>
    <m/>
    <m/>
    <s v="x"/>
    <x v="37"/>
  </r>
  <r>
    <d v="2023-03-06T00:00:00"/>
    <x v="0"/>
    <n v="3"/>
    <n v="130"/>
    <x v="976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3-02-16T00:00:00"/>
    <x v="0"/>
    <n v="2"/>
    <n v="72"/>
    <x v="977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3-02-16T00:00:00"/>
    <x v="0"/>
    <n v="2"/>
    <n v="68"/>
    <x v="978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3-02-13T00:00:00"/>
    <x v="0"/>
    <n v="2"/>
    <n v="37"/>
    <x v="979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3-02-13T00:00:00"/>
    <x v="0"/>
    <n v="2"/>
    <n v="36"/>
    <x v="980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3-02-07T00:00:00"/>
    <x v="0"/>
    <n v="2"/>
    <n v="29"/>
    <x v="981"/>
    <x v="130"/>
    <n v="328.15"/>
    <s v="x"/>
    <m/>
    <s v="x"/>
    <m/>
    <m/>
    <m/>
    <m/>
    <m/>
    <m/>
    <m/>
    <m/>
    <m/>
    <m/>
    <m/>
    <m/>
    <m/>
    <m/>
    <m/>
    <m/>
    <m/>
    <m/>
    <s v="x"/>
    <x v="37"/>
  </r>
  <r>
    <d v="2023-01-30T00:00:00"/>
    <x v="0"/>
    <n v="1"/>
    <n v="22"/>
    <x v="982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3-01-30T00:00:00"/>
    <x v="0"/>
    <n v="1"/>
    <n v="21"/>
    <x v="983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3-01-19T00:00:00"/>
    <x v="0"/>
    <n v="1"/>
    <n v="1929"/>
    <x v="984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3-01-12T00:00:00"/>
    <x v="0"/>
    <n v="1"/>
    <n v="1898"/>
    <x v="985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2-12-28T00:00:00"/>
    <x v="2"/>
    <n v="12"/>
    <n v="1841"/>
    <x v="986"/>
    <x v="130"/>
    <n v="299.26"/>
    <s v="x"/>
    <m/>
    <s v="x"/>
    <m/>
    <m/>
    <m/>
    <m/>
    <m/>
    <m/>
    <m/>
    <m/>
    <m/>
    <m/>
    <m/>
    <m/>
    <m/>
    <m/>
    <m/>
    <m/>
    <m/>
    <m/>
    <s v="x"/>
    <x v="37"/>
  </r>
  <r>
    <d v="2022-12-19T00:00:00"/>
    <x v="2"/>
    <n v="12"/>
    <n v="1784"/>
    <x v="987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2-12-19T00:00:00"/>
    <x v="2"/>
    <n v="12"/>
    <n v="1783"/>
    <x v="988"/>
    <x v="130"/>
    <n v="270.36"/>
    <s v="x"/>
    <m/>
    <s v="x"/>
    <m/>
    <m/>
    <m/>
    <m/>
    <m/>
    <m/>
    <m/>
    <m/>
    <m/>
    <m/>
    <m/>
    <m/>
    <m/>
    <m/>
    <m/>
    <m/>
    <m/>
    <m/>
    <s v="x"/>
    <x v="37"/>
  </r>
  <r>
    <d v="2022-12-19T00:00:00"/>
    <x v="2"/>
    <n v="12"/>
    <n v="1782"/>
    <x v="989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2-12-12T00:00:00"/>
    <x v="2"/>
    <n v="12"/>
    <n v="1685"/>
    <x v="990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2-12-05T00:00:00"/>
    <x v="2"/>
    <n v="12"/>
    <n v="1686"/>
    <x v="991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2-12-05T00:00:00"/>
    <x v="2"/>
    <n v="12"/>
    <n v="1665"/>
    <x v="992"/>
    <x v="130"/>
    <n v="515.57000000000005"/>
    <s v="x"/>
    <m/>
    <s v="x"/>
    <m/>
    <m/>
    <m/>
    <m/>
    <m/>
    <m/>
    <m/>
    <m/>
    <m/>
    <m/>
    <m/>
    <m/>
    <m/>
    <m/>
    <m/>
    <m/>
    <m/>
    <m/>
    <s v="x"/>
    <x v="37"/>
  </r>
  <r>
    <d v="2022-11-21T00:00:00"/>
    <x v="2"/>
    <n v="11"/>
    <n v="1535"/>
    <x v="993"/>
    <x v="130"/>
    <n v="360.91"/>
    <s v="x"/>
    <m/>
    <s v="x"/>
    <m/>
    <m/>
    <m/>
    <m/>
    <m/>
    <m/>
    <m/>
    <m/>
    <m/>
    <m/>
    <m/>
    <m/>
    <m/>
    <m/>
    <m/>
    <m/>
    <m/>
    <m/>
    <s v="x"/>
    <x v="37"/>
  </r>
  <r>
    <d v="2022-11-21T00:00:00"/>
    <x v="2"/>
    <n v="11"/>
    <n v="1504"/>
    <x v="994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2-11-09T00:00:00"/>
    <x v="2"/>
    <n v="11"/>
    <n v="1467"/>
    <x v="995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2-11-02T00:00:00"/>
    <x v="2"/>
    <n v="11"/>
    <n v="1451"/>
    <x v="996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2-10-21T00:00:00"/>
    <x v="2"/>
    <n v="10"/>
    <n v="1334"/>
    <x v="997"/>
    <x v="130"/>
    <n v="549.92999999999995"/>
    <s v="x"/>
    <m/>
    <s v="x"/>
    <m/>
    <m/>
    <m/>
    <m/>
    <m/>
    <m/>
    <m/>
    <m/>
    <m/>
    <m/>
    <m/>
    <m/>
    <m/>
    <m/>
    <m/>
    <m/>
    <m/>
    <m/>
    <s v="x"/>
    <x v="37"/>
  </r>
  <r>
    <d v="2022-09-13T00:00:00"/>
    <x v="2"/>
    <n v="9"/>
    <n v="1172"/>
    <x v="998"/>
    <x v="130"/>
    <n v="368.14"/>
    <s v="x"/>
    <m/>
    <s v="x"/>
    <m/>
    <m/>
    <m/>
    <m/>
    <m/>
    <m/>
    <m/>
    <m/>
    <m/>
    <m/>
    <m/>
    <m/>
    <m/>
    <m/>
    <m/>
    <m/>
    <m/>
    <m/>
    <s v="x"/>
    <x v="37"/>
  </r>
  <r>
    <d v="2022-08-23T00:00:00"/>
    <x v="2"/>
    <n v="8"/>
    <n v="1128"/>
    <x v="999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2-08-11T00:00:00"/>
    <x v="2"/>
    <n v="8"/>
    <n v="1044"/>
    <x v="1000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2-08-09T00:00:00"/>
    <x v="2"/>
    <n v="8"/>
    <n v="1006"/>
    <x v="1001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2-07-29T00:00:00"/>
    <x v="2"/>
    <n v="7"/>
    <n v="1010"/>
    <x v="1002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2-07-19T00:00:00"/>
    <x v="2"/>
    <n v="7"/>
    <n v="985"/>
    <x v="1003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2-07-06T00:00:00"/>
    <x v="2"/>
    <n v="7"/>
    <n v="873"/>
    <x v="1004"/>
    <x v="130"/>
    <n v="313.70999999999998"/>
    <s v="x"/>
    <m/>
    <s v="x"/>
    <m/>
    <m/>
    <m/>
    <m/>
    <m/>
    <m/>
    <m/>
    <m/>
    <m/>
    <m/>
    <m/>
    <m/>
    <m/>
    <m/>
    <m/>
    <m/>
    <m/>
    <m/>
    <s v="x"/>
    <x v="37"/>
  </r>
  <r>
    <d v="2022-06-29T00:00:00"/>
    <x v="2"/>
    <n v="6"/>
    <n v="851"/>
    <x v="1005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2-06-21T00:00:00"/>
    <x v="2"/>
    <n v="6"/>
    <n v="786"/>
    <x v="1006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2-06-14T00:00:00"/>
    <x v="2"/>
    <n v="6"/>
    <n v="739"/>
    <x v="1007"/>
    <x v="130"/>
    <n v="292.07"/>
    <s v="x"/>
    <m/>
    <s v="x"/>
    <m/>
    <m/>
    <m/>
    <m/>
    <m/>
    <m/>
    <m/>
    <m/>
    <m/>
    <m/>
    <m/>
    <m/>
    <m/>
    <m/>
    <m/>
    <m/>
    <m/>
    <m/>
    <s v="x"/>
    <x v="37"/>
  </r>
  <r>
    <d v="2022-06-13T00:00:00"/>
    <x v="2"/>
    <n v="6"/>
    <n v="722"/>
    <x v="1008"/>
    <x v="130"/>
    <n v="342.6"/>
    <s v="x"/>
    <m/>
    <s v="x"/>
    <m/>
    <m/>
    <m/>
    <m/>
    <m/>
    <m/>
    <m/>
    <m/>
    <m/>
    <m/>
    <m/>
    <m/>
    <m/>
    <m/>
    <m/>
    <m/>
    <m/>
    <m/>
    <s v="x"/>
    <x v="37"/>
  </r>
  <r>
    <d v="2022-06-09T00:00:00"/>
    <x v="2"/>
    <n v="6"/>
    <n v="721"/>
    <x v="1009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2-06-09T00:00:00"/>
    <x v="2"/>
    <n v="6"/>
    <n v="712"/>
    <x v="1010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2-06-02T00:00:00"/>
    <x v="2"/>
    <n v="6"/>
    <n v="711"/>
    <x v="1011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2-05-26T00:00:00"/>
    <x v="2"/>
    <n v="5"/>
    <n v="641"/>
    <x v="1012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2-05-19T00:00:00"/>
    <x v="2"/>
    <n v="5"/>
    <n v="588"/>
    <x v="1013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2-04-27T00:00:00"/>
    <x v="2"/>
    <n v="4"/>
    <n v="509"/>
    <x v="1014"/>
    <x v="130"/>
    <n v="227.02"/>
    <s v="x"/>
    <m/>
    <s v="x"/>
    <m/>
    <m/>
    <m/>
    <m/>
    <m/>
    <m/>
    <m/>
    <m/>
    <m/>
    <m/>
    <m/>
    <m/>
    <m/>
    <m/>
    <m/>
    <m/>
    <m/>
    <m/>
    <s v="x"/>
    <x v="37"/>
  </r>
  <r>
    <d v="2022-04-13T00:00:00"/>
    <x v="2"/>
    <n v="4"/>
    <n v="391"/>
    <x v="1015"/>
    <x v="130"/>
    <n v="158.61000000000001"/>
    <s v="x"/>
    <m/>
    <s v="x"/>
    <m/>
    <m/>
    <m/>
    <m/>
    <m/>
    <m/>
    <m/>
    <m/>
    <m/>
    <m/>
    <m/>
    <m/>
    <m/>
    <m/>
    <m/>
    <m/>
    <m/>
    <m/>
    <s v="x"/>
    <x v="37"/>
  </r>
  <r>
    <d v="2022-04-13T00:00:00"/>
    <x v="2"/>
    <n v="4"/>
    <n v="390"/>
    <x v="1016"/>
    <x v="130"/>
    <n v="299.26"/>
    <s v="x"/>
    <m/>
    <s v="x"/>
    <m/>
    <m/>
    <m/>
    <m/>
    <m/>
    <m/>
    <m/>
    <m/>
    <m/>
    <m/>
    <m/>
    <m/>
    <m/>
    <m/>
    <m/>
    <m/>
    <m/>
    <m/>
    <s v="x"/>
    <x v="37"/>
  </r>
  <r>
    <d v="2022-04-08T00:00:00"/>
    <x v="2"/>
    <n v="4"/>
    <n v="389"/>
    <x v="1017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2-03-30T00:00:00"/>
    <x v="2"/>
    <n v="3"/>
    <n v="349"/>
    <x v="1018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2-03-30T00:00:00"/>
    <x v="2"/>
    <n v="3"/>
    <n v="317"/>
    <x v="1019"/>
    <x v="130"/>
    <n v="158.61000000000001"/>
    <s v="x"/>
    <m/>
    <s v="x"/>
    <m/>
    <m/>
    <m/>
    <m/>
    <m/>
    <m/>
    <m/>
    <m/>
    <m/>
    <m/>
    <m/>
    <m/>
    <m/>
    <m/>
    <m/>
    <m/>
    <m/>
    <m/>
    <s v="x"/>
    <x v="37"/>
  </r>
  <r>
    <d v="2022-03-30T00:00:00"/>
    <x v="2"/>
    <n v="3"/>
    <n v="316"/>
    <x v="1020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2-02-24T00:00:00"/>
    <x v="2"/>
    <n v="2"/>
    <n v="199"/>
    <x v="1021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2-02-24T00:00:00"/>
    <x v="2"/>
    <n v="2"/>
    <n v="198"/>
    <x v="1022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2-02-16T00:00:00"/>
    <x v="2"/>
    <n v="2"/>
    <n v="108"/>
    <x v="1023"/>
    <x v="130"/>
    <n v="270.36"/>
    <s v="x"/>
    <m/>
    <s v="x"/>
    <m/>
    <m/>
    <m/>
    <m/>
    <m/>
    <m/>
    <m/>
    <m/>
    <m/>
    <m/>
    <m/>
    <m/>
    <m/>
    <m/>
    <m/>
    <m/>
    <m/>
    <m/>
    <s v="x"/>
    <x v="37"/>
  </r>
  <r>
    <d v="2022-02-03T00:00:00"/>
    <x v="2"/>
    <n v="2"/>
    <n v="53"/>
    <x v="1024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2-01-21T00:00:00"/>
    <x v="2"/>
    <n v="1"/>
    <n v="42"/>
    <x v="1025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2-01-21T00:00:00"/>
    <x v="2"/>
    <n v="1"/>
    <n v="41"/>
    <x v="1026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2-01-14T00:00:00"/>
    <x v="2"/>
    <n v="1"/>
    <n v="1986"/>
    <x v="1027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2-01-14T00:00:00"/>
    <x v="2"/>
    <n v="1"/>
    <n v="1985"/>
    <x v="1028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1-12-29T00:00:00"/>
    <x v="1"/>
    <n v="12"/>
    <n v="1962"/>
    <x v="993"/>
    <x v="130"/>
    <n v="360.89"/>
    <s v="x"/>
    <m/>
    <s v="x"/>
    <m/>
    <m/>
    <m/>
    <m/>
    <m/>
    <m/>
    <m/>
    <m/>
    <m/>
    <m/>
    <m/>
    <m/>
    <m/>
    <m/>
    <m/>
    <m/>
    <m/>
    <m/>
    <s v="x"/>
    <x v="37"/>
  </r>
  <r>
    <d v="2021-12-22T00:00:00"/>
    <x v="1"/>
    <n v="12"/>
    <n v="1763"/>
    <x v="1029"/>
    <x v="130"/>
    <n v="248.68"/>
    <s v="x"/>
    <m/>
    <s v="x"/>
    <m/>
    <m/>
    <m/>
    <m/>
    <m/>
    <m/>
    <m/>
    <m/>
    <m/>
    <m/>
    <m/>
    <m/>
    <m/>
    <m/>
    <m/>
    <m/>
    <m/>
    <m/>
    <s v="x"/>
    <x v="37"/>
  </r>
  <r>
    <d v="2021-10-21T00:00:00"/>
    <x v="1"/>
    <n v="10"/>
    <n v="1411"/>
    <x v="1030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1-10-13T00:00:00"/>
    <x v="1"/>
    <n v="10"/>
    <n v="1372"/>
    <x v="1031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1-09-13T00:00:00"/>
    <x v="1"/>
    <n v="9"/>
    <n v="1208"/>
    <x v="1032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1-09-10T00:00:00"/>
    <x v="1"/>
    <n v="9"/>
    <n v="1206"/>
    <x v="1033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1-08-12T00:00:00"/>
    <x v="1"/>
    <n v="8"/>
    <n v="1069"/>
    <x v="1034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1-08-12T00:00:00"/>
    <x v="1"/>
    <n v="8"/>
    <n v="1068"/>
    <x v="1035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1-08-09T00:00:00"/>
    <x v="1"/>
    <n v="8"/>
    <n v="1065"/>
    <x v="1036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1-07-27T00:00:00"/>
    <x v="1"/>
    <n v="7"/>
    <n v="1011"/>
    <x v="1037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1-07-19T00:00:00"/>
    <x v="1"/>
    <n v="7"/>
    <n v="869"/>
    <x v="1038"/>
    <x v="130"/>
    <n v="255.89"/>
    <s v="x"/>
    <m/>
    <s v="x"/>
    <m/>
    <m/>
    <m/>
    <m/>
    <m/>
    <m/>
    <m/>
    <m/>
    <m/>
    <m/>
    <m/>
    <m/>
    <m/>
    <m/>
    <m/>
    <m/>
    <m/>
    <m/>
    <s v="x"/>
    <x v="37"/>
  </r>
  <r>
    <d v="2021-06-23T00:00:00"/>
    <x v="1"/>
    <n v="6"/>
    <n v="786"/>
    <x v="1039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1-06-23T00:00:00"/>
    <x v="1"/>
    <n v="6"/>
    <n v="785"/>
    <x v="1040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1-06-21T00:00:00"/>
    <x v="1"/>
    <n v="6"/>
    <n v="717"/>
    <x v="1041"/>
    <x v="130"/>
    <n v="263.11"/>
    <s v="x"/>
    <m/>
    <s v="x"/>
    <m/>
    <m/>
    <m/>
    <m/>
    <m/>
    <m/>
    <m/>
    <m/>
    <m/>
    <m/>
    <m/>
    <m/>
    <m/>
    <m/>
    <m/>
    <m/>
    <m/>
    <m/>
    <s v="x"/>
    <x v="37"/>
  </r>
  <r>
    <d v="2021-06-17T00:00:00"/>
    <x v="1"/>
    <n v="6"/>
    <n v="725"/>
    <x v="1042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1-06-17T00:00:00"/>
    <x v="1"/>
    <n v="6"/>
    <n v="691"/>
    <x v="1043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1-06-17T00:00:00"/>
    <x v="1"/>
    <n v="6"/>
    <n v="690"/>
    <x v="1044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1-06-17T00:00:00"/>
    <x v="1"/>
    <n v="6"/>
    <n v="689"/>
    <x v="1045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1-05-21T00:00:00"/>
    <x v="1"/>
    <n v="5"/>
    <n v="557"/>
    <x v="1046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1-05-17T00:00:00"/>
    <x v="1"/>
    <n v="5"/>
    <n v="566"/>
    <x v="1047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1-04-16T00:00:00"/>
    <x v="1"/>
    <n v="4"/>
    <n v="410"/>
    <x v="1048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1-04-16T00:00:00"/>
    <x v="1"/>
    <n v="4"/>
    <n v="409"/>
    <x v="1049"/>
    <x v="130"/>
    <n v="284.77"/>
    <s v="x"/>
    <m/>
    <s v="x"/>
    <m/>
    <m/>
    <m/>
    <m/>
    <m/>
    <m/>
    <m/>
    <m/>
    <m/>
    <m/>
    <m/>
    <m/>
    <m/>
    <m/>
    <m/>
    <m/>
    <m/>
    <m/>
    <s v="x"/>
    <x v="37"/>
  </r>
  <r>
    <d v="2021-04-16T00:00:00"/>
    <x v="1"/>
    <n v="4"/>
    <n v="353"/>
    <x v="1050"/>
    <x v="130"/>
    <n v="551.37"/>
    <s v="x"/>
    <m/>
    <s v="x"/>
    <m/>
    <m/>
    <m/>
    <m/>
    <m/>
    <m/>
    <m/>
    <m/>
    <m/>
    <m/>
    <m/>
    <m/>
    <m/>
    <m/>
    <m/>
    <m/>
    <m/>
    <m/>
    <s v="x"/>
    <x v="37"/>
  </r>
  <r>
    <d v="2021-04-16T00:00:00"/>
    <x v="1"/>
    <n v="4"/>
    <n v="352"/>
    <x v="1051"/>
    <x v="130"/>
    <n v="523.47"/>
    <s v="x"/>
    <m/>
    <s v="x"/>
    <m/>
    <m/>
    <m/>
    <m/>
    <m/>
    <m/>
    <m/>
    <m/>
    <m/>
    <m/>
    <m/>
    <m/>
    <m/>
    <m/>
    <m/>
    <m/>
    <m/>
    <m/>
    <s v="x"/>
    <x v="37"/>
  </r>
  <r>
    <d v="2021-03-31T00:00:00"/>
    <x v="1"/>
    <n v="3"/>
    <n v="377"/>
    <x v="1052"/>
    <x v="130"/>
    <n v="306.43"/>
    <s v="x"/>
    <m/>
    <s v="x"/>
    <m/>
    <m/>
    <m/>
    <m/>
    <m/>
    <m/>
    <m/>
    <m/>
    <m/>
    <m/>
    <m/>
    <m/>
    <m/>
    <m/>
    <m/>
    <m/>
    <m/>
    <m/>
    <s v="x"/>
    <x v="37"/>
  </r>
  <r>
    <d v="2021-03-31T00:00:00"/>
    <x v="1"/>
    <n v="3"/>
    <n v="376"/>
    <x v="1053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1-03-29T00:00:00"/>
    <x v="1"/>
    <n v="3"/>
    <n v="308"/>
    <x v="1054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1-03-29T00:00:00"/>
    <x v="1"/>
    <n v="3"/>
    <n v="307"/>
    <x v="1055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1-03-29T00:00:00"/>
    <x v="1"/>
    <n v="3"/>
    <n v="306"/>
    <x v="1056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1-03-29T00:00:00"/>
    <x v="1"/>
    <n v="3"/>
    <n v="305"/>
    <x v="1057"/>
    <x v="130"/>
    <n v="499.47"/>
    <s v="x"/>
    <m/>
    <s v="x"/>
    <m/>
    <m/>
    <m/>
    <m/>
    <m/>
    <m/>
    <m/>
    <m/>
    <m/>
    <m/>
    <m/>
    <m/>
    <m/>
    <m/>
    <m/>
    <m/>
    <m/>
    <m/>
    <s v="x"/>
    <x v="37"/>
  </r>
  <r>
    <d v="2021-03-29T00:00:00"/>
    <x v="1"/>
    <n v="3"/>
    <n v="304"/>
    <x v="1058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1-03-19T00:00:00"/>
    <x v="1"/>
    <n v="3"/>
    <n v="224"/>
    <x v="1059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1-03-19T00:00:00"/>
    <x v="1"/>
    <n v="3"/>
    <n v="223"/>
    <x v="1060"/>
    <x v="130"/>
    <n v="263.11"/>
    <s v="x"/>
    <m/>
    <s v="x"/>
    <m/>
    <m/>
    <m/>
    <m/>
    <m/>
    <m/>
    <m/>
    <m/>
    <m/>
    <m/>
    <m/>
    <m/>
    <m/>
    <m/>
    <m/>
    <m/>
    <m/>
    <m/>
    <s v="x"/>
    <x v="37"/>
  </r>
  <r>
    <d v="2021-02-25T00:00:00"/>
    <x v="1"/>
    <n v="2"/>
    <n v="82"/>
    <x v="1061"/>
    <x v="130"/>
    <n v="263.11"/>
    <s v="x"/>
    <m/>
    <s v="x"/>
    <m/>
    <m/>
    <m/>
    <m/>
    <m/>
    <m/>
    <m/>
    <m/>
    <m/>
    <m/>
    <m/>
    <m/>
    <m/>
    <m/>
    <m/>
    <m/>
    <m/>
    <m/>
    <s v="x"/>
    <x v="37"/>
  </r>
  <r>
    <d v="2021-02-23T00:00:00"/>
    <x v="1"/>
    <n v="2"/>
    <n v="79"/>
    <x v="1062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1-02-17T00:00:00"/>
    <x v="1"/>
    <n v="2"/>
    <n v="52"/>
    <x v="1063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1-02-01T00:00:00"/>
    <x v="1"/>
    <n v="2"/>
    <n v="47"/>
    <x v="1064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1-02-01T00:00:00"/>
    <x v="1"/>
    <n v="2"/>
    <n v="33"/>
    <x v="1065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1-02-01T00:00:00"/>
    <x v="1"/>
    <n v="2"/>
    <n v="32"/>
    <x v="1066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1-02-01T00:00:00"/>
    <x v="1"/>
    <n v="2"/>
    <n v="9"/>
    <x v="1067"/>
    <x v="130"/>
    <n v="212.57"/>
    <s v="x"/>
    <m/>
    <s v="x"/>
    <m/>
    <m/>
    <m/>
    <m/>
    <m/>
    <m/>
    <m/>
    <m/>
    <m/>
    <m/>
    <m/>
    <m/>
    <m/>
    <m/>
    <m/>
    <m/>
    <m/>
    <m/>
    <s v="x"/>
    <x v="37"/>
  </r>
  <r>
    <d v="2021-02-01T00:00:00"/>
    <x v="1"/>
    <n v="2"/>
    <n v="8"/>
    <x v="1068"/>
    <x v="130"/>
    <n v="335.31"/>
    <s v="x"/>
    <m/>
    <s v="x"/>
    <m/>
    <m/>
    <m/>
    <m/>
    <m/>
    <m/>
    <m/>
    <m/>
    <m/>
    <m/>
    <m/>
    <m/>
    <m/>
    <m/>
    <m/>
    <m/>
    <m/>
    <m/>
    <s v="x"/>
    <x v="37"/>
  </r>
  <r>
    <d v="2021-02-01T00:00:00"/>
    <x v="1"/>
    <n v="2"/>
    <n v="2281"/>
    <x v="1069"/>
    <x v="130"/>
    <n v="332.01"/>
    <s v="x"/>
    <m/>
    <s v="x"/>
    <m/>
    <m/>
    <m/>
    <m/>
    <m/>
    <m/>
    <m/>
    <m/>
    <m/>
    <m/>
    <m/>
    <m/>
    <m/>
    <m/>
    <m/>
    <m/>
    <m/>
    <m/>
    <s v="x"/>
    <x v="37"/>
  </r>
  <r>
    <d v="2021-02-01T00:00:00"/>
    <x v="1"/>
    <n v="2"/>
    <n v="2280"/>
    <x v="1070"/>
    <x v="130"/>
    <n v="248.67"/>
    <s v="x"/>
    <m/>
    <s v="x"/>
    <m/>
    <m/>
    <m/>
    <m/>
    <m/>
    <m/>
    <m/>
    <m/>
    <m/>
    <m/>
    <m/>
    <m/>
    <m/>
    <m/>
    <m/>
    <m/>
    <m/>
    <m/>
    <s v="x"/>
    <x v="37"/>
  </r>
  <r>
    <d v="2023-12-19T00:00:00"/>
    <x v="0"/>
    <n v="12"/>
    <n v="1483"/>
    <x v="1071"/>
    <x v="131"/>
    <n v="270"/>
    <s v="x"/>
    <m/>
    <m/>
    <s v="x"/>
    <m/>
    <m/>
    <m/>
    <m/>
    <m/>
    <m/>
    <m/>
    <m/>
    <m/>
    <m/>
    <m/>
    <m/>
    <m/>
    <m/>
    <m/>
    <m/>
    <s v="x"/>
    <m/>
    <x v="33"/>
  </r>
  <r>
    <d v="2023-10-17T00:00:00"/>
    <x v="0"/>
    <n v="10"/>
    <n v="1122"/>
    <x v="1072"/>
    <x v="131"/>
    <n v="270"/>
    <s v="x"/>
    <m/>
    <m/>
    <s v="x"/>
    <m/>
    <m/>
    <m/>
    <m/>
    <m/>
    <m/>
    <m/>
    <m/>
    <m/>
    <m/>
    <m/>
    <m/>
    <m/>
    <m/>
    <m/>
    <m/>
    <s v="x"/>
    <m/>
    <x v="33"/>
  </r>
  <r>
    <d v="2023-07-13T00:00:00"/>
    <x v="0"/>
    <n v="7"/>
    <n v="688"/>
    <x v="1073"/>
    <x v="131"/>
    <n v="750"/>
    <s v="x"/>
    <m/>
    <m/>
    <s v="x"/>
    <m/>
    <m/>
    <m/>
    <m/>
    <m/>
    <m/>
    <m/>
    <m/>
    <m/>
    <m/>
    <m/>
    <m/>
    <m/>
    <m/>
    <m/>
    <m/>
    <s v="x"/>
    <m/>
    <x v="33"/>
  </r>
  <r>
    <d v="2023-04-19T00:00:00"/>
    <x v="0"/>
    <n v="4"/>
    <n v="330"/>
    <x v="1074"/>
    <x v="131"/>
    <n v="270"/>
    <s v="x"/>
    <m/>
    <m/>
    <s v="x"/>
    <m/>
    <m/>
    <m/>
    <m/>
    <m/>
    <m/>
    <m/>
    <m/>
    <m/>
    <m/>
    <m/>
    <m/>
    <m/>
    <m/>
    <m/>
    <m/>
    <s v="x"/>
    <m/>
    <x v="33"/>
  </r>
  <r>
    <d v="2023-02-02T00:00:00"/>
    <x v="0"/>
    <n v="2"/>
    <n v="1952"/>
    <x v="1075"/>
    <x v="131"/>
    <n v="270"/>
    <s v="x"/>
    <m/>
    <m/>
    <s v="x"/>
    <m/>
    <m/>
    <m/>
    <m/>
    <m/>
    <m/>
    <m/>
    <m/>
    <m/>
    <m/>
    <m/>
    <m/>
    <m/>
    <m/>
    <m/>
    <m/>
    <s v="x"/>
    <m/>
    <x v="33"/>
  </r>
  <r>
    <d v="2022-11-09T00:00:00"/>
    <x v="2"/>
    <n v="11"/>
    <n v="1517"/>
    <x v="1076"/>
    <x v="131"/>
    <n v="270"/>
    <s v="x"/>
    <m/>
    <m/>
    <s v="x"/>
    <m/>
    <m/>
    <m/>
    <m/>
    <m/>
    <m/>
    <m/>
    <m/>
    <m/>
    <m/>
    <m/>
    <m/>
    <m/>
    <m/>
    <m/>
    <m/>
    <s v="x"/>
    <m/>
    <x v="33"/>
  </r>
  <r>
    <d v="2022-07-27T00:00:00"/>
    <x v="2"/>
    <n v="7"/>
    <n v="952"/>
    <x v="1077"/>
    <x v="131"/>
    <n v="750"/>
    <s v="x"/>
    <m/>
    <m/>
    <s v="x"/>
    <m/>
    <m/>
    <m/>
    <m/>
    <m/>
    <m/>
    <m/>
    <m/>
    <m/>
    <m/>
    <m/>
    <m/>
    <m/>
    <m/>
    <m/>
    <m/>
    <s v="x"/>
    <m/>
    <x v="33"/>
  </r>
  <r>
    <d v="2022-06-29T00:00:00"/>
    <x v="2"/>
    <n v="6"/>
    <n v="800"/>
    <x v="1078"/>
    <x v="131"/>
    <n v="619.6"/>
    <s v="x"/>
    <m/>
    <m/>
    <s v="x"/>
    <m/>
    <m/>
    <m/>
    <m/>
    <m/>
    <m/>
    <m/>
    <m/>
    <m/>
    <m/>
    <m/>
    <m/>
    <m/>
    <m/>
    <m/>
    <m/>
    <s v="x"/>
    <m/>
    <x v="33"/>
  </r>
  <r>
    <d v="2022-05-30T00:00:00"/>
    <x v="2"/>
    <n v="5"/>
    <n v="715"/>
    <x v="1079"/>
    <x v="131"/>
    <n v="1301.7"/>
    <s v="x"/>
    <m/>
    <m/>
    <s v="x"/>
    <m/>
    <m/>
    <m/>
    <m/>
    <m/>
    <m/>
    <m/>
    <m/>
    <m/>
    <m/>
    <m/>
    <m/>
    <m/>
    <m/>
    <m/>
    <m/>
    <s v="x"/>
    <m/>
    <x v="33"/>
  </r>
  <r>
    <d v="2022-04-29T00:00:00"/>
    <x v="2"/>
    <n v="4"/>
    <n v="485"/>
    <x v="1080"/>
    <x v="131"/>
    <n v="750"/>
    <s v="x"/>
    <m/>
    <m/>
    <s v="x"/>
    <m/>
    <m/>
    <m/>
    <m/>
    <m/>
    <m/>
    <m/>
    <m/>
    <m/>
    <m/>
    <m/>
    <m/>
    <m/>
    <m/>
    <m/>
    <m/>
    <s v="x"/>
    <m/>
    <x v="33"/>
  </r>
  <r>
    <d v="2022-04-29T00:00:00"/>
    <x v="2"/>
    <n v="4"/>
    <n v="500"/>
    <x v="1081"/>
    <x v="131"/>
    <n v="270"/>
    <s v="x"/>
    <m/>
    <m/>
    <s v="x"/>
    <m/>
    <m/>
    <m/>
    <m/>
    <m/>
    <m/>
    <m/>
    <m/>
    <m/>
    <m/>
    <m/>
    <m/>
    <m/>
    <m/>
    <m/>
    <m/>
    <s v="x"/>
    <m/>
    <x v="33"/>
  </r>
  <r>
    <d v="2022-02-01T00:00:00"/>
    <x v="2"/>
    <n v="2"/>
    <n v="2052"/>
    <x v="1082"/>
    <x v="131"/>
    <n v="247.36"/>
    <s v="x"/>
    <m/>
    <m/>
    <s v="x"/>
    <m/>
    <m/>
    <m/>
    <m/>
    <m/>
    <m/>
    <m/>
    <m/>
    <m/>
    <m/>
    <m/>
    <m/>
    <m/>
    <m/>
    <m/>
    <m/>
    <s v="x"/>
    <m/>
    <x v="33"/>
  </r>
  <r>
    <d v="2021-10-27T00:00:00"/>
    <x v="1"/>
    <n v="10"/>
    <n v="1468"/>
    <x v="1083"/>
    <x v="131"/>
    <n v="247.36"/>
    <s v="x"/>
    <m/>
    <m/>
    <s v="x"/>
    <m/>
    <m/>
    <m/>
    <m/>
    <m/>
    <m/>
    <m/>
    <m/>
    <m/>
    <m/>
    <m/>
    <m/>
    <m/>
    <m/>
    <m/>
    <m/>
    <s v="x"/>
    <m/>
    <x v="33"/>
  </r>
  <r>
    <d v="2021-07-27T00:00:00"/>
    <x v="1"/>
    <n v="7"/>
    <n v="874"/>
    <x v="1084"/>
    <x v="131"/>
    <n v="720.97"/>
    <s v="x"/>
    <m/>
    <m/>
    <s v="x"/>
    <m/>
    <m/>
    <m/>
    <m/>
    <m/>
    <m/>
    <m/>
    <m/>
    <m/>
    <m/>
    <m/>
    <m/>
    <m/>
    <m/>
    <m/>
    <m/>
    <s v="x"/>
    <m/>
    <x v="33"/>
  </r>
  <r>
    <d v="2021-07-19T00:00:00"/>
    <x v="1"/>
    <n v="7"/>
    <n v="857"/>
    <x v="1085"/>
    <x v="131"/>
    <n v="582"/>
    <s v="x"/>
    <m/>
    <m/>
    <s v="x"/>
    <m/>
    <m/>
    <m/>
    <m/>
    <m/>
    <m/>
    <m/>
    <m/>
    <m/>
    <m/>
    <m/>
    <m/>
    <m/>
    <m/>
    <m/>
    <m/>
    <s v="x"/>
    <m/>
    <x v="33"/>
  </r>
  <r>
    <d v="2021-06-07T00:00:00"/>
    <x v="1"/>
    <n v="6"/>
    <n v="702"/>
    <x v="1085"/>
    <x v="131"/>
    <n v="356.4"/>
    <s v="x"/>
    <m/>
    <m/>
    <s v="x"/>
    <m/>
    <m/>
    <m/>
    <m/>
    <m/>
    <m/>
    <m/>
    <m/>
    <m/>
    <m/>
    <m/>
    <m/>
    <m/>
    <m/>
    <m/>
    <m/>
    <s v="x"/>
    <m/>
    <x v="33"/>
  </r>
  <r>
    <d v="2021-05-03T00:00:00"/>
    <x v="1"/>
    <n v="5"/>
    <n v="534"/>
    <x v="1086"/>
    <x v="131"/>
    <n v="247.36"/>
    <s v="x"/>
    <m/>
    <m/>
    <s v="x"/>
    <m/>
    <m/>
    <m/>
    <m/>
    <m/>
    <m/>
    <m/>
    <m/>
    <m/>
    <m/>
    <m/>
    <m/>
    <m/>
    <m/>
    <m/>
    <m/>
    <s v="x"/>
    <m/>
    <x v="33"/>
  </r>
  <r>
    <d v="2021-03-29T00:00:00"/>
    <x v="1"/>
    <n v="3"/>
    <n v="350"/>
    <x v="1085"/>
    <x v="131"/>
    <n v="300"/>
    <s v="x"/>
    <m/>
    <m/>
    <s v="x"/>
    <m/>
    <m/>
    <m/>
    <m/>
    <m/>
    <m/>
    <m/>
    <m/>
    <m/>
    <m/>
    <m/>
    <m/>
    <m/>
    <m/>
    <m/>
    <m/>
    <s v="x"/>
    <m/>
    <x v="33"/>
  </r>
  <r>
    <d v="2021-02-09T00:00:00"/>
    <x v="1"/>
    <n v="2"/>
    <n v="54"/>
    <x v="1087"/>
    <x v="131"/>
    <n v="247.36"/>
    <s v="x"/>
    <m/>
    <m/>
    <s v="x"/>
    <m/>
    <m/>
    <m/>
    <m/>
    <m/>
    <m/>
    <m/>
    <m/>
    <m/>
    <m/>
    <m/>
    <m/>
    <m/>
    <m/>
    <m/>
    <m/>
    <s v="x"/>
    <m/>
    <x v="33"/>
  </r>
  <r>
    <d v="2021-01-05T00:00:00"/>
    <x v="1"/>
    <n v="1"/>
    <n v="2238"/>
    <x v="1085"/>
    <x v="131"/>
    <n v="300"/>
    <s v="x"/>
    <m/>
    <m/>
    <s v="x"/>
    <m/>
    <m/>
    <m/>
    <m/>
    <m/>
    <m/>
    <m/>
    <m/>
    <m/>
    <m/>
    <m/>
    <m/>
    <m/>
    <m/>
    <m/>
    <m/>
    <s v="x"/>
    <m/>
    <x v="33"/>
  </r>
  <r>
    <d v="2021-12-30T00:00:00"/>
    <x v="1"/>
    <n v="12"/>
    <n v="1910"/>
    <x v="1088"/>
    <x v="132"/>
    <n v="1840"/>
    <m/>
    <s v="x"/>
    <m/>
    <m/>
    <m/>
    <m/>
    <m/>
    <m/>
    <m/>
    <m/>
    <m/>
    <m/>
    <m/>
    <s v="x"/>
    <m/>
    <m/>
    <m/>
    <m/>
    <m/>
    <m/>
    <m/>
    <m/>
    <x v="35"/>
  </r>
  <r>
    <d v="2021-11-25T00:00:00"/>
    <x v="1"/>
    <n v="11"/>
    <n v="1548"/>
    <x v="1089"/>
    <x v="132"/>
    <n v="1555.2"/>
    <s v="x"/>
    <m/>
    <m/>
    <m/>
    <m/>
    <m/>
    <m/>
    <m/>
    <m/>
    <m/>
    <m/>
    <s v="x"/>
    <m/>
    <m/>
    <m/>
    <m/>
    <m/>
    <m/>
    <m/>
    <m/>
    <m/>
    <m/>
    <x v="29"/>
  </r>
  <r>
    <d v="2021-09-13T00:00:00"/>
    <x v="1"/>
    <n v="9"/>
    <n v="1161"/>
    <x v="1090"/>
    <x v="132"/>
    <n v="1112"/>
    <m/>
    <s v="x"/>
    <m/>
    <m/>
    <m/>
    <m/>
    <m/>
    <m/>
    <m/>
    <m/>
    <m/>
    <m/>
    <m/>
    <s v="x"/>
    <m/>
    <m/>
    <m/>
    <m/>
    <m/>
    <m/>
    <m/>
    <m/>
    <x v="35"/>
  </r>
  <r>
    <d v="2021-02-01T00:00:00"/>
    <x v="1"/>
    <n v="2"/>
    <n v="2268"/>
    <x v="1091"/>
    <x v="133"/>
    <n v="5097.6000000000004"/>
    <m/>
    <s v="x"/>
    <m/>
    <s v="x"/>
    <m/>
    <m/>
    <m/>
    <m/>
    <m/>
    <m/>
    <m/>
    <m/>
    <m/>
    <m/>
    <m/>
    <m/>
    <m/>
    <m/>
    <m/>
    <m/>
    <m/>
    <m/>
    <x v="12"/>
  </r>
  <r>
    <d v="2021-02-01T00:00:00"/>
    <x v="1"/>
    <n v="2"/>
    <n v="2264"/>
    <x v="1092"/>
    <x v="133"/>
    <n v="7710.72"/>
    <m/>
    <s v="x"/>
    <m/>
    <s v="x"/>
    <m/>
    <m/>
    <m/>
    <m/>
    <m/>
    <m/>
    <m/>
    <m/>
    <m/>
    <m/>
    <m/>
    <m/>
    <m/>
    <m/>
    <m/>
    <m/>
    <m/>
    <m/>
    <x v="12"/>
  </r>
  <r>
    <d v="2023-08-09T00:00:00"/>
    <x v="0"/>
    <n v="8"/>
    <n v="807"/>
    <x v="1093"/>
    <x v="134"/>
    <n v="4560"/>
    <m/>
    <s v="x"/>
    <m/>
    <s v="x"/>
    <m/>
    <m/>
    <m/>
    <m/>
    <m/>
    <m/>
    <m/>
    <m/>
    <m/>
    <m/>
    <m/>
    <m/>
    <m/>
    <m/>
    <m/>
    <m/>
    <m/>
    <m/>
    <x v="12"/>
  </r>
  <r>
    <d v="2022-08-09T00:00:00"/>
    <x v="2"/>
    <n v="8"/>
    <n v="979"/>
    <x v="1094"/>
    <x v="134"/>
    <n v="1440"/>
    <m/>
    <s v="x"/>
    <m/>
    <s v="x"/>
    <m/>
    <m/>
    <m/>
    <m/>
    <m/>
    <m/>
    <m/>
    <m/>
    <m/>
    <m/>
    <m/>
    <m/>
    <m/>
    <m/>
    <m/>
    <m/>
    <m/>
    <m/>
    <x v="12"/>
  </r>
  <r>
    <d v="2022-07-08T00:00:00"/>
    <x v="2"/>
    <n v="7"/>
    <n v="885"/>
    <x v="1095"/>
    <x v="134"/>
    <n v="12000"/>
    <m/>
    <s v="x"/>
    <m/>
    <s v="x"/>
    <m/>
    <m/>
    <m/>
    <m/>
    <m/>
    <m/>
    <m/>
    <m/>
    <m/>
    <m/>
    <m/>
    <m/>
    <m/>
    <m/>
    <m/>
    <m/>
    <m/>
    <m/>
    <x v="12"/>
  </r>
  <r>
    <d v="2022-07-06T00:00:00"/>
    <x v="2"/>
    <n v="7"/>
    <n v="884"/>
    <x v="1096"/>
    <x v="134"/>
    <n v="6000"/>
    <m/>
    <s v="x"/>
    <m/>
    <s v="x"/>
    <m/>
    <m/>
    <m/>
    <m/>
    <m/>
    <m/>
    <m/>
    <m/>
    <m/>
    <m/>
    <m/>
    <m/>
    <m/>
    <m/>
    <m/>
    <m/>
    <m/>
    <m/>
    <x v="12"/>
  </r>
  <r>
    <d v="2023-12-28T00:00:00"/>
    <x v="0"/>
    <n v="12"/>
    <n v="1579"/>
    <x v="1097"/>
    <x v="135"/>
    <n v="2320.44"/>
    <s v="x"/>
    <m/>
    <m/>
    <s v="x"/>
    <m/>
    <m/>
    <m/>
    <m/>
    <m/>
    <m/>
    <m/>
    <m/>
    <m/>
    <m/>
    <m/>
    <m/>
    <m/>
    <m/>
    <m/>
    <m/>
    <m/>
    <m/>
    <x v="12"/>
  </r>
  <r>
    <d v="2023-11-23T00:00:00"/>
    <x v="0"/>
    <n v="11"/>
    <n v="1296"/>
    <x v="1098"/>
    <x v="135"/>
    <n v="1864.08"/>
    <m/>
    <s v="x"/>
    <m/>
    <s v="x"/>
    <m/>
    <m/>
    <m/>
    <m/>
    <m/>
    <m/>
    <m/>
    <m/>
    <m/>
    <m/>
    <m/>
    <m/>
    <m/>
    <m/>
    <m/>
    <m/>
    <m/>
    <m/>
    <x v="12"/>
  </r>
  <r>
    <d v="2023-11-23T00:00:00"/>
    <x v="0"/>
    <n v="11"/>
    <n v="1317"/>
    <x v="1099"/>
    <x v="135"/>
    <n v="9720"/>
    <m/>
    <s v="x"/>
    <m/>
    <s v="x"/>
    <m/>
    <m/>
    <m/>
    <m/>
    <m/>
    <m/>
    <m/>
    <m/>
    <m/>
    <m/>
    <m/>
    <m/>
    <m/>
    <m/>
    <m/>
    <m/>
    <m/>
    <m/>
    <x v="12"/>
  </r>
  <r>
    <d v="2023-07-19T00:00:00"/>
    <x v="0"/>
    <n v="7"/>
    <n v="697"/>
    <x v="1100"/>
    <x v="135"/>
    <n v="11966.4"/>
    <s v="x"/>
    <m/>
    <m/>
    <s v="x"/>
    <m/>
    <m/>
    <m/>
    <m/>
    <m/>
    <m/>
    <m/>
    <m/>
    <m/>
    <m/>
    <m/>
    <m/>
    <m/>
    <m/>
    <m/>
    <m/>
    <m/>
    <m/>
    <x v="12"/>
  </r>
  <r>
    <d v="2022-12-21T00:00:00"/>
    <x v="2"/>
    <n v="12"/>
    <n v="1703"/>
    <x v="1101"/>
    <x v="135"/>
    <n v="19726.98"/>
    <s v="x"/>
    <m/>
    <m/>
    <s v="x"/>
    <m/>
    <m/>
    <s v="x"/>
    <m/>
    <m/>
    <m/>
    <m/>
    <m/>
    <m/>
    <m/>
    <m/>
    <m/>
    <m/>
    <m/>
    <m/>
    <m/>
    <m/>
    <m/>
    <x v="9"/>
  </r>
  <r>
    <d v="2022-11-28T00:00:00"/>
    <x v="2"/>
    <n v="11"/>
    <n v="1496"/>
    <x v="1102"/>
    <x v="135"/>
    <n v="10885.45"/>
    <s v="x"/>
    <m/>
    <m/>
    <s v="x"/>
    <m/>
    <m/>
    <s v="x"/>
    <m/>
    <m/>
    <m/>
    <m/>
    <m/>
    <m/>
    <m/>
    <m/>
    <m/>
    <m/>
    <m/>
    <m/>
    <m/>
    <m/>
    <m/>
    <x v="9"/>
  </r>
  <r>
    <d v="2022-11-28T00:00:00"/>
    <x v="2"/>
    <n v="11"/>
    <n v="1626"/>
    <x v="1103"/>
    <x v="135"/>
    <n v="17372.060000000001"/>
    <s v="x"/>
    <m/>
    <m/>
    <s v="x"/>
    <m/>
    <m/>
    <s v="x"/>
    <m/>
    <m/>
    <m/>
    <m/>
    <m/>
    <m/>
    <m/>
    <m/>
    <m/>
    <m/>
    <m/>
    <m/>
    <m/>
    <m/>
    <m/>
    <x v="9"/>
  </r>
  <r>
    <d v="2021-09-27T00:00:00"/>
    <x v="1"/>
    <n v="9"/>
    <n v="1218"/>
    <x v="1104"/>
    <x v="135"/>
    <n v="11160"/>
    <m/>
    <s v="x"/>
    <m/>
    <s v="x"/>
    <m/>
    <m/>
    <m/>
    <m/>
    <m/>
    <m/>
    <m/>
    <m/>
    <m/>
    <m/>
    <m/>
    <m/>
    <m/>
    <m/>
    <m/>
    <m/>
    <m/>
    <m/>
    <x v="12"/>
  </r>
  <r>
    <d v="2023-08-16T00:00:00"/>
    <x v="0"/>
    <n v="8"/>
    <n v="843"/>
    <x v="1105"/>
    <x v="136"/>
    <n v="6790"/>
    <m/>
    <s v="x"/>
    <m/>
    <s v="x"/>
    <m/>
    <m/>
    <m/>
    <m/>
    <m/>
    <m/>
    <m/>
    <m/>
    <m/>
    <s v="x"/>
    <m/>
    <m/>
    <m/>
    <m/>
    <m/>
    <m/>
    <m/>
    <m/>
    <x v="14"/>
  </r>
  <r>
    <d v="2023-06-05T00:00:00"/>
    <x v="0"/>
    <n v="6"/>
    <n v="445"/>
    <x v="1106"/>
    <x v="136"/>
    <n v="4800"/>
    <m/>
    <s v="x"/>
    <m/>
    <s v="x"/>
    <m/>
    <m/>
    <m/>
    <m/>
    <m/>
    <m/>
    <m/>
    <m/>
    <m/>
    <m/>
    <m/>
    <m/>
    <m/>
    <m/>
    <m/>
    <m/>
    <m/>
    <m/>
    <x v="12"/>
  </r>
  <r>
    <d v="2023-01-26T00:00:00"/>
    <x v="0"/>
    <n v="1"/>
    <n v="14"/>
    <x v="1107"/>
    <x v="136"/>
    <n v="1400"/>
    <m/>
    <s v="x"/>
    <m/>
    <s v="x"/>
    <m/>
    <m/>
    <s v="x"/>
    <m/>
    <m/>
    <m/>
    <m/>
    <m/>
    <m/>
    <m/>
    <m/>
    <m/>
    <m/>
    <m/>
    <m/>
    <m/>
    <m/>
    <m/>
    <x v="9"/>
  </r>
  <r>
    <d v="2022-12-21T00:00:00"/>
    <x v="2"/>
    <n v="12"/>
    <n v="1780"/>
    <x v="1108"/>
    <x v="136"/>
    <n v="6510"/>
    <m/>
    <s v="x"/>
    <m/>
    <s v="x"/>
    <m/>
    <m/>
    <m/>
    <m/>
    <m/>
    <m/>
    <m/>
    <m/>
    <m/>
    <s v="x"/>
    <m/>
    <m/>
    <m/>
    <m/>
    <m/>
    <m/>
    <m/>
    <m/>
    <x v="14"/>
  </r>
  <r>
    <d v="2022-12-05T00:00:00"/>
    <x v="2"/>
    <n v="12"/>
    <n v="1530"/>
    <x v="1109"/>
    <x v="136"/>
    <n v="4900"/>
    <m/>
    <s v="x"/>
    <m/>
    <s v="x"/>
    <m/>
    <m/>
    <s v="x"/>
    <m/>
    <m/>
    <m/>
    <m/>
    <m/>
    <m/>
    <m/>
    <m/>
    <m/>
    <m/>
    <m/>
    <m/>
    <m/>
    <m/>
    <m/>
    <x v="9"/>
  </r>
  <r>
    <d v="2022-10-12T00:00:00"/>
    <x v="2"/>
    <n v="10"/>
    <n v="1295"/>
    <x v="1110"/>
    <x v="136"/>
    <n v="2500"/>
    <m/>
    <s v="x"/>
    <m/>
    <s v="x"/>
    <m/>
    <m/>
    <m/>
    <m/>
    <m/>
    <m/>
    <m/>
    <m/>
    <m/>
    <m/>
    <m/>
    <m/>
    <m/>
    <m/>
    <m/>
    <m/>
    <m/>
    <m/>
    <x v="12"/>
  </r>
  <r>
    <d v="2022-10-11T00:00:00"/>
    <x v="2"/>
    <n v="10"/>
    <n v="1322"/>
    <x v="1111"/>
    <x v="136"/>
    <n v="5000"/>
    <m/>
    <s v="x"/>
    <m/>
    <s v="x"/>
    <m/>
    <m/>
    <s v="x"/>
    <m/>
    <m/>
    <m/>
    <m/>
    <m/>
    <m/>
    <m/>
    <m/>
    <m/>
    <m/>
    <m/>
    <m/>
    <m/>
    <m/>
    <m/>
    <x v="9"/>
  </r>
  <r>
    <d v="2022-06-14T00:00:00"/>
    <x v="2"/>
    <n v="6"/>
    <n v="691"/>
    <x v="1112"/>
    <x v="136"/>
    <n v="4700"/>
    <m/>
    <s v="x"/>
    <m/>
    <s v="x"/>
    <m/>
    <m/>
    <m/>
    <m/>
    <m/>
    <m/>
    <m/>
    <m/>
    <m/>
    <m/>
    <m/>
    <m/>
    <m/>
    <m/>
    <m/>
    <m/>
    <m/>
    <m/>
    <x v="12"/>
  </r>
  <r>
    <d v="2022-04-20T00:00:00"/>
    <x v="2"/>
    <n v="4"/>
    <n v="348"/>
    <x v="1113"/>
    <x v="136"/>
    <n v="4700"/>
    <m/>
    <s v="x"/>
    <m/>
    <s v="x"/>
    <m/>
    <m/>
    <m/>
    <m/>
    <m/>
    <m/>
    <m/>
    <m/>
    <m/>
    <m/>
    <m/>
    <m/>
    <m/>
    <m/>
    <m/>
    <m/>
    <m/>
    <m/>
    <x v="12"/>
  </r>
  <r>
    <d v="2023-12-14T00:00:00"/>
    <x v="0"/>
    <n v="12"/>
    <n v="1381"/>
    <x v="1114"/>
    <x v="137"/>
    <n v="1200"/>
    <m/>
    <s v="x"/>
    <m/>
    <s v="x"/>
    <m/>
    <m/>
    <m/>
    <m/>
    <m/>
    <m/>
    <m/>
    <m/>
    <m/>
    <m/>
    <m/>
    <m/>
    <m/>
    <m/>
    <m/>
    <m/>
    <m/>
    <m/>
    <x v="12"/>
  </r>
  <r>
    <d v="2023-11-14T00:00:00"/>
    <x v="0"/>
    <n v="11"/>
    <n v="1263"/>
    <x v="1115"/>
    <x v="138"/>
    <n v="100"/>
    <m/>
    <s v="x"/>
    <m/>
    <m/>
    <m/>
    <m/>
    <m/>
    <m/>
    <m/>
    <m/>
    <m/>
    <m/>
    <m/>
    <m/>
    <s v="x"/>
    <m/>
    <m/>
    <m/>
    <m/>
    <m/>
    <m/>
    <m/>
    <x v="4"/>
  </r>
  <r>
    <d v="2023-12-07T00:00:00"/>
    <x v="0"/>
    <n v="12"/>
    <n v="1424"/>
    <x v="1116"/>
    <x v="139"/>
    <n v="192"/>
    <m/>
    <s v="x"/>
    <m/>
    <m/>
    <m/>
    <m/>
    <m/>
    <m/>
    <m/>
    <m/>
    <m/>
    <m/>
    <m/>
    <m/>
    <m/>
    <m/>
    <m/>
    <m/>
    <m/>
    <s v="x"/>
    <m/>
    <m/>
    <x v="18"/>
  </r>
  <r>
    <d v="2023-12-07T00:00:00"/>
    <x v="0"/>
    <n v="12"/>
    <n v="1425"/>
    <x v="1117"/>
    <x v="139"/>
    <n v="250"/>
    <m/>
    <s v="x"/>
    <m/>
    <m/>
    <m/>
    <m/>
    <m/>
    <m/>
    <m/>
    <m/>
    <m/>
    <m/>
    <m/>
    <m/>
    <m/>
    <m/>
    <m/>
    <m/>
    <m/>
    <s v="x"/>
    <m/>
    <m/>
    <x v="18"/>
  </r>
  <r>
    <d v="2023-06-22T00:00:00"/>
    <x v="0"/>
    <n v="6"/>
    <n v="581"/>
    <x v="1118"/>
    <x v="139"/>
    <n v="192"/>
    <m/>
    <s v="x"/>
    <m/>
    <m/>
    <m/>
    <m/>
    <m/>
    <m/>
    <m/>
    <m/>
    <m/>
    <m/>
    <m/>
    <m/>
    <m/>
    <m/>
    <m/>
    <m/>
    <m/>
    <s v="x"/>
    <m/>
    <m/>
    <x v="18"/>
  </r>
  <r>
    <d v="2023-06-22T00:00:00"/>
    <x v="0"/>
    <n v="6"/>
    <n v="580"/>
    <x v="1117"/>
    <x v="139"/>
    <n v="285"/>
    <m/>
    <s v="x"/>
    <m/>
    <m/>
    <m/>
    <m/>
    <m/>
    <m/>
    <m/>
    <m/>
    <m/>
    <m/>
    <m/>
    <m/>
    <m/>
    <m/>
    <m/>
    <m/>
    <m/>
    <s v="x"/>
    <m/>
    <m/>
    <x v="18"/>
  </r>
  <r>
    <d v="2022-12-12T00:00:00"/>
    <x v="2"/>
    <n v="12"/>
    <n v="1698"/>
    <x v="1119"/>
    <x v="139"/>
    <n v="192"/>
    <m/>
    <s v="x"/>
    <m/>
    <m/>
    <m/>
    <m/>
    <m/>
    <m/>
    <m/>
    <m/>
    <m/>
    <m/>
    <m/>
    <m/>
    <m/>
    <m/>
    <m/>
    <m/>
    <m/>
    <s v="x"/>
    <m/>
    <m/>
    <x v="18"/>
  </r>
  <r>
    <d v="2022-12-12T00:00:00"/>
    <x v="2"/>
    <n v="12"/>
    <n v="1697"/>
    <x v="1120"/>
    <x v="139"/>
    <n v="243"/>
    <m/>
    <s v="x"/>
    <m/>
    <m/>
    <m/>
    <m/>
    <m/>
    <m/>
    <m/>
    <m/>
    <m/>
    <m/>
    <m/>
    <m/>
    <m/>
    <m/>
    <m/>
    <m/>
    <m/>
    <s v="x"/>
    <m/>
    <m/>
    <x v="18"/>
  </r>
  <r>
    <d v="2022-07-19T00:00:00"/>
    <x v="2"/>
    <n v="7"/>
    <n v="956"/>
    <x v="1121"/>
    <x v="139"/>
    <n v="192"/>
    <m/>
    <s v="x"/>
    <m/>
    <m/>
    <m/>
    <m/>
    <m/>
    <m/>
    <m/>
    <m/>
    <m/>
    <m/>
    <m/>
    <m/>
    <m/>
    <m/>
    <m/>
    <m/>
    <m/>
    <s v="x"/>
    <m/>
    <m/>
    <x v="18"/>
  </r>
  <r>
    <d v="2022-07-19T00:00:00"/>
    <x v="2"/>
    <n v="7"/>
    <n v="955"/>
    <x v="1122"/>
    <x v="139"/>
    <n v="256"/>
    <m/>
    <s v="x"/>
    <m/>
    <m/>
    <m/>
    <m/>
    <m/>
    <m/>
    <m/>
    <m/>
    <m/>
    <m/>
    <m/>
    <m/>
    <m/>
    <m/>
    <m/>
    <m/>
    <m/>
    <s v="x"/>
    <m/>
    <m/>
    <x v="18"/>
  </r>
  <r>
    <d v="2021-12-03T00:00:00"/>
    <x v="1"/>
    <n v="12"/>
    <n v="1698"/>
    <x v="1123"/>
    <x v="139"/>
    <n v="150"/>
    <m/>
    <s v="x"/>
    <m/>
    <m/>
    <m/>
    <m/>
    <m/>
    <m/>
    <m/>
    <m/>
    <m/>
    <m/>
    <m/>
    <m/>
    <m/>
    <m/>
    <m/>
    <m/>
    <m/>
    <s v="x"/>
    <m/>
    <m/>
    <x v="18"/>
  </r>
  <r>
    <d v="2021-12-03T00:00:00"/>
    <x v="1"/>
    <n v="12"/>
    <n v="1697"/>
    <x v="1123"/>
    <x v="139"/>
    <n v="218"/>
    <m/>
    <s v="x"/>
    <m/>
    <m/>
    <m/>
    <m/>
    <m/>
    <m/>
    <m/>
    <m/>
    <m/>
    <m/>
    <m/>
    <m/>
    <m/>
    <m/>
    <m/>
    <m/>
    <m/>
    <s v="x"/>
    <m/>
    <m/>
    <x v="18"/>
  </r>
  <r>
    <d v="2021-06-24T00:00:00"/>
    <x v="1"/>
    <n v="6"/>
    <n v="832"/>
    <x v="1124"/>
    <x v="139"/>
    <n v="150"/>
    <m/>
    <s v="x"/>
    <m/>
    <m/>
    <m/>
    <m/>
    <m/>
    <m/>
    <m/>
    <m/>
    <m/>
    <m/>
    <m/>
    <m/>
    <m/>
    <m/>
    <m/>
    <m/>
    <m/>
    <s v="x"/>
    <m/>
    <m/>
    <x v="18"/>
  </r>
  <r>
    <d v="2021-06-24T00:00:00"/>
    <x v="1"/>
    <n v="6"/>
    <n v="831"/>
    <x v="1123"/>
    <x v="139"/>
    <n v="186.5"/>
    <m/>
    <s v="x"/>
    <m/>
    <m/>
    <m/>
    <m/>
    <m/>
    <m/>
    <m/>
    <m/>
    <m/>
    <m/>
    <m/>
    <m/>
    <m/>
    <m/>
    <m/>
    <m/>
    <m/>
    <s v="x"/>
    <m/>
    <m/>
    <x v="18"/>
  </r>
  <r>
    <d v="2023-11-23T00:00:00"/>
    <x v="0"/>
    <n v="11"/>
    <n v="1231"/>
    <x v="1125"/>
    <x v="140"/>
    <n v="1564"/>
    <s v="x"/>
    <m/>
    <m/>
    <m/>
    <m/>
    <m/>
    <m/>
    <m/>
    <m/>
    <m/>
    <m/>
    <m/>
    <m/>
    <m/>
    <m/>
    <m/>
    <m/>
    <m/>
    <s v="x"/>
    <m/>
    <m/>
    <m/>
    <x v="11"/>
  </r>
  <r>
    <d v="2023-10-24T00:00:00"/>
    <x v="0"/>
    <n v="10"/>
    <n v="1071"/>
    <x v="1126"/>
    <x v="140"/>
    <n v="1876"/>
    <s v="x"/>
    <m/>
    <m/>
    <m/>
    <m/>
    <m/>
    <m/>
    <m/>
    <m/>
    <m/>
    <m/>
    <m/>
    <m/>
    <m/>
    <m/>
    <m/>
    <m/>
    <m/>
    <s v="x"/>
    <m/>
    <m/>
    <m/>
    <x v="11"/>
  </r>
  <r>
    <d v="2023-09-21T00:00:00"/>
    <x v="0"/>
    <n v="9"/>
    <n v="940"/>
    <x v="1127"/>
    <x v="140"/>
    <n v="1444"/>
    <s v="x"/>
    <m/>
    <m/>
    <m/>
    <m/>
    <m/>
    <m/>
    <m/>
    <m/>
    <m/>
    <m/>
    <m/>
    <m/>
    <m/>
    <m/>
    <m/>
    <m/>
    <m/>
    <s v="x"/>
    <m/>
    <m/>
    <m/>
    <x v="11"/>
  </r>
  <r>
    <d v="2023-08-23T00:00:00"/>
    <x v="0"/>
    <n v="8"/>
    <n v="791"/>
    <x v="1128"/>
    <x v="140"/>
    <n v="1444"/>
    <s v="x"/>
    <m/>
    <m/>
    <m/>
    <m/>
    <m/>
    <m/>
    <m/>
    <m/>
    <m/>
    <m/>
    <m/>
    <m/>
    <m/>
    <m/>
    <m/>
    <m/>
    <m/>
    <s v="x"/>
    <m/>
    <m/>
    <m/>
    <x v="11"/>
  </r>
  <r>
    <d v="2023-07-25T00:00:00"/>
    <x v="0"/>
    <n v="7"/>
    <n v="671"/>
    <x v="1129"/>
    <x v="140"/>
    <n v="1444"/>
    <s v="x"/>
    <m/>
    <m/>
    <m/>
    <m/>
    <m/>
    <m/>
    <m/>
    <m/>
    <m/>
    <m/>
    <m/>
    <m/>
    <m/>
    <m/>
    <m/>
    <m/>
    <m/>
    <s v="x"/>
    <m/>
    <m/>
    <m/>
    <x v="11"/>
  </r>
  <r>
    <d v="2023-06-27T00:00:00"/>
    <x v="0"/>
    <n v="6"/>
    <n v="529"/>
    <x v="1130"/>
    <x v="140"/>
    <n v="1876"/>
    <s v="x"/>
    <m/>
    <m/>
    <m/>
    <m/>
    <m/>
    <m/>
    <m/>
    <m/>
    <m/>
    <m/>
    <m/>
    <m/>
    <m/>
    <m/>
    <m/>
    <m/>
    <m/>
    <s v="x"/>
    <m/>
    <m/>
    <m/>
    <x v="11"/>
  </r>
  <r>
    <d v="2022-11-28T00:00:00"/>
    <x v="2"/>
    <n v="11"/>
    <n v="1454"/>
    <x v="1131"/>
    <x v="140"/>
    <n v="1476"/>
    <s v="x"/>
    <m/>
    <m/>
    <m/>
    <m/>
    <m/>
    <m/>
    <m/>
    <m/>
    <m/>
    <m/>
    <m/>
    <m/>
    <m/>
    <m/>
    <m/>
    <m/>
    <m/>
    <s v="x"/>
    <m/>
    <m/>
    <m/>
    <x v="11"/>
  </r>
  <r>
    <d v="2022-11-09T00:00:00"/>
    <x v="2"/>
    <n v="11"/>
    <n v="1408"/>
    <x v="1131"/>
    <x v="140"/>
    <n v="1431"/>
    <s v="x"/>
    <m/>
    <m/>
    <m/>
    <m/>
    <m/>
    <m/>
    <m/>
    <m/>
    <m/>
    <m/>
    <m/>
    <m/>
    <m/>
    <m/>
    <m/>
    <m/>
    <m/>
    <s v="x"/>
    <m/>
    <m/>
    <m/>
    <x v="11"/>
  </r>
  <r>
    <d v="2022-10-05T00:00:00"/>
    <x v="2"/>
    <n v="10"/>
    <n v="1244"/>
    <x v="1131"/>
    <x v="140"/>
    <n v="1281"/>
    <s v="x"/>
    <m/>
    <m/>
    <m/>
    <m/>
    <m/>
    <m/>
    <m/>
    <m/>
    <m/>
    <m/>
    <m/>
    <m/>
    <m/>
    <m/>
    <m/>
    <m/>
    <m/>
    <s v="x"/>
    <m/>
    <m/>
    <m/>
    <x v="11"/>
  </r>
  <r>
    <d v="2022-09-13T00:00:00"/>
    <x v="2"/>
    <n v="9"/>
    <n v="1191"/>
    <x v="1131"/>
    <x v="140"/>
    <n v="1281"/>
    <s v="x"/>
    <m/>
    <m/>
    <m/>
    <m/>
    <m/>
    <m/>
    <m/>
    <m/>
    <m/>
    <m/>
    <m/>
    <m/>
    <m/>
    <m/>
    <m/>
    <m/>
    <m/>
    <s v="x"/>
    <m/>
    <m/>
    <m/>
    <x v="11"/>
  </r>
  <r>
    <d v="2022-08-16T00:00:00"/>
    <x v="2"/>
    <n v="8"/>
    <n v="1041"/>
    <x v="1131"/>
    <x v="140"/>
    <n v="1281"/>
    <s v="x"/>
    <m/>
    <m/>
    <m/>
    <m/>
    <m/>
    <m/>
    <m/>
    <m/>
    <m/>
    <m/>
    <m/>
    <m/>
    <m/>
    <m/>
    <m/>
    <m/>
    <m/>
    <s v="x"/>
    <m/>
    <m/>
    <m/>
    <x v="11"/>
  </r>
  <r>
    <d v="2022-06-29T00:00:00"/>
    <x v="2"/>
    <n v="6"/>
    <n v="856"/>
    <x v="1131"/>
    <x v="140"/>
    <n v="1431"/>
    <s v="x"/>
    <m/>
    <m/>
    <m/>
    <m/>
    <m/>
    <m/>
    <m/>
    <m/>
    <m/>
    <m/>
    <m/>
    <m/>
    <m/>
    <m/>
    <m/>
    <m/>
    <m/>
    <s v="x"/>
    <m/>
    <m/>
    <m/>
    <x v="11"/>
  </r>
  <r>
    <d v="2022-06-21T00:00:00"/>
    <x v="2"/>
    <n v="6"/>
    <n v="708"/>
    <x v="1131"/>
    <x v="140"/>
    <n v="1281"/>
    <s v="x"/>
    <m/>
    <m/>
    <m/>
    <m/>
    <m/>
    <m/>
    <m/>
    <m/>
    <m/>
    <m/>
    <m/>
    <m/>
    <m/>
    <m/>
    <m/>
    <m/>
    <m/>
    <s v="x"/>
    <m/>
    <m/>
    <m/>
    <x v="11"/>
  </r>
  <r>
    <d v="2021-11-22T00:00:00"/>
    <x v="1"/>
    <n v="11"/>
    <n v="1534"/>
    <x v="1132"/>
    <x v="140"/>
    <n v="1410"/>
    <s v="x"/>
    <m/>
    <m/>
    <m/>
    <m/>
    <m/>
    <m/>
    <m/>
    <m/>
    <m/>
    <m/>
    <m/>
    <m/>
    <m/>
    <m/>
    <m/>
    <m/>
    <m/>
    <s v="x"/>
    <m/>
    <m/>
    <m/>
    <x v="11"/>
  </r>
  <r>
    <d v="2021-10-27T00:00:00"/>
    <x v="1"/>
    <n v="10"/>
    <n v="1380"/>
    <x v="1133"/>
    <x v="140"/>
    <n v="1165"/>
    <s v="x"/>
    <m/>
    <m/>
    <m/>
    <m/>
    <m/>
    <m/>
    <m/>
    <m/>
    <m/>
    <m/>
    <m/>
    <m/>
    <m/>
    <m/>
    <m/>
    <m/>
    <m/>
    <s v="x"/>
    <m/>
    <m/>
    <m/>
    <x v="11"/>
  </r>
  <r>
    <d v="2021-09-29T00:00:00"/>
    <x v="1"/>
    <n v="9"/>
    <n v="1219"/>
    <x v="1134"/>
    <x v="140"/>
    <n v="1165"/>
    <s v="x"/>
    <m/>
    <m/>
    <m/>
    <m/>
    <m/>
    <m/>
    <m/>
    <m/>
    <m/>
    <m/>
    <m/>
    <m/>
    <m/>
    <m/>
    <m/>
    <m/>
    <m/>
    <s v="x"/>
    <m/>
    <m/>
    <m/>
    <x v="11"/>
  </r>
  <r>
    <d v="2021-08-30T00:00:00"/>
    <x v="1"/>
    <n v="8"/>
    <n v="1078"/>
    <x v="1135"/>
    <x v="140"/>
    <n v="1165"/>
    <s v="x"/>
    <m/>
    <m/>
    <m/>
    <m/>
    <m/>
    <m/>
    <m/>
    <m/>
    <m/>
    <m/>
    <m/>
    <m/>
    <m/>
    <m/>
    <m/>
    <m/>
    <m/>
    <s v="x"/>
    <m/>
    <m/>
    <m/>
    <x v="11"/>
  </r>
  <r>
    <d v="2021-07-27T00:00:00"/>
    <x v="1"/>
    <n v="7"/>
    <n v="873"/>
    <x v="1136"/>
    <x v="140"/>
    <n v="1525"/>
    <s v="x"/>
    <m/>
    <m/>
    <m/>
    <m/>
    <m/>
    <m/>
    <m/>
    <m/>
    <m/>
    <m/>
    <m/>
    <m/>
    <m/>
    <m/>
    <m/>
    <m/>
    <m/>
    <s v="x"/>
    <m/>
    <m/>
    <m/>
    <x v="11"/>
  </r>
  <r>
    <d v="2021-07-19T00:00:00"/>
    <x v="1"/>
    <n v="7"/>
    <n v="814"/>
    <x v="1137"/>
    <x v="140"/>
    <n v="1165"/>
    <s v="x"/>
    <m/>
    <m/>
    <m/>
    <m/>
    <m/>
    <m/>
    <m/>
    <m/>
    <m/>
    <m/>
    <m/>
    <m/>
    <m/>
    <m/>
    <m/>
    <m/>
    <m/>
    <s v="x"/>
    <m/>
    <m/>
    <m/>
    <x v="11"/>
  </r>
  <r>
    <d v="2021-06-09T00:00:00"/>
    <x v="1"/>
    <n v="6"/>
    <n v="661"/>
    <x v="1138"/>
    <x v="140"/>
    <n v="1165"/>
    <s v="x"/>
    <m/>
    <m/>
    <m/>
    <m/>
    <m/>
    <m/>
    <m/>
    <m/>
    <m/>
    <m/>
    <m/>
    <m/>
    <m/>
    <m/>
    <m/>
    <m/>
    <m/>
    <s v="x"/>
    <m/>
    <m/>
    <m/>
    <x v="11"/>
  </r>
  <r>
    <d v="2021-12-28T00:00:00"/>
    <x v="1"/>
    <n v="12"/>
    <n v="1710"/>
    <x v="1139"/>
    <x v="141"/>
    <n v="3999"/>
    <s v="x"/>
    <m/>
    <m/>
    <s v="x"/>
    <m/>
    <m/>
    <m/>
    <m/>
    <m/>
    <m/>
    <m/>
    <m/>
    <m/>
    <m/>
    <m/>
    <m/>
    <m/>
    <m/>
    <m/>
    <m/>
    <s v="x"/>
    <m/>
    <x v="33"/>
  </r>
  <r>
    <d v="2023-10-19T00:00:00"/>
    <x v="0"/>
    <n v="10"/>
    <n v="1088"/>
    <x v="1140"/>
    <x v="142"/>
    <n v="46771.69"/>
    <m/>
    <s v="x"/>
    <m/>
    <s v="x"/>
    <m/>
    <m/>
    <m/>
    <m/>
    <m/>
    <m/>
    <m/>
    <m/>
    <m/>
    <m/>
    <m/>
    <m/>
    <m/>
    <m/>
    <m/>
    <m/>
    <m/>
    <m/>
    <x v="12"/>
  </r>
  <r>
    <d v="2023-08-15T00:00:00"/>
    <x v="0"/>
    <n v="8"/>
    <n v="825"/>
    <x v="1141"/>
    <x v="142"/>
    <n v="30137.99"/>
    <m/>
    <s v="x"/>
    <m/>
    <s v="x"/>
    <m/>
    <m/>
    <m/>
    <m/>
    <m/>
    <m/>
    <m/>
    <m/>
    <m/>
    <m/>
    <m/>
    <m/>
    <m/>
    <m/>
    <m/>
    <m/>
    <m/>
    <m/>
    <x v="12"/>
  </r>
  <r>
    <d v="2023-08-14T00:00:00"/>
    <x v="0"/>
    <n v="8"/>
    <n v="829"/>
    <x v="1142"/>
    <x v="142"/>
    <n v="38836.15"/>
    <m/>
    <s v="x"/>
    <m/>
    <s v="x"/>
    <m/>
    <m/>
    <m/>
    <m/>
    <m/>
    <m/>
    <m/>
    <m/>
    <m/>
    <m/>
    <m/>
    <m/>
    <m/>
    <m/>
    <m/>
    <m/>
    <m/>
    <m/>
    <x v="12"/>
  </r>
  <r>
    <d v="2023-05-31T00:00:00"/>
    <x v="0"/>
    <n v="5"/>
    <n v="507"/>
    <x v="1143"/>
    <x v="142"/>
    <n v="53155.31"/>
    <m/>
    <s v="x"/>
    <m/>
    <s v="x"/>
    <m/>
    <m/>
    <m/>
    <m/>
    <m/>
    <m/>
    <m/>
    <m/>
    <m/>
    <m/>
    <m/>
    <m/>
    <m/>
    <m/>
    <m/>
    <m/>
    <m/>
    <m/>
    <x v="12"/>
  </r>
  <r>
    <d v="2022-10-27T00:00:00"/>
    <x v="2"/>
    <n v="10"/>
    <n v="1318"/>
    <x v="1144"/>
    <x v="143"/>
    <n v="3970.3"/>
    <m/>
    <s v="x"/>
    <m/>
    <m/>
    <m/>
    <m/>
    <m/>
    <m/>
    <m/>
    <m/>
    <m/>
    <m/>
    <m/>
    <m/>
    <m/>
    <s v="x"/>
    <m/>
    <m/>
    <m/>
    <m/>
    <m/>
    <m/>
    <x v="28"/>
  </r>
  <r>
    <d v="2022-08-09T00:00:00"/>
    <x v="2"/>
    <n v="8"/>
    <n v="1024"/>
    <x v="1145"/>
    <x v="143"/>
    <n v="465.6"/>
    <m/>
    <s v="x"/>
    <m/>
    <s v="x"/>
    <m/>
    <m/>
    <m/>
    <m/>
    <m/>
    <m/>
    <m/>
    <m/>
    <m/>
    <s v="x"/>
    <m/>
    <m/>
    <m/>
    <m/>
    <m/>
    <m/>
    <m/>
    <m/>
    <x v="14"/>
  </r>
  <r>
    <d v="2022-04-08T00:00:00"/>
    <x v="2"/>
    <n v="4"/>
    <n v="361"/>
    <x v="1146"/>
    <x v="143"/>
    <n v="4944"/>
    <m/>
    <s v="x"/>
    <m/>
    <m/>
    <m/>
    <m/>
    <m/>
    <m/>
    <m/>
    <m/>
    <m/>
    <m/>
    <m/>
    <s v="x"/>
    <m/>
    <m/>
    <m/>
    <m/>
    <m/>
    <m/>
    <m/>
    <m/>
    <x v="35"/>
  </r>
  <r>
    <d v="2021-12-22T00:00:00"/>
    <x v="1"/>
    <n v="12"/>
    <n v="1719"/>
    <x v="1147"/>
    <x v="144"/>
    <n v="78"/>
    <s v="x"/>
    <m/>
    <m/>
    <s v="x"/>
    <m/>
    <m/>
    <m/>
    <m/>
    <m/>
    <m/>
    <m/>
    <m/>
    <m/>
    <m/>
    <m/>
    <m/>
    <m/>
    <m/>
    <m/>
    <m/>
    <m/>
    <m/>
    <x v="12"/>
  </r>
  <r>
    <d v="2023-12-21T00:00:00"/>
    <x v="0"/>
    <n v="12"/>
    <n v="1545"/>
    <x v="1148"/>
    <x v="145"/>
    <n v="19"/>
    <m/>
    <s v="x"/>
    <m/>
    <m/>
    <m/>
    <m/>
    <m/>
    <m/>
    <s v="x"/>
    <m/>
    <m/>
    <m/>
    <m/>
    <m/>
    <m/>
    <m/>
    <m/>
    <m/>
    <m/>
    <m/>
    <m/>
    <m/>
    <x v="2"/>
  </r>
  <r>
    <d v="2023-11-22T00:00:00"/>
    <x v="0"/>
    <n v="11"/>
    <n v="1334"/>
    <x v="1149"/>
    <x v="145"/>
    <n v="19"/>
    <m/>
    <s v="x"/>
    <m/>
    <m/>
    <m/>
    <m/>
    <m/>
    <m/>
    <s v="x"/>
    <m/>
    <m/>
    <m/>
    <m/>
    <m/>
    <m/>
    <m/>
    <m/>
    <m/>
    <m/>
    <m/>
    <m/>
    <m/>
    <x v="2"/>
  </r>
  <r>
    <d v="2023-10-24T00:00:00"/>
    <x v="0"/>
    <n v="10"/>
    <n v="1184"/>
    <x v="1150"/>
    <x v="145"/>
    <n v="19"/>
    <m/>
    <s v="x"/>
    <m/>
    <m/>
    <m/>
    <m/>
    <m/>
    <m/>
    <s v="x"/>
    <m/>
    <m/>
    <m/>
    <m/>
    <m/>
    <m/>
    <m/>
    <m/>
    <m/>
    <m/>
    <m/>
    <m/>
    <m/>
    <x v="2"/>
  </r>
  <r>
    <d v="2023-09-28T00:00:00"/>
    <x v="0"/>
    <n v="9"/>
    <n v="1050"/>
    <x v="1151"/>
    <x v="145"/>
    <n v="19"/>
    <m/>
    <s v="x"/>
    <m/>
    <m/>
    <m/>
    <m/>
    <m/>
    <m/>
    <s v="x"/>
    <m/>
    <m/>
    <m/>
    <m/>
    <m/>
    <m/>
    <m/>
    <m/>
    <m/>
    <m/>
    <m/>
    <m/>
    <m/>
    <x v="2"/>
  </r>
  <r>
    <d v="2023-08-30T00:00:00"/>
    <x v="0"/>
    <n v="8"/>
    <n v="907"/>
    <x v="1152"/>
    <x v="145"/>
    <n v="15.5"/>
    <m/>
    <s v="x"/>
    <m/>
    <m/>
    <m/>
    <m/>
    <m/>
    <m/>
    <s v="x"/>
    <m/>
    <m/>
    <m/>
    <m/>
    <m/>
    <m/>
    <m/>
    <m/>
    <m/>
    <m/>
    <m/>
    <m/>
    <m/>
    <x v="2"/>
  </r>
  <r>
    <d v="2023-07-25T00:00:00"/>
    <x v="0"/>
    <n v="7"/>
    <n v="750"/>
    <x v="1153"/>
    <x v="145"/>
    <n v="15.5"/>
    <m/>
    <s v="x"/>
    <m/>
    <m/>
    <m/>
    <m/>
    <m/>
    <m/>
    <s v="x"/>
    <m/>
    <m/>
    <m/>
    <m/>
    <m/>
    <m/>
    <m/>
    <m/>
    <m/>
    <m/>
    <m/>
    <m/>
    <m/>
    <x v="2"/>
  </r>
  <r>
    <d v="2023-06-22T00:00:00"/>
    <x v="0"/>
    <n v="6"/>
    <n v="609"/>
    <x v="1154"/>
    <x v="145"/>
    <n v="15.5"/>
    <m/>
    <s v="x"/>
    <m/>
    <m/>
    <m/>
    <m/>
    <m/>
    <m/>
    <s v="x"/>
    <m/>
    <m/>
    <m/>
    <m/>
    <m/>
    <m/>
    <m/>
    <m/>
    <m/>
    <m/>
    <m/>
    <m/>
    <m/>
    <x v="2"/>
  </r>
  <r>
    <d v="2023-05-23T00:00:00"/>
    <x v="0"/>
    <n v="5"/>
    <n v="480"/>
    <x v="1155"/>
    <x v="145"/>
    <n v="15.5"/>
    <m/>
    <s v="x"/>
    <m/>
    <m/>
    <m/>
    <m/>
    <m/>
    <m/>
    <s v="x"/>
    <m/>
    <m/>
    <m/>
    <m/>
    <m/>
    <m/>
    <m/>
    <m/>
    <m/>
    <m/>
    <m/>
    <m/>
    <m/>
    <x v="2"/>
  </r>
  <r>
    <d v="2023-04-20T00:00:00"/>
    <x v="0"/>
    <n v="4"/>
    <n v="351"/>
    <x v="1156"/>
    <x v="145"/>
    <n v="15.5"/>
    <m/>
    <s v="x"/>
    <m/>
    <m/>
    <m/>
    <m/>
    <m/>
    <m/>
    <s v="x"/>
    <m/>
    <m/>
    <m/>
    <m/>
    <m/>
    <m/>
    <m/>
    <m/>
    <m/>
    <m/>
    <m/>
    <m/>
    <m/>
    <x v="2"/>
  </r>
  <r>
    <d v="2023-03-22T00:00:00"/>
    <x v="0"/>
    <n v="3"/>
    <n v="229"/>
    <x v="1157"/>
    <x v="145"/>
    <n v="15.5"/>
    <m/>
    <s v="x"/>
    <m/>
    <m/>
    <m/>
    <m/>
    <m/>
    <m/>
    <s v="x"/>
    <m/>
    <m/>
    <m/>
    <m/>
    <m/>
    <m/>
    <m/>
    <m/>
    <m/>
    <m/>
    <m/>
    <m/>
    <m/>
    <x v="2"/>
  </r>
  <r>
    <d v="2023-03-01T00:00:00"/>
    <x v="0"/>
    <n v="3"/>
    <n v="114"/>
    <x v="1158"/>
    <x v="145"/>
    <n v="15.5"/>
    <m/>
    <s v="x"/>
    <m/>
    <m/>
    <m/>
    <m/>
    <m/>
    <m/>
    <s v="x"/>
    <m/>
    <m/>
    <m/>
    <m/>
    <m/>
    <m/>
    <m/>
    <m/>
    <m/>
    <m/>
    <m/>
    <m/>
    <m/>
    <x v="2"/>
  </r>
  <r>
    <d v="2023-01-24T00:00:00"/>
    <x v="0"/>
    <n v="1"/>
    <n v="13"/>
    <x v="1159"/>
    <x v="145"/>
    <n v="15.5"/>
    <m/>
    <s v="x"/>
    <m/>
    <m/>
    <m/>
    <m/>
    <m/>
    <m/>
    <s v="x"/>
    <m/>
    <m/>
    <m/>
    <m/>
    <m/>
    <m/>
    <m/>
    <m/>
    <m/>
    <m/>
    <m/>
    <m/>
    <m/>
    <x v="2"/>
  </r>
  <r>
    <d v="2022-12-19T00:00:00"/>
    <x v="2"/>
    <n v="12"/>
    <n v="1813"/>
    <x v="1160"/>
    <x v="145"/>
    <n v="15.5"/>
    <m/>
    <s v="x"/>
    <m/>
    <m/>
    <m/>
    <m/>
    <m/>
    <m/>
    <s v="x"/>
    <m/>
    <m/>
    <m/>
    <m/>
    <m/>
    <m/>
    <m/>
    <m/>
    <m/>
    <m/>
    <m/>
    <m/>
    <m/>
    <x v="2"/>
  </r>
  <r>
    <d v="2022-11-28T00:00:00"/>
    <x v="2"/>
    <n v="11"/>
    <n v="1619"/>
    <x v="1161"/>
    <x v="145"/>
    <n v="15.5"/>
    <m/>
    <s v="x"/>
    <m/>
    <m/>
    <m/>
    <m/>
    <m/>
    <m/>
    <s v="x"/>
    <m/>
    <m/>
    <m/>
    <m/>
    <m/>
    <m/>
    <m/>
    <m/>
    <m/>
    <m/>
    <m/>
    <m/>
    <m/>
    <x v="2"/>
  </r>
  <r>
    <d v="2022-10-21T00:00:00"/>
    <x v="2"/>
    <n v="10"/>
    <n v="1432"/>
    <x v="1162"/>
    <x v="145"/>
    <n v="15.5"/>
    <m/>
    <s v="x"/>
    <m/>
    <m/>
    <m/>
    <m/>
    <m/>
    <m/>
    <s v="x"/>
    <m/>
    <m/>
    <m/>
    <m/>
    <m/>
    <m/>
    <m/>
    <m/>
    <m/>
    <m/>
    <m/>
    <m/>
    <m/>
    <x v="2"/>
  </r>
  <r>
    <d v="2022-09-26T00:00:00"/>
    <x v="2"/>
    <n v="9"/>
    <n v="1274"/>
    <x v="1163"/>
    <x v="145"/>
    <n v="15.5"/>
    <m/>
    <s v="x"/>
    <m/>
    <m/>
    <m/>
    <m/>
    <m/>
    <m/>
    <s v="x"/>
    <m/>
    <m/>
    <m/>
    <m/>
    <m/>
    <m/>
    <m/>
    <m/>
    <m/>
    <m/>
    <m/>
    <m/>
    <m/>
    <x v="2"/>
  </r>
  <r>
    <d v="2022-08-23T00:00:00"/>
    <x v="2"/>
    <n v="8"/>
    <n v="1145"/>
    <x v="1164"/>
    <x v="145"/>
    <n v="13.5"/>
    <m/>
    <s v="x"/>
    <m/>
    <m/>
    <m/>
    <m/>
    <m/>
    <m/>
    <s v="x"/>
    <m/>
    <m/>
    <m/>
    <m/>
    <m/>
    <m/>
    <m/>
    <m/>
    <m/>
    <m/>
    <m/>
    <m/>
    <m/>
    <x v="2"/>
  </r>
  <r>
    <d v="2022-07-26T00:00:00"/>
    <x v="2"/>
    <n v="7"/>
    <n v="1001"/>
    <x v="1165"/>
    <x v="145"/>
    <n v="13.5"/>
    <m/>
    <s v="x"/>
    <m/>
    <m/>
    <m/>
    <m/>
    <m/>
    <m/>
    <s v="x"/>
    <m/>
    <m/>
    <m/>
    <m/>
    <m/>
    <m/>
    <m/>
    <m/>
    <m/>
    <m/>
    <m/>
    <m/>
    <m/>
    <x v="2"/>
  </r>
  <r>
    <d v="2022-06-21T00:00:00"/>
    <x v="2"/>
    <n v="6"/>
    <n v="827"/>
    <x v="1166"/>
    <x v="145"/>
    <n v="13.5"/>
    <m/>
    <s v="x"/>
    <m/>
    <m/>
    <m/>
    <m/>
    <m/>
    <m/>
    <s v="x"/>
    <m/>
    <m/>
    <m/>
    <m/>
    <m/>
    <m/>
    <m/>
    <m/>
    <m/>
    <m/>
    <m/>
    <m/>
    <m/>
    <x v="2"/>
  </r>
  <r>
    <d v="2022-05-24T00:00:00"/>
    <x v="2"/>
    <n v="5"/>
    <n v="660"/>
    <x v="1167"/>
    <x v="145"/>
    <n v="13.5"/>
    <m/>
    <s v="x"/>
    <m/>
    <m/>
    <m/>
    <m/>
    <m/>
    <m/>
    <s v="x"/>
    <m/>
    <m/>
    <m/>
    <m/>
    <m/>
    <m/>
    <m/>
    <m/>
    <m/>
    <m/>
    <m/>
    <m/>
    <m/>
    <x v="2"/>
  </r>
  <r>
    <d v="2022-04-26T00:00:00"/>
    <x v="2"/>
    <n v="4"/>
    <n v="515"/>
    <x v="1168"/>
    <x v="145"/>
    <n v="13.5"/>
    <m/>
    <s v="x"/>
    <m/>
    <m/>
    <m/>
    <m/>
    <m/>
    <m/>
    <s v="x"/>
    <m/>
    <m/>
    <m/>
    <m/>
    <m/>
    <m/>
    <m/>
    <m/>
    <m/>
    <m/>
    <m/>
    <m/>
    <m/>
    <x v="2"/>
  </r>
  <r>
    <d v="2022-03-22T00:00:00"/>
    <x v="2"/>
    <n v="3"/>
    <n v="319"/>
    <x v="1169"/>
    <x v="145"/>
    <n v="12.5"/>
    <m/>
    <s v="x"/>
    <m/>
    <m/>
    <m/>
    <m/>
    <m/>
    <m/>
    <s v="x"/>
    <m/>
    <m/>
    <m/>
    <m/>
    <m/>
    <m/>
    <m/>
    <m/>
    <m/>
    <m/>
    <m/>
    <m/>
    <m/>
    <x v="2"/>
  </r>
  <r>
    <d v="2022-02-22T00:00:00"/>
    <x v="2"/>
    <n v="2"/>
    <n v="171"/>
    <x v="1170"/>
    <x v="145"/>
    <n v="12.5"/>
    <m/>
    <s v="x"/>
    <m/>
    <m/>
    <m/>
    <m/>
    <m/>
    <m/>
    <s v="x"/>
    <m/>
    <m/>
    <m/>
    <m/>
    <m/>
    <m/>
    <m/>
    <m/>
    <m/>
    <m/>
    <m/>
    <m/>
    <m/>
    <x v="2"/>
  </r>
  <r>
    <d v="2022-01-21T00:00:00"/>
    <x v="2"/>
    <n v="1"/>
    <n v="23"/>
    <x v="1171"/>
    <x v="145"/>
    <n v="12.5"/>
    <m/>
    <s v="x"/>
    <m/>
    <m/>
    <m/>
    <m/>
    <m/>
    <m/>
    <s v="x"/>
    <m/>
    <m/>
    <m/>
    <m/>
    <m/>
    <m/>
    <m/>
    <m/>
    <m/>
    <m/>
    <m/>
    <m/>
    <m/>
    <x v="2"/>
  </r>
  <r>
    <d v="2021-12-22T00:00:00"/>
    <x v="1"/>
    <n v="12"/>
    <n v="1863"/>
    <x v="1172"/>
    <x v="145"/>
    <n v="13.57"/>
    <m/>
    <s v="x"/>
    <m/>
    <m/>
    <m/>
    <m/>
    <m/>
    <m/>
    <s v="x"/>
    <m/>
    <m/>
    <m/>
    <m/>
    <m/>
    <m/>
    <m/>
    <m/>
    <m/>
    <m/>
    <m/>
    <m/>
    <m/>
    <x v="2"/>
  </r>
  <r>
    <d v="2023-09-25T00:00:00"/>
    <x v="0"/>
    <n v="9"/>
    <n v="1041"/>
    <x v="1173"/>
    <x v="146"/>
    <n v="54"/>
    <m/>
    <s v="x"/>
    <m/>
    <m/>
    <m/>
    <m/>
    <m/>
    <s v="x"/>
    <m/>
    <m/>
    <m/>
    <m/>
    <m/>
    <m/>
    <m/>
    <m/>
    <m/>
    <m/>
    <m/>
    <m/>
    <m/>
    <m/>
    <x v="15"/>
  </r>
  <r>
    <d v="2023-02-13T00:00:00"/>
    <x v="0"/>
    <n v="2"/>
    <n v="62"/>
    <x v="1174"/>
    <x v="146"/>
    <n v="48"/>
    <m/>
    <s v="x"/>
    <m/>
    <m/>
    <m/>
    <m/>
    <m/>
    <s v="x"/>
    <m/>
    <m/>
    <m/>
    <m/>
    <m/>
    <m/>
    <m/>
    <m/>
    <m/>
    <m/>
    <m/>
    <m/>
    <m/>
    <m/>
    <x v="15"/>
  </r>
  <r>
    <d v="2022-06-15T00:00:00"/>
    <x v="2"/>
    <n v="6"/>
    <n v="809"/>
    <x v="1175"/>
    <x v="146"/>
    <n v="67.2"/>
    <m/>
    <s v="x"/>
    <m/>
    <m/>
    <m/>
    <m/>
    <m/>
    <s v="x"/>
    <m/>
    <m/>
    <m/>
    <m/>
    <m/>
    <m/>
    <m/>
    <m/>
    <m/>
    <m/>
    <m/>
    <m/>
    <m/>
    <m/>
    <x v="15"/>
  </r>
  <r>
    <d v="2022-04-20T00:00:00"/>
    <x v="2"/>
    <n v="4"/>
    <n v="368"/>
    <x v="1176"/>
    <x v="146"/>
    <n v="158.4"/>
    <m/>
    <s v="x"/>
    <m/>
    <m/>
    <m/>
    <m/>
    <m/>
    <s v="x"/>
    <m/>
    <m/>
    <m/>
    <m/>
    <m/>
    <m/>
    <m/>
    <m/>
    <m/>
    <m/>
    <m/>
    <m/>
    <m/>
    <m/>
    <x v="15"/>
  </r>
  <r>
    <d v="2022-04-01T00:00:00"/>
    <x v="2"/>
    <n v="4"/>
    <n v="325"/>
    <x v="1177"/>
    <x v="146"/>
    <n v="36"/>
    <m/>
    <s v="x"/>
    <m/>
    <m/>
    <m/>
    <m/>
    <m/>
    <s v="x"/>
    <m/>
    <m/>
    <m/>
    <m/>
    <m/>
    <m/>
    <m/>
    <m/>
    <m/>
    <m/>
    <m/>
    <m/>
    <m/>
    <m/>
    <x v="15"/>
  </r>
  <r>
    <d v="2021-12-22T00:00:00"/>
    <x v="1"/>
    <n v="12"/>
    <n v="1869"/>
    <x v="1178"/>
    <x v="146"/>
    <n v="49.44"/>
    <m/>
    <s v="x"/>
    <m/>
    <m/>
    <m/>
    <m/>
    <m/>
    <s v="x"/>
    <m/>
    <m/>
    <m/>
    <m/>
    <m/>
    <m/>
    <m/>
    <m/>
    <m/>
    <m/>
    <m/>
    <m/>
    <m/>
    <m/>
    <x v="15"/>
  </r>
  <r>
    <d v="2021-07-22T00:00:00"/>
    <x v="1"/>
    <n v="7"/>
    <n v="1007"/>
    <x v="1179"/>
    <x v="146"/>
    <n v="138.24"/>
    <m/>
    <s v="x"/>
    <m/>
    <m/>
    <m/>
    <m/>
    <m/>
    <s v="x"/>
    <m/>
    <m/>
    <m/>
    <m/>
    <m/>
    <m/>
    <m/>
    <m/>
    <m/>
    <m/>
    <m/>
    <m/>
    <m/>
    <m/>
    <x v="15"/>
  </r>
  <r>
    <d v="2023-01-17T00:00:00"/>
    <x v="0"/>
    <n v="1"/>
    <n v="155"/>
    <x v="1180"/>
    <x v="147"/>
    <n v="4995.08"/>
    <s v="x"/>
    <m/>
    <m/>
    <m/>
    <m/>
    <m/>
    <s v="x"/>
    <m/>
    <m/>
    <m/>
    <m/>
    <m/>
    <m/>
    <m/>
    <m/>
    <m/>
    <m/>
    <m/>
    <m/>
    <m/>
    <m/>
    <m/>
    <x v="16"/>
  </r>
  <r>
    <d v="2022-10-11T00:00:00"/>
    <x v="2"/>
    <n v="10"/>
    <n v="1335"/>
    <x v="1181"/>
    <x v="148"/>
    <n v="420"/>
    <m/>
    <s v="x"/>
    <m/>
    <m/>
    <m/>
    <s v="x"/>
    <m/>
    <m/>
    <m/>
    <s v="x"/>
    <m/>
    <m/>
    <m/>
    <m/>
    <m/>
    <m/>
    <m/>
    <m/>
    <m/>
    <m/>
    <m/>
    <m/>
    <x v="38"/>
  </r>
  <r>
    <d v="2022-07-08T00:00:00"/>
    <x v="2"/>
    <n v="7"/>
    <n v="915"/>
    <x v="1182"/>
    <x v="148"/>
    <n v="264"/>
    <m/>
    <s v="x"/>
    <m/>
    <m/>
    <m/>
    <s v="x"/>
    <m/>
    <m/>
    <m/>
    <s v="x"/>
    <m/>
    <m/>
    <m/>
    <m/>
    <m/>
    <m/>
    <m/>
    <m/>
    <m/>
    <m/>
    <m/>
    <m/>
    <x v="38"/>
  </r>
  <r>
    <d v="2022-06-09T00:00:00"/>
    <x v="2"/>
    <n v="6"/>
    <n v="732"/>
    <x v="1183"/>
    <x v="148"/>
    <n v="264"/>
    <m/>
    <s v="x"/>
    <m/>
    <m/>
    <m/>
    <s v="x"/>
    <m/>
    <m/>
    <m/>
    <s v="x"/>
    <m/>
    <m/>
    <m/>
    <m/>
    <m/>
    <m/>
    <m/>
    <m/>
    <m/>
    <m/>
    <m/>
    <m/>
    <x v="38"/>
  </r>
  <r>
    <d v="2023-10-17T00:00:00"/>
    <x v="0"/>
    <n v="10"/>
    <n v="1061"/>
    <x v="1184"/>
    <x v="149"/>
    <n v="442.01"/>
    <m/>
    <s v="x"/>
    <m/>
    <m/>
    <m/>
    <m/>
    <m/>
    <s v="x"/>
    <m/>
    <m/>
    <m/>
    <m/>
    <m/>
    <m/>
    <m/>
    <m/>
    <m/>
    <m/>
    <m/>
    <m/>
    <m/>
    <m/>
    <x v="15"/>
  </r>
  <r>
    <d v="2023-10-17T00:00:00"/>
    <x v="0"/>
    <n v="10"/>
    <n v="1062"/>
    <x v="1184"/>
    <x v="149"/>
    <n v="1314.61"/>
    <m/>
    <s v="x"/>
    <m/>
    <m/>
    <m/>
    <m/>
    <m/>
    <s v="x"/>
    <m/>
    <m/>
    <m/>
    <m/>
    <m/>
    <m/>
    <m/>
    <m/>
    <m/>
    <m/>
    <m/>
    <m/>
    <m/>
    <m/>
    <x v="15"/>
  </r>
  <r>
    <d v="2023-02-07T00:00:00"/>
    <x v="0"/>
    <n v="2"/>
    <n v="15"/>
    <x v="1184"/>
    <x v="149"/>
    <n v="676.57"/>
    <m/>
    <s v="x"/>
    <m/>
    <m/>
    <m/>
    <m/>
    <m/>
    <s v="x"/>
    <m/>
    <m/>
    <m/>
    <m/>
    <m/>
    <m/>
    <m/>
    <m/>
    <m/>
    <m/>
    <m/>
    <m/>
    <m/>
    <m/>
    <x v="15"/>
  </r>
  <r>
    <d v="2022-12-28T00:00:00"/>
    <x v="2"/>
    <n v="12"/>
    <n v="1692"/>
    <x v="1185"/>
    <x v="149"/>
    <n v="1365.84"/>
    <m/>
    <s v="x"/>
    <m/>
    <m/>
    <m/>
    <m/>
    <m/>
    <s v="x"/>
    <m/>
    <m/>
    <m/>
    <m/>
    <m/>
    <m/>
    <m/>
    <m/>
    <m/>
    <m/>
    <m/>
    <m/>
    <m/>
    <m/>
    <x v="15"/>
  </r>
  <r>
    <d v="2022-10-21T00:00:00"/>
    <x v="2"/>
    <n v="10"/>
    <n v="1411"/>
    <x v="1186"/>
    <x v="149"/>
    <n v="971.65"/>
    <s v="x"/>
    <m/>
    <m/>
    <m/>
    <m/>
    <m/>
    <m/>
    <s v="x"/>
    <m/>
    <m/>
    <m/>
    <m/>
    <m/>
    <m/>
    <m/>
    <m/>
    <m/>
    <m/>
    <m/>
    <m/>
    <m/>
    <m/>
    <x v="15"/>
  </r>
  <r>
    <d v="2022-09-13T00:00:00"/>
    <x v="2"/>
    <n v="9"/>
    <n v="1149"/>
    <x v="1187"/>
    <x v="149"/>
    <n v="668.83"/>
    <m/>
    <s v="x"/>
    <m/>
    <m/>
    <m/>
    <m/>
    <m/>
    <m/>
    <m/>
    <m/>
    <m/>
    <m/>
    <m/>
    <m/>
    <m/>
    <m/>
    <m/>
    <m/>
    <m/>
    <m/>
    <m/>
    <s v="x"/>
    <x v="37"/>
  </r>
  <r>
    <d v="2022-08-11T00:00:00"/>
    <x v="2"/>
    <n v="8"/>
    <n v="1005"/>
    <x v="1188"/>
    <x v="149"/>
    <n v="2082.2399999999998"/>
    <m/>
    <s v="x"/>
    <m/>
    <m/>
    <m/>
    <m/>
    <m/>
    <s v="x"/>
    <m/>
    <m/>
    <m/>
    <m/>
    <m/>
    <m/>
    <m/>
    <m/>
    <m/>
    <m/>
    <m/>
    <m/>
    <m/>
    <m/>
    <x v="15"/>
  </r>
  <r>
    <d v="2021-03-15T00:00:00"/>
    <x v="1"/>
    <n v="3"/>
    <n v="162"/>
    <x v="1189"/>
    <x v="149"/>
    <n v="315"/>
    <m/>
    <s v="x"/>
    <m/>
    <m/>
    <m/>
    <m/>
    <m/>
    <m/>
    <m/>
    <m/>
    <m/>
    <m/>
    <m/>
    <m/>
    <m/>
    <m/>
    <m/>
    <m/>
    <m/>
    <m/>
    <m/>
    <s v="x"/>
    <x v="37"/>
  </r>
  <r>
    <d v="2021-03-01T00:00:00"/>
    <x v="1"/>
    <n v="3"/>
    <n v="83"/>
    <x v="1190"/>
    <x v="149"/>
    <n v="109.14"/>
    <m/>
    <s v="x"/>
    <m/>
    <s v="x"/>
    <m/>
    <m/>
    <m/>
    <m/>
    <m/>
    <m/>
    <m/>
    <m/>
    <m/>
    <m/>
    <m/>
    <m/>
    <m/>
    <m/>
    <m/>
    <m/>
    <m/>
    <m/>
    <x v="12"/>
  </r>
  <r>
    <d v="2021-02-25T00:00:00"/>
    <x v="1"/>
    <n v="2"/>
    <n v="76"/>
    <x v="1191"/>
    <x v="149"/>
    <n v="870.72"/>
    <m/>
    <s v="x"/>
    <m/>
    <m/>
    <m/>
    <m/>
    <m/>
    <m/>
    <m/>
    <m/>
    <m/>
    <m/>
    <m/>
    <m/>
    <m/>
    <m/>
    <m/>
    <m/>
    <m/>
    <m/>
    <s v="x"/>
    <m/>
    <x v="1"/>
  </r>
  <r>
    <d v="2021-02-17T00:00:00"/>
    <x v="1"/>
    <n v="2"/>
    <n v="44"/>
    <x v="1191"/>
    <x v="149"/>
    <n v="926.88"/>
    <m/>
    <s v="x"/>
    <m/>
    <m/>
    <m/>
    <m/>
    <m/>
    <m/>
    <m/>
    <m/>
    <m/>
    <m/>
    <m/>
    <m/>
    <m/>
    <m/>
    <m/>
    <m/>
    <m/>
    <m/>
    <s v="x"/>
    <m/>
    <x v="1"/>
  </r>
  <r>
    <d v="2023-10-31T00:00:00"/>
    <x v="0"/>
    <n v="10"/>
    <n v="1242"/>
    <x v="1192"/>
    <x v="150"/>
    <n v="80.3"/>
    <m/>
    <s v="x"/>
    <m/>
    <m/>
    <m/>
    <m/>
    <m/>
    <m/>
    <m/>
    <m/>
    <m/>
    <m/>
    <s v="x"/>
    <m/>
    <m/>
    <m/>
    <s v="x"/>
    <m/>
    <m/>
    <m/>
    <m/>
    <m/>
    <x v="25"/>
  </r>
  <r>
    <d v="2023-10-24T00:00:00"/>
    <x v="0"/>
    <n v="10"/>
    <n v="48"/>
    <x v="1193"/>
    <x v="150"/>
    <n v="80.3"/>
    <m/>
    <s v="x"/>
    <m/>
    <m/>
    <m/>
    <m/>
    <m/>
    <m/>
    <m/>
    <m/>
    <m/>
    <m/>
    <s v="x"/>
    <m/>
    <m/>
    <m/>
    <s v="x"/>
    <m/>
    <m/>
    <m/>
    <m/>
    <m/>
    <x v="25"/>
  </r>
  <r>
    <d v="2023-10-19T00:00:00"/>
    <x v="0"/>
    <n v="10"/>
    <n v="1213"/>
    <x v="1194"/>
    <x v="150"/>
    <n v="226.8"/>
    <m/>
    <s v="x"/>
    <m/>
    <m/>
    <m/>
    <m/>
    <m/>
    <m/>
    <m/>
    <m/>
    <m/>
    <m/>
    <s v="x"/>
    <m/>
    <m/>
    <m/>
    <s v="x"/>
    <m/>
    <m/>
    <m/>
    <m/>
    <m/>
    <x v="25"/>
  </r>
  <r>
    <d v="2023-10-17T00:00:00"/>
    <x v="0"/>
    <n v="10"/>
    <n v="49"/>
    <x v="1195"/>
    <x v="150"/>
    <n v="226.8"/>
    <m/>
    <s v="x"/>
    <m/>
    <m/>
    <m/>
    <m/>
    <m/>
    <m/>
    <m/>
    <m/>
    <m/>
    <m/>
    <s v="x"/>
    <m/>
    <m/>
    <m/>
    <s v="x"/>
    <m/>
    <m/>
    <m/>
    <m/>
    <m/>
    <x v="25"/>
  </r>
  <r>
    <d v="2023-09-27T00:00:00"/>
    <x v="0"/>
    <n v="9"/>
    <n v="1085"/>
    <x v="1196"/>
    <x v="150"/>
    <n v="147"/>
    <m/>
    <s v="x"/>
    <m/>
    <m/>
    <m/>
    <m/>
    <m/>
    <m/>
    <m/>
    <m/>
    <m/>
    <m/>
    <s v="x"/>
    <m/>
    <m/>
    <m/>
    <s v="x"/>
    <m/>
    <m/>
    <m/>
    <m/>
    <m/>
    <x v="25"/>
  </r>
  <r>
    <d v="2023-09-25T00:00:00"/>
    <x v="0"/>
    <n v="9"/>
    <n v="40"/>
    <x v="1197"/>
    <x v="150"/>
    <n v="147"/>
    <m/>
    <s v="x"/>
    <m/>
    <m/>
    <m/>
    <m/>
    <m/>
    <m/>
    <m/>
    <m/>
    <m/>
    <m/>
    <s v="x"/>
    <m/>
    <m/>
    <m/>
    <s v="x"/>
    <m/>
    <m/>
    <m/>
    <m/>
    <m/>
    <x v="25"/>
  </r>
  <r>
    <d v="2023-03-29T00:00:00"/>
    <x v="0"/>
    <n v="3"/>
    <n v="270"/>
    <x v="1198"/>
    <x v="150"/>
    <n v="180"/>
    <m/>
    <s v="x"/>
    <m/>
    <m/>
    <m/>
    <m/>
    <m/>
    <m/>
    <m/>
    <m/>
    <m/>
    <m/>
    <m/>
    <m/>
    <m/>
    <m/>
    <s v="x"/>
    <m/>
    <m/>
    <m/>
    <m/>
    <m/>
    <x v="3"/>
  </r>
  <r>
    <d v="2023-03-23T00:00:00"/>
    <x v="0"/>
    <n v="3"/>
    <n v="9"/>
    <x v="1199"/>
    <x v="150"/>
    <n v="180"/>
    <m/>
    <s v="x"/>
    <m/>
    <m/>
    <m/>
    <m/>
    <m/>
    <m/>
    <m/>
    <m/>
    <m/>
    <m/>
    <m/>
    <m/>
    <m/>
    <m/>
    <s v="x"/>
    <m/>
    <m/>
    <m/>
    <m/>
    <m/>
    <x v="3"/>
  </r>
  <r>
    <d v="2023-03-20T00:00:00"/>
    <x v="0"/>
    <n v="3"/>
    <n v="245"/>
    <x v="1200"/>
    <x v="150"/>
    <n v="240"/>
    <m/>
    <s v="x"/>
    <m/>
    <m/>
    <m/>
    <m/>
    <m/>
    <m/>
    <m/>
    <m/>
    <m/>
    <m/>
    <s v="x"/>
    <m/>
    <m/>
    <m/>
    <s v="x"/>
    <m/>
    <m/>
    <m/>
    <m/>
    <m/>
    <x v="25"/>
  </r>
  <r>
    <d v="2023-03-14T00:00:00"/>
    <x v="0"/>
    <n v="3"/>
    <n v="192"/>
    <x v="1201"/>
    <x v="150"/>
    <n v="199.56"/>
    <m/>
    <s v="x"/>
    <m/>
    <m/>
    <m/>
    <m/>
    <m/>
    <m/>
    <m/>
    <m/>
    <m/>
    <m/>
    <s v="x"/>
    <m/>
    <m/>
    <m/>
    <s v="x"/>
    <m/>
    <m/>
    <m/>
    <m/>
    <m/>
    <x v="25"/>
  </r>
  <r>
    <d v="2023-03-14T00:00:00"/>
    <x v="0"/>
    <n v="3"/>
    <n v="191"/>
    <x v="1202"/>
    <x v="150"/>
    <n v="260.04000000000002"/>
    <m/>
    <s v="x"/>
    <m/>
    <m/>
    <m/>
    <m/>
    <m/>
    <m/>
    <m/>
    <m/>
    <m/>
    <m/>
    <s v="x"/>
    <m/>
    <m/>
    <m/>
    <s v="x"/>
    <m/>
    <m/>
    <m/>
    <m/>
    <m/>
    <x v="25"/>
  </r>
  <r>
    <d v="2023-01-04T00:00:00"/>
    <x v="0"/>
    <n v="1"/>
    <n v="1"/>
    <x v="1203"/>
    <x v="150"/>
    <n v="240"/>
    <m/>
    <s v="x"/>
    <m/>
    <m/>
    <m/>
    <m/>
    <m/>
    <m/>
    <m/>
    <m/>
    <m/>
    <m/>
    <s v="x"/>
    <m/>
    <m/>
    <m/>
    <s v="x"/>
    <m/>
    <m/>
    <m/>
    <m/>
    <m/>
    <x v="25"/>
  </r>
  <r>
    <d v="2022-12-28T00:00:00"/>
    <x v="2"/>
    <n v="12"/>
    <n v="1886"/>
    <x v="1204"/>
    <x v="150"/>
    <n v="178.8"/>
    <m/>
    <s v="x"/>
    <m/>
    <m/>
    <m/>
    <m/>
    <m/>
    <m/>
    <m/>
    <m/>
    <m/>
    <m/>
    <m/>
    <m/>
    <m/>
    <m/>
    <s v="x"/>
    <m/>
    <m/>
    <m/>
    <s v="x"/>
    <m/>
    <x v="39"/>
  </r>
  <r>
    <d v="2022-12-21T00:00:00"/>
    <x v="2"/>
    <n v="12"/>
    <n v="1866"/>
    <x v="1205"/>
    <x v="150"/>
    <n v="276"/>
    <m/>
    <s v="x"/>
    <m/>
    <m/>
    <m/>
    <m/>
    <m/>
    <m/>
    <m/>
    <m/>
    <m/>
    <m/>
    <s v="x"/>
    <m/>
    <m/>
    <m/>
    <s v="x"/>
    <m/>
    <m/>
    <m/>
    <m/>
    <m/>
    <x v="25"/>
  </r>
  <r>
    <d v="2022-11-28T00:00:00"/>
    <x v="2"/>
    <n v="11"/>
    <n v="60"/>
    <x v="1206"/>
    <x v="150"/>
    <n v="178.8"/>
    <m/>
    <s v="x"/>
    <m/>
    <m/>
    <m/>
    <m/>
    <m/>
    <m/>
    <m/>
    <m/>
    <m/>
    <m/>
    <m/>
    <m/>
    <m/>
    <m/>
    <s v="x"/>
    <m/>
    <m/>
    <m/>
    <s v="x"/>
    <m/>
    <x v="39"/>
  </r>
  <r>
    <d v="2022-11-07T00:00:00"/>
    <x v="2"/>
    <n v="11"/>
    <n v="1497"/>
    <x v="1207"/>
    <x v="150"/>
    <n v="157.5"/>
    <m/>
    <s v="x"/>
    <m/>
    <m/>
    <m/>
    <m/>
    <m/>
    <m/>
    <m/>
    <m/>
    <m/>
    <m/>
    <m/>
    <m/>
    <m/>
    <m/>
    <s v="x"/>
    <m/>
    <s v="x"/>
    <m/>
    <m/>
    <m/>
    <x v="26"/>
  </r>
  <r>
    <d v="2022-10-11T00:00:00"/>
    <x v="2"/>
    <n v="10"/>
    <n v="1400"/>
    <x v="1208"/>
    <x v="150"/>
    <n v="118.8"/>
    <m/>
    <s v="x"/>
    <m/>
    <m/>
    <m/>
    <m/>
    <m/>
    <m/>
    <m/>
    <m/>
    <s v="x"/>
    <m/>
    <m/>
    <m/>
    <m/>
    <m/>
    <s v="x"/>
    <m/>
    <m/>
    <m/>
    <m/>
    <m/>
    <x v="30"/>
  </r>
  <r>
    <d v="2022-10-11T00:00:00"/>
    <x v="2"/>
    <n v="10"/>
    <n v="55"/>
    <x v="1209"/>
    <x v="150"/>
    <n v="118.8"/>
    <m/>
    <s v="x"/>
    <m/>
    <m/>
    <m/>
    <m/>
    <m/>
    <m/>
    <m/>
    <m/>
    <s v="x"/>
    <m/>
    <m/>
    <m/>
    <m/>
    <m/>
    <s v="x"/>
    <m/>
    <m/>
    <m/>
    <m/>
    <m/>
    <x v="30"/>
  </r>
  <r>
    <d v="2022-08-11T00:00:00"/>
    <x v="2"/>
    <n v="8"/>
    <n v="1129"/>
    <x v="1210"/>
    <x v="150"/>
    <n v="720"/>
    <m/>
    <s v="x"/>
    <m/>
    <m/>
    <m/>
    <m/>
    <m/>
    <m/>
    <m/>
    <m/>
    <s v="x"/>
    <m/>
    <m/>
    <m/>
    <m/>
    <m/>
    <s v="x"/>
    <m/>
    <m/>
    <m/>
    <m/>
    <m/>
    <x v="30"/>
  </r>
  <r>
    <d v="2022-08-09T00:00:00"/>
    <x v="2"/>
    <n v="8"/>
    <n v="1053"/>
    <x v="1211"/>
    <x v="150"/>
    <n v="192.6"/>
    <m/>
    <s v="x"/>
    <m/>
    <m/>
    <m/>
    <m/>
    <m/>
    <m/>
    <m/>
    <m/>
    <m/>
    <m/>
    <s v="x"/>
    <m/>
    <m/>
    <m/>
    <s v="x"/>
    <m/>
    <m/>
    <m/>
    <m/>
    <m/>
    <x v="25"/>
  </r>
  <r>
    <d v="2022-07-29T00:00:00"/>
    <x v="2"/>
    <n v="7"/>
    <n v="1051"/>
    <x v="1212"/>
    <x v="150"/>
    <n v="62.4"/>
    <m/>
    <s v="x"/>
    <m/>
    <m/>
    <m/>
    <m/>
    <m/>
    <m/>
    <m/>
    <m/>
    <m/>
    <m/>
    <s v="x"/>
    <m/>
    <m/>
    <m/>
    <s v="x"/>
    <m/>
    <m/>
    <m/>
    <m/>
    <m/>
    <x v="25"/>
  </r>
  <r>
    <d v="2022-07-26T00:00:00"/>
    <x v="2"/>
    <n v="7"/>
    <n v="46"/>
    <x v="1213"/>
    <x v="150"/>
    <n v="192.6"/>
    <m/>
    <s v="x"/>
    <m/>
    <m/>
    <m/>
    <m/>
    <m/>
    <m/>
    <m/>
    <m/>
    <m/>
    <m/>
    <s v="x"/>
    <m/>
    <m/>
    <m/>
    <s v="x"/>
    <m/>
    <m/>
    <m/>
    <m/>
    <m/>
    <x v="25"/>
  </r>
  <r>
    <d v="2022-07-21T00:00:00"/>
    <x v="2"/>
    <n v="7"/>
    <n v="40"/>
    <x v="1214"/>
    <x v="150"/>
    <n v="62.4"/>
    <m/>
    <s v="x"/>
    <m/>
    <m/>
    <m/>
    <m/>
    <m/>
    <m/>
    <m/>
    <m/>
    <m/>
    <m/>
    <s v="x"/>
    <m/>
    <m/>
    <m/>
    <s v="x"/>
    <m/>
    <m/>
    <m/>
    <m/>
    <m/>
    <x v="25"/>
  </r>
  <r>
    <d v="2022-06-14T00:00:00"/>
    <x v="2"/>
    <n v="6"/>
    <n v="849"/>
    <x v="1215"/>
    <x v="150"/>
    <n v="70.8"/>
    <m/>
    <s v="x"/>
    <m/>
    <m/>
    <m/>
    <m/>
    <m/>
    <m/>
    <m/>
    <m/>
    <m/>
    <m/>
    <s v="x"/>
    <m/>
    <m/>
    <m/>
    <s v="x"/>
    <m/>
    <m/>
    <m/>
    <m/>
    <m/>
    <x v="25"/>
  </r>
  <r>
    <d v="2022-06-01T00:00:00"/>
    <x v="2"/>
    <n v="6"/>
    <n v="737"/>
    <x v="1216"/>
    <x v="150"/>
    <n v="276"/>
    <m/>
    <s v="x"/>
    <m/>
    <m/>
    <m/>
    <m/>
    <m/>
    <m/>
    <m/>
    <m/>
    <m/>
    <m/>
    <s v="x"/>
    <m/>
    <m/>
    <m/>
    <s v="x"/>
    <m/>
    <m/>
    <m/>
    <m/>
    <m/>
    <x v="25"/>
  </r>
  <r>
    <d v="2022-06-01T00:00:00"/>
    <x v="2"/>
    <n v="6"/>
    <n v="736"/>
    <x v="1217"/>
    <x v="150"/>
    <n v="276"/>
    <m/>
    <s v="x"/>
    <m/>
    <m/>
    <m/>
    <m/>
    <m/>
    <m/>
    <m/>
    <m/>
    <s v="x"/>
    <m/>
    <m/>
    <m/>
    <m/>
    <m/>
    <s v="x"/>
    <m/>
    <m/>
    <m/>
    <m/>
    <m/>
    <x v="30"/>
  </r>
  <r>
    <d v="2022-02-22T00:00:00"/>
    <x v="2"/>
    <n v="2"/>
    <n v="9"/>
    <x v="1218"/>
    <x v="150"/>
    <n v="720"/>
    <m/>
    <s v="x"/>
    <m/>
    <m/>
    <m/>
    <m/>
    <m/>
    <m/>
    <m/>
    <m/>
    <m/>
    <m/>
    <m/>
    <m/>
    <m/>
    <m/>
    <s v="x"/>
    <m/>
    <m/>
    <m/>
    <m/>
    <m/>
    <x v="3"/>
  </r>
  <r>
    <d v="2021-11-18T00:00:00"/>
    <x v="1"/>
    <n v="11"/>
    <n v="1677"/>
    <x v="1219"/>
    <x v="150"/>
    <n v="70.8"/>
    <m/>
    <s v="x"/>
    <m/>
    <m/>
    <m/>
    <m/>
    <m/>
    <m/>
    <m/>
    <m/>
    <m/>
    <m/>
    <m/>
    <m/>
    <m/>
    <m/>
    <s v="x"/>
    <m/>
    <m/>
    <m/>
    <m/>
    <m/>
    <x v="3"/>
  </r>
  <r>
    <d v="2021-03-30T00:00:00"/>
    <x v="1"/>
    <n v="3"/>
    <n v="393"/>
    <x v="1220"/>
    <x v="150"/>
    <n v="519"/>
    <m/>
    <s v="x"/>
    <m/>
    <m/>
    <m/>
    <m/>
    <m/>
    <m/>
    <m/>
    <m/>
    <m/>
    <m/>
    <s v="x"/>
    <m/>
    <m/>
    <m/>
    <s v="x"/>
    <m/>
    <m/>
    <m/>
    <m/>
    <m/>
    <x v="25"/>
  </r>
  <r>
    <d v="2021-03-30T00:00:00"/>
    <x v="1"/>
    <n v="3"/>
    <n v="392"/>
    <x v="1221"/>
    <x v="150"/>
    <n v="435"/>
    <m/>
    <s v="x"/>
    <m/>
    <m/>
    <m/>
    <m/>
    <m/>
    <m/>
    <m/>
    <m/>
    <s v="x"/>
    <m/>
    <m/>
    <m/>
    <m/>
    <m/>
    <s v="x"/>
    <m/>
    <m/>
    <m/>
    <m/>
    <m/>
    <x v="30"/>
  </r>
  <r>
    <d v="2021-03-23T00:00:00"/>
    <x v="1"/>
    <n v="3"/>
    <n v="7"/>
    <x v="1222"/>
    <x v="150"/>
    <n v="519"/>
    <m/>
    <s v="x"/>
    <m/>
    <m/>
    <m/>
    <m/>
    <m/>
    <m/>
    <m/>
    <m/>
    <s v="x"/>
    <m/>
    <m/>
    <m/>
    <m/>
    <m/>
    <s v="x"/>
    <m/>
    <m/>
    <m/>
    <m/>
    <m/>
    <x v="30"/>
  </r>
  <r>
    <d v="2021-03-23T00:00:00"/>
    <x v="1"/>
    <n v="3"/>
    <n v="6"/>
    <x v="1223"/>
    <x v="150"/>
    <n v="435"/>
    <m/>
    <s v="x"/>
    <m/>
    <m/>
    <m/>
    <m/>
    <m/>
    <m/>
    <m/>
    <m/>
    <s v="x"/>
    <m/>
    <m/>
    <m/>
    <m/>
    <m/>
    <s v="x"/>
    <m/>
    <m/>
    <m/>
    <m/>
    <m/>
    <x v="30"/>
  </r>
  <r>
    <d v="2022-09-22T00:00:00"/>
    <x v="2"/>
    <n v="9"/>
    <n v="1281"/>
    <x v="1224"/>
    <x v="151"/>
    <n v="730.8"/>
    <m/>
    <s v="x"/>
    <m/>
    <m/>
    <m/>
    <m/>
    <m/>
    <s v="x"/>
    <m/>
    <m/>
    <m/>
    <m/>
    <m/>
    <m/>
    <m/>
    <m/>
    <m/>
    <m/>
    <m/>
    <m/>
    <m/>
    <m/>
    <x v="15"/>
  </r>
  <r>
    <d v="2023-12-20T00:00:00"/>
    <x v="0"/>
    <n v="12"/>
    <n v="1411"/>
    <x v="1225"/>
    <x v="152"/>
    <n v="48.48"/>
    <m/>
    <s v="x"/>
    <m/>
    <s v="x"/>
    <m/>
    <m/>
    <m/>
    <m/>
    <m/>
    <m/>
    <m/>
    <m/>
    <m/>
    <m/>
    <m/>
    <m/>
    <m/>
    <m/>
    <m/>
    <s v="x"/>
    <m/>
    <m/>
    <x v="17"/>
  </r>
  <r>
    <d v="2023-12-20T00:00:00"/>
    <x v="0"/>
    <n v="12"/>
    <n v="1412"/>
    <x v="1226"/>
    <x v="152"/>
    <n v="48.48"/>
    <m/>
    <s v="x"/>
    <m/>
    <s v="x"/>
    <m/>
    <m/>
    <m/>
    <m/>
    <m/>
    <m/>
    <m/>
    <m/>
    <m/>
    <m/>
    <m/>
    <m/>
    <m/>
    <m/>
    <m/>
    <s v="x"/>
    <m/>
    <m/>
    <x v="17"/>
  </r>
  <r>
    <d v="2023-12-13T00:00:00"/>
    <x v="0"/>
    <n v="12"/>
    <n v="1369"/>
    <x v="1227"/>
    <x v="152"/>
    <n v="1096.3900000000001"/>
    <m/>
    <s v="x"/>
    <m/>
    <s v="x"/>
    <m/>
    <m/>
    <m/>
    <m/>
    <m/>
    <m/>
    <m/>
    <m/>
    <m/>
    <m/>
    <m/>
    <m/>
    <m/>
    <m/>
    <m/>
    <s v="x"/>
    <m/>
    <m/>
    <x v="17"/>
  </r>
  <r>
    <d v="2023-10-26T00:00:00"/>
    <x v="0"/>
    <n v="10"/>
    <n v="1238"/>
    <x v="1228"/>
    <x v="152"/>
    <n v="-164"/>
    <m/>
    <s v="x"/>
    <m/>
    <s v="x"/>
    <m/>
    <m/>
    <m/>
    <m/>
    <m/>
    <m/>
    <m/>
    <m/>
    <m/>
    <m/>
    <m/>
    <m/>
    <m/>
    <m/>
    <m/>
    <s v="x"/>
    <m/>
    <m/>
    <x v="17"/>
  </r>
  <r>
    <d v="2023-10-26T00:00:00"/>
    <x v="0"/>
    <n v="10"/>
    <n v="1100"/>
    <x v="1229"/>
    <x v="152"/>
    <n v="164"/>
    <m/>
    <s v="x"/>
    <m/>
    <s v="x"/>
    <m/>
    <m/>
    <m/>
    <m/>
    <m/>
    <m/>
    <m/>
    <m/>
    <m/>
    <m/>
    <m/>
    <m/>
    <m/>
    <m/>
    <m/>
    <s v="x"/>
    <m/>
    <m/>
    <x v="17"/>
  </r>
  <r>
    <d v="2023-10-17T00:00:00"/>
    <x v="0"/>
    <n v="10"/>
    <n v="1086"/>
    <x v="1230"/>
    <x v="152"/>
    <n v="20748"/>
    <m/>
    <s v="x"/>
    <m/>
    <s v="x"/>
    <m/>
    <m/>
    <m/>
    <m/>
    <m/>
    <m/>
    <m/>
    <m/>
    <m/>
    <m/>
    <m/>
    <m/>
    <m/>
    <m/>
    <m/>
    <s v="x"/>
    <m/>
    <m/>
    <x v="17"/>
  </r>
  <r>
    <d v="2023-10-17T00:00:00"/>
    <x v="0"/>
    <n v="10"/>
    <n v="1087"/>
    <x v="1231"/>
    <x v="152"/>
    <n v="20748"/>
    <m/>
    <s v="x"/>
    <m/>
    <s v="x"/>
    <m/>
    <m/>
    <m/>
    <m/>
    <m/>
    <m/>
    <m/>
    <m/>
    <m/>
    <m/>
    <m/>
    <m/>
    <m/>
    <m/>
    <m/>
    <s v="x"/>
    <m/>
    <m/>
    <x v="17"/>
  </r>
  <r>
    <d v="2023-09-25T00:00:00"/>
    <x v="0"/>
    <n v="9"/>
    <n v="959"/>
    <x v="1232"/>
    <x v="152"/>
    <n v="126"/>
    <m/>
    <s v="x"/>
    <m/>
    <s v="x"/>
    <m/>
    <m/>
    <m/>
    <m/>
    <m/>
    <m/>
    <m/>
    <m/>
    <m/>
    <m/>
    <m/>
    <m/>
    <m/>
    <m/>
    <m/>
    <s v="x"/>
    <m/>
    <m/>
    <x v="17"/>
  </r>
  <r>
    <d v="2022-02-01T00:00:00"/>
    <x v="2"/>
    <n v="2"/>
    <n v="52"/>
    <x v="1233"/>
    <x v="152"/>
    <n v="2620.0100000000002"/>
    <m/>
    <s v="x"/>
    <m/>
    <s v="x"/>
    <m/>
    <m/>
    <m/>
    <m/>
    <m/>
    <m/>
    <m/>
    <m/>
    <m/>
    <m/>
    <m/>
    <m/>
    <m/>
    <m/>
    <m/>
    <s v="x"/>
    <m/>
    <m/>
    <x v="17"/>
  </r>
  <r>
    <d v="2022-01-21T00:00:00"/>
    <x v="2"/>
    <n v="1"/>
    <n v="1951"/>
    <x v="1234"/>
    <x v="152"/>
    <n v="2760.96"/>
    <m/>
    <s v="x"/>
    <m/>
    <s v="x"/>
    <m/>
    <m/>
    <m/>
    <m/>
    <m/>
    <m/>
    <m/>
    <m/>
    <m/>
    <m/>
    <m/>
    <m/>
    <m/>
    <m/>
    <m/>
    <s v="x"/>
    <m/>
    <m/>
    <x v="17"/>
  </r>
  <r>
    <d v="2021-12-31T00:00:00"/>
    <x v="1"/>
    <n v="12"/>
    <n v="1950"/>
    <x v="1235"/>
    <x v="152"/>
    <n v="1249.99"/>
    <m/>
    <s v="x"/>
    <m/>
    <s v="x"/>
    <m/>
    <m/>
    <m/>
    <m/>
    <m/>
    <m/>
    <m/>
    <m/>
    <m/>
    <m/>
    <m/>
    <m/>
    <m/>
    <m/>
    <m/>
    <s v="x"/>
    <m/>
    <m/>
    <x v="17"/>
  </r>
  <r>
    <d v="2021-12-30T00:00:00"/>
    <x v="1"/>
    <n v="12"/>
    <n v="1927"/>
    <x v="1236"/>
    <x v="152"/>
    <n v="39900"/>
    <m/>
    <s v="x"/>
    <m/>
    <s v="x"/>
    <m/>
    <m/>
    <m/>
    <m/>
    <m/>
    <m/>
    <m/>
    <m/>
    <m/>
    <m/>
    <m/>
    <m/>
    <m/>
    <m/>
    <m/>
    <s v="x"/>
    <m/>
    <m/>
    <x v="17"/>
  </r>
  <r>
    <d v="2021-12-30T00:00:00"/>
    <x v="1"/>
    <n v="12"/>
    <n v="1926"/>
    <x v="1237"/>
    <x v="152"/>
    <n v="39900"/>
    <m/>
    <s v="x"/>
    <m/>
    <s v="x"/>
    <m/>
    <m/>
    <m/>
    <m/>
    <m/>
    <m/>
    <m/>
    <m/>
    <m/>
    <m/>
    <m/>
    <m/>
    <m/>
    <m/>
    <m/>
    <s v="x"/>
    <m/>
    <m/>
    <x v="17"/>
  </r>
  <r>
    <d v="2024-01-17T00:00:00"/>
    <x v="3"/>
    <n v="1"/>
    <n v="532"/>
    <x v="1238"/>
    <x v="153"/>
    <n v="8.64"/>
    <s v="x"/>
    <m/>
    <m/>
    <m/>
    <s v="x"/>
    <m/>
    <m/>
    <m/>
    <m/>
    <m/>
    <m/>
    <m/>
    <m/>
    <m/>
    <m/>
    <m/>
    <m/>
    <m/>
    <m/>
    <m/>
    <m/>
    <m/>
    <x v="8"/>
  </r>
  <r>
    <d v="2023-12-11T00:00:00"/>
    <x v="0"/>
    <n v="12"/>
    <n v="435"/>
    <x v="1239"/>
    <x v="153"/>
    <n v="8.64"/>
    <s v="x"/>
    <m/>
    <m/>
    <m/>
    <s v="x"/>
    <m/>
    <m/>
    <m/>
    <m/>
    <m/>
    <m/>
    <m/>
    <m/>
    <m/>
    <m/>
    <m/>
    <m/>
    <m/>
    <m/>
    <m/>
    <m/>
    <m/>
    <x v="8"/>
  </r>
  <r>
    <d v="2023-11-09T00:00:00"/>
    <x v="0"/>
    <n v="11"/>
    <n v="372"/>
    <x v="1240"/>
    <x v="153"/>
    <n v="8.16"/>
    <s v="x"/>
    <m/>
    <m/>
    <m/>
    <s v="x"/>
    <m/>
    <m/>
    <m/>
    <m/>
    <m/>
    <m/>
    <m/>
    <m/>
    <m/>
    <m/>
    <m/>
    <m/>
    <m/>
    <m/>
    <m/>
    <m/>
    <m/>
    <x v="8"/>
  </r>
  <r>
    <d v="2023-10-09T00:00:00"/>
    <x v="0"/>
    <n v="10"/>
    <n v="313"/>
    <x v="1241"/>
    <x v="153"/>
    <n v="8.16"/>
    <s v="x"/>
    <m/>
    <m/>
    <m/>
    <s v="x"/>
    <m/>
    <m/>
    <m/>
    <m/>
    <m/>
    <m/>
    <m/>
    <m/>
    <m/>
    <m/>
    <m/>
    <m/>
    <m/>
    <m/>
    <m/>
    <m/>
    <m/>
    <x v="8"/>
  </r>
  <r>
    <d v="2023-09-07T00:00:00"/>
    <x v="0"/>
    <n v="9"/>
    <n v="271"/>
    <x v="1242"/>
    <x v="153"/>
    <n v="8.16"/>
    <s v="x"/>
    <m/>
    <m/>
    <m/>
    <s v="x"/>
    <m/>
    <m/>
    <m/>
    <m/>
    <m/>
    <m/>
    <m/>
    <m/>
    <m/>
    <m/>
    <m/>
    <m/>
    <m/>
    <m/>
    <m/>
    <m/>
    <m/>
    <x v="8"/>
  </r>
  <r>
    <d v="2023-08-03T00:00:00"/>
    <x v="0"/>
    <n v="8"/>
    <n v="233"/>
    <x v="1243"/>
    <x v="153"/>
    <n v="8.16"/>
    <s v="x"/>
    <m/>
    <m/>
    <m/>
    <s v="x"/>
    <m/>
    <m/>
    <m/>
    <m/>
    <m/>
    <m/>
    <m/>
    <m/>
    <m/>
    <m/>
    <m/>
    <m/>
    <m/>
    <m/>
    <m/>
    <m/>
    <m/>
    <x v="8"/>
  </r>
  <r>
    <d v="2023-07-13T00:00:00"/>
    <x v="0"/>
    <n v="7"/>
    <n v="190"/>
    <x v="1244"/>
    <x v="153"/>
    <n v="8.16"/>
    <s v="x"/>
    <m/>
    <m/>
    <m/>
    <s v="x"/>
    <m/>
    <m/>
    <m/>
    <m/>
    <m/>
    <m/>
    <m/>
    <m/>
    <m/>
    <m/>
    <m/>
    <m/>
    <m/>
    <m/>
    <m/>
    <m/>
    <m/>
    <x v="8"/>
  </r>
  <r>
    <d v="2023-06-05T00:00:00"/>
    <x v="0"/>
    <n v="6"/>
    <n v="151"/>
    <x v="1245"/>
    <x v="153"/>
    <n v="8.16"/>
    <s v="x"/>
    <m/>
    <m/>
    <m/>
    <s v="x"/>
    <m/>
    <m/>
    <m/>
    <m/>
    <m/>
    <m/>
    <m/>
    <m/>
    <m/>
    <m/>
    <m/>
    <m/>
    <m/>
    <m/>
    <m/>
    <m/>
    <m/>
    <x v="8"/>
  </r>
  <r>
    <d v="2023-05-04T00:00:00"/>
    <x v="0"/>
    <n v="5"/>
    <n v="112"/>
    <x v="1246"/>
    <x v="153"/>
    <n v="8.16"/>
    <s v="x"/>
    <m/>
    <m/>
    <m/>
    <s v="x"/>
    <m/>
    <m/>
    <m/>
    <m/>
    <m/>
    <m/>
    <m/>
    <m/>
    <m/>
    <m/>
    <m/>
    <m/>
    <m/>
    <m/>
    <m/>
    <m/>
    <m/>
    <x v="8"/>
  </r>
  <r>
    <d v="2023-04-05T00:00:00"/>
    <x v="0"/>
    <n v="4"/>
    <n v="65"/>
    <x v="1247"/>
    <x v="153"/>
    <n v="8.16"/>
    <s v="x"/>
    <m/>
    <m/>
    <m/>
    <s v="x"/>
    <m/>
    <m/>
    <m/>
    <m/>
    <m/>
    <m/>
    <m/>
    <m/>
    <m/>
    <m/>
    <m/>
    <m/>
    <m/>
    <m/>
    <m/>
    <m/>
    <m/>
    <x v="8"/>
  </r>
  <r>
    <d v="2023-03-13T00:00:00"/>
    <x v="0"/>
    <n v="3"/>
    <n v="33"/>
    <x v="1248"/>
    <x v="153"/>
    <n v="8.16"/>
    <s v="x"/>
    <m/>
    <m/>
    <m/>
    <s v="x"/>
    <m/>
    <m/>
    <m/>
    <m/>
    <m/>
    <m/>
    <m/>
    <m/>
    <m/>
    <m/>
    <m/>
    <m/>
    <m/>
    <m/>
    <m/>
    <m/>
    <m/>
    <x v="8"/>
  </r>
  <r>
    <d v="2023-02-13T00:00:00"/>
    <x v="0"/>
    <n v="2"/>
    <n v="11"/>
    <x v="1249"/>
    <x v="153"/>
    <n v="8.16"/>
    <s v="x"/>
    <m/>
    <m/>
    <m/>
    <s v="x"/>
    <m/>
    <m/>
    <m/>
    <m/>
    <m/>
    <m/>
    <m/>
    <m/>
    <m/>
    <m/>
    <m/>
    <m/>
    <m/>
    <m/>
    <m/>
    <m/>
    <m/>
    <x v="8"/>
  </r>
  <r>
    <d v="2023-12-20T00:00:00"/>
    <x v="0"/>
    <n v="12"/>
    <n v="1508"/>
    <x v="1250"/>
    <x v="154"/>
    <n v="95"/>
    <m/>
    <s v="x"/>
    <m/>
    <m/>
    <m/>
    <m/>
    <m/>
    <m/>
    <m/>
    <m/>
    <m/>
    <m/>
    <m/>
    <s v="x"/>
    <m/>
    <m/>
    <m/>
    <m/>
    <m/>
    <m/>
    <m/>
    <m/>
    <x v="35"/>
  </r>
  <r>
    <d v="2023-12-06T00:00:00"/>
    <x v="0"/>
    <n v="12"/>
    <n v="1328"/>
    <x v="1251"/>
    <x v="154"/>
    <n v="2810.69"/>
    <m/>
    <s v="x"/>
    <m/>
    <m/>
    <m/>
    <m/>
    <m/>
    <m/>
    <m/>
    <m/>
    <m/>
    <m/>
    <m/>
    <s v="x"/>
    <m/>
    <m/>
    <m/>
    <m/>
    <m/>
    <m/>
    <m/>
    <m/>
    <x v="35"/>
  </r>
  <r>
    <d v="2023-11-07T00:00:00"/>
    <x v="0"/>
    <n v="11"/>
    <n v="1165"/>
    <x v="1252"/>
    <x v="154"/>
    <n v="3410.24"/>
    <m/>
    <s v="x"/>
    <m/>
    <m/>
    <m/>
    <m/>
    <m/>
    <m/>
    <m/>
    <m/>
    <m/>
    <m/>
    <m/>
    <s v="x"/>
    <m/>
    <m/>
    <m/>
    <m/>
    <m/>
    <m/>
    <m/>
    <m/>
    <x v="35"/>
  </r>
  <r>
    <d v="2023-09-11T00:00:00"/>
    <x v="0"/>
    <n v="9"/>
    <n v="902"/>
    <x v="1253"/>
    <x v="154"/>
    <n v="92.5"/>
    <m/>
    <s v="x"/>
    <m/>
    <m/>
    <m/>
    <m/>
    <m/>
    <m/>
    <m/>
    <m/>
    <m/>
    <m/>
    <m/>
    <s v="x"/>
    <m/>
    <m/>
    <m/>
    <m/>
    <m/>
    <m/>
    <m/>
    <m/>
    <x v="35"/>
  </r>
  <r>
    <d v="2023-07-25T00:00:00"/>
    <x v="0"/>
    <n v="7"/>
    <n v="745"/>
    <x v="1254"/>
    <x v="154"/>
    <n v="561.55999999999995"/>
    <m/>
    <s v="x"/>
    <m/>
    <m/>
    <m/>
    <m/>
    <m/>
    <m/>
    <m/>
    <m/>
    <m/>
    <m/>
    <m/>
    <s v="x"/>
    <m/>
    <m/>
    <m/>
    <m/>
    <m/>
    <m/>
    <m/>
    <m/>
    <x v="35"/>
  </r>
  <r>
    <d v="2023-07-10T00:00:00"/>
    <x v="0"/>
    <n v="7"/>
    <n v="599"/>
    <x v="1255"/>
    <x v="154"/>
    <n v="141.28"/>
    <m/>
    <s v="x"/>
    <m/>
    <m/>
    <m/>
    <m/>
    <m/>
    <m/>
    <m/>
    <m/>
    <m/>
    <m/>
    <m/>
    <s v="x"/>
    <m/>
    <m/>
    <m/>
    <m/>
    <m/>
    <m/>
    <m/>
    <m/>
    <x v="35"/>
  </r>
  <r>
    <d v="2022-12-12T00:00:00"/>
    <x v="2"/>
    <n v="12"/>
    <n v="1645"/>
    <x v="1256"/>
    <x v="154"/>
    <n v="761.94"/>
    <m/>
    <s v="x"/>
    <m/>
    <m/>
    <m/>
    <m/>
    <m/>
    <m/>
    <m/>
    <m/>
    <m/>
    <m/>
    <m/>
    <s v="x"/>
    <m/>
    <m/>
    <m/>
    <m/>
    <m/>
    <m/>
    <m/>
    <m/>
    <x v="35"/>
  </r>
  <r>
    <d v="2022-11-07T00:00:00"/>
    <x v="2"/>
    <n v="11"/>
    <n v="1438"/>
    <x v="1257"/>
    <x v="154"/>
    <n v="997.98"/>
    <m/>
    <s v="x"/>
    <m/>
    <m/>
    <m/>
    <m/>
    <m/>
    <m/>
    <m/>
    <m/>
    <m/>
    <m/>
    <m/>
    <s v="x"/>
    <m/>
    <m/>
    <m/>
    <m/>
    <m/>
    <m/>
    <m/>
    <m/>
    <x v="35"/>
  </r>
  <r>
    <d v="2022-10-11T00:00:00"/>
    <x v="2"/>
    <n v="10"/>
    <n v="1269"/>
    <x v="1258"/>
    <x v="154"/>
    <n v="858.92"/>
    <m/>
    <s v="x"/>
    <m/>
    <m/>
    <m/>
    <m/>
    <m/>
    <m/>
    <m/>
    <m/>
    <m/>
    <m/>
    <m/>
    <s v="x"/>
    <m/>
    <m/>
    <m/>
    <m/>
    <m/>
    <m/>
    <m/>
    <m/>
    <x v="35"/>
  </r>
  <r>
    <d v="2022-09-13T00:00:00"/>
    <x v="2"/>
    <n v="9"/>
    <n v="1162"/>
    <x v="1259"/>
    <x v="154"/>
    <n v="1218.03"/>
    <m/>
    <s v="x"/>
    <m/>
    <m/>
    <m/>
    <m/>
    <m/>
    <m/>
    <m/>
    <m/>
    <m/>
    <m/>
    <m/>
    <s v="x"/>
    <m/>
    <m/>
    <m/>
    <m/>
    <m/>
    <m/>
    <m/>
    <m/>
    <x v="35"/>
  </r>
  <r>
    <d v="2022-08-11T00:00:00"/>
    <x v="2"/>
    <n v="8"/>
    <n v="1029"/>
    <x v="1260"/>
    <x v="154"/>
    <n v="362.21"/>
    <m/>
    <s v="x"/>
    <m/>
    <m/>
    <m/>
    <m/>
    <m/>
    <m/>
    <m/>
    <m/>
    <m/>
    <m/>
    <m/>
    <s v="x"/>
    <m/>
    <m/>
    <m/>
    <m/>
    <m/>
    <m/>
    <m/>
    <m/>
    <x v="35"/>
  </r>
  <r>
    <d v="2022-06-29T00:00:00"/>
    <x v="2"/>
    <n v="6"/>
    <n v="792"/>
    <x v="1261"/>
    <x v="154"/>
    <n v="2084.65"/>
    <m/>
    <s v="x"/>
    <m/>
    <m/>
    <m/>
    <m/>
    <m/>
    <m/>
    <m/>
    <m/>
    <m/>
    <m/>
    <m/>
    <s v="x"/>
    <m/>
    <m/>
    <m/>
    <m/>
    <m/>
    <m/>
    <m/>
    <m/>
    <x v="35"/>
  </r>
  <r>
    <d v="2022-06-02T00:00:00"/>
    <x v="2"/>
    <n v="6"/>
    <n v="625"/>
    <x v="1262"/>
    <x v="154"/>
    <n v="1488"/>
    <m/>
    <s v="x"/>
    <m/>
    <m/>
    <m/>
    <m/>
    <m/>
    <m/>
    <m/>
    <m/>
    <m/>
    <m/>
    <m/>
    <s v="x"/>
    <m/>
    <m/>
    <m/>
    <m/>
    <m/>
    <m/>
    <m/>
    <m/>
    <x v="35"/>
  </r>
  <r>
    <d v="2022-03-30T00:00:00"/>
    <x v="2"/>
    <n v="3"/>
    <n v="286"/>
    <x v="1263"/>
    <x v="154"/>
    <n v="183.82"/>
    <m/>
    <s v="x"/>
    <m/>
    <m/>
    <m/>
    <m/>
    <m/>
    <m/>
    <m/>
    <m/>
    <m/>
    <m/>
    <m/>
    <s v="x"/>
    <m/>
    <m/>
    <m/>
    <m/>
    <m/>
    <m/>
    <m/>
    <m/>
    <x v="35"/>
  </r>
  <r>
    <d v="2021-11-24T00:00:00"/>
    <x v="1"/>
    <n v="11"/>
    <n v="1634"/>
    <x v="1264"/>
    <x v="154"/>
    <n v="342.03"/>
    <m/>
    <s v="x"/>
    <m/>
    <m/>
    <m/>
    <m/>
    <m/>
    <m/>
    <m/>
    <m/>
    <m/>
    <m/>
    <m/>
    <s v="x"/>
    <m/>
    <m/>
    <m/>
    <m/>
    <m/>
    <m/>
    <m/>
    <m/>
    <x v="35"/>
  </r>
  <r>
    <d v="2023-03-23T00:00:00"/>
    <x v="0"/>
    <n v="3"/>
    <n v="259"/>
    <x v="1265"/>
    <x v="155"/>
    <n v="599"/>
    <m/>
    <s v="x"/>
    <m/>
    <s v="x"/>
    <m/>
    <m/>
    <s v="x"/>
    <m/>
    <m/>
    <m/>
    <m/>
    <m/>
    <m/>
    <m/>
    <m/>
    <m/>
    <m/>
    <m/>
    <m/>
    <m/>
    <m/>
    <m/>
    <x v="9"/>
  </r>
  <r>
    <d v="2023-03-22T00:00:00"/>
    <x v="0"/>
    <n v="3"/>
    <n v="12"/>
    <x v="1265"/>
    <x v="155"/>
    <n v="599"/>
    <m/>
    <s v="x"/>
    <m/>
    <s v="x"/>
    <m/>
    <m/>
    <s v="x"/>
    <m/>
    <m/>
    <m/>
    <m/>
    <m/>
    <m/>
    <m/>
    <m/>
    <m/>
    <m/>
    <m/>
    <m/>
    <m/>
    <m/>
    <m/>
    <x v="9"/>
  </r>
  <r>
    <d v="2024-01-09T00:00:00"/>
    <x v="3"/>
    <n v="1"/>
    <n v="1475"/>
    <x v="1266"/>
    <x v="156"/>
    <n v="2514"/>
    <s v="x"/>
    <m/>
    <m/>
    <s v="x"/>
    <m/>
    <m/>
    <m/>
    <m/>
    <m/>
    <m/>
    <m/>
    <m/>
    <m/>
    <m/>
    <m/>
    <m/>
    <m/>
    <m/>
    <m/>
    <m/>
    <m/>
    <m/>
    <x v="12"/>
  </r>
  <r>
    <d v="2023-11-27T00:00:00"/>
    <x v="0"/>
    <n v="11"/>
    <n v="1218"/>
    <x v="1267"/>
    <x v="156"/>
    <n v="100537.03"/>
    <s v="x"/>
    <m/>
    <m/>
    <s v="x"/>
    <m/>
    <m/>
    <m/>
    <m/>
    <m/>
    <m/>
    <m/>
    <m/>
    <m/>
    <m/>
    <m/>
    <m/>
    <m/>
    <m/>
    <m/>
    <m/>
    <m/>
    <m/>
    <x v="12"/>
  </r>
  <r>
    <d v="2023-11-22T00:00:00"/>
    <x v="0"/>
    <n v="11"/>
    <n v="1217"/>
    <x v="1268"/>
    <x v="156"/>
    <n v="3992.75"/>
    <s v="x"/>
    <m/>
    <m/>
    <s v="x"/>
    <m/>
    <m/>
    <m/>
    <m/>
    <m/>
    <m/>
    <m/>
    <m/>
    <m/>
    <m/>
    <m/>
    <m/>
    <m/>
    <m/>
    <m/>
    <m/>
    <m/>
    <m/>
    <x v="12"/>
  </r>
  <r>
    <d v="2023-06-27T00:00:00"/>
    <x v="0"/>
    <n v="6"/>
    <n v="532"/>
    <x v="1269"/>
    <x v="156"/>
    <n v="5760"/>
    <s v="x"/>
    <m/>
    <m/>
    <s v="x"/>
    <m/>
    <m/>
    <m/>
    <m/>
    <m/>
    <m/>
    <m/>
    <m/>
    <m/>
    <m/>
    <m/>
    <m/>
    <m/>
    <m/>
    <m/>
    <m/>
    <m/>
    <m/>
    <x v="12"/>
  </r>
  <r>
    <d v="2023-06-27T00:00:00"/>
    <x v="0"/>
    <n v="6"/>
    <n v="531"/>
    <x v="1270"/>
    <x v="156"/>
    <n v="5940"/>
    <s v="x"/>
    <m/>
    <m/>
    <s v="x"/>
    <m/>
    <m/>
    <m/>
    <m/>
    <m/>
    <m/>
    <m/>
    <m/>
    <m/>
    <m/>
    <m/>
    <m/>
    <m/>
    <m/>
    <m/>
    <m/>
    <m/>
    <m/>
    <x v="12"/>
  </r>
  <r>
    <d v="2023-07-25T00:00:00"/>
    <x v="0"/>
    <n v="7"/>
    <n v="93"/>
    <x v="1271"/>
    <x v="157"/>
    <n v="18"/>
    <m/>
    <s v="x"/>
    <m/>
    <m/>
    <m/>
    <m/>
    <m/>
    <s v="x"/>
    <m/>
    <m/>
    <m/>
    <m/>
    <m/>
    <m/>
    <m/>
    <m/>
    <m/>
    <m/>
    <m/>
    <m/>
    <m/>
    <m/>
    <x v="15"/>
  </r>
  <r>
    <d v="2023-12-19T00:00:00"/>
    <x v="0"/>
    <n v="12"/>
    <n v="1388"/>
    <x v="1272"/>
    <x v="158"/>
    <n v="540"/>
    <m/>
    <s v="x"/>
    <m/>
    <m/>
    <m/>
    <m/>
    <m/>
    <s v="x"/>
    <m/>
    <m/>
    <m/>
    <m/>
    <m/>
    <m/>
    <m/>
    <m/>
    <m/>
    <m/>
    <m/>
    <m/>
    <m/>
    <m/>
    <x v="15"/>
  </r>
  <r>
    <d v="2023-12-28T00:00:00"/>
    <x v="0"/>
    <n v="12"/>
    <n v="1565"/>
    <x v="1273"/>
    <x v="159"/>
    <n v="91.78"/>
    <m/>
    <s v="x"/>
    <m/>
    <m/>
    <m/>
    <m/>
    <m/>
    <m/>
    <m/>
    <m/>
    <m/>
    <m/>
    <m/>
    <m/>
    <m/>
    <m/>
    <m/>
    <m/>
    <m/>
    <m/>
    <m/>
    <s v="x"/>
    <x v="37"/>
  </r>
  <r>
    <d v="2023-11-28T00:00:00"/>
    <x v="0"/>
    <n v="11"/>
    <n v="1370"/>
    <x v="1274"/>
    <x v="159"/>
    <n v="137.47"/>
    <m/>
    <s v="x"/>
    <m/>
    <m/>
    <m/>
    <m/>
    <m/>
    <m/>
    <m/>
    <m/>
    <m/>
    <m/>
    <m/>
    <m/>
    <m/>
    <m/>
    <m/>
    <m/>
    <m/>
    <m/>
    <m/>
    <s v="x"/>
    <x v="37"/>
  </r>
  <r>
    <d v="2023-10-26T00:00:00"/>
    <x v="0"/>
    <n v="10"/>
    <n v="1211"/>
    <x v="1275"/>
    <x v="159"/>
    <n v="137.47"/>
    <m/>
    <s v="x"/>
    <m/>
    <m/>
    <m/>
    <m/>
    <m/>
    <m/>
    <m/>
    <m/>
    <m/>
    <m/>
    <m/>
    <m/>
    <m/>
    <m/>
    <m/>
    <m/>
    <m/>
    <m/>
    <m/>
    <s v="x"/>
    <x v="37"/>
  </r>
  <r>
    <d v="2023-10-17T00:00:00"/>
    <x v="0"/>
    <n v="10"/>
    <n v="1153"/>
    <x v="1276"/>
    <x v="159"/>
    <n v="166.8"/>
    <m/>
    <s v="x"/>
    <m/>
    <m/>
    <m/>
    <m/>
    <m/>
    <m/>
    <m/>
    <m/>
    <m/>
    <m/>
    <m/>
    <m/>
    <m/>
    <m/>
    <m/>
    <m/>
    <m/>
    <m/>
    <m/>
    <s v="x"/>
    <x v="37"/>
  </r>
  <r>
    <d v="2023-10-05T00:00:00"/>
    <x v="0"/>
    <n v="10"/>
    <n v="1076"/>
    <x v="1277"/>
    <x v="159"/>
    <n v="137.47"/>
    <m/>
    <s v="x"/>
    <m/>
    <m/>
    <m/>
    <m/>
    <m/>
    <m/>
    <m/>
    <m/>
    <m/>
    <m/>
    <m/>
    <m/>
    <m/>
    <m/>
    <m/>
    <m/>
    <m/>
    <m/>
    <m/>
    <s v="x"/>
    <x v="37"/>
  </r>
  <r>
    <d v="2023-09-12T00:00:00"/>
    <x v="0"/>
    <n v="9"/>
    <n v="960"/>
    <x v="1278"/>
    <x v="159"/>
    <n v="137.47"/>
    <m/>
    <s v="x"/>
    <m/>
    <m/>
    <m/>
    <m/>
    <m/>
    <m/>
    <m/>
    <m/>
    <m/>
    <m/>
    <m/>
    <m/>
    <m/>
    <m/>
    <m/>
    <m/>
    <m/>
    <m/>
    <m/>
    <s v="x"/>
    <x v="37"/>
  </r>
  <r>
    <d v="2023-08-10T00:00:00"/>
    <x v="0"/>
    <n v="8"/>
    <n v="822"/>
    <x v="1279"/>
    <x v="159"/>
    <n v="137.47"/>
    <m/>
    <s v="x"/>
    <m/>
    <m/>
    <m/>
    <m/>
    <m/>
    <m/>
    <m/>
    <m/>
    <m/>
    <m/>
    <m/>
    <m/>
    <m/>
    <m/>
    <m/>
    <m/>
    <m/>
    <m/>
    <m/>
    <s v="x"/>
    <x v="37"/>
  </r>
  <r>
    <d v="2023-07-10T00:00:00"/>
    <x v="0"/>
    <n v="7"/>
    <n v="673"/>
    <x v="1280"/>
    <x v="159"/>
    <n v="137.47"/>
    <m/>
    <s v="x"/>
    <m/>
    <m/>
    <m/>
    <m/>
    <m/>
    <m/>
    <m/>
    <m/>
    <m/>
    <m/>
    <m/>
    <m/>
    <m/>
    <m/>
    <m/>
    <m/>
    <m/>
    <m/>
    <m/>
    <s v="x"/>
    <x v="37"/>
  </r>
  <r>
    <d v="2023-06-19T00:00:00"/>
    <x v="0"/>
    <n v="6"/>
    <n v="533"/>
    <x v="1281"/>
    <x v="159"/>
    <n v="137.47"/>
    <m/>
    <s v="x"/>
    <m/>
    <m/>
    <m/>
    <m/>
    <m/>
    <m/>
    <m/>
    <m/>
    <m/>
    <m/>
    <m/>
    <m/>
    <m/>
    <m/>
    <m/>
    <m/>
    <m/>
    <m/>
    <m/>
    <s v="x"/>
    <x v="37"/>
  </r>
  <r>
    <d v="2023-05-16T00:00:00"/>
    <x v="0"/>
    <n v="5"/>
    <n v="427"/>
    <x v="1282"/>
    <x v="159"/>
    <n v="137.47"/>
    <m/>
    <s v="x"/>
    <m/>
    <m/>
    <m/>
    <m/>
    <m/>
    <m/>
    <m/>
    <m/>
    <m/>
    <m/>
    <m/>
    <m/>
    <m/>
    <m/>
    <m/>
    <m/>
    <m/>
    <m/>
    <m/>
    <s v="x"/>
    <x v="37"/>
  </r>
  <r>
    <d v="2023-04-26T00:00:00"/>
    <x v="0"/>
    <n v="4"/>
    <n v="354"/>
    <x v="1283"/>
    <x v="159"/>
    <n v="137.47"/>
    <m/>
    <s v="x"/>
    <m/>
    <m/>
    <m/>
    <m/>
    <m/>
    <m/>
    <m/>
    <m/>
    <m/>
    <m/>
    <m/>
    <m/>
    <m/>
    <m/>
    <m/>
    <m/>
    <m/>
    <m/>
    <m/>
    <s v="x"/>
    <x v="37"/>
  </r>
  <r>
    <d v="2023-03-20T00:00:00"/>
    <x v="0"/>
    <n v="3"/>
    <n v="207"/>
    <x v="1284"/>
    <x v="159"/>
    <n v="137.47"/>
    <m/>
    <s v="x"/>
    <m/>
    <m/>
    <m/>
    <m/>
    <m/>
    <m/>
    <m/>
    <m/>
    <m/>
    <m/>
    <m/>
    <m/>
    <m/>
    <m/>
    <m/>
    <m/>
    <m/>
    <m/>
    <m/>
    <s v="x"/>
    <x v="37"/>
  </r>
  <r>
    <d v="2023-02-16T00:00:00"/>
    <x v="0"/>
    <n v="2"/>
    <n v="104"/>
    <x v="1285"/>
    <x v="159"/>
    <n v="137.47"/>
    <m/>
    <s v="x"/>
    <m/>
    <m/>
    <m/>
    <m/>
    <m/>
    <m/>
    <m/>
    <m/>
    <m/>
    <m/>
    <m/>
    <m/>
    <m/>
    <m/>
    <m/>
    <m/>
    <m/>
    <m/>
    <m/>
    <s v="x"/>
    <x v="37"/>
  </r>
  <r>
    <d v="2023-02-07T00:00:00"/>
    <x v="0"/>
    <n v="2"/>
    <n v="39"/>
    <x v="1286"/>
    <x v="159"/>
    <n v="166.8"/>
    <m/>
    <s v="x"/>
    <m/>
    <m/>
    <m/>
    <m/>
    <m/>
    <m/>
    <m/>
    <m/>
    <m/>
    <m/>
    <m/>
    <m/>
    <m/>
    <m/>
    <m/>
    <m/>
    <m/>
    <m/>
    <m/>
    <s v="x"/>
    <x v="37"/>
  </r>
  <r>
    <d v="2023-01-19T00:00:00"/>
    <x v="0"/>
    <n v="1"/>
    <n v="1966"/>
    <x v="1287"/>
    <x v="159"/>
    <n v="118.9"/>
    <m/>
    <s v="x"/>
    <m/>
    <m/>
    <m/>
    <m/>
    <m/>
    <m/>
    <m/>
    <m/>
    <m/>
    <m/>
    <m/>
    <m/>
    <m/>
    <m/>
    <m/>
    <m/>
    <m/>
    <m/>
    <m/>
    <s v="x"/>
    <x v="37"/>
  </r>
  <r>
    <d v="2022-12-21T00:00:00"/>
    <x v="2"/>
    <n v="12"/>
    <n v="1824"/>
    <x v="1288"/>
    <x v="159"/>
    <n v="118.9"/>
    <m/>
    <s v="x"/>
    <m/>
    <m/>
    <m/>
    <m/>
    <m/>
    <m/>
    <m/>
    <m/>
    <m/>
    <m/>
    <m/>
    <m/>
    <m/>
    <m/>
    <m/>
    <m/>
    <m/>
    <m/>
    <m/>
    <s v="x"/>
    <x v="37"/>
  </r>
  <r>
    <d v="2022-12-05T00:00:00"/>
    <x v="2"/>
    <n v="12"/>
    <n v="1659"/>
    <x v="1289"/>
    <x v="159"/>
    <n v="118.9"/>
    <m/>
    <s v="x"/>
    <m/>
    <m/>
    <m/>
    <m/>
    <m/>
    <m/>
    <m/>
    <m/>
    <m/>
    <m/>
    <m/>
    <m/>
    <m/>
    <m/>
    <m/>
    <m/>
    <m/>
    <m/>
    <m/>
    <s v="x"/>
    <x v="37"/>
  </r>
  <r>
    <d v="2022-11-09T00:00:00"/>
    <x v="2"/>
    <n v="11"/>
    <n v="1542"/>
    <x v="1290"/>
    <x v="159"/>
    <n v="166.8"/>
    <m/>
    <s v="x"/>
    <m/>
    <m/>
    <m/>
    <m/>
    <m/>
    <m/>
    <m/>
    <m/>
    <m/>
    <m/>
    <m/>
    <m/>
    <m/>
    <m/>
    <m/>
    <m/>
    <m/>
    <m/>
    <m/>
    <s v="x"/>
    <x v="37"/>
  </r>
  <r>
    <d v="2022-11-02T00:00:00"/>
    <x v="2"/>
    <n v="11"/>
    <n v="1466"/>
    <x v="1291"/>
    <x v="159"/>
    <n v="118.9"/>
    <m/>
    <s v="x"/>
    <m/>
    <m/>
    <m/>
    <m/>
    <m/>
    <m/>
    <m/>
    <m/>
    <m/>
    <m/>
    <m/>
    <m/>
    <m/>
    <m/>
    <m/>
    <m/>
    <m/>
    <m/>
    <m/>
    <s v="x"/>
    <x v="37"/>
  </r>
  <r>
    <d v="2022-10-05T00:00:00"/>
    <x v="2"/>
    <n v="10"/>
    <n v="1309"/>
    <x v="1292"/>
    <x v="159"/>
    <n v="118.9"/>
    <m/>
    <s v="x"/>
    <m/>
    <m/>
    <m/>
    <m/>
    <m/>
    <m/>
    <m/>
    <m/>
    <m/>
    <m/>
    <m/>
    <m/>
    <m/>
    <m/>
    <m/>
    <m/>
    <m/>
    <m/>
    <m/>
    <s v="x"/>
    <x v="37"/>
  </r>
  <r>
    <d v="2022-09-06T00:00:00"/>
    <x v="2"/>
    <n v="9"/>
    <n v="1174"/>
    <x v="1293"/>
    <x v="159"/>
    <n v="114.48"/>
    <m/>
    <s v="x"/>
    <m/>
    <m/>
    <m/>
    <m/>
    <m/>
    <m/>
    <m/>
    <m/>
    <m/>
    <m/>
    <m/>
    <m/>
    <m/>
    <m/>
    <m/>
    <m/>
    <m/>
    <m/>
    <m/>
    <s v="x"/>
    <x v="37"/>
  </r>
  <r>
    <d v="2022-08-09T00:00:00"/>
    <x v="2"/>
    <n v="8"/>
    <n v="1050"/>
    <x v="1294"/>
    <x v="159"/>
    <n v="114.48"/>
    <m/>
    <s v="x"/>
    <m/>
    <m/>
    <m/>
    <m/>
    <m/>
    <m/>
    <m/>
    <m/>
    <m/>
    <m/>
    <m/>
    <m/>
    <m/>
    <m/>
    <m/>
    <m/>
    <m/>
    <m/>
    <m/>
    <s v="x"/>
    <x v="37"/>
  </r>
  <r>
    <d v="2022-07-08T00:00:00"/>
    <x v="2"/>
    <n v="7"/>
    <n v="912"/>
    <x v="1295"/>
    <x v="159"/>
    <n v="114.48"/>
    <m/>
    <s v="x"/>
    <m/>
    <m/>
    <m/>
    <m/>
    <m/>
    <m/>
    <m/>
    <m/>
    <m/>
    <m/>
    <m/>
    <m/>
    <m/>
    <m/>
    <m/>
    <m/>
    <m/>
    <m/>
    <m/>
    <s v="x"/>
    <x v="37"/>
  </r>
  <r>
    <d v="2022-06-09T00:00:00"/>
    <x v="2"/>
    <n v="6"/>
    <n v="745"/>
    <x v="1296"/>
    <x v="159"/>
    <n v="114.48"/>
    <m/>
    <s v="x"/>
    <m/>
    <m/>
    <m/>
    <m/>
    <m/>
    <m/>
    <m/>
    <m/>
    <m/>
    <m/>
    <m/>
    <m/>
    <m/>
    <m/>
    <m/>
    <m/>
    <m/>
    <m/>
    <m/>
    <s v="x"/>
    <x v="37"/>
  </r>
  <r>
    <d v="2022-05-13T00:00:00"/>
    <x v="2"/>
    <n v="5"/>
    <n v="627"/>
    <x v="1297"/>
    <x v="159"/>
    <n v="99.5"/>
    <m/>
    <s v="x"/>
    <m/>
    <m/>
    <m/>
    <m/>
    <m/>
    <m/>
    <m/>
    <m/>
    <m/>
    <m/>
    <m/>
    <m/>
    <m/>
    <m/>
    <m/>
    <m/>
    <m/>
    <m/>
    <m/>
    <s v="x"/>
    <x v="37"/>
  </r>
  <r>
    <d v="2022-04-20T00:00:00"/>
    <x v="2"/>
    <n v="4"/>
    <n v="452"/>
    <x v="1298"/>
    <x v="159"/>
    <n v="114.48"/>
    <m/>
    <s v="x"/>
    <m/>
    <m/>
    <m/>
    <m/>
    <m/>
    <m/>
    <m/>
    <m/>
    <m/>
    <m/>
    <m/>
    <m/>
    <m/>
    <m/>
    <m/>
    <m/>
    <m/>
    <m/>
    <m/>
    <s v="x"/>
    <x v="37"/>
  </r>
  <r>
    <d v="2022-03-17T00:00:00"/>
    <x v="2"/>
    <n v="3"/>
    <n v="297"/>
    <x v="1299"/>
    <x v="159"/>
    <n v="114.48"/>
    <m/>
    <s v="x"/>
    <m/>
    <m/>
    <m/>
    <m/>
    <m/>
    <m/>
    <m/>
    <m/>
    <m/>
    <m/>
    <m/>
    <m/>
    <m/>
    <m/>
    <m/>
    <m/>
    <m/>
    <m/>
    <m/>
    <s v="x"/>
    <x v="37"/>
  </r>
  <r>
    <d v="2022-02-16T00:00:00"/>
    <x v="2"/>
    <n v="2"/>
    <n v="159"/>
    <x v="1300"/>
    <x v="159"/>
    <n v="114.48"/>
    <m/>
    <s v="x"/>
    <m/>
    <m/>
    <m/>
    <m/>
    <m/>
    <m/>
    <m/>
    <m/>
    <m/>
    <m/>
    <m/>
    <m/>
    <m/>
    <m/>
    <m/>
    <m/>
    <m/>
    <m/>
    <m/>
    <s v="x"/>
    <x v="37"/>
  </r>
  <r>
    <d v="2022-01-21T00:00:00"/>
    <x v="2"/>
    <n v="1"/>
    <n v="2035"/>
    <x v="1301"/>
    <x v="159"/>
    <n v="104.26"/>
    <m/>
    <s v="x"/>
    <m/>
    <m/>
    <m/>
    <m/>
    <m/>
    <m/>
    <m/>
    <m/>
    <m/>
    <m/>
    <m/>
    <m/>
    <m/>
    <m/>
    <m/>
    <m/>
    <m/>
    <m/>
    <m/>
    <s v="x"/>
    <x v="37"/>
  </r>
  <r>
    <d v="2021-12-22T00:00:00"/>
    <x v="1"/>
    <n v="12"/>
    <n v="1889"/>
    <x v="1302"/>
    <x v="159"/>
    <n v="104.26"/>
    <m/>
    <s v="x"/>
    <m/>
    <m/>
    <m/>
    <m/>
    <m/>
    <m/>
    <m/>
    <m/>
    <m/>
    <m/>
    <m/>
    <m/>
    <m/>
    <m/>
    <m/>
    <m/>
    <m/>
    <m/>
    <m/>
    <s v="x"/>
    <x v="37"/>
  </r>
  <r>
    <d v="2021-11-24T00:00:00"/>
    <x v="1"/>
    <n v="11"/>
    <n v="1682"/>
    <x v="1303"/>
    <x v="159"/>
    <n v="104.26"/>
    <m/>
    <s v="x"/>
    <m/>
    <m/>
    <m/>
    <m/>
    <m/>
    <m/>
    <m/>
    <m/>
    <m/>
    <m/>
    <m/>
    <m/>
    <m/>
    <m/>
    <m/>
    <m/>
    <m/>
    <m/>
    <m/>
    <s v="x"/>
    <x v="37"/>
  </r>
  <r>
    <d v="2021-10-26T00:00:00"/>
    <x v="1"/>
    <n v="10"/>
    <n v="1525"/>
    <x v="1304"/>
    <x v="159"/>
    <n v="104.26"/>
    <m/>
    <s v="x"/>
    <m/>
    <m/>
    <m/>
    <m/>
    <m/>
    <m/>
    <m/>
    <m/>
    <m/>
    <m/>
    <m/>
    <m/>
    <m/>
    <m/>
    <m/>
    <m/>
    <m/>
    <m/>
    <m/>
    <s v="x"/>
    <x v="37"/>
  </r>
  <r>
    <d v="2021-09-29T00:00:00"/>
    <x v="1"/>
    <n v="9"/>
    <n v="1356"/>
    <x v="1305"/>
    <x v="159"/>
    <n v="104.26"/>
    <m/>
    <s v="x"/>
    <m/>
    <m/>
    <m/>
    <m/>
    <m/>
    <m/>
    <m/>
    <m/>
    <m/>
    <m/>
    <m/>
    <m/>
    <m/>
    <m/>
    <m/>
    <m/>
    <m/>
    <m/>
    <m/>
    <s v="x"/>
    <x v="37"/>
  </r>
  <r>
    <d v="2021-09-02T00:00:00"/>
    <x v="1"/>
    <n v="9"/>
    <n v="1200"/>
    <x v="1306"/>
    <x v="159"/>
    <n v="104.26"/>
    <m/>
    <s v="x"/>
    <m/>
    <m/>
    <m/>
    <m/>
    <m/>
    <m/>
    <m/>
    <m/>
    <m/>
    <m/>
    <m/>
    <m/>
    <m/>
    <m/>
    <m/>
    <m/>
    <m/>
    <m/>
    <m/>
    <s v="x"/>
    <x v="37"/>
  </r>
  <r>
    <d v="2021-08-05T00:00:00"/>
    <x v="1"/>
    <n v="8"/>
    <n v="1064"/>
    <x v="1307"/>
    <x v="159"/>
    <n v="104.26"/>
    <m/>
    <s v="x"/>
    <m/>
    <m/>
    <m/>
    <m/>
    <m/>
    <m/>
    <m/>
    <m/>
    <m/>
    <m/>
    <m/>
    <m/>
    <m/>
    <m/>
    <m/>
    <m/>
    <m/>
    <m/>
    <m/>
    <s v="x"/>
    <x v="37"/>
  </r>
  <r>
    <d v="2021-07-19T00:00:00"/>
    <x v="1"/>
    <n v="7"/>
    <n v="876"/>
    <x v="1308"/>
    <x v="159"/>
    <n v="104.26"/>
    <m/>
    <s v="x"/>
    <m/>
    <m/>
    <m/>
    <m/>
    <m/>
    <m/>
    <m/>
    <m/>
    <m/>
    <m/>
    <m/>
    <m/>
    <m/>
    <m/>
    <m/>
    <m/>
    <m/>
    <m/>
    <m/>
    <s v="x"/>
    <x v="37"/>
  </r>
  <r>
    <d v="2021-06-09T00:00:00"/>
    <x v="1"/>
    <n v="6"/>
    <n v="729"/>
    <x v="1309"/>
    <x v="159"/>
    <n v="104.26"/>
    <m/>
    <s v="x"/>
    <m/>
    <m/>
    <m/>
    <m/>
    <m/>
    <m/>
    <m/>
    <m/>
    <m/>
    <m/>
    <m/>
    <m/>
    <m/>
    <m/>
    <m/>
    <m/>
    <m/>
    <m/>
    <m/>
    <s v="x"/>
    <x v="37"/>
  </r>
  <r>
    <d v="2021-05-13T00:00:00"/>
    <x v="1"/>
    <n v="5"/>
    <n v="597"/>
    <x v="1310"/>
    <x v="159"/>
    <n v="104.26"/>
    <m/>
    <s v="x"/>
    <m/>
    <m/>
    <m/>
    <m/>
    <m/>
    <m/>
    <m/>
    <m/>
    <m/>
    <m/>
    <m/>
    <m/>
    <m/>
    <m/>
    <m/>
    <m/>
    <m/>
    <m/>
    <m/>
    <s v="x"/>
    <x v="37"/>
  </r>
  <r>
    <d v="2021-04-16T00:00:00"/>
    <x v="1"/>
    <n v="4"/>
    <n v="456"/>
    <x v="1311"/>
    <x v="159"/>
    <n v="104.26"/>
    <m/>
    <s v="x"/>
    <m/>
    <m/>
    <m/>
    <m/>
    <m/>
    <m/>
    <m/>
    <m/>
    <m/>
    <m/>
    <m/>
    <m/>
    <m/>
    <m/>
    <m/>
    <m/>
    <m/>
    <m/>
    <m/>
    <s v="x"/>
    <x v="37"/>
  </r>
  <r>
    <d v="2021-03-19T00:00:00"/>
    <x v="1"/>
    <n v="3"/>
    <n v="317"/>
    <x v="1312"/>
    <x v="159"/>
    <n v="104.26"/>
    <m/>
    <s v="x"/>
    <m/>
    <m/>
    <m/>
    <m/>
    <m/>
    <m/>
    <m/>
    <m/>
    <m/>
    <m/>
    <m/>
    <m/>
    <m/>
    <m/>
    <m/>
    <m/>
    <m/>
    <m/>
    <m/>
    <s v="x"/>
    <x v="37"/>
  </r>
  <r>
    <d v="2021-02-17T00:00:00"/>
    <x v="1"/>
    <n v="2"/>
    <n v="158"/>
    <x v="1313"/>
    <x v="159"/>
    <n v="104.26"/>
    <m/>
    <s v="x"/>
    <m/>
    <m/>
    <m/>
    <m/>
    <m/>
    <m/>
    <m/>
    <m/>
    <m/>
    <m/>
    <m/>
    <m/>
    <m/>
    <m/>
    <m/>
    <m/>
    <m/>
    <m/>
    <m/>
    <s v="x"/>
    <x v="37"/>
  </r>
  <r>
    <d v="2021-01-26T00:00:00"/>
    <x v="1"/>
    <n v="1"/>
    <n v="2337"/>
    <x v="1314"/>
    <x v="159"/>
    <n v="139.79"/>
    <m/>
    <s v="x"/>
    <m/>
    <m/>
    <m/>
    <m/>
    <m/>
    <m/>
    <m/>
    <m/>
    <m/>
    <m/>
    <m/>
    <m/>
    <m/>
    <m/>
    <m/>
    <m/>
    <m/>
    <m/>
    <m/>
    <s v="x"/>
    <x v="37"/>
  </r>
  <r>
    <d v="2024-01-11T00:00:00"/>
    <x v="3"/>
    <n v="1"/>
    <n v="1573"/>
    <x v="1315"/>
    <x v="160"/>
    <n v="4744.8"/>
    <m/>
    <s v="x"/>
    <m/>
    <m/>
    <m/>
    <m/>
    <m/>
    <m/>
    <s v="x"/>
    <m/>
    <m/>
    <m/>
    <m/>
    <m/>
    <m/>
    <m/>
    <m/>
    <m/>
    <m/>
    <m/>
    <m/>
    <m/>
    <x v="2"/>
  </r>
  <r>
    <d v="2023-03-14T00:00:00"/>
    <x v="0"/>
    <n v="3"/>
    <n v="153"/>
    <x v="1316"/>
    <x v="160"/>
    <n v="29328"/>
    <m/>
    <s v="x"/>
    <m/>
    <m/>
    <m/>
    <m/>
    <m/>
    <m/>
    <s v="x"/>
    <m/>
    <m/>
    <m/>
    <m/>
    <m/>
    <m/>
    <m/>
    <m/>
    <m/>
    <m/>
    <m/>
    <m/>
    <m/>
    <x v="2"/>
  </r>
  <r>
    <d v="2022-08-24T00:00:00"/>
    <x v="2"/>
    <n v="8"/>
    <n v="1132"/>
    <x v="1317"/>
    <x v="160"/>
    <n v="9550.7999999999993"/>
    <m/>
    <s v="x"/>
    <m/>
    <m/>
    <m/>
    <m/>
    <m/>
    <m/>
    <s v="x"/>
    <m/>
    <m/>
    <m/>
    <m/>
    <m/>
    <m/>
    <m/>
    <m/>
    <m/>
    <m/>
    <m/>
    <m/>
    <m/>
    <x v="2"/>
  </r>
  <r>
    <d v="2021-12-28T00:00:00"/>
    <x v="1"/>
    <n v="12"/>
    <n v="1848"/>
    <x v="1318"/>
    <x v="160"/>
    <n v="8398.7999999999993"/>
    <m/>
    <s v="x"/>
    <m/>
    <m/>
    <m/>
    <m/>
    <m/>
    <m/>
    <s v="x"/>
    <m/>
    <m/>
    <m/>
    <m/>
    <m/>
    <m/>
    <m/>
    <m/>
    <m/>
    <m/>
    <m/>
    <m/>
    <m/>
    <x v="2"/>
  </r>
  <r>
    <d v="2021-04-14T00:00:00"/>
    <x v="1"/>
    <n v="4"/>
    <n v="385"/>
    <x v="1319"/>
    <x v="160"/>
    <n v="4608"/>
    <m/>
    <s v="x"/>
    <m/>
    <m/>
    <m/>
    <m/>
    <m/>
    <m/>
    <s v="x"/>
    <m/>
    <m/>
    <m/>
    <m/>
    <m/>
    <m/>
    <m/>
    <m/>
    <m/>
    <m/>
    <m/>
    <m/>
    <m/>
    <x v="2"/>
  </r>
  <r>
    <d v="2021-04-14T00:00:00"/>
    <x v="1"/>
    <n v="4"/>
    <n v="384"/>
    <x v="1319"/>
    <x v="160"/>
    <n v="7747.2"/>
    <m/>
    <s v="x"/>
    <m/>
    <m/>
    <m/>
    <m/>
    <m/>
    <m/>
    <s v="x"/>
    <m/>
    <m/>
    <m/>
    <m/>
    <m/>
    <m/>
    <m/>
    <m/>
    <m/>
    <m/>
    <m/>
    <m/>
    <m/>
    <x v="2"/>
  </r>
  <r>
    <d v="2022-08-23T00:00:00"/>
    <x v="2"/>
    <n v="8"/>
    <n v="1168"/>
    <x v="1320"/>
    <x v="161"/>
    <n v="372"/>
    <m/>
    <s v="x"/>
    <m/>
    <s v="x"/>
    <m/>
    <m/>
    <m/>
    <m/>
    <m/>
    <m/>
    <m/>
    <m/>
    <m/>
    <m/>
    <m/>
    <m/>
    <m/>
    <m/>
    <m/>
    <m/>
    <m/>
    <m/>
    <x v="12"/>
  </r>
  <r>
    <d v="2022-06-02T00:00:00"/>
    <x v="2"/>
    <n v="6"/>
    <n v="33"/>
    <x v="1320"/>
    <x v="161"/>
    <n v="372"/>
    <m/>
    <s v="x"/>
    <m/>
    <s v="x"/>
    <m/>
    <m/>
    <m/>
    <m/>
    <m/>
    <m/>
    <m/>
    <m/>
    <m/>
    <m/>
    <m/>
    <m/>
    <m/>
    <m/>
    <m/>
    <m/>
    <m/>
    <m/>
    <x v="12"/>
  </r>
  <r>
    <d v="2023-04-26T00:00:00"/>
    <x v="0"/>
    <n v="4"/>
    <n v="362"/>
    <x v="1321"/>
    <x v="162"/>
    <n v="944"/>
    <m/>
    <s v="x"/>
    <m/>
    <m/>
    <m/>
    <m/>
    <m/>
    <m/>
    <m/>
    <m/>
    <m/>
    <m/>
    <m/>
    <m/>
    <m/>
    <s v="x"/>
    <m/>
    <m/>
    <m/>
    <m/>
    <m/>
    <m/>
    <x v="28"/>
  </r>
  <r>
    <d v="2024-01-15T00:00:00"/>
    <x v="3"/>
    <n v="1"/>
    <n v="1648"/>
    <x v="1322"/>
    <x v="163"/>
    <n v="27.82"/>
    <s v="x"/>
    <m/>
    <m/>
    <s v="x"/>
    <m/>
    <m/>
    <m/>
    <m/>
    <m/>
    <m/>
    <m/>
    <m/>
    <m/>
    <m/>
    <m/>
    <m/>
    <m/>
    <m/>
    <m/>
    <m/>
    <m/>
    <m/>
    <x v="12"/>
  </r>
  <r>
    <d v="2023-12-14T00:00:00"/>
    <x v="0"/>
    <n v="12"/>
    <n v="1454"/>
    <x v="1323"/>
    <x v="163"/>
    <n v="27.82"/>
    <s v="x"/>
    <m/>
    <m/>
    <s v="x"/>
    <m/>
    <m/>
    <m/>
    <m/>
    <m/>
    <m/>
    <m/>
    <m/>
    <m/>
    <m/>
    <m/>
    <m/>
    <m/>
    <m/>
    <m/>
    <m/>
    <m/>
    <m/>
    <x v="12"/>
  </r>
  <r>
    <d v="2023-11-15T00:00:00"/>
    <x v="0"/>
    <n v="11"/>
    <n v="1273"/>
    <x v="1324"/>
    <x v="163"/>
    <n v="27.82"/>
    <s v="x"/>
    <m/>
    <m/>
    <s v="x"/>
    <m/>
    <m/>
    <m/>
    <m/>
    <m/>
    <m/>
    <m/>
    <m/>
    <m/>
    <m/>
    <m/>
    <m/>
    <m/>
    <m/>
    <m/>
    <m/>
    <m/>
    <m/>
    <x v="12"/>
  </r>
  <r>
    <d v="2023-10-17T00:00:00"/>
    <x v="0"/>
    <n v="10"/>
    <n v="1136"/>
    <x v="1325"/>
    <x v="163"/>
    <n v="27.82"/>
    <s v="x"/>
    <m/>
    <m/>
    <s v="x"/>
    <m/>
    <m/>
    <m/>
    <m/>
    <m/>
    <m/>
    <m/>
    <m/>
    <m/>
    <m/>
    <m/>
    <m/>
    <m/>
    <m/>
    <m/>
    <m/>
    <m/>
    <m/>
    <x v="12"/>
  </r>
  <r>
    <d v="2023-09-14T00:00:00"/>
    <x v="0"/>
    <n v="9"/>
    <n v="1003"/>
    <x v="1326"/>
    <x v="163"/>
    <n v="27.82"/>
    <s v="x"/>
    <m/>
    <m/>
    <s v="x"/>
    <m/>
    <m/>
    <m/>
    <m/>
    <m/>
    <m/>
    <m/>
    <m/>
    <m/>
    <m/>
    <m/>
    <m/>
    <m/>
    <m/>
    <m/>
    <m/>
    <m/>
    <m/>
    <x v="12"/>
  </r>
  <r>
    <d v="2023-08-15T00:00:00"/>
    <x v="0"/>
    <n v="8"/>
    <n v="840"/>
    <x v="1327"/>
    <x v="163"/>
    <n v="27.82"/>
    <s v="x"/>
    <m/>
    <m/>
    <s v="x"/>
    <m/>
    <m/>
    <m/>
    <m/>
    <m/>
    <m/>
    <m/>
    <m/>
    <m/>
    <m/>
    <m/>
    <m/>
    <m/>
    <m/>
    <m/>
    <m/>
    <m/>
    <m/>
    <x v="12"/>
  </r>
  <r>
    <d v="2023-07-13T00:00:00"/>
    <x v="0"/>
    <n v="7"/>
    <n v="709"/>
    <x v="1328"/>
    <x v="163"/>
    <n v="27.82"/>
    <s v="x"/>
    <m/>
    <m/>
    <s v="x"/>
    <m/>
    <m/>
    <m/>
    <m/>
    <m/>
    <m/>
    <m/>
    <m/>
    <m/>
    <m/>
    <m/>
    <m/>
    <m/>
    <m/>
    <m/>
    <m/>
    <m/>
    <m/>
    <x v="12"/>
  </r>
  <r>
    <d v="2023-06-19T00:00:00"/>
    <x v="0"/>
    <n v="6"/>
    <n v="550"/>
    <x v="1329"/>
    <x v="163"/>
    <n v="27.82"/>
    <s v="x"/>
    <m/>
    <m/>
    <s v="x"/>
    <m/>
    <m/>
    <m/>
    <m/>
    <m/>
    <m/>
    <m/>
    <m/>
    <m/>
    <m/>
    <m/>
    <m/>
    <m/>
    <m/>
    <m/>
    <m/>
    <m/>
    <m/>
    <x v="12"/>
  </r>
  <r>
    <d v="2023-05-16T00:00:00"/>
    <x v="0"/>
    <n v="5"/>
    <n v="428"/>
    <x v="1330"/>
    <x v="163"/>
    <n v="27.82"/>
    <s v="x"/>
    <m/>
    <m/>
    <s v="x"/>
    <m/>
    <m/>
    <m/>
    <m/>
    <m/>
    <m/>
    <m/>
    <m/>
    <m/>
    <m/>
    <m/>
    <m/>
    <m/>
    <m/>
    <m/>
    <m/>
    <m/>
    <m/>
    <x v="12"/>
  </r>
  <r>
    <d v="2023-04-19T00:00:00"/>
    <x v="0"/>
    <n v="4"/>
    <n v="321"/>
    <x v="1331"/>
    <x v="163"/>
    <n v="27.82"/>
    <s v="x"/>
    <m/>
    <m/>
    <s v="x"/>
    <m/>
    <m/>
    <m/>
    <m/>
    <m/>
    <m/>
    <m/>
    <m/>
    <m/>
    <m/>
    <m/>
    <m/>
    <m/>
    <m/>
    <m/>
    <m/>
    <m/>
    <m/>
    <x v="12"/>
  </r>
  <r>
    <d v="2023-03-14T00:00:00"/>
    <x v="0"/>
    <n v="3"/>
    <n v="181"/>
    <x v="1332"/>
    <x v="163"/>
    <n v="27.82"/>
    <s v="x"/>
    <m/>
    <m/>
    <s v="x"/>
    <m/>
    <m/>
    <m/>
    <m/>
    <m/>
    <m/>
    <m/>
    <m/>
    <m/>
    <m/>
    <m/>
    <m/>
    <m/>
    <m/>
    <m/>
    <m/>
    <m/>
    <m/>
    <x v="12"/>
  </r>
  <r>
    <d v="2023-02-16T00:00:00"/>
    <x v="0"/>
    <n v="2"/>
    <n v="64"/>
    <x v="1333"/>
    <x v="163"/>
    <n v="27.82"/>
    <s v="x"/>
    <m/>
    <m/>
    <s v="x"/>
    <m/>
    <m/>
    <m/>
    <m/>
    <m/>
    <m/>
    <m/>
    <m/>
    <m/>
    <m/>
    <m/>
    <m/>
    <m/>
    <m/>
    <m/>
    <m/>
    <m/>
    <m/>
    <x v="12"/>
  </r>
  <r>
    <d v="2023-01-12T00:00:00"/>
    <x v="0"/>
    <n v="1"/>
    <n v="1924"/>
    <x v="1334"/>
    <x v="163"/>
    <n v="27.82"/>
    <s v="x"/>
    <m/>
    <m/>
    <s v="x"/>
    <m/>
    <m/>
    <m/>
    <m/>
    <m/>
    <m/>
    <m/>
    <m/>
    <m/>
    <m/>
    <m/>
    <m/>
    <m/>
    <m/>
    <m/>
    <m/>
    <m/>
    <m/>
    <x v="12"/>
  </r>
  <r>
    <d v="2022-12-21T00:00:00"/>
    <x v="2"/>
    <n v="12"/>
    <n v="1748"/>
    <x v="1335"/>
    <x v="163"/>
    <n v="27.82"/>
    <s v="x"/>
    <m/>
    <m/>
    <s v="x"/>
    <m/>
    <m/>
    <m/>
    <m/>
    <m/>
    <m/>
    <m/>
    <m/>
    <m/>
    <m/>
    <m/>
    <m/>
    <m/>
    <m/>
    <m/>
    <m/>
    <m/>
    <m/>
    <x v="12"/>
  </r>
  <r>
    <d v="2022-11-14T00:00:00"/>
    <x v="2"/>
    <n v="11"/>
    <n v="1537"/>
    <x v="1336"/>
    <x v="163"/>
    <n v="420"/>
    <s v="x"/>
    <m/>
    <m/>
    <s v="x"/>
    <m/>
    <m/>
    <m/>
    <m/>
    <m/>
    <m/>
    <m/>
    <m/>
    <m/>
    <m/>
    <m/>
    <m/>
    <m/>
    <m/>
    <m/>
    <m/>
    <m/>
    <m/>
    <x v="12"/>
  </r>
  <r>
    <d v="2022-11-14T00:00:00"/>
    <x v="2"/>
    <n v="11"/>
    <n v="1536"/>
    <x v="1336"/>
    <x v="163"/>
    <n v="27.82"/>
    <s v="x"/>
    <m/>
    <m/>
    <s v="x"/>
    <m/>
    <m/>
    <m/>
    <m/>
    <m/>
    <m/>
    <m/>
    <m/>
    <m/>
    <m/>
    <m/>
    <m/>
    <m/>
    <m/>
    <m/>
    <m/>
    <m/>
    <m/>
    <x v="12"/>
  </r>
  <r>
    <d v="2022-10-19T00:00:00"/>
    <x v="2"/>
    <n v="10"/>
    <n v="1375"/>
    <x v="1337"/>
    <x v="163"/>
    <n v="27.82"/>
    <s v="x"/>
    <m/>
    <m/>
    <s v="x"/>
    <m/>
    <m/>
    <m/>
    <m/>
    <m/>
    <m/>
    <m/>
    <m/>
    <m/>
    <m/>
    <m/>
    <m/>
    <m/>
    <m/>
    <m/>
    <m/>
    <m/>
    <m/>
    <x v="12"/>
  </r>
  <r>
    <d v="2022-09-19T00:00:00"/>
    <x v="2"/>
    <n v="9"/>
    <n v="1225"/>
    <x v="1338"/>
    <x v="163"/>
    <n v="27.82"/>
    <s v="x"/>
    <m/>
    <m/>
    <s v="x"/>
    <m/>
    <m/>
    <m/>
    <m/>
    <m/>
    <m/>
    <m/>
    <m/>
    <m/>
    <m/>
    <m/>
    <m/>
    <m/>
    <m/>
    <m/>
    <m/>
    <m/>
    <m/>
    <x v="12"/>
  </r>
  <r>
    <d v="2022-08-16T00:00:00"/>
    <x v="2"/>
    <n v="8"/>
    <n v="1077"/>
    <x v="1339"/>
    <x v="163"/>
    <n v="27.82"/>
    <s v="x"/>
    <m/>
    <m/>
    <s v="x"/>
    <m/>
    <m/>
    <m/>
    <m/>
    <m/>
    <m/>
    <m/>
    <m/>
    <m/>
    <m/>
    <m/>
    <m/>
    <m/>
    <m/>
    <m/>
    <m/>
    <m/>
    <m/>
    <x v="12"/>
  </r>
  <r>
    <d v="2022-07-14T00:00:00"/>
    <x v="2"/>
    <n v="7"/>
    <n v="928"/>
    <x v="1340"/>
    <x v="163"/>
    <n v="27.82"/>
    <s v="x"/>
    <m/>
    <m/>
    <s v="x"/>
    <m/>
    <m/>
    <m/>
    <m/>
    <m/>
    <m/>
    <m/>
    <m/>
    <m/>
    <m/>
    <m/>
    <m/>
    <m/>
    <m/>
    <m/>
    <m/>
    <m/>
    <m/>
    <x v="12"/>
  </r>
  <r>
    <d v="2022-06-13T00:00:00"/>
    <x v="2"/>
    <n v="6"/>
    <n v="784"/>
    <x v="1341"/>
    <x v="163"/>
    <n v="27.82"/>
    <s v="x"/>
    <m/>
    <m/>
    <s v="x"/>
    <m/>
    <m/>
    <m/>
    <m/>
    <m/>
    <m/>
    <m/>
    <m/>
    <m/>
    <m/>
    <m/>
    <m/>
    <m/>
    <m/>
    <m/>
    <m/>
    <m/>
    <m/>
    <x v="12"/>
  </r>
  <r>
    <d v="2022-05-13T00:00:00"/>
    <x v="2"/>
    <n v="5"/>
    <n v="590"/>
    <x v="1342"/>
    <x v="163"/>
    <n v="27.82"/>
    <s v="x"/>
    <m/>
    <m/>
    <s v="x"/>
    <m/>
    <m/>
    <m/>
    <m/>
    <m/>
    <m/>
    <m/>
    <m/>
    <m/>
    <m/>
    <m/>
    <m/>
    <m/>
    <m/>
    <m/>
    <m/>
    <m/>
    <m/>
    <x v="12"/>
  </r>
  <r>
    <d v="2022-04-13T00:00:00"/>
    <x v="2"/>
    <n v="4"/>
    <n v="432"/>
    <x v="1343"/>
    <x v="163"/>
    <n v="27.82"/>
    <s v="x"/>
    <m/>
    <m/>
    <s v="x"/>
    <m/>
    <m/>
    <m/>
    <m/>
    <m/>
    <m/>
    <m/>
    <m/>
    <m/>
    <m/>
    <m/>
    <m/>
    <m/>
    <m/>
    <m/>
    <m/>
    <m/>
    <m/>
    <x v="12"/>
  </r>
  <r>
    <d v="2022-03-11T00:00:00"/>
    <x v="2"/>
    <n v="3"/>
    <n v="249"/>
    <x v="1344"/>
    <x v="163"/>
    <n v="27.82"/>
    <s v="x"/>
    <m/>
    <m/>
    <s v="x"/>
    <m/>
    <m/>
    <m/>
    <m/>
    <m/>
    <m/>
    <m/>
    <m/>
    <m/>
    <m/>
    <m/>
    <m/>
    <m/>
    <m/>
    <m/>
    <m/>
    <m/>
    <m/>
    <x v="12"/>
  </r>
  <r>
    <d v="2022-02-14T00:00:00"/>
    <x v="2"/>
    <n v="2"/>
    <n v="101"/>
    <x v="1345"/>
    <x v="163"/>
    <n v="27.82"/>
    <s v="x"/>
    <m/>
    <m/>
    <s v="x"/>
    <m/>
    <m/>
    <m/>
    <m/>
    <m/>
    <m/>
    <m/>
    <m/>
    <m/>
    <m/>
    <m/>
    <m/>
    <m/>
    <m/>
    <m/>
    <m/>
    <m/>
    <m/>
    <x v="12"/>
  </r>
  <r>
    <d v="2022-01-14T00:00:00"/>
    <x v="2"/>
    <n v="1"/>
    <n v="1987"/>
    <x v="1346"/>
    <x v="163"/>
    <n v="27.82"/>
    <s v="x"/>
    <m/>
    <m/>
    <s v="x"/>
    <m/>
    <m/>
    <m/>
    <m/>
    <m/>
    <m/>
    <m/>
    <m/>
    <m/>
    <m/>
    <m/>
    <m/>
    <m/>
    <m/>
    <m/>
    <m/>
    <m/>
    <m/>
    <x v="12"/>
  </r>
  <r>
    <d v="2021-12-20T00:00:00"/>
    <x v="1"/>
    <n v="12"/>
    <n v="1807"/>
    <x v="1347"/>
    <x v="163"/>
    <n v="27.82"/>
    <s v="x"/>
    <m/>
    <m/>
    <s v="x"/>
    <m/>
    <m/>
    <m/>
    <m/>
    <m/>
    <m/>
    <m/>
    <m/>
    <m/>
    <m/>
    <m/>
    <m/>
    <m/>
    <m/>
    <m/>
    <m/>
    <m/>
    <m/>
    <x v="12"/>
  </r>
  <r>
    <d v="2021-11-15T00:00:00"/>
    <x v="1"/>
    <n v="11"/>
    <n v="1610"/>
    <x v="1348"/>
    <x v="163"/>
    <n v="27.82"/>
    <s v="x"/>
    <m/>
    <m/>
    <s v="x"/>
    <m/>
    <m/>
    <m/>
    <m/>
    <m/>
    <m/>
    <m/>
    <m/>
    <m/>
    <m/>
    <m/>
    <m/>
    <m/>
    <m/>
    <m/>
    <m/>
    <m/>
    <m/>
    <x v="12"/>
  </r>
  <r>
    <d v="2021-10-14T00:00:00"/>
    <x v="1"/>
    <n v="10"/>
    <n v="1415"/>
    <x v="1349"/>
    <x v="163"/>
    <n v="27.82"/>
    <s v="x"/>
    <m/>
    <m/>
    <s v="x"/>
    <m/>
    <m/>
    <m/>
    <m/>
    <m/>
    <m/>
    <m/>
    <m/>
    <m/>
    <m/>
    <m/>
    <m/>
    <m/>
    <m/>
    <m/>
    <m/>
    <m/>
    <m/>
    <x v="12"/>
  </r>
  <r>
    <d v="2021-09-14T00:00:00"/>
    <x v="1"/>
    <n v="9"/>
    <n v="1230"/>
    <x v="1350"/>
    <x v="163"/>
    <n v="27.82"/>
    <s v="x"/>
    <m/>
    <m/>
    <s v="x"/>
    <m/>
    <m/>
    <m/>
    <m/>
    <m/>
    <m/>
    <m/>
    <m/>
    <m/>
    <m/>
    <m/>
    <m/>
    <m/>
    <m/>
    <m/>
    <m/>
    <m/>
    <m/>
    <x v="12"/>
  </r>
  <r>
    <d v="2021-08-19T00:00:00"/>
    <x v="1"/>
    <n v="8"/>
    <n v="1163"/>
    <x v="1351"/>
    <x v="163"/>
    <n v="27.82"/>
    <s v="x"/>
    <m/>
    <m/>
    <s v="x"/>
    <m/>
    <m/>
    <m/>
    <m/>
    <m/>
    <m/>
    <m/>
    <m/>
    <m/>
    <m/>
    <m/>
    <m/>
    <m/>
    <m/>
    <m/>
    <m/>
    <m/>
    <m/>
    <x v="12"/>
  </r>
  <r>
    <d v="2021-07-19T00:00:00"/>
    <x v="1"/>
    <n v="7"/>
    <n v="921"/>
    <x v="1352"/>
    <x v="163"/>
    <n v="27.82"/>
    <s v="x"/>
    <m/>
    <m/>
    <s v="x"/>
    <m/>
    <m/>
    <m/>
    <m/>
    <m/>
    <m/>
    <m/>
    <m/>
    <m/>
    <m/>
    <m/>
    <m/>
    <m/>
    <m/>
    <m/>
    <m/>
    <m/>
    <m/>
    <x v="12"/>
  </r>
  <r>
    <d v="2021-07-19T00:00:00"/>
    <x v="1"/>
    <n v="7"/>
    <n v="920"/>
    <x v="1353"/>
    <x v="163"/>
    <n v="90"/>
    <s v="x"/>
    <m/>
    <m/>
    <s v="x"/>
    <m/>
    <m/>
    <m/>
    <m/>
    <m/>
    <m/>
    <m/>
    <m/>
    <m/>
    <m/>
    <m/>
    <m/>
    <m/>
    <m/>
    <m/>
    <m/>
    <m/>
    <m/>
    <x v="12"/>
  </r>
  <r>
    <d v="2021-06-14T00:00:00"/>
    <x v="1"/>
    <n v="6"/>
    <n v="760"/>
    <x v="1354"/>
    <x v="163"/>
    <n v="27.82"/>
    <s v="x"/>
    <m/>
    <m/>
    <s v="x"/>
    <m/>
    <m/>
    <m/>
    <m/>
    <m/>
    <m/>
    <m/>
    <m/>
    <m/>
    <m/>
    <m/>
    <m/>
    <m/>
    <m/>
    <m/>
    <m/>
    <m/>
    <m/>
    <x v="12"/>
  </r>
  <r>
    <d v="2021-05-17T00:00:00"/>
    <x v="1"/>
    <n v="5"/>
    <n v="637"/>
    <x v="1355"/>
    <x v="163"/>
    <n v="27.82"/>
    <s v="x"/>
    <m/>
    <m/>
    <s v="x"/>
    <m/>
    <m/>
    <m/>
    <m/>
    <m/>
    <m/>
    <m/>
    <m/>
    <m/>
    <m/>
    <m/>
    <m/>
    <m/>
    <m/>
    <m/>
    <m/>
    <m/>
    <m/>
    <x v="12"/>
  </r>
  <r>
    <d v="2021-04-16T00:00:00"/>
    <x v="1"/>
    <n v="4"/>
    <n v="439"/>
    <x v="1356"/>
    <x v="163"/>
    <n v="27.82"/>
    <s v="x"/>
    <m/>
    <m/>
    <s v="x"/>
    <m/>
    <m/>
    <m/>
    <m/>
    <m/>
    <m/>
    <m/>
    <m/>
    <m/>
    <m/>
    <m/>
    <m/>
    <m/>
    <m/>
    <m/>
    <m/>
    <m/>
    <m/>
    <x v="12"/>
  </r>
  <r>
    <d v="2021-03-15T00:00:00"/>
    <x v="1"/>
    <n v="3"/>
    <n v="254"/>
    <x v="1357"/>
    <x v="163"/>
    <n v="27.82"/>
    <s v="x"/>
    <m/>
    <m/>
    <s v="x"/>
    <m/>
    <m/>
    <m/>
    <m/>
    <m/>
    <m/>
    <m/>
    <m/>
    <m/>
    <m/>
    <m/>
    <m/>
    <m/>
    <m/>
    <m/>
    <m/>
    <m/>
    <m/>
    <x v="12"/>
  </r>
  <r>
    <d v="2021-02-17T00:00:00"/>
    <x v="1"/>
    <n v="2"/>
    <n v="124"/>
    <x v="1358"/>
    <x v="163"/>
    <n v="27.82"/>
    <s v="x"/>
    <m/>
    <m/>
    <s v="x"/>
    <m/>
    <m/>
    <m/>
    <m/>
    <m/>
    <m/>
    <m/>
    <m/>
    <m/>
    <m/>
    <m/>
    <m/>
    <m/>
    <m/>
    <m/>
    <m/>
    <m/>
    <m/>
    <x v="12"/>
  </r>
  <r>
    <d v="2021-01-15T00:00:00"/>
    <x v="1"/>
    <n v="1"/>
    <n v="2279"/>
    <x v="1359"/>
    <x v="163"/>
    <n v="27.82"/>
    <s v="x"/>
    <m/>
    <m/>
    <s v="x"/>
    <m/>
    <m/>
    <m/>
    <m/>
    <m/>
    <m/>
    <m/>
    <m/>
    <m/>
    <m/>
    <m/>
    <m/>
    <m/>
    <m/>
    <m/>
    <m/>
    <m/>
    <m/>
    <x v="12"/>
  </r>
  <r>
    <d v="2023-12-28T00:00:00"/>
    <x v="0"/>
    <n v="12"/>
    <n v="1481"/>
    <x v="1360"/>
    <x v="164"/>
    <n v="1780.86"/>
    <m/>
    <s v="x"/>
    <m/>
    <m/>
    <m/>
    <m/>
    <m/>
    <m/>
    <s v="x"/>
    <m/>
    <m/>
    <m/>
    <m/>
    <m/>
    <m/>
    <m/>
    <m/>
    <m/>
    <m/>
    <m/>
    <m/>
    <m/>
    <x v="2"/>
  </r>
  <r>
    <d v="2023-12-28T00:00:00"/>
    <x v="0"/>
    <n v="12"/>
    <n v="1499"/>
    <x v="1361"/>
    <x v="164"/>
    <n v="167.15"/>
    <m/>
    <s v="x"/>
    <m/>
    <m/>
    <m/>
    <m/>
    <m/>
    <m/>
    <s v="x"/>
    <m/>
    <m/>
    <m/>
    <m/>
    <m/>
    <m/>
    <m/>
    <m/>
    <m/>
    <m/>
    <m/>
    <m/>
    <m/>
    <x v="2"/>
  </r>
  <r>
    <d v="2023-12-14T00:00:00"/>
    <x v="0"/>
    <n v="12"/>
    <n v="1498"/>
    <x v="1362"/>
    <x v="164"/>
    <n v="19.8"/>
    <m/>
    <s v="x"/>
    <m/>
    <m/>
    <m/>
    <m/>
    <m/>
    <m/>
    <s v="x"/>
    <m/>
    <m/>
    <m/>
    <m/>
    <m/>
    <m/>
    <m/>
    <m/>
    <m/>
    <m/>
    <m/>
    <m/>
    <m/>
    <x v="2"/>
  </r>
  <r>
    <d v="2023-12-14T00:00:00"/>
    <x v="0"/>
    <n v="12"/>
    <n v="1500"/>
    <x v="1363"/>
    <x v="164"/>
    <n v="860.41"/>
    <m/>
    <s v="x"/>
    <m/>
    <m/>
    <m/>
    <m/>
    <m/>
    <m/>
    <s v="x"/>
    <m/>
    <m/>
    <m/>
    <m/>
    <m/>
    <m/>
    <m/>
    <m/>
    <m/>
    <m/>
    <m/>
    <m/>
    <m/>
    <x v="2"/>
  </r>
  <r>
    <d v="2023-11-30T00:00:00"/>
    <x v="0"/>
    <n v="11"/>
    <n v="1300"/>
    <x v="1364"/>
    <x v="164"/>
    <n v="167.15"/>
    <m/>
    <s v="x"/>
    <m/>
    <m/>
    <m/>
    <m/>
    <m/>
    <m/>
    <s v="x"/>
    <m/>
    <m/>
    <m/>
    <m/>
    <m/>
    <m/>
    <m/>
    <m/>
    <m/>
    <m/>
    <m/>
    <m/>
    <m/>
    <x v="2"/>
  </r>
  <r>
    <d v="2023-11-30T00:00:00"/>
    <x v="0"/>
    <n v="11"/>
    <n v="1290"/>
    <x v="1365"/>
    <x v="164"/>
    <n v="1847.84"/>
    <m/>
    <s v="x"/>
    <m/>
    <m/>
    <m/>
    <m/>
    <m/>
    <m/>
    <s v="x"/>
    <m/>
    <m/>
    <m/>
    <m/>
    <m/>
    <m/>
    <m/>
    <m/>
    <m/>
    <m/>
    <m/>
    <m/>
    <m/>
    <x v="2"/>
  </r>
  <r>
    <d v="2023-11-20T00:00:00"/>
    <x v="0"/>
    <n v="11"/>
    <n v="1299"/>
    <x v="1366"/>
    <x v="164"/>
    <n v="19.8"/>
    <m/>
    <s v="x"/>
    <m/>
    <m/>
    <m/>
    <m/>
    <m/>
    <m/>
    <s v="x"/>
    <m/>
    <m/>
    <m/>
    <m/>
    <m/>
    <m/>
    <m/>
    <m/>
    <m/>
    <m/>
    <m/>
    <m/>
    <m/>
    <x v="2"/>
  </r>
  <r>
    <d v="2023-11-20T00:00:00"/>
    <x v="0"/>
    <n v="11"/>
    <n v="1298"/>
    <x v="1367"/>
    <x v="164"/>
    <n v="891.98"/>
    <m/>
    <s v="x"/>
    <m/>
    <m/>
    <m/>
    <m/>
    <m/>
    <m/>
    <s v="x"/>
    <m/>
    <m/>
    <m/>
    <m/>
    <m/>
    <m/>
    <m/>
    <m/>
    <m/>
    <m/>
    <m/>
    <m/>
    <m/>
    <x v="2"/>
  </r>
  <r>
    <d v="2023-10-30T00:00:00"/>
    <x v="0"/>
    <n v="10"/>
    <n v="1149"/>
    <x v="1368"/>
    <x v="164"/>
    <n v="167.15"/>
    <m/>
    <s v="x"/>
    <m/>
    <m/>
    <m/>
    <m/>
    <m/>
    <m/>
    <s v="x"/>
    <m/>
    <m/>
    <m/>
    <m/>
    <m/>
    <m/>
    <m/>
    <m/>
    <m/>
    <m/>
    <m/>
    <m/>
    <m/>
    <x v="2"/>
  </r>
  <r>
    <d v="2023-10-30T00:00:00"/>
    <x v="0"/>
    <n v="10"/>
    <n v="1137"/>
    <x v="1369"/>
    <x v="164"/>
    <n v="1845.35"/>
    <m/>
    <s v="x"/>
    <m/>
    <m/>
    <m/>
    <m/>
    <m/>
    <m/>
    <s v="x"/>
    <m/>
    <m/>
    <m/>
    <m/>
    <m/>
    <m/>
    <m/>
    <m/>
    <m/>
    <m/>
    <m/>
    <m/>
    <m/>
    <x v="2"/>
  </r>
  <r>
    <d v="2023-10-19T00:00:00"/>
    <x v="0"/>
    <n v="10"/>
    <n v="1148"/>
    <x v="1370"/>
    <x v="164"/>
    <n v="19.8"/>
    <m/>
    <s v="x"/>
    <m/>
    <m/>
    <m/>
    <m/>
    <m/>
    <m/>
    <s v="x"/>
    <m/>
    <m/>
    <m/>
    <m/>
    <m/>
    <m/>
    <m/>
    <m/>
    <m/>
    <m/>
    <m/>
    <m/>
    <m/>
    <x v="2"/>
  </r>
  <r>
    <d v="2023-10-19T00:00:00"/>
    <x v="0"/>
    <n v="10"/>
    <n v="1150"/>
    <x v="1371"/>
    <x v="164"/>
    <n v="897.54"/>
    <m/>
    <s v="x"/>
    <m/>
    <m/>
    <m/>
    <m/>
    <m/>
    <m/>
    <s v="x"/>
    <m/>
    <m/>
    <m/>
    <m/>
    <m/>
    <m/>
    <m/>
    <m/>
    <m/>
    <m/>
    <m/>
    <m/>
    <m/>
    <x v="2"/>
  </r>
  <r>
    <d v="2023-09-27T00:00:00"/>
    <x v="0"/>
    <n v="9"/>
    <n v="1009"/>
    <x v="1372"/>
    <x v="164"/>
    <n v="167.15"/>
    <m/>
    <s v="x"/>
    <m/>
    <m/>
    <m/>
    <m/>
    <m/>
    <m/>
    <s v="x"/>
    <m/>
    <m/>
    <m/>
    <m/>
    <m/>
    <m/>
    <m/>
    <m/>
    <m/>
    <m/>
    <m/>
    <m/>
    <m/>
    <x v="2"/>
  </r>
  <r>
    <d v="2023-09-27T00:00:00"/>
    <x v="0"/>
    <n v="9"/>
    <n v="1005"/>
    <x v="1373"/>
    <x v="164"/>
    <n v="1837.01"/>
    <m/>
    <s v="x"/>
    <m/>
    <m/>
    <m/>
    <m/>
    <m/>
    <m/>
    <s v="x"/>
    <m/>
    <m/>
    <m/>
    <m/>
    <m/>
    <m/>
    <m/>
    <m/>
    <m/>
    <m/>
    <m/>
    <m/>
    <m/>
    <x v="2"/>
  </r>
  <r>
    <d v="2023-09-20T00:00:00"/>
    <x v="0"/>
    <n v="9"/>
    <n v="1008"/>
    <x v="1374"/>
    <x v="164"/>
    <n v="20.8"/>
    <m/>
    <s v="x"/>
    <m/>
    <m/>
    <m/>
    <m/>
    <m/>
    <m/>
    <s v="x"/>
    <m/>
    <m/>
    <m/>
    <m/>
    <m/>
    <m/>
    <m/>
    <m/>
    <m/>
    <m/>
    <m/>
    <m/>
    <m/>
    <x v="2"/>
  </r>
  <r>
    <d v="2023-09-20T00:00:00"/>
    <x v="0"/>
    <n v="9"/>
    <n v="1006"/>
    <x v="1375"/>
    <x v="164"/>
    <n v="845.56"/>
    <m/>
    <s v="x"/>
    <m/>
    <m/>
    <m/>
    <m/>
    <m/>
    <m/>
    <s v="x"/>
    <m/>
    <m/>
    <m/>
    <m/>
    <m/>
    <m/>
    <m/>
    <m/>
    <m/>
    <m/>
    <m/>
    <m/>
    <m/>
    <x v="2"/>
  </r>
  <r>
    <d v="2023-09-12T00:00:00"/>
    <x v="0"/>
    <n v="9"/>
    <n v="1007"/>
    <x v="1376"/>
    <x v="164"/>
    <n v="483.06"/>
    <m/>
    <s v="x"/>
    <m/>
    <m/>
    <m/>
    <m/>
    <m/>
    <m/>
    <s v="x"/>
    <m/>
    <m/>
    <m/>
    <m/>
    <m/>
    <m/>
    <m/>
    <m/>
    <m/>
    <m/>
    <m/>
    <m/>
    <m/>
    <x v="2"/>
  </r>
  <r>
    <d v="2023-09-12T00:00:00"/>
    <x v="0"/>
    <n v="9"/>
    <n v="1018"/>
    <x v="1377"/>
    <x v="164"/>
    <n v="-483.06"/>
    <m/>
    <s v="x"/>
    <m/>
    <m/>
    <m/>
    <m/>
    <m/>
    <m/>
    <s v="x"/>
    <m/>
    <m/>
    <m/>
    <m/>
    <m/>
    <m/>
    <m/>
    <m/>
    <m/>
    <m/>
    <m/>
    <m/>
    <m/>
    <x v="2"/>
  </r>
  <r>
    <d v="2023-08-30T00:00:00"/>
    <x v="0"/>
    <n v="8"/>
    <n v="871"/>
    <x v="1378"/>
    <x v="164"/>
    <n v="1741.49"/>
    <m/>
    <s v="x"/>
    <m/>
    <m/>
    <m/>
    <m/>
    <m/>
    <m/>
    <s v="x"/>
    <m/>
    <m/>
    <m/>
    <m/>
    <m/>
    <m/>
    <m/>
    <m/>
    <m/>
    <m/>
    <m/>
    <m/>
    <m/>
    <x v="2"/>
  </r>
  <r>
    <d v="2023-08-30T00:00:00"/>
    <x v="0"/>
    <n v="8"/>
    <n v="876"/>
    <x v="1379"/>
    <x v="164"/>
    <n v="167.15"/>
    <m/>
    <s v="x"/>
    <m/>
    <m/>
    <m/>
    <m/>
    <m/>
    <m/>
    <s v="x"/>
    <m/>
    <m/>
    <m/>
    <m/>
    <m/>
    <m/>
    <m/>
    <m/>
    <m/>
    <m/>
    <m/>
    <m/>
    <m/>
    <x v="2"/>
  </r>
  <r>
    <d v="2023-08-16T00:00:00"/>
    <x v="0"/>
    <n v="8"/>
    <n v="875"/>
    <x v="1380"/>
    <x v="164"/>
    <n v="19.8"/>
    <m/>
    <s v="x"/>
    <m/>
    <m/>
    <m/>
    <m/>
    <m/>
    <m/>
    <s v="x"/>
    <m/>
    <m/>
    <m/>
    <m/>
    <m/>
    <m/>
    <m/>
    <m/>
    <m/>
    <m/>
    <m/>
    <m/>
    <m/>
    <x v="2"/>
  </r>
  <r>
    <d v="2023-08-16T00:00:00"/>
    <x v="0"/>
    <n v="8"/>
    <n v="874"/>
    <x v="1381"/>
    <x v="164"/>
    <n v="838.63"/>
    <m/>
    <s v="x"/>
    <m/>
    <m/>
    <m/>
    <m/>
    <m/>
    <m/>
    <s v="x"/>
    <m/>
    <m/>
    <m/>
    <m/>
    <m/>
    <m/>
    <m/>
    <m/>
    <m/>
    <m/>
    <m/>
    <m/>
    <m/>
    <x v="2"/>
  </r>
  <r>
    <d v="2023-07-25T00:00:00"/>
    <x v="0"/>
    <n v="7"/>
    <n v="728"/>
    <x v="1382"/>
    <x v="164"/>
    <n v="167.15"/>
    <m/>
    <s v="x"/>
    <m/>
    <m/>
    <m/>
    <m/>
    <m/>
    <m/>
    <s v="x"/>
    <m/>
    <m/>
    <m/>
    <m/>
    <m/>
    <m/>
    <m/>
    <m/>
    <m/>
    <m/>
    <m/>
    <m/>
    <m/>
    <x v="2"/>
  </r>
  <r>
    <d v="2023-07-25T00:00:00"/>
    <x v="0"/>
    <n v="7"/>
    <n v="724"/>
    <x v="1383"/>
    <x v="164"/>
    <n v="1770.3"/>
    <m/>
    <s v="x"/>
    <m/>
    <m/>
    <m/>
    <m/>
    <m/>
    <m/>
    <s v="x"/>
    <m/>
    <m/>
    <m/>
    <m/>
    <m/>
    <m/>
    <m/>
    <m/>
    <m/>
    <m/>
    <m/>
    <m/>
    <m/>
    <x v="2"/>
  </r>
  <r>
    <d v="2023-07-20T00:00:00"/>
    <x v="0"/>
    <n v="7"/>
    <n v="727"/>
    <x v="1384"/>
    <x v="164"/>
    <n v="19.8"/>
    <m/>
    <s v="x"/>
    <m/>
    <m/>
    <m/>
    <m/>
    <m/>
    <m/>
    <s v="x"/>
    <m/>
    <m/>
    <m/>
    <m/>
    <m/>
    <m/>
    <m/>
    <m/>
    <m/>
    <m/>
    <m/>
    <m/>
    <m/>
    <x v="2"/>
  </r>
  <r>
    <d v="2023-07-20T00:00:00"/>
    <x v="0"/>
    <n v="7"/>
    <n v="726"/>
    <x v="1385"/>
    <x v="164"/>
    <n v="898.75"/>
    <m/>
    <s v="x"/>
    <m/>
    <m/>
    <m/>
    <m/>
    <m/>
    <m/>
    <s v="x"/>
    <m/>
    <m/>
    <m/>
    <m/>
    <m/>
    <m/>
    <m/>
    <m/>
    <m/>
    <m/>
    <m/>
    <m/>
    <m/>
    <x v="2"/>
  </r>
  <r>
    <d v="2023-06-27T00:00:00"/>
    <x v="0"/>
    <n v="6"/>
    <n v="582"/>
    <x v="1386"/>
    <x v="164"/>
    <n v="167.15"/>
    <m/>
    <s v="x"/>
    <m/>
    <m/>
    <m/>
    <m/>
    <m/>
    <m/>
    <s v="x"/>
    <m/>
    <m/>
    <m/>
    <m/>
    <m/>
    <m/>
    <m/>
    <m/>
    <m/>
    <m/>
    <m/>
    <m/>
    <m/>
    <x v="2"/>
  </r>
  <r>
    <d v="2023-06-27T00:00:00"/>
    <x v="0"/>
    <n v="6"/>
    <n v="579"/>
    <x v="1387"/>
    <x v="164"/>
    <n v="1762.78"/>
    <m/>
    <s v="x"/>
    <m/>
    <m/>
    <m/>
    <m/>
    <m/>
    <m/>
    <s v="x"/>
    <m/>
    <m/>
    <m/>
    <m/>
    <m/>
    <m/>
    <m/>
    <m/>
    <m/>
    <m/>
    <m/>
    <m/>
    <m/>
    <x v="2"/>
  </r>
  <r>
    <d v="2023-06-22T00:00:00"/>
    <x v="0"/>
    <n v="6"/>
    <n v="584"/>
    <x v="1388"/>
    <x v="164"/>
    <n v="869.83"/>
    <m/>
    <s v="x"/>
    <m/>
    <m/>
    <m/>
    <m/>
    <m/>
    <m/>
    <s v="x"/>
    <m/>
    <m/>
    <m/>
    <m/>
    <m/>
    <m/>
    <m/>
    <m/>
    <m/>
    <m/>
    <m/>
    <m/>
    <m/>
    <x v="2"/>
  </r>
  <r>
    <d v="2023-06-22T00:00:00"/>
    <x v="0"/>
    <n v="6"/>
    <n v="583"/>
    <x v="1389"/>
    <x v="164"/>
    <n v="19.8"/>
    <m/>
    <s v="x"/>
    <m/>
    <m/>
    <m/>
    <m/>
    <m/>
    <m/>
    <s v="x"/>
    <m/>
    <m/>
    <m/>
    <m/>
    <m/>
    <m/>
    <m/>
    <m/>
    <m/>
    <m/>
    <m/>
    <m/>
    <m/>
    <x v="2"/>
  </r>
  <r>
    <d v="2023-05-30T00:00:00"/>
    <x v="0"/>
    <n v="5"/>
    <n v="471"/>
    <x v="1390"/>
    <x v="164"/>
    <n v="167.15"/>
    <m/>
    <s v="x"/>
    <m/>
    <m/>
    <m/>
    <m/>
    <m/>
    <m/>
    <s v="x"/>
    <m/>
    <m/>
    <m/>
    <m/>
    <m/>
    <m/>
    <m/>
    <m/>
    <m/>
    <m/>
    <m/>
    <m/>
    <m/>
    <x v="2"/>
  </r>
  <r>
    <d v="2023-05-30T00:00:00"/>
    <x v="0"/>
    <n v="5"/>
    <n v="470"/>
    <x v="1391"/>
    <x v="164"/>
    <n v="1659.46"/>
    <m/>
    <s v="x"/>
    <m/>
    <m/>
    <m/>
    <m/>
    <m/>
    <m/>
    <s v="x"/>
    <m/>
    <m/>
    <m/>
    <m/>
    <m/>
    <m/>
    <m/>
    <m/>
    <m/>
    <m/>
    <m/>
    <m/>
    <m/>
    <x v="2"/>
  </r>
  <r>
    <d v="2023-05-17T00:00:00"/>
    <x v="0"/>
    <n v="5"/>
    <n v="473"/>
    <x v="1392"/>
    <x v="164"/>
    <n v="851.7"/>
    <m/>
    <s v="x"/>
    <m/>
    <m/>
    <m/>
    <m/>
    <m/>
    <m/>
    <s v="x"/>
    <m/>
    <m/>
    <m/>
    <m/>
    <m/>
    <m/>
    <m/>
    <m/>
    <m/>
    <m/>
    <m/>
    <m/>
    <m/>
    <x v="2"/>
  </r>
  <r>
    <d v="2023-05-17T00:00:00"/>
    <x v="0"/>
    <n v="5"/>
    <n v="472"/>
    <x v="1393"/>
    <x v="164"/>
    <n v="17.16"/>
    <m/>
    <s v="x"/>
    <m/>
    <m/>
    <m/>
    <m/>
    <m/>
    <m/>
    <s v="x"/>
    <m/>
    <m/>
    <m/>
    <m/>
    <m/>
    <m/>
    <m/>
    <m/>
    <m/>
    <m/>
    <m/>
    <m/>
    <m/>
    <x v="2"/>
  </r>
  <r>
    <d v="2023-04-27T00:00:00"/>
    <x v="0"/>
    <n v="4"/>
    <n v="334"/>
    <x v="1394"/>
    <x v="164"/>
    <n v="167.15"/>
    <m/>
    <s v="x"/>
    <m/>
    <m/>
    <m/>
    <m/>
    <m/>
    <m/>
    <s v="x"/>
    <m/>
    <m/>
    <m/>
    <m/>
    <m/>
    <m/>
    <m/>
    <m/>
    <m/>
    <m/>
    <m/>
    <m/>
    <m/>
    <x v="2"/>
  </r>
  <r>
    <d v="2023-04-27T00:00:00"/>
    <x v="0"/>
    <n v="4"/>
    <n v="331"/>
    <x v="1395"/>
    <x v="164"/>
    <n v="1772.26"/>
    <m/>
    <s v="x"/>
    <m/>
    <m/>
    <m/>
    <m/>
    <m/>
    <m/>
    <s v="x"/>
    <m/>
    <m/>
    <m/>
    <m/>
    <m/>
    <m/>
    <m/>
    <m/>
    <m/>
    <m/>
    <m/>
    <m/>
    <m/>
    <x v="2"/>
  </r>
  <r>
    <d v="2023-04-19T00:00:00"/>
    <x v="0"/>
    <n v="4"/>
    <n v="335"/>
    <x v="1396"/>
    <x v="164"/>
    <n v="915.46"/>
    <m/>
    <s v="x"/>
    <m/>
    <m/>
    <m/>
    <m/>
    <m/>
    <m/>
    <s v="x"/>
    <m/>
    <m/>
    <m/>
    <m/>
    <m/>
    <m/>
    <m/>
    <m/>
    <m/>
    <m/>
    <m/>
    <m/>
    <m/>
    <x v="2"/>
  </r>
  <r>
    <d v="2023-04-03T00:00:00"/>
    <x v="0"/>
    <n v="4"/>
    <n v="198"/>
    <x v="1397"/>
    <x v="164"/>
    <n v="1798.79"/>
    <m/>
    <s v="x"/>
    <m/>
    <m/>
    <m/>
    <m/>
    <m/>
    <m/>
    <s v="x"/>
    <m/>
    <m/>
    <m/>
    <m/>
    <m/>
    <m/>
    <m/>
    <m/>
    <m/>
    <m/>
    <m/>
    <m/>
    <m/>
    <x v="2"/>
  </r>
  <r>
    <d v="2023-04-03T00:00:00"/>
    <x v="0"/>
    <n v="4"/>
    <n v="205"/>
    <x v="1398"/>
    <x v="164"/>
    <n v="167.15"/>
    <m/>
    <s v="x"/>
    <m/>
    <m/>
    <m/>
    <m/>
    <m/>
    <m/>
    <s v="x"/>
    <m/>
    <m/>
    <m/>
    <m/>
    <m/>
    <m/>
    <m/>
    <m/>
    <m/>
    <m/>
    <m/>
    <m/>
    <m/>
    <x v="2"/>
  </r>
  <r>
    <d v="2023-03-20T00:00:00"/>
    <x v="0"/>
    <n v="3"/>
    <n v="206"/>
    <x v="1399"/>
    <x v="164"/>
    <n v="902.65"/>
    <m/>
    <s v="x"/>
    <m/>
    <m/>
    <m/>
    <m/>
    <m/>
    <m/>
    <s v="x"/>
    <m/>
    <m/>
    <m/>
    <m/>
    <m/>
    <m/>
    <m/>
    <m/>
    <m/>
    <m/>
    <m/>
    <m/>
    <m/>
    <x v="2"/>
  </r>
  <r>
    <d v="2023-03-01T00:00:00"/>
    <x v="0"/>
    <n v="3"/>
    <n v="97"/>
    <x v="1400"/>
    <x v="164"/>
    <n v="167.15"/>
    <m/>
    <s v="x"/>
    <m/>
    <m/>
    <m/>
    <m/>
    <m/>
    <m/>
    <s v="x"/>
    <m/>
    <m/>
    <m/>
    <m/>
    <m/>
    <m/>
    <m/>
    <m/>
    <m/>
    <m/>
    <m/>
    <m/>
    <m/>
    <x v="2"/>
  </r>
  <r>
    <d v="2023-03-01T00:00:00"/>
    <x v="0"/>
    <n v="3"/>
    <n v="93"/>
    <x v="1401"/>
    <x v="164"/>
    <n v="1696.48"/>
    <m/>
    <s v="x"/>
    <m/>
    <m/>
    <m/>
    <m/>
    <m/>
    <m/>
    <s v="x"/>
    <m/>
    <m/>
    <m/>
    <m/>
    <m/>
    <m/>
    <m/>
    <m/>
    <m/>
    <m/>
    <m/>
    <m/>
    <m/>
    <x v="2"/>
  </r>
  <r>
    <d v="2023-02-16T00:00:00"/>
    <x v="0"/>
    <n v="2"/>
    <n v="96"/>
    <x v="1402"/>
    <x v="164"/>
    <n v="733.63"/>
    <m/>
    <s v="x"/>
    <m/>
    <m/>
    <m/>
    <m/>
    <m/>
    <m/>
    <s v="x"/>
    <m/>
    <m/>
    <m/>
    <m/>
    <m/>
    <m/>
    <m/>
    <m/>
    <m/>
    <m/>
    <m/>
    <m/>
    <m/>
    <x v="2"/>
  </r>
  <r>
    <d v="2023-02-01T00:00:00"/>
    <x v="0"/>
    <n v="2"/>
    <n v="1938"/>
    <x v="1403"/>
    <x v="164"/>
    <n v="1665.64"/>
    <m/>
    <s v="x"/>
    <m/>
    <m/>
    <m/>
    <m/>
    <m/>
    <m/>
    <s v="x"/>
    <m/>
    <m/>
    <m/>
    <m/>
    <m/>
    <m/>
    <m/>
    <m/>
    <m/>
    <m/>
    <m/>
    <m/>
    <m/>
    <x v="2"/>
  </r>
  <r>
    <d v="2023-01-30T00:00:00"/>
    <x v="0"/>
    <n v="1"/>
    <n v="1958"/>
    <x v="1404"/>
    <x v="164"/>
    <n v="167.15"/>
    <m/>
    <s v="x"/>
    <m/>
    <m/>
    <m/>
    <m/>
    <m/>
    <m/>
    <s v="x"/>
    <m/>
    <m/>
    <m/>
    <m/>
    <m/>
    <m/>
    <m/>
    <m/>
    <m/>
    <m/>
    <m/>
    <m/>
    <m/>
    <x v="2"/>
  </r>
  <r>
    <d v="2023-01-16T00:00:00"/>
    <x v="0"/>
    <n v="1"/>
    <n v="1957"/>
    <x v="1405"/>
    <x v="164"/>
    <n v="872.41"/>
    <m/>
    <s v="x"/>
    <m/>
    <m/>
    <m/>
    <m/>
    <m/>
    <m/>
    <s v="x"/>
    <m/>
    <m/>
    <m/>
    <m/>
    <m/>
    <m/>
    <m/>
    <m/>
    <m/>
    <m/>
    <m/>
    <m/>
    <m/>
    <x v="2"/>
  </r>
  <r>
    <d v="2023-01-04T00:00:00"/>
    <x v="0"/>
    <n v="1"/>
    <n v="1776"/>
    <x v="1406"/>
    <x v="164"/>
    <n v="167.15"/>
    <m/>
    <s v="x"/>
    <m/>
    <m/>
    <m/>
    <m/>
    <m/>
    <m/>
    <s v="x"/>
    <m/>
    <m/>
    <m/>
    <m/>
    <m/>
    <m/>
    <m/>
    <m/>
    <m/>
    <m/>
    <m/>
    <m/>
    <m/>
    <x v="2"/>
  </r>
  <r>
    <d v="2023-01-04T00:00:00"/>
    <x v="0"/>
    <n v="1"/>
    <n v="1772"/>
    <x v="1407"/>
    <x v="164"/>
    <n v="1708.3"/>
    <m/>
    <s v="x"/>
    <m/>
    <m/>
    <m/>
    <m/>
    <m/>
    <m/>
    <s v="x"/>
    <m/>
    <m/>
    <m/>
    <m/>
    <m/>
    <m/>
    <m/>
    <m/>
    <m/>
    <m/>
    <m/>
    <m/>
    <m/>
    <x v="2"/>
  </r>
  <r>
    <d v="2022-12-19T00:00:00"/>
    <x v="2"/>
    <n v="12"/>
    <n v="1775"/>
    <x v="1408"/>
    <x v="164"/>
    <n v="1057.3499999999999"/>
    <m/>
    <s v="x"/>
    <m/>
    <m/>
    <m/>
    <m/>
    <m/>
    <m/>
    <s v="x"/>
    <m/>
    <m/>
    <m/>
    <m/>
    <m/>
    <m/>
    <m/>
    <m/>
    <m/>
    <m/>
    <m/>
    <m/>
    <m/>
    <x v="2"/>
  </r>
  <r>
    <d v="2022-11-29T00:00:00"/>
    <x v="2"/>
    <n v="11"/>
    <n v="1582"/>
    <x v="1409"/>
    <x v="164"/>
    <n v="1816.13"/>
    <m/>
    <s v="x"/>
    <m/>
    <m/>
    <m/>
    <m/>
    <m/>
    <m/>
    <s v="x"/>
    <m/>
    <m/>
    <m/>
    <m/>
    <m/>
    <m/>
    <m/>
    <m/>
    <m/>
    <m/>
    <m/>
    <m/>
    <m/>
    <x v="2"/>
  </r>
  <r>
    <d v="2022-11-28T00:00:00"/>
    <x v="2"/>
    <n v="11"/>
    <n v="1603"/>
    <x v="1410"/>
    <x v="164"/>
    <n v="746.55"/>
    <m/>
    <s v="x"/>
    <m/>
    <m/>
    <m/>
    <m/>
    <m/>
    <m/>
    <s v="x"/>
    <m/>
    <m/>
    <m/>
    <m/>
    <m/>
    <m/>
    <m/>
    <m/>
    <m/>
    <m/>
    <m/>
    <m/>
    <m/>
    <x v="2"/>
  </r>
  <r>
    <d v="2022-11-15T00:00:00"/>
    <x v="2"/>
    <n v="11"/>
    <n v="1594"/>
    <x v="1411"/>
    <x v="164"/>
    <n v="167.15"/>
    <m/>
    <s v="x"/>
    <m/>
    <m/>
    <m/>
    <m/>
    <m/>
    <m/>
    <s v="x"/>
    <m/>
    <m/>
    <m/>
    <m/>
    <m/>
    <m/>
    <m/>
    <m/>
    <m/>
    <m/>
    <m/>
    <m/>
    <m/>
    <x v="2"/>
  </r>
  <r>
    <d v="2022-11-02T00:00:00"/>
    <x v="2"/>
    <n v="11"/>
    <n v="1381"/>
    <x v="1412"/>
    <x v="164"/>
    <n v="167.15"/>
    <m/>
    <s v="x"/>
    <m/>
    <m/>
    <m/>
    <m/>
    <m/>
    <m/>
    <s v="x"/>
    <m/>
    <m/>
    <m/>
    <m/>
    <m/>
    <m/>
    <m/>
    <m/>
    <m/>
    <m/>
    <m/>
    <m/>
    <m/>
    <x v="2"/>
  </r>
  <r>
    <d v="2022-11-02T00:00:00"/>
    <x v="2"/>
    <n v="11"/>
    <n v="1376"/>
    <x v="1413"/>
    <x v="164"/>
    <n v="1749.66"/>
    <m/>
    <s v="x"/>
    <m/>
    <m/>
    <m/>
    <m/>
    <m/>
    <m/>
    <s v="x"/>
    <m/>
    <m/>
    <m/>
    <m/>
    <m/>
    <m/>
    <m/>
    <m/>
    <m/>
    <m/>
    <m/>
    <m/>
    <m/>
    <x v="2"/>
  </r>
  <r>
    <d v="2022-10-19T00:00:00"/>
    <x v="2"/>
    <n v="10"/>
    <n v="1380"/>
    <x v="1414"/>
    <x v="164"/>
    <n v="874.6"/>
    <m/>
    <s v="x"/>
    <m/>
    <m/>
    <m/>
    <m/>
    <m/>
    <m/>
    <s v="x"/>
    <m/>
    <m/>
    <m/>
    <m/>
    <m/>
    <m/>
    <m/>
    <m/>
    <m/>
    <m/>
    <m/>
    <m/>
    <m/>
    <x v="2"/>
  </r>
  <r>
    <d v="2022-09-30T00:00:00"/>
    <x v="2"/>
    <n v="9"/>
    <n v="1257"/>
    <x v="1415"/>
    <x v="164"/>
    <n v="1751.18"/>
    <m/>
    <s v="x"/>
    <m/>
    <m/>
    <m/>
    <m/>
    <m/>
    <m/>
    <s v="x"/>
    <m/>
    <m/>
    <m/>
    <m/>
    <m/>
    <m/>
    <m/>
    <m/>
    <m/>
    <m/>
    <m/>
    <m/>
    <m/>
    <x v="2"/>
  </r>
  <r>
    <d v="2022-09-30T00:00:00"/>
    <x v="2"/>
    <n v="9"/>
    <n v="1255"/>
    <x v="1416"/>
    <x v="164"/>
    <n v="167.15"/>
    <m/>
    <s v="x"/>
    <m/>
    <m/>
    <m/>
    <m/>
    <m/>
    <m/>
    <s v="x"/>
    <m/>
    <m/>
    <m/>
    <m/>
    <m/>
    <m/>
    <m/>
    <m/>
    <m/>
    <m/>
    <m/>
    <m/>
    <m/>
    <x v="2"/>
  </r>
  <r>
    <d v="2022-09-19T00:00:00"/>
    <x v="2"/>
    <n v="9"/>
    <n v="1256"/>
    <x v="1417"/>
    <x v="164"/>
    <n v="866.9"/>
    <m/>
    <s v="x"/>
    <m/>
    <m/>
    <m/>
    <m/>
    <m/>
    <m/>
    <s v="x"/>
    <m/>
    <m/>
    <m/>
    <m/>
    <m/>
    <m/>
    <m/>
    <m/>
    <m/>
    <m/>
    <m/>
    <m/>
    <m/>
    <x v="2"/>
  </r>
  <r>
    <d v="2022-08-24T00:00:00"/>
    <x v="2"/>
    <n v="8"/>
    <n v="1124"/>
    <x v="1418"/>
    <x v="164"/>
    <n v="167.15"/>
    <m/>
    <s v="x"/>
    <m/>
    <m/>
    <m/>
    <m/>
    <m/>
    <m/>
    <s v="x"/>
    <m/>
    <m/>
    <m/>
    <m/>
    <m/>
    <m/>
    <m/>
    <m/>
    <m/>
    <m/>
    <m/>
    <m/>
    <m/>
    <x v="2"/>
  </r>
  <r>
    <d v="2022-08-24T00:00:00"/>
    <x v="2"/>
    <n v="8"/>
    <n v="1122"/>
    <x v="1419"/>
    <x v="164"/>
    <n v="1758.31"/>
    <m/>
    <s v="x"/>
    <m/>
    <m/>
    <m/>
    <m/>
    <m/>
    <m/>
    <s v="x"/>
    <m/>
    <m/>
    <m/>
    <m/>
    <m/>
    <m/>
    <m/>
    <m/>
    <m/>
    <m/>
    <m/>
    <m/>
    <m/>
    <x v="2"/>
  </r>
  <r>
    <d v="2022-08-19T00:00:00"/>
    <x v="2"/>
    <n v="8"/>
    <n v="1123"/>
    <x v="1420"/>
    <x v="164"/>
    <n v="859.69"/>
    <m/>
    <s v="x"/>
    <m/>
    <m/>
    <m/>
    <m/>
    <m/>
    <m/>
    <s v="x"/>
    <m/>
    <m/>
    <m/>
    <m/>
    <m/>
    <m/>
    <m/>
    <m/>
    <m/>
    <m/>
    <m/>
    <m/>
    <m/>
    <x v="2"/>
  </r>
  <r>
    <d v="2022-07-29T00:00:00"/>
    <x v="2"/>
    <n v="7"/>
    <n v="978"/>
    <x v="1421"/>
    <x v="164"/>
    <n v="1650.88"/>
    <m/>
    <s v="x"/>
    <m/>
    <m/>
    <m/>
    <m/>
    <m/>
    <m/>
    <s v="x"/>
    <m/>
    <m/>
    <m/>
    <m/>
    <m/>
    <m/>
    <m/>
    <m/>
    <m/>
    <m/>
    <m/>
    <m/>
    <m/>
    <x v="2"/>
  </r>
  <r>
    <d v="2022-07-29T00:00:00"/>
    <x v="2"/>
    <n v="7"/>
    <n v="983"/>
    <x v="1422"/>
    <x v="164"/>
    <n v="167.15"/>
    <m/>
    <s v="x"/>
    <m/>
    <m/>
    <m/>
    <m/>
    <m/>
    <m/>
    <s v="x"/>
    <m/>
    <m/>
    <m/>
    <m/>
    <m/>
    <m/>
    <m/>
    <m/>
    <m/>
    <m/>
    <m/>
    <m/>
    <m/>
    <x v="2"/>
  </r>
  <r>
    <d v="2022-07-19T00:00:00"/>
    <x v="2"/>
    <n v="7"/>
    <n v="984"/>
    <x v="1423"/>
    <x v="164"/>
    <n v="898.19"/>
    <m/>
    <s v="x"/>
    <m/>
    <m/>
    <m/>
    <m/>
    <m/>
    <m/>
    <s v="x"/>
    <m/>
    <m/>
    <m/>
    <m/>
    <m/>
    <m/>
    <m/>
    <m/>
    <m/>
    <m/>
    <m/>
    <m/>
    <m/>
    <x v="2"/>
  </r>
  <r>
    <d v="2022-06-29T00:00:00"/>
    <x v="2"/>
    <n v="6"/>
    <n v="812"/>
    <x v="1424"/>
    <x v="164"/>
    <n v="1676.68"/>
    <m/>
    <s v="x"/>
    <m/>
    <m/>
    <m/>
    <m/>
    <m/>
    <m/>
    <s v="x"/>
    <m/>
    <m/>
    <m/>
    <m/>
    <m/>
    <m/>
    <m/>
    <m/>
    <m/>
    <m/>
    <m/>
    <m/>
    <m/>
    <x v="2"/>
  </r>
  <r>
    <d v="2022-06-29T00:00:00"/>
    <x v="2"/>
    <n v="6"/>
    <n v="822"/>
    <x v="1425"/>
    <x v="164"/>
    <n v="167.15"/>
    <m/>
    <s v="x"/>
    <m/>
    <m/>
    <m/>
    <m/>
    <m/>
    <m/>
    <s v="x"/>
    <m/>
    <m/>
    <m/>
    <m/>
    <m/>
    <m/>
    <m/>
    <m/>
    <m/>
    <m/>
    <m/>
    <m/>
    <m/>
    <x v="2"/>
  </r>
  <r>
    <d v="2022-06-15T00:00:00"/>
    <x v="2"/>
    <n v="6"/>
    <n v="816"/>
    <x v="1426"/>
    <x v="164"/>
    <n v="923.1"/>
    <m/>
    <s v="x"/>
    <m/>
    <m/>
    <m/>
    <m/>
    <m/>
    <m/>
    <s v="x"/>
    <m/>
    <m/>
    <m/>
    <m/>
    <m/>
    <m/>
    <m/>
    <m/>
    <m/>
    <m/>
    <m/>
    <m/>
    <m/>
    <x v="2"/>
  </r>
  <r>
    <d v="2022-05-30T00:00:00"/>
    <x v="2"/>
    <n v="5"/>
    <n v="630"/>
    <x v="1427"/>
    <x v="164"/>
    <n v="167.15"/>
    <m/>
    <s v="x"/>
    <m/>
    <m/>
    <m/>
    <m/>
    <m/>
    <m/>
    <s v="x"/>
    <m/>
    <m/>
    <m/>
    <m/>
    <m/>
    <m/>
    <m/>
    <m/>
    <m/>
    <m/>
    <m/>
    <m/>
    <m/>
    <x v="2"/>
  </r>
  <r>
    <d v="2022-05-30T00:00:00"/>
    <x v="2"/>
    <n v="5"/>
    <n v="629"/>
    <x v="1428"/>
    <x v="164"/>
    <n v="1644.24"/>
    <m/>
    <s v="x"/>
    <m/>
    <m/>
    <m/>
    <m/>
    <m/>
    <m/>
    <s v="x"/>
    <m/>
    <m/>
    <m/>
    <m/>
    <m/>
    <m/>
    <m/>
    <m/>
    <m/>
    <m/>
    <m/>
    <m/>
    <m/>
    <x v="2"/>
  </r>
  <r>
    <d v="2022-05-27T00:00:00"/>
    <x v="2"/>
    <n v="5"/>
    <n v="623"/>
    <x v="1429"/>
    <x v="164"/>
    <n v="66"/>
    <m/>
    <s v="x"/>
    <m/>
    <m/>
    <m/>
    <m/>
    <m/>
    <m/>
    <s v="x"/>
    <m/>
    <m/>
    <m/>
    <m/>
    <m/>
    <m/>
    <m/>
    <m/>
    <m/>
    <m/>
    <m/>
    <m/>
    <m/>
    <x v="2"/>
  </r>
  <r>
    <d v="2022-05-19T00:00:00"/>
    <x v="2"/>
    <n v="5"/>
    <n v="647"/>
    <x v="1430"/>
    <x v="164"/>
    <n v="874.26"/>
    <m/>
    <s v="x"/>
    <m/>
    <m/>
    <m/>
    <m/>
    <m/>
    <m/>
    <s v="x"/>
    <m/>
    <m/>
    <m/>
    <m/>
    <m/>
    <m/>
    <m/>
    <m/>
    <m/>
    <m/>
    <m/>
    <m/>
    <m/>
    <x v="2"/>
  </r>
  <r>
    <d v="2022-04-29T00:00:00"/>
    <x v="2"/>
    <n v="4"/>
    <n v="488"/>
    <x v="1431"/>
    <x v="164"/>
    <n v="1747.97"/>
    <m/>
    <s v="x"/>
    <m/>
    <m/>
    <m/>
    <m/>
    <m/>
    <m/>
    <s v="x"/>
    <m/>
    <m/>
    <m/>
    <m/>
    <m/>
    <m/>
    <m/>
    <m/>
    <m/>
    <m/>
    <m/>
    <m/>
    <m/>
    <x v="2"/>
  </r>
  <r>
    <d v="2022-04-29T00:00:00"/>
    <x v="2"/>
    <n v="4"/>
    <n v="492"/>
    <x v="1432"/>
    <x v="164"/>
    <n v="167.15"/>
    <m/>
    <s v="x"/>
    <m/>
    <m/>
    <m/>
    <m/>
    <m/>
    <m/>
    <s v="x"/>
    <m/>
    <m/>
    <m/>
    <m/>
    <m/>
    <m/>
    <m/>
    <m/>
    <m/>
    <m/>
    <m/>
    <m/>
    <m/>
    <x v="2"/>
  </r>
  <r>
    <d v="2022-04-20T00:00:00"/>
    <x v="2"/>
    <n v="4"/>
    <n v="493"/>
    <x v="1433"/>
    <x v="164"/>
    <n v="902.83"/>
    <m/>
    <s v="x"/>
    <m/>
    <m/>
    <m/>
    <m/>
    <m/>
    <m/>
    <s v="x"/>
    <m/>
    <m/>
    <m/>
    <m/>
    <m/>
    <m/>
    <m/>
    <m/>
    <m/>
    <m/>
    <m/>
    <m/>
    <m/>
    <x v="2"/>
  </r>
  <r>
    <d v="2022-03-30T00:00:00"/>
    <x v="2"/>
    <n v="3"/>
    <n v="298"/>
    <x v="1434"/>
    <x v="164"/>
    <n v="167.15"/>
    <m/>
    <s v="x"/>
    <m/>
    <m/>
    <m/>
    <m/>
    <m/>
    <m/>
    <s v="x"/>
    <m/>
    <m/>
    <m/>
    <m/>
    <m/>
    <m/>
    <m/>
    <m/>
    <m/>
    <m/>
    <m/>
    <m/>
    <m/>
    <x v="2"/>
  </r>
  <r>
    <d v="2022-03-30T00:00:00"/>
    <x v="2"/>
    <n v="3"/>
    <n v="294"/>
    <x v="1435"/>
    <x v="164"/>
    <n v="1642.49"/>
    <m/>
    <s v="x"/>
    <m/>
    <m/>
    <m/>
    <m/>
    <m/>
    <m/>
    <s v="x"/>
    <m/>
    <m/>
    <m/>
    <m/>
    <m/>
    <m/>
    <m/>
    <m/>
    <m/>
    <m/>
    <m/>
    <m/>
    <m/>
    <x v="2"/>
  </r>
  <r>
    <d v="2022-03-17T00:00:00"/>
    <x v="2"/>
    <n v="3"/>
    <n v="299"/>
    <x v="1436"/>
    <x v="164"/>
    <n v="870"/>
    <m/>
    <s v="x"/>
    <m/>
    <m/>
    <m/>
    <m/>
    <m/>
    <m/>
    <s v="x"/>
    <m/>
    <m/>
    <m/>
    <m/>
    <m/>
    <m/>
    <m/>
    <m/>
    <m/>
    <m/>
    <m/>
    <m/>
    <m/>
    <x v="2"/>
  </r>
  <r>
    <d v="2022-02-24T00:00:00"/>
    <x v="2"/>
    <n v="2"/>
    <n v="154"/>
    <x v="1437"/>
    <x v="164"/>
    <n v="167.15"/>
    <m/>
    <s v="x"/>
    <m/>
    <m/>
    <m/>
    <m/>
    <m/>
    <m/>
    <s v="x"/>
    <m/>
    <m/>
    <m/>
    <m/>
    <m/>
    <m/>
    <m/>
    <m/>
    <m/>
    <m/>
    <m/>
    <m/>
    <m/>
    <x v="2"/>
  </r>
  <r>
    <d v="2022-02-24T00:00:00"/>
    <x v="2"/>
    <n v="2"/>
    <n v="147"/>
    <x v="1438"/>
    <x v="164"/>
    <n v="1629.53"/>
    <m/>
    <s v="x"/>
    <m/>
    <m/>
    <m/>
    <m/>
    <m/>
    <m/>
    <s v="x"/>
    <m/>
    <m/>
    <m/>
    <m/>
    <m/>
    <m/>
    <m/>
    <m/>
    <m/>
    <m/>
    <m/>
    <m/>
    <m/>
    <x v="2"/>
  </r>
  <r>
    <d v="2022-02-16T00:00:00"/>
    <x v="2"/>
    <n v="2"/>
    <n v="155"/>
    <x v="1439"/>
    <x v="164"/>
    <n v="874.69"/>
    <m/>
    <s v="x"/>
    <m/>
    <m/>
    <m/>
    <m/>
    <m/>
    <m/>
    <s v="x"/>
    <m/>
    <m/>
    <m/>
    <m/>
    <m/>
    <m/>
    <m/>
    <m/>
    <m/>
    <m/>
    <m/>
    <m/>
    <m/>
    <x v="2"/>
  </r>
  <r>
    <d v="2022-02-01T00:00:00"/>
    <x v="2"/>
    <n v="2"/>
    <n v="2008"/>
    <x v="1440"/>
    <x v="164"/>
    <n v="167.15"/>
    <m/>
    <s v="x"/>
    <m/>
    <m/>
    <m/>
    <m/>
    <m/>
    <m/>
    <s v="x"/>
    <m/>
    <m/>
    <m/>
    <m/>
    <m/>
    <m/>
    <m/>
    <m/>
    <m/>
    <m/>
    <m/>
    <m/>
    <m/>
    <x v="2"/>
  </r>
  <r>
    <d v="2022-01-21T00:00:00"/>
    <x v="2"/>
    <n v="1"/>
    <n v="2007"/>
    <x v="1441"/>
    <x v="164"/>
    <n v="871.72"/>
    <m/>
    <s v="x"/>
    <m/>
    <m/>
    <m/>
    <m/>
    <m/>
    <m/>
    <s v="x"/>
    <m/>
    <m/>
    <m/>
    <m/>
    <m/>
    <m/>
    <m/>
    <m/>
    <m/>
    <m/>
    <m/>
    <m/>
    <m/>
    <x v="2"/>
  </r>
  <r>
    <d v="2022-01-20T00:00:00"/>
    <x v="2"/>
    <n v="1"/>
    <n v="1997"/>
    <x v="1442"/>
    <x v="164"/>
    <n v="1602.7"/>
    <m/>
    <s v="x"/>
    <m/>
    <m/>
    <m/>
    <m/>
    <m/>
    <m/>
    <s v="x"/>
    <m/>
    <m/>
    <m/>
    <m/>
    <m/>
    <m/>
    <m/>
    <m/>
    <m/>
    <m/>
    <m/>
    <m/>
    <m/>
    <x v="2"/>
  </r>
  <r>
    <d v="2021-12-30T00:00:00"/>
    <x v="1"/>
    <n v="12"/>
    <n v="1817"/>
    <x v="1443"/>
    <x v="164"/>
    <n v="167.15"/>
    <m/>
    <s v="x"/>
    <m/>
    <m/>
    <m/>
    <m/>
    <m/>
    <m/>
    <s v="x"/>
    <m/>
    <m/>
    <m/>
    <m/>
    <m/>
    <m/>
    <m/>
    <m/>
    <m/>
    <m/>
    <m/>
    <m/>
    <m/>
    <x v="2"/>
  </r>
  <r>
    <d v="2021-12-30T00:00:00"/>
    <x v="1"/>
    <n v="12"/>
    <n v="1808"/>
    <x v="1444"/>
    <x v="164"/>
    <n v="1616.7"/>
    <m/>
    <s v="x"/>
    <m/>
    <m/>
    <m/>
    <m/>
    <m/>
    <m/>
    <s v="x"/>
    <m/>
    <m/>
    <m/>
    <m/>
    <m/>
    <m/>
    <m/>
    <m/>
    <m/>
    <m/>
    <m/>
    <m/>
    <m/>
    <x v="2"/>
  </r>
  <r>
    <d v="2021-12-22T00:00:00"/>
    <x v="1"/>
    <n v="12"/>
    <n v="1816"/>
    <x v="1445"/>
    <x v="164"/>
    <n v="900.53"/>
    <m/>
    <s v="x"/>
    <m/>
    <m/>
    <m/>
    <m/>
    <m/>
    <m/>
    <s v="x"/>
    <m/>
    <m/>
    <m/>
    <m/>
    <m/>
    <m/>
    <m/>
    <m/>
    <m/>
    <m/>
    <m/>
    <m/>
    <m/>
    <x v="2"/>
  </r>
  <r>
    <d v="2021-12-01T00:00:00"/>
    <x v="1"/>
    <n v="12"/>
    <n v="1651"/>
    <x v="1446"/>
    <x v="164"/>
    <n v="1562"/>
    <m/>
    <s v="x"/>
    <m/>
    <m/>
    <m/>
    <m/>
    <m/>
    <m/>
    <s v="x"/>
    <m/>
    <m/>
    <m/>
    <m/>
    <m/>
    <m/>
    <m/>
    <m/>
    <m/>
    <m/>
    <m/>
    <m/>
    <m/>
    <x v="2"/>
  </r>
  <r>
    <d v="2021-12-01T00:00:00"/>
    <x v="1"/>
    <n v="12"/>
    <n v="1650"/>
    <x v="1447"/>
    <x v="164"/>
    <n v="167.15"/>
    <m/>
    <s v="x"/>
    <m/>
    <m/>
    <m/>
    <m/>
    <m/>
    <m/>
    <s v="x"/>
    <m/>
    <m/>
    <m/>
    <m/>
    <m/>
    <m/>
    <m/>
    <m/>
    <m/>
    <m/>
    <m/>
    <m/>
    <m/>
    <x v="2"/>
  </r>
  <r>
    <d v="2021-11-18T00:00:00"/>
    <x v="1"/>
    <n v="11"/>
    <n v="1649"/>
    <x v="1448"/>
    <x v="164"/>
    <n v="900.18"/>
    <m/>
    <s v="x"/>
    <m/>
    <m/>
    <m/>
    <m/>
    <m/>
    <m/>
    <s v="x"/>
    <m/>
    <m/>
    <m/>
    <m/>
    <m/>
    <m/>
    <m/>
    <m/>
    <m/>
    <m/>
    <m/>
    <m/>
    <m/>
    <x v="2"/>
  </r>
  <r>
    <d v="2021-10-27T00:00:00"/>
    <x v="1"/>
    <n v="10"/>
    <n v="1470"/>
    <x v="1449"/>
    <x v="164"/>
    <n v="167.15"/>
    <m/>
    <s v="x"/>
    <m/>
    <m/>
    <m/>
    <m/>
    <m/>
    <m/>
    <s v="x"/>
    <m/>
    <m/>
    <m/>
    <m/>
    <m/>
    <m/>
    <m/>
    <m/>
    <m/>
    <m/>
    <m/>
    <m/>
    <m/>
    <x v="2"/>
  </r>
  <r>
    <d v="2021-10-27T00:00:00"/>
    <x v="1"/>
    <n v="10"/>
    <n v="1460"/>
    <x v="1450"/>
    <x v="164"/>
    <n v="1314.31"/>
    <m/>
    <s v="x"/>
    <m/>
    <m/>
    <m/>
    <m/>
    <m/>
    <m/>
    <s v="x"/>
    <m/>
    <m/>
    <m/>
    <m/>
    <m/>
    <m/>
    <m/>
    <m/>
    <m/>
    <m/>
    <m/>
    <m/>
    <m/>
    <x v="2"/>
  </r>
  <r>
    <d v="2021-10-21T00:00:00"/>
    <x v="1"/>
    <n v="10"/>
    <n v="1480"/>
    <x v="1451"/>
    <x v="164"/>
    <n v="1257.1199999999999"/>
    <m/>
    <s v="x"/>
    <m/>
    <m/>
    <m/>
    <m/>
    <m/>
    <m/>
    <s v="x"/>
    <m/>
    <m/>
    <m/>
    <m/>
    <m/>
    <m/>
    <m/>
    <m/>
    <m/>
    <m/>
    <m/>
    <m/>
    <m/>
    <x v="2"/>
  </r>
  <r>
    <d v="2021-10-19T00:00:00"/>
    <x v="1"/>
    <n v="10"/>
    <n v="1469"/>
    <x v="1452"/>
    <x v="164"/>
    <n v="237.12"/>
    <m/>
    <s v="x"/>
    <m/>
    <m/>
    <m/>
    <m/>
    <m/>
    <m/>
    <s v="x"/>
    <m/>
    <m/>
    <m/>
    <m/>
    <m/>
    <m/>
    <m/>
    <m/>
    <m/>
    <m/>
    <m/>
    <m/>
    <m/>
    <x v="2"/>
  </r>
  <r>
    <d v="2021-10-01T00:00:00"/>
    <x v="1"/>
    <n v="10"/>
    <n v="1303"/>
    <x v="1453"/>
    <x v="164"/>
    <n v="1331.26"/>
    <m/>
    <s v="x"/>
    <m/>
    <m/>
    <m/>
    <m/>
    <m/>
    <m/>
    <s v="x"/>
    <m/>
    <m/>
    <m/>
    <m/>
    <m/>
    <m/>
    <m/>
    <m/>
    <m/>
    <m/>
    <m/>
    <m/>
    <m/>
    <x v="2"/>
  </r>
  <r>
    <d v="2021-09-30T00:00:00"/>
    <x v="1"/>
    <n v="9"/>
    <n v="1300"/>
    <x v="1454"/>
    <x v="164"/>
    <n v="167.15"/>
    <m/>
    <s v="x"/>
    <m/>
    <m/>
    <m/>
    <m/>
    <m/>
    <m/>
    <s v="x"/>
    <m/>
    <m/>
    <m/>
    <m/>
    <m/>
    <m/>
    <m/>
    <m/>
    <m/>
    <m/>
    <m/>
    <m/>
    <m/>
    <x v="2"/>
  </r>
  <r>
    <d v="2021-09-20T00:00:00"/>
    <x v="1"/>
    <n v="9"/>
    <n v="1301"/>
    <x v="1455"/>
    <x v="164"/>
    <n v="911.1"/>
    <m/>
    <s v="x"/>
    <m/>
    <m/>
    <m/>
    <m/>
    <m/>
    <m/>
    <s v="x"/>
    <m/>
    <m/>
    <m/>
    <m/>
    <m/>
    <m/>
    <m/>
    <m/>
    <m/>
    <m/>
    <m/>
    <m/>
    <m/>
    <x v="2"/>
  </r>
  <r>
    <d v="2021-09-20T00:00:00"/>
    <x v="1"/>
    <n v="9"/>
    <n v="1302"/>
    <x v="1456"/>
    <x v="164"/>
    <n v="11.77"/>
    <m/>
    <s v="x"/>
    <m/>
    <m/>
    <m/>
    <m/>
    <m/>
    <m/>
    <s v="x"/>
    <m/>
    <m/>
    <m/>
    <m/>
    <m/>
    <m/>
    <m/>
    <m/>
    <m/>
    <m/>
    <m/>
    <m/>
    <m/>
    <x v="2"/>
  </r>
  <r>
    <d v="2021-09-02T00:00:00"/>
    <x v="1"/>
    <n v="9"/>
    <n v="1136"/>
    <x v="1457"/>
    <x v="164"/>
    <n v="1490.3"/>
    <m/>
    <s v="x"/>
    <m/>
    <m/>
    <m/>
    <m/>
    <m/>
    <m/>
    <s v="x"/>
    <m/>
    <m/>
    <m/>
    <m/>
    <m/>
    <m/>
    <m/>
    <m/>
    <m/>
    <m/>
    <m/>
    <m/>
    <m/>
    <x v="2"/>
  </r>
  <r>
    <d v="2021-09-02T00:00:00"/>
    <x v="1"/>
    <n v="9"/>
    <n v="1141"/>
    <x v="1458"/>
    <x v="164"/>
    <n v="167.15"/>
    <m/>
    <s v="x"/>
    <m/>
    <m/>
    <m/>
    <m/>
    <m/>
    <m/>
    <s v="x"/>
    <m/>
    <m/>
    <m/>
    <m/>
    <m/>
    <m/>
    <m/>
    <m/>
    <m/>
    <m/>
    <m/>
    <m/>
    <m/>
    <x v="2"/>
  </r>
  <r>
    <d v="2021-08-16T00:00:00"/>
    <x v="1"/>
    <n v="8"/>
    <n v="1140"/>
    <x v="1459"/>
    <x v="164"/>
    <n v="883.4"/>
    <m/>
    <s v="x"/>
    <m/>
    <m/>
    <m/>
    <m/>
    <m/>
    <m/>
    <s v="x"/>
    <m/>
    <m/>
    <m/>
    <m/>
    <m/>
    <m/>
    <m/>
    <m/>
    <m/>
    <m/>
    <m/>
    <m/>
    <m/>
    <x v="2"/>
  </r>
  <r>
    <d v="2021-08-02T00:00:00"/>
    <x v="1"/>
    <n v="8"/>
    <n v="953"/>
    <x v="1460"/>
    <x v="164"/>
    <n v="167.15"/>
    <m/>
    <s v="x"/>
    <m/>
    <m/>
    <m/>
    <m/>
    <m/>
    <m/>
    <s v="x"/>
    <m/>
    <m/>
    <m/>
    <m/>
    <m/>
    <m/>
    <m/>
    <m/>
    <m/>
    <m/>
    <m/>
    <m/>
    <m/>
    <x v="2"/>
  </r>
  <r>
    <d v="2021-08-02T00:00:00"/>
    <x v="1"/>
    <n v="8"/>
    <n v="952"/>
    <x v="1461"/>
    <x v="164"/>
    <n v="1563.88"/>
    <m/>
    <s v="x"/>
    <m/>
    <m/>
    <m/>
    <m/>
    <m/>
    <m/>
    <s v="x"/>
    <m/>
    <m/>
    <m/>
    <m/>
    <m/>
    <m/>
    <m/>
    <m/>
    <m/>
    <m/>
    <m/>
    <m/>
    <m/>
    <x v="2"/>
  </r>
  <r>
    <d v="2021-07-21T00:00:00"/>
    <x v="1"/>
    <n v="7"/>
    <n v="951"/>
    <x v="1462"/>
    <x v="164"/>
    <n v="1037.27"/>
    <m/>
    <s v="x"/>
    <m/>
    <m/>
    <m/>
    <m/>
    <m/>
    <m/>
    <s v="x"/>
    <m/>
    <m/>
    <m/>
    <m/>
    <m/>
    <m/>
    <m/>
    <m/>
    <m/>
    <m/>
    <m/>
    <m/>
    <m/>
    <x v="2"/>
  </r>
  <r>
    <d v="2021-06-29T00:00:00"/>
    <x v="1"/>
    <n v="6"/>
    <n v="798"/>
    <x v="1463"/>
    <x v="164"/>
    <n v="1446.34"/>
    <m/>
    <s v="x"/>
    <m/>
    <m/>
    <m/>
    <m/>
    <m/>
    <m/>
    <s v="x"/>
    <m/>
    <m/>
    <m/>
    <m/>
    <m/>
    <m/>
    <m/>
    <m/>
    <m/>
    <m/>
    <m/>
    <m/>
    <m/>
    <x v="2"/>
  </r>
  <r>
    <d v="2021-06-29T00:00:00"/>
    <x v="1"/>
    <n v="6"/>
    <n v="802"/>
    <x v="1464"/>
    <x v="164"/>
    <n v="167.15"/>
    <m/>
    <s v="x"/>
    <m/>
    <m/>
    <m/>
    <m/>
    <m/>
    <m/>
    <s v="x"/>
    <m/>
    <m/>
    <m/>
    <m/>
    <m/>
    <m/>
    <m/>
    <m/>
    <m/>
    <m/>
    <m/>
    <m/>
    <m/>
    <x v="2"/>
  </r>
  <r>
    <d v="2021-06-17T00:00:00"/>
    <x v="1"/>
    <n v="6"/>
    <n v="801"/>
    <x v="1465"/>
    <x v="164"/>
    <n v="875.12"/>
    <m/>
    <s v="x"/>
    <m/>
    <m/>
    <m/>
    <m/>
    <m/>
    <m/>
    <s v="x"/>
    <m/>
    <m/>
    <m/>
    <m/>
    <m/>
    <m/>
    <m/>
    <m/>
    <m/>
    <m/>
    <m/>
    <m/>
    <m/>
    <x v="2"/>
  </r>
  <r>
    <d v="2021-05-28T00:00:00"/>
    <x v="1"/>
    <n v="5"/>
    <n v="598"/>
    <x v="1466"/>
    <x v="164"/>
    <n v="1436.42"/>
    <m/>
    <s v="x"/>
    <m/>
    <m/>
    <m/>
    <m/>
    <m/>
    <m/>
    <s v="x"/>
    <m/>
    <m/>
    <m/>
    <m/>
    <m/>
    <m/>
    <m/>
    <m/>
    <m/>
    <m/>
    <m/>
    <m/>
    <m/>
    <x v="2"/>
  </r>
  <r>
    <d v="2021-05-28T00:00:00"/>
    <x v="1"/>
    <n v="5"/>
    <n v="616"/>
    <x v="1467"/>
    <x v="164"/>
    <n v="167.15"/>
    <m/>
    <s v="x"/>
    <m/>
    <m/>
    <m/>
    <m/>
    <m/>
    <m/>
    <s v="x"/>
    <m/>
    <m/>
    <m/>
    <m/>
    <m/>
    <m/>
    <m/>
    <m/>
    <m/>
    <m/>
    <m/>
    <m/>
    <m/>
    <x v="2"/>
  </r>
  <r>
    <d v="2021-05-17T00:00:00"/>
    <x v="1"/>
    <n v="5"/>
    <n v="617"/>
    <x v="1468"/>
    <x v="164"/>
    <n v="1068.3599999999999"/>
    <m/>
    <s v="x"/>
    <m/>
    <m/>
    <m/>
    <m/>
    <m/>
    <m/>
    <s v="x"/>
    <m/>
    <m/>
    <m/>
    <m/>
    <m/>
    <m/>
    <m/>
    <m/>
    <m/>
    <m/>
    <m/>
    <m/>
    <m/>
    <x v="2"/>
  </r>
  <r>
    <d v="2021-05-03T00:00:00"/>
    <x v="1"/>
    <n v="5"/>
    <n v="485"/>
    <x v="1469"/>
    <x v="164"/>
    <n v="1438.74"/>
    <m/>
    <s v="x"/>
    <m/>
    <m/>
    <m/>
    <m/>
    <m/>
    <m/>
    <s v="x"/>
    <m/>
    <m/>
    <m/>
    <m/>
    <m/>
    <m/>
    <m/>
    <m/>
    <m/>
    <m/>
    <m/>
    <m/>
    <m/>
    <x v="2"/>
  </r>
  <r>
    <d v="2021-05-03T00:00:00"/>
    <x v="1"/>
    <n v="5"/>
    <n v="457"/>
    <x v="1470"/>
    <x v="164"/>
    <n v="167.15"/>
    <m/>
    <s v="x"/>
    <m/>
    <m/>
    <m/>
    <m/>
    <m/>
    <m/>
    <s v="x"/>
    <m/>
    <m/>
    <m/>
    <m/>
    <m/>
    <m/>
    <m/>
    <m/>
    <m/>
    <m/>
    <m/>
    <m/>
    <m/>
    <x v="2"/>
  </r>
  <r>
    <d v="2021-04-16T00:00:00"/>
    <x v="1"/>
    <n v="4"/>
    <n v="484"/>
    <x v="1471"/>
    <x v="164"/>
    <n v="1023.17"/>
    <m/>
    <s v="x"/>
    <m/>
    <m/>
    <m/>
    <m/>
    <m/>
    <m/>
    <s v="x"/>
    <m/>
    <m/>
    <m/>
    <m/>
    <m/>
    <m/>
    <m/>
    <m/>
    <m/>
    <m/>
    <m/>
    <m/>
    <m/>
    <x v="2"/>
  </r>
  <r>
    <d v="2021-03-31T00:00:00"/>
    <x v="1"/>
    <n v="3"/>
    <n v="300"/>
    <x v="1472"/>
    <x v="164"/>
    <n v="167.15"/>
    <m/>
    <s v="x"/>
    <m/>
    <m/>
    <m/>
    <m/>
    <m/>
    <m/>
    <s v="x"/>
    <m/>
    <m/>
    <m/>
    <m/>
    <m/>
    <m/>
    <m/>
    <m/>
    <m/>
    <m/>
    <m/>
    <m/>
    <m/>
    <x v="2"/>
  </r>
  <r>
    <d v="2021-03-31T00:00:00"/>
    <x v="1"/>
    <n v="3"/>
    <n v="287"/>
    <x v="1473"/>
    <x v="164"/>
    <n v="1717.56"/>
    <m/>
    <s v="x"/>
    <m/>
    <m/>
    <m/>
    <m/>
    <m/>
    <m/>
    <s v="x"/>
    <m/>
    <m/>
    <m/>
    <m/>
    <m/>
    <m/>
    <m/>
    <m/>
    <m/>
    <m/>
    <m/>
    <m/>
    <m/>
    <x v="2"/>
  </r>
  <r>
    <d v="2021-03-19T00:00:00"/>
    <x v="1"/>
    <n v="3"/>
    <n v="299"/>
    <x v="1474"/>
    <x v="164"/>
    <n v="905.29"/>
    <m/>
    <s v="x"/>
    <m/>
    <m/>
    <m/>
    <m/>
    <m/>
    <m/>
    <s v="x"/>
    <m/>
    <m/>
    <m/>
    <m/>
    <m/>
    <m/>
    <m/>
    <m/>
    <m/>
    <m/>
    <m/>
    <m/>
    <m/>
    <x v="2"/>
  </r>
  <r>
    <d v="2021-02-25T00:00:00"/>
    <x v="1"/>
    <n v="2"/>
    <n v="140"/>
    <x v="1475"/>
    <x v="164"/>
    <n v="167.15"/>
    <m/>
    <s v="x"/>
    <m/>
    <m/>
    <m/>
    <m/>
    <m/>
    <m/>
    <s v="x"/>
    <m/>
    <m/>
    <m/>
    <m/>
    <m/>
    <m/>
    <m/>
    <m/>
    <m/>
    <m/>
    <m/>
    <m/>
    <m/>
    <x v="2"/>
  </r>
  <r>
    <d v="2021-02-25T00:00:00"/>
    <x v="1"/>
    <n v="2"/>
    <n v="126"/>
    <x v="1476"/>
    <x v="164"/>
    <n v="1405.06"/>
    <m/>
    <s v="x"/>
    <m/>
    <m/>
    <m/>
    <m/>
    <m/>
    <m/>
    <s v="x"/>
    <m/>
    <m/>
    <m/>
    <m/>
    <m/>
    <m/>
    <m/>
    <m/>
    <m/>
    <m/>
    <m/>
    <m/>
    <m/>
    <x v="2"/>
  </r>
  <r>
    <d v="2021-02-17T00:00:00"/>
    <x v="1"/>
    <n v="2"/>
    <n v="141"/>
    <x v="1477"/>
    <x v="164"/>
    <n v="827.47"/>
    <m/>
    <s v="x"/>
    <m/>
    <m/>
    <m/>
    <m/>
    <m/>
    <m/>
    <s v="x"/>
    <m/>
    <m/>
    <m/>
    <m/>
    <m/>
    <m/>
    <m/>
    <m/>
    <m/>
    <m/>
    <m/>
    <m/>
    <m/>
    <x v="2"/>
  </r>
  <r>
    <d v="2021-02-03T00:00:00"/>
    <x v="1"/>
    <n v="2"/>
    <n v="2323"/>
    <x v="1478"/>
    <x v="164"/>
    <n v="167.15"/>
    <m/>
    <s v="x"/>
    <m/>
    <m/>
    <m/>
    <m/>
    <m/>
    <m/>
    <s v="x"/>
    <m/>
    <m/>
    <m/>
    <m/>
    <m/>
    <m/>
    <m/>
    <m/>
    <m/>
    <m/>
    <m/>
    <m/>
    <m/>
    <x v="2"/>
  </r>
  <r>
    <d v="2021-02-01T00:00:00"/>
    <x v="1"/>
    <n v="2"/>
    <n v="2312"/>
    <x v="1479"/>
    <x v="164"/>
    <n v="1247.23"/>
    <m/>
    <s v="x"/>
    <m/>
    <m/>
    <m/>
    <m/>
    <m/>
    <m/>
    <s v="x"/>
    <m/>
    <m/>
    <m/>
    <m/>
    <m/>
    <m/>
    <m/>
    <m/>
    <m/>
    <m/>
    <m/>
    <m/>
    <m/>
    <x v="2"/>
  </r>
  <r>
    <d v="2021-01-19T00:00:00"/>
    <x v="1"/>
    <n v="1"/>
    <n v="2311"/>
    <x v="1480"/>
    <x v="164"/>
    <n v="808.34"/>
    <m/>
    <s v="x"/>
    <m/>
    <m/>
    <m/>
    <m/>
    <m/>
    <m/>
    <s v="x"/>
    <m/>
    <m/>
    <m/>
    <m/>
    <m/>
    <m/>
    <m/>
    <m/>
    <m/>
    <m/>
    <m/>
    <m/>
    <m/>
    <x v="2"/>
  </r>
  <r>
    <d v="2023-12-19T00:00:00"/>
    <x v="0"/>
    <n v="12"/>
    <n v="522"/>
    <x v="1481"/>
    <x v="165"/>
    <n v="-215.67"/>
    <s v="x"/>
    <m/>
    <m/>
    <m/>
    <s v="x"/>
    <m/>
    <m/>
    <m/>
    <m/>
    <m/>
    <m/>
    <m/>
    <m/>
    <m/>
    <m/>
    <m/>
    <m/>
    <m/>
    <m/>
    <m/>
    <m/>
    <m/>
    <x v="8"/>
  </r>
  <r>
    <d v="2023-07-19T00:00:00"/>
    <x v="0"/>
    <n v="7"/>
    <n v="786"/>
    <x v="1482"/>
    <x v="165"/>
    <n v="-16294.64"/>
    <m/>
    <s v="x"/>
    <m/>
    <s v="x"/>
    <m/>
    <m/>
    <m/>
    <m/>
    <m/>
    <m/>
    <m/>
    <m/>
    <m/>
    <m/>
    <m/>
    <m/>
    <m/>
    <m/>
    <m/>
    <m/>
    <m/>
    <m/>
    <x v="12"/>
  </r>
  <r>
    <d v="2023-07-19T00:00:00"/>
    <x v="0"/>
    <n v="7"/>
    <n v="375"/>
    <x v="1483"/>
    <x v="165"/>
    <n v="16294.64"/>
    <m/>
    <s v="x"/>
    <m/>
    <s v="x"/>
    <m/>
    <m/>
    <m/>
    <m/>
    <m/>
    <m/>
    <m/>
    <m/>
    <m/>
    <m/>
    <m/>
    <m/>
    <m/>
    <m/>
    <m/>
    <m/>
    <m/>
    <m/>
    <x v="12"/>
  </r>
  <r>
    <d v="2023-07-19T00:00:00"/>
    <x v="0"/>
    <n v="7"/>
    <n v="785"/>
    <x v="1484"/>
    <x v="165"/>
    <n v="-1606675.32"/>
    <m/>
    <s v="x"/>
    <m/>
    <s v="x"/>
    <m/>
    <m/>
    <m/>
    <m/>
    <m/>
    <m/>
    <m/>
    <m/>
    <m/>
    <m/>
    <m/>
    <m/>
    <m/>
    <m/>
    <m/>
    <m/>
    <m/>
    <m/>
    <x v="12"/>
  </r>
  <r>
    <d v="2023-07-19T00:00:00"/>
    <x v="0"/>
    <n v="7"/>
    <n v="278"/>
    <x v="1485"/>
    <x v="165"/>
    <n v="1606675.32"/>
    <m/>
    <s v="x"/>
    <m/>
    <s v="x"/>
    <m/>
    <m/>
    <m/>
    <m/>
    <m/>
    <m/>
    <m/>
    <m/>
    <m/>
    <m/>
    <m/>
    <m/>
    <m/>
    <m/>
    <m/>
    <m/>
    <m/>
    <m/>
    <x v="12"/>
  </r>
  <r>
    <d v="2023-05-30T00:00:00"/>
    <x v="0"/>
    <n v="5"/>
    <n v="141"/>
    <x v="1486"/>
    <x v="165"/>
    <n v="38.130000000000003"/>
    <m/>
    <s v="x"/>
    <m/>
    <s v="x"/>
    <m/>
    <m/>
    <m/>
    <m/>
    <m/>
    <m/>
    <m/>
    <m/>
    <m/>
    <m/>
    <m/>
    <m/>
    <m/>
    <m/>
    <m/>
    <m/>
    <m/>
    <m/>
    <x v="12"/>
  </r>
  <r>
    <d v="2023-05-30T00:00:00"/>
    <x v="0"/>
    <n v="5"/>
    <n v="140"/>
    <x v="1487"/>
    <x v="165"/>
    <n v="310.49"/>
    <s v="x"/>
    <m/>
    <m/>
    <m/>
    <s v="x"/>
    <m/>
    <m/>
    <m/>
    <m/>
    <m/>
    <m/>
    <m/>
    <m/>
    <m/>
    <m/>
    <m/>
    <m/>
    <m/>
    <m/>
    <m/>
    <m/>
    <m/>
    <x v="8"/>
  </r>
  <r>
    <d v="2023-05-04T00:00:00"/>
    <x v="0"/>
    <n v="5"/>
    <n v="337"/>
    <x v="1488"/>
    <x v="165"/>
    <n v="100.91"/>
    <m/>
    <s v="x"/>
    <m/>
    <s v="x"/>
    <m/>
    <m/>
    <m/>
    <m/>
    <m/>
    <m/>
    <m/>
    <m/>
    <m/>
    <m/>
    <m/>
    <m/>
    <m/>
    <m/>
    <m/>
    <m/>
    <m/>
    <m/>
    <x v="12"/>
  </r>
  <r>
    <d v="2023-04-26T00:00:00"/>
    <x v="0"/>
    <n v="4"/>
    <n v="106"/>
    <x v="1489"/>
    <x v="165"/>
    <n v="-133.51"/>
    <m/>
    <s v="x"/>
    <m/>
    <s v="x"/>
    <m/>
    <m/>
    <m/>
    <m/>
    <m/>
    <m/>
    <m/>
    <m/>
    <m/>
    <m/>
    <m/>
    <m/>
    <m/>
    <m/>
    <m/>
    <m/>
    <m/>
    <m/>
    <x v="12"/>
  </r>
  <r>
    <d v="2023-04-25T00:00:00"/>
    <x v="0"/>
    <n v="4"/>
    <n v="113"/>
    <x v="1490"/>
    <x v="165"/>
    <n v="-9.89"/>
    <s v="x"/>
    <m/>
    <m/>
    <m/>
    <s v="x"/>
    <m/>
    <m/>
    <m/>
    <m/>
    <m/>
    <m/>
    <m/>
    <m/>
    <m/>
    <m/>
    <m/>
    <m/>
    <m/>
    <m/>
    <m/>
    <m/>
    <m/>
    <x v="8"/>
  </r>
  <r>
    <d v="2023-04-25T00:00:00"/>
    <x v="0"/>
    <n v="4"/>
    <n v="63"/>
    <x v="1491"/>
    <x v="165"/>
    <n v="9.89"/>
    <s v="x"/>
    <m/>
    <m/>
    <m/>
    <s v="x"/>
    <m/>
    <m/>
    <m/>
    <m/>
    <m/>
    <m/>
    <m/>
    <m/>
    <m/>
    <m/>
    <m/>
    <m/>
    <m/>
    <m/>
    <m/>
    <m/>
    <m/>
    <x v="8"/>
  </r>
  <r>
    <d v="2023-04-20T00:00:00"/>
    <x v="0"/>
    <n v="4"/>
    <n v="266"/>
    <x v="1492"/>
    <x v="165"/>
    <n v="37.369999999999997"/>
    <m/>
    <s v="x"/>
    <m/>
    <s v="x"/>
    <m/>
    <m/>
    <m/>
    <m/>
    <m/>
    <m/>
    <m/>
    <m/>
    <m/>
    <m/>
    <m/>
    <m/>
    <m/>
    <m/>
    <m/>
    <m/>
    <m/>
    <m/>
    <x v="12"/>
  </r>
  <r>
    <d v="2023-04-05T00:00:00"/>
    <x v="0"/>
    <n v="4"/>
    <n v="215"/>
    <x v="1493"/>
    <x v="165"/>
    <n v="100.91"/>
    <m/>
    <s v="x"/>
    <m/>
    <s v="x"/>
    <m/>
    <m/>
    <m/>
    <m/>
    <m/>
    <m/>
    <m/>
    <m/>
    <m/>
    <m/>
    <m/>
    <m/>
    <m/>
    <m/>
    <m/>
    <m/>
    <m/>
    <m/>
    <x v="12"/>
  </r>
  <r>
    <d v="2023-03-07T00:00:00"/>
    <x v="0"/>
    <n v="3"/>
    <n v="98"/>
    <x v="1494"/>
    <x v="165"/>
    <n v="100.91"/>
    <m/>
    <s v="x"/>
    <m/>
    <s v="x"/>
    <m/>
    <m/>
    <m/>
    <m/>
    <m/>
    <m/>
    <m/>
    <m/>
    <m/>
    <m/>
    <m/>
    <m/>
    <m/>
    <m/>
    <m/>
    <m/>
    <m/>
    <m/>
    <x v="12"/>
  </r>
  <r>
    <d v="2023-03-01T00:00:00"/>
    <x v="0"/>
    <n v="3"/>
    <n v="44"/>
    <x v="1495"/>
    <x v="165"/>
    <n v="86.68"/>
    <s v="x"/>
    <m/>
    <m/>
    <m/>
    <s v="x"/>
    <m/>
    <m/>
    <m/>
    <m/>
    <m/>
    <m/>
    <m/>
    <m/>
    <m/>
    <m/>
    <m/>
    <m/>
    <m/>
    <m/>
    <m/>
    <m/>
    <m/>
    <x v="8"/>
  </r>
  <r>
    <d v="2023-01-24T00:00:00"/>
    <x v="0"/>
    <n v="1"/>
    <n v="1975"/>
    <x v="1496"/>
    <x v="165"/>
    <n v="365.96"/>
    <s v="x"/>
    <m/>
    <m/>
    <m/>
    <s v="x"/>
    <m/>
    <m/>
    <m/>
    <m/>
    <m/>
    <m/>
    <m/>
    <m/>
    <m/>
    <m/>
    <m/>
    <m/>
    <m/>
    <m/>
    <m/>
    <m/>
    <m/>
    <x v="8"/>
  </r>
  <r>
    <d v="2023-01-11T00:00:00"/>
    <x v="0"/>
    <n v="1"/>
    <n v="1842"/>
    <x v="1497"/>
    <x v="165"/>
    <n v="100.91"/>
    <m/>
    <s v="x"/>
    <m/>
    <s v="x"/>
    <m/>
    <m/>
    <m/>
    <m/>
    <m/>
    <m/>
    <m/>
    <m/>
    <m/>
    <m/>
    <m/>
    <m/>
    <m/>
    <m/>
    <m/>
    <m/>
    <m/>
    <m/>
    <x v="12"/>
  </r>
  <r>
    <d v="2023-01-05T00:00:00"/>
    <x v="0"/>
    <n v="1"/>
    <n v="1766"/>
    <x v="1498"/>
    <x v="165"/>
    <n v="100.91"/>
    <m/>
    <s v="x"/>
    <m/>
    <s v="x"/>
    <m/>
    <m/>
    <m/>
    <m/>
    <m/>
    <m/>
    <m/>
    <m/>
    <m/>
    <m/>
    <m/>
    <m/>
    <m/>
    <m/>
    <m/>
    <m/>
    <m/>
    <m/>
    <x v="12"/>
  </r>
  <r>
    <d v="2022-12-28T00:00:00"/>
    <x v="2"/>
    <n v="12"/>
    <n v="1827"/>
    <x v="1499"/>
    <x v="165"/>
    <n v="295.82"/>
    <s v="x"/>
    <m/>
    <m/>
    <m/>
    <s v="x"/>
    <m/>
    <m/>
    <m/>
    <m/>
    <m/>
    <m/>
    <m/>
    <m/>
    <m/>
    <m/>
    <m/>
    <m/>
    <m/>
    <m/>
    <m/>
    <m/>
    <m/>
    <x v="8"/>
  </r>
  <r>
    <d v="2022-12-12T00:00:00"/>
    <x v="2"/>
    <n v="12"/>
    <n v="1625"/>
    <x v="1500"/>
    <x v="165"/>
    <n v="180"/>
    <s v="x"/>
    <m/>
    <m/>
    <s v="x"/>
    <m/>
    <m/>
    <m/>
    <m/>
    <m/>
    <m/>
    <m/>
    <m/>
    <m/>
    <m/>
    <m/>
    <m/>
    <m/>
    <m/>
    <m/>
    <m/>
    <m/>
    <m/>
    <x v="12"/>
  </r>
  <r>
    <d v="2022-12-12T00:00:00"/>
    <x v="2"/>
    <n v="12"/>
    <n v="1620"/>
    <x v="1501"/>
    <x v="165"/>
    <n v="87.65"/>
    <m/>
    <s v="x"/>
    <m/>
    <s v="x"/>
    <m/>
    <m/>
    <m/>
    <m/>
    <m/>
    <m/>
    <m/>
    <m/>
    <m/>
    <m/>
    <m/>
    <m/>
    <m/>
    <m/>
    <m/>
    <m/>
    <m/>
    <m/>
    <x v="12"/>
  </r>
  <r>
    <d v="2022-12-05T00:00:00"/>
    <x v="2"/>
    <n v="12"/>
    <n v="1682"/>
    <x v="1496"/>
    <x v="165"/>
    <n v="499.28"/>
    <s v="x"/>
    <m/>
    <m/>
    <m/>
    <s v="x"/>
    <m/>
    <m/>
    <m/>
    <m/>
    <m/>
    <m/>
    <m/>
    <m/>
    <m/>
    <m/>
    <m/>
    <m/>
    <m/>
    <m/>
    <m/>
    <m/>
    <m/>
    <x v="8"/>
  </r>
  <r>
    <d v="2022-12-05T00:00:00"/>
    <x v="2"/>
    <n v="12"/>
    <n v="1660"/>
    <x v="1502"/>
    <x v="165"/>
    <n v="465"/>
    <s v="x"/>
    <m/>
    <m/>
    <m/>
    <s v="x"/>
    <m/>
    <m/>
    <m/>
    <m/>
    <m/>
    <m/>
    <m/>
    <m/>
    <m/>
    <m/>
    <m/>
    <m/>
    <m/>
    <m/>
    <m/>
    <m/>
    <m/>
    <x v="8"/>
  </r>
  <r>
    <d v="2022-12-05T00:00:00"/>
    <x v="2"/>
    <n v="12"/>
    <n v="1555"/>
    <x v="1503"/>
    <x v="165"/>
    <n v="100.91"/>
    <m/>
    <s v="x"/>
    <m/>
    <s v="x"/>
    <m/>
    <m/>
    <m/>
    <m/>
    <m/>
    <m/>
    <m/>
    <m/>
    <m/>
    <m/>
    <m/>
    <m/>
    <m/>
    <m/>
    <m/>
    <m/>
    <m/>
    <m/>
    <x v="12"/>
  </r>
  <r>
    <d v="2022-11-30T00:00:00"/>
    <x v="2"/>
    <n v="11"/>
    <n v="1534"/>
    <x v="1504"/>
    <x v="165"/>
    <n v="240"/>
    <s v="x"/>
    <m/>
    <m/>
    <s v="x"/>
    <m/>
    <m/>
    <m/>
    <m/>
    <m/>
    <m/>
    <m/>
    <m/>
    <m/>
    <m/>
    <m/>
    <m/>
    <m/>
    <m/>
    <m/>
    <m/>
    <m/>
    <m/>
    <x v="12"/>
  </r>
  <r>
    <d v="2022-11-28T00:00:00"/>
    <x v="2"/>
    <n v="11"/>
    <n v="1505"/>
    <x v="1505"/>
    <x v="165"/>
    <n v="23.9"/>
    <m/>
    <s v="x"/>
    <m/>
    <s v="x"/>
    <m/>
    <m/>
    <m/>
    <m/>
    <m/>
    <m/>
    <m/>
    <m/>
    <m/>
    <m/>
    <m/>
    <m/>
    <m/>
    <m/>
    <m/>
    <m/>
    <m/>
    <m/>
    <x v="12"/>
  </r>
  <r>
    <d v="2022-11-15T00:00:00"/>
    <x v="2"/>
    <n v="11"/>
    <n v="1624"/>
    <x v="1506"/>
    <x v="165"/>
    <n v="-22.22"/>
    <s v="x"/>
    <m/>
    <m/>
    <m/>
    <s v="x"/>
    <m/>
    <m/>
    <m/>
    <m/>
    <m/>
    <m/>
    <m/>
    <m/>
    <m/>
    <m/>
    <m/>
    <m/>
    <m/>
    <m/>
    <m/>
    <m/>
    <m/>
    <x v="8"/>
  </r>
  <r>
    <d v="2022-11-09T00:00:00"/>
    <x v="2"/>
    <n v="11"/>
    <n v="1476"/>
    <x v="1499"/>
    <x v="165"/>
    <n v="411.18"/>
    <s v="x"/>
    <m/>
    <m/>
    <m/>
    <s v="x"/>
    <m/>
    <m/>
    <m/>
    <m/>
    <m/>
    <m/>
    <m/>
    <m/>
    <m/>
    <m/>
    <m/>
    <m/>
    <m/>
    <m/>
    <m/>
    <m/>
    <m/>
    <x v="8"/>
  </r>
  <r>
    <d v="2022-11-09T00:00:00"/>
    <x v="2"/>
    <n v="11"/>
    <n v="1435"/>
    <x v="1507"/>
    <x v="165"/>
    <n v="42.72"/>
    <s v="x"/>
    <m/>
    <m/>
    <s v="x"/>
    <m/>
    <m/>
    <m/>
    <m/>
    <m/>
    <m/>
    <m/>
    <m/>
    <m/>
    <m/>
    <m/>
    <m/>
    <m/>
    <m/>
    <m/>
    <m/>
    <m/>
    <m/>
    <x v="12"/>
  </r>
  <r>
    <d v="2022-11-07T00:00:00"/>
    <x v="2"/>
    <n v="11"/>
    <n v="1395"/>
    <x v="1508"/>
    <x v="165"/>
    <n v="100.91"/>
    <m/>
    <s v="x"/>
    <m/>
    <s v="x"/>
    <m/>
    <m/>
    <m/>
    <m/>
    <m/>
    <m/>
    <m/>
    <m/>
    <m/>
    <m/>
    <m/>
    <m/>
    <m/>
    <m/>
    <m/>
    <m/>
    <m/>
    <m/>
    <x v="12"/>
  </r>
  <r>
    <d v="2022-10-19T00:00:00"/>
    <x v="2"/>
    <n v="10"/>
    <n v="1434"/>
    <x v="1509"/>
    <x v="165"/>
    <n v="-8.5399999999999991"/>
    <s v="x"/>
    <m/>
    <m/>
    <m/>
    <s v="x"/>
    <m/>
    <m/>
    <m/>
    <m/>
    <m/>
    <m/>
    <m/>
    <m/>
    <m/>
    <m/>
    <m/>
    <m/>
    <m/>
    <m/>
    <m/>
    <m/>
    <m/>
    <x v="8"/>
  </r>
  <r>
    <d v="2022-10-11T00:00:00"/>
    <x v="2"/>
    <n v="10"/>
    <n v="1243"/>
    <x v="1510"/>
    <x v="165"/>
    <n v="100.91"/>
    <m/>
    <s v="x"/>
    <m/>
    <s v="x"/>
    <m/>
    <m/>
    <m/>
    <m/>
    <m/>
    <m/>
    <m/>
    <m/>
    <m/>
    <m/>
    <m/>
    <m/>
    <m/>
    <m/>
    <m/>
    <m/>
    <m/>
    <m/>
    <x v="12"/>
  </r>
  <r>
    <d v="2022-10-05T00:00:00"/>
    <x v="2"/>
    <n v="10"/>
    <n v="1317"/>
    <x v="1506"/>
    <x v="165"/>
    <n v="234.96"/>
    <s v="x"/>
    <m/>
    <m/>
    <m/>
    <s v="x"/>
    <m/>
    <m/>
    <m/>
    <m/>
    <m/>
    <m/>
    <m/>
    <m/>
    <m/>
    <m/>
    <m/>
    <m/>
    <m/>
    <m/>
    <m/>
    <m/>
    <m/>
    <x v="8"/>
  </r>
  <r>
    <d v="2022-09-22T00:00:00"/>
    <x v="2"/>
    <n v="9"/>
    <n v="1159"/>
    <x v="1511"/>
    <x v="165"/>
    <n v="89.62"/>
    <s v="x"/>
    <m/>
    <m/>
    <m/>
    <s v="x"/>
    <m/>
    <m/>
    <m/>
    <m/>
    <m/>
    <m/>
    <m/>
    <m/>
    <m/>
    <m/>
    <m/>
    <m/>
    <m/>
    <m/>
    <m/>
    <m/>
    <m/>
    <x v="8"/>
  </r>
  <r>
    <d v="2022-09-13T00:00:00"/>
    <x v="2"/>
    <n v="9"/>
    <n v="1184"/>
    <x v="1512"/>
    <x v="165"/>
    <n v="465"/>
    <s v="x"/>
    <m/>
    <m/>
    <m/>
    <s v="x"/>
    <m/>
    <m/>
    <m/>
    <m/>
    <m/>
    <m/>
    <m/>
    <m/>
    <m/>
    <m/>
    <m/>
    <m/>
    <m/>
    <m/>
    <m/>
    <m/>
    <m/>
    <x v="8"/>
  </r>
  <r>
    <d v="2022-09-06T00:00:00"/>
    <x v="2"/>
    <n v="9"/>
    <n v="1163"/>
    <x v="1509"/>
    <x v="165"/>
    <n v="29.36"/>
    <s v="x"/>
    <m/>
    <m/>
    <m/>
    <s v="x"/>
    <m/>
    <m/>
    <m/>
    <m/>
    <m/>
    <m/>
    <m/>
    <m/>
    <m/>
    <m/>
    <m/>
    <m/>
    <m/>
    <m/>
    <m/>
    <m/>
    <m/>
    <x v="8"/>
  </r>
  <r>
    <d v="2022-09-06T00:00:00"/>
    <x v="2"/>
    <n v="9"/>
    <n v="1117"/>
    <x v="1513"/>
    <x v="165"/>
    <n v="100.91"/>
    <m/>
    <s v="x"/>
    <m/>
    <s v="x"/>
    <m/>
    <m/>
    <m/>
    <m/>
    <m/>
    <m/>
    <m/>
    <m/>
    <m/>
    <m/>
    <m/>
    <m/>
    <m/>
    <m/>
    <m/>
    <m/>
    <m/>
    <m/>
    <x v="12"/>
  </r>
  <r>
    <d v="2022-09-06T00:00:00"/>
    <x v="2"/>
    <n v="9"/>
    <n v="1099"/>
    <x v="1514"/>
    <x v="165"/>
    <n v="411.34"/>
    <s v="x"/>
    <m/>
    <m/>
    <m/>
    <s v="x"/>
    <m/>
    <m/>
    <m/>
    <m/>
    <m/>
    <m/>
    <m/>
    <m/>
    <m/>
    <m/>
    <m/>
    <m/>
    <m/>
    <m/>
    <m/>
    <m/>
    <m/>
    <x v="8"/>
  </r>
  <r>
    <d v="2022-09-06T00:00:00"/>
    <x v="2"/>
    <n v="9"/>
    <n v="1080"/>
    <x v="1515"/>
    <x v="165"/>
    <n v="80"/>
    <s v="x"/>
    <m/>
    <m/>
    <m/>
    <m/>
    <m/>
    <m/>
    <m/>
    <m/>
    <m/>
    <m/>
    <m/>
    <m/>
    <m/>
    <m/>
    <m/>
    <m/>
    <m/>
    <s v="x"/>
    <m/>
    <m/>
    <m/>
    <x v="11"/>
  </r>
  <r>
    <d v="2022-08-19T00:00:00"/>
    <x v="2"/>
    <n v="8"/>
    <n v="1031"/>
    <x v="1516"/>
    <x v="165"/>
    <n v="96"/>
    <s v="x"/>
    <m/>
    <m/>
    <m/>
    <m/>
    <m/>
    <m/>
    <m/>
    <m/>
    <m/>
    <m/>
    <m/>
    <m/>
    <m/>
    <m/>
    <m/>
    <m/>
    <m/>
    <s v="x"/>
    <m/>
    <m/>
    <m/>
    <x v="11"/>
  </r>
  <r>
    <d v="2022-08-16T00:00:00"/>
    <x v="2"/>
    <n v="8"/>
    <n v="1048"/>
    <x v="1517"/>
    <x v="165"/>
    <n v="0"/>
    <s v="x"/>
    <m/>
    <m/>
    <m/>
    <s v="x"/>
    <m/>
    <m/>
    <m/>
    <m/>
    <m/>
    <m/>
    <m/>
    <m/>
    <m/>
    <m/>
    <m/>
    <m/>
    <m/>
    <m/>
    <m/>
    <m/>
    <m/>
    <x v="8"/>
  </r>
  <r>
    <d v="2022-08-11T00:00:00"/>
    <x v="2"/>
    <n v="8"/>
    <n v="1079"/>
    <x v="1518"/>
    <x v="165"/>
    <n v="-96"/>
    <m/>
    <s v="x"/>
    <m/>
    <s v="x"/>
    <m/>
    <m/>
    <m/>
    <m/>
    <m/>
    <m/>
    <m/>
    <m/>
    <m/>
    <m/>
    <m/>
    <m/>
    <m/>
    <m/>
    <m/>
    <m/>
    <m/>
    <m/>
    <x v="12"/>
  </r>
  <r>
    <d v="2022-07-29T00:00:00"/>
    <x v="2"/>
    <n v="7"/>
    <n v="936"/>
    <x v="1519"/>
    <x v="165"/>
    <n v="100.91"/>
    <m/>
    <s v="x"/>
    <m/>
    <s v="x"/>
    <m/>
    <m/>
    <m/>
    <m/>
    <m/>
    <m/>
    <m/>
    <m/>
    <m/>
    <m/>
    <m/>
    <m/>
    <m/>
    <m/>
    <m/>
    <m/>
    <m/>
    <m/>
    <x v="12"/>
  </r>
  <r>
    <d v="2022-07-21T00:00:00"/>
    <x v="2"/>
    <n v="7"/>
    <n v="893"/>
    <x v="1520"/>
    <x v="165"/>
    <n v="23.9"/>
    <m/>
    <s v="x"/>
    <m/>
    <s v="x"/>
    <m/>
    <m/>
    <m/>
    <m/>
    <m/>
    <m/>
    <m/>
    <m/>
    <m/>
    <m/>
    <m/>
    <m/>
    <m/>
    <m/>
    <m/>
    <m/>
    <m/>
    <m/>
    <x v="12"/>
  </r>
  <r>
    <d v="2022-07-21T00:00:00"/>
    <x v="2"/>
    <n v="7"/>
    <n v="887"/>
    <x v="1521"/>
    <x v="165"/>
    <n v="0"/>
    <s v="x"/>
    <m/>
    <m/>
    <m/>
    <s v="x"/>
    <m/>
    <m/>
    <m/>
    <m/>
    <m/>
    <m/>
    <m/>
    <m/>
    <m/>
    <m/>
    <m/>
    <m/>
    <m/>
    <m/>
    <m/>
    <m/>
    <m/>
    <x v="8"/>
  </r>
  <r>
    <d v="2022-07-19T00:00:00"/>
    <x v="2"/>
    <n v="7"/>
    <n v="890"/>
    <x v="1520"/>
    <x v="165"/>
    <n v="23.9"/>
    <m/>
    <s v="x"/>
    <m/>
    <s v="x"/>
    <m/>
    <m/>
    <m/>
    <m/>
    <m/>
    <m/>
    <m/>
    <m/>
    <m/>
    <m/>
    <m/>
    <m/>
    <m/>
    <m/>
    <m/>
    <m/>
    <m/>
    <m/>
    <x v="12"/>
  </r>
  <r>
    <d v="2022-07-06T00:00:00"/>
    <x v="2"/>
    <n v="7"/>
    <n v="806"/>
    <x v="1522"/>
    <x v="165"/>
    <n v="100.91"/>
    <m/>
    <s v="x"/>
    <m/>
    <s v="x"/>
    <m/>
    <m/>
    <m/>
    <m/>
    <m/>
    <m/>
    <m/>
    <m/>
    <m/>
    <m/>
    <m/>
    <m/>
    <m/>
    <m/>
    <m/>
    <m/>
    <m/>
    <m/>
    <x v="12"/>
  </r>
  <r>
    <d v="2022-06-22T00:00:00"/>
    <x v="2"/>
    <n v="6"/>
    <n v="857"/>
    <x v="1523"/>
    <x v="165"/>
    <n v="375"/>
    <m/>
    <s v="x"/>
    <m/>
    <s v="x"/>
    <m/>
    <m/>
    <m/>
    <m/>
    <m/>
    <m/>
    <m/>
    <m/>
    <m/>
    <m/>
    <m/>
    <m/>
    <m/>
    <m/>
    <m/>
    <m/>
    <m/>
    <m/>
    <x v="12"/>
  </r>
  <r>
    <d v="2022-06-17T00:00:00"/>
    <x v="2"/>
    <n v="6"/>
    <n v="868"/>
    <x v="1524"/>
    <x v="165"/>
    <n v="-3.42"/>
    <s v="x"/>
    <m/>
    <m/>
    <m/>
    <s v="x"/>
    <m/>
    <m/>
    <m/>
    <m/>
    <m/>
    <m/>
    <m/>
    <m/>
    <m/>
    <m/>
    <m/>
    <m/>
    <m/>
    <m/>
    <m/>
    <m/>
    <m/>
    <x v="8"/>
  </r>
  <r>
    <d v="2022-06-17T00:00:00"/>
    <x v="2"/>
    <n v="6"/>
    <n v="709"/>
    <x v="1525"/>
    <x v="165"/>
    <n v="23.9"/>
    <m/>
    <s v="x"/>
    <m/>
    <s v="x"/>
    <m/>
    <m/>
    <m/>
    <m/>
    <m/>
    <m/>
    <m/>
    <m/>
    <m/>
    <m/>
    <m/>
    <m/>
    <m/>
    <m/>
    <m/>
    <m/>
    <m/>
    <m/>
    <x v="12"/>
  </r>
  <r>
    <d v="2022-06-14T00:00:00"/>
    <x v="2"/>
    <n v="6"/>
    <n v="700"/>
    <x v="1526"/>
    <x v="165"/>
    <n v="90"/>
    <m/>
    <s v="x"/>
    <m/>
    <s v="x"/>
    <m/>
    <m/>
    <m/>
    <m/>
    <m/>
    <m/>
    <m/>
    <m/>
    <m/>
    <m/>
    <m/>
    <m/>
    <m/>
    <m/>
    <m/>
    <m/>
    <m/>
    <m/>
    <x v="12"/>
  </r>
  <r>
    <d v="2022-06-13T00:00:00"/>
    <x v="2"/>
    <n v="6"/>
    <n v="723"/>
    <x v="1527"/>
    <x v="165"/>
    <n v="0"/>
    <s v="x"/>
    <m/>
    <m/>
    <m/>
    <s v="x"/>
    <m/>
    <m/>
    <m/>
    <m/>
    <m/>
    <m/>
    <m/>
    <m/>
    <m/>
    <m/>
    <m/>
    <m/>
    <m/>
    <m/>
    <m/>
    <m/>
    <m/>
    <x v="8"/>
  </r>
  <r>
    <d v="2022-06-09T00:00:00"/>
    <x v="2"/>
    <n v="6"/>
    <n v="666"/>
    <x v="1528"/>
    <x v="165"/>
    <n v="64.010000000000005"/>
    <m/>
    <s v="x"/>
    <m/>
    <s v="x"/>
    <m/>
    <m/>
    <m/>
    <m/>
    <m/>
    <m/>
    <m/>
    <m/>
    <m/>
    <m/>
    <m/>
    <m/>
    <m/>
    <m/>
    <m/>
    <m/>
    <m/>
    <m/>
    <x v="12"/>
  </r>
  <r>
    <d v="2022-06-02T00:00:00"/>
    <x v="2"/>
    <n v="6"/>
    <n v="642"/>
    <x v="1529"/>
    <x v="165"/>
    <n v="100.91"/>
    <m/>
    <s v="x"/>
    <m/>
    <s v="x"/>
    <m/>
    <m/>
    <m/>
    <m/>
    <m/>
    <m/>
    <m/>
    <m/>
    <m/>
    <m/>
    <m/>
    <m/>
    <m/>
    <m/>
    <m/>
    <m/>
    <m/>
    <m/>
    <x v="12"/>
  </r>
  <r>
    <d v="2022-06-02T00:00:00"/>
    <x v="2"/>
    <n v="6"/>
    <n v="618"/>
    <x v="1530"/>
    <x v="165"/>
    <n v="206.4"/>
    <s v="x"/>
    <m/>
    <m/>
    <m/>
    <m/>
    <m/>
    <m/>
    <m/>
    <m/>
    <m/>
    <m/>
    <m/>
    <m/>
    <m/>
    <m/>
    <m/>
    <m/>
    <m/>
    <m/>
    <m/>
    <s v="x"/>
    <m/>
    <x v="1"/>
  </r>
  <r>
    <d v="2022-05-27T00:00:00"/>
    <x v="2"/>
    <n v="5"/>
    <n v="636"/>
    <x v="1531"/>
    <x v="165"/>
    <n v="307.58"/>
    <s v="x"/>
    <m/>
    <m/>
    <m/>
    <s v="x"/>
    <m/>
    <m/>
    <m/>
    <m/>
    <m/>
    <m/>
    <m/>
    <m/>
    <m/>
    <m/>
    <m/>
    <m/>
    <m/>
    <m/>
    <m/>
    <m/>
    <m/>
    <x v="8"/>
  </r>
  <r>
    <d v="2022-05-27T00:00:00"/>
    <x v="2"/>
    <n v="5"/>
    <n v="635"/>
    <x v="1532"/>
    <x v="165"/>
    <n v="252.69"/>
    <m/>
    <s v="x"/>
    <m/>
    <s v="x"/>
    <m/>
    <m/>
    <m/>
    <m/>
    <m/>
    <m/>
    <m/>
    <m/>
    <m/>
    <m/>
    <m/>
    <m/>
    <m/>
    <m/>
    <m/>
    <m/>
    <m/>
    <m/>
    <x v="12"/>
  </r>
  <r>
    <d v="2022-05-24T00:00:00"/>
    <x v="2"/>
    <n v="5"/>
    <n v="665"/>
    <x v="1533"/>
    <x v="165"/>
    <n v="109.69"/>
    <s v="x"/>
    <m/>
    <m/>
    <m/>
    <s v="x"/>
    <m/>
    <m/>
    <m/>
    <m/>
    <m/>
    <m/>
    <m/>
    <m/>
    <m/>
    <m/>
    <m/>
    <m/>
    <m/>
    <m/>
    <m/>
    <m/>
    <m/>
    <x v="8"/>
  </r>
  <r>
    <d v="2022-05-13T00:00:00"/>
    <x v="2"/>
    <n v="5"/>
    <n v="548"/>
    <x v="1524"/>
    <x v="165"/>
    <n v="29.36"/>
    <s v="x"/>
    <m/>
    <m/>
    <m/>
    <s v="x"/>
    <m/>
    <m/>
    <m/>
    <m/>
    <m/>
    <m/>
    <m/>
    <m/>
    <m/>
    <m/>
    <m/>
    <m/>
    <m/>
    <m/>
    <m/>
    <m/>
    <m/>
    <x v="8"/>
  </r>
  <r>
    <d v="2022-05-05T00:00:00"/>
    <x v="2"/>
    <n v="5"/>
    <n v="480"/>
    <x v="1534"/>
    <x v="165"/>
    <n v="100.91"/>
    <m/>
    <s v="x"/>
    <m/>
    <s v="x"/>
    <m/>
    <m/>
    <m/>
    <m/>
    <m/>
    <m/>
    <m/>
    <m/>
    <m/>
    <m/>
    <m/>
    <m/>
    <m/>
    <m/>
    <m/>
    <m/>
    <m/>
    <m/>
    <x v="12"/>
  </r>
  <r>
    <d v="2022-04-28T00:00:00"/>
    <x v="2"/>
    <n v="4"/>
    <n v="535"/>
    <x v="1535"/>
    <x v="165"/>
    <n v="-94.74"/>
    <s v="x"/>
    <m/>
    <m/>
    <m/>
    <s v="x"/>
    <m/>
    <m/>
    <m/>
    <m/>
    <m/>
    <m/>
    <m/>
    <m/>
    <m/>
    <m/>
    <m/>
    <m/>
    <m/>
    <m/>
    <m/>
    <m/>
    <m/>
    <x v="8"/>
  </r>
  <r>
    <d v="2022-04-27T00:00:00"/>
    <x v="2"/>
    <n v="4"/>
    <n v="522"/>
    <x v="1536"/>
    <x v="165"/>
    <n v="175.71"/>
    <s v="x"/>
    <m/>
    <m/>
    <m/>
    <s v="x"/>
    <m/>
    <m/>
    <m/>
    <m/>
    <m/>
    <m/>
    <m/>
    <m/>
    <m/>
    <m/>
    <m/>
    <m/>
    <m/>
    <m/>
    <m/>
    <m/>
    <m/>
    <x v="8"/>
  </r>
  <r>
    <d v="2022-04-01T00:00:00"/>
    <x v="2"/>
    <n v="4"/>
    <n v="383"/>
    <x v="1537"/>
    <x v="165"/>
    <n v="375"/>
    <s v="x"/>
    <m/>
    <m/>
    <m/>
    <s v="x"/>
    <m/>
    <m/>
    <m/>
    <m/>
    <m/>
    <m/>
    <m/>
    <m/>
    <m/>
    <m/>
    <m/>
    <m/>
    <m/>
    <m/>
    <m/>
    <m/>
    <m/>
    <x v="8"/>
  </r>
  <r>
    <d v="2022-04-01T00:00:00"/>
    <x v="2"/>
    <n v="4"/>
    <n v="375"/>
    <x v="1538"/>
    <x v="165"/>
    <n v="264.33999999999997"/>
    <s v="x"/>
    <m/>
    <m/>
    <m/>
    <s v="x"/>
    <m/>
    <m/>
    <m/>
    <m/>
    <m/>
    <m/>
    <m/>
    <m/>
    <m/>
    <m/>
    <m/>
    <m/>
    <m/>
    <m/>
    <m/>
    <m/>
    <m/>
    <x v="8"/>
  </r>
  <r>
    <d v="2022-04-01T00:00:00"/>
    <x v="2"/>
    <n v="4"/>
    <n v="304"/>
    <x v="1539"/>
    <x v="165"/>
    <n v="100.91"/>
    <m/>
    <s v="x"/>
    <m/>
    <s v="x"/>
    <m/>
    <m/>
    <m/>
    <m/>
    <m/>
    <m/>
    <m/>
    <m/>
    <m/>
    <m/>
    <m/>
    <m/>
    <m/>
    <m/>
    <m/>
    <m/>
    <m/>
    <m/>
    <x v="12"/>
  </r>
  <r>
    <d v="2022-03-30T00:00:00"/>
    <x v="2"/>
    <n v="3"/>
    <n v="244"/>
    <x v="1540"/>
    <x v="165"/>
    <n v="144"/>
    <m/>
    <s v="x"/>
    <m/>
    <s v="x"/>
    <m/>
    <m/>
    <m/>
    <m/>
    <m/>
    <m/>
    <m/>
    <m/>
    <m/>
    <m/>
    <m/>
    <m/>
    <m/>
    <m/>
    <m/>
    <m/>
    <m/>
    <m/>
    <x v="12"/>
  </r>
  <r>
    <d v="2022-03-22T00:00:00"/>
    <x v="2"/>
    <n v="3"/>
    <n v="323"/>
    <x v="1541"/>
    <x v="165"/>
    <n v="198.42"/>
    <s v="x"/>
    <m/>
    <m/>
    <m/>
    <s v="x"/>
    <m/>
    <m/>
    <m/>
    <m/>
    <m/>
    <m/>
    <m/>
    <m/>
    <m/>
    <m/>
    <m/>
    <m/>
    <m/>
    <m/>
    <m/>
    <m/>
    <m/>
    <x v="8"/>
  </r>
  <r>
    <d v="2022-03-08T00:00:00"/>
    <x v="2"/>
    <n v="3"/>
    <n v="165"/>
    <x v="1542"/>
    <x v="165"/>
    <n v="100.91"/>
    <m/>
    <s v="x"/>
    <m/>
    <s v="x"/>
    <m/>
    <m/>
    <m/>
    <m/>
    <m/>
    <m/>
    <m/>
    <m/>
    <m/>
    <m/>
    <m/>
    <m/>
    <m/>
    <m/>
    <m/>
    <m/>
    <m/>
    <m/>
    <x v="12"/>
  </r>
  <r>
    <d v="2022-02-24T00:00:00"/>
    <x v="2"/>
    <n v="2"/>
    <n v="192"/>
    <x v="1543"/>
    <x v="165"/>
    <n v="440.54"/>
    <s v="x"/>
    <m/>
    <m/>
    <m/>
    <s v="x"/>
    <m/>
    <m/>
    <m/>
    <m/>
    <m/>
    <m/>
    <m/>
    <m/>
    <m/>
    <m/>
    <m/>
    <m/>
    <m/>
    <m/>
    <m/>
    <m/>
    <m/>
    <x v="8"/>
  </r>
  <r>
    <d v="2022-02-22T00:00:00"/>
    <x v="2"/>
    <n v="2"/>
    <n v="172"/>
    <x v="1544"/>
    <x v="165"/>
    <n v="274.14999999999998"/>
    <s v="x"/>
    <m/>
    <m/>
    <m/>
    <s v="x"/>
    <m/>
    <m/>
    <m/>
    <m/>
    <m/>
    <m/>
    <m/>
    <m/>
    <m/>
    <m/>
    <m/>
    <m/>
    <m/>
    <m/>
    <m/>
    <m/>
    <m/>
    <x v="8"/>
  </r>
  <r>
    <d v="2022-02-08T00:00:00"/>
    <x v="2"/>
    <n v="2"/>
    <n v="69"/>
    <x v="1545"/>
    <x v="165"/>
    <n v="1565.09"/>
    <s v="x"/>
    <m/>
    <m/>
    <m/>
    <m/>
    <m/>
    <m/>
    <m/>
    <m/>
    <m/>
    <m/>
    <m/>
    <m/>
    <m/>
    <m/>
    <m/>
    <m/>
    <m/>
    <m/>
    <m/>
    <s v="x"/>
    <m/>
    <x v="1"/>
  </r>
  <r>
    <d v="2022-02-03T00:00:00"/>
    <x v="2"/>
    <n v="2"/>
    <n v="65"/>
    <x v="1546"/>
    <x v="165"/>
    <n v="469.92"/>
    <s v="x"/>
    <m/>
    <m/>
    <m/>
    <s v="x"/>
    <m/>
    <m/>
    <m/>
    <m/>
    <m/>
    <m/>
    <m/>
    <m/>
    <m/>
    <m/>
    <m/>
    <m/>
    <m/>
    <m/>
    <m/>
    <m/>
    <m/>
    <x v="8"/>
  </r>
  <r>
    <d v="2022-01-27T00:00:00"/>
    <x v="2"/>
    <n v="1"/>
    <n v="2058"/>
    <x v="1547"/>
    <x v="165"/>
    <n v="220.74"/>
    <s v="x"/>
    <m/>
    <m/>
    <m/>
    <s v="x"/>
    <m/>
    <m/>
    <m/>
    <m/>
    <m/>
    <m/>
    <m/>
    <m/>
    <m/>
    <m/>
    <m/>
    <m/>
    <m/>
    <m/>
    <m/>
    <m/>
    <m/>
    <x v="8"/>
  </r>
  <r>
    <d v="2022-01-12T00:00:00"/>
    <x v="2"/>
    <n v="1"/>
    <n v="1970"/>
    <x v="1548"/>
    <x v="165"/>
    <n v="306"/>
    <m/>
    <s v="x"/>
    <m/>
    <s v="x"/>
    <m/>
    <m/>
    <m/>
    <m/>
    <m/>
    <m/>
    <m/>
    <m/>
    <m/>
    <m/>
    <m/>
    <m/>
    <m/>
    <m/>
    <m/>
    <m/>
    <m/>
    <m/>
    <x v="12"/>
  </r>
  <r>
    <d v="2021-12-31T00:00:00"/>
    <x v="1"/>
    <n v="12"/>
    <n v="1821"/>
    <x v="1549"/>
    <x v="165"/>
    <n v="100.91"/>
    <m/>
    <s v="x"/>
    <m/>
    <s v="x"/>
    <m/>
    <m/>
    <m/>
    <m/>
    <m/>
    <m/>
    <m/>
    <m/>
    <m/>
    <m/>
    <m/>
    <m/>
    <m/>
    <m/>
    <m/>
    <m/>
    <m/>
    <m/>
    <x v="12"/>
  </r>
  <r>
    <d v="2021-12-31T00:00:00"/>
    <x v="1"/>
    <n v="12"/>
    <n v="1915"/>
    <x v="1550"/>
    <x v="165"/>
    <n v="558.04"/>
    <s v="x"/>
    <m/>
    <m/>
    <m/>
    <s v="x"/>
    <m/>
    <m/>
    <m/>
    <m/>
    <m/>
    <m/>
    <m/>
    <m/>
    <m/>
    <m/>
    <m/>
    <m/>
    <m/>
    <m/>
    <m/>
    <m/>
    <m/>
    <x v="8"/>
  </r>
  <r>
    <d v="2021-12-28T00:00:00"/>
    <x v="1"/>
    <n v="12"/>
    <n v="1904"/>
    <x v="1551"/>
    <x v="165"/>
    <n v="100.91"/>
    <m/>
    <s v="x"/>
    <m/>
    <s v="x"/>
    <m/>
    <m/>
    <m/>
    <m/>
    <m/>
    <m/>
    <m/>
    <m/>
    <m/>
    <m/>
    <m/>
    <m/>
    <m/>
    <m/>
    <m/>
    <m/>
    <m/>
    <m/>
    <x v="12"/>
  </r>
  <r>
    <d v="2021-12-22T00:00:00"/>
    <x v="1"/>
    <n v="12"/>
    <n v="1888"/>
    <x v="1552"/>
    <x v="165"/>
    <n v="140.27000000000001"/>
    <s v="x"/>
    <m/>
    <m/>
    <m/>
    <s v="x"/>
    <m/>
    <m/>
    <m/>
    <m/>
    <m/>
    <m/>
    <m/>
    <m/>
    <m/>
    <m/>
    <m/>
    <m/>
    <m/>
    <m/>
    <m/>
    <m/>
    <m/>
    <x v="8"/>
  </r>
  <r>
    <d v="2021-12-15T00:00:00"/>
    <x v="1"/>
    <n v="12"/>
    <n v="1733"/>
    <x v="1547"/>
    <x v="165"/>
    <n v="652.66999999999996"/>
    <s v="x"/>
    <m/>
    <m/>
    <m/>
    <s v="x"/>
    <m/>
    <m/>
    <m/>
    <m/>
    <m/>
    <m/>
    <m/>
    <m/>
    <m/>
    <m/>
    <m/>
    <m/>
    <m/>
    <m/>
    <m/>
    <m/>
    <m/>
    <x v="8"/>
  </r>
  <r>
    <d v="2021-12-07T00:00:00"/>
    <x v="1"/>
    <n v="12"/>
    <n v="1653"/>
    <x v="1553"/>
    <x v="165"/>
    <n v="100.91"/>
    <m/>
    <s v="x"/>
    <m/>
    <s v="x"/>
    <m/>
    <m/>
    <m/>
    <m/>
    <m/>
    <m/>
    <m/>
    <m/>
    <m/>
    <m/>
    <m/>
    <m/>
    <m/>
    <m/>
    <m/>
    <m/>
    <m/>
    <m/>
    <x v="12"/>
  </r>
  <r>
    <d v="2021-11-22T00:00:00"/>
    <x v="1"/>
    <n v="11"/>
    <n v="1684"/>
    <x v="1554"/>
    <x v="165"/>
    <n v="83.85"/>
    <s v="x"/>
    <m/>
    <m/>
    <m/>
    <s v="x"/>
    <m/>
    <m/>
    <m/>
    <m/>
    <m/>
    <m/>
    <m/>
    <m/>
    <m/>
    <m/>
    <m/>
    <m/>
    <m/>
    <m/>
    <m/>
    <m/>
    <m/>
    <x v="8"/>
  </r>
  <r>
    <d v="2021-11-08T00:00:00"/>
    <x v="1"/>
    <n v="11"/>
    <n v="1484"/>
    <x v="1555"/>
    <x v="165"/>
    <n v="100.91"/>
    <m/>
    <s v="x"/>
    <m/>
    <s v="x"/>
    <m/>
    <m/>
    <m/>
    <m/>
    <m/>
    <m/>
    <m/>
    <m/>
    <m/>
    <m/>
    <m/>
    <m/>
    <m/>
    <m/>
    <m/>
    <m/>
    <m/>
    <m/>
    <x v="12"/>
  </r>
  <r>
    <d v="2021-11-08T00:00:00"/>
    <x v="1"/>
    <n v="11"/>
    <n v="1537"/>
    <x v="1556"/>
    <x v="165"/>
    <n v="556.63"/>
    <s v="x"/>
    <m/>
    <m/>
    <m/>
    <s v="x"/>
    <m/>
    <m/>
    <m/>
    <m/>
    <m/>
    <m/>
    <m/>
    <m/>
    <m/>
    <m/>
    <m/>
    <m/>
    <m/>
    <m/>
    <m/>
    <m/>
    <m/>
    <x v="8"/>
  </r>
  <r>
    <d v="2021-10-26T00:00:00"/>
    <x v="1"/>
    <n v="10"/>
    <n v="1515"/>
    <x v="1557"/>
    <x v="165"/>
    <n v="19.68"/>
    <s v="x"/>
    <m/>
    <m/>
    <m/>
    <s v="x"/>
    <m/>
    <m/>
    <m/>
    <m/>
    <m/>
    <m/>
    <m/>
    <m/>
    <m/>
    <m/>
    <m/>
    <m/>
    <m/>
    <m/>
    <m/>
    <m/>
    <m/>
    <x v="8"/>
  </r>
  <r>
    <d v="2021-10-12T00:00:00"/>
    <x v="1"/>
    <n v="10"/>
    <n v="1365"/>
    <x v="1558"/>
    <x v="165"/>
    <n v="918"/>
    <m/>
    <s v="x"/>
    <m/>
    <s v="x"/>
    <m/>
    <m/>
    <m/>
    <m/>
    <m/>
    <m/>
    <m/>
    <m/>
    <m/>
    <m/>
    <m/>
    <m/>
    <m/>
    <m/>
    <m/>
    <m/>
    <m/>
    <m/>
    <x v="12"/>
  </r>
  <r>
    <d v="2021-10-06T00:00:00"/>
    <x v="1"/>
    <n v="10"/>
    <n v="1362"/>
    <x v="1559"/>
    <x v="165"/>
    <n v="364.55"/>
    <s v="x"/>
    <m/>
    <m/>
    <m/>
    <s v="x"/>
    <m/>
    <m/>
    <m/>
    <m/>
    <m/>
    <m/>
    <m/>
    <m/>
    <m/>
    <m/>
    <m/>
    <m/>
    <m/>
    <m/>
    <m/>
    <m/>
    <m/>
    <x v="8"/>
  </r>
  <r>
    <d v="2021-10-06T00:00:00"/>
    <x v="1"/>
    <n v="10"/>
    <n v="1273"/>
    <x v="1560"/>
    <x v="165"/>
    <n v="600"/>
    <s v="x"/>
    <m/>
    <m/>
    <s v="x"/>
    <m/>
    <m/>
    <m/>
    <m/>
    <m/>
    <m/>
    <m/>
    <m/>
    <m/>
    <m/>
    <m/>
    <m/>
    <m/>
    <m/>
    <m/>
    <m/>
    <m/>
    <m/>
    <x v="12"/>
  </r>
  <r>
    <d v="2021-10-06T00:00:00"/>
    <x v="1"/>
    <n v="10"/>
    <n v="1272"/>
    <x v="1561"/>
    <x v="165"/>
    <n v="100.91"/>
    <m/>
    <s v="x"/>
    <m/>
    <s v="x"/>
    <m/>
    <m/>
    <m/>
    <m/>
    <m/>
    <m/>
    <m/>
    <m/>
    <m/>
    <m/>
    <m/>
    <m/>
    <m/>
    <m/>
    <m/>
    <m/>
    <m/>
    <m/>
    <x v="12"/>
  </r>
  <r>
    <d v="2021-10-01T00:00:00"/>
    <x v="1"/>
    <n v="10"/>
    <n v="1368"/>
    <x v="1562"/>
    <x v="165"/>
    <n v="24.46"/>
    <s v="x"/>
    <m/>
    <m/>
    <m/>
    <s v="x"/>
    <m/>
    <m/>
    <m/>
    <m/>
    <m/>
    <m/>
    <m/>
    <m/>
    <m/>
    <m/>
    <m/>
    <m/>
    <m/>
    <m/>
    <m/>
    <m/>
    <m/>
    <x v="8"/>
  </r>
  <r>
    <d v="2021-09-20T00:00:00"/>
    <x v="1"/>
    <n v="9"/>
    <n v="1201"/>
    <x v="1563"/>
    <x v="165"/>
    <n v="22.63"/>
    <s v="x"/>
    <m/>
    <m/>
    <s v="x"/>
    <m/>
    <m/>
    <m/>
    <m/>
    <m/>
    <m/>
    <m/>
    <m/>
    <m/>
    <m/>
    <m/>
    <m/>
    <m/>
    <m/>
    <m/>
    <m/>
    <m/>
    <m/>
    <x v="12"/>
  </r>
  <r>
    <d v="2021-09-10T00:00:00"/>
    <x v="1"/>
    <n v="9"/>
    <n v="1231"/>
    <x v="1564"/>
    <x v="165"/>
    <n v="24.46"/>
    <s v="x"/>
    <m/>
    <m/>
    <m/>
    <s v="x"/>
    <m/>
    <m/>
    <m/>
    <m/>
    <m/>
    <m/>
    <m/>
    <m/>
    <m/>
    <m/>
    <m/>
    <m/>
    <m/>
    <m/>
    <m/>
    <m/>
    <m/>
    <x v="8"/>
  </r>
  <r>
    <d v="2021-09-02T00:00:00"/>
    <x v="1"/>
    <n v="9"/>
    <n v="1134"/>
    <x v="1565"/>
    <x v="165"/>
    <n v="100.91"/>
    <m/>
    <s v="x"/>
    <m/>
    <s v="x"/>
    <m/>
    <m/>
    <m/>
    <m/>
    <m/>
    <m/>
    <m/>
    <m/>
    <m/>
    <m/>
    <m/>
    <m/>
    <m/>
    <m/>
    <m/>
    <m/>
    <m/>
    <m/>
    <x v="12"/>
  </r>
  <r>
    <d v="2021-09-02T00:00:00"/>
    <x v="1"/>
    <n v="9"/>
    <n v="1191"/>
    <x v="1566"/>
    <x v="165"/>
    <n v="140.44"/>
    <s v="x"/>
    <m/>
    <m/>
    <m/>
    <s v="x"/>
    <m/>
    <m/>
    <m/>
    <m/>
    <m/>
    <m/>
    <m/>
    <m/>
    <m/>
    <m/>
    <m/>
    <m/>
    <m/>
    <m/>
    <m/>
    <m/>
    <m/>
    <x v="8"/>
  </r>
  <r>
    <d v="2021-08-09T00:00:00"/>
    <x v="1"/>
    <n v="8"/>
    <n v="950"/>
    <x v="1567"/>
    <x v="165"/>
    <n v="100.91"/>
    <m/>
    <s v="x"/>
    <m/>
    <s v="x"/>
    <m/>
    <m/>
    <m/>
    <m/>
    <m/>
    <m/>
    <m/>
    <m/>
    <m/>
    <m/>
    <m/>
    <m/>
    <m/>
    <m/>
    <m/>
    <m/>
    <m/>
    <m/>
    <x v="12"/>
  </r>
  <r>
    <d v="2021-08-05T00:00:00"/>
    <x v="1"/>
    <n v="8"/>
    <n v="1067"/>
    <x v="1562"/>
    <x v="165"/>
    <n v="108.42"/>
    <s v="x"/>
    <m/>
    <m/>
    <m/>
    <s v="x"/>
    <m/>
    <m/>
    <m/>
    <m/>
    <m/>
    <m/>
    <m/>
    <m/>
    <m/>
    <m/>
    <m/>
    <m/>
    <m/>
    <m/>
    <m/>
    <m/>
    <m/>
    <x v="8"/>
  </r>
  <r>
    <d v="2021-07-22T00:00:00"/>
    <x v="1"/>
    <n v="7"/>
    <n v="877"/>
    <x v="1568"/>
    <x v="165"/>
    <n v="248.69"/>
    <m/>
    <s v="x"/>
    <m/>
    <s v="x"/>
    <m/>
    <m/>
    <m/>
    <m/>
    <m/>
    <m/>
    <m/>
    <m/>
    <m/>
    <m/>
    <m/>
    <m/>
    <m/>
    <m/>
    <m/>
    <m/>
    <m/>
    <m/>
    <x v="12"/>
  </r>
  <r>
    <d v="2021-07-22T00:00:00"/>
    <x v="1"/>
    <n v="7"/>
    <n v="1018"/>
    <x v="1569"/>
    <x v="165"/>
    <n v="25.75"/>
    <s v="x"/>
    <m/>
    <m/>
    <m/>
    <s v="x"/>
    <m/>
    <m/>
    <m/>
    <m/>
    <m/>
    <m/>
    <m/>
    <m/>
    <m/>
    <m/>
    <m/>
    <m/>
    <m/>
    <m/>
    <m/>
    <m/>
    <m/>
    <x v="8"/>
  </r>
  <r>
    <d v="2021-07-19T00:00:00"/>
    <x v="1"/>
    <n v="7"/>
    <n v="862"/>
    <x v="1568"/>
    <x v="165"/>
    <n v="80"/>
    <m/>
    <s v="x"/>
    <m/>
    <s v="x"/>
    <m/>
    <m/>
    <m/>
    <m/>
    <m/>
    <m/>
    <m/>
    <m/>
    <m/>
    <m/>
    <m/>
    <m/>
    <m/>
    <m/>
    <m/>
    <m/>
    <m/>
    <m/>
    <x v="12"/>
  </r>
  <r>
    <d v="2021-07-19T00:00:00"/>
    <x v="1"/>
    <n v="7"/>
    <n v="856"/>
    <x v="1570"/>
    <x v="165"/>
    <n v="108.42"/>
    <s v="x"/>
    <m/>
    <m/>
    <m/>
    <s v="x"/>
    <m/>
    <m/>
    <m/>
    <m/>
    <m/>
    <m/>
    <m/>
    <m/>
    <m/>
    <m/>
    <m/>
    <m/>
    <m/>
    <m/>
    <m/>
    <m/>
    <m/>
    <x v="8"/>
  </r>
  <r>
    <d v="2021-06-29T00:00:00"/>
    <x v="1"/>
    <n v="6"/>
    <n v="810"/>
    <x v="1571"/>
    <x v="165"/>
    <n v="600"/>
    <s v="x"/>
    <m/>
    <m/>
    <s v="x"/>
    <m/>
    <m/>
    <m/>
    <m/>
    <m/>
    <m/>
    <m/>
    <m/>
    <m/>
    <m/>
    <m/>
    <m/>
    <m/>
    <m/>
    <m/>
    <m/>
    <m/>
    <m/>
    <x v="12"/>
  </r>
  <r>
    <d v="2021-06-29T00:00:00"/>
    <x v="1"/>
    <n v="6"/>
    <n v="756"/>
    <x v="1572"/>
    <x v="165"/>
    <n v="100.91"/>
    <m/>
    <s v="x"/>
    <m/>
    <s v="x"/>
    <m/>
    <m/>
    <m/>
    <m/>
    <m/>
    <m/>
    <m/>
    <m/>
    <m/>
    <m/>
    <m/>
    <m/>
    <m/>
    <m/>
    <m/>
    <m/>
    <m/>
    <m/>
    <x v="12"/>
  </r>
  <r>
    <d v="2021-06-24T00:00:00"/>
    <x v="1"/>
    <n v="6"/>
    <n v="834"/>
    <x v="1573"/>
    <x v="165"/>
    <n v="41.37"/>
    <s v="x"/>
    <m/>
    <m/>
    <m/>
    <s v="x"/>
    <m/>
    <m/>
    <m/>
    <m/>
    <m/>
    <m/>
    <m/>
    <m/>
    <m/>
    <m/>
    <m/>
    <m/>
    <m/>
    <m/>
    <m/>
    <m/>
    <m/>
    <x v="8"/>
  </r>
  <r>
    <d v="2021-06-21T00:00:00"/>
    <x v="1"/>
    <n v="6"/>
    <n v="699"/>
    <x v="1574"/>
    <x v="165"/>
    <n v="191.9"/>
    <s v="x"/>
    <m/>
    <m/>
    <s v="x"/>
    <m/>
    <m/>
    <m/>
    <m/>
    <m/>
    <m/>
    <m/>
    <m/>
    <m/>
    <m/>
    <m/>
    <m/>
    <m/>
    <m/>
    <m/>
    <m/>
    <m/>
    <m/>
    <x v="12"/>
  </r>
  <r>
    <d v="2021-06-11T00:00:00"/>
    <x v="1"/>
    <n v="6"/>
    <n v="698"/>
    <x v="1575"/>
    <x v="165"/>
    <n v="1440.24"/>
    <m/>
    <s v="x"/>
    <m/>
    <s v="x"/>
    <m/>
    <m/>
    <m/>
    <m/>
    <m/>
    <m/>
    <m/>
    <m/>
    <m/>
    <m/>
    <m/>
    <m/>
    <m/>
    <m/>
    <m/>
    <m/>
    <m/>
    <m/>
    <x v="12"/>
  </r>
  <r>
    <d v="2021-06-09T00:00:00"/>
    <x v="1"/>
    <n v="6"/>
    <n v="663"/>
    <x v="1576"/>
    <x v="165"/>
    <n v="100.91"/>
    <m/>
    <s v="x"/>
    <m/>
    <s v="x"/>
    <m/>
    <m/>
    <m/>
    <m/>
    <m/>
    <m/>
    <m/>
    <m/>
    <m/>
    <m/>
    <m/>
    <m/>
    <m/>
    <m/>
    <m/>
    <m/>
    <m/>
    <m/>
    <x v="12"/>
  </r>
  <r>
    <d v="2021-06-07T00:00:00"/>
    <x v="1"/>
    <n v="6"/>
    <n v="709"/>
    <x v="1577"/>
    <x v="165"/>
    <n v="108.42"/>
    <s v="x"/>
    <m/>
    <m/>
    <m/>
    <s v="x"/>
    <m/>
    <m/>
    <m/>
    <m/>
    <m/>
    <m/>
    <m/>
    <m/>
    <m/>
    <m/>
    <m/>
    <m/>
    <m/>
    <m/>
    <m/>
    <m/>
    <m/>
    <x v="8"/>
  </r>
  <r>
    <d v="2021-06-03T00:00:00"/>
    <x v="1"/>
    <n v="6"/>
    <n v="672"/>
    <x v="1578"/>
    <x v="165"/>
    <n v="262.17"/>
    <s v="x"/>
    <m/>
    <m/>
    <m/>
    <s v="x"/>
    <m/>
    <m/>
    <m/>
    <m/>
    <m/>
    <m/>
    <m/>
    <m/>
    <m/>
    <m/>
    <m/>
    <m/>
    <m/>
    <m/>
    <m/>
    <m/>
    <m/>
    <x v="8"/>
  </r>
  <r>
    <d v="2021-06-03T00:00:00"/>
    <x v="1"/>
    <n v="6"/>
    <n v="671"/>
    <x v="1579"/>
    <x v="165"/>
    <n v="917.15"/>
    <m/>
    <s v="x"/>
    <m/>
    <s v="x"/>
    <m/>
    <m/>
    <m/>
    <m/>
    <m/>
    <m/>
    <m/>
    <m/>
    <m/>
    <m/>
    <m/>
    <m/>
    <m/>
    <m/>
    <m/>
    <m/>
    <m/>
    <m/>
    <x v="12"/>
  </r>
  <r>
    <d v="2021-05-26T00:00:00"/>
    <x v="1"/>
    <n v="5"/>
    <n v="683"/>
    <x v="1580"/>
    <x v="165"/>
    <n v="106.92"/>
    <s v="x"/>
    <m/>
    <m/>
    <m/>
    <s v="x"/>
    <m/>
    <m/>
    <m/>
    <m/>
    <m/>
    <m/>
    <m/>
    <m/>
    <m/>
    <m/>
    <m/>
    <m/>
    <m/>
    <m/>
    <m/>
    <m/>
    <m/>
    <x v="8"/>
  </r>
  <r>
    <d v="2021-05-26T00:00:00"/>
    <x v="1"/>
    <n v="5"/>
    <n v="561"/>
    <x v="1568"/>
    <x v="165"/>
    <n v="168.59"/>
    <m/>
    <s v="x"/>
    <m/>
    <s v="x"/>
    <m/>
    <m/>
    <m/>
    <m/>
    <m/>
    <m/>
    <m/>
    <m/>
    <m/>
    <m/>
    <m/>
    <m/>
    <m/>
    <m/>
    <m/>
    <m/>
    <m/>
    <m/>
    <x v="12"/>
  </r>
  <r>
    <d v="2021-05-13T00:00:00"/>
    <x v="1"/>
    <n v="5"/>
    <n v="508"/>
    <x v="1581"/>
    <x v="165"/>
    <n v="1237.28"/>
    <m/>
    <s v="x"/>
    <m/>
    <s v="x"/>
    <m/>
    <m/>
    <m/>
    <m/>
    <m/>
    <m/>
    <m/>
    <m/>
    <m/>
    <m/>
    <m/>
    <m/>
    <m/>
    <m/>
    <m/>
    <m/>
    <m/>
    <m/>
    <x v="12"/>
  </r>
  <r>
    <d v="2021-05-06T00:00:00"/>
    <x v="1"/>
    <n v="5"/>
    <n v="538"/>
    <x v="1582"/>
    <x v="165"/>
    <n v="140.44"/>
    <s v="x"/>
    <m/>
    <m/>
    <m/>
    <s v="x"/>
    <m/>
    <m/>
    <m/>
    <m/>
    <m/>
    <m/>
    <m/>
    <m/>
    <m/>
    <m/>
    <m/>
    <m/>
    <m/>
    <m/>
    <m/>
    <m/>
    <m/>
    <x v="8"/>
  </r>
  <r>
    <d v="2021-05-06T00:00:00"/>
    <x v="1"/>
    <n v="5"/>
    <n v="474"/>
    <x v="1583"/>
    <x v="165"/>
    <n v="291.48"/>
    <m/>
    <s v="x"/>
    <m/>
    <s v="x"/>
    <m/>
    <m/>
    <m/>
    <m/>
    <m/>
    <m/>
    <m/>
    <m/>
    <m/>
    <m/>
    <m/>
    <m/>
    <m/>
    <m/>
    <m/>
    <m/>
    <m/>
    <m/>
    <x v="12"/>
  </r>
  <r>
    <d v="2021-05-03T00:00:00"/>
    <x v="1"/>
    <n v="5"/>
    <n v="405"/>
    <x v="1584"/>
    <x v="165"/>
    <n v="100.91"/>
    <m/>
    <s v="x"/>
    <m/>
    <s v="x"/>
    <m/>
    <m/>
    <m/>
    <m/>
    <m/>
    <m/>
    <m/>
    <m/>
    <m/>
    <m/>
    <m/>
    <m/>
    <m/>
    <m/>
    <m/>
    <m/>
    <m/>
    <m/>
    <x v="12"/>
  </r>
  <r>
    <d v="2021-05-03T00:00:00"/>
    <x v="1"/>
    <n v="5"/>
    <n v="400"/>
    <x v="1585"/>
    <x v="165"/>
    <n v="25.5"/>
    <m/>
    <s v="x"/>
    <m/>
    <s v="x"/>
    <m/>
    <m/>
    <m/>
    <m/>
    <m/>
    <m/>
    <m/>
    <m/>
    <m/>
    <m/>
    <m/>
    <m/>
    <m/>
    <m/>
    <m/>
    <m/>
    <m/>
    <m/>
    <x v="12"/>
  </r>
  <r>
    <d v="2021-04-28T00:00:00"/>
    <x v="1"/>
    <n v="4"/>
    <n v="511"/>
    <x v="1586"/>
    <x v="165"/>
    <n v="136.03"/>
    <s v="x"/>
    <m/>
    <m/>
    <m/>
    <s v="x"/>
    <m/>
    <m/>
    <m/>
    <m/>
    <m/>
    <m/>
    <m/>
    <m/>
    <m/>
    <m/>
    <m/>
    <m/>
    <m/>
    <m/>
    <m/>
    <m/>
    <m/>
    <x v="8"/>
  </r>
  <r>
    <d v="2021-04-22T00:00:00"/>
    <x v="1"/>
    <n v="4"/>
    <n v="522"/>
    <x v="1587"/>
    <x v="165"/>
    <n v="-250.68"/>
    <s v="x"/>
    <m/>
    <m/>
    <m/>
    <s v="x"/>
    <m/>
    <m/>
    <m/>
    <m/>
    <m/>
    <m/>
    <m/>
    <m/>
    <m/>
    <m/>
    <m/>
    <m/>
    <m/>
    <m/>
    <m/>
    <m/>
    <m/>
    <x v="8"/>
  </r>
  <r>
    <d v="2021-04-08T00:00:00"/>
    <x v="1"/>
    <n v="4"/>
    <n v="343"/>
    <x v="1588"/>
    <x v="165"/>
    <n v="533.92999999999995"/>
    <m/>
    <s v="x"/>
    <m/>
    <s v="x"/>
    <m/>
    <m/>
    <m/>
    <m/>
    <m/>
    <m/>
    <m/>
    <m/>
    <m/>
    <m/>
    <m/>
    <m/>
    <m/>
    <m/>
    <m/>
    <m/>
    <m/>
    <m/>
    <x v="12"/>
  </r>
  <r>
    <d v="2021-03-31T00:00:00"/>
    <x v="1"/>
    <n v="3"/>
    <n v="367"/>
    <x v="1589"/>
    <x v="165"/>
    <n v="396.55"/>
    <s v="x"/>
    <m/>
    <m/>
    <m/>
    <s v="x"/>
    <m/>
    <m/>
    <m/>
    <m/>
    <m/>
    <m/>
    <m/>
    <m/>
    <m/>
    <m/>
    <m/>
    <m/>
    <m/>
    <m/>
    <m/>
    <m/>
    <m/>
    <x v="8"/>
  </r>
  <r>
    <d v="2021-03-31T00:00:00"/>
    <x v="1"/>
    <n v="3"/>
    <n v="235"/>
    <x v="1590"/>
    <x v="165"/>
    <n v="100.91"/>
    <m/>
    <s v="x"/>
    <m/>
    <s v="x"/>
    <m/>
    <m/>
    <m/>
    <m/>
    <m/>
    <m/>
    <m/>
    <m/>
    <m/>
    <m/>
    <m/>
    <m/>
    <m/>
    <m/>
    <m/>
    <m/>
    <m/>
    <m/>
    <x v="12"/>
  </r>
  <r>
    <d v="2021-03-31T00:00:00"/>
    <x v="1"/>
    <n v="3"/>
    <n v="234"/>
    <x v="1591"/>
    <x v="165"/>
    <n v="42.72"/>
    <m/>
    <s v="x"/>
    <m/>
    <s v="x"/>
    <m/>
    <m/>
    <m/>
    <m/>
    <m/>
    <m/>
    <m/>
    <m/>
    <m/>
    <m/>
    <m/>
    <m/>
    <m/>
    <m/>
    <m/>
    <m/>
    <m/>
    <m/>
    <x v="12"/>
  </r>
  <r>
    <d v="2021-03-23T00:00:00"/>
    <x v="1"/>
    <n v="3"/>
    <n v="345"/>
    <x v="1592"/>
    <x v="165"/>
    <n v="200.8"/>
    <s v="x"/>
    <m/>
    <m/>
    <m/>
    <s v="x"/>
    <m/>
    <m/>
    <m/>
    <m/>
    <m/>
    <m/>
    <m/>
    <m/>
    <m/>
    <m/>
    <m/>
    <m/>
    <m/>
    <m/>
    <m/>
    <m/>
    <m/>
    <x v="8"/>
  </r>
  <r>
    <d v="2021-03-15T00:00:00"/>
    <x v="1"/>
    <n v="3"/>
    <n v="174"/>
    <x v="1593"/>
    <x v="165"/>
    <n v="97.2"/>
    <s v="x"/>
    <m/>
    <m/>
    <s v="x"/>
    <m/>
    <m/>
    <m/>
    <m/>
    <m/>
    <m/>
    <m/>
    <m/>
    <m/>
    <m/>
    <m/>
    <m/>
    <m/>
    <m/>
    <m/>
    <m/>
    <m/>
    <m/>
    <x v="12"/>
  </r>
  <r>
    <d v="2021-03-05T00:00:00"/>
    <x v="1"/>
    <n v="3"/>
    <n v="133"/>
    <x v="1594"/>
    <x v="165"/>
    <n v="100.91"/>
    <m/>
    <s v="x"/>
    <m/>
    <s v="x"/>
    <m/>
    <m/>
    <m/>
    <m/>
    <m/>
    <m/>
    <m/>
    <m/>
    <m/>
    <m/>
    <m/>
    <m/>
    <m/>
    <m/>
    <m/>
    <m/>
    <m/>
    <m/>
    <x v="12"/>
  </r>
  <r>
    <d v="2021-03-03T00:00:00"/>
    <x v="1"/>
    <n v="3"/>
    <n v="202"/>
    <x v="1595"/>
    <x v="165"/>
    <n v="588.64"/>
    <s v="x"/>
    <m/>
    <m/>
    <m/>
    <s v="x"/>
    <m/>
    <m/>
    <m/>
    <m/>
    <m/>
    <m/>
    <m/>
    <m/>
    <m/>
    <m/>
    <m/>
    <m/>
    <m/>
    <m/>
    <m/>
    <m/>
    <m/>
    <x v="8"/>
  </r>
  <r>
    <d v="2021-02-25T00:00:00"/>
    <x v="1"/>
    <n v="2"/>
    <n v="173"/>
    <x v="1596"/>
    <x v="165"/>
    <n v="256.74"/>
    <s v="x"/>
    <m/>
    <m/>
    <m/>
    <s v="x"/>
    <m/>
    <m/>
    <m/>
    <m/>
    <m/>
    <m/>
    <m/>
    <m/>
    <m/>
    <m/>
    <m/>
    <m/>
    <m/>
    <m/>
    <m/>
    <m/>
    <m/>
    <x v="8"/>
  </r>
  <r>
    <d v="2021-02-17T00:00:00"/>
    <x v="1"/>
    <n v="2"/>
    <n v="2350"/>
    <x v="1597"/>
    <x v="165"/>
    <n v="79.72"/>
    <s v="x"/>
    <m/>
    <m/>
    <s v="x"/>
    <m/>
    <m/>
    <m/>
    <m/>
    <m/>
    <m/>
    <m/>
    <m/>
    <m/>
    <m/>
    <m/>
    <m/>
    <m/>
    <m/>
    <m/>
    <m/>
    <m/>
    <m/>
    <x v="12"/>
  </r>
  <r>
    <d v="2021-02-09T00:00:00"/>
    <x v="1"/>
    <n v="2"/>
    <n v="53"/>
    <x v="1598"/>
    <x v="165"/>
    <n v="620.65"/>
    <s v="x"/>
    <m/>
    <m/>
    <m/>
    <s v="x"/>
    <m/>
    <m/>
    <m/>
    <m/>
    <m/>
    <m/>
    <m/>
    <m/>
    <m/>
    <m/>
    <m/>
    <m/>
    <m/>
    <m/>
    <m/>
    <m/>
    <m/>
    <x v="8"/>
  </r>
  <r>
    <d v="2021-02-03T00:00:00"/>
    <x v="1"/>
    <n v="2"/>
    <n v="2149"/>
    <x v="1599"/>
    <x v="165"/>
    <n v="100.91"/>
    <m/>
    <s v="x"/>
    <m/>
    <s v="x"/>
    <m/>
    <m/>
    <m/>
    <m/>
    <m/>
    <m/>
    <m/>
    <m/>
    <m/>
    <m/>
    <m/>
    <m/>
    <m/>
    <m/>
    <m/>
    <m/>
    <m/>
    <m/>
    <x v="12"/>
  </r>
  <r>
    <d v="2021-02-01T00:00:00"/>
    <x v="1"/>
    <n v="2"/>
    <n v="2351"/>
    <x v="1600"/>
    <x v="165"/>
    <n v="58.05"/>
    <s v="x"/>
    <m/>
    <m/>
    <m/>
    <s v="x"/>
    <m/>
    <m/>
    <m/>
    <m/>
    <m/>
    <m/>
    <m/>
    <m/>
    <m/>
    <m/>
    <m/>
    <m/>
    <m/>
    <m/>
    <m/>
    <m/>
    <m/>
    <x v="8"/>
  </r>
  <r>
    <d v="2021-01-05T00:00:00"/>
    <x v="1"/>
    <n v="1"/>
    <n v="2269"/>
    <x v="1601"/>
    <x v="165"/>
    <n v="716.7"/>
    <s v="x"/>
    <m/>
    <m/>
    <m/>
    <s v="x"/>
    <m/>
    <m/>
    <m/>
    <m/>
    <m/>
    <m/>
    <m/>
    <m/>
    <m/>
    <m/>
    <m/>
    <m/>
    <m/>
    <m/>
    <m/>
    <m/>
    <m/>
    <x v="8"/>
  </r>
  <r>
    <d v="2024-01-09T00:00:00"/>
    <x v="3"/>
    <n v="1"/>
    <n v="1464"/>
    <x v="1602"/>
    <x v="166"/>
    <n v="14178"/>
    <s v="x"/>
    <m/>
    <m/>
    <s v="x"/>
    <m/>
    <m/>
    <m/>
    <m/>
    <m/>
    <m/>
    <m/>
    <m/>
    <m/>
    <m/>
    <m/>
    <m/>
    <m/>
    <m/>
    <m/>
    <m/>
    <m/>
    <m/>
    <x v="12"/>
  </r>
  <r>
    <d v="2024-01-09T00:00:00"/>
    <x v="3"/>
    <n v="1"/>
    <n v="1477"/>
    <x v="1603"/>
    <x v="166"/>
    <n v="1828.8"/>
    <s v="x"/>
    <m/>
    <m/>
    <s v="x"/>
    <m/>
    <m/>
    <s v="x"/>
    <m/>
    <m/>
    <m/>
    <m/>
    <m/>
    <m/>
    <m/>
    <m/>
    <m/>
    <m/>
    <m/>
    <m/>
    <m/>
    <m/>
    <m/>
    <x v="9"/>
  </r>
  <r>
    <d v="2024-01-09T00:00:00"/>
    <x v="3"/>
    <n v="1"/>
    <n v="1478"/>
    <x v="1604"/>
    <x v="166"/>
    <n v="1392"/>
    <s v="x"/>
    <m/>
    <m/>
    <s v="x"/>
    <m/>
    <m/>
    <s v="x"/>
    <m/>
    <m/>
    <m/>
    <m/>
    <m/>
    <m/>
    <m/>
    <m/>
    <m/>
    <m/>
    <m/>
    <m/>
    <m/>
    <m/>
    <m/>
    <x v="9"/>
  </r>
  <r>
    <d v="2024-01-09T00:00:00"/>
    <x v="3"/>
    <n v="1"/>
    <n v="1572"/>
    <x v="1605"/>
    <x v="166"/>
    <n v="4501.2"/>
    <s v="x"/>
    <m/>
    <m/>
    <s v="x"/>
    <m/>
    <m/>
    <s v="x"/>
    <m/>
    <m/>
    <m/>
    <m/>
    <m/>
    <m/>
    <m/>
    <m/>
    <m/>
    <m/>
    <m/>
    <m/>
    <m/>
    <m/>
    <m/>
    <x v="9"/>
  </r>
  <r>
    <d v="2023-12-28T00:00:00"/>
    <x v="0"/>
    <n v="12"/>
    <n v="440"/>
    <x v="1606"/>
    <x v="166"/>
    <n v="11654.4"/>
    <s v="x"/>
    <m/>
    <m/>
    <s v="x"/>
    <m/>
    <m/>
    <m/>
    <m/>
    <m/>
    <m/>
    <m/>
    <m/>
    <m/>
    <m/>
    <m/>
    <m/>
    <m/>
    <m/>
    <m/>
    <m/>
    <m/>
    <m/>
    <x v="12"/>
  </r>
  <r>
    <d v="2023-12-28T00:00:00"/>
    <x v="0"/>
    <n v="12"/>
    <n v="1430"/>
    <x v="1607"/>
    <x v="166"/>
    <n v="372"/>
    <s v="x"/>
    <m/>
    <m/>
    <s v="x"/>
    <m/>
    <m/>
    <s v="x"/>
    <m/>
    <m/>
    <m/>
    <m/>
    <m/>
    <m/>
    <m/>
    <m/>
    <m/>
    <m/>
    <m/>
    <m/>
    <m/>
    <m/>
    <m/>
    <x v="9"/>
  </r>
  <r>
    <d v="2023-12-20T00:00:00"/>
    <x v="0"/>
    <n v="12"/>
    <n v="1390"/>
    <x v="1608"/>
    <x v="166"/>
    <n v="4176"/>
    <s v="x"/>
    <m/>
    <m/>
    <s v="x"/>
    <m/>
    <m/>
    <s v="x"/>
    <m/>
    <m/>
    <m/>
    <m/>
    <m/>
    <m/>
    <m/>
    <m/>
    <m/>
    <m/>
    <m/>
    <m/>
    <m/>
    <m/>
    <m/>
    <x v="9"/>
  </r>
  <r>
    <d v="2023-12-14T00:00:00"/>
    <x v="0"/>
    <n v="12"/>
    <n v="1315"/>
    <x v="1609"/>
    <x v="166"/>
    <n v="3948"/>
    <s v="x"/>
    <m/>
    <m/>
    <s v="x"/>
    <m/>
    <m/>
    <s v="x"/>
    <m/>
    <m/>
    <m/>
    <m/>
    <m/>
    <m/>
    <m/>
    <m/>
    <m/>
    <m/>
    <m/>
    <m/>
    <m/>
    <m/>
    <m/>
    <x v="9"/>
  </r>
  <r>
    <d v="2023-12-14T00:00:00"/>
    <x v="0"/>
    <n v="12"/>
    <n v="1366"/>
    <x v="1610"/>
    <x v="166"/>
    <n v="2052"/>
    <s v="x"/>
    <m/>
    <m/>
    <s v="x"/>
    <m/>
    <m/>
    <s v="x"/>
    <m/>
    <m/>
    <m/>
    <m/>
    <m/>
    <m/>
    <m/>
    <m/>
    <m/>
    <m/>
    <m/>
    <m/>
    <m/>
    <m/>
    <m/>
    <x v="9"/>
  </r>
  <r>
    <d v="2023-12-14T00:00:00"/>
    <x v="0"/>
    <n v="12"/>
    <n v="1367"/>
    <x v="1611"/>
    <x v="166"/>
    <n v="1932"/>
    <s v="x"/>
    <m/>
    <m/>
    <s v="x"/>
    <m/>
    <m/>
    <s v="x"/>
    <m/>
    <m/>
    <m/>
    <m/>
    <m/>
    <m/>
    <m/>
    <m/>
    <m/>
    <m/>
    <m/>
    <m/>
    <m/>
    <m/>
    <m/>
    <x v="9"/>
  </r>
  <r>
    <d v="2023-12-07T00:00:00"/>
    <x v="0"/>
    <n v="12"/>
    <n v="1326"/>
    <x v="1612"/>
    <x v="166"/>
    <n v="10302"/>
    <s v="x"/>
    <m/>
    <m/>
    <s v="x"/>
    <m/>
    <m/>
    <m/>
    <m/>
    <m/>
    <m/>
    <m/>
    <m/>
    <m/>
    <m/>
    <m/>
    <m/>
    <m/>
    <m/>
    <m/>
    <m/>
    <m/>
    <m/>
    <x v="12"/>
  </r>
  <r>
    <d v="2023-12-06T00:00:00"/>
    <x v="0"/>
    <n v="12"/>
    <n v="1288"/>
    <x v="1613"/>
    <x v="166"/>
    <n v="432"/>
    <s v="x"/>
    <m/>
    <m/>
    <s v="x"/>
    <m/>
    <m/>
    <s v="x"/>
    <m/>
    <m/>
    <m/>
    <m/>
    <m/>
    <m/>
    <m/>
    <m/>
    <m/>
    <m/>
    <m/>
    <m/>
    <m/>
    <m/>
    <m/>
    <x v="9"/>
  </r>
  <r>
    <d v="2023-12-06T00:00:00"/>
    <x v="0"/>
    <n v="12"/>
    <n v="1316"/>
    <x v="1614"/>
    <x v="166"/>
    <n v="1932"/>
    <s v="x"/>
    <m/>
    <m/>
    <s v="x"/>
    <m/>
    <m/>
    <s v="x"/>
    <m/>
    <m/>
    <m/>
    <m/>
    <m/>
    <m/>
    <m/>
    <m/>
    <m/>
    <m/>
    <m/>
    <m/>
    <m/>
    <m/>
    <m/>
    <x v="9"/>
  </r>
  <r>
    <d v="2023-11-30T00:00:00"/>
    <x v="0"/>
    <n v="11"/>
    <n v="1289"/>
    <x v="1615"/>
    <x v="166"/>
    <n v="2544"/>
    <s v="x"/>
    <m/>
    <m/>
    <s v="x"/>
    <m/>
    <m/>
    <s v="x"/>
    <m/>
    <m/>
    <m/>
    <m/>
    <m/>
    <m/>
    <m/>
    <m/>
    <m/>
    <m/>
    <m/>
    <m/>
    <m/>
    <m/>
    <m/>
    <x v="9"/>
  </r>
  <r>
    <d v="2023-11-30T00:00:00"/>
    <x v="0"/>
    <n v="11"/>
    <n v="1287"/>
    <x v="1616"/>
    <x v="166"/>
    <n v="312"/>
    <s v="x"/>
    <m/>
    <m/>
    <s v="x"/>
    <m/>
    <m/>
    <s v="x"/>
    <m/>
    <m/>
    <m/>
    <m/>
    <m/>
    <m/>
    <m/>
    <m/>
    <m/>
    <m/>
    <m/>
    <m/>
    <m/>
    <m/>
    <m/>
    <x v="9"/>
  </r>
  <r>
    <d v="2023-11-30T00:00:00"/>
    <x v="0"/>
    <n v="11"/>
    <n v="1294"/>
    <x v="1617"/>
    <x v="166"/>
    <n v="1110"/>
    <s v="x"/>
    <m/>
    <m/>
    <s v="x"/>
    <m/>
    <m/>
    <m/>
    <m/>
    <m/>
    <m/>
    <m/>
    <m/>
    <m/>
    <m/>
    <m/>
    <m/>
    <m/>
    <m/>
    <m/>
    <m/>
    <m/>
    <m/>
    <x v="12"/>
  </r>
  <r>
    <d v="2023-11-30T00:00:00"/>
    <x v="0"/>
    <n v="11"/>
    <n v="1295"/>
    <x v="1618"/>
    <x v="166"/>
    <n v="372"/>
    <s v="x"/>
    <m/>
    <m/>
    <s v="x"/>
    <m/>
    <m/>
    <m/>
    <m/>
    <m/>
    <m/>
    <m/>
    <m/>
    <m/>
    <m/>
    <m/>
    <m/>
    <m/>
    <m/>
    <m/>
    <m/>
    <m/>
    <m/>
    <x v="12"/>
  </r>
  <r>
    <d v="2023-11-30T00:00:00"/>
    <x v="0"/>
    <n v="11"/>
    <n v="1368"/>
    <x v="1619"/>
    <x v="166"/>
    <n v="3564"/>
    <s v="x"/>
    <m/>
    <m/>
    <s v="x"/>
    <m/>
    <m/>
    <s v="x"/>
    <m/>
    <m/>
    <m/>
    <m/>
    <m/>
    <m/>
    <m/>
    <m/>
    <m/>
    <m/>
    <m/>
    <m/>
    <m/>
    <m/>
    <m/>
    <x v="9"/>
  </r>
  <r>
    <d v="2023-11-27T00:00:00"/>
    <x v="0"/>
    <n v="11"/>
    <n v="1200"/>
    <x v="1620"/>
    <x v="166"/>
    <n v="1068"/>
    <s v="x"/>
    <m/>
    <m/>
    <s v="x"/>
    <m/>
    <m/>
    <s v="x"/>
    <m/>
    <m/>
    <m/>
    <m/>
    <m/>
    <m/>
    <m/>
    <m/>
    <m/>
    <m/>
    <m/>
    <m/>
    <m/>
    <m/>
    <m/>
    <x v="9"/>
  </r>
  <r>
    <d v="2023-11-27T00:00:00"/>
    <x v="0"/>
    <n v="11"/>
    <n v="1198"/>
    <x v="1621"/>
    <x v="166"/>
    <n v="1932"/>
    <s v="x"/>
    <m/>
    <m/>
    <s v="x"/>
    <m/>
    <m/>
    <s v="x"/>
    <m/>
    <m/>
    <m/>
    <m/>
    <m/>
    <m/>
    <m/>
    <m/>
    <m/>
    <m/>
    <m/>
    <m/>
    <m/>
    <m/>
    <m/>
    <x v="9"/>
  </r>
  <r>
    <d v="2023-11-21T00:00:00"/>
    <x v="0"/>
    <n v="11"/>
    <n v="1199"/>
    <x v="1622"/>
    <x v="166"/>
    <n v="2160"/>
    <s v="x"/>
    <m/>
    <m/>
    <s v="x"/>
    <m/>
    <m/>
    <s v="x"/>
    <m/>
    <m/>
    <m/>
    <m/>
    <m/>
    <m/>
    <m/>
    <m/>
    <m/>
    <m/>
    <m/>
    <m/>
    <m/>
    <m/>
    <m/>
    <x v="9"/>
  </r>
  <r>
    <d v="2023-11-21T00:00:00"/>
    <x v="0"/>
    <n v="11"/>
    <n v="1201"/>
    <x v="1623"/>
    <x v="166"/>
    <n v="1932"/>
    <s v="x"/>
    <m/>
    <m/>
    <s v="x"/>
    <m/>
    <m/>
    <s v="x"/>
    <m/>
    <m/>
    <m/>
    <m/>
    <m/>
    <m/>
    <m/>
    <m/>
    <m/>
    <m/>
    <m/>
    <m/>
    <m/>
    <m/>
    <m/>
    <x v="9"/>
  </r>
  <r>
    <d v="2023-11-21T00:00:00"/>
    <x v="0"/>
    <n v="11"/>
    <n v="1202"/>
    <x v="1624"/>
    <x v="166"/>
    <n v="8616"/>
    <s v="x"/>
    <m/>
    <m/>
    <s v="x"/>
    <m/>
    <m/>
    <s v="x"/>
    <m/>
    <m/>
    <m/>
    <m/>
    <m/>
    <m/>
    <m/>
    <m/>
    <m/>
    <m/>
    <m/>
    <m/>
    <m/>
    <m/>
    <m/>
    <x v="9"/>
  </r>
  <r>
    <d v="2023-11-20T00:00:00"/>
    <x v="0"/>
    <n v="11"/>
    <n v="1227"/>
    <x v="1625"/>
    <x v="166"/>
    <n v="3564"/>
    <s v="x"/>
    <m/>
    <m/>
    <s v="x"/>
    <m/>
    <m/>
    <s v="x"/>
    <m/>
    <m/>
    <m/>
    <m/>
    <m/>
    <m/>
    <m/>
    <m/>
    <m/>
    <m/>
    <m/>
    <m/>
    <m/>
    <m/>
    <m/>
    <x v="9"/>
  </r>
  <r>
    <d v="2023-11-20T00:00:00"/>
    <x v="0"/>
    <n v="11"/>
    <n v="1220"/>
    <x v="1626"/>
    <x v="166"/>
    <n v="1932"/>
    <s v="x"/>
    <m/>
    <m/>
    <s v="x"/>
    <m/>
    <m/>
    <s v="x"/>
    <m/>
    <m/>
    <m/>
    <m/>
    <m/>
    <m/>
    <m/>
    <m/>
    <m/>
    <m/>
    <m/>
    <m/>
    <m/>
    <m/>
    <m/>
    <x v="9"/>
  </r>
  <r>
    <d v="2023-11-15T00:00:00"/>
    <x v="0"/>
    <n v="11"/>
    <n v="1209"/>
    <x v="1627"/>
    <x v="166"/>
    <n v="7709.4"/>
    <s v="x"/>
    <m/>
    <m/>
    <s v="x"/>
    <m/>
    <m/>
    <m/>
    <m/>
    <m/>
    <m/>
    <m/>
    <m/>
    <m/>
    <m/>
    <m/>
    <m/>
    <m/>
    <m/>
    <m/>
    <m/>
    <m/>
    <m/>
    <x v="12"/>
  </r>
  <r>
    <d v="2023-11-07T00:00:00"/>
    <x v="0"/>
    <n v="11"/>
    <n v="1173"/>
    <x v="1628"/>
    <x v="166"/>
    <n v="12174"/>
    <s v="x"/>
    <m/>
    <m/>
    <s v="x"/>
    <m/>
    <m/>
    <m/>
    <m/>
    <m/>
    <m/>
    <m/>
    <m/>
    <m/>
    <m/>
    <m/>
    <m/>
    <m/>
    <m/>
    <m/>
    <m/>
    <m/>
    <m/>
    <x v="12"/>
  </r>
  <r>
    <d v="2023-11-02T00:00:00"/>
    <x v="0"/>
    <n v="11"/>
    <n v="1090"/>
    <x v="1617"/>
    <x v="166"/>
    <n v="1092"/>
    <s v="x"/>
    <m/>
    <m/>
    <s v="x"/>
    <m/>
    <m/>
    <m/>
    <m/>
    <m/>
    <m/>
    <m/>
    <m/>
    <m/>
    <m/>
    <m/>
    <m/>
    <m/>
    <m/>
    <m/>
    <m/>
    <m/>
    <m/>
    <x v="12"/>
  </r>
  <r>
    <d v="2023-10-30T00:00:00"/>
    <x v="0"/>
    <n v="10"/>
    <n v="1091"/>
    <x v="1629"/>
    <x v="166"/>
    <n v="1304.5"/>
    <s v="x"/>
    <m/>
    <m/>
    <s v="x"/>
    <m/>
    <m/>
    <s v="x"/>
    <m/>
    <m/>
    <m/>
    <m/>
    <m/>
    <m/>
    <m/>
    <m/>
    <m/>
    <m/>
    <m/>
    <m/>
    <m/>
    <m/>
    <m/>
    <x v="9"/>
  </r>
  <r>
    <d v="2023-10-30T00:00:00"/>
    <x v="0"/>
    <n v="10"/>
    <n v="1112"/>
    <x v="1630"/>
    <x v="166"/>
    <n v="228"/>
    <s v="x"/>
    <m/>
    <m/>
    <s v="x"/>
    <m/>
    <m/>
    <s v="x"/>
    <m/>
    <m/>
    <m/>
    <m/>
    <m/>
    <m/>
    <m/>
    <m/>
    <m/>
    <m/>
    <m/>
    <m/>
    <m/>
    <m/>
    <m/>
    <x v="9"/>
  </r>
  <r>
    <d v="2023-10-30T00:00:00"/>
    <x v="0"/>
    <n v="10"/>
    <n v="1180"/>
    <x v="1631"/>
    <x v="166"/>
    <n v="174"/>
    <s v="x"/>
    <m/>
    <m/>
    <s v="x"/>
    <m/>
    <m/>
    <s v="x"/>
    <m/>
    <m/>
    <m/>
    <m/>
    <m/>
    <m/>
    <m/>
    <m/>
    <m/>
    <m/>
    <m/>
    <m/>
    <m/>
    <m/>
    <m/>
    <x v="9"/>
  </r>
  <r>
    <d v="2023-09-27T00:00:00"/>
    <x v="0"/>
    <n v="9"/>
    <n v="981"/>
    <x v="1632"/>
    <x v="166"/>
    <n v="1692"/>
    <s v="x"/>
    <m/>
    <m/>
    <s v="x"/>
    <m/>
    <m/>
    <m/>
    <m/>
    <m/>
    <m/>
    <m/>
    <m/>
    <m/>
    <m/>
    <m/>
    <m/>
    <m/>
    <m/>
    <m/>
    <m/>
    <m/>
    <m/>
    <x v="12"/>
  </r>
  <r>
    <d v="2023-09-27T00:00:00"/>
    <x v="0"/>
    <n v="9"/>
    <n v="980"/>
    <x v="1633"/>
    <x v="166"/>
    <n v="3726"/>
    <s v="x"/>
    <m/>
    <m/>
    <s v="x"/>
    <m/>
    <m/>
    <m/>
    <m/>
    <m/>
    <m/>
    <m/>
    <m/>
    <m/>
    <m/>
    <m/>
    <m/>
    <m/>
    <m/>
    <m/>
    <m/>
    <m/>
    <m/>
    <x v="12"/>
  </r>
  <r>
    <d v="2023-09-21T00:00:00"/>
    <x v="0"/>
    <n v="9"/>
    <n v="936"/>
    <x v="1634"/>
    <x v="166"/>
    <n v="780"/>
    <s v="x"/>
    <m/>
    <m/>
    <s v="x"/>
    <m/>
    <m/>
    <s v="x"/>
    <m/>
    <m/>
    <m/>
    <m/>
    <m/>
    <m/>
    <m/>
    <m/>
    <m/>
    <m/>
    <m/>
    <m/>
    <m/>
    <m/>
    <m/>
    <x v="9"/>
  </r>
  <r>
    <d v="2023-09-12T00:00:00"/>
    <x v="0"/>
    <n v="9"/>
    <n v="910"/>
    <x v="1635"/>
    <x v="166"/>
    <n v="4014"/>
    <s v="x"/>
    <m/>
    <m/>
    <s v="x"/>
    <m/>
    <m/>
    <m/>
    <m/>
    <m/>
    <m/>
    <m/>
    <m/>
    <m/>
    <m/>
    <m/>
    <m/>
    <m/>
    <m/>
    <m/>
    <m/>
    <m/>
    <m/>
    <x v="12"/>
  </r>
  <r>
    <d v="2023-08-30T00:00:00"/>
    <x v="0"/>
    <n v="8"/>
    <n v="826"/>
    <x v="1636"/>
    <x v="166"/>
    <n v="228"/>
    <s v="x"/>
    <m/>
    <m/>
    <s v="x"/>
    <m/>
    <m/>
    <s v="x"/>
    <m/>
    <m/>
    <m/>
    <m/>
    <m/>
    <m/>
    <m/>
    <m/>
    <m/>
    <m/>
    <m/>
    <m/>
    <m/>
    <m/>
    <m/>
    <x v="9"/>
  </r>
  <r>
    <d v="2023-08-16T00:00:00"/>
    <x v="0"/>
    <n v="8"/>
    <n v="800"/>
    <x v="1637"/>
    <x v="166"/>
    <n v="4674.38"/>
    <s v="x"/>
    <m/>
    <m/>
    <s v="x"/>
    <m/>
    <m/>
    <s v="x"/>
    <m/>
    <m/>
    <m/>
    <m/>
    <m/>
    <m/>
    <m/>
    <m/>
    <m/>
    <m/>
    <m/>
    <m/>
    <m/>
    <m/>
    <m/>
    <x v="9"/>
  </r>
  <r>
    <d v="2023-08-16T00:00:00"/>
    <x v="0"/>
    <n v="8"/>
    <n v="780"/>
    <x v="1638"/>
    <x v="166"/>
    <n v="1464"/>
    <s v="x"/>
    <m/>
    <m/>
    <s v="x"/>
    <m/>
    <m/>
    <s v="x"/>
    <m/>
    <m/>
    <m/>
    <m/>
    <m/>
    <m/>
    <m/>
    <m/>
    <m/>
    <m/>
    <m/>
    <m/>
    <m/>
    <m/>
    <m/>
    <x v="9"/>
  </r>
  <r>
    <d v="2023-08-16T00:00:00"/>
    <x v="0"/>
    <n v="8"/>
    <n v="779"/>
    <x v="1639"/>
    <x v="166"/>
    <n v="216"/>
    <s v="x"/>
    <m/>
    <m/>
    <s v="x"/>
    <m/>
    <m/>
    <s v="x"/>
    <m/>
    <m/>
    <m/>
    <m/>
    <m/>
    <m/>
    <m/>
    <m/>
    <m/>
    <m/>
    <m/>
    <m/>
    <m/>
    <m/>
    <m/>
    <x v="9"/>
  </r>
  <r>
    <d v="2023-08-10T00:00:00"/>
    <x v="0"/>
    <n v="8"/>
    <n v="751"/>
    <x v="1633"/>
    <x v="166"/>
    <n v="5508"/>
    <s v="x"/>
    <m/>
    <m/>
    <s v="x"/>
    <m/>
    <m/>
    <m/>
    <m/>
    <m/>
    <m/>
    <m/>
    <m/>
    <m/>
    <m/>
    <m/>
    <m/>
    <m/>
    <m/>
    <m/>
    <m/>
    <m/>
    <m/>
    <x v="12"/>
  </r>
  <r>
    <d v="2023-08-10T00:00:00"/>
    <x v="0"/>
    <n v="8"/>
    <n v="778"/>
    <x v="1640"/>
    <x v="166"/>
    <n v="936"/>
    <s v="x"/>
    <m/>
    <m/>
    <s v="x"/>
    <m/>
    <m/>
    <s v="x"/>
    <m/>
    <m/>
    <m/>
    <m/>
    <m/>
    <m/>
    <m/>
    <m/>
    <m/>
    <m/>
    <m/>
    <m/>
    <m/>
    <m/>
    <m/>
    <x v="9"/>
  </r>
  <r>
    <d v="2023-08-10T00:00:00"/>
    <x v="0"/>
    <n v="8"/>
    <n v="756"/>
    <x v="1641"/>
    <x v="166"/>
    <n v="504"/>
    <s v="x"/>
    <m/>
    <m/>
    <s v="x"/>
    <m/>
    <m/>
    <s v="x"/>
    <m/>
    <m/>
    <m/>
    <m/>
    <m/>
    <m/>
    <m/>
    <m/>
    <m/>
    <m/>
    <m/>
    <m/>
    <m/>
    <m/>
    <m/>
    <x v="9"/>
  </r>
  <r>
    <d v="2023-08-10T00:00:00"/>
    <x v="0"/>
    <n v="8"/>
    <n v="777"/>
    <x v="1640"/>
    <x v="166"/>
    <n v="444"/>
    <s v="x"/>
    <m/>
    <m/>
    <s v="x"/>
    <m/>
    <m/>
    <s v="x"/>
    <m/>
    <m/>
    <m/>
    <m/>
    <m/>
    <m/>
    <m/>
    <m/>
    <m/>
    <m/>
    <m/>
    <m/>
    <m/>
    <m/>
    <m/>
    <x v="9"/>
  </r>
  <r>
    <d v="2023-08-10T00:00:00"/>
    <x v="0"/>
    <n v="8"/>
    <n v="757"/>
    <x v="1642"/>
    <x v="166"/>
    <n v="372"/>
    <s v="x"/>
    <m/>
    <m/>
    <s v="x"/>
    <m/>
    <m/>
    <s v="x"/>
    <m/>
    <m/>
    <m/>
    <m/>
    <m/>
    <m/>
    <m/>
    <m/>
    <m/>
    <m/>
    <m/>
    <m/>
    <m/>
    <m/>
    <m/>
    <x v="9"/>
  </r>
  <r>
    <d v="2023-08-07T00:00:00"/>
    <x v="0"/>
    <n v="8"/>
    <n v="776"/>
    <x v="1643"/>
    <x v="166"/>
    <n v="1584"/>
    <s v="x"/>
    <m/>
    <m/>
    <s v="x"/>
    <m/>
    <m/>
    <s v="x"/>
    <m/>
    <m/>
    <m/>
    <m/>
    <m/>
    <m/>
    <m/>
    <m/>
    <m/>
    <m/>
    <m/>
    <m/>
    <m/>
    <m/>
    <m/>
    <x v="9"/>
  </r>
  <r>
    <d v="2023-08-07T00:00:00"/>
    <x v="0"/>
    <n v="8"/>
    <n v="773"/>
    <x v="1635"/>
    <x v="166"/>
    <n v="1836"/>
    <s v="x"/>
    <m/>
    <m/>
    <s v="x"/>
    <m/>
    <m/>
    <m/>
    <m/>
    <m/>
    <m/>
    <m/>
    <m/>
    <m/>
    <m/>
    <m/>
    <m/>
    <m/>
    <m/>
    <m/>
    <m/>
    <m/>
    <m/>
    <x v="12"/>
  </r>
  <r>
    <d v="2023-08-07T00:00:00"/>
    <x v="0"/>
    <n v="8"/>
    <n v="747"/>
    <x v="1644"/>
    <x v="166"/>
    <n v="936"/>
    <s v="x"/>
    <m/>
    <m/>
    <s v="x"/>
    <m/>
    <m/>
    <s v="x"/>
    <m/>
    <m/>
    <m/>
    <m/>
    <m/>
    <m/>
    <m/>
    <m/>
    <m/>
    <m/>
    <m/>
    <m/>
    <m/>
    <m/>
    <m/>
    <x v="9"/>
  </r>
  <r>
    <d v="2023-08-03T00:00:00"/>
    <x v="0"/>
    <n v="8"/>
    <n v="698"/>
    <x v="1645"/>
    <x v="166"/>
    <n v="1272"/>
    <s v="x"/>
    <m/>
    <m/>
    <s v="x"/>
    <m/>
    <m/>
    <s v="x"/>
    <m/>
    <m/>
    <m/>
    <m/>
    <m/>
    <m/>
    <m/>
    <m/>
    <m/>
    <m/>
    <m/>
    <m/>
    <m/>
    <m/>
    <m/>
    <x v="9"/>
  </r>
  <r>
    <d v="2023-08-02T00:00:00"/>
    <x v="0"/>
    <n v="8"/>
    <n v="746"/>
    <x v="1646"/>
    <x v="166"/>
    <n v="2193.36"/>
    <s v="x"/>
    <m/>
    <m/>
    <s v="x"/>
    <m/>
    <m/>
    <s v="x"/>
    <m/>
    <m/>
    <m/>
    <m/>
    <m/>
    <m/>
    <m/>
    <m/>
    <m/>
    <m/>
    <m/>
    <m/>
    <m/>
    <m/>
    <m/>
    <x v="9"/>
  </r>
  <r>
    <d v="2023-08-02T00:00:00"/>
    <x v="0"/>
    <n v="8"/>
    <n v="748"/>
    <x v="1613"/>
    <x v="166"/>
    <n v="1140"/>
    <s v="x"/>
    <m/>
    <m/>
    <s v="x"/>
    <m/>
    <m/>
    <s v="x"/>
    <m/>
    <m/>
    <m/>
    <m/>
    <m/>
    <m/>
    <m/>
    <m/>
    <m/>
    <m/>
    <m/>
    <m/>
    <m/>
    <m/>
    <m/>
    <x v="9"/>
  </r>
  <r>
    <d v="2023-07-03T00:00:00"/>
    <x v="0"/>
    <n v="7"/>
    <n v="632"/>
    <x v="1647"/>
    <x v="166"/>
    <n v="372"/>
    <s v="x"/>
    <m/>
    <m/>
    <s v="x"/>
    <m/>
    <m/>
    <s v="x"/>
    <m/>
    <m/>
    <m/>
    <m/>
    <m/>
    <m/>
    <m/>
    <m/>
    <m/>
    <m/>
    <m/>
    <m/>
    <m/>
    <m/>
    <m/>
    <x v="9"/>
  </r>
  <r>
    <d v="2023-06-27T00:00:00"/>
    <x v="0"/>
    <n v="6"/>
    <n v="629"/>
    <x v="1648"/>
    <x v="166"/>
    <n v="396"/>
    <s v="x"/>
    <m/>
    <m/>
    <s v="x"/>
    <m/>
    <m/>
    <m/>
    <m/>
    <m/>
    <m/>
    <m/>
    <m/>
    <m/>
    <m/>
    <m/>
    <m/>
    <m/>
    <m/>
    <m/>
    <m/>
    <m/>
    <m/>
    <x v="12"/>
  </r>
  <r>
    <d v="2023-06-22T00:00:00"/>
    <x v="0"/>
    <n v="6"/>
    <n v="623"/>
    <x v="1649"/>
    <x v="166"/>
    <n v="9396"/>
    <s v="x"/>
    <m/>
    <m/>
    <s v="x"/>
    <m/>
    <m/>
    <m/>
    <m/>
    <m/>
    <m/>
    <m/>
    <m/>
    <m/>
    <m/>
    <m/>
    <m/>
    <m/>
    <m/>
    <m/>
    <m/>
    <m/>
    <m/>
    <x v="12"/>
  </r>
  <r>
    <d v="2023-06-19T00:00:00"/>
    <x v="0"/>
    <n v="6"/>
    <n v="411"/>
    <x v="1650"/>
    <x v="166"/>
    <n v="528"/>
    <s v="x"/>
    <m/>
    <m/>
    <s v="x"/>
    <m/>
    <m/>
    <s v="x"/>
    <m/>
    <m/>
    <m/>
    <m/>
    <m/>
    <m/>
    <m/>
    <m/>
    <m/>
    <m/>
    <m/>
    <m/>
    <m/>
    <m/>
    <m/>
    <x v="9"/>
  </r>
  <r>
    <d v="2023-05-31T00:00:00"/>
    <x v="0"/>
    <n v="5"/>
    <n v="410"/>
    <x v="1645"/>
    <x v="166"/>
    <n v="936"/>
    <s v="x"/>
    <m/>
    <m/>
    <s v="x"/>
    <m/>
    <m/>
    <s v="x"/>
    <m/>
    <m/>
    <m/>
    <m/>
    <m/>
    <m/>
    <m/>
    <m/>
    <m/>
    <m/>
    <m/>
    <m/>
    <m/>
    <m/>
    <m/>
    <x v="9"/>
  </r>
  <r>
    <d v="2023-05-11T00:00:00"/>
    <x v="0"/>
    <n v="5"/>
    <n v="359"/>
    <x v="1613"/>
    <x v="166"/>
    <n v="756"/>
    <s v="x"/>
    <m/>
    <m/>
    <s v="x"/>
    <m/>
    <m/>
    <s v="x"/>
    <m/>
    <m/>
    <m/>
    <m/>
    <m/>
    <m/>
    <m/>
    <m/>
    <m/>
    <m/>
    <m/>
    <m/>
    <m/>
    <m/>
    <m/>
    <x v="9"/>
  </r>
  <r>
    <d v="2023-05-11T00:00:00"/>
    <x v="0"/>
    <n v="5"/>
    <n v="358"/>
    <x v="1651"/>
    <x v="166"/>
    <n v="228"/>
    <s v="x"/>
    <m/>
    <m/>
    <s v="x"/>
    <m/>
    <m/>
    <s v="x"/>
    <m/>
    <m/>
    <m/>
    <m/>
    <m/>
    <m/>
    <m/>
    <m/>
    <m/>
    <m/>
    <m/>
    <m/>
    <m/>
    <m/>
    <m/>
    <x v="9"/>
  </r>
  <r>
    <d v="2023-05-11T00:00:00"/>
    <x v="0"/>
    <n v="5"/>
    <n v="357"/>
    <x v="1652"/>
    <x v="166"/>
    <n v="828"/>
    <s v="x"/>
    <m/>
    <m/>
    <s v="x"/>
    <m/>
    <m/>
    <s v="x"/>
    <m/>
    <m/>
    <m/>
    <m/>
    <m/>
    <m/>
    <m/>
    <m/>
    <m/>
    <m/>
    <m/>
    <m/>
    <m/>
    <m/>
    <m/>
    <x v="9"/>
  </r>
  <r>
    <d v="2023-05-04T00:00:00"/>
    <x v="0"/>
    <n v="5"/>
    <n v="277"/>
    <x v="1647"/>
    <x v="166"/>
    <n v="432"/>
    <s v="x"/>
    <m/>
    <m/>
    <s v="x"/>
    <m/>
    <m/>
    <s v="x"/>
    <m/>
    <m/>
    <m/>
    <m/>
    <m/>
    <m/>
    <m/>
    <m/>
    <m/>
    <m/>
    <m/>
    <m/>
    <m/>
    <m/>
    <m/>
    <x v="9"/>
  </r>
  <r>
    <d v="2023-05-04T00:00:00"/>
    <x v="0"/>
    <n v="5"/>
    <n v="276"/>
    <x v="1653"/>
    <x v="166"/>
    <n v="738"/>
    <s v="x"/>
    <m/>
    <m/>
    <s v="x"/>
    <m/>
    <m/>
    <s v="x"/>
    <m/>
    <m/>
    <m/>
    <m/>
    <m/>
    <m/>
    <m/>
    <m/>
    <m/>
    <m/>
    <m/>
    <m/>
    <m/>
    <m/>
    <m/>
    <x v="9"/>
  </r>
  <r>
    <d v="2023-04-04T00:00:00"/>
    <x v="0"/>
    <n v="4"/>
    <n v="148"/>
    <x v="1654"/>
    <x v="166"/>
    <n v="1392"/>
    <s v="x"/>
    <m/>
    <m/>
    <s v="x"/>
    <m/>
    <m/>
    <s v="x"/>
    <m/>
    <m/>
    <m/>
    <m/>
    <m/>
    <m/>
    <m/>
    <m/>
    <m/>
    <m/>
    <m/>
    <m/>
    <m/>
    <m/>
    <m/>
    <x v="9"/>
  </r>
  <r>
    <d v="2023-04-04T00:00:00"/>
    <x v="0"/>
    <n v="4"/>
    <n v="197"/>
    <x v="1655"/>
    <x v="166"/>
    <n v="372"/>
    <s v="x"/>
    <m/>
    <m/>
    <s v="x"/>
    <m/>
    <m/>
    <s v="x"/>
    <m/>
    <m/>
    <m/>
    <m/>
    <m/>
    <m/>
    <m/>
    <m/>
    <m/>
    <m/>
    <m/>
    <m/>
    <m/>
    <m/>
    <m/>
    <x v="9"/>
  </r>
  <r>
    <d v="2023-03-14T00:00:00"/>
    <x v="0"/>
    <n v="3"/>
    <n v="149"/>
    <x v="1656"/>
    <x v="166"/>
    <n v="654"/>
    <s v="x"/>
    <m/>
    <m/>
    <s v="x"/>
    <m/>
    <m/>
    <s v="x"/>
    <m/>
    <m/>
    <m/>
    <m/>
    <m/>
    <m/>
    <m/>
    <m/>
    <m/>
    <m/>
    <m/>
    <m/>
    <m/>
    <m/>
    <m/>
    <x v="9"/>
  </r>
  <r>
    <d v="2023-01-16T00:00:00"/>
    <x v="0"/>
    <n v="1"/>
    <n v="1836"/>
    <x v="1657"/>
    <x v="166"/>
    <n v="1281.78"/>
    <s v="x"/>
    <m/>
    <m/>
    <s v="x"/>
    <m/>
    <m/>
    <s v="x"/>
    <m/>
    <m/>
    <m/>
    <m/>
    <m/>
    <m/>
    <m/>
    <m/>
    <m/>
    <m/>
    <m/>
    <m/>
    <m/>
    <m/>
    <m/>
    <x v="9"/>
  </r>
  <r>
    <d v="2023-01-16T00:00:00"/>
    <x v="0"/>
    <n v="1"/>
    <n v="1835"/>
    <x v="1658"/>
    <x v="166"/>
    <n v="859.7"/>
    <s v="x"/>
    <m/>
    <m/>
    <s v="x"/>
    <m/>
    <m/>
    <s v="x"/>
    <m/>
    <m/>
    <m/>
    <m/>
    <m/>
    <m/>
    <m/>
    <m/>
    <m/>
    <m/>
    <m/>
    <m/>
    <m/>
    <m/>
    <m/>
    <x v="9"/>
  </r>
  <r>
    <d v="2023-01-16T00:00:00"/>
    <x v="0"/>
    <n v="1"/>
    <n v="1834"/>
    <x v="1659"/>
    <x v="166"/>
    <n v="2038.32"/>
    <s v="x"/>
    <m/>
    <m/>
    <s v="x"/>
    <m/>
    <m/>
    <s v="x"/>
    <m/>
    <m/>
    <m/>
    <m/>
    <m/>
    <m/>
    <m/>
    <m/>
    <m/>
    <m/>
    <m/>
    <m/>
    <m/>
    <m/>
    <m/>
    <x v="9"/>
  </r>
  <r>
    <d v="2023-01-16T00:00:00"/>
    <x v="0"/>
    <n v="1"/>
    <n v="1773"/>
    <x v="1660"/>
    <x v="166"/>
    <n v="20034"/>
    <s v="x"/>
    <m/>
    <m/>
    <s v="x"/>
    <m/>
    <m/>
    <m/>
    <m/>
    <m/>
    <m/>
    <m/>
    <m/>
    <m/>
    <m/>
    <m/>
    <m/>
    <m/>
    <m/>
    <m/>
    <m/>
    <m/>
    <m/>
    <x v="12"/>
  </r>
  <r>
    <d v="2023-01-05T00:00:00"/>
    <x v="0"/>
    <n v="1"/>
    <n v="1726"/>
    <x v="1661"/>
    <x v="166"/>
    <n v="354"/>
    <s v="x"/>
    <m/>
    <m/>
    <s v="x"/>
    <m/>
    <m/>
    <m/>
    <m/>
    <m/>
    <m/>
    <m/>
    <m/>
    <m/>
    <m/>
    <m/>
    <m/>
    <m/>
    <m/>
    <m/>
    <m/>
    <m/>
    <m/>
    <x v="12"/>
  </r>
  <r>
    <d v="2023-01-04T00:00:00"/>
    <x v="0"/>
    <n v="1"/>
    <n v="1717"/>
    <x v="1662"/>
    <x v="166"/>
    <n v="1512"/>
    <s v="x"/>
    <m/>
    <m/>
    <s v="x"/>
    <m/>
    <m/>
    <m/>
    <m/>
    <m/>
    <m/>
    <m/>
    <m/>
    <m/>
    <m/>
    <m/>
    <m/>
    <m/>
    <m/>
    <m/>
    <m/>
    <m/>
    <m/>
    <x v="12"/>
  </r>
  <r>
    <d v="2022-12-21T00:00:00"/>
    <x v="2"/>
    <n v="12"/>
    <n v="1656"/>
    <x v="1663"/>
    <x v="166"/>
    <n v="11286"/>
    <s v="x"/>
    <m/>
    <m/>
    <s v="x"/>
    <m/>
    <m/>
    <s v="x"/>
    <m/>
    <m/>
    <m/>
    <m/>
    <m/>
    <m/>
    <m/>
    <m/>
    <m/>
    <m/>
    <m/>
    <m/>
    <m/>
    <m/>
    <m/>
    <x v="9"/>
  </r>
  <r>
    <d v="2022-12-19T00:00:00"/>
    <x v="2"/>
    <n v="12"/>
    <n v="1696"/>
    <x v="1664"/>
    <x v="166"/>
    <n v="2364"/>
    <s v="x"/>
    <m/>
    <m/>
    <s v="x"/>
    <m/>
    <m/>
    <s v="x"/>
    <m/>
    <m/>
    <m/>
    <m/>
    <m/>
    <m/>
    <m/>
    <m/>
    <m/>
    <m/>
    <m/>
    <m/>
    <m/>
    <m/>
    <m/>
    <x v="9"/>
  </r>
  <r>
    <d v="2022-12-19T00:00:00"/>
    <x v="2"/>
    <n v="12"/>
    <n v="1622"/>
    <x v="1665"/>
    <x v="166"/>
    <n v="6993.18"/>
    <s v="x"/>
    <m/>
    <m/>
    <s v="x"/>
    <m/>
    <m/>
    <s v="x"/>
    <m/>
    <m/>
    <m/>
    <m/>
    <m/>
    <m/>
    <m/>
    <m/>
    <m/>
    <m/>
    <m/>
    <m/>
    <m/>
    <m/>
    <m/>
    <x v="9"/>
  </r>
  <r>
    <d v="2022-12-13T00:00:00"/>
    <x v="2"/>
    <n v="12"/>
    <n v="1623"/>
    <x v="1666"/>
    <x v="166"/>
    <n v="487.2"/>
    <s v="x"/>
    <m/>
    <m/>
    <s v="x"/>
    <m/>
    <m/>
    <m/>
    <m/>
    <m/>
    <m/>
    <m/>
    <m/>
    <m/>
    <m/>
    <m/>
    <m/>
    <m/>
    <m/>
    <m/>
    <m/>
    <m/>
    <m/>
    <x v="12"/>
  </r>
  <r>
    <d v="2022-12-12T00:00:00"/>
    <x v="2"/>
    <n v="12"/>
    <n v="1657"/>
    <x v="1667"/>
    <x v="166"/>
    <n v="14112"/>
    <s v="x"/>
    <m/>
    <m/>
    <s v="x"/>
    <m/>
    <m/>
    <m/>
    <m/>
    <m/>
    <m/>
    <m/>
    <m/>
    <m/>
    <m/>
    <m/>
    <m/>
    <m/>
    <m/>
    <m/>
    <m/>
    <m/>
    <m/>
    <x v="12"/>
  </r>
  <r>
    <d v="2022-10-27T00:00:00"/>
    <x v="2"/>
    <n v="10"/>
    <n v="1283"/>
    <x v="1668"/>
    <x v="166"/>
    <n v="1638"/>
    <s v="x"/>
    <m/>
    <m/>
    <s v="x"/>
    <m/>
    <m/>
    <m/>
    <m/>
    <m/>
    <m/>
    <m/>
    <m/>
    <m/>
    <m/>
    <m/>
    <m/>
    <m/>
    <m/>
    <m/>
    <m/>
    <m/>
    <m/>
    <x v="12"/>
  </r>
  <r>
    <d v="2022-10-21T00:00:00"/>
    <x v="2"/>
    <n v="10"/>
    <n v="1304"/>
    <x v="1669"/>
    <x v="166"/>
    <n v="2340"/>
    <s v="x"/>
    <m/>
    <m/>
    <s v="x"/>
    <m/>
    <m/>
    <s v="x"/>
    <m/>
    <m/>
    <m/>
    <m/>
    <m/>
    <m/>
    <m/>
    <m/>
    <m/>
    <m/>
    <m/>
    <m/>
    <m/>
    <m/>
    <m/>
    <x v="9"/>
  </r>
  <r>
    <d v="2022-09-13T00:00:00"/>
    <x v="2"/>
    <n v="9"/>
    <n v="1084"/>
    <x v="1670"/>
    <x v="166"/>
    <n v="172.8"/>
    <s v="x"/>
    <m/>
    <m/>
    <s v="x"/>
    <m/>
    <m/>
    <s v="x"/>
    <m/>
    <m/>
    <m/>
    <m/>
    <m/>
    <m/>
    <m/>
    <m/>
    <m/>
    <m/>
    <m/>
    <m/>
    <m/>
    <m/>
    <m/>
    <x v="9"/>
  </r>
  <r>
    <d v="2022-09-06T00:00:00"/>
    <x v="2"/>
    <n v="9"/>
    <n v="1083"/>
    <x v="1671"/>
    <x v="166"/>
    <n v="384"/>
    <s v="x"/>
    <m/>
    <m/>
    <s v="x"/>
    <m/>
    <m/>
    <s v="x"/>
    <m/>
    <m/>
    <m/>
    <m/>
    <m/>
    <m/>
    <m/>
    <m/>
    <m/>
    <m/>
    <m/>
    <m/>
    <m/>
    <m/>
    <m/>
    <x v="9"/>
  </r>
  <r>
    <d v="2022-09-06T00:00:00"/>
    <x v="2"/>
    <n v="9"/>
    <n v="1023"/>
    <x v="1672"/>
    <x v="166"/>
    <n v="5548.8"/>
    <s v="x"/>
    <m/>
    <m/>
    <s v="x"/>
    <m/>
    <m/>
    <m/>
    <m/>
    <m/>
    <m/>
    <m/>
    <m/>
    <m/>
    <m/>
    <m/>
    <m/>
    <m/>
    <m/>
    <m/>
    <m/>
    <m/>
    <m/>
    <x v="12"/>
  </r>
  <r>
    <d v="2022-09-06T00:00:00"/>
    <x v="2"/>
    <n v="9"/>
    <n v="1049"/>
    <x v="1673"/>
    <x v="166"/>
    <n v="2707.2"/>
    <s v="x"/>
    <m/>
    <m/>
    <s v="x"/>
    <m/>
    <m/>
    <s v="x"/>
    <m/>
    <m/>
    <m/>
    <m/>
    <m/>
    <m/>
    <m/>
    <m/>
    <m/>
    <m/>
    <m/>
    <m/>
    <m/>
    <m/>
    <m/>
    <x v="9"/>
  </r>
  <r>
    <d v="2022-08-24T00:00:00"/>
    <x v="2"/>
    <n v="8"/>
    <n v="1152"/>
    <x v="1674"/>
    <x v="166"/>
    <n v="2898"/>
    <s v="x"/>
    <m/>
    <m/>
    <s v="x"/>
    <m/>
    <m/>
    <m/>
    <m/>
    <m/>
    <m/>
    <m/>
    <m/>
    <m/>
    <m/>
    <m/>
    <m/>
    <m/>
    <m/>
    <m/>
    <m/>
    <m/>
    <m/>
    <x v="12"/>
  </r>
  <r>
    <d v="2022-08-09T00:00:00"/>
    <x v="2"/>
    <n v="8"/>
    <n v="1022"/>
    <x v="1675"/>
    <x v="166"/>
    <n v="12936"/>
    <s v="x"/>
    <m/>
    <m/>
    <s v="x"/>
    <m/>
    <m/>
    <m/>
    <m/>
    <m/>
    <m/>
    <m/>
    <m/>
    <m/>
    <m/>
    <m/>
    <m/>
    <m/>
    <m/>
    <m/>
    <m/>
    <m/>
    <m/>
    <x v="12"/>
  </r>
  <r>
    <d v="2022-07-21T00:00:00"/>
    <x v="2"/>
    <n v="7"/>
    <n v="861"/>
    <x v="1676"/>
    <x v="166"/>
    <n v="12600"/>
    <s v="x"/>
    <m/>
    <m/>
    <s v="x"/>
    <m/>
    <m/>
    <m/>
    <m/>
    <m/>
    <m/>
    <m/>
    <m/>
    <m/>
    <m/>
    <m/>
    <m/>
    <m/>
    <m/>
    <m/>
    <m/>
    <m/>
    <m/>
    <x v="12"/>
  </r>
  <r>
    <d v="2022-06-29T00:00:00"/>
    <x v="2"/>
    <n v="6"/>
    <n v="750"/>
    <x v="1677"/>
    <x v="166"/>
    <n v="1308"/>
    <s v="x"/>
    <m/>
    <m/>
    <s v="x"/>
    <m/>
    <m/>
    <m/>
    <m/>
    <m/>
    <m/>
    <m/>
    <m/>
    <m/>
    <m/>
    <m/>
    <m/>
    <m/>
    <m/>
    <m/>
    <m/>
    <m/>
    <m/>
    <x v="12"/>
  </r>
  <r>
    <d v="2022-06-29T00:00:00"/>
    <x v="2"/>
    <n v="6"/>
    <n v="749"/>
    <x v="1655"/>
    <x v="166"/>
    <n v="612"/>
    <s v="x"/>
    <m/>
    <m/>
    <s v="x"/>
    <m/>
    <m/>
    <s v="x"/>
    <m/>
    <m/>
    <m/>
    <m/>
    <m/>
    <m/>
    <m/>
    <m/>
    <m/>
    <m/>
    <m/>
    <m/>
    <m/>
    <m/>
    <m/>
    <x v="9"/>
  </r>
  <r>
    <d v="2022-06-21T00:00:00"/>
    <x v="2"/>
    <n v="6"/>
    <n v="699"/>
    <x v="1678"/>
    <x v="166"/>
    <n v="4680"/>
    <s v="x"/>
    <m/>
    <m/>
    <s v="x"/>
    <m/>
    <m/>
    <s v="x"/>
    <m/>
    <m/>
    <m/>
    <m/>
    <m/>
    <m/>
    <m/>
    <m/>
    <m/>
    <m/>
    <m/>
    <m/>
    <m/>
    <m/>
    <m/>
    <x v="9"/>
  </r>
  <r>
    <d v="2022-06-21T00:00:00"/>
    <x v="2"/>
    <n v="6"/>
    <n v="695"/>
    <x v="1679"/>
    <x v="166"/>
    <n v="4166.3999999999996"/>
    <s v="x"/>
    <m/>
    <m/>
    <s v="x"/>
    <m/>
    <m/>
    <s v="x"/>
    <m/>
    <m/>
    <m/>
    <m/>
    <m/>
    <m/>
    <m/>
    <m/>
    <m/>
    <m/>
    <m/>
    <m/>
    <m/>
    <m/>
    <m/>
    <x v="9"/>
  </r>
  <r>
    <d v="2022-06-17T00:00:00"/>
    <x v="2"/>
    <n v="6"/>
    <n v="698"/>
    <x v="1680"/>
    <x v="166"/>
    <n v="1629.6"/>
    <s v="x"/>
    <m/>
    <m/>
    <s v="x"/>
    <m/>
    <m/>
    <s v="x"/>
    <m/>
    <m/>
    <m/>
    <m/>
    <m/>
    <m/>
    <m/>
    <m/>
    <m/>
    <m/>
    <m/>
    <m/>
    <m/>
    <m/>
    <m/>
    <x v="9"/>
  </r>
  <r>
    <d v="2022-06-17T00:00:00"/>
    <x v="2"/>
    <n v="6"/>
    <n v="694"/>
    <x v="1647"/>
    <x v="166"/>
    <n v="240"/>
    <s v="x"/>
    <m/>
    <m/>
    <s v="x"/>
    <m/>
    <m/>
    <s v="x"/>
    <m/>
    <m/>
    <m/>
    <m/>
    <m/>
    <m/>
    <m/>
    <m/>
    <m/>
    <m/>
    <m/>
    <m/>
    <m/>
    <m/>
    <m/>
    <x v="9"/>
  </r>
  <r>
    <d v="2022-05-26T00:00:00"/>
    <x v="2"/>
    <n v="5"/>
    <n v="687"/>
    <x v="1681"/>
    <x v="166"/>
    <n v="6300"/>
    <s v="x"/>
    <m/>
    <m/>
    <s v="x"/>
    <m/>
    <m/>
    <m/>
    <m/>
    <m/>
    <m/>
    <m/>
    <m/>
    <m/>
    <m/>
    <m/>
    <m/>
    <m/>
    <m/>
    <m/>
    <m/>
    <m/>
    <m/>
    <x v="12"/>
  </r>
  <r>
    <d v="2022-05-20T00:00:00"/>
    <x v="2"/>
    <n v="5"/>
    <n v="546"/>
    <x v="1682"/>
    <x v="166"/>
    <n v="2901.6"/>
    <s v="x"/>
    <m/>
    <m/>
    <s v="x"/>
    <m/>
    <m/>
    <s v="x"/>
    <m/>
    <m/>
    <m/>
    <m/>
    <m/>
    <m/>
    <m/>
    <m/>
    <m/>
    <m/>
    <m/>
    <m/>
    <m/>
    <m/>
    <m/>
    <x v="9"/>
  </r>
  <r>
    <d v="2022-05-20T00:00:00"/>
    <x v="2"/>
    <n v="5"/>
    <n v="545"/>
    <x v="1683"/>
    <x v="166"/>
    <n v="1584.86"/>
    <s v="x"/>
    <m/>
    <m/>
    <s v="x"/>
    <m/>
    <m/>
    <m/>
    <m/>
    <m/>
    <m/>
    <m/>
    <m/>
    <m/>
    <m/>
    <m/>
    <m/>
    <m/>
    <m/>
    <m/>
    <m/>
    <m/>
    <m/>
    <x v="12"/>
  </r>
  <r>
    <d v="2022-05-20T00:00:00"/>
    <x v="2"/>
    <n v="5"/>
    <n v="544"/>
    <x v="1684"/>
    <x v="166"/>
    <n v="451.82"/>
    <s v="x"/>
    <m/>
    <m/>
    <s v="x"/>
    <m/>
    <m/>
    <s v="x"/>
    <m/>
    <m/>
    <m/>
    <m/>
    <m/>
    <m/>
    <m/>
    <m/>
    <m/>
    <m/>
    <m/>
    <m/>
    <m/>
    <m/>
    <m/>
    <x v="9"/>
  </r>
  <r>
    <d v="2022-05-19T00:00:00"/>
    <x v="2"/>
    <n v="5"/>
    <n v="373"/>
    <x v="1685"/>
    <x v="166"/>
    <n v="1675.2"/>
    <s v="x"/>
    <m/>
    <m/>
    <s v="x"/>
    <m/>
    <m/>
    <s v="x"/>
    <m/>
    <m/>
    <m/>
    <m/>
    <m/>
    <m/>
    <m/>
    <m/>
    <m/>
    <m/>
    <m/>
    <m/>
    <m/>
    <m/>
    <m/>
    <x v="9"/>
  </r>
  <r>
    <d v="2022-05-17T00:00:00"/>
    <x v="2"/>
    <n v="5"/>
    <n v="372"/>
    <x v="1686"/>
    <x v="166"/>
    <n v="396"/>
    <s v="x"/>
    <m/>
    <m/>
    <s v="x"/>
    <m/>
    <m/>
    <m/>
    <m/>
    <m/>
    <m/>
    <m/>
    <m/>
    <m/>
    <m/>
    <m/>
    <m/>
    <m/>
    <m/>
    <m/>
    <m/>
    <m/>
    <m/>
    <x v="12"/>
  </r>
  <r>
    <d v="2022-05-13T00:00:00"/>
    <x v="2"/>
    <n v="5"/>
    <n v="547"/>
    <x v="1687"/>
    <x v="166"/>
    <n v="778.22"/>
    <s v="x"/>
    <m/>
    <m/>
    <s v="x"/>
    <m/>
    <m/>
    <s v="x"/>
    <m/>
    <m/>
    <m/>
    <m/>
    <m/>
    <m/>
    <m/>
    <m/>
    <m/>
    <m/>
    <m/>
    <m/>
    <m/>
    <m/>
    <m/>
    <x v="9"/>
  </r>
  <r>
    <d v="2022-04-13T00:00:00"/>
    <x v="2"/>
    <n v="4"/>
    <n v="371"/>
    <x v="1688"/>
    <x v="166"/>
    <n v="1483.2"/>
    <s v="x"/>
    <m/>
    <m/>
    <s v="x"/>
    <m/>
    <m/>
    <s v="x"/>
    <m/>
    <m/>
    <m/>
    <m/>
    <m/>
    <m/>
    <m/>
    <m/>
    <m/>
    <m/>
    <m/>
    <m/>
    <m/>
    <m/>
    <m/>
    <x v="9"/>
  </r>
  <r>
    <d v="2022-03-30T00:00:00"/>
    <x v="2"/>
    <n v="3"/>
    <n v="223"/>
    <x v="1689"/>
    <x v="166"/>
    <n v="480"/>
    <s v="x"/>
    <m/>
    <m/>
    <s v="x"/>
    <m/>
    <m/>
    <m/>
    <m/>
    <m/>
    <m/>
    <m/>
    <m/>
    <m/>
    <m/>
    <m/>
    <m/>
    <m/>
    <m/>
    <m/>
    <m/>
    <m/>
    <m/>
    <x v="12"/>
  </r>
  <r>
    <d v="2022-03-30T00:00:00"/>
    <x v="2"/>
    <n v="3"/>
    <n v="222"/>
    <x v="1690"/>
    <x v="166"/>
    <n v="312"/>
    <s v="x"/>
    <m/>
    <m/>
    <s v="x"/>
    <m/>
    <m/>
    <m/>
    <m/>
    <m/>
    <m/>
    <m/>
    <m/>
    <m/>
    <m/>
    <m/>
    <m/>
    <m/>
    <m/>
    <m/>
    <m/>
    <m/>
    <m/>
    <x v="12"/>
  </r>
  <r>
    <d v="2022-03-30T00:00:00"/>
    <x v="2"/>
    <n v="3"/>
    <n v="240"/>
    <x v="1691"/>
    <x v="166"/>
    <n v="2068.8000000000002"/>
    <s v="x"/>
    <m/>
    <m/>
    <s v="x"/>
    <m/>
    <m/>
    <m/>
    <m/>
    <m/>
    <m/>
    <m/>
    <m/>
    <m/>
    <m/>
    <m/>
    <m/>
    <m/>
    <m/>
    <m/>
    <m/>
    <m/>
    <m/>
    <x v="12"/>
  </r>
  <r>
    <d v="2022-03-17T00:00:00"/>
    <x v="2"/>
    <n v="3"/>
    <n v="193"/>
    <x v="1692"/>
    <x v="166"/>
    <n v="240"/>
    <s v="x"/>
    <m/>
    <m/>
    <s v="x"/>
    <m/>
    <m/>
    <s v="x"/>
    <m/>
    <m/>
    <m/>
    <m/>
    <m/>
    <m/>
    <m/>
    <m/>
    <m/>
    <m/>
    <m/>
    <m/>
    <m/>
    <m/>
    <m/>
    <x v="9"/>
  </r>
  <r>
    <d v="2022-02-24T00:00:00"/>
    <x v="2"/>
    <n v="2"/>
    <n v="152"/>
    <x v="1693"/>
    <x v="166"/>
    <n v="324"/>
    <s v="x"/>
    <m/>
    <m/>
    <s v="x"/>
    <m/>
    <m/>
    <m/>
    <m/>
    <m/>
    <m/>
    <m/>
    <m/>
    <m/>
    <m/>
    <m/>
    <m/>
    <m/>
    <m/>
    <m/>
    <m/>
    <m/>
    <m/>
    <x v="12"/>
  </r>
  <r>
    <d v="2022-02-24T00:00:00"/>
    <x v="2"/>
    <n v="2"/>
    <n v="151"/>
    <x v="1694"/>
    <x v="166"/>
    <n v="540"/>
    <s v="x"/>
    <m/>
    <m/>
    <s v="x"/>
    <m/>
    <m/>
    <s v="x"/>
    <m/>
    <m/>
    <m/>
    <m/>
    <m/>
    <m/>
    <m/>
    <m/>
    <m/>
    <m/>
    <m/>
    <m/>
    <m/>
    <m/>
    <m/>
    <x v="9"/>
  </r>
  <r>
    <d v="2022-02-24T00:00:00"/>
    <x v="2"/>
    <n v="2"/>
    <n v="194"/>
    <x v="1695"/>
    <x v="166"/>
    <n v="3307.2"/>
    <s v="x"/>
    <m/>
    <m/>
    <s v="x"/>
    <m/>
    <m/>
    <s v="x"/>
    <m/>
    <m/>
    <m/>
    <m/>
    <m/>
    <m/>
    <m/>
    <m/>
    <m/>
    <m/>
    <m/>
    <m/>
    <m/>
    <m/>
    <m/>
    <x v="9"/>
  </r>
  <r>
    <d v="2022-02-24T00:00:00"/>
    <x v="2"/>
    <n v="2"/>
    <n v="178"/>
    <x v="1696"/>
    <x v="166"/>
    <n v="4802.3999999999996"/>
    <s v="x"/>
    <m/>
    <m/>
    <s v="x"/>
    <m/>
    <m/>
    <m/>
    <m/>
    <m/>
    <m/>
    <m/>
    <m/>
    <m/>
    <m/>
    <m/>
    <m/>
    <m/>
    <m/>
    <m/>
    <m/>
    <m/>
    <m/>
    <x v="12"/>
  </r>
  <r>
    <d v="2022-01-03T00:00:00"/>
    <x v="2"/>
    <n v="1"/>
    <n v="1783"/>
    <x v="1697"/>
    <x v="166"/>
    <n v="6048"/>
    <s v="x"/>
    <m/>
    <m/>
    <s v="x"/>
    <m/>
    <m/>
    <s v="x"/>
    <m/>
    <m/>
    <m/>
    <m/>
    <m/>
    <m/>
    <m/>
    <m/>
    <m/>
    <m/>
    <m/>
    <m/>
    <m/>
    <m/>
    <m/>
    <x v="9"/>
  </r>
  <r>
    <d v="2021-12-31T00:00:00"/>
    <x v="1"/>
    <n v="12"/>
    <n v="1785"/>
    <x v="1698"/>
    <x v="166"/>
    <n v="840"/>
    <s v="x"/>
    <m/>
    <m/>
    <s v="x"/>
    <m/>
    <m/>
    <s v="x"/>
    <m/>
    <m/>
    <m/>
    <m/>
    <m/>
    <m/>
    <m/>
    <m/>
    <m/>
    <m/>
    <m/>
    <m/>
    <m/>
    <m/>
    <m/>
    <x v="9"/>
  </r>
  <r>
    <d v="2021-12-29T00:00:00"/>
    <x v="1"/>
    <n v="12"/>
    <n v="1932"/>
    <x v="1699"/>
    <x v="166"/>
    <n v="528"/>
    <s v="x"/>
    <m/>
    <m/>
    <s v="x"/>
    <m/>
    <m/>
    <s v="x"/>
    <m/>
    <m/>
    <m/>
    <m/>
    <m/>
    <m/>
    <m/>
    <m/>
    <m/>
    <m/>
    <m/>
    <m/>
    <m/>
    <m/>
    <m/>
    <x v="9"/>
  </r>
  <r>
    <d v="2021-12-29T00:00:00"/>
    <x v="1"/>
    <n v="12"/>
    <n v="1931"/>
    <x v="1700"/>
    <x v="166"/>
    <n v="11170.8"/>
    <s v="x"/>
    <m/>
    <m/>
    <s v="x"/>
    <m/>
    <m/>
    <m/>
    <m/>
    <m/>
    <m/>
    <m/>
    <m/>
    <m/>
    <m/>
    <m/>
    <m/>
    <m/>
    <m/>
    <m/>
    <m/>
    <m/>
    <m/>
    <x v="12"/>
  </r>
  <r>
    <d v="2021-12-29T00:00:00"/>
    <x v="1"/>
    <n v="12"/>
    <n v="1907"/>
    <x v="1701"/>
    <x v="166"/>
    <n v="8792.4"/>
    <s v="x"/>
    <m/>
    <m/>
    <s v="x"/>
    <m/>
    <m/>
    <m/>
    <m/>
    <m/>
    <m/>
    <m/>
    <m/>
    <m/>
    <m/>
    <m/>
    <m/>
    <m/>
    <m/>
    <m/>
    <m/>
    <m/>
    <m/>
    <x v="12"/>
  </r>
  <r>
    <d v="2021-12-28T00:00:00"/>
    <x v="1"/>
    <n v="12"/>
    <n v="1850"/>
    <x v="1702"/>
    <x v="166"/>
    <n v="146.16"/>
    <s v="x"/>
    <m/>
    <m/>
    <s v="x"/>
    <m/>
    <m/>
    <s v="x"/>
    <m/>
    <m/>
    <m/>
    <m/>
    <m/>
    <m/>
    <m/>
    <m/>
    <m/>
    <m/>
    <m/>
    <m/>
    <m/>
    <m/>
    <m/>
    <x v="9"/>
  </r>
  <r>
    <d v="2021-12-22T00:00:00"/>
    <x v="1"/>
    <n v="12"/>
    <n v="1729"/>
    <x v="1703"/>
    <x v="166"/>
    <n v="2877.6"/>
    <s v="x"/>
    <m/>
    <m/>
    <s v="x"/>
    <m/>
    <m/>
    <s v="x"/>
    <m/>
    <m/>
    <m/>
    <m/>
    <m/>
    <m/>
    <m/>
    <m/>
    <m/>
    <m/>
    <m/>
    <m/>
    <m/>
    <m/>
    <m/>
    <x v="9"/>
  </r>
  <r>
    <d v="2021-12-22T00:00:00"/>
    <x v="1"/>
    <n v="12"/>
    <n v="1728"/>
    <x v="1704"/>
    <x v="166"/>
    <n v="1639.2"/>
    <s v="x"/>
    <m/>
    <m/>
    <s v="x"/>
    <m/>
    <m/>
    <s v="x"/>
    <m/>
    <m/>
    <m/>
    <m/>
    <m/>
    <m/>
    <m/>
    <m/>
    <m/>
    <m/>
    <m/>
    <m/>
    <m/>
    <m/>
    <m/>
    <x v="9"/>
  </r>
  <r>
    <d v="2021-12-22T00:00:00"/>
    <x v="1"/>
    <n v="12"/>
    <n v="1727"/>
    <x v="1705"/>
    <x v="166"/>
    <n v="2774.4"/>
    <s v="x"/>
    <m/>
    <m/>
    <s v="x"/>
    <m/>
    <m/>
    <s v="x"/>
    <m/>
    <m/>
    <m/>
    <m/>
    <m/>
    <m/>
    <m/>
    <m/>
    <m/>
    <m/>
    <m/>
    <m/>
    <m/>
    <m/>
    <m/>
    <x v="9"/>
  </r>
  <r>
    <d v="2021-12-22T00:00:00"/>
    <x v="1"/>
    <n v="12"/>
    <n v="1726"/>
    <x v="1706"/>
    <x v="166"/>
    <n v="2085.6"/>
    <s v="x"/>
    <m/>
    <m/>
    <s v="x"/>
    <m/>
    <m/>
    <s v="x"/>
    <m/>
    <m/>
    <m/>
    <m/>
    <m/>
    <m/>
    <m/>
    <m/>
    <m/>
    <m/>
    <m/>
    <m/>
    <m/>
    <m/>
    <m/>
    <x v="9"/>
  </r>
  <r>
    <d v="2021-12-22T00:00:00"/>
    <x v="1"/>
    <n v="12"/>
    <n v="1784"/>
    <x v="1707"/>
    <x v="166"/>
    <n v="1058.4000000000001"/>
    <s v="x"/>
    <m/>
    <m/>
    <s v="x"/>
    <m/>
    <m/>
    <s v="x"/>
    <m/>
    <m/>
    <m/>
    <m/>
    <m/>
    <m/>
    <m/>
    <m/>
    <m/>
    <m/>
    <m/>
    <m/>
    <m/>
    <m/>
    <m/>
    <x v="9"/>
  </r>
  <r>
    <d v="2021-12-20T00:00:00"/>
    <x v="1"/>
    <n v="12"/>
    <n v="1786"/>
    <x v="1700"/>
    <x v="166"/>
    <n v="11692.8"/>
    <s v="x"/>
    <m/>
    <m/>
    <s v="x"/>
    <m/>
    <m/>
    <m/>
    <m/>
    <m/>
    <m/>
    <m/>
    <m/>
    <m/>
    <m/>
    <m/>
    <m/>
    <m/>
    <m/>
    <m/>
    <m/>
    <m/>
    <m/>
    <x v="12"/>
  </r>
  <r>
    <d v="2021-12-01T00:00:00"/>
    <x v="1"/>
    <n v="12"/>
    <n v="1561"/>
    <x v="1708"/>
    <x v="166"/>
    <n v="2065.8200000000002"/>
    <s v="x"/>
    <m/>
    <m/>
    <s v="x"/>
    <m/>
    <m/>
    <s v="x"/>
    <m/>
    <m/>
    <m/>
    <m/>
    <m/>
    <m/>
    <m/>
    <m/>
    <m/>
    <m/>
    <m/>
    <m/>
    <m/>
    <m/>
    <m/>
    <x v="9"/>
  </r>
  <r>
    <d v="2021-11-25T00:00:00"/>
    <x v="1"/>
    <n v="11"/>
    <n v="1541"/>
    <x v="1709"/>
    <x v="166"/>
    <n v="2379.7199999999998"/>
    <s v="x"/>
    <m/>
    <m/>
    <s v="x"/>
    <m/>
    <m/>
    <s v="x"/>
    <m/>
    <m/>
    <m/>
    <m/>
    <m/>
    <m/>
    <m/>
    <m/>
    <m/>
    <m/>
    <m/>
    <m/>
    <m/>
    <m/>
    <m/>
    <x v="9"/>
  </r>
  <r>
    <d v="2021-11-25T00:00:00"/>
    <x v="1"/>
    <n v="11"/>
    <n v="1540"/>
    <x v="1710"/>
    <x v="166"/>
    <n v="1613.59"/>
    <s v="x"/>
    <m/>
    <m/>
    <s v="x"/>
    <m/>
    <m/>
    <s v="x"/>
    <m/>
    <m/>
    <m/>
    <m/>
    <m/>
    <m/>
    <m/>
    <m/>
    <m/>
    <m/>
    <m/>
    <m/>
    <m/>
    <m/>
    <m/>
    <x v="9"/>
  </r>
  <r>
    <d v="2021-11-25T00:00:00"/>
    <x v="1"/>
    <n v="11"/>
    <n v="1539"/>
    <x v="1711"/>
    <x v="166"/>
    <n v="2810.23"/>
    <s v="x"/>
    <m/>
    <m/>
    <s v="x"/>
    <m/>
    <m/>
    <s v="x"/>
    <m/>
    <m/>
    <m/>
    <m/>
    <m/>
    <m/>
    <m/>
    <m/>
    <m/>
    <m/>
    <m/>
    <m/>
    <m/>
    <m/>
    <m/>
    <x v="9"/>
  </r>
  <r>
    <d v="2021-11-12T00:00:00"/>
    <x v="1"/>
    <n v="11"/>
    <n v="1569"/>
    <x v="1700"/>
    <x v="166"/>
    <n v="4244.3999999999996"/>
    <s v="x"/>
    <m/>
    <m/>
    <s v="x"/>
    <m/>
    <m/>
    <m/>
    <m/>
    <m/>
    <m/>
    <m/>
    <m/>
    <m/>
    <m/>
    <m/>
    <m/>
    <m/>
    <m/>
    <m/>
    <m/>
    <m/>
    <m/>
    <x v="12"/>
  </r>
  <r>
    <d v="2021-11-08T00:00:00"/>
    <x v="1"/>
    <n v="11"/>
    <n v="1393"/>
    <x v="1712"/>
    <x v="166"/>
    <n v="5956.22"/>
    <s v="x"/>
    <m/>
    <m/>
    <s v="x"/>
    <m/>
    <m/>
    <s v="x"/>
    <m/>
    <m/>
    <m/>
    <m/>
    <m/>
    <m/>
    <m/>
    <m/>
    <m/>
    <m/>
    <m/>
    <m/>
    <m/>
    <m/>
    <m/>
    <x v="9"/>
  </r>
  <r>
    <d v="2021-11-08T00:00:00"/>
    <x v="1"/>
    <n v="11"/>
    <n v="1439"/>
    <x v="1713"/>
    <x v="166"/>
    <n v="240"/>
    <s v="x"/>
    <m/>
    <m/>
    <s v="x"/>
    <m/>
    <m/>
    <s v="x"/>
    <m/>
    <m/>
    <m/>
    <m/>
    <m/>
    <m/>
    <m/>
    <m/>
    <m/>
    <m/>
    <m/>
    <m/>
    <m/>
    <m/>
    <m/>
    <x v="9"/>
  </r>
  <r>
    <d v="2021-10-27T00:00:00"/>
    <x v="1"/>
    <n v="10"/>
    <n v="1392"/>
    <x v="1714"/>
    <x v="166"/>
    <n v="13533.55"/>
    <s v="x"/>
    <m/>
    <m/>
    <s v="x"/>
    <m/>
    <m/>
    <s v="x"/>
    <m/>
    <m/>
    <m/>
    <m/>
    <m/>
    <m/>
    <m/>
    <m/>
    <m/>
    <m/>
    <m/>
    <m/>
    <m/>
    <m/>
    <m/>
    <x v="9"/>
  </r>
  <r>
    <d v="2021-10-21T00:00:00"/>
    <x v="1"/>
    <n v="10"/>
    <n v="1489"/>
    <x v="1715"/>
    <x v="166"/>
    <n v="4593.6000000000004"/>
    <s v="x"/>
    <m/>
    <m/>
    <s v="x"/>
    <m/>
    <m/>
    <s v="x"/>
    <m/>
    <m/>
    <m/>
    <m/>
    <m/>
    <m/>
    <m/>
    <m/>
    <m/>
    <m/>
    <m/>
    <m/>
    <m/>
    <m/>
    <m/>
    <x v="9"/>
  </r>
  <r>
    <d v="2021-09-30T00:00:00"/>
    <x v="1"/>
    <n v="9"/>
    <n v="1223"/>
    <x v="1716"/>
    <x v="166"/>
    <n v="3027.6"/>
    <s v="x"/>
    <m/>
    <m/>
    <s v="x"/>
    <m/>
    <m/>
    <m/>
    <m/>
    <m/>
    <m/>
    <m/>
    <m/>
    <m/>
    <m/>
    <m/>
    <m/>
    <m/>
    <m/>
    <m/>
    <m/>
    <m/>
    <m/>
    <x v="12"/>
  </r>
  <r>
    <d v="2021-09-30T00:00:00"/>
    <x v="1"/>
    <n v="9"/>
    <n v="1216"/>
    <x v="1717"/>
    <x v="166"/>
    <n v="5515.92"/>
    <s v="x"/>
    <m/>
    <m/>
    <s v="x"/>
    <m/>
    <m/>
    <s v="x"/>
    <m/>
    <m/>
    <m/>
    <m/>
    <m/>
    <m/>
    <m/>
    <m/>
    <m/>
    <m/>
    <m/>
    <m/>
    <m/>
    <m/>
    <m/>
    <x v="9"/>
  </r>
  <r>
    <d v="2021-09-30T00:00:00"/>
    <x v="1"/>
    <n v="9"/>
    <n v="1217"/>
    <x v="1718"/>
    <x v="166"/>
    <n v="832.8"/>
    <s v="x"/>
    <m/>
    <m/>
    <s v="x"/>
    <m/>
    <m/>
    <s v="x"/>
    <m/>
    <m/>
    <m/>
    <m/>
    <m/>
    <m/>
    <m/>
    <m/>
    <m/>
    <m/>
    <m/>
    <m/>
    <m/>
    <m/>
    <m/>
    <x v="9"/>
  </r>
  <r>
    <d v="2021-09-27T00:00:00"/>
    <x v="1"/>
    <n v="9"/>
    <n v="1074"/>
    <x v="1719"/>
    <x v="166"/>
    <n v="6446.4"/>
    <s v="x"/>
    <m/>
    <m/>
    <s v="x"/>
    <m/>
    <m/>
    <s v="x"/>
    <m/>
    <m/>
    <m/>
    <m/>
    <m/>
    <m/>
    <m/>
    <m/>
    <m/>
    <m/>
    <m/>
    <m/>
    <m/>
    <m/>
    <m/>
    <x v="9"/>
  </r>
  <r>
    <d v="2021-09-08T00:00:00"/>
    <x v="1"/>
    <n v="9"/>
    <n v="1073"/>
    <x v="1720"/>
    <x v="166"/>
    <n v="3996"/>
    <s v="x"/>
    <m/>
    <m/>
    <s v="x"/>
    <m/>
    <m/>
    <s v="x"/>
    <m/>
    <m/>
    <m/>
    <m/>
    <m/>
    <m/>
    <m/>
    <m/>
    <m/>
    <m/>
    <m/>
    <m/>
    <m/>
    <m/>
    <m/>
    <x v="9"/>
  </r>
  <r>
    <d v="2021-08-18T00:00:00"/>
    <x v="1"/>
    <n v="8"/>
    <n v="1105"/>
    <x v="1701"/>
    <x v="166"/>
    <n v="14720.4"/>
    <s v="x"/>
    <m/>
    <m/>
    <s v="x"/>
    <m/>
    <m/>
    <m/>
    <m/>
    <m/>
    <m/>
    <m/>
    <m/>
    <m/>
    <m/>
    <m/>
    <m/>
    <m/>
    <m/>
    <m/>
    <m/>
    <m/>
    <m/>
    <x v="12"/>
  </r>
  <r>
    <d v="2021-08-05T00:00:00"/>
    <x v="1"/>
    <n v="8"/>
    <n v="1056"/>
    <x v="1721"/>
    <x v="166"/>
    <n v="324"/>
    <s v="x"/>
    <m/>
    <m/>
    <s v="x"/>
    <m/>
    <m/>
    <s v="x"/>
    <m/>
    <m/>
    <m/>
    <m/>
    <m/>
    <m/>
    <m/>
    <m/>
    <m/>
    <m/>
    <m/>
    <m/>
    <m/>
    <m/>
    <m/>
    <x v="9"/>
  </r>
  <r>
    <d v="2021-08-05T00:00:00"/>
    <x v="1"/>
    <n v="8"/>
    <n v="1055"/>
    <x v="1722"/>
    <x v="166"/>
    <n v="21741.48"/>
    <s v="x"/>
    <m/>
    <m/>
    <s v="x"/>
    <m/>
    <m/>
    <s v="x"/>
    <m/>
    <m/>
    <m/>
    <m/>
    <m/>
    <m/>
    <m/>
    <m/>
    <m/>
    <m/>
    <m/>
    <m/>
    <m/>
    <m/>
    <m/>
    <x v="9"/>
  </r>
  <r>
    <d v="2021-08-05T00:00:00"/>
    <x v="1"/>
    <n v="8"/>
    <n v="1054"/>
    <x v="1723"/>
    <x v="166"/>
    <n v="4321.58"/>
    <s v="x"/>
    <m/>
    <m/>
    <s v="x"/>
    <m/>
    <m/>
    <s v="x"/>
    <m/>
    <m/>
    <m/>
    <m/>
    <m/>
    <m/>
    <m/>
    <m/>
    <m/>
    <m/>
    <m/>
    <m/>
    <m/>
    <m/>
    <m/>
    <x v="9"/>
  </r>
  <r>
    <d v="2021-08-05T00:00:00"/>
    <x v="1"/>
    <n v="8"/>
    <n v="1053"/>
    <x v="1724"/>
    <x v="166"/>
    <n v="342"/>
    <s v="x"/>
    <m/>
    <m/>
    <s v="x"/>
    <m/>
    <m/>
    <s v="x"/>
    <m/>
    <m/>
    <m/>
    <m/>
    <m/>
    <m/>
    <m/>
    <m/>
    <m/>
    <m/>
    <m/>
    <m/>
    <m/>
    <m/>
    <m/>
    <x v="9"/>
  </r>
  <r>
    <d v="2021-08-05T00:00:00"/>
    <x v="1"/>
    <n v="8"/>
    <n v="1052"/>
    <x v="1725"/>
    <x v="166"/>
    <n v="937.2"/>
    <s v="x"/>
    <m/>
    <m/>
    <s v="x"/>
    <m/>
    <m/>
    <s v="x"/>
    <m/>
    <m/>
    <m/>
    <m/>
    <m/>
    <m/>
    <m/>
    <m/>
    <m/>
    <m/>
    <m/>
    <m/>
    <m/>
    <m/>
    <m/>
    <x v="9"/>
  </r>
  <r>
    <d v="2021-08-05T00:00:00"/>
    <x v="1"/>
    <n v="8"/>
    <n v="1051"/>
    <x v="1726"/>
    <x v="166"/>
    <n v="216"/>
    <s v="x"/>
    <m/>
    <m/>
    <s v="x"/>
    <m/>
    <m/>
    <s v="x"/>
    <m/>
    <m/>
    <m/>
    <m/>
    <m/>
    <m/>
    <m/>
    <m/>
    <m/>
    <m/>
    <m/>
    <m/>
    <m/>
    <m/>
    <m/>
    <x v="9"/>
  </r>
  <r>
    <d v="2021-07-21T00:00:00"/>
    <x v="1"/>
    <n v="7"/>
    <n v="922"/>
    <x v="1727"/>
    <x v="166"/>
    <n v="7516.8"/>
    <s v="x"/>
    <m/>
    <m/>
    <s v="x"/>
    <m/>
    <m/>
    <m/>
    <m/>
    <m/>
    <m/>
    <m/>
    <m/>
    <m/>
    <m/>
    <m/>
    <m/>
    <m/>
    <m/>
    <m/>
    <m/>
    <m/>
    <m/>
    <x v="12"/>
  </r>
  <r>
    <d v="2021-07-19T00:00:00"/>
    <x v="1"/>
    <n v="7"/>
    <n v="906"/>
    <x v="1728"/>
    <x v="166"/>
    <n v="1368"/>
    <s v="x"/>
    <m/>
    <m/>
    <s v="x"/>
    <m/>
    <m/>
    <s v="x"/>
    <m/>
    <m/>
    <m/>
    <m/>
    <m/>
    <m/>
    <m/>
    <m/>
    <m/>
    <m/>
    <m/>
    <m/>
    <m/>
    <m/>
    <m/>
    <x v="9"/>
  </r>
  <r>
    <d v="2021-07-19T00:00:00"/>
    <x v="1"/>
    <n v="7"/>
    <n v="905"/>
    <x v="1729"/>
    <x v="166"/>
    <n v="300"/>
    <s v="x"/>
    <m/>
    <m/>
    <s v="x"/>
    <m/>
    <m/>
    <s v="x"/>
    <m/>
    <m/>
    <m/>
    <m/>
    <m/>
    <m/>
    <m/>
    <m/>
    <m/>
    <m/>
    <m/>
    <m/>
    <m/>
    <m/>
    <m/>
    <x v="9"/>
  </r>
  <r>
    <d v="2021-07-19T00:00:00"/>
    <x v="1"/>
    <n v="7"/>
    <n v="904"/>
    <x v="1730"/>
    <x v="166"/>
    <n v="1213.2"/>
    <s v="x"/>
    <m/>
    <m/>
    <s v="x"/>
    <m/>
    <m/>
    <s v="x"/>
    <m/>
    <m/>
    <m/>
    <m/>
    <m/>
    <m/>
    <m/>
    <m/>
    <m/>
    <m/>
    <m/>
    <m/>
    <m/>
    <m/>
    <m/>
    <x v="9"/>
  </r>
  <r>
    <d v="2021-07-19T00:00:00"/>
    <x v="1"/>
    <n v="7"/>
    <n v="903"/>
    <x v="1731"/>
    <x v="166"/>
    <n v="1212"/>
    <s v="x"/>
    <m/>
    <m/>
    <s v="x"/>
    <m/>
    <m/>
    <s v="x"/>
    <m/>
    <m/>
    <m/>
    <m/>
    <m/>
    <m/>
    <m/>
    <m/>
    <m/>
    <m/>
    <m/>
    <m/>
    <m/>
    <m/>
    <m/>
    <x v="9"/>
  </r>
  <r>
    <d v="2021-07-19T00:00:00"/>
    <x v="1"/>
    <n v="7"/>
    <n v="902"/>
    <x v="1732"/>
    <x v="166"/>
    <n v="2472"/>
    <s v="x"/>
    <m/>
    <m/>
    <s v="x"/>
    <m/>
    <m/>
    <s v="x"/>
    <m/>
    <m/>
    <m/>
    <m/>
    <m/>
    <m/>
    <m/>
    <m/>
    <m/>
    <m/>
    <m/>
    <m/>
    <m/>
    <m/>
    <m/>
    <x v="9"/>
  </r>
  <r>
    <d v="2021-07-19T00:00:00"/>
    <x v="1"/>
    <n v="7"/>
    <n v="901"/>
    <x v="1733"/>
    <x v="166"/>
    <n v="612"/>
    <s v="x"/>
    <m/>
    <m/>
    <s v="x"/>
    <m/>
    <m/>
    <s v="x"/>
    <m/>
    <m/>
    <m/>
    <m/>
    <m/>
    <m/>
    <m/>
    <m/>
    <m/>
    <m/>
    <m/>
    <m/>
    <m/>
    <m/>
    <m/>
    <x v="9"/>
  </r>
  <r>
    <d v="2021-05-20T00:00:00"/>
    <x v="1"/>
    <n v="5"/>
    <n v="659"/>
    <x v="1734"/>
    <x v="166"/>
    <n v="1668"/>
    <s v="x"/>
    <m/>
    <m/>
    <s v="x"/>
    <m/>
    <m/>
    <m/>
    <m/>
    <m/>
    <m/>
    <m/>
    <m/>
    <m/>
    <m/>
    <m/>
    <m/>
    <m/>
    <m/>
    <m/>
    <m/>
    <m/>
    <m/>
    <x v="12"/>
  </r>
  <r>
    <d v="2021-04-22T00:00:00"/>
    <x v="1"/>
    <n v="4"/>
    <n v="497"/>
    <x v="1735"/>
    <x v="166"/>
    <n v="2460"/>
    <s v="x"/>
    <m/>
    <m/>
    <s v="x"/>
    <m/>
    <m/>
    <m/>
    <m/>
    <m/>
    <m/>
    <m/>
    <m/>
    <m/>
    <m/>
    <m/>
    <m/>
    <m/>
    <m/>
    <m/>
    <m/>
    <m/>
    <m/>
    <x v="12"/>
  </r>
  <r>
    <d v="2021-03-29T00:00:00"/>
    <x v="1"/>
    <n v="3"/>
    <n v="349"/>
    <x v="1735"/>
    <x v="166"/>
    <n v="1686"/>
    <s v="x"/>
    <m/>
    <m/>
    <s v="x"/>
    <m/>
    <m/>
    <m/>
    <m/>
    <m/>
    <m/>
    <m/>
    <m/>
    <m/>
    <m/>
    <m/>
    <m/>
    <m/>
    <m/>
    <m/>
    <m/>
    <m/>
    <m/>
    <x v="12"/>
  </r>
  <r>
    <d v="2021-01-19T00:00:00"/>
    <x v="1"/>
    <n v="1"/>
    <n v="2298"/>
    <x v="1736"/>
    <x v="166"/>
    <n v="1620"/>
    <s v="x"/>
    <m/>
    <m/>
    <s v="x"/>
    <m/>
    <m/>
    <m/>
    <m/>
    <m/>
    <m/>
    <m/>
    <m/>
    <m/>
    <m/>
    <m/>
    <m/>
    <m/>
    <m/>
    <m/>
    <m/>
    <m/>
    <m/>
    <x v="12"/>
  </r>
  <r>
    <d v="2021-01-19T00:00:00"/>
    <x v="1"/>
    <n v="1"/>
    <n v="2297"/>
    <x v="1737"/>
    <x v="166"/>
    <n v="4362"/>
    <s v="x"/>
    <m/>
    <m/>
    <s v="x"/>
    <m/>
    <m/>
    <m/>
    <m/>
    <m/>
    <m/>
    <m/>
    <m/>
    <m/>
    <m/>
    <m/>
    <m/>
    <m/>
    <m/>
    <m/>
    <m/>
    <m/>
    <m/>
    <x v="12"/>
  </r>
  <r>
    <d v="2021-01-19T00:00:00"/>
    <x v="1"/>
    <n v="1"/>
    <n v="2313"/>
    <x v="1738"/>
    <x v="166"/>
    <n v="9306"/>
    <s v="x"/>
    <m/>
    <m/>
    <s v="x"/>
    <m/>
    <m/>
    <m/>
    <m/>
    <m/>
    <m/>
    <m/>
    <m/>
    <m/>
    <m/>
    <m/>
    <m/>
    <m/>
    <m/>
    <m/>
    <m/>
    <m/>
    <m/>
    <x v="12"/>
  </r>
  <r>
    <d v="2021-01-05T00:00:00"/>
    <x v="1"/>
    <n v="1"/>
    <n v="2231"/>
    <x v="1735"/>
    <x v="166"/>
    <n v="7014"/>
    <s v="x"/>
    <m/>
    <m/>
    <s v="x"/>
    <m/>
    <m/>
    <m/>
    <m/>
    <m/>
    <m/>
    <m/>
    <m/>
    <m/>
    <m/>
    <m/>
    <m/>
    <m/>
    <m/>
    <m/>
    <m/>
    <m/>
    <m/>
    <x v="12"/>
  </r>
  <r>
    <d v="2024-01-17T00:00:00"/>
    <x v="3"/>
    <n v="1"/>
    <n v="1624"/>
    <x v="1739"/>
    <x v="167"/>
    <n v="15168"/>
    <s v="x"/>
    <m/>
    <m/>
    <m/>
    <m/>
    <m/>
    <m/>
    <m/>
    <m/>
    <m/>
    <m/>
    <m/>
    <m/>
    <m/>
    <m/>
    <m/>
    <m/>
    <m/>
    <s v="x"/>
    <m/>
    <m/>
    <m/>
    <x v="11"/>
  </r>
  <r>
    <d v="2023-12-28T00:00:00"/>
    <x v="0"/>
    <n v="12"/>
    <n v="1537"/>
    <x v="1740"/>
    <x v="167"/>
    <n v="9237.6"/>
    <s v="x"/>
    <m/>
    <m/>
    <m/>
    <m/>
    <m/>
    <m/>
    <m/>
    <m/>
    <m/>
    <m/>
    <m/>
    <m/>
    <m/>
    <m/>
    <m/>
    <m/>
    <m/>
    <s v="x"/>
    <m/>
    <m/>
    <m/>
    <x v="11"/>
  </r>
  <r>
    <d v="2023-12-28T00:00:00"/>
    <x v="0"/>
    <n v="12"/>
    <n v="1538"/>
    <x v="1741"/>
    <x v="167"/>
    <n v="7531.2"/>
    <s v="x"/>
    <m/>
    <m/>
    <m/>
    <m/>
    <m/>
    <m/>
    <m/>
    <m/>
    <m/>
    <m/>
    <m/>
    <m/>
    <m/>
    <m/>
    <m/>
    <m/>
    <m/>
    <s v="x"/>
    <m/>
    <m/>
    <m/>
    <x v="11"/>
  </r>
  <r>
    <d v="2023-12-28T00:00:00"/>
    <x v="0"/>
    <n v="12"/>
    <n v="1539"/>
    <x v="1742"/>
    <x v="167"/>
    <n v="4992"/>
    <s v="x"/>
    <m/>
    <m/>
    <m/>
    <m/>
    <m/>
    <m/>
    <m/>
    <m/>
    <m/>
    <m/>
    <m/>
    <m/>
    <m/>
    <m/>
    <m/>
    <m/>
    <m/>
    <s v="x"/>
    <m/>
    <m/>
    <m/>
    <x v="11"/>
  </r>
  <r>
    <d v="2023-12-28T00:00:00"/>
    <x v="0"/>
    <n v="12"/>
    <n v="1540"/>
    <x v="1743"/>
    <x v="167"/>
    <n v="9446.4"/>
    <s v="x"/>
    <m/>
    <m/>
    <m/>
    <m/>
    <m/>
    <m/>
    <m/>
    <m/>
    <m/>
    <m/>
    <m/>
    <m/>
    <m/>
    <m/>
    <m/>
    <m/>
    <m/>
    <s v="x"/>
    <m/>
    <m/>
    <m/>
    <x v="11"/>
  </r>
  <r>
    <d v="2023-12-11T00:00:00"/>
    <x v="0"/>
    <n v="12"/>
    <n v="1406"/>
    <x v="1744"/>
    <x v="167"/>
    <n v="16824"/>
    <s v="x"/>
    <m/>
    <m/>
    <m/>
    <m/>
    <m/>
    <m/>
    <m/>
    <m/>
    <m/>
    <m/>
    <m/>
    <m/>
    <m/>
    <m/>
    <m/>
    <m/>
    <m/>
    <s v="x"/>
    <m/>
    <m/>
    <m/>
    <x v="11"/>
  </r>
  <r>
    <d v="2023-12-11T00:00:00"/>
    <x v="0"/>
    <n v="12"/>
    <n v="1408"/>
    <x v="1745"/>
    <x v="167"/>
    <n v="16320"/>
    <s v="x"/>
    <m/>
    <m/>
    <m/>
    <m/>
    <m/>
    <m/>
    <m/>
    <m/>
    <m/>
    <m/>
    <m/>
    <m/>
    <m/>
    <m/>
    <m/>
    <m/>
    <m/>
    <s v="x"/>
    <m/>
    <m/>
    <m/>
    <x v="11"/>
  </r>
  <r>
    <d v="2023-12-11T00:00:00"/>
    <x v="0"/>
    <n v="12"/>
    <n v="1409"/>
    <x v="1746"/>
    <x v="167"/>
    <n v="13392"/>
    <s v="x"/>
    <m/>
    <m/>
    <m/>
    <m/>
    <m/>
    <m/>
    <m/>
    <m/>
    <m/>
    <m/>
    <m/>
    <m/>
    <m/>
    <m/>
    <m/>
    <m/>
    <m/>
    <s v="x"/>
    <m/>
    <m/>
    <m/>
    <x v="11"/>
  </r>
  <r>
    <d v="2023-12-11T00:00:00"/>
    <x v="0"/>
    <n v="12"/>
    <n v="1407"/>
    <x v="1747"/>
    <x v="167"/>
    <n v="11990.4"/>
    <s v="x"/>
    <m/>
    <m/>
    <m/>
    <m/>
    <m/>
    <m/>
    <m/>
    <m/>
    <m/>
    <m/>
    <m/>
    <m/>
    <m/>
    <m/>
    <m/>
    <m/>
    <m/>
    <s v="x"/>
    <m/>
    <m/>
    <m/>
    <x v="11"/>
  </r>
  <r>
    <d v="2023-10-05T00:00:00"/>
    <x v="0"/>
    <n v="10"/>
    <n v="1038"/>
    <x v="1748"/>
    <x v="167"/>
    <n v="545.52"/>
    <m/>
    <s v="x"/>
    <m/>
    <m/>
    <m/>
    <m/>
    <m/>
    <m/>
    <m/>
    <m/>
    <m/>
    <m/>
    <m/>
    <m/>
    <m/>
    <m/>
    <m/>
    <m/>
    <s v="x"/>
    <m/>
    <m/>
    <m/>
    <x v="11"/>
  </r>
  <r>
    <d v="2022-12-05T00:00:00"/>
    <x v="2"/>
    <n v="12"/>
    <n v="1465"/>
    <x v="1749"/>
    <x v="167"/>
    <n v="1064.8900000000001"/>
    <m/>
    <s v="x"/>
    <m/>
    <m/>
    <m/>
    <m/>
    <m/>
    <m/>
    <m/>
    <m/>
    <m/>
    <m/>
    <m/>
    <m/>
    <m/>
    <m/>
    <m/>
    <m/>
    <s v="x"/>
    <m/>
    <m/>
    <m/>
    <x v="11"/>
  </r>
  <r>
    <d v="2022-11-29T00:00:00"/>
    <x v="2"/>
    <n v="11"/>
    <n v="1503"/>
    <x v="1750"/>
    <x v="167"/>
    <n v="71583.600000000006"/>
    <s v="x"/>
    <m/>
    <m/>
    <m/>
    <m/>
    <m/>
    <m/>
    <m/>
    <m/>
    <m/>
    <m/>
    <m/>
    <m/>
    <m/>
    <m/>
    <m/>
    <m/>
    <m/>
    <s v="x"/>
    <m/>
    <m/>
    <m/>
    <x v="11"/>
  </r>
  <r>
    <d v="2022-11-28T00:00:00"/>
    <x v="2"/>
    <n v="11"/>
    <n v="1474"/>
    <x v="1751"/>
    <x v="167"/>
    <n v="488.57"/>
    <m/>
    <s v="x"/>
    <m/>
    <m/>
    <m/>
    <m/>
    <m/>
    <m/>
    <m/>
    <m/>
    <m/>
    <m/>
    <m/>
    <m/>
    <m/>
    <m/>
    <m/>
    <m/>
    <s v="x"/>
    <m/>
    <m/>
    <m/>
    <x v="11"/>
  </r>
  <r>
    <d v="2022-11-28T00:00:00"/>
    <x v="2"/>
    <n v="11"/>
    <n v="1575"/>
    <x v="1752"/>
    <x v="167"/>
    <n v="34272"/>
    <s v="x"/>
    <m/>
    <m/>
    <m/>
    <m/>
    <m/>
    <m/>
    <m/>
    <m/>
    <m/>
    <m/>
    <m/>
    <m/>
    <m/>
    <m/>
    <m/>
    <m/>
    <m/>
    <s v="x"/>
    <m/>
    <m/>
    <m/>
    <x v="11"/>
  </r>
  <r>
    <d v="2022-11-28T00:00:00"/>
    <x v="2"/>
    <n v="11"/>
    <n v="1574"/>
    <x v="1752"/>
    <x v="167"/>
    <n v="24034.799999999999"/>
    <s v="x"/>
    <m/>
    <m/>
    <m/>
    <m/>
    <m/>
    <m/>
    <m/>
    <m/>
    <m/>
    <m/>
    <m/>
    <m/>
    <m/>
    <m/>
    <m/>
    <m/>
    <m/>
    <s v="x"/>
    <m/>
    <m/>
    <m/>
    <x v="11"/>
  </r>
  <r>
    <d v="2022-11-09T00:00:00"/>
    <x v="2"/>
    <n v="11"/>
    <n v="1481"/>
    <x v="1753"/>
    <x v="167"/>
    <n v="2514.34"/>
    <m/>
    <s v="x"/>
    <m/>
    <m/>
    <m/>
    <m/>
    <m/>
    <m/>
    <m/>
    <m/>
    <m/>
    <m/>
    <m/>
    <m/>
    <m/>
    <m/>
    <m/>
    <m/>
    <s v="x"/>
    <m/>
    <m/>
    <m/>
    <x v="11"/>
  </r>
  <r>
    <d v="2022-11-09T00:00:00"/>
    <x v="2"/>
    <n v="11"/>
    <n v="1480"/>
    <x v="1754"/>
    <x v="167"/>
    <n v="4290.05"/>
    <m/>
    <s v="x"/>
    <s v="x"/>
    <m/>
    <m/>
    <m/>
    <m/>
    <m/>
    <m/>
    <m/>
    <m/>
    <m/>
    <m/>
    <m/>
    <m/>
    <m/>
    <m/>
    <m/>
    <s v="x"/>
    <m/>
    <m/>
    <m/>
    <x v="11"/>
  </r>
  <r>
    <d v="2022-10-21T00:00:00"/>
    <x v="2"/>
    <n v="10"/>
    <n v="1314"/>
    <x v="1752"/>
    <x v="167"/>
    <n v="10846.8"/>
    <s v="x"/>
    <m/>
    <m/>
    <m/>
    <m/>
    <m/>
    <m/>
    <m/>
    <m/>
    <m/>
    <m/>
    <m/>
    <m/>
    <m/>
    <m/>
    <m/>
    <m/>
    <m/>
    <s v="x"/>
    <m/>
    <m/>
    <m/>
    <x v="11"/>
  </r>
  <r>
    <d v="2022-10-21T00:00:00"/>
    <x v="2"/>
    <n v="10"/>
    <n v="1308"/>
    <x v="1752"/>
    <x v="167"/>
    <n v="82885.8"/>
    <s v="x"/>
    <m/>
    <m/>
    <m/>
    <m/>
    <m/>
    <m/>
    <m/>
    <m/>
    <m/>
    <m/>
    <m/>
    <m/>
    <m/>
    <m/>
    <m/>
    <m/>
    <m/>
    <s v="x"/>
    <m/>
    <m/>
    <m/>
    <x v="11"/>
  </r>
  <r>
    <d v="2022-10-12T00:00:00"/>
    <x v="2"/>
    <n v="10"/>
    <n v="1262"/>
    <x v="1755"/>
    <x v="167"/>
    <n v="6796.8"/>
    <m/>
    <s v="x"/>
    <m/>
    <m/>
    <m/>
    <m/>
    <m/>
    <m/>
    <m/>
    <m/>
    <m/>
    <m/>
    <m/>
    <m/>
    <m/>
    <m/>
    <m/>
    <m/>
    <s v="x"/>
    <m/>
    <m/>
    <m/>
    <x v="11"/>
  </r>
  <r>
    <d v="2022-09-26T00:00:00"/>
    <x v="2"/>
    <n v="9"/>
    <n v="1245"/>
    <x v="1756"/>
    <x v="167"/>
    <n v="26885.759999999998"/>
    <m/>
    <s v="x"/>
    <s v="x"/>
    <m/>
    <m/>
    <m/>
    <m/>
    <m/>
    <m/>
    <m/>
    <m/>
    <m/>
    <m/>
    <m/>
    <m/>
    <m/>
    <m/>
    <m/>
    <s v="x"/>
    <m/>
    <m/>
    <m/>
    <x v="11"/>
  </r>
  <r>
    <d v="2022-07-19T00:00:00"/>
    <x v="2"/>
    <n v="7"/>
    <n v="871"/>
    <x v="1757"/>
    <x v="167"/>
    <n v="6201"/>
    <m/>
    <s v="x"/>
    <m/>
    <m/>
    <m/>
    <m/>
    <m/>
    <m/>
    <m/>
    <m/>
    <m/>
    <m/>
    <m/>
    <m/>
    <m/>
    <m/>
    <m/>
    <m/>
    <s v="x"/>
    <m/>
    <m/>
    <m/>
    <x v="11"/>
  </r>
  <r>
    <d v="2022-05-17T00:00:00"/>
    <x v="2"/>
    <n v="5"/>
    <n v="602"/>
    <x v="1758"/>
    <x v="167"/>
    <n v="1470"/>
    <m/>
    <s v="x"/>
    <m/>
    <m/>
    <m/>
    <m/>
    <m/>
    <m/>
    <m/>
    <m/>
    <m/>
    <m/>
    <m/>
    <m/>
    <m/>
    <m/>
    <m/>
    <m/>
    <s v="x"/>
    <m/>
    <m/>
    <m/>
    <x v="11"/>
  </r>
  <r>
    <d v="2021-12-29T00:00:00"/>
    <x v="1"/>
    <n v="12"/>
    <n v="1876"/>
    <x v="1759"/>
    <x v="167"/>
    <n v="14024.2"/>
    <s v="x"/>
    <m/>
    <m/>
    <m/>
    <m/>
    <m/>
    <m/>
    <m/>
    <m/>
    <m/>
    <m/>
    <m/>
    <m/>
    <m/>
    <m/>
    <m/>
    <m/>
    <m/>
    <s v="x"/>
    <m/>
    <m/>
    <m/>
    <x v="11"/>
  </r>
  <r>
    <d v="2021-12-28T00:00:00"/>
    <x v="1"/>
    <n v="12"/>
    <n v="1845"/>
    <x v="1760"/>
    <x v="167"/>
    <n v="40802.1"/>
    <m/>
    <s v="x"/>
    <m/>
    <m/>
    <m/>
    <m/>
    <m/>
    <m/>
    <m/>
    <m/>
    <m/>
    <m/>
    <m/>
    <m/>
    <m/>
    <m/>
    <m/>
    <m/>
    <s v="x"/>
    <m/>
    <m/>
    <m/>
    <x v="11"/>
  </r>
  <r>
    <d v="2021-12-28T00:00:00"/>
    <x v="1"/>
    <n v="12"/>
    <n v="1766"/>
    <x v="1761"/>
    <x v="167"/>
    <n v="35309.279999999999"/>
    <m/>
    <s v="x"/>
    <m/>
    <m/>
    <m/>
    <m/>
    <m/>
    <m/>
    <m/>
    <m/>
    <m/>
    <m/>
    <m/>
    <m/>
    <m/>
    <m/>
    <m/>
    <m/>
    <s v="x"/>
    <m/>
    <m/>
    <m/>
    <x v="11"/>
  </r>
  <r>
    <d v="2021-12-22T00:00:00"/>
    <x v="1"/>
    <n v="12"/>
    <n v="1846"/>
    <x v="1760"/>
    <x v="167"/>
    <n v="37430.639999999999"/>
    <m/>
    <s v="x"/>
    <m/>
    <m/>
    <m/>
    <m/>
    <m/>
    <m/>
    <m/>
    <m/>
    <m/>
    <m/>
    <m/>
    <m/>
    <m/>
    <m/>
    <m/>
    <m/>
    <s v="x"/>
    <m/>
    <m/>
    <m/>
    <x v="11"/>
  </r>
  <r>
    <d v="2021-12-22T00:00:00"/>
    <x v="1"/>
    <n v="12"/>
    <n v="1768"/>
    <x v="1762"/>
    <x v="167"/>
    <n v="1572.24"/>
    <m/>
    <s v="x"/>
    <m/>
    <m/>
    <m/>
    <m/>
    <m/>
    <m/>
    <m/>
    <m/>
    <m/>
    <m/>
    <m/>
    <m/>
    <m/>
    <m/>
    <m/>
    <m/>
    <s v="x"/>
    <m/>
    <m/>
    <m/>
    <x v="11"/>
  </r>
  <r>
    <d v="2021-12-15T00:00:00"/>
    <x v="1"/>
    <n v="12"/>
    <n v="1767"/>
    <x v="1762"/>
    <x v="167"/>
    <n v="432"/>
    <m/>
    <s v="x"/>
    <m/>
    <m/>
    <m/>
    <m/>
    <m/>
    <m/>
    <m/>
    <m/>
    <m/>
    <m/>
    <m/>
    <m/>
    <m/>
    <m/>
    <m/>
    <m/>
    <s v="x"/>
    <m/>
    <m/>
    <m/>
    <x v="11"/>
  </r>
  <r>
    <d v="2021-11-08T00:00:00"/>
    <x v="1"/>
    <n v="11"/>
    <n v="1370"/>
    <x v="1763"/>
    <x v="167"/>
    <n v="23266.799999999999"/>
    <s v="x"/>
    <m/>
    <m/>
    <m/>
    <m/>
    <m/>
    <m/>
    <m/>
    <m/>
    <m/>
    <m/>
    <m/>
    <m/>
    <m/>
    <m/>
    <m/>
    <m/>
    <m/>
    <s v="x"/>
    <m/>
    <m/>
    <m/>
    <x v="11"/>
  </r>
  <r>
    <d v="2021-09-30T00:00:00"/>
    <x v="1"/>
    <n v="9"/>
    <n v="1242"/>
    <x v="1764"/>
    <x v="167"/>
    <n v="6389.78"/>
    <m/>
    <s v="x"/>
    <s v="x"/>
    <m/>
    <m/>
    <m/>
    <m/>
    <m/>
    <m/>
    <m/>
    <m/>
    <m/>
    <m/>
    <m/>
    <m/>
    <m/>
    <m/>
    <m/>
    <s v="x"/>
    <m/>
    <m/>
    <m/>
    <x v="11"/>
  </r>
  <r>
    <d v="2021-09-30T00:00:00"/>
    <x v="1"/>
    <n v="9"/>
    <n v="1243"/>
    <x v="1764"/>
    <x v="167"/>
    <n v="16908.48"/>
    <m/>
    <s v="x"/>
    <s v="x"/>
    <m/>
    <m/>
    <m/>
    <m/>
    <m/>
    <m/>
    <m/>
    <m/>
    <m/>
    <m/>
    <m/>
    <m/>
    <m/>
    <m/>
    <m/>
    <s v="x"/>
    <m/>
    <m/>
    <m/>
    <x v="11"/>
  </r>
  <r>
    <d v="2021-09-23T00:00:00"/>
    <x v="1"/>
    <n v="9"/>
    <n v="1199"/>
    <x v="1765"/>
    <x v="167"/>
    <n v="1625.04"/>
    <m/>
    <s v="x"/>
    <m/>
    <m/>
    <m/>
    <m/>
    <m/>
    <m/>
    <m/>
    <m/>
    <m/>
    <m/>
    <m/>
    <m/>
    <m/>
    <m/>
    <m/>
    <m/>
    <s v="x"/>
    <m/>
    <m/>
    <m/>
    <x v="11"/>
  </r>
  <r>
    <d v="2021-08-16T00:00:00"/>
    <x v="1"/>
    <n v="8"/>
    <n v="1008"/>
    <x v="1751"/>
    <x v="167"/>
    <n v="10656.72"/>
    <m/>
    <s v="x"/>
    <m/>
    <m/>
    <m/>
    <m/>
    <m/>
    <m/>
    <m/>
    <m/>
    <m/>
    <m/>
    <m/>
    <m/>
    <m/>
    <m/>
    <m/>
    <m/>
    <s v="x"/>
    <m/>
    <m/>
    <m/>
    <x v="11"/>
  </r>
  <r>
    <d v="2021-07-27T00:00:00"/>
    <x v="1"/>
    <n v="7"/>
    <n v="1012"/>
    <x v="1766"/>
    <x v="167"/>
    <n v="480"/>
    <m/>
    <s v="x"/>
    <m/>
    <m/>
    <m/>
    <m/>
    <m/>
    <m/>
    <m/>
    <m/>
    <m/>
    <m/>
    <m/>
    <m/>
    <m/>
    <m/>
    <m/>
    <m/>
    <s v="x"/>
    <m/>
    <m/>
    <m/>
    <x v="11"/>
  </r>
  <r>
    <d v="2021-06-23T00:00:00"/>
    <x v="1"/>
    <n v="6"/>
    <n v="707"/>
    <x v="1751"/>
    <x v="167"/>
    <n v="4953"/>
    <m/>
    <s v="x"/>
    <m/>
    <m/>
    <m/>
    <m/>
    <m/>
    <m/>
    <m/>
    <m/>
    <m/>
    <m/>
    <m/>
    <m/>
    <m/>
    <m/>
    <m/>
    <m/>
    <s v="x"/>
    <m/>
    <m/>
    <m/>
    <x v="11"/>
  </r>
  <r>
    <d v="2021-06-23T00:00:00"/>
    <x v="1"/>
    <n v="6"/>
    <n v="706"/>
    <x v="1767"/>
    <x v="167"/>
    <n v="2727.96"/>
    <m/>
    <s v="x"/>
    <m/>
    <m/>
    <m/>
    <m/>
    <m/>
    <m/>
    <m/>
    <m/>
    <m/>
    <m/>
    <m/>
    <m/>
    <m/>
    <m/>
    <m/>
    <m/>
    <s v="x"/>
    <m/>
    <m/>
    <m/>
    <x v="11"/>
  </r>
  <r>
    <d v="2021-03-31T00:00:00"/>
    <x v="1"/>
    <n v="3"/>
    <n v="267"/>
    <x v="1768"/>
    <x v="167"/>
    <n v="52874.53"/>
    <m/>
    <s v="x"/>
    <m/>
    <m/>
    <m/>
    <m/>
    <m/>
    <m/>
    <m/>
    <m/>
    <m/>
    <m/>
    <m/>
    <m/>
    <m/>
    <m/>
    <m/>
    <m/>
    <s v="x"/>
    <m/>
    <m/>
    <m/>
    <x v="11"/>
  </r>
  <r>
    <d v="2021-01-05T00:00:00"/>
    <x v="1"/>
    <n v="1"/>
    <n v="2239"/>
    <x v="1769"/>
    <x v="168"/>
    <n v="169.9"/>
    <m/>
    <s v="x"/>
    <s v="x"/>
    <m/>
    <m/>
    <m/>
    <m/>
    <s v="x"/>
    <m/>
    <m/>
    <m/>
    <m/>
    <m/>
    <m/>
    <m/>
    <m/>
    <m/>
    <m/>
    <m/>
    <m/>
    <m/>
    <m/>
    <x v="15"/>
  </r>
  <r>
    <d v="2023-04-20T00:00:00"/>
    <x v="0"/>
    <n v="4"/>
    <n v="267"/>
    <x v="1770"/>
    <x v="169"/>
    <n v="174"/>
    <s v="x"/>
    <m/>
    <m/>
    <s v="x"/>
    <m/>
    <m/>
    <m/>
    <m/>
    <m/>
    <m/>
    <m/>
    <m/>
    <m/>
    <m/>
    <m/>
    <m/>
    <m/>
    <m/>
    <m/>
    <m/>
    <m/>
    <m/>
    <x v="12"/>
  </r>
  <r>
    <d v="2023-08-30T00:00:00"/>
    <x v="0"/>
    <n v="8"/>
    <n v="880"/>
    <x v="1771"/>
    <x v="170"/>
    <n v="1150"/>
    <s v="x"/>
    <m/>
    <m/>
    <m/>
    <m/>
    <m/>
    <m/>
    <m/>
    <m/>
    <m/>
    <m/>
    <m/>
    <m/>
    <m/>
    <m/>
    <m/>
    <m/>
    <m/>
    <m/>
    <s v="x"/>
    <m/>
    <m/>
    <x v="18"/>
  </r>
  <r>
    <d v="2023-06-27T00:00:00"/>
    <x v="0"/>
    <n v="6"/>
    <n v="566"/>
    <x v="1772"/>
    <x v="171"/>
    <n v="419.1"/>
    <m/>
    <s v="x"/>
    <m/>
    <m/>
    <m/>
    <m/>
    <m/>
    <m/>
    <m/>
    <m/>
    <m/>
    <m/>
    <m/>
    <m/>
    <m/>
    <m/>
    <m/>
    <m/>
    <s v="x"/>
    <m/>
    <m/>
    <m/>
    <x v="11"/>
  </r>
  <r>
    <d v="2021-05-13T00:00:00"/>
    <x v="1"/>
    <n v="5"/>
    <n v="613"/>
    <x v="1773"/>
    <x v="172"/>
    <n v="3781.19"/>
    <m/>
    <s v="x"/>
    <m/>
    <m/>
    <m/>
    <m/>
    <m/>
    <s v="x"/>
    <m/>
    <m/>
    <m/>
    <m/>
    <m/>
    <m/>
    <m/>
    <m/>
    <m/>
    <m/>
    <m/>
    <m/>
    <m/>
    <m/>
    <x v="15"/>
  </r>
  <r>
    <d v="2023-10-31T00:00:00"/>
    <x v="0"/>
    <n v="10"/>
    <n v="1243"/>
    <x v="1774"/>
    <x v="173"/>
    <n v="284.39999999999998"/>
    <m/>
    <s v="x"/>
    <m/>
    <m/>
    <m/>
    <m/>
    <m/>
    <m/>
    <m/>
    <m/>
    <m/>
    <m/>
    <m/>
    <m/>
    <m/>
    <m/>
    <s v="x"/>
    <m/>
    <m/>
    <m/>
    <m/>
    <m/>
    <x v="3"/>
  </r>
  <r>
    <d v="2023-09-20T00:00:00"/>
    <x v="0"/>
    <n v="9"/>
    <n v="43"/>
    <x v="1775"/>
    <x v="173"/>
    <n v="284.39999999999998"/>
    <m/>
    <s v="x"/>
    <m/>
    <m/>
    <m/>
    <m/>
    <m/>
    <m/>
    <m/>
    <m/>
    <m/>
    <m/>
    <m/>
    <m/>
    <m/>
    <m/>
    <s v="x"/>
    <m/>
    <m/>
    <m/>
    <m/>
    <m/>
    <x v="3"/>
  </r>
  <r>
    <d v="2022-12-19T00:00:00"/>
    <x v="2"/>
    <n v="12"/>
    <n v="1797"/>
    <x v="1776"/>
    <x v="173"/>
    <n v="258"/>
    <m/>
    <s v="x"/>
    <m/>
    <m/>
    <m/>
    <m/>
    <m/>
    <m/>
    <m/>
    <m/>
    <m/>
    <m/>
    <m/>
    <m/>
    <m/>
    <m/>
    <s v="x"/>
    <m/>
    <m/>
    <m/>
    <m/>
    <m/>
    <x v="3"/>
  </r>
  <r>
    <d v="2022-12-05T00:00:00"/>
    <x v="2"/>
    <n v="12"/>
    <n v="61"/>
    <x v="1777"/>
    <x v="173"/>
    <n v="258"/>
    <m/>
    <s v="x"/>
    <m/>
    <m/>
    <m/>
    <m/>
    <m/>
    <m/>
    <m/>
    <m/>
    <m/>
    <m/>
    <m/>
    <m/>
    <m/>
    <m/>
    <s v="x"/>
    <m/>
    <m/>
    <m/>
    <m/>
    <m/>
    <x v="3"/>
  </r>
  <r>
    <d v="2021-12-31T00:00:00"/>
    <x v="1"/>
    <n v="12"/>
    <n v="1971"/>
    <x v="1778"/>
    <x v="173"/>
    <n v="249"/>
    <m/>
    <s v="x"/>
    <m/>
    <m/>
    <m/>
    <m/>
    <m/>
    <m/>
    <m/>
    <m/>
    <m/>
    <m/>
    <m/>
    <m/>
    <m/>
    <m/>
    <s v="x"/>
    <m/>
    <m/>
    <m/>
    <m/>
    <m/>
    <x v="3"/>
  </r>
  <r>
    <d v="2021-12-20T00:00:00"/>
    <x v="1"/>
    <n v="12"/>
    <n v="51"/>
    <x v="1779"/>
    <x v="173"/>
    <n v="249"/>
    <m/>
    <s v="x"/>
    <m/>
    <m/>
    <m/>
    <m/>
    <m/>
    <m/>
    <m/>
    <m/>
    <m/>
    <m/>
    <m/>
    <m/>
    <m/>
    <m/>
    <s v="x"/>
    <m/>
    <m/>
    <m/>
    <m/>
    <m/>
    <x v="3"/>
  </r>
  <r>
    <d v="2021-09-20T00:00:00"/>
    <x v="1"/>
    <n v="9"/>
    <n v="1308"/>
    <x v="1780"/>
    <x v="173"/>
    <n v="693"/>
    <m/>
    <s v="x"/>
    <m/>
    <m/>
    <m/>
    <m/>
    <m/>
    <m/>
    <m/>
    <m/>
    <m/>
    <m/>
    <m/>
    <m/>
    <m/>
    <m/>
    <s v="x"/>
    <m/>
    <m/>
    <m/>
    <m/>
    <m/>
    <x v="3"/>
  </r>
  <r>
    <d v="2023-03-01T00:00:00"/>
    <x v="0"/>
    <n v="3"/>
    <n v="102"/>
    <x v="1781"/>
    <x v="174"/>
    <n v="1438.8"/>
    <m/>
    <s v="x"/>
    <m/>
    <m/>
    <m/>
    <m/>
    <m/>
    <m/>
    <s v="x"/>
    <m/>
    <m/>
    <m/>
    <s v="x"/>
    <m/>
    <m/>
    <m/>
    <m/>
    <m/>
    <m/>
    <m/>
    <m/>
    <m/>
    <x v="40"/>
  </r>
  <r>
    <d v="2021-03-15T00:00:00"/>
    <x v="1"/>
    <n v="3"/>
    <n v="176"/>
    <x v="1782"/>
    <x v="174"/>
    <n v="1198.8"/>
    <m/>
    <s v="x"/>
    <m/>
    <m/>
    <m/>
    <m/>
    <m/>
    <m/>
    <s v="x"/>
    <m/>
    <m/>
    <m/>
    <s v="x"/>
    <m/>
    <m/>
    <m/>
    <m/>
    <m/>
    <m/>
    <m/>
    <m/>
    <m/>
    <x v="40"/>
  </r>
  <r>
    <d v="2024-01-11T00:00:00"/>
    <x v="3"/>
    <n v="1"/>
    <n v="1591"/>
    <x v="1783"/>
    <x v="175"/>
    <n v="1238.4000000000001"/>
    <m/>
    <s v="x"/>
    <m/>
    <m/>
    <m/>
    <m/>
    <m/>
    <m/>
    <s v="x"/>
    <m/>
    <m/>
    <m/>
    <m/>
    <m/>
    <m/>
    <m/>
    <m/>
    <m/>
    <m/>
    <m/>
    <m/>
    <m/>
    <x v="2"/>
  </r>
  <r>
    <d v="2024-01-11T00:00:00"/>
    <x v="3"/>
    <n v="1"/>
    <n v="1590"/>
    <x v="1784"/>
    <x v="175"/>
    <n v="1668"/>
    <m/>
    <s v="x"/>
    <m/>
    <m/>
    <m/>
    <m/>
    <m/>
    <m/>
    <s v="x"/>
    <m/>
    <m/>
    <m/>
    <m/>
    <m/>
    <m/>
    <m/>
    <m/>
    <m/>
    <m/>
    <m/>
    <m/>
    <m/>
    <x v="2"/>
  </r>
  <r>
    <d v="2023-10-24T00:00:00"/>
    <x v="0"/>
    <n v="10"/>
    <n v="1197"/>
    <x v="1785"/>
    <x v="175"/>
    <n v="282"/>
    <m/>
    <s v="x"/>
    <m/>
    <m/>
    <m/>
    <m/>
    <m/>
    <m/>
    <s v="x"/>
    <m/>
    <m/>
    <m/>
    <m/>
    <m/>
    <m/>
    <m/>
    <m/>
    <m/>
    <m/>
    <m/>
    <m/>
    <m/>
    <x v="2"/>
  </r>
  <r>
    <d v="2023-03-14T00:00:00"/>
    <x v="0"/>
    <n v="3"/>
    <n v="134"/>
    <x v="1786"/>
    <x v="175"/>
    <n v="1728"/>
    <m/>
    <s v="x"/>
    <m/>
    <m/>
    <m/>
    <m/>
    <m/>
    <m/>
    <s v="x"/>
    <m/>
    <m/>
    <m/>
    <m/>
    <m/>
    <m/>
    <m/>
    <m/>
    <m/>
    <m/>
    <m/>
    <m/>
    <m/>
    <x v="2"/>
  </r>
  <r>
    <d v="2022-12-28T00:00:00"/>
    <x v="2"/>
    <n v="12"/>
    <n v="1757"/>
    <x v="1787"/>
    <x v="175"/>
    <n v="830.76"/>
    <m/>
    <s v="x"/>
    <m/>
    <m/>
    <m/>
    <m/>
    <m/>
    <m/>
    <s v="x"/>
    <m/>
    <m/>
    <m/>
    <m/>
    <m/>
    <m/>
    <m/>
    <m/>
    <m/>
    <m/>
    <m/>
    <m/>
    <m/>
    <x v="2"/>
  </r>
  <r>
    <d v="2022-12-19T00:00:00"/>
    <x v="2"/>
    <n v="12"/>
    <n v="1655"/>
    <x v="1788"/>
    <x v="175"/>
    <n v="1992.24"/>
    <m/>
    <s v="x"/>
    <m/>
    <m/>
    <m/>
    <m/>
    <m/>
    <m/>
    <s v="x"/>
    <m/>
    <m/>
    <m/>
    <m/>
    <m/>
    <m/>
    <m/>
    <m/>
    <m/>
    <m/>
    <m/>
    <m/>
    <m/>
    <x v="2"/>
  </r>
  <r>
    <d v="2022-12-19T00:00:00"/>
    <x v="2"/>
    <n v="12"/>
    <n v="1654"/>
    <x v="1787"/>
    <x v="175"/>
    <n v="1389.36"/>
    <m/>
    <s v="x"/>
    <m/>
    <m/>
    <m/>
    <m/>
    <m/>
    <m/>
    <s v="x"/>
    <m/>
    <m/>
    <m/>
    <m/>
    <m/>
    <m/>
    <m/>
    <m/>
    <m/>
    <m/>
    <m/>
    <m/>
    <m/>
    <x v="2"/>
  </r>
  <r>
    <d v="2022-12-19T00:00:00"/>
    <x v="2"/>
    <n v="12"/>
    <n v="1653"/>
    <x v="1789"/>
    <x v="175"/>
    <n v="788.11"/>
    <m/>
    <s v="x"/>
    <m/>
    <m/>
    <m/>
    <m/>
    <m/>
    <m/>
    <s v="x"/>
    <m/>
    <m/>
    <m/>
    <m/>
    <m/>
    <m/>
    <m/>
    <m/>
    <m/>
    <m/>
    <m/>
    <m/>
    <m/>
    <x v="2"/>
  </r>
  <r>
    <d v="2022-12-13T00:00:00"/>
    <x v="2"/>
    <n v="12"/>
    <n v="1699"/>
    <x v="1790"/>
    <x v="175"/>
    <n v="267.60000000000002"/>
    <m/>
    <s v="x"/>
    <m/>
    <m/>
    <m/>
    <m/>
    <m/>
    <m/>
    <s v="x"/>
    <m/>
    <m/>
    <m/>
    <m/>
    <m/>
    <m/>
    <m/>
    <m/>
    <m/>
    <m/>
    <m/>
    <m/>
    <m/>
    <x v="2"/>
  </r>
  <r>
    <d v="2022-10-21T00:00:00"/>
    <x v="2"/>
    <n v="10"/>
    <n v="1377"/>
    <x v="1791"/>
    <x v="175"/>
    <n v="1108.8"/>
    <m/>
    <s v="x"/>
    <m/>
    <m/>
    <m/>
    <m/>
    <m/>
    <m/>
    <s v="x"/>
    <m/>
    <m/>
    <m/>
    <m/>
    <m/>
    <m/>
    <m/>
    <m/>
    <m/>
    <m/>
    <m/>
    <m/>
    <m/>
    <x v="2"/>
  </r>
  <r>
    <d v="2021-12-29T00:00:00"/>
    <x v="1"/>
    <n v="12"/>
    <n v="1883"/>
    <x v="1792"/>
    <x v="175"/>
    <n v="19726.990000000002"/>
    <m/>
    <s v="x"/>
    <m/>
    <m/>
    <m/>
    <m/>
    <m/>
    <m/>
    <s v="x"/>
    <m/>
    <m/>
    <m/>
    <m/>
    <m/>
    <m/>
    <m/>
    <m/>
    <m/>
    <m/>
    <m/>
    <m/>
    <m/>
    <x v="2"/>
  </r>
  <r>
    <d v="2021-12-29T00:00:00"/>
    <x v="1"/>
    <n v="12"/>
    <n v="1941"/>
    <x v="1793"/>
    <x v="175"/>
    <n v="2776.8"/>
    <m/>
    <s v="x"/>
    <m/>
    <m/>
    <m/>
    <m/>
    <m/>
    <m/>
    <s v="x"/>
    <m/>
    <m/>
    <m/>
    <m/>
    <m/>
    <m/>
    <m/>
    <m/>
    <m/>
    <m/>
    <m/>
    <m/>
    <m/>
    <x v="2"/>
  </r>
  <r>
    <d v="2021-12-29T00:00:00"/>
    <x v="1"/>
    <n v="12"/>
    <n v="1940"/>
    <x v="1794"/>
    <x v="175"/>
    <n v="1140"/>
    <m/>
    <s v="x"/>
    <m/>
    <m/>
    <m/>
    <m/>
    <m/>
    <m/>
    <s v="x"/>
    <m/>
    <m/>
    <m/>
    <m/>
    <m/>
    <m/>
    <m/>
    <m/>
    <m/>
    <m/>
    <m/>
    <m/>
    <m/>
    <x v="2"/>
  </r>
  <r>
    <d v="2021-12-29T00:00:00"/>
    <x v="1"/>
    <n v="12"/>
    <n v="1964"/>
    <x v="1795"/>
    <x v="175"/>
    <n v="322.8"/>
    <m/>
    <s v="x"/>
    <m/>
    <m/>
    <m/>
    <m/>
    <m/>
    <m/>
    <s v="x"/>
    <m/>
    <m/>
    <m/>
    <m/>
    <m/>
    <m/>
    <m/>
    <m/>
    <m/>
    <m/>
    <m/>
    <m/>
    <m/>
    <x v="2"/>
  </r>
  <r>
    <d v="2021-08-18T00:00:00"/>
    <x v="1"/>
    <n v="8"/>
    <n v="1138"/>
    <x v="1791"/>
    <x v="175"/>
    <n v="993.6"/>
    <m/>
    <s v="x"/>
    <m/>
    <m/>
    <m/>
    <m/>
    <m/>
    <m/>
    <s v="x"/>
    <m/>
    <m/>
    <m/>
    <m/>
    <m/>
    <m/>
    <m/>
    <m/>
    <m/>
    <m/>
    <m/>
    <m/>
    <m/>
    <x v="2"/>
  </r>
  <r>
    <d v="2024-01-15T00:00:00"/>
    <x v="3"/>
    <n v="1"/>
    <n v="1642"/>
    <x v="1796"/>
    <x v="176"/>
    <n v="124.91"/>
    <s v="x"/>
    <m/>
    <m/>
    <m/>
    <m/>
    <s v="x"/>
    <m/>
    <m/>
    <m/>
    <m/>
    <m/>
    <m/>
    <m/>
    <m/>
    <m/>
    <m/>
    <m/>
    <m/>
    <m/>
    <m/>
    <m/>
    <m/>
    <x v="7"/>
  </r>
  <r>
    <d v="2023-12-14T00:00:00"/>
    <x v="0"/>
    <n v="12"/>
    <n v="1437"/>
    <x v="1797"/>
    <x v="176"/>
    <n v="132.4"/>
    <s v="x"/>
    <m/>
    <m/>
    <m/>
    <m/>
    <s v="x"/>
    <m/>
    <m/>
    <m/>
    <m/>
    <m/>
    <m/>
    <m/>
    <m/>
    <m/>
    <m/>
    <m/>
    <m/>
    <m/>
    <m/>
    <m/>
    <m/>
    <x v="7"/>
  </r>
  <r>
    <d v="2023-11-15T00:00:00"/>
    <x v="0"/>
    <n v="11"/>
    <n v="1256"/>
    <x v="1798"/>
    <x v="176"/>
    <n v="135.5"/>
    <s v="x"/>
    <m/>
    <m/>
    <m/>
    <m/>
    <s v="x"/>
    <m/>
    <m/>
    <m/>
    <m/>
    <m/>
    <m/>
    <m/>
    <m/>
    <m/>
    <m/>
    <m/>
    <m/>
    <m/>
    <m/>
    <m/>
    <m/>
    <x v="7"/>
  </r>
  <r>
    <d v="2023-10-19T00:00:00"/>
    <x v="0"/>
    <n v="10"/>
    <n v="1162"/>
    <x v="1799"/>
    <x v="176"/>
    <n v="162.80000000000001"/>
    <s v="x"/>
    <m/>
    <m/>
    <m/>
    <m/>
    <s v="x"/>
    <m/>
    <m/>
    <m/>
    <m/>
    <m/>
    <m/>
    <m/>
    <m/>
    <m/>
    <m/>
    <m/>
    <m/>
    <m/>
    <m/>
    <m/>
    <m/>
    <x v="7"/>
  </r>
  <r>
    <d v="2023-09-14T00:00:00"/>
    <x v="0"/>
    <n v="9"/>
    <n v="971"/>
    <x v="1800"/>
    <x v="176"/>
    <n v="131.19999999999999"/>
    <s v="x"/>
    <m/>
    <m/>
    <m/>
    <m/>
    <s v="x"/>
    <m/>
    <m/>
    <m/>
    <m/>
    <m/>
    <m/>
    <m/>
    <m/>
    <m/>
    <m/>
    <m/>
    <m/>
    <m/>
    <m/>
    <m/>
    <m/>
    <x v="7"/>
  </r>
  <r>
    <d v="2023-08-22T00:00:00"/>
    <x v="0"/>
    <n v="8"/>
    <n v="884"/>
    <x v="1801"/>
    <x v="176"/>
    <n v="77.099999999999994"/>
    <s v="x"/>
    <m/>
    <m/>
    <m/>
    <m/>
    <s v="x"/>
    <m/>
    <m/>
    <m/>
    <m/>
    <m/>
    <m/>
    <m/>
    <m/>
    <m/>
    <m/>
    <m/>
    <m/>
    <m/>
    <m/>
    <m/>
    <m/>
    <x v="7"/>
  </r>
  <r>
    <d v="2023-07-25T00:00:00"/>
    <x v="0"/>
    <n v="7"/>
    <n v="711"/>
    <x v="1802"/>
    <x v="176"/>
    <n v="218.3"/>
    <s v="x"/>
    <m/>
    <m/>
    <m/>
    <m/>
    <s v="x"/>
    <m/>
    <m/>
    <m/>
    <m/>
    <m/>
    <m/>
    <m/>
    <m/>
    <m/>
    <m/>
    <m/>
    <m/>
    <m/>
    <m/>
    <m/>
    <m/>
    <x v="7"/>
  </r>
  <r>
    <d v="2023-06-19T00:00:00"/>
    <x v="0"/>
    <n v="6"/>
    <n v="537"/>
    <x v="1803"/>
    <x v="176"/>
    <n v="240.3"/>
    <s v="x"/>
    <m/>
    <m/>
    <m/>
    <m/>
    <s v="x"/>
    <m/>
    <m/>
    <m/>
    <m/>
    <m/>
    <m/>
    <m/>
    <m/>
    <m/>
    <m/>
    <m/>
    <m/>
    <m/>
    <m/>
    <m/>
    <m/>
    <x v="7"/>
  </r>
  <r>
    <d v="2023-05-16T00:00:00"/>
    <x v="0"/>
    <n v="5"/>
    <n v="408"/>
    <x v="1804"/>
    <x v="176"/>
    <n v="141.6"/>
    <s v="x"/>
    <m/>
    <m/>
    <m/>
    <m/>
    <s v="x"/>
    <m/>
    <m/>
    <m/>
    <m/>
    <m/>
    <m/>
    <m/>
    <m/>
    <m/>
    <m/>
    <m/>
    <m/>
    <m/>
    <m/>
    <m/>
    <m/>
    <x v="7"/>
  </r>
  <r>
    <d v="2023-04-12T00:00:00"/>
    <x v="0"/>
    <n v="4"/>
    <n v="281"/>
    <x v="1805"/>
    <x v="176"/>
    <n v="216.8"/>
    <s v="x"/>
    <m/>
    <m/>
    <m/>
    <m/>
    <s v="x"/>
    <m/>
    <m/>
    <m/>
    <m/>
    <m/>
    <m/>
    <m/>
    <m/>
    <m/>
    <m/>
    <m/>
    <m/>
    <m/>
    <m/>
    <m/>
    <m/>
    <x v="7"/>
  </r>
  <r>
    <d v="2023-03-20T00:00:00"/>
    <x v="0"/>
    <n v="3"/>
    <n v="162"/>
    <x v="1806"/>
    <x v="176"/>
    <n v="203.4"/>
    <s v="x"/>
    <m/>
    <m/>
    <m/>
    <m/>
    <s v="x"/>
    <m/>
    <m/>
    <m/>
    <m/>
    <m/>
    <m/>
    <m/>
    <m/>
    <m/>
    <m/>
    <m/>
    <m/>
    <m/>
    <m/>
    <m/>
    <m/>
    <x v="7"/>
  </r>
  <r>
    <d v="2023-03-01T00:00:00"/>
    <x v="0"/>
    <n v="3"/>
    <n v="108"/>
    <x v="1807"/>
    <x v="176"/>
    <n v="205.1"/>
    <s v="x"/>
    <m/>
    <m/>
    <m/>
    <m/>
    <s v="x"/>
    <m/>
    <m/>
    <m/>
    <m/>
    <m/>
    <m/>
    <m/>
    <m/>
    <m/>
    <m/>
    <m/>
    <m/>
    <m/>
    <m/>
    <m/>
    <m/>
    <x v="7"/>
  </r>
  <r>
    <d v="2023-01-12T00:00:00"/>
    <x v="0"/>
    <n v="1"/>
    <n v="1928"/>
    <x v="1808"/>
    <x v="176"/>
    <n v="308.7"/>
    <s v="x"/>
    <m/>
    <m/>
    <m/>
    <m/>
    <s v="x"/>
    <m/>
    <m/>
    <m/>
    <m/>
    <m/>
    <m/>
    <m/>
    <m/>
    <m/>
    <m/>
    <m/>
    <m/>
    <m/>
    <m/>
    <m/>
    <m/>
    <x v="7"/>
  </r>
  <r>
    <d v="2022-12-19T00:00:00"/>
    <x v="2"/>
    <n v="12"/>
    <n v="1740"/>
    <x v="1809"/>
    <x v="176"/>
    <n v="339.4"/>
    <s v="x"/>
    <m/>
    <m/>
    <m/>
    <m/>
    <s v="x"/>
    <m/>
    <m/>
    <m/>
    <m/>
    <m/>
    <m/>
    <m/>
    <m/>
    <m/>
    <m/>
    <m/>
    <m/>
    <m/>
    <m/>
    <m/>
    <m/>
    <x v="7"/>
  </r>
  <r>
    <d v="2022-11-28T00:00:00"/>
    <x v="2"/>
    <n v="11"/>
    <n v="1566"/>
    <x v="1810"/>
    <x v="176"/>
    <n v="340.2"/>
    <s v="x"/>
    <m/>
    <m/>
    <m/>
    <m/>
    <s v="x"/>
    <m/>
    <m/>
    <m/>
    <m/>
    <m/>
    <m/>
    <m/>
    <m/>
    <m/>
    <m/>
    <m/>
    <m/>
    <m/>
    <m/>
    <m/>
    <m/>
    <x v="7"/>
  </r>
  <r>
    <d v="2022-10-19T00:00:00"/>
    <x v="2"/>
    <n v="10"/>
    <n v="1370"/>
    <x v="1811"/>
    <x v="176"/>
    <n v="343.2"/>
    <s v="x"/>
    <m/>
    <m/>
    <m/>
    <m/>
    <s v="x"/>
    <m/>
    <m/>
    <m/>
    <m/>
    <m/>
    <m/>
    <m/>
    <m/>
    <m/>
    <m/>
    <m/>
    <m/>
    <m/>
    <m/>
    <m/>
    <m/>
    <x v="7"/>
  </r>
  <r>
    <d v="2022-09-26T00:00:00"/>
    <x v="2"/>
    <n v="9"/>
    <n v="1223"/>
    <x v="1812"/>
    <x v="176"/>
    <n v="354.8"/>
    <s v="x"/>
    <m/>
    <m/>
    <m/>
    <m/>
    <s v="x"/>
    <m/>
    <m/>
    <m/>
    <m/>
    <m/>
    <m/>
    <m/>
    <m/>
    <m/>
    <m/>
    <m/>
    <m/>
    <m/>
    <m/>
    <m/>
    <m/>
    <x v="7"/>
  </r>
  <r>
    <d v="2022-08-11T00:00:00"/>
    <x v="2"/>
    <n v="8"/>
    <n v="1085"/>
    <x v="1813"/>
    <x v="176"/>
    <n v="338"/>
    <s v="x"/>
    <m/>
    <m/>
    <m/>
    <m/>
    <s v="x"/>
    <m/>
    <m/>
    <m/>
    <m/>
    <m/>
    <m/>
    <m/>
    <m/>
    <m/>
    <m/>
    <m/>
    <m/>
    <m/>
    <m/>
    <m/>
    <m/>
    <x v="7"/>
  </r>
  <r>
    <d v="2022-07-26T00:00:00"/>
    <x v="2"/>
    <n v="7"/>
    <n v="999"/>
    <x v="1814"/>
    <x v="176"/>
    <n v="383.6"/>
    <s v="x"/>
    <m/>
    <m/>
    <m/>
    <m/>
    <s v="x"/>
    <m/>
    <m/>
    <m/>
    <m/>
    <m/>
    <m/>
    <m/>
    <m/>
    <m/>
    <m/>
    <m/>
    <m/>
    <m/>
    <m/>
    <m/>
    <m/>
    <x v="7"/>
  </r>
  <r>
    <d v="2022-06-13T00:00:00"/>
    <x v="2"/>
    <n v="6"/>
    <n v="766"/>
    <x v="1815"/>
    <x v="176"/>
    <n v="391.4"/>
    <s v="x"/>
    <m/>
    <m/>
    <m/>
    <m/>
    <s v="x"/>
    <m/>
    <m/>
    <m/>
    <m/>
    <m/>
    <m/>
    <m/>
    <m/>
    <m/>
    <m/>
    <m/>
    <m/>
    <m/>
    <m/>
    <m/>
    <m/>
    <x v="7"/>
  </r>
  <r>
    <d v="2022-05-31T00:00:00"/>
    <x v="2"/>
    <n v="5"/>
    <n v="720"/>
    <x v="1816"/>
    <x v="176"/>
    <n v="343.4"/>
    <s v="x"/>
    <m/>
    <m/>
    <m/>
    <m/>
    <s v="x"/>
    <m/>
    <m/>
    <m/>
    <m/>
    <m/>
    <m/>
    <m/>
    <m/>
    <m/>
    <m/>
    <m/>
    <m/>
    <m/>
    <m/>
    <m/>
    <m/>
    <x v="7"/>
  </r>
  <r>
    <d v="2022-04-22T00:00:00"/>
    <x v="2"/>
    <n v="4"/>
    <n v="501"/>
    <x v="1817"/>
    <x v="176"/>
    <n v="393.6"/>
    <s v="x"/>
    <m/>
    <m/>
    <m/>
    <m/>
    <s v="x"/>
    <m/>
    <m/>
    <m/>
    <m/>
    <m/>
    <m/>
    <m/>
    <m/>
    <m/>
    <m/>
    <m/>
    <m/>
    <m/>
    <m/>
    <m/>
    <m/>
    <x v="7"/>
  </r>
  <r>
    <d v="2022-03-11T00:00:00"/>
    <x v="2"/>
    <n v="3"/>
    <n v="226"/>
    <x v="1818"/>
    <x v="176"/>
    <n v="368.8"/>
    <m/>
    <s v="x"/>
    <m/>
    <m/>
    <m/>
    <m/>
    <m/>
    <s v="x"/>
    <m/>
    <m/>
    <m/>
    <m/>
    <m/>
    <m/>
    <m/>
    <m/>
    <m/>
    <m/>
    <m/>
    <m/>
    <m/>
    <m/>
    <x v="15"/>
  </r>
  <r>
    <d v="2022-02-14T00:00:00"/>
    <x v="2"/>
    <n v="2"/>
    <n v="78"/>
    <x v="1819"/>
    <x v="176"/>
    <n v="338.2"/>
    <s v="x"/>
    <m/>
    <m/>
    <m/>
    <m/>
    <s v="x"/>
    <m/>
    <m/>
    <m/>
    <m/>
    <m/>
    <m/>
    <m/>
    <m/>
    <m/>
    <m/>
    <m/>
    <m/>
    <m/>
    <m/>
    <m/>
    <m/>
    <x v="7"/>
  </r>
  <r>
    <d v="2022-01-14T00:00:00"/>
    <x v="2"/>
    <n v="1"/>
    <n v="1978"/>
    <x v="1820"/>
    <x v="176"/>
    <n v="374.2"/>
    <s v="x"/>
    <m/>
    <m/>
    <m/>
    <m/>
    <s v="x"/>
    <m/>
    <m/>
    <m/>
    <m/>
    <m/>
    <m/>
    <m/>
    <m/>
    <m/>
    <m/>
    <m/>
    <m/>
    <m/>
    <m/>
    <m/>
    <m/>
    <x v="7"/>
  </r>
  <r>
    <d v="2021-12-15T00:00:00"/>
    <x v="1"/>
    <n v="12"/>
    <n v="1730"/>
    <x v="1821"/>
    <x v="176"/>
    <n v="391.1"/>
    <s v="x"/>
    <m/>
    <m/>
    <m/>
    <m/>
    <s v="x"/>
    <m/>
    <m/>
    <m/>
    <m/>
    <m/>
    <m/>
    <m/>
    <m/>
    <m/>
    <m/>
    <m/>
    <m/>
    <m/>
    <m/>
    <m/>
    <m/>
    <x v="7"/>
  </r>
  <r>
    <d v="2021-11-16T00:00:00"/>
    <x v="1"/>
    <n v="11"/>
    <n v="1571"/>
    <x v="1822"/>
    <x v="176"/>
    <n v="360.7"/>
    <s v="x"/>
    <m/>
    <m/>
    <m/>
    <m/>
    <s v="x"/>
    <m/>
    <m/>
    <m/>
    <m/>
    <m/>
    <m/>
    <m/>
    <m/>
    <m/>
    <m/>
    <m/>
    <m/>
    <m/>
    <m/>
    <m/>
    <m/>
    <x v="7"/>
  </r>
  <r>
    <d v="2021-10-14T00:00:00"/>
    <x v="1"/>
    <n v="10"/>
    <n v="1381"/>
    <x v="1823"/>
    <x v="176"/>
    <n v="351.4"/>
    <s v="x"/>
    <m/>
    <m/>
    <m/>
    <m/>
    <s v="x"/>
    <m/>
    <m/>
    <m/>
    <m/>
    <m/>
    <m/>
    <m/>
    <m/>
    <m/>
    <m/>
    <m/>
    <m/>
    <m/>
    <m/>
    <m/>
    <m/>
    <x v="7"/>
  </r>
  <r>
    <d v="2021-09-13T00:00:00"/>
    <x v="1"/>
    <n v="9"/>
    <n v="1226"/>
    <x v="1824"/>
    <x v="176"/>
    <n v="410.8"/>
    <s v="x"/>
    <m/>
    <m/>
    <m/>
    <m/>
    <s v="x"/>
    <m/>
    <m/>
    <m/>
    <m/>
    <m/>
    <m/>
    <m/>
    <m/>
    <m/>
    <m/>
    <m/>
    <m/>
    <m/>
    <m/>
    <m/>
    <m/>
    <x v="7"/>
  </r>
  <r>
    <d v="2021-08-16T00:00:00"/>
    <x v="1"/>
    <n v="8"/>
    <n v="1088"/>
    <x v="1825"/>
    <x v="176"/>
    <n v="411.1"/>
    <s v="x"/>
    <m/>
    <m/>
    <m/>
    <m/>
    <s v="x"/>
    <m/>
    <m/>
    <m/>
    <m/>
    <m/>
    <m/>
    <m/>
    <m/>
    <m/>
    <m/>
    <m/>
    <m/>
    <m/>
    <m/>
    <m/>
    <m/>
    <x v="7"/>
  </r>
  <r>
    <d v="2021-07-22T00:00:00"/>
    <x v="1"/>
    <n v="7"/>
    <n v="1010"/>
    <x v="1826"/>
    <x v="176"/>
    <n v="445.4"/>
    <s v="x"/>
    <m/>
    <m/>
    <m/>
    <m/>
    <s v="x"/>
    <m/>
    <m/>
    <m/>
    <m/>
    <m/>
    <m/>
    <m/>
    <m/>
    <m/>
    <m/>
    <m/>
    <m/>
    <m/>
    <m/>
    <m/>
    <m/>
    <x v="7"/>
  </r>
  <r>
    <d v="2021-06-15T00:00:00"/>
    <x v="1"/>
    <n v="6"/>
    <n v="741"/>
    <x v="1827"/>
    <x v="176"/>
    <n v="453"/>
    <s v="x"/>
    <m/>
    <m/>
    <m/>
    <m/>
    <s v="x"/>
    <m/>
    <m/>
    <m/>
    <m/>
    <m/>
    <m/>
    <m/>
    <m/>
    <m/>
    <m/>
    <m/>
    <m/>
    <m/>
    <m/>
    <m/>
    <m/>
    <x v="7"/>
  </r>
  <r>
    <d v="2021-05-12T00:00:00"/>
    <x v="1"/>
    <n v="5"/>
    <n v="590"/>
    <x v="1828"/>
    <x v="176"/>
    <n v="409.5"/>
    <s v="x"/>
    <m/>
    <m/>
    <m/>
    <m/>
    <s v="x"/>
    <m/>
    <m/>
    <m/>
    <m/>
    <m/>
    <m/>
    <m/>
    <m/>
    <m/>
    <m/>
    <m/>
    <m/>
    <m/>
    <m/>
    <m/>
    <m/>
    <x v="7"/>
  </r>
  <r>
    <d v="2021-04-16T00:00:00"/>
    <x v="1"/>
    <n v="4"/>
    <n v="412"/>
    <x v="1829"/>
    <x v="176"/>
    <n v="500.8"/>
    <s v="x"/>
    <m/>
    <m/>
    <m/>
    <m/>
    <s v="x"/>
    <m/>
    <m/>
    <m/>
    <m/>
    <m/>
    <m/>
    <m/>
    <m/>
    <m/>
    <m/>
    <m/>
    <m/>
    <m/>
    <m/>
    <m/>
    <m/>
    <x v="7"/>
  </r>
  <r>
    <d v="2021-03-17T00:00:00"/>
    <x v="1"/>
    <n v="3"/>
    <n v="227"/>
    <x v="1830"/>
    <x v="176"/>
    <n v="402.4"/>
    <s v="x"/>
    <m/>
    <m/>
    <m/>
    <m/>
    <s v="x"/>
    <m/>
    <m/>
    <m/>
    <m/>
    <m/>
    <m/>
    <m/>
    <m/>
    <m/>
    <m/>
    <m/>
    <m/>
    <m/>
    <m/>
    <m/>
    <m/>
    <x v="7"/>
  </r>
  <r>
    <d v="2021-02-15T00:00:00"/>
    <x v="1"/>
    <n v="2"/>
    <n v="81"/>
    <x v="1831"/>
    <x v="176"/>
    <n v="387.4"/>
    <s v="x"/>
    <m/>
    <m/>
    <m/>
    <m/>
    <s v="x"/>
    <m/>
    <m/>
    <m/>
    <m/>
    <m/>
    <m/>
    <m/>
    <m/>
    <m/>
    <m/>
    <m/>
    <m/>
    <m/>
    <m/>
    <m/>
    <m/>
    <x v="7"/>
  </r>
  <r>
    <d v="2021-01-19T00:00:00"/>
    <x v="1"/>
    <n v="1"/>
    <n v="2296"/>
    <x v="1832"/>
    <x v="176"/>
    <n v="386.5"/>
    <s v="x"/>
    <m/>
    <m/>
    <m/>
    <m/>
    <s v="x"/>
    <m/>
    <m/>
    <m/>
    <m/>
    <m/>
    <m/>
    <m/>
    <m/>
    <m/>
    <m/>
    <m/>
    <m/>
    <m/>
    <m/>
    <m/>
    <m/>
    <x v="7"/>
  </r>
  <r>
    <d v="2022-11-07T00:00:00"/>
    <x v="2"/>
    <n v="11"/>
    <n v="1447"/>
    <x v="1833"/>
    <x v="177"/>
    <n v="1051.92"/>
    <s v="x"/>
    <m/>
    <m/>
    <m/>
    <m/>
    <m/>
    <m/>
    <m/>
    <m/>
    <m/>
    <m/>
    <m/>
    <m/>
    <m/>
    <m/>
    <m/>
    <m/>
    <m/>
    <s v="x"/>
    <m/>
    <m/>
    <m/>
    <x v="11"/>
  </r>
  <r>
    <d v="2022-11-07T00:00:00"/>
    <x v="2"/>
    <n v="11"/>
    <n v="1407"/>
    <x v="1834"/>
    <x v="177"/>
    <n v="965.76"/>
    <s v="x"/>
    <m/>
    <m/>
    <m/>
    <m/>
    <m/>
    <m/>
    <m/>
    <m/>
    <m/>
    <m/>
    <m/>
    <m/>
    <m/>
    <m/>
    <m/>
    <m/>
    <m/>
    <s v="x"/>
    <m/>
    <m/>
    <m/>
    <x v="11"/>
  </r>
  <r>
    <d v="2024-01-18T00:00:00"/>
    <x v="3"/>
    <n v="1"/>
    <n v="1681"/>
    <x v="1835"/>
    <x v="178"/>
    <n v="-3.26"/>
    <s v="x"/>
    <m/>
    <m/>
    <m/>
    <s v="x"/>
    <m/>
    <m/>
    <m/>
    <m/>
    <m/>
    <m/>
    <m/>
    <m/>
    <m/>
    <m/>
    <m/>
    <m/>
    <m/>
    <m/>
    <m/>
    <m/>
    <m/>
    <x v="8"/>
  </r>
  <r>
    <d v="2023-12-20T00:00:00"/>
    <x v="0"/>
    <n v="12"/>
    <n v="458"/>
    <x v="1836"/>
    <x v="178"/>
    <n v="1209"/>
    <s v="x"/>
    <m/>
    <m/>
    <m/>
    <s v="x"/>
    <m/>
    <m/>
    <m/>
    <m/>
    <m/>
    <m/>
    <m/>
    <m/>
    <m/>
    <m/>
    <m/>
    <m/>
    <m/>
    <m/>
    <m/>
    <m/>
    <m/>
    <x v="8"/>
  </r>
  <r>
    <d v="2023-12-14T00:00:00"/>
    <x v="0"/>
    <n v="12"/>
    <n v="1445"/>
    <x v="1837"/>
    <x v="178"/>
    <n v="13"/>
    <s v="x"/>
    <m/>
    <m/>
    <m/>
    <s v="x"/>
    <m/>
    <m/>
    <m/>
    <m/>
    <m/>
    <m/>
    <m/>
    <m/>
    <m/>
    <m/>
    <m/>
    <m/>
    <m/>
    <m/>
    <m/>
    <m/>
    <m/>
    <x v="8"/>
  </r>
  <r>
    <d v="2023-11-20T00:00:00"/>
    <x v="0"/>
    <n v="11"/>
    <n v="406"/>
    <x v="1838"/>
    <x v="178"/>
    <n v="1209"/>
    <s v="x"/>
    <m/>
    <m/>
    <m/>
    <s v="x"/>
    <m/>
    <m/>
    <m/>
    <m/>
    <m/>
    <m/>
    <m/>
    <m/>
    <m/>
    <m/>
    <m/>
    <m/>
    <m/>
    <m/>
    <m/>
    <m/>
    <m/>
    <x v="8"/>
  </r>
  <r>
    <d v="2023-11-15T00:00:00"/>
    <x v="0"/>
    <n v="11"/>
    <n v="1267"/>
    <x v="1839"/>
    <x v="178"/>
    <n v="13"/>
    <s v="x"/>
    <m/>
    <m/>
    <m/>
    <s v="x"/>
    <m/>
    <m/>
    <m/>
    <m/>
    <m/>
    <m/>
    <m/>
    <m/>
    <m/>
    <m/>
    <m/>
    <m/>
    <m/>
    <m/>
    <m/>
    <m/>
    <m/>
    <x v="8"/>
  </r>
  <r>
    <d v="2023-10-19T00:00:00"/>
    <x v="0"/>
    <n v="10"/>
    <n v="336"/>
    <x v="1840"/>
    <x v="178"/>
    <n v="1209"/>
    <s v="x"/>
    <m/>
    <m/>
    <m/>
    <s v="x"/>
    <m/>
    <m/>
    <m/>
    <m/>
    <m/>
    <m/>
    <m/>
    <m/>
    <m/>
    <m/>
    <m/>
    <m/>
    <m/>
    <m/>
    <m/>
    <m/>
    <m/>
    <x v="8"/>
  </r>
  <r>
    <d v="2023-10-17T00:00:00"/>
    <x v="0"/>
    <n v="10"/>
    <n v="1119"/>
    <x v="1841"/>
    <x v="178"/>
    <n v="13"/>
    <s v="x"/>
    <m/>
    <m/>
    <m/>
    <s v="x"/>
    <m/>
    <m/>
    <m/>
    <m/>
    <m/>
    <m/>
    <m/>
    <m/>
    <m/>
    <m/>
    <m/>
    <m/>
    <m/>
    <m/>
    <m/>
    <m/>
    <m/>
    <x v="8"/>
  </r>
  <r>
    <d v="2023-09-21T00:00:00"/>
    <x v="0"/>
    <n v="9"/>
    <n v="286"/>
    <x v="1842"/>
    <x v="178"/>
    <n v="1209"/>
    <s v="x"/>
    <m/>
    <m/>
    <m/>
    <s v="x"/>
    <m/>
    <m/>
    <m/>
    <m/>
    <m/>
    <m/>
    <m/>
    <m/>
    <m/>
    <m/>
    <m/>
    <m/>
    <m/>
    <m/>
    <m/>
    <m/>
    <m/>
    <x v="8"/>
  </r>
  <r>
    <d v="2023-09-20T00:00:00"/>
    <x v="0"/>
    <n v="9"/>
    <n v="986"/>
    <x v="1843"/>
    <x v="178"/>
    <n v="13"/>
    <s v="x"/>
    <m/>
    <m/>
    <m/>
    <s v="x"/>
    <m/>
    <m/>
    <m/>
    <m/>
    <m/>
    <m/>
    <m/>
    <m/>
    <m/>
    <m/>
    <m/>
    <m/>
    <m/>
    <m/>
    <m/>
    <m/>
    <m/>
    <x v="8"/>
  </r>
  <r>
    <d v="2023-08-30T00:00:00"/>
    <x v="0"/>
    <n v="8"/>
    <n v="268"/>
    <x v="1844"/>
    <x v="178"/>
    <n v="855.65"/>
    <s v="x"/>
    <m/>
    <m/>
    <m/>
    <s v="x"/>
    <m/>
    <m/>
    <m/>
    <m/>
    <m/>
    <m/>
    <m/>
    <m/>
    <m/>
    <m/>
    <m/>
    <m/>
    <m/>
    <m/>
    <m/>
    <m/>
    <m/>
    <x v="8"/>
  </r>
  <r>
    <d v="2023-08-30T00:00:00"/>
    <x v="0"/>
    <n v="8"/>
    <n v="270"/>
    <x v="1845"/>
    <x v="178"/>
    <n v="1209"/>
    <s v="x"/>
    <m/>
    <m/>
    <m/>
    <s v="x"/>
    <m/>
    <m/>
    <m/>
    <m/>
    <m/>
    <m/>
    <m/>
    <m/>
    <m/>
    <m/>
    <m/>
    <m/>
    <m/>
    <m/>
    <m/>
    <m/>
    <m/>
    <x v="8"/>
  </r>
  <r>
    <d v="2023-08-30T00:00:00"/>
    <x v="0"/>
    <n v="8"/>
    <n v="908"/>
    <x v="1846"/>
    <x v="178"/>
    <n v="2.44"/>
    <s v="x"/>
    <m/>
    <m/>
    <m/>
    <s v="x"/>
    <m/>
    <m/>
    <m/>
    <m/>
    <m/>
    <m/>
    <m/>
    <m/>
    <m/>
    <m/>
    <m/>
    <m/>
    <m/>
    <m/>
    <m/>
    <m/>
    <m/>
    <x v="8"/>
  </r>
  <r>
    <d v="2023-08-28T00:00:00"/>
    <x v="0"/>
    <n v="8"/>
    <n v="922"/>
    <x v="1847"/>
    <x v="178"/>
    <n v="13"/>
    <s v="x"/>
    <m/>
    <m/>
    <m/>
    <s v="x"/>
    <m/>
    <m/>
    <m/>
    <m/>
    <m/>
    <m/>
    <m/>
    <m/>
    <m/>
    <m/>
    <m/>
    <m/>
    <m/>
    <m/>
    <m/>
    <m/>
    <m/>
    <x v="8"/>
  </r>
  <r>
    <d v="2023-07-20T00:00:00"/>
    <x v="0"/>
    <n v="7"/>
    <n v="209"/>
    <x v="1848"/>
    <x v="178"/>
    <n v="829"/>
    <s v="x"/>
    <m/>
    <m/>
    <m/>
    <s v="x"/>
    <m/>
    <m/>
    <m/>
    <m/>
    <m/>
    <m/>
    <m/>
    <m/>
    <m/>
    <m/>
    <m/>
    <m/>
    <m/>
    <m/>
    <m/>
    <m/>
    <m/>
    <x v="8"/>
  </r>
  <r>
    <d v="2023-07-13T00:00:00"/>
    <x v="0"/>
    <n v="7"/>
    <n v="708"/>
    <x v="1849"/>
    <x v="178"/>
    <n v="14"/>
    <s v="x"/>
    <m/>
    <m/>
    <m/>
    <s v="x"/>
    <m/>
    <m/>
    <m/>
    <m/>
    <m/>
    <m/>
    <m/>
    <m/>
    <m/>
    <m/>
    <m/>
    <m/>
    <m/>
    <m/>
    <m/>
    <m/>
    <m/>
    <x v="8"/>
  </r>
  <r>
    <d v="2023-06-19T00:00:00"/>
    <x v="0"/>
    <n v="6"/>
    <n v="552"/>
    <x v="1850"/>
    <x v="178"/>
    <n v="14"/>
    <s v="x"/>
    <m/>
    <m/>
    <m/>
    <s v="x"/>
    <m/>
    <m/>
    <m/>
    <m/>
    <m/>
    <m/>
    <m/>
    <m/>
    <m/>
    <m/>
    <m/>
    <m/>
    <m/>
    <m/>
    <m/>
    <m/>
    <m/>
    <x v="8"/>
  </r>
  <r>
    <d v="2023-06-19T00:00:00"/>
    <x v="0"/>
    <n v="6"/>
    <n v="155"/>
    <x v="1851"/>
    <x v="178"/>
    <n v="829"/>
    <s v="x"/>
    <m/>
    <m/>
    <m/>
    <s v="x"/>
    <m/>
    <m/>
    <m/>
    <m/>
    <m/>
    <m/>
    <m/>
    <m/>
    <m/>
    <m/>
    <m/>
    <m/>
    <m/>
    <m/>
    <m/>
    <m/>
    <m/>
    <x v="8"/>
  </r>
  <r>
    <d v="2023-05-17T00:00:00"/>
    <x v="0"/>
    <n v="5"/>
    <n v="433"/>
    <x v="1852"/>
    <x v="178"/>
    <n v="14"/>
    <s v="x"/>
    <m/>
    <m/>
    <m/>
    <s v="x"/>
    <m/>
    <m/>
    <m/>
    <m/>
    <m/>
    <m/>
    <m/>
    <m/>
    <m/>
    <m/>
    <m/>
    <m/>
    <m/>
    <m/>
    <m/>
    <m/>
    <m/>
    <x v="8"/>
  </r>
  <r>
    <d v="2023-05-16T00:00:00"/>
    <x v="0"/>
    <n v="5"/>
    <n v="125"/>
    <x v="1853"/>
    <x v="178"/>
    <n v="829"/>
    <s v="x"/>
    <m/>
    <m/>
    <m/>
    <s v="x"/>
    <m/>
    <m/>
    <m/>
    <m/>
    <m/>
    <m/>
    <m/>
    <m/>
    <m/>
    <m/>
    <m/>
    <m/>
    <m/>
    <m/>
    <m/>
    <m/>
    <m/>
    <x v="8"/>
  </r>
  <r>
    <d v="2023-05-04T00:00:00"/>
    <x v="0"/>
    <n v="5"/>
    <n v="387"/>
    <x v="1854"/>
    <x v="178"/>
    <n v="4230.18"/>
    <s v="x"/>
    <m/>
    <m/>
    <m/>
    <s v="x"/>
    <m/>
    <m/>
    <m/>
    <m/>
    <m/>
    <m/>
    <m/>
    <m/>
    <m/>
    <m/>
    <m/>
    <m/>
    <m/>
    <m/>
    <m/>
    <m/>
    <m/>
    <x v="8"/>
  </r>
  <r>
    <d v="2023-04-12T00:00:00"/>
    <x v="0"/>
    <n v="4"/>
    <n v="327"/>
    <x v="1855"/>
    <x v="178"/>
    <n v="14"/>
    <s v="x"/>
    <m/>
    <m/>
    <m/>
    <s v="x"/>
    <m/>
    <m/>
    <m/>
    <m/>
    <m/>
    <m/>
    <m/>
    <m/>
    <m/>
    <m/>
    <m/>
    <m/>
    <m/>
    <m/>
    <m/>
    <m/>
    <m/>
    <x v="8"/>
  </r>
  <r>
    <d v="2023-04-12T00:00:00"/>
    <x v="0"/>
    <n v="4"/>
    <n v="309"/>
    <x v="1856"/>
    <x v="178"/>
    <n v="281"/>
    <s v="x"/>
    <m/>
    <m/>
    <m/>
    <s v="x"/>
    <m/>
    <m/>
    <m/>
    <m/>
    <m/>
    <m/>
    <m/>
    <m/>
    <m/>
    <m/>
    <m/>
    <m/>
    <m/>
    <m/>
    <m/>
    <m/>
    <m/>
    <x v="8"/>
  </r>
  <r>
    <d v="2023-04-12T00:00:00"/>
    <x v="0"/>
    <n v="4"/>
    <n v="80"/>
    <x v="1857"/>
    <x v="178"/>
    <n v="829"/>
    <s v="x"/>
    <m/>
    <m/>
    <m/>
    <s v="x"/>
    <m/>
    <m/>
    <m/>
    <m/>
    <m/>
    <m/>
    <m/>
    <m/>
    <m/>
    <m/>
    <m/>
    <m/>
    <m/>
    <m/>
    <m/>
    <m/>
    <m/>
    <x v="8"/>
  </r>
  <r>
    <d v="2023-03-15T00:00:00"/>
    <x v="0"/>
    <n v="3"/>
    <n v="167"/>
    <x v="1858"/>
    <x v="178"/>
    <n v="14"/>
    <s v="x"/>
    <m/>
    <m/>
    <m/>
    <s v="x"/>
    <m/>
    <m/>
    <m/>
    <m/>
    <m/>
    <m/>
    <m/>
    <m/>
    <m/>
    <m/>
    <m/>
    <m/>
    <m/>
    <m/>
    <m/>
    <m/>
    <m/>
    <x v="8"/>
  </r>
  <r>
    <d v="2023-03-15T00:00:00"/>
    <x v="0"/>
    <n v="3"/>
    <n v="47"/>
    <x v="1859"/>
    <x v="178"/>
    <n v="829"/>
    <s v="x"/>
    <m/>
    <m/>
    <m/>
    <s v="x"/>
    <m/>
    <m/>
    <m/>
    <m/>
    <m/>
    <m/>
    <m/>
    <m/>
    <m/>
    <m/>
    <m/>
    <m/>
    <m/>
    <m/>
    <m/>
    <m/>
    <m/>
    <x v="8"/>
  </r>
  <r>
    <d v="2023-03-14T00:00:00"/>
    <x v="0"/>
    <n v="3"/>
    <n v="170"/>
    <x v="1860"/>
    <x v="178"/>
    <n v="514"/>
    <s v="x"/>
    <m/>
    <m/>
    <m/>
    <s v="x"/>
    <m/>
    <m/>
    <m/>
    <m/>
    <m/>
    <m/>
    <m/>
    <m/>
    <m/>
    <m/>
    <m/>
    <m/>
    <m/>
    <m/>
    <m/>
    <m/>
    <m/>
    <x v="8"/>
  </r>
  <r>
    <d v="2023-02-16T00:00:00"/>
    <x v="0"/>
    <n v="2"/>
    <n v="66"/>
    <x v="1861"/>
    <x v="178"/>
    <n v="829"/>
    <s v="x"/>
    <m/>
    <m/>
    <m/>
    <s v="x"/>
    <m/>
    <m/>
    <m/>
    <m/>
    <m/>
    <m/>
    <m/>
    <m/>
    <m/>
    <m/>
    <m/>
    <m/>
    <m/>
    <m/>
    <m/>
    <m/>
    <m/>
    <x v="8"/>
  </r>
  <r>
    <d v="2023-02-16T00:00:00"/>
    <x v="0"/>
    <n v="2"/>
    <n v="65"/>
    <x v="1862"/>
    <x v="178"/>
    <n v="545"/>
    <s v="x"/>
    <m/>
    <m/>
    <m/>
    <s v="x"/>
    <m/>
    <m/>
    <m/>
    <m/>
    <m/>
    <m/>
    <m/>
    <m/>
    <m/>
    <m/>
    <m/>
    <m/>
    <m/>
    <m/>
    <m/>
    <m/>
    <m/>
    <x v="8"/>
  </r>
  <r>
    <d v="2023-02-16T00:00:00"/>
    <x v="0"/>
    <n v="2"/>
    <n v="67"/>
    <x v="1863"/>
    <x v="178"/>
    <n v="14"/>
    <s v="x"/>
    <m/>
    <m/>
    <m/>
    <s v="x"/>
    <m/>
    <m/>
    <m/>
    <m/>
    <m/>
    <m/>
    <m/>
    <m/>
    <m/>
    <m/>
    <m/>
    <m/>
    <m/>
    <m/>
    <m/>
    <m/>
    <m/>
    <x v="8"/>
  </r>
  <r>
    <d v="2023-01-19T00:00:00"/>
    <x v="0"/>
    <n v="1"/>
    <n v="1980"/>
    <x v="1864"/>
    <x v="178"/>
    <n v="-93.2"/>
    <s v="x"/>
    <m/>
    <m/>
    <m/>
    <s v="x"/>
    <m/>
    <m/>
    <m/>
    <m/>
    <m/>
    <m/>
    <m/>
    <m/>
    <m/>
    <m/>
    <m/>
    <m/>
    <m/>
    <m/>
    <m/>
    <m/>
    <m/>
    <x v="8"/>
  </r>
  <r>
    <d v="2023-01-19T00:00:00"/>
    <x v="0"/>
    <n v="1"/>
    <n v="1979"/>
    <x v="1865"/>
    <x v="178"/>
    <n v="-5620.12"/>
    <s v="x"/>
    <m/>
    <m/>
    <m/>
    <s v="x"/>
    <m/>
    <m/>
    <m/>
    <m/>
    <m/>
    <m/>
    <m/>
    <m/>
    <m/>
    <m/>
    <m/>
    <m/>
    <m/>
    <m/>
    <m/>
    <m/>
    <m/>
    <x v="8"/>
  </r>
  <r>
    <d v="2023-01-19T00:00:00"/>
    <x v="0"/>
    <n v="1"/>
    <n v="1978"/>
    <x v="1866"/>
    <x v="178"/>
    <n v="-11.23"/>
    <s v="x"/>
    <m/>
    <m/>
    <m/>
    <s v="x"/>
    <m/>
    <m/>
    <m/>
    <m/>
    <m/>
    <m/>
    <m/>
    <m/>
    <m/>
    <m/>
    <m/>
    <m/>
    <m/>
    <m/>
    <m/>
    <m/>
    <m/>
    <x v="8"/>
  </r>
  <r>
    <d v="2022-12-19T00:00:00"/>
    <x v="2"/>
    <n v="12"/>
    <n v="1731"/>
    <x v="1867"/>
    <x v="178"/>
    <n v="809"/>
    <s v="x"/>
    <m/>
    <m/>
    <m/>
    <s v="x"/>
    <m/>
    <m/>
    <m/>
    <m/>
    <m/>
    <m/>
    <m/>
    <m/>
    <m/>
    <m/>
    <m/>
    <m/>
    <m/>
    <m/>
    <m/>
    <m/>
    <m/>
    <x v="8"/>
  </r>
  <r>
    <d v="2022-12-19T00:00:00"/>
    <x v="2"/>
    <n v="12"/>
    <n v="1730"/>
    <x v="1868"/>
    <x v="178"/>
    <n v="979"/>
    <s v="x"/>
    <m/>
    <m/>
    <m/>
    <s v="x"/>
    <m/>
    <m/>
    <m/>
    <m/>
    <m/>
    <m/>
    <m/>
    <m/>
    <m/>
    <m/>
    <m/>
    <m/>
    <m/>
    <m/>
    <m/>
    <m/>
    <m/>
    <x v="8"/>
  </r>
  <r>
    <d v="2022-12-19T00:00:00"/>
    <x v="2"/>
    <n v="12"/>
    <n v="1720"/>
    <x v="1869"/>
    <x v="178"/>
    <n v="12"/>
    <s v="x"/>
    <m/>
    <m/>
    <m/>
    <s v="x"/>
    <m/>
    <m/>
    <m/>
    <m/>
    <m/>
    <m/>
    <m/>
    <m/>
    <m/>
    <m/>
    <m/>
    <m/>
    <m/>
    <m/>
    <m/>
    <m/>
    <m/>
    <x v="8"/>
  </r>
  <r>
    <d v="2022-11-21T00:00:00"/>
    <x v="2"/>
    <n v="11"/>
    <n v="1531"/>
    <x v="1870"/>
    <x v="178"/>
    <n v="12"/>
    <s v="x"/>
    <m/>
    <m/>
    <m/>
    <s v="x"/>
    <m/>
    <m/>
    <m/>
    <m/>
    <m/>
    <m/>
    <m/>
    <m/>
    <m/>
    <m/>
    <m/>
    <m/>
    <m/>
    <m/>
    <m/>
    <m/>
    <m/>
    <x v="8"/>
  </r>
  <r>
    <d v="2022-11-15T00:00:00"/>
    <x v="2"/>
    <n v="11"/>
    <n v="1540"/>
    <x v="1871"/>
    <x v="178"/>
    <n v="809"/>
    <s v="x"/>
    <m/>
    <m/>
    <m/>
    <s v="x"/>
    <m/>
    <m/>
    <m/>
    <m/>
    <m/>
    <m/>
    <m/>
    <m/>
    <m/>
    <m/>
    <m/>
    <m/>
    <m/>
    <m/>
    <m/>
    <m/>
    <m/>
    <x v="8"/>
  </r>
  <r>
    <d v="2022-11-15T00:00:00"/>
    <x v="2"/>
    <n v="11"/>
    <n v="1539"/>
    <x v="1872"/>
    <x v="178"/>
    <n v="979"/>
    <s v="x"/>
    <m/>
    <m/>
    <m/>
    <s v="x"/>
    <m/>
    <m/>
    <m/>
    <m/>
    <m/>
    <m/>
    <m/>
    <m/>
    <m/>
    <m/>
    <m/>
    <m/>
    <m/>
    <m/>
    <m/>
    <m/>
    <m/>
    <x v="8"/>
  </r>
  <r>
    <d v="2022-10-19T00:00:00"/>
    <x v="2"/>
    <n v="10"/>
    <n v="1362"/>
    <x v="1873"/>
    <x v="178"/>
    <n v="979"/>
    <s v="x"/>
    <m/>
    <m/>
    <m/>
    <s v="x"/>
    <m/>
    <m/>
    <m/>
    <m/>
    <m/>
    <m/>
    <m/>
    <m/>
    <m/>
    <m/>
    <m/>
    <m/>
    <m/>
    <m/>
    <m/>
    <m/>
    <m/>
    <x v="8"/>
  </r>
  <r>
    <d v="2022-10-19T00:00:00"/>
    <x v="2"/>
    <n v="10"/>
    <n v="1361"/>
    <x v="1874"/>
    <x v="178"/>
    <n v="809"/>
    <s v="x"/>
    <m/>
    <m/>
    <m/>
    <s v="x"/>
    <m/>
    <m/>
    <m/>
    <m/>
    <m/>
    <m/>
    <m/>
    <m/>
    <m/>
    <m/>
    <m/>
    <m/>
    <m/>
    <m/>
    <m/>
    <m/>
    <m/>
    <x v="8"/>
  </r>
  <r>
    <d v="2022-10-19T00:00:00"/>
    <x v="2"/>
    <n v="10"/>
    <n v="1360"/>
    <x v="1875"/>
    <x v="178"/>
    <n v="12"/>
    <s v="x"/>
    <m/>
    <m/>
    <m/>
    <s v="x"/>
    <m/>
    <m/>
    <m/>
    <m/>
    <m/>
    <m/>
    <m/>
    <m/>
    <m/>
    <m/>
    <m/>
    <m/>
    <m/>
    <m/>
    <m/>
    <m/>
    <m/>
    <x v="8"/>
  </r>
  <r>
    <d v="2022-09-19T00:00:00"/>
    <x v="2"/>
    <n v="9"/>
    <n v="1203"/>
    <x v="1876"/>
    <x v="178"/>
    <n v="979"/>
    <s v="x"/>
    <m/>
    <m/>
    <m/>
    <s v="x"/>
    <m/>
    <m/>
    <m/>
    <m/>
    <m/>
    <m/>
    <m/>
    <m/>
    <m/>
    <m/>
    <m/>
    <m/>
    <m/>
    <m/>
    <m/>
    <m/>
    <m/>
    <x v="8"/>
  </r>
  <r>
    <d v="2022-09-19T00:00:00"/>
    <x v="2"/>
    <n v="9"/>
    <n v="1202"/>
    <x v="1877"/>
    <x v="178"/>
    <n v="809"/>
    <s v="x"/>
    <m/>
    <m/>
    <m/>
    <s v="x"/>
    <m/>
    <m/>
    <m/>
    <m/>
    <m/>
    <m/>
    <m/>
    <m/>
    <m/>
    <m/>
    <m/>
    <m/>
    <m/>
    <m/>
    <m/>
    <m/>
    <m/>
    <x v="8"/>
  </r>
  <r>
    <d v="2022-09-19T00:00:00"/>
    <x v="2"/>
    <n v="9"/>
    <n v="1194"/>
    <x v="1878"/>
    <x v="178"/>
    <n v="12"/>
    <s v="x"/>
    <m/>
    <m/>
    <m/>
    <s v="x"/>
    <m/>
    <m/>
    <m/>
    <m/>
    <m/>
    <m/>
    <m/>
    <m/>
    <m/>
    <m/>
    <m/>
    <m/>
    <m/>
    <m/>
    <m/>
    <m/>
    <m/>
    <x v="8"/>
  </r>
  <r>
    <d v="2022-08-11T00:00:00"/>
    <x v="2"/>
    <n v="8"/>
    <n v="1074"/>
    <x v="1879"/>
    <x v="178"/>
    <n v="12"/>
    <s v="x"/>
    <m/>
    <m/>
    <m/>
    <s v="x"/>
    <m/>
    <m/>
    <m/>
    <m/>
    <m/>
    <m/>
    <m/>
    <m/>
    <m/>
    <m/>
    <m/>
    <m/>
    <m/>
    <m/>
    <m/>
    <m/>
    <m/>
    <x v="8"/>
  </r>
  <r>
    <d v="2022-08-11T00:00:00"/>
    <x v="2"/>
    <n v="8"/>
    <n v="1067"/>
    <x v="1880"/>
    <x v="178"/>
    <n v="809"/>
    <s v="x"/>
    <m/>
    <m/>
    <m/>
    <s v="x"/>
    <m/>
    <m/>
    <m/>
    <m/>
    <m/>
    <m/>
    <m/>
    <m/>
    <m/>
    <m/>
    <m/>
    <m/>
    <m/>
    <m/>
    <m/>
    <m/>
    <m/>
    <x v="8"/>
  </r>
  <r>
    <d v="2022-08-11T00:00:00"/>
    <x v="2"/>
    <n v="8"/>
    <n v="1066"/>
    <x v="1881"/>
    <x v="178"/>
    <n v="979"/>
    <s v="x"/>
    <m/>
    <m/>
    <m/>
    <s v="x"/>
    <m/>
    <m/>
    <m/>
    <m/>
    <m/>
    <m/>
    <m/>
    <m/>
    <m/>
    <m/>
    <m/>
    <m/>
    <m/>
    <m/>
    <m/>
    <m/>
    <m/>
    <x v="8"/>
  </r>
  <r>
    <d v="2022-07-14T00:00:00"/>
    <x v="2"/>
    <n v="7"/>
    <n v="930"/>
    <x v="1882"/>
    <x v="178"/>
    <n v="809"/>
    <s v="x"/>
    <m/>
    <m/>
    <m/>
    <s v="x"/>
    <m/>
    <m/>
    <m/>
    <m/>
    <m/>
    <m/>
    <m/>
    <m/>
    <m/>
    <m/>
    <m/>
    <m/>
    <m/>
    <m/>
    <m/>
    <m/>
    <m/>
    <x v="8"/>
  </r>
  <r>
    <d v="2022-07-14T00:00:00"/>
    <x v="2"/>
    <n v="7"/>
    <n v="929"/>
    <x v="1883"/>
    <x v="178"/>
    <n v="979"/>
    <s v="x"/>
    <m/>
    <m/>
    <m/>
    <s v="x"/>
    <m/>
    <m/>
    <m/>
    <m/>
    <m/>
    <m/>
    <m/>
    <m/>
    <m/>
    <m/>
    <m/>
    <m/>
    <m/>
    <m/>
    <m/>
    <m/>
    <m/>
    <x v="8"/>
  </r>
  <r>
    <d v="2022-07-14T00:00:00"/>
    <x v="2"/>
    <n v="7"/>
    <n v="923"/>
    <x v="1884"/>
    <x v="178"/>
    <n v="12"/>
    <s v="x"/>
    <m/>
    <m/>
    <m/>
    <s v="x"/>
    <m/>
    <m/>
    <m/>
    <m/>
    <m/>
    <m/>
    <m/>
    <m/>
    <m/>
    <m/>
    <m/>
    <m/>
    <m/>
    <m/>
    <m/>
    <m/>
    <m/>
    <x v="8"/>
  </r>
  <r>
    <d v="2022-06-14T00:00:00"/>
    <x v="2"/>
    <n v="6"/>
    <n v="774"/>
    <x v="1885"/>
    <x v="178"/>
    <n v="979"/>
    <s v="x"/>
    <m/>
    <m/>
    <m/>
    <s v="x"/>
    <m/>
    <m/>
    <m/>
    <m/>
    <m/>
    <m/>
    <m/>
    <m/>
    <m/>
    <m/>
    <m/>
    <m/>
    <m/>
    <m/>
    <m/>
    <m/>
    <m/>
    <x v="8"/>
  </r>
  <r>
    <d v="2022-06-14T00:00:00"/>
    <x v="2"/>
    <n v="6"/>
    <n v="773"/>
    <x v="1886"/>
    <x v="178"/>
    <n v="809"/>
    <s v="x"/>
    <m/>
    <m/>
    <m/>
    <s v="x"/>
    <m/>
    <m/>
    <m/>
    <m/>
    <m/>
    <m/>
    <m/>
    <m/>
    <m/>
    <m/>
    <m/>
    <m/>
    <m/>
    <m/>
    <m/>
    <m/>
    <m/>
    <x v="8"/>
  </r>
  <r>
    <d v="2022-06-14T00:00:00"/>
    <x v="2"/>
    <n v="6"/>
    <n v="762"/>
    <x v="1887"/>
    <x v="178"/>
    <n v="12"/>
    <s v="x"/>
    <m/>
    <m/>
    <m/>
    <s v="x"/>
    <m/>
    <m/>
    <m/>
    <m/>
    <m/>
    <m/>
    <m/>
    <m/>
    <m/>
    <m/>
    <m/>
    <m/>
    <m/>
    <m/>
    <m/>
    <m/>
    <m/>
    <x v="8"/>
  </r>
  <r>
    <d v="2022-05-13T00:00:00"/>
    <x v="2"/>
    <n v="5"/>
    <n v="587"/>
    <x v="1888"/>
    <x v="178"/>
    <n v="809"/>
    <s v="x"/>
    <m/>
    <m/>
    <m/>
    <s v="x"/>
    <m/>
    <m/>
    <m/>
    <m/>
    <m/>
    <m/>
    <m/>
    <m/>
    <m/>
    <m/>
    <m/>
    <m/>
    <m/>
    <m/>
    <m/>
    <m/>
    <m/>
    <x v="8"/>
  </r>
  <r>
    <d v="2022-05-13T00:00:00"/>
    <x v="2"/>
    <n v="5"/>
    <n v="586"/>
    <x v="1889"/>
    <x v="178"/>
    <n v="979"/>
    <s v="x"/>
    <m/>
    <m/>
    <m/>
    <s v="x"/>
    <m/>
    <m/>
    <m/>
    <m/>
    <m/>
    <m/>
    <m/>
    <m/>
    <m/>
    <m/>
    <m/>
    <m/>
    <m/>
    <m/>
    <m/>
    <m/>
    <m/>
    <x v="8"/>
  </r>
  <r>
    <d v="2022-05-13T00:00:00"/>
    <x v="2"/>
    <n v="5"/>
    <n v="581"/>
    <x v="1890"/>
    <x v="178"/>
    <n v="12"/>
    <s v="x"/>
    <m/>
    <m/>
    <m/>
    <s v="x"/>
    <m/>
    <m/>
    <m/>
    <m/>
    <m/>
    <m/>
    <m/>
    <m/>
    <m/>
    <m/>
    <m/>
    <m/>
    <m/>
    <m/>
    <m/>
    <m/>
    <m/>
    <x v="8"/>
  </r>
  <r>
    <d v="2022-04-20T00:00:00"/>
    <x v="2"/>
    <n v="4"/>
    <n v="427"/>
    <x v="1891"/>
    <x v="178"/>
    <n v="809"/>
    <s v="x"/>
    <m/>
    <m/>
    <m/>
    <s v="x"/>
    <m/>
    <m/>
    <m/>
    <m/>
    <m/>
    <m/>
    <m/>
    <m/>
    <m/>
    <m/>
    <m/>
    <m/>
    <m/>
    <m/>
    <m/>
    <m/>
    <m/>
    <x v="8"/>
  </r>
  <r>
    <d v="2022-04-20T00:00:00"/>
    <x v="2"/>
    <n v="4"/>
    <n v="426"/>
    <x v="1892"/>
    <x v="178"/>
    <n v="979"/>
    <s v="x"/>
    <m/>
    <m/>
    <m/>
    <s v="x"/>
    <m/>
    <m/>
    <m/>
    <m/>
    <m/>
    <m/>
    <m/>
    <m/>
    <m/>
    <m/>
    <m/>
    <m/>
    <m/>
    <m/>
    <m/>
    <m/>
    <m/>
    <x v="8"/>
  </r>
  <r>
    <d v="2022-04-20T00:00:00"/>
    <x v="2"/>
    <n v="4"/>
    <n v="419"/>
    <x v="1893"/>
    <x v="178"/>
    <n v="12"/>
    <s v="x"/>
    <m/>
    <m/>
    <m/>
    <s v="x"/>
    <m/>
    <m/>
    <m/>
    <m/>
    <m/>
    <m/>
    <m/>
    <m/>
    <m/>
    <m/>
    <m/>
    <m/>
    <m/>
    <m/>
    <m/>
    <m/>
    <m/>
    <x v="8"/>
  </r>
  <r>
    <d v="2022-04-07T00:00:00"/>
    <x v="2"/>
    <n v="4"/>
    <n v="428"/>
    <x v="1894"/>
    <x v="178"/>
    <n v="-189.4"/>
    <s v="x"/>
    <m/>
    <m/>
    <m/>
    <s v="x"/>
    <m/>
    <m/>
    <m/>
    <m/>
    <m/>
    <m/>
    <m/>
    <m/>
    <m/>
    <m/>
    <m/>
    <m/>
    <m/>
    <m/>
    <m/>
    <m/>
    <m/>
    <x v="8"/>
  </r>
  <r>
    <d v="2022-04-01T00:00:00"/>
    <x v="2"/>
    <n v="4"/>
    <n v="374"/>
    <x v="1895"/>
    <x v="178"/>
    <n v="3435.3"/>
    <s v="x"/>
    <m/>
    <m/>
    <m/>
    <s v="x"/>
    <m/>
    <m/>
    <m/>
    <m/>
    <m/>
    <m/>
    <m/>
    <m/>
    <m/>
    <m/>
    <m/>
    <m/>
    <m/>
    <m/>
    <m/>
    <m/>
    <m/>
    <x v="8"/>
  </r>
  <r>
    <d v="2022-03-17T00:00:00"/>
    <x v="2"/>
    <n v="3"/>
    <n v="246"/>
    <x v="1896"/>
    <x v="178"/>
    <n v="979"/>
    <s v="x"/>
    <m/>
    <m/>
    <m/>
    <s v="x"/>
    <m/>
    <m/>
    <m/>
    <m/>
    <m/>
    <m/>
    <m/>
    <m/>
    <m/>
    <m/>
    <m/>
    <m/>
    <m/>
    <m/>
    <m/>
    <m/>
    <m/>
    <x v="8"/>
  </r>
  <r>
    <d v="2022-02-15T00:00:00"/>
    <x v="2"/>
    <n v="2"/>
    <n v="96"/>
    <x v="1897"/>
    <x v="178"/>
    <n v="4"/>
    <s v="x"/>
    <m/>
    <m/>
    <m/>
    <s v="x"/>
    <m/>
    <m/>
    <m/>
    <m/>
    <m/>
    <m/>
    <m/>
    <m/>
    <m/>
    <m/>
    <m/>
    <m/>
    <m/>
    <m/>
    <m/>
    <m/>
    <m/>
    <x v="8"/>
  </r>
  <r>
    <d v="2022-02-15T00:00:00"/>
    <x v="2"/>
    <n v="2"/>
    <n v="95"/>
    <x v="1897"/>
    <x v="178"/>
    <n v="343"/>
    <s v="x"/>
    <m/>
    <m/>
    <m/>
    <s v="x"/>
    <m/>
    <m/>
    <m/>
    <m/>
    <m/>
    <m/>
    <m/>
    <m/>
    <m/>
    <m/>
    <m/>
    <m/>
    <m/>
    <m/>
    <m/>
    <m/>
    <m/>
    <x v="8"/>
  </r>
  <r>
    <d v="2022-02-15T00:00:00"/>
    <x v="2"/>
    <n v="2"/>
    <n v="94"/>
    <x v="1898"/>
    <x v="178"/>
    <n v="979"/>
    <s v="x"/>
    <m/>
    <m/>
    <m/>
    <s v="x"/>
    <m/>
    <m/>
    <m/>
    <m/>
    <m/>
    <m/>
    <m/>
    <m/>
    <m/>
    <m/>
    <m/>
    <m/>
    <m/>
    <m/>
    <m/>
    <m/>
    <m/>
    <x v="8"/>
  </r>
  <r>
    <d v="2022-02-15T00:00:00"/>
    <x v="2"/>
    <n v="2"/>
    <n v="93"/>
    <x v="1899"/>
    <x v="178"/>
    <n v="809"/>
    <s v="x"/>
    <m/>
    <m/>
    <m/>
    <s v="x"/>
    <m/>
    <m/>
    <m/>
    <m/>
    <m/>
    <m/>
    <m/>
    <m/>
    <m/>
    <m/>
    <m/>
    <m/>
    <m/>
    <m/>
    <m/>
    <m/>
    <m/>
    <x v="8"/>
  </r>
  <r>
    <d v="2022-02-15T00:00:00"/>
    <x v="2"/>
    <n v="2"/>
    <n v="91"/>
    <x v="1900"/>
    <x v="178"/>
    <n v="12"/>
    <s v="x"/>
    <m/>
    <m/>
    <m/>
    <s v="x"/>
    <m/>
    <m/>
    <m/>
    <m/>
    <m/>
    <m/>
    <m/>
    <m/>
    <m/>
    <m/>
    <m/>
    <m/>
    <m/>
    <m/>
    <m/>
    <m/>
    <m/>
    <x v="8"/>
  </r>
  <r>
    <d v="2022-01-27T00:00:00"/>
    <x v="2"/>
    <n v="1"/>
    <n v="2050"/>
    <x v="1901"/>
    <x v="178"/>
    <n v="1582.07"/>
    <s v="x"/>
    <m/>
    <m/>
    <m/>
    <s v="x"/>
    <m/>
    <m/>
    <m/>
    <m/>
    <m/>
    <m/>
    <m/>
    <m/>
    <m/>
    <m/>
    <m/>
    <m/>
    <m/>
    <m/>
    <m/>
    <m/>
    <m/>
    <x v="8"/>
  </r>
  <r>
    <d v="2022-01-27T00:00:00"/>
    <x v="2"/>
    <n v="1"/>
    <n v="54"/>
    <x v="1902"/>
    <x v="178"/>
    <n v="979"/>
    <s v="x"/>
    <m/>
    <m/>
    <m/>
    <s v="x"/>
    <m/>
    <m/>
    <m/>
    <m/>
    <m/>
    <m/>
    <m/>
    <m/>
    <m/>
    <m/>
    <m/>
    <m/>
    <m/>
    <m/>
    <m/>
    <m/>
    <m/>
    <x v="8"/>
  </r>
  <r>
    <d v="2022-01-27T00:00:00"/>
    <x v="2"/>
    <n v="1"/>
    <n v="61"/>
    <x v="1903"/>
    <x v="178"/>
    <n v="809"/>
    <s v="x"/>
    <m/>
    <m/>
    <m/>
    <s v="x"/>
    <m/>
    <m/>
    <m/>
    <m/>
    <m/>
    <m/>
    <m/>
    <m/>
    <m/>
    <m/>
    <m/>
    <m/>
    <m/>
    <m/>
    <m/>
    <m/>
    <m/>
    <x v="8"/>
  </r>
  <r>
    <d v="2022-01-27T00:00:00"/>
    <x v="2"/>
    <n v="1"/>
    <n v="56"/>
    <x v="1904"/>
    <x v="178"/>
    <n v="343"/>
    <s v="x"/>
    <m/>
    <m/>
    <m/>
    <s v="x"/>
    <m/>
    <m/>
    <m/>
    <m/>
    <m/>
    <m/>
    <m/>
    <m/>
    <m/>
    <m/>
    <m/>
    <m/>
    <m/>
    <m/>
    <m/>
    <m/>
    <m/>
    <x v="8"/>
  </r>
  <r>
    <d v="2022-01-27T00:00:00"/>
    <x v="2"/>
    <n v="1"/>
    <n v="59"/>
    <x v="1905"/>
    <x v="178"/>
    <n v="12"/>
    <s v="x"/>
    <m/>
    <m/>
    <m/>
    <s v="x"/>
    <m/>
    <m/>
    <m/>
    <m/>
    <m/>
    <m/>
    <m/>
    <m/>
    <m/>
    <m/>
    <m/>
    <m/>
    <m/>
    <m/>
    <m/>
    <m/>
    <m/>
    <x v="8"/>
  </r>
  <r>
    <d v="2022-01-27T00:00:00"/>
    <x v="2"/>
    <n v="1"/>
    <n v="55"/>
    <x v="1904"/>
    <x v="178"/>
    <n v="4"/>
    <s v="x"/>
    <m/>
    <m/>
    <m/>
    <s v="x"/>
    <m/>
    <m/>
    <m/>
    <m/>
    <m/>
    <m/>
    <m/>
    <m/>
    <m/>
    <m/>
    <m/>
    <m/>
    <m/>
    <m/>
    <m/>
    <m/>
    <m/>
    <x v="8"/>
  </r>
  <r>
    <d v="2022-01-21T00:00:00"/>
    <x v="2"/>
    <n v="1"/>
    <n v="2049"/>
    <x v="1906"/>
    <x v="178"/>
    <n v="-6.38"/>
    <s v="x"/>
    <m/>
    <m/>
    <m/>
    <s v="x"/>
    <m/>
    <m/>
    <m/>
    <m/>
    <m/>
    <m/>
    <m/>
    <m/>
    <m/>
    <m/>
    <m/>
    <m/>
    <m/>
    <m/>
    <m/>
    <m/>
    <m/>
    <x v="8"/>
  </r>
  <r>
    <d v="2022-01-21T00:00:00"/>
    <x v="2"/>
    <n v="1"/>
    <n v="2048"/>
    <x v="1907"/>
    <x v="178"/>
    <n v="-8802.3799999999992"/>
    <s v="x"/>
    <m/>
    <m/>
    <m/>
    <s v="x"/>
    <m/>
    <m/>
    <m/>
    <m/>
    <m/>
    <m/>
    <m/>
    <m/>
    <m/>
    <m/>
    <m/>
    <m/>
    <m/>
    <m/>
    <m/>
    <m/>
    <m/>
    <x v="8"/>
  </r>
  <r>
    <d v="2022-01-21T00:00:00"/>
    <x v="2"/>
    <n v="1"/>
    <n v="2051"/>
    <x v="1908"/>
    <x v="178"/>
    <n v="-1508.52"/>
    <s v="x"/>
    <m/>
    <m/>
    <m/>
    <s v="x"/>
    <m/>
    <m/>
    <m/>
    <m/>
    <m/>
    <m/>
    <m/>
    <m/>
    <m/>
    <m/>
    <m/>
    <m/>
    <m/>
    <m/>
    <m/>
    <m/>
    <m/>
    <x v="8"/>
  </r>
  <r>
    <d v="2022-01-21T00:00:00"/>
    <x v="2"/>
    <n v="1"/>
    <n v="2042"/>
    <x v="1909"/>
    <x v="178"/>
    <n v="-2.81"/>
    <s v="x"/>
    <m/>
    <m/>
    <m/>
    <s v="x"/>
    <m/>
    <m/>
    <m/>
    <m/>
    <m/>
    <m/>
    <m/>
    <m/>
    <m/>
    <m/>
    <m/>
    <m/>
    <m/>
    <m/>
    <m/>
    <m/>
    <m/>
    <x v="8"/>
  </r>
  <r>
    <d v="2021-12-15T00:00:00"/>
    <x v="1"/>
    <n v="12"/>
    <n v="1754"/>
    <x v="1910"/>
    <x v="178"/>
    <n v="1076"/>
    <s v="x"/>
    <m/>
    <m/>
    <m/>
    <s v="x"/>
    <m/>
    <m/>
    <m/>
    <m/>
    <m/>
    <m/>
    <m/>
    <m/>
    <m/>
    <m/>
    <m/>
    <m/>
    <m/>
    <m/>
    <m/>
    <m/>
    <m/>
    <x v="8"/>
  </r>
  <r>
    <d v="2021-12-15T00:00:00"/>
    <x v="1"/>
    <n v="12"/>
    <n v="1753"/>
    <x v="1910"/>
    <x v="178"/>
    <n v="4"/>
    <s v="x"/>
    <m/>
    <m/>
    <m/>
    <s v="x"/>
    <m/>
    <m/>
    <m/>
    <m/>
    <m/>
    <m/>
    <m/>
    <m/>
    <m/>
    <m/>
    <m/>
    <m/>
    <m/>
    <m/>
    <m/>
    <m/>
    <m/>
    <x v="8"/>
  </r>
  <r>
    <d v="2021-12-15T00:00:00"/>
    <x v="1"/>
    <n v="12"/>
    <n v="1752"/>
    <x v="1911"/>
    <x v="178"/>
    <n v="423"/>
    <s v="x"/>
    <m/>
    <m/>
    <m/>
    <s v="x"/>
    <m/>
    <m/>
    <m/>
    <m/>
    <m/>
    <m/>
    <m/>
    <m/>
    <m/>
    <m/>
    <m/>
    <m/>
    <m/>
    <m/>
    <m/>
    <m/>
    <m/>
    <x v="8"/>
  </r>
  <r>
    <d v="2021-12-15T00:00:00"/>
    <x v="1"/>
    <n v="12"/>
    <n v="1751"/>
    <x v="1912"/>
    <x v="178"/>
    <n v="809"/>
    <s v="x"/>
    <m/>
    <m/>
    <m/>
    <s v="x"/>
    <m/>
    <m/>
    <m/>
    <m/>
    <m/>
    <m/>
    <m/>
    <m/>
    <m/>
    <m/>
    <m/>
    <m/>
    <m/>
    <m/>
    <m/>
    <m/>
    <m/>
    <x v="8"/>
  </r>
  <r>
    <d v="2021-12-15T00:00:00"/>
    <x v="1"/>
    <n v="12"/>
    <n v="1743"/>
    <x v="1913"/>
    <x v="178"/>
    <n v="12"/>
    <s v="x"/>
    <m/>
    <m/>
    <m/>
    <s v="x"/>
    <m/>
    <m/>
    <m/>
    <m/>
    <m/>
    <m/>
    <m/>
    <m/>
    <m/>
    <m/>
    <m/>
    <m/>
    <m/>
    <m/>
    <m/>
    <m/>
    <m/>
    <x v="8"/>
  </r>
  <r>
    <d v="2021-12-07T00:00:00"/>
    <x v="1"/>
    <n v="12"/>
    <n v="1712"/>
    <x v="1914"/>
    <x v="178"/>
    <n v="809"/>
    <s v="x"/>
    <m/>
    <m/>
    <m/>
    <s v="x"/>
    <m/>
    <m/>
    <m/>
    <m/>
    <m/>
    <m/>
    <m/>
    <m/>
    <m/>
    <m/>
    <m/>
    <m/>
    <m/>
    <m/>
    <m/>
    <m/>
    <m/>
    <x v="8"/>
  </r>
  <r>
    <d v="2021-11-15T00:00:00"/>
    <x v="1"/>
    <n v="11"/>
    <n v="1577"/>
    <x v="1915"/>
    <x v="178"/>
    <n v="12"/>
    <s v="x"/>
    <m/>
    <m/>
    <m/>
    <s v="x"/>
    <m/>
    <m/>
    <m/>
    <m/>
    <m/>
    <m/>
    <m/>
    <m/>
    <m/>
    <m/>
    <m/>
    <m/>
    <m/>
    <m/>
    <m/>
    <m/>
    <m/>
    <x v="8"/>
  </r>
  <r>
    <d v="2021-11-15T00:00:00"/>
    <x v="1"/>
    <n v="11"/>
    <n v="1592"/>
    <x v="1916"/>
    <x v="178"/>
    <n v="423"/>
    <s v="x"/>
    <m/>
    <m/>
    <m/>
    <s v="x"/>
    <m/>
    <m/>
    <m/>
    <m/>
    <m/>
    <m/>
    <m/>
    <m/>
    <m/>
    <m/>
    <m/>
    <m/>
    <m/>
    <m/>
    <m/>
    <m/>
    <m/>
    <x v="8"/>
  </r>
  <r>
    <d v="2021-11-15T00:00:00"/>
    <x v="1"/>
    <n v="11"/>
    <n v="1591"/>
    <x v="1917"/>
    <x v="178"/>
    <n v="1076"/>
    <s v="x"/>
    <m/>
    <m/>
    <m/>
    <s v="x"/>
    <m/>
    <m/>
    <m/>
    <m/>
    <m/>
    <m/>
    <m/>
    <m/>
    <m/>
    <m/>
    <m/>
    <m/>
    <m/>
    <m/>
    <m/>
    <m/>
    <m/>
    <x v="8"/>
  </r>
  <r>
    <d v="2021-11-15T00:00:00"/>
    <x v="1"/>
    <n v="11"/>
    <n v="1590"/>
    <x v="1917"/>
    <x v="178"/>
    <n v="4"/>
    <s v="x"/>
    <m/>
    <m/>
    <m/>
    <s v="x"/>
    <m/>
    <m/>
    <m/>
    <m/>
    <m/>
    <m/>
    <m/>
    <m/>
    <m/>
    <m/>
    <m/>
    <m/>
    <m/>
    <m/>
    <m/>
    <m/>
    <m/>
    <x v="8"/>
  </r>
  <r>
    <d v="2021-10-28T00:00:00"/>
    <x v="1"/>
    <n v="10"/>
    <n v="1547"/>
    <x v="1918"/>
    <x v="178"/>
    <n v="12"/>
    <s v="x"/>
    <m/>
    <m/>
    <m/>
    <s v="x"/>
    <m/>
    <m/>
    <m/>
    <m/>
    <m/>
    <m/>
    <m/>
    <m/>
    <m/>
    <m/>
    <m/>
    <m/>
    <m/>
    <m/>
    <m/>
    <m/>
    <m/>
    <x v="8"/>
  </r>
  <r>
    <d v="2021-10-15T00:00:00"/>
    <x v="1"/>
    <n v="10"/>
    <n v="1399"/>
    <x v="1919"/>
    <x v="178"/>
    <n v="423"/>
    <s v="x"/>
    <m/>
    <m/>
    <m/>
    <s v="x"/>
    <m/>
    <m/>
    <m/>
    <m/>
    <m/>
    <m/>
    <m/>
    <m/>
    <m/>
    <m/>
    <m/>
    <m/>
    <m/>
    <m/>
    <m/>
    <m/>
    <m/>
    <x v="8"/>
  </r>
  <r>
    <d v="2021-10-15T00:00:00"/>
    <x v="1"/>
    <n v="10"/>
    <n v="1398"/>
    <x v="1920"/>
    <x v="178"/>
    <n v="4"/>
    <s v="x"/>
    <m/>
    <m/>
    <m/>
    <s v="x"/>
    <m/>
    <m/>
    <m/>
    <m/>
    <m/>
    <m/>
    <m/>
    <m/>
    <m/>
    <m/>
    <m/>
    <m/>
    <m/>
    <m/>
    <m/>
    <m/>
    <m/>
    <x v="8"/>
  </r>
  <r>
    <d v="2021-10-15T00:00:00"/>
    <x v="1"/>
    <n v="10"/>
    <n v="1397"/>
    <x v="1920"/>
    <x v="178"/>
    <n v="1076"/>
    <s v="x"/>
    <m/>
    <m/>
    <m/>
    <s v="x"/>
    <m/>
    <m/>
    <m/>
    <m/>
    <m/>
    <m/>
    <m/>
    <m/>
    <m/>
    <m/>
    <m/>
    <m/>
    <m/>
    <m/>
    <m/>
    <m/>
    <m/>
    <x v="8"/>
  </r>
  <r>
    <d v="2021-09-14T00:00:00"/>
    <x v="1"/>
    <n v="9"/>
    <n v="1235"/>
    <x v="1921"/>
    <x v="178"/>
    <n v="423"/>
    <s v="x"/>
    <m/>
    <m/>
    <m/>
    <s v="x"/>
    <m/>
    <m/>
    <m/>
    <m/>
    <m/>
    <m/>
    <m/>
    <m/>
    <m/>
    <m/>
    <m/>
    <m/>
    <m/>
    <m/>
    <m/>
    <m/>
    <m/>
    <x v="8"/>
  </r>
  <r>
    <d v="2021-09-14T00:00:00"/>
    <x v="1"/>
    <n v="9"/>
    <n v="1234"/>
    <x v="1922"/>
    <x v="178"/>
    <n v="4"/>
    <s v="x"/>
    <m/>
    <m/>
    <m/>
    <s v="x"/>
    <m/>
    <m/>
    <m/>
    <m/>
    <m/>
    <m/>
    <m/>
    <m/>
    <m/>
    <m/>
    <m/>
    <m/>
    <m/>
    <m/>
    <m/>
    <m/>
    <m/>
    <x v="8"/>
  </r>
  <r>
    <d v="2021-09-14T00:00:00"/>
    <x v="1"/>
    <n v="9"/>
    <n v="1233"/>
    <x v="1922"/>
    <x v="178"/>
    <n v="1076"/>
    <s v="x"/>
    <m/>
    <m/>
    <m/>
    <s v="x"/>
    <m/>
    <m/>
    <m/>
    <m/>
    <m/>
    <m/>
    <m/>
    <m/>
    <m/>
    <m/>
    <m/>
    <m/>
    <m/>
    <m/>
    <m/>
    <m/>
    <m/>
    <x v="8"/>
  </r>
  <r>
    <d v="2021-08-16T00:00:00"/>
    <x v="1"/>
    <n v="8"/>
    <n v="1092"/>
    <x v="1923"/>
    <x v="178"/>
    <n v="423"/>
    <s v="x"/>
    <m/>
    <m/>
    <m/>
    <s v="x"/>
    <m/>
    <m/>
    <m/>
    <m/>
    <m/>
    <m/>
    <m/>
    <m/>
    <m/>
    <m/>
    <m/>
    <m/>
    <m/>
    <m/>
    <m/>
    <m/>
    <m/>
    <x v="8"/>
  </r>
  <r>
    <d v="2021-08-16T00:00:00"/>
    <x v="1"/>
    <n v="8"/>
    <n v="1091"/>
    <x v="1924"/>
    <x v="178"/>
    <n v="4"/>
    <s v="x"/>
    <m/>
    <m/>
    <m/>
    <s v="x"/>
    <m/>
    <m/>
    <m/>
    <m/>
    <m/>
    <m/>
    <m/>
    <m/>
    <m/>
    <m/>
    <m/>
    <m/>
    <m/>
    <m/>
    <m/>
    <m/>
    <m/>
    <x v="8"/>
  </r>
  <r>
    <d v="2021-08-16T00:00:00"/>
    <x v="1"/>
    <n v="8"/>
    <n v="1090"/>
    <x v="1924"/>
    <x v="178"/>
    <n v="1076"/>
    <s v="x"/>
    <m/>
    <m/>
    <m/>
    <s v="x"/>
    <m/>
    <m/>
    <m/>
    <m/>
    <m/>
    <m/>
    <m/>
    <m/>
    <m/>
    <m/>
    <m/>
    <m/>
    <m/>
    <m/>
    <m/>
    <m/>
    <m/>
    <x v="8"/>
  </r>
  <r>
    <d v="2021-07-19T00:00:00"/>
    <x v="1"/>
    <n v="7"/>
    <n v="900"/>
    <x v="1925"/>
    <x v="178"/>
    <n v="423"/>
    <s v="x"/>
    <m/>
    <m/>
    <m/>
    <s v="x"/>
    <m/>
    <m/>
    <m/>
    <m/>
    <m/>
    <m/>
    <m/>
    <m/>
    <m/>
    <m/>
    <m/>
    <m/>
    <m/>
    <m/>
    <m/>
    <m/>
    <m/>
    <x v="8"/>
  </r>
  <r>
    <d v="2021-07-19T00:00:00"/>
    <x v="1"/>
    <n v="7"/>
    <n v="899"/>
    <x v="1926"/>
    <x v="178"/>
    <n v="4"/>
    <s v="x"/>
    <m/>
    <m/>
    <m/>
    <s v="x"/>
    <m/>
    <m/>
    <m/>
    <m/>
    <m/>
    <m/>
    <m/>
    <m/>
    <m/>
    <m/>
    <m/>
    <m/>
    <m/>
    <m/>
    <m/>
    <m/>
    <m/>
    <x v="8"/>
  </r>
  <r>
    <d v="2021-07-19T00:00:00"/>
    <x v="1"/>
    <n v="7"/>
    <n v="898"/>
    <x v="1926"/>
    <x v="178"/>
    <n v="1076"/>
    <s v="x"/>
    <m/>
    <m/>
    <m/>
    <s v="x"/>
    <m/>
    <m/>
    <m/>
    <m/>
    <m/>
    <m/>
    <m/>
    <m/>
    <m/>
    <m/>
    <m/>
    <m/>
    <m/>
    <m/>
    <m/>
    <m/>
    <m/>
    <x v="8"/>
  </r>
  <r>
    <d v="2021-06-15T00:00:00"/>
    <x v="1"/>
    <n v="6"/>
    <n v="745"/>
    <x v="1927"/>
    <x v="178"/>
    <n v="4"/>
    <s v="x"/>
    <m/>
    <m/>
    <m/>
    <s v="x"/>
    <m/>
    <m/>
    <m/>
    <m/>
    <m/>
    <m/>
    <m/>
    <m/>
    <m/>
    <m/>
    <m/>
    <m/>
    <m/>
    <m/>
    <m/>
    <m/>
    <m/>
    <x v="8"/>
  </r>
  <r>
    <d v="2021-06-15T00:00:00"/>
    <x v="1"/>
    <n v="6"/>
    <n v="744"/>
    <x v="1927"/>
    <x v="178"/>
    <n v="1076"/>
    <s v="x"/>
    <m/>
    <m/>
    <m/>
    <s v="x"/>
    <m/>
    <m/>
    <m/>
    <m/>
    <m/>
    <m/>
    <m/>
    <m/>
    <m/>
    <m/>
    <m/>
    <m/>
    <m/>
    <m/>
    <m/>
    <m/>
    <m/>
    <x v="8"/>
  </r>
  <r>
    <d v="2021-06-15T00:00:00"/>
    <x v="1"/>
    <n v="6"/>
    <n v="743"/>
    <x v="1928"/>
    <x v="178"/>
    <n v="423"/>
    <s v="x"/>
    <m/>
    <m/>
    <m/>
    <s v="x"/>
    <m/>
    <m/>
    <m/>
    <m/>
    <m/>
    <m/>
    <m/>
    <m/>
    <m/>
    <m/>
    <m/>
    <m/>
    <m/>
    <m/>
    <m/>
    <m/>
    <m/>
    <x v="8"/>
  </r>
  <r>
    <d v="2021-05-17T00:00:00"/>
    <x v="1"/>
    <n v="5"/>
    <n v="587"/>
    <x v="1929"/>
    <x v="178"/>
    <n v="423"/>
    <s v="x"/>
    <m/>
    <m/>
    <m/>
    <s v="x"/>
    <m/>
    <m/>
    <m/>
    <m/>
    <m/>
    <m/>
    <m/>
    <m/>
    <m/>
    <m/>
    <m/>
    <m/>
    <m/>
    <m/>
    <m/>
    <m/>
    <m/>
    <x v="8"/>
  </r>
  <r>
    <d v="2021-05-17T00:00:00"/>
    <x v="1"/>
    <n v="5"/>
    <n v="586"/>
    <x v="1930"/>
    <x v="178"/>
    <n v="4"/>
    <s v="x"/>
    <m/>
    <m/>
    <m/>
    <s v="x"/>
    <m/>
    <m/>
    <m/>
    <m/>
    <m/>
    <m/>
    <m/>
    <m/>
    <m/>
    <m/>
    <m/>
    <m/>
    <m/>
    <m/>
    <m/>
    <m/>
    <m/>
    <x v="8"/>
  </r>
  <r>
    <d v="2021-05-17T00:00:00"/>
    <x v="1"/>
    <n v="5"/>
    <n v="585"/>
    <x v="1930"/>
    <x v="178"/>
    <n v="1076"/>
    <s v="x"/>
    <m/>
    <m/>
    <m/>
    <s v="x"/>
    <m/>
    <m/>
    <m/>
    <m/>
    <m/>
    <m/>
    <m/>
    <m/>
    <m/>
    <m/>
    <m/>
    <m/>
    <m/>
    <m/>
    <m/>
    <m/>
    <m/>
    <x v="8"/>
  </r>
  <r>
    <d v="2021-04-16T00:00:00"/>
    <x v="1"/>
    <n v="4"/>
    <n v="432"/>
    <x v="1931"/>
    <x v="178"/>
    <n v="4"/>
    <s v="x"/>
    <m/>
    <m/>
    <m/>
    <s v="x"/>
    <m/>
    <m/>
    <m/>
    <m/>
    <m/>
    <m/>
    <m/>
    <m/>
    <m/>
    <m/>
    <m/>
    <m/>
    <m/>
    <m/>
    <m/>
    <m/>
    <m/>
    <x v="8"/>
  </r>
  <r>
    <d v="2021-04-16T00:00:00"/>
    <x v="1"/>
    <n v="4"/>
    <n v="431"/>
    <x v="1932"/>
    <x v="178"/>
    <n v="423"/>
    <s v="x"/>
    <m/>
    <m/>
    <m/>
    <s v="x"/>
    <m/>
    <m/>
    <m/>
    <m/>
    <m/>
    <m/>
    <m/>
    <m/>
    <m/>
    <m/>
    <m/>
    <m/>
    <m/>
    <m/>
    <m/>
    <m/>
    <m/>
    <x v="8"/>
  </r>
  <r>
    <d v="2021-04-16T00:00:00"/>
    <x v="1"/>
    <n v="4"/>
    <n v="430"/>
    <x v="1931"/>
    <x v="178"/>
    <n v="1076"/>
    <s v="x"/>
    <m/>
    <m/>
    <m/>
    <s v="x"/>
    <m/>
    <m/>
    <m/>
    <m/>
    <m/>
    <m/>
    <m/>
    <m/>
    <m/>
    <m/>
    <m/>
    <m/>
    <m/>
    <m/>
    <m/>
    <m/>
    <m/>
    <x v="8"/>
  </r>
  <r>
    <d v="2021-03-15T00:00:00"/>
    <x v="1"/>
    <n v="3"/>
    <n v="233"/>
    <x v="1933"/>
    <x v="178"/>
    <n v="423"/>
    <s v="x"/>
    <m/>
    <m/>
    <m/>
    <s v="x"/>
    <m/>
    <m/>
    <m/>
    <m/>
    <m/>
    <m/>
    <m/>
    <m/>
    <m/>
    <m/>
    <m/>
    <m/>
    <m/>
    <m/>
    <m/>
    <m/>
    <m/>
    <x v="8"/>
  </r>
  <r>
    <d v="2021-03-15T00:00:00"/>
    <x v="1"/>
    <n v="3"/>
    <n v="232"/>
    <x v="1934"/>
    <x v="178"/>
    <n v="4"/>
    <s v="x"/>
    <m/>
    <m/>
    <m/>
    <s v="x"/>
    <m/>
    <m/>
    <m/>
    <m/>
    <m/>
    <m/>
    <m/>
    <m/>
    <m/>
    <m/>
    <m/>
    <m/>
    <m/>
    <m/>
    <m/>
    <m/>
    <m/>
    <x v="8"/>
  </r>
  <r>
    <d v="2021-03-15T00:00:00"/>
    <x v="1"/>
    <n v="3"/>
    <n v="231"/>
    <x v="1934"/>
    <x v="178"/>
    <n v="1076"/>
    <s v="x"/>
    <m/>
    <m/>
    <m/>
    <s v="x"/>
    <m/>
    <m/>
    <m/>
    <m/>
    <m/>
    <m/>
    <m/>
    <m/>
    <m/>
    <m/>
    <m/>
    <m/>
    <m/>
    <m/>
    <m/>
    <m/>
    <m/>
    <x v="8"/>
  </r>
  <r>
    <d v="2021-02-15T00:00:00"/>
    <x v="1"/>
    <n v="2"/>
    <n v="86"/>
    <x v="1935"/>
    <x v="178"/>
    <n v="1076"/>
    <s v="x"/>
    <m/>
    <m/>
    <m/>
    <s v="x"/>
    <m/>
    <m/>
    <m/>
    <m/>
    <m/>
    <m/>
    <m/>
    <m/>
    <m/>
    <m/>
    <m/>
    <m/>
    <m/>
    <m/>
    <m/>
    <m/>
    <m/>
    <x v="8"/>
  </r>
  <r>
    <d v="2021-02-15T00:00:00"/>
    <x v="1"/>
    <n v="2"/>
    <n v="85"/>
    <x v="1935"/>
    <x v="178"/>
    <n v="4"/>
    <s v="x"/>
    <m/>
    <m/>
    <m/>
    <s v="x"/>
    <m/>
    <m/>
    <m/>
    <m/>
    <m/>
    <m/>
    <m/>
    <m/>
    <m/>
    <m/>
    <m/>
    <m/>
    <m/>
    <m/>
    <m/>
    <m/>
    <m/>
    <x v="8"/>
  </r>
  <r>
    <d v="2021-02-15T00:00:00"/>
    <x v="1"/>
    <n v="2"/>
    <n v="84"/>
    <x v="1936"/>
    <x v="178"/>
    <n v="423"/>
    <s v="x"/>
    <m/>
    <m/>
    <m/>
    <s v="x"/>
    <m/>
    <m/>
    <m/>
    <m/>
    <m/>
    <m/>
    <m/>
    <m/>
    <m/>
    <m/>
    <m/>
    <m/>
    <m/>
    <m/>
    <m/>
    <m/>
    <m/>
    <x v="8"/>
  </r>
  <r>
    <d v="2021-02-01T00:00:00"/>
    <x v="1"/>
    <n v="2"/>
    <n v="37"/>
    <x v="1937"/>
    <x v="178"/>
    <n v="4"/>
    <s v="x"/>
    <m/>
    <m/>
    <m/>
    <s v="x"/>
    <m/>
    <m/>
    <m/>
    <m/>
    <m/>
    <m/>
    <m/>
    <m/>
    <m/>
    <m/>
    <m/>
    <m/>
    <m/>
    <m/>
    <m/>
    <m/>
    <m/>
    <x v="8"/>
  </r>
  <r>
    <d v="2021-02-01T00:00:00"/>
    <x v="1"/>
    <n v="2"/>
    <n v="36"/>
    <x v="1937"/>
    <x v="178"/>
    <n v="1076"/>
    <s v="x"/>
    <m/>
    <m/>
    <m/>
    <s v="x"/>
    <m/>
    <m/>
    <m/>
    <m/>
    <m/>
    <m/>
    <m/>
    <m/>
    <m/>
    <m/>
    <m/>
    <m/>
    <m/>
    <m/>
    <m/>
    <m/>
    <m/>
    <x v="8"/>
  </r>
  <r>
    <d v="2021-02-01T00:00:00"/>
    <x v="1"/>
    <n v="2"/>
    <n v="35"/>
    <x v="1938"/>
    <x v="178"/>
    <n v="423"/>
    <s v="x"/>
    <m/>
    <m/>
    <m/>
    <s v="x"/>
    <m/>
    <m/>
    <m/>
    <m/>
    <m/>
    <m/>
    <m/>
    <m/>
    <m/>
    <m/>
    <m/>
    <m/>
    <m/>
    <m/>
    <m/>
    <m/>
    <m/>
    <x v="8"/>
  </r>
  <r>
    <d v="2021-02-01T00:00:00"/>
    <x v="1"/>
    <n v="2"/>
    <n v="2344"/>
    <x v="1939"/>
    <x v="178"/>
    <n v="-6210.37"/>
    <s v="x"/>
    <m/>
    <m/>
    <m/>
    <s v="x"/>
    <m/>
    <m/>
    <m/>
    <m/>
    <m/>
    <m/>
    <m/>
    <m/>
    <m/>
    <m/>
    <m/>
    <m/>
    <m/>
    <m/>
    <m/>
    <m/>
    <m/>
    <x v="8"/>
  </r>
  <r>
    <d v="2021-02-01T00:00:00"/>
    <x v="1"/>
    <n v="2"/>
    <n v="2343"/>
    <x v="1940"/>
    <x v="178"/>
    <n v="-146.1"/>
    <s v="x"/>
    <m/>
    <m/>
    <m/>
    <s v="x"/>
    <m/>
    <m/>
    <m/>
    <m/>
    <m/>
    <m/>
    <m/>
    <m/>
    <m/>
    <m/>
    <m/>
    <m/>
    <m/>
    <m/>
    <m/>
    <m/>
    <m/>
    <x v="8"/>
  </r>
  <r>
    <d v="2021-02-01T00:00:00"/>
    <x v="1"/>
    <n v="2"/>
    <n v="2342"/>
    <x v="1939"/>
    <x v="178"/>
    <n v="-6.38"/>
    <s v="x"/>
    <m/>
    <m/>
    <m/>
    <s v="x"/>
    <m/>
    <m/>
    <m/>
    <m/>
    <m/>
    <m/>
    <m/>
    <m/>
    <m/>
    <m/>
    <m/>
    <m/>
    <m/>
    <m/>
    <m/>
    <m/>
    <m/>
    <x v="8"/>
  </r>
  <r>
    <d v="2022-09-26T00:00:00"/>
    <x v="2"/>
    <n v="9"/>
    <n v="1285"/>
    <x v="1941"/>
    <x v="179"/>
    <n v="280.2"/>
    <m/>
    <s v="x"/>
    <m/>
    <m/>
    <m/>
    <m/>
    <m/>
    <m/>
    <s v="x"/>
    <m/>
    <m/>
    <m/>
    <m/>
    <m/>
    <m/>
    <m/>
    <m/>
    <m/>
    <m/>
    <m/>
    <s v="x"/>
    <m/>
    <x v="36"/>
  </r>
  <r>
    <d v="2022-03-22T00:00:00"/>
    <x v="2"/>
    <n v="3"/>
    <n v="327"/>
    <x v="1942"/>
    <x v="179"/>
    <n v="316.5"/>
    <m/>
    <s v="x"/>
    <m/>
    <m/>
    <m/>
    <m/>
    <m/>
    <m/>
    <s v="x"/>
    <m/>
    <m/>
    <m/>
    <m/>
    <m/>
    <m/>
    <m/>
    <m/>
    <m/>
    <m/>
    <m/>
    <s v="x"/>
    <m/>
    <x v="36"/>
  </r>
  <r>
    <d v="2022-03-22T00:00:00"/>
    <x v="2"/>
    <n v="3"/>
    <n v="328"/>
    <x v="1943"/>
    <x v="179"/>
    <n v="300"/>
    <m/>
    <s v="x"/>
    <m/>
    <m/>
    <m/>
    <m/>
    <m/>
    <m/>
    <s v="x"/>
    <m/>
    <m/>
    <m/>
    <m/>
    <m/>
    <m/>
    <m/>
    <m/>
    <m/>
    <m/>
    <m/>
    <s v="x"/>
    <m/>
    <x v="36"/>
  </r>
  <r>
    <d v="2021-12-22T00:00:00"/>
    <x v="1"/>
    <n v="12"/>
    <n v="1831"/>
    <x v="1944"/>
    <x v="179"/>
    <n v="303.72000000000003"/>
    <m/>
    <s v="x"/>
    <m/>
    <m/>
    <m/>
    <m/>
    <m/>
    <m/>
    <s v="x"/>
    <m/>
    <m/>
    <m/>
    <m/>
    <m/>
    <m/>
    <m/>
    <m/>
    <m/>
    <m/>
    <m/>
    <s v="x"/>
    <m/>
    <x v="36"/>
  </r>
  <r>
    <d v="2021-10-26T00:00:00"/>
    <x v="1"/>
    <n v="10"/>
    <n v="1502"/>
    <x v="1945"/>
    <x v="179"/>
    <n v="256.7"/>
    <m/>
    <s v="x"/>
    <m/>
    <m/>
    <m/>
    <m/>
    <m/>
    <m/>
    <s v="x"/>
    <m/>
    <m/>
    <m/>
    <m/>
    <m/>
    <m/>
    <m/>
    <m/>
    <m/>
    <m/>
    <m/>
    <s v="x"/>
    <m/>
    <x v="36"/>
  </r>
  <r>
    <d v="2021-10-07T00:00:00"/>
    <x v="1"/>
    <n v="10"/>
    <n v="1375"/>
    <x v="1946"/>
    <x v="179"/>
    <n v="812.4"/>
    <m/>
    <s v="x"/>
    <m/>
    <m/>
    <m/>
    <m/>
    <m/>
    <m/>
    <s v="x"/>
    <m/>
    <m/>
    <m/>
    <m/>
    <m/>
    <m/>
    <m/>
    <m/>
    <m/>
    <m/>
    <m/>
    <s v="x"/>
    <m/>
    <x v="36"/>
  </r>
  <r>
    <d v="2021-08-02T00:00:00"/>
    <x v="1"/>
    <n v="8"/>
    <n v="1050"/>
    <x v="1947"/>
    <x v="179"/>
    <n v="307.8"/>
    <m/>
    <s v="x"/>
    <m/>
    <m/>
    <m/>
    <m/>
    <m/>
    <m/>
    <s v="x"/>
    <m/>
    <m/>
    <m/>
    <m/>
    <m/>
    <m/>
    <m/>
    <m/>
    <m/>
    <m/>
    <m/>
    <s v="x"/>
    <m/>
    <x v="36"/>
  </r>
  <r>
    <d v="2021-06-17T00:00:00"/>
    <x v="1"/>
    <n v="6"/>
    <n v="793"/>
    <x v="1948"/>
    <x v="179"/>
    <n v="1547.22"/>
    <m/>
    <s v="x"/>
    <m/>
    <m/>
    <m/>
    <m/>
    <m/>
    <m/>
    <s v="x"/>
    <m/>
    <m/>
    <m/>
    <m/>
    <m/>
    <m/>
    <m/>
    <m/>
    <m/>
    <m/>
    <m/>
    <s v="x"/>
    <m/>
    <x v="36"/>
  </r>
  <r>
    <d v="2022-05-19T00:00:00"/>
    <x v="2"/>
    <n v="5"/>
    <n v="628"/>
    <x v="1949"/>
    <x v="180"/>
    <n v="2923.9"/>
    <s v="x"/>
    <m/>
    <m/>
    <m/>
    <s v="x"/>
    <m/>
    <m/>
    <m/>
    <m/>
    <m/>
    <m/>
    <m/>
    <m/>
    <m/>
    <m/>
    <m/>
    <m/>
    <m/>
    <m/>
    <m/>
    <m/>
    <m/>
    <x v="8"/>
  </r>
  <r>
    <d v="2022-04-21T00:00:00"/>
    <x v="2"/>
    <n v="4"/>
    <n v="486"/>
    <x v="1950"/>
    <x v="180"/>
    <n v="1522.43"/>
    <s v="x"/>
    <m/>
    <m/>
    <m/>
    <s v="x"/>
    <m/>
    <m/>
    <m/>
    <m/>
    <m/>
    <m/>
    <m/>
    <m/>
    <m/>
    <m/>
    <m/>
    <m/>
    <m/>
    <m/>
    <m/>
    <m/>
    <m/>
    <x v="8"/>
  </r>
  <r>
    <d v="2022-04-13T00:00:00"/>
    <x v="2"/>
    <n v="4"/>
    <n v="453"/>
    <x v="1951"/>
    <x v="180"/>
    <n v="-848.45"/>
    <s v="x"/>
    <m/>
    <m/>
    <m/>
    <s v="x"/>
    <m/>
    <m/>
    <m/>
    <m/>
    <m/>
    <m/>
    <m/>
    <m/>
    <m/>
    <m/>
    <m/>
    <m/>
    <m/>
    <m/>
    <m/>
    <m/>
    <m/>
    <x v="8"/>
  </r>
  <r>
    <d v="2022-04-13T00:00:00"/>
    <x v="2"/>
    <n v="4"/>
    <n v="406"/>
    <x v="1952"/>
    <x v="180"/>
    <n v="4190"/>
    <s v="x"/>
    <m/>
    <m/>
    <m/>
    <s v="x"/>
    <m/>
    <m/>
    <m/>
    <m/>
    <m/>
    <m/>
    <m/>
    <m/>
    <m/>
    <m/>
    <m/>
    <m/>
    <m/>
    <m/>
    <m/>
    <m/>
    <m/>
    <x v="8"/>
  </r>
  <r>
    <d v="2022-03-17T00:00:00"/>
    <x v="2"/>
    <n v="3"/>
    <n v="281"/>
    <x v="1953"/>
    <x v="180"/>
    <n v="45.44"/>
    <s v="x"/>
    <m/>
    <m/>
    <m/>
    <s v="x"/>
    <m/>
    <m/>
    <m/>
    <m/>
    <m/>
    <m/>
    <m/>
    <m/>
    <m/>
    <m/>
    <m/>
    <m/>
    <m/>
    <m/>
    <m/>
    <m/>
    <m/>
    <x v="8"/>
  </r>
  <r>
    <d v="2022-03-08T00:00:00"/>
    <x v="2"/>
    <n v="3"/>
    <n v="216"/>
    <x v="1954"/>
    <x v="180"/>
    <n v="7760"/>
    <s v="x"/>
    <m/>
    <m/>
    <m/>
    <s v="x"/>
    <m/>
    <m/>
    <m/>
    <m/>
    <m/>
    <m/>
    <m/>
    <m/>
    <m/>
    <m/>
    <m/>
    <m/>
    <m/>
    <m/>
    <m/>
    <m/>
    <m/>
    <x v="8"/>
  </r>
  <r>
    <d v="2022-02-11T00:00:00"/>
    <x v="2"/>
    <n v="2"/>
    <n v="85"/>
    <x v="1955"/>
    <x v="180"/>
    <n v="9390"/>
    <s v="x"/>
    <m/>
    <m/>
    <m/>
    <s v="x"/>
    <m/>
    <m/>
    <m/>
    <m/>
    <m/>
    <m/>
    <m/>
    <m/>
    <m/>
    <m/>
    <m/>
    <m/>
    <m/>
    <m/>
    <m/>
    <m/>
    <m/>
    <x v="8"/>
  </r>
  <r>
    <d v="2022-02-08T00:00:00"/>
    <x v="2"/>
    <n v="2"/>
    <n v="139"/>
    <x v="1956"/>
    <x v="180"/>
    <n v="-408.76"/>
    <s v="x"/>
    <m/>
    <m/>
    <m/>
    <s v="x"/>
    <m/>
    <m/>
    <m/>
    <m/>
    <m/>
    <m/>
    <m/>
    <m/>
    <m/>
    <m/>
    <m/>
    <m/>
    <m/>
    <m/>
    <m/>
    <m/>
    <m/>
    <x v="8"/>
  </r>
  <r>
    <d v="2022-01-25T00:00:00"/>
    <x v="2"/>
    <n v="1"/>
    <n v="2029"/>
    <x v="1957"/>
    <x v="180"/>
    <n v="726.44"/>
    <s v="x"/>
    <m/>
    <m/>
    <m/>
    <s v="x"/>
    <m/>
    <m/>
    <m/>
    <m/>
    <m/>
    <m/>
    <m/>
    <m/>
    <m/>
    <m/>
    <m/>
    <m/>
    <m/>
    <m/>
    <m/>
    <m/>
    <m/>
    <x v="8"/>
  </r>
  <r>
    <d v="2022-01-12T00:00:00"/>
    <x v="2"/>
    <n v="1"/>
    <n v="1"/>
    <x v="1958"/>
    <x v="180"/>
    <n v="11630"/>
    <s v="x"/>
    <m/>
    <m/>
    <m/>
    <s v="x"/>
    <m/>
    <m/>
    <m/>
    <m/>
    <m/>
    <m/>
    <m/>
    <m/>
    <m/>
    <m/>
    <m/>
    <m/>
    <m/>
    <m/>
    <m/>
    <m/>
    <m/>
    <x v="8"/>
  </r>
  <r>
    <d v="2021-12-15T00:00:00"/>
    <x v="1"/>
    <n v="12"/>
    <n v="1813"/>
    <x v="1959"/>
    <x v="180"/>
    <n v="-362.19"/>
    <s v="x"/>
    <m/>
    <m/>
    <m/>
    <s v="x"/>
    <m/>
    <m/>
    <m/>
    <m/>
    <m/>
    <m/>
    <m/>
    <m/>
    <m/>
    <m/>
    <m/>
    <m/>
    <m/>
    <m/>
    <m/>
    <m/>
    <m/>
    <x v="8"/>
  </r>
  <r>
    <d v="2021-12-15T00:00:00"/>
    <x v="1"/>
    <n v="12"/>
    <n v="1731"/>
    <x v="1957"/>
    <x v="180"/>
    <n v="9550"/>
    <s v="x"/>
    <m/>
    <m/>
    <m/>
    <s v="x"/>
    <m/>
    <m/>
    <m/>
    <m/>
    <m/>
    <m/>
    <m/>
    <m/>
    <m/>
    <m/>
    <m/>
    <m/>
    <m/>
    <m/>
    <m/>
    <m/>
    <m/>
    <x v="8"/>
  </r>
  <r>
    <d v="2021-11-15T00:00:00"/>
    <x v="1"/>
    <n v="11"/>
    <n v="1570"/>
    <x v="1960"/>
    <x v="180"/>
    <n v="8360"/>
    <s v="x"/>
    <m/>
    <m/>
    <m/>
    <s v="x"/>
    <m/>
    <m/>
    <m/>
    <m/>
    <m/>
    <m/>
    <m/>
    <m/>
    <m/>
    <m/>
    <m/>
    <m/>
    <m/>
    <m/>
    <m/>
    <m/>
    <m/>
    <x v="8"/>
  </r>
  <r>
    <d v="2021-11-15T00:00:00"/>
    <x v="1"/>
    <n v="11"/>
    <n v="1647"/>
    <x v="1961"/>
    <x v="180"/>
    <n v="-999.78"/>
    <s v="x"/>
    <m/>
    <m/>
    <m/>
    <s v="x"/>
    <m/>
    <m/>
    <m/>
    <m/>
    <m/>
    <m/>
    <m/>
    <m/>
    <m/>
    <m/>
    <m/>
    <m/>
    <m/>
    <m/>
    <m/>
    <m/>
    <m/>
    <x v="8"/>
  </r>
  <r>
    <d v="2021-10-21T00:00:00"/>
    <x v="1"/>
    <n v="10"/>
    <n v="1459"/>
    <x v="1962"/>
    <x v="180"/>
    <n v="84.97"/>
    <s v="x"/>
    <m/>
    <m/>
    <m/>
    <s v="x"/>
    <m/>
    <m/>
    <m/>
    <m/>
    <m/>
    <m/>
    <m/>
    <m/>
    <m/>
    <m/>
    <m/>
    <m/>
    <m/>
    <m/>
    <m/>
    <m/>
    <m/>
    <x v="8"/>
  </r>
  <r>
    <d v="2021-10-13T00:00:00"/>
    <x v="1"/>
    <n v="10"/>
    <n v="1366"/>
    <x v="1963"/>
    <x v="180"/>
    <n v="5810"/>
    <s v="x"/>
    <m/>
    <m/>
    <m/>
    <s v="x"/>
    <m/>
    <m/>
    <m/>
    <m/>
    <m/>
    <m/>
    <m/>
    <m/>
    <m/>
    <m/>
    <m/>
    <m/>
    <m/>
    <m/>
    <m/>
    <m/>
    <m/>
    <x v="8"/>
  </r>
  <r>
    <d v="2021-09-13T00:00:00"/>
    <x v="1"/>
    <n v="9"/>
    <n v="1213"/>
    <x v="1964"/>
    <x v="180"/>
    <n v="3130"/>
    <s v="x"/>
    <m/>
    <m/>
    <m/>
    <s v="x"/>
    <m/>
    <m/>
    <m/>
    <m/>
    <m/>
    <m/>
    <m/>
    <m/>
    <m/>
    <m/>
    <m/>
    <m/>
    <m/>
    <m/>
    <m/>
    <m/>
    <m/>
    <x v="8"/>
  </r>
  <r>
    <d v="2021-09-13T00:00:00"/>
    <x v="1"/>
    <n v="9"/>
    <n v="1299"/>
    <x v="1965"/>
    <x v="180"/>
    <n v="-12.53"/>
    <s v="x"/>
    <m/>
    <m/>
    <m/>
    <s v="x"/>
    <m/>
    <m/>
    <m/>
    <m/>
    <m/>
    <m/>
    <m/>
    <m/>
    <m/>
    <m/>
    <m/>
    <m/>
    <m/>
    <m/>
    <m/>
    <m/>
    <m/>
    <x v="8"/>
  </r>
  <r>
    <d v="2021-08-17T00:00:00"/>
    <x v="1"/>
    <n v="8"/>
    <n v="1179"/>
    <x v="1966"/>
    <x v="180"/>
    <n v="-111.29"/>
    <s v="x"/>
    <m/>
    <m/>
    <m/>
    <s v="x"/>
    <m/>
    <m/>
    <m/>
    <m/>
    <m/>
    <m/>
    <m/>
    <m/>
    <m/>
    <m/>
    <m/>
    <m/>
    <m/>
    <m/>
    <m/>
    <m/>
    <m/>
    <x v="8"/>
  </r>
  <r>
    <d v="2021-08-16T00:00:00"/>
    <x v="1"/>
    <n v="8"/>
    <n v="1075"/>
    <x v="1967"/>
    <x v="180"/>
    <n v="3130"/>
    <s v="x"/>
    <m/>
    <m/>
    <m/>
    <s v="x"/>
    <m/>
    <m/>
    <m/>
    <m/>
    <m/>
    <m/>
    <m/>
    <m/>
    <m/>
    <m/>
    <m/>
    <m/>
    <m/>
    <m/>
    <m/>
    <m/>
    <m/>
    <x v="8"/>
  </r>
  <r>
    <d v="2021-07-21T00:00:00"/>
    <x v="1"/>
    <n v="7"/>
    <n v="933"/>
    <x v="1968"/>
    <x v="180"/>
    <n v="-98.98"/>
    <s v="x"/>
    <m/>
    <m/>
    <m/>
    <s v="x"/>
    <m/>
    <m/>
    <m/>
    <m/>
    <m/>
    <m/>
    <m/>
    <m/>
    <m/>
    <m/>
    <m/>
    <m/>
    <m/>
    <m/>
    <m/>
    <m/>
    <m/>
    <x v="8"/>
  </r>
  <r>
    <d v="2021-07-19T00:00:00"/>
    <x v="1"/>
    <n v="7"/>
    <n v="870"/>
    <x v="1969"/>
    <x v="180"/>
    <n v="3310"/>
    <s v="x"/>
    <m/>
    <m/>
    <m/>
    <s v="x"/>
    <m/>
    <m/>
    <m/>
    <m/>
    <m/>
    <m/>
    <m/>
    <m/>
    <m/>
    <m/>
    <m/>
    <m/>
    <m/>
    <m/>
    <m/>
    <m/>
    <m/>
    <x v="8"/>
  </r>
  <r>
    <d v="2021-06-11T00:00:00"/>
    <x v="1"/>
    <n v="6"/>
    <n v="718"/>
    <x v="1970"/>
    <x v="180"/>
    <n v="3300"/>
    <s v="x"/>
    <m/>
    <m/>
    <m/>
    <s v="x"/>
    <m/>
    <m/>
    <m/>
    <m/>
    <m/>
    <m/>
    <m/>
    <m/>
    <m/>
    <m/>
    <m/>
    <m/>
    <m/>
    <m/>
    <m/>
    <m/>
    <m/>
    <x v="8"/>
  </r>
  <r>
    <d v="2021-06-11T00:00:00"/>
    <x v="1"/>
    <n v="6"/>
    <n v="794"/>
    <x v="1971"/>
    <x v="180"/>
    <n v="-2312.94"/>
    <s v="x"/>
    <m/>
    <m/>
    <m/>
    <s v="x"/>
    <m/>
    <m/>
    <m/>
    <m/>
    <m/>
    <m/>
    <m/>
    <m/>
    <m/>
    <m/>
    <m/>
    <m/>
    <m/>
    <m/>
    <m/>
    <m/>
    <m/>
    <x v="8"/>
  </r>
  <r>
    <d v="2021-05-21T00:00:00"/>
    <x v="1"/>
    <n v="5"/>
    <n v="636"/>
    <x v="1972"/>
    <x v="180"/>
    <n v="160.84"/>
    <s v="x"/>
    <m/>
    <m/>
    <m/>
    <s v="x"/>
    <m/>
    <m/>
    <m/>
    <m/>
    <m/>
    <m/>
    <m/>
    <m/>
    <m/>
    <m/>
    <m/>
    <m/>
    <m/>
    <m/>
    <m/>
    <m/>
    <m/>
    <x v="8"/>
  </r>
  <r>
    <d v="2021-05-13T00:00:00"/>
    <x v="1"/>
    <n v="5"/>
    <n v="563"/>
    <x v="1973"/>
    <x v="180"/>
    <n v="5600"/>
    <s v="x"/>
    <m/>
    <m/>
    <m/>
    <s v="x"/>
    <m/>
    <m/>
    <m/>
    <m/>
    <m/>
    <m/>
    <m/>
    <m/>
    <m/>
    <m/>
    <m/>
    <m/>
    <m/>
    <m/>
    <m/>
    <m/>
    <m/>
    <x v="8"/>
  </r>
  <r>
    <d v="2021-04-21T00:00:00"/>
    <x v="1"/>
    <n v="4"/>
    <n v="482"/>
    <x v="1974"/>
    <x v="180"/>
    <n v="613.80999999999995"/>
    <s v="x"/>
    <m/>
    <m/>
    <m/>
    <s v="x"/>
    <m/>
    <m/>
    <m/>
    <m/>
    <m/>
    <m/>
    <m/>
    <m/>
    <m/>
    <m/>
    <m/>
    <m/>
    <m/>
    <m/>
    <m/>
    <m/>
    <m/>
    <x v="8"/>
  </r>
  <r>
    <d v="2021-04-14T00:00:00"/>
    <x v="1"/>
    <n v="4"/>
    <n v="389"/>
    <x v="1975"/>
    <x v="180"/>
    <n v="5190"/>
    <s v="x"/>
    <m/>
    <m/>
    <m/>
    <s v="x"/>
    <m/>
    <m/>
    <m/>
    <m/>
    <m/>
    <m/>
    <m/>
    <m/>
    <m/>
    <m/>
    <m/>
    <m/>
    <m/>
    <m/>
    <m/>
    <m/>
    <m/>
    <x v="8"/>
  </r>
  <r>
    <d v="2021-04-08T00:00:00"/>
    <x v="1"/>
    <n v="4"/>
    <n v="403"/>
    <x v="1976"/>
    <x v="180"/>
    <n v="-2426.2800000000002"/>
    <s v="x"/>
    <m/>
    <m/>
    <m/>
    <s v="x"/>
    <m/>
    <m/>
    <m/>
    <m/>
    <m/>
    <m/>
    <m/>
    <m/>
    <m/>
    <m/>
    <m/>
    <m/>
    <m/>
    <m/>
    <m/>
    <m/>
    <m/>
    <x v="8"/>
  </r>
  <r>
    <d v="2021-03-19T00:00:00"/>
    <x v="1"/>
    <n v="3"/>
    <n v="262"/>
    <x v="1977"/>
    <x v="180"/>
    <n v="435.71"/>
    <s v="x"/>
    <m/>
    <m/>
    <m/>
    <s v="x"/>
    <m/>
    <m/>
    <m/>
    <m/>
    <m/>
    <m/>
    <m/>
    <m/>
    <m/>
    <m/>
    <m/>
    <m/>
    <m/>
    <m/>
    <m/>
    <m/>
    <m/>
    <x v="8"/>
  </r>
  <r>
    <d v="2021-03-15T00:00:00"/>
    <x v="1"/>
    <n v="3"/>
    <n v="229"/>
    <x v="1978"/>
    <x v="180"/>
    <n v="7660"/>
    <s v="x"/>
    <m/>
    <m/>
    <m/>
    <s v="x"/>
    <m/>
    <m/>
    <m/>
    <m/>
    <m/>
    <m/>
    <m/>
    <m/>
    <m/>
    <m/>
    <m/>
    <m/>
    <m/>
    <m/>
    <m/>
    <m/>
    <m/>
    <x v="8"/>
  </r>
  <r>
    <d v="2021-02-09T00:00:00"/>
    <x v="1"/>
    <n v="2"/>
    <n v="73"/>
    <x v="1979"/>
    <x v="180"/>
    <n v="8910"/>
    <s v="x"/>
    <m/>
    <m/>
    <m/>
    <s v="x"/>
    <m/>
    <m/>
    <m/>
    <m/>
    <m/>
    <m/>
    <m/>
    <m/>
    <m/>
    <m/>
    <m/>
    <m/>
    <m/>
    <m/>
    <m/>
    <m/>
    <m/>
    <x v="8"/>
  </r>
  <r>
    <d v="2021-02-09T00:00:00"/>
    <x v="1"/>
    <n v="2"/>
    <n v="125"/>
    <x v="1980"/>
    <x v="180"/>
    <n v="-2620.1"/>
    <s v="x"/>
    <m/>
    <m/>
    <m/>
    <s v="x"/>
    <m/>
    <m/>
    <m/>
    <m/>
    <m/>
    <m/>
    <m/>
    <m/>
    <m/>
    <m/>
    <m/>
    <m/>
    <m/>
    <m/>
    <m/>
    <m/>
    <m/>
    <x v="8"/>
  </r>
  <r>
    <d v="2021-01-21T00:00:00"/>
    <x v="1"/>
    <n v="1"/>
    <n v="2309"/>
    <x v="1981"/>
    <x v="180"/>
    <n v="-333.11"/>
    <s v="x"/>
    <m/>
    <m/>
    <m/>
    <s v="x"/>
    <m/>
    <m/>
    <m/>
    <m/>
    <m/>
    <m/>
    <m/>
    <m/>
    <m/>
    <m/>
    <m/>
    <m/>
    <m/>
    <m/>
    <m/>
    <m/>
    <m/>
    <x v="8"/>
  </r>
  <r>
    <d v="2021-01-15T00:00:00"/>
    <x v="1"/>
    <n v="1"/>
    <n v="1"/>
    <x v="1982"/>
    <x v="180"/>
    <n v="13150"/>
    <s v="x"/>
    <m/>
    <m/>
    <m/>
    <s v="x"/>
    <m/>
    <m/>
    <m/>
    <m/>
    <m/>
    <m/>
    <m/>
    <m/>
    <m/>
    <m/>
    <m/>
    <m/>
    <m/>
    <m/>
    <m/>
    <m/>
    <m/>
    <x v="8"/>
  </r>
  <r>
    <d v="2023-12-28T00:00:00"/>
    <x v="0"/>
    <n v="12"/>
    <n v="1509"/>
    <x v="1983"/>
    <x v="181"/>
    <n v="1776"/>
    <m/>
    <s v="x"/>
    <s v="x"/>
    <m/>
    <m/>
    <m/>
    <m/>
    <m/>
    <s v="x"/>
    <m/>
    <m/>
    <m/>
    <m/>
    <m/>
    <m/>
    <m/>
    <m/>
    <m/>
    <m/>
    <m/>
    <m/>
    <m/>
    <x v="2"/>
  </r>
  <r>
    <d v="2023-12-28T00:00:00"/>
    <x v="0"/>
    <n v="12"/>
    <n v="1510"/>
    <x v="1984"/>
    <x v="181"/>
    <n v="600"/>
    <m/>
    <s v="x"/>
    <s v="x"/>
    <m/>
    <m/>
    <m/>
    <m/>
    <m/>
    <s v="x"/>
    <m/>
    <m/>
    <m/>
    <m/>
    <m/>
    <m/>
    <m/>
    <m/>
    <m/>
    <m/>
    <m/>
    <m/>
    <m/>
    <x v="2"/>
  </r>
  <r>
    <d v="2023-11-22T00:00:00"/>
    <x v="0"/>
    <n v="11"/>
    <n v="1349"/>
    <x v="1985"/>
    <x v="181"/>
    <n v="723.6"/>
    <m/>
    <s v="x"/>
    <s v="x"/>
    <m/>
    <m/>
    <m/>
    <m/>
    <m/>
    <s v="x"/>
    <m/>
    <m/>
    <m/>
    <m/>
    <m/>
    <m/>
    <m/>
    <m/>
    <m/>
    <m/>
    <m/>
    <m/>
    <m/>
    <x v="2"/>
  </r>
  <r>
    <d v="2023-08-30T00:00:00"/>
    <x v="0"/>
    <n v="8"/>
    <n v="903"/>
    <x v="1986"/>
    <x v="181"/>
    <n v="723.6"/>
    <m/>
    <s v="x"/>
    <s v="x"/>
    <m/>
    <m/>
    <m/>
    <m/>
    <m/>
    <s v="x"/>
    <m/>
    <m/>
    <m/>
    <m/>
    <m/>
    <m/>
    <m/>
    <m/>
    <m/>
    <m/>
    <m/>
    <m/>
    <m/>
    <x v="2"/>
  </r>
  <r>
    <d v="2023-05-23T00:00:00"/>
    <x v="0"/>
    <n v="5"/>
    <n v="443"/>
    <x v="1987"/>
    <x v="181"/>
    <n v="723.6"/>
    <m/>
    <s v="x"/>
    <s v="x"/>
    <m/>
    <m/>
    <m/>
    <m/>
    <m/>
    <s v="x"/>
    <m/>
    <m/>
    <m/>
    <m/>
    <m/>
    <m/>
    <m/>
    <m/>
    <m/>
    <m/>
    <m/>
    <m/>
    <m/>
    <x v="2"/>
  </r>
  <r>
    <d v="2023-03-07T00:00:00"/>
    <x v="0"/>
    <n v="3"/>
    <n v="128"/>
    <x v="1988"/>
    <x v="181"/>
    <n v="723.6"/>
    <m/>
    <s v="x"/>
    <s v="x"/>
    <m/>
    <m/>
    <m/>
    <m/>
    <m/>
    <s v="x"/>
    <m/>
    <m/>
    <m/>
    <m/>
    <m/>
    <m/>
    <m/>
    <m/>
    <m/>
    <m/>
    <m/>
    <m/>
    <m/>
    <x v="2"/>
  </r>
  <r>
    <d v="2022-12-28T00:00:00"/>
    <x v="2"/>
    <n v="12"/>
    <n v="1896"/>
    <x v="1989"/>
    <x v="181"/>
    <n v="600"/>
    <m/>
    <s v="x"/>
    <s v="x"/>
    <m/>
    <m/>
    <m/>
    <m/>
    <m/>
    <s v="x"/>
    <m/>
    <m/>
    <m/>
    <m/>
    <m/>
    <m/>
    <m/>
    <m/>
    <m/>
    <m/>
    <m/>
    <m/>
    <m/>
    <x v="2"/>
  </r>
  <r>
    <d v="2022-12-28T00:00:00"/>
    <x v="2"/>
    <n v="12"/>
    <n v="1895"/>
    <x v="1990"/>
    <x v="181"/>
    <n v="1776"/>
    <m/>
    <s v="x"/>
    <s v="x"/>
    <m/>
    <m/>
    <m/>
    <m/>
    <m/>
    <s v="x"/>
    <m/>
    <m/>
    <m/>
    <m/>
    <m/>
    <m/>
    <m/>
    <m/>
    <m/>
    <m/>
    <m/>
    <m/>
    <m/>
    <x v="2"/>
  </r>
  <r>
    <d v="2022-12-28T00:00:00"/>
    <x v="2"/>
    <n v="12"/>
    <n v="1894"/>
    <x v="1991"/>
    <x v="181"/>
    <n v="723.6"/>
    <m/>
    <s v="x"/>
    <s v="x"/>
    <m/>
    <m/>
    <m/>
    <m/>
    <m/>
    <s v="x"/>
    <m/>
    <m/>
    <m/>
    <m/>
    <m/>
    <m/>
    <m/>
    <m/>
    <m/>
    <m/>
    <m/>
    <m/>
    <m/>
    <x v="2"/>
  </r>
  <r>
    <d v="2022-11-09T00:00:00"/>
    <x v="2"/>
    <n v="11"/>
    <n v="1472"/>
    <x v="1992"/>
    <x v="181"/>
    <n v="723.6"/>
    <m/>
    <s v="x"/>
    <s v="x"/>
    <m/>
    <m/>
    <m/>
    <m/>
    <m/>
    <s v="x"/>
    <m/>
    <m/>
    <m/>
    <m/>
    <m/>
    <m/>
    <m/>
    <m/>
    <m/>
    <m/>
    <m/>
    <m/>
    <m/>
    <x v="2"/>
  </r>
  <r>
    <d v="2022-05-30T00:00:00"/>
    <x v="2"/>
    <n v="5"/>
    <n v="693"/>
    <x v="1993"/>
    <x v="181"/>
    <n v="723.6"/>
    <m/>
    <s v="x"/>
    <s v="x"/>
    <m/>
    <m/>
    <m/>
    <m/>
    <m/>
    <s v="x"/>
    <m/>
    <m/>
    <m/>
    <m/>
    <m/>
    <m/>
    <m/>
    <m/>
    <m/>
    <m/>
    <m/>
    <m/>
    <m/>
    <x v="2"/>
  </r>
  <r>
    <d v="2022-02-24T00:00:00"/>
    <x v="2"/>
    <n v="2"/>
    <n v="140"/>
    <x v="1994"/>
    <x v="181"/>
    <n v="723.6"/>
    <m/>
    <s v="x"/>
    <s v="x"/>
    <m/>
    <m/>
    <m/>
    <m/>
    <m/>
    <s v="x"/>
    <m/>
    <m/>
    <m/>
    <m/>
    <m/>
    <m/>
    <m/>
    <m/>
    <m/>
    <m/>
    <m/>
    <m/>
    <m/>
    <x v="2"/>
  </r>
  <r>
    <d v="2021-12-29T00:00:00"/>
    <x v="1"/>
    <n v="12"/>
    <n v="1865"/>
    <x v="1995"/>
    <x v="181"/>
    <n v="600"/>
    <m/>
    <s v="x"/>
    <s v="x"/>
    <m/>
    <m/>
    <m/>
    <m/>
    <m/>
    <s v="x"/>
    <m/>
    <m/>
    <m/>
    <m/>
    <m/>
    <m/>
    <m/>
    <m/>
    <m/>
    <m/>
    <m/>
    <m/>
    <m/>
    <x v="2"/>
  </r>
  <r>
    <d v="2021-12-29T00:00:00"/>
    <x v="1"/>
    <n v="12"/>
    <n v="1877"/>
    <x v="1996"/>
    <x v="181"/>
    <n v="1776"/>
    <m/>
    <s v="x"/>
    <s v="x"/>
    <m/>
    <m/>
    <m/>
    <m/>
    <m/>
    <s v="x"/>
    <m/>
    <m/>
    <m/>
    <m/>
    <m/>
    <m/>
    <m/>
    <m/>
    <m/>
    <m/>
    <m/>
    <m/>
    <m/>
    <x v="2"/>
  </r>
  <r>
    <d v="2021-11-24T00:00:00"/>
    <x v="1"/>
    <n v="11"/>
    <n v="1643"/>
    <x v="1997"/>
    <x v="181"/>
    <n v="723.6"/>
    <m/>
    <s v="x"/>
    <s v="x"/>
    <m/>
    <m/>
    <m/>
    <m/>
    <m/>
    <s v="x"/>
    <m/>
    <m/>
    <m/>
    <m/>
    <m/>
    <m/>
    <m/>
    <m/>
    <m/>
    <m/>
    <m/>
    <m/>
    <m/>
    <x v="2"/>
  </r>
  <r>
    <d v="2021-08-18T00:00:00"/>
    <x v="1"/>
    <n v="8"/>
    <n v="1148"/>
    <x v="1998"/>
    <x v="181"/>
    <n v="723.6"/>
    <m/>
    <s v="x"/>
    <s v="x"/>
    <m/>
    <m/>
    <m/>
    <m/>
    <m/>
    <s v="x"/>
    <m/>
    <m/>
    <m/>
    <m/>
    <m/>
    <m/>
    <m/>
    <m/>
    <m/>
    <m/>
    <m/>
    <m/>
    <m/>
    <x v="2"/>
  </r>
  <r>
    <d v="2021-05-20T00:00:00"/>
    <x v="1"/>
    <n v="5"/>
    <n v="644"/>
    <x v="1999"/>
    <x v="181"/>
    <n v="723.6"/>
    <m/>
    <s v="x"/>
    <s v="x"/>
    <m/>
    <m/>
    <m/>
    <m/>
    <m/>
    <s v="x"/>
    <m/>
    <m/>
    <m/>
    <m/>
    <m/>
    <m/>
    <m/>
    <m/>
    <m/>
    <m/>
    <m/>
    <m/>
    <m/>
    <x v="2"/>
  </r>
  <r>
    <d v="2021-03-03T00:00:00"/>
    <x v="1"/>
    <n v="3"/>
    <n v="190"/>
    <x v="2000"/>
    <x v="181"/>
    <n v="723.6"/>
    <m/>
    <s v="x"/>
    <s v="x"/>
    <m/>
    <m/>
    <m/>
    <m/>
    <m/>
    <s v="x"/>
    <m/>
    <m/>
    <m/>
    <m/>
    <m/>
    <m/>
    <m/>
    <m/>
    <m/>
    <m/>
    <m/>
    <m/>
    <m/>
    <x v="2"/>
  </r>
  <r>
    <d v="2021-02-09T00:00:00"/>
    <x v="1"/>
    <n v="2"/>
    <n v="2347"/>
    <x v="2001"/>
    <x v="182"/>
    <n v="1793.9"/>
    <s v="x"/>
    <m/>
    <m/>
    <m/>
    <m/>
    <m/>
    <m/>
    <m/>
    <m/>
    <m/>
    <m/>
    <m/>
    <m/>
    <m/>
    <m/>
    <m/>
    <m/>
    <m/>
    <s v="x"/>
    <m/>
    <m/>
    <m/>
    <x v="11"/>
  </r>
  <r>
    <d v="2021-02-09T00:00:00"/>
    <x v="1"/>
    <n v="2"/>
    <n v="2346"/>
    <x v="2002"/>
    <x v="182"/>
    <n v="4321.5200000000004"/>
    <s v="x"/>
    <m/>
    <m/>
    <m/>
    <m/>
    <m/>
    <m/>
    <m/>
    <m/>
    <m/>
    <m/>
    <m/>
    <m/>
    <m/>
    <m/>
    <m/>
    <m/>
    <m/>
    <s v="x"/>
    <m/>
    <m/>
    <m/>
    <x v="11"/>
  </r>
  <r>
    <d v="2021-01-15T00:00:00"/>
    <x v="1"/>
    <n v="1"/>
    <n v="2218"/>
    <x v="2003"/>
    <x v="182"/>
    <n v="66476.3"/>
    <s v="x"/>
    <m/>
    <m/>
    <m/>
    <m/>
    <m/>
    <m/>
    <m/>
    <m/>
    <m/>
    <m/>
    <m/>
    <m/>
    <m/>
    <m/>
    <m/>
    <m/>
    <m/>
    <s v="x"/>
    <m/>
    <m/>
    <m/>
    <x v="11"/>
  </r>
  <r>
    <d v="2023-11-28T00:00:00"/>
    <x v="0"/>
    <n v="11"/>
    <n v="1343"/>
    <x v="2004"/>
    <x v="183"/>
    <n v="7740"/>
    <s v="x"/>
    <m/>
    <m/>
    <m/>
    <s v="x"/>
    <m/>
    <m/>
    <m/>
    <m/>
    <m/>
    <m/>
    <m/>
    <m/>
    <m/>
    <m/>
    <m/>
    <m/>
    <m/>
    <m/>
    <m/>
    <m/>
    <m/>
    <x v="8"/>
  </r>
  <r>
    <d v="2022-09-30T00:00:00"/>
    <x v="2"/>
    <n v="9"/>
    <n v="1199"/>
    <x v="2005"/>
    <x v="184"/>
    <n v="82800"/>
    <m/>
    <s v="x"/>
    <s v="x"/>
    <m/>
    <m/>
    <m/>
    <m/>
    <m/>
    <m/>
    <m/>
    <m/>
    <m/>
    <m/>
    <s v="x"/>
    <m/>
    <m/>
    <m/>
    <m/>
    <m/>
    <m/>
    <m/>
    <m/>
    <x v="35"/>
  </r>
  <r>
    <d v="2023-12-14T00:00:00"/>
    <x v="0"/>
    <n v="12"/>
    <n v="1450"/>
    <x v="2006"/>
    <x v="185"/>
    <n v="386.4"/>
    <m/>
    <s v="x"/>
    <m/>
    <m/>
    <m/>
    <m/>
    <m/>
    <m/>
    <s v="x"/>
    <m/>
    <m/>
    <m/>
    <m/>
    <m/>
    <m/>
    <m/>
    <m/>
    <m/>
    <m/>
    <m/>
    <m/>
    <m/>
    <x v="2"/>
  </r>
  <r>
    <d v="2023-11-29T00:00:00"/>
    <x v="0"/>
    <n v="11"/>
    <n v="1376"/>
    <x v="2007"/>
    <x v="185"/>
    <n v="386.4"/>
    <m/>
    <s v="x"/>
    <m/>
    <m/>
    <m/>
    <m/>
    <m/>
    <m/>
    <s v="x"/>
    <m/>
    <m/>
    <m/>
    <m/>
    <m/>
    <m/>
    <m/>
    <m/>
    <m/>
    <m/>
    <m/>
    <m/>
    <m/>
    <x v="2"/>
  </r>
  <r>
    <d v="2023-10-24T00:00:00"/>
    <x v="0"/>
    <n v="10"/>
    <n v="1175"/>
    <x v="2008"/>
    <x v="185"/>
    <n v="386.4"/>
    <m/>
    <s v="x"/>
    <m/>
    <m/>
    <m/>
    <m/>
    <m/>
    <m/>
    <s v="x"/>
    <m/>
    <m/>
    <m/>
    <m/>
    <m/>
    <m/>
    <m/>
    <m/>
    <m/>
    <m/>
    <m/>
    <m/>
    <m/>
    <x v="2"/>
  </r>
  <r>
    <d v="2023-09-28T00:00:00"/>
    <x v="0"/>
    <n v="9"/>
    <n v="1058"/>
    <x v="2009"/>
    <x v="185"/>
    <n v="386.4"/>
    <m/>
    <s v="x"/>
    <m/>
    <m/>
    <m/>
    <m/>
    <m/>
    <m/>
    <s v="x"/>
    <m/>
    <m/>
    <m/>
    <m/>
    <m/>
    <m/>
    <m/>
    <m/>
    <m/>
    <m/>
    <m/>
    <m/>
    <m/>
    <x v="2"/>
  </r>
  <r>
    <d v="2023-08-30T00:00:00"/>
    <x v="0"/>
    <n v="8"/>
    <n v="899"/>
    <x v="2010"/>
    <x v="185"/>
    <n v="386.4"/>
    <m/>
    <s v="x"/>
    <m/>
    <m/>
    <m/>
    <m/>
    <m/>
    <m/>
    <s v="x"/>
    <m/>
    <m/>
    <m/>
    <m/>
    <m/>
    <m/>
    <m/>
    <m/>
    <m/>
    <m/>
    <m/>
    <m/>
    <m/>
    <x v="2"/>
  </r>
  <r>
    <d v="2023-07-13T00:00:00"/>
    <x v="0"/>
    <n v="7"/>
    <n v="691"/>
    <x v="2011"/>
    <x v="185"/>
    <n v="386.4"/>
    <m/>
    <s v="x"/>
    <m/>
    <m/>
    <m/>
    <m/>
    <m/>
    <m/>
    <s v="x"/>
    <m/>
    <m/>
    <m/>
    <m/>
    <m/>
    <m/>
    <m/>
    <m/>
    <m/>
    <m/>
    <m/>
    <m/>
    <m/>
    <x v="2"/>
  </r>
  <r>
    <d v="2023-06-22T00:00:00"/>
    <x v="0"/>
    <n v="6"/>
    <n v="562"/>
    <x v="2012"/>
    <x v="185"/>
    <n v="386.4"/>
    <m/>
    <s v="x"/>
    <m/>
    <m/>
    <m/>
    <m/>
    <m/>
    <m/>
    <s v="x"/>
    <m/>
    <m/>
    <m/>
    <m/>
    <m/>
    <m/>
    <m/>
    <m/>
    <m/>
    <m/>
    <m/>
    <m/>
    <m/>
    <x v="2"/>
  </r>
  <r>
    <d v="2023-05-23T00:00:00"/>
    <x v="0"/>
    <n v="5"/>
    <n v="474"/>
    <x v="2013"/>
    <x v="185"/>
    <n v="386.4"/>
    <m/>
    <s v="x"/>
    <m/>
    <m/>
    <m/>
    <m/>
    <m/>
    <m/>
    <s v="x"/>
    <m/>
    <m/>
    <m/>
    <m/>
    <m/>
    <m/>
    <m/>
    <m/>
    <m/>
    <m/>
    <m/>
    <m/>
    <m/>
    <x v="2"/>
  </r>
  <r>
    <d v="2023-04-12T00:00:00"/>
    <x v="0"/>
    <n v="4"/>
    <n v="286"/>
    <x v="2014"/>
    <x v="185"/>
    <n v="386.4"/>
    <m/>
    <s v="x"/>
    <m/>
    <m/>
    <m/>
    <m/>
    <m/>
    <m/>
    <s v="x"/>
    <m/>
    <m/>
    <m/>
    <m/>
    <m/>
    <m/>
    <m/>
    <m/>
    <m/>
    <m/>
    <m/>
    <m/>
    <m/>
    <x v="2"/>
  </r>
  <r>
    <d v="2023-03-20T00:00:00"/>
    <x v="0"/>
    <n v="3"/>
    <n v="188"/>
    <x v="2015"/>
    <x v="185"/>
    <n v="386.4"/>
    <m/>
    <s v="x"/>
    <m/>
    <m/>
    <m/>
    <m/>
    <m/>
    <m/>
    <s v="x"/>
    <m/>
    <m/>
    <m/>
    <m/>
    <m/>
    <m/>
    <m/>
    <m/>
    <m/>
    <m/>
    <m/>
    <m/>
    <m/>
    <x v="2"/>
  </r>
  <r>
    <d v="2023-03-01T00:00:00"/>
    <x v="0"/>
    <n v="3"/>
    <n v="84"/>
    <x v="2016"/>
    <x v="185"/>
    <n v="386.4"/>
    <m/>
    <s v="x"/>
    <m/>
    <m/>
    <m/>
    <m/>
    <m/>
    <m/>
    <s v="x"/>
    <m/>
    <m/>
    <m/>
    <m/>
    <m/>
    <m/>
    <m/>
    <m/>
    <m/>
    <m/>
    <m/>
    <m/>
    <m/>
    <x v="2"/>
  </r>
  <r>
    <d v="2023-01-23T00:00:00"/>
    <x v="0"/>
    <n v="1"/>
    <n v="2"/>
    <x v="2017"/>
    <x v="185"/>
    <n v="330"/>
    <m/>
    <s v="x"/>
    <m/>
    <m/>
    <m/>
    <m/>
    <m/>
    <m/>
    <s v="x"/>
    <m/>
    <m/>
    <m/>
    <m/>
    <m/>
    <m/>
    <m/>
    <m/>
    <m/>
    <m/>
    <m/>
    <m/>
    <m/>
    <x v="2"/>
  </r>
  <r>
    <d v="2022-12-19T00:00:00"/>
    <x v="2"/>
    <n v="12"/>
    <n v="1759"/>
    <x v="2018"/>
    <x v="185"/>
    <n v="330"/>
    <m/>
    <s v="x"/>
    <m/>
    <m/>
    <m/>
    <m/>
    <m/>
    <m/>
    <s v="x"/>
    <m/>
    <m/>
    <m/>
    <m/>
    <m/>
    <m/>
    <m/>
    <m/>
    <m/>
    <m/>
    <m/>
    <m/>
    <m/>
    <x v="2"/>
  </r>
  <r>
    <d v="2022-11-28T00:00:00"/>
    <x v="2"/>
    <n v="11"/>
    <n v="1629"/>
    <x v="2019"/>
    <x v="185"/>
    <n v="330"/>
    <m/>
    <s v="x"/>
    <m/>
    <m/>
    <m/>
    <m/>
    <m/>
    <m/>
    <s v="x"/>
    <m/>
    <m/>
    <m/>
    <m/>
    <m/>
    <m/>
    <m/>
    <m/>
    <m/>
    <m/>
    <m/>
    <m/>
    <m/>
    <x v="2"/>
  </r>
  <r>
    <d v="2022-10-21T00:00:00"/>
    <x v="2"/>
    <n v="10"/>
    <n v="1354"/>
    <x v="2020"/>
    <x v="185"/>
    <n v="330"/>
    <m/>
    <s v="x"/>
    <m/>
    <m/>
    <m/>
    <m/>
    <m/>
    <m/>
    <s v="x"/>
    <m/>
    <m/>
    <m/>
    <m/>
    <m/>
    <m/>
    <m/>
    <m/>
    <m/>
    <m/>
    <m/>
    <m/>
    <m/>
    <x v="2"/>
  </r>
  <r>
    <d v="2022-09-22T00:00:00"/>
    <x v="2"/>
    <n v="9"/>
    <n v="1247"/>
    <x v="2021"/>
    <x v="185"/>
    <n v="330"/>
    <m/>
    <s v="x"/>
    <m/>
    <m/>
    <m/>
    <m/>
    <m/>
    <m/>
    <s v="x"/>
    <m/>
    <m/>
    <m/>
    <m/>
    <m/>
    <m/>
    <m/>
    <m/>
    <m/>
    <m/>
    <m/>
    <m/>
    <m/>
    <x v="2"/>
  </r>
  <r>
    <d v="2022-08-16T00:00:00"/>
    <x v="2"/>
    <n v="8"/>
    <n v="1111"/>
    <x v="2022"/>
    <x v="185"/>
    <n v="330"/>
    <m/>
    <s v="x"/>
    <m/>
    <m/>
    <m/>
    <m/>
    <m/>
    <m/>
    <s v="x"/>
    <m/>
    <m/>
    <m/>
    <m/>
    <m/>
    <m/>
    <m/>
    <m/>
    <m/>
    <m/>
    <m/>
    <m/>
    <m/>
    <x v="2"/>
  </r>
  <r>
    <d v="2022-07-21T00:00:00"/>
    <x v="2"/>
    <n v="7"/>
    <n v="948"/>
    <x v="2023"/>
    <x v="185"/>
    <n v="330"/>
    <m/>
    <s v="x"/>
    <m/>
    <m/>
    <m/>
    <m/>
    <m/>
    <m/>
    <s v="x"/>
    <m/>
    <m/>
    <m/>
    <m/>
    <m/>
    <m/>
    <m/>
    <m/>
    <m/>
    <m/>
    <m/>
    <m/>
    <m/>
    <x v="2"/>
  </r>
  <r>
    <d v="2022-06-15T00:00:00"/>
    <x v="2"/>
    <n v="6"/>
    <n v="787"/>
    <x v="2024"/>
    <x v="185"/>
    <n v="330"/>
    <m/>
    <s v="x"/>
    <m/>
    <m/>
    <m/>
    <m/>
    <m/>
    <m/>
    <s v="x"/>
    <m/>
    <m/>
    <m/>
    <m/>
    <m/>
    <m/>
    <m/>
    <m/>
    <m/>
    <m/>
    <m/>
    <m/>
    <m/>
    <x v="2"/>
  </r>
  <r>
    <d v="2022-05-30T00:00:00"/>
    <x v="2"/>
    <n v="5"/>
    <n v="713"/>
    <x v="2025"/>
    <x v="185"/>
    <n v="330"/>
    <m/>
    <s v="x"/>
    <m/>
    <m/>
    <m/>
    <m/>
    <m/>
    <m/>
    <s v="x"/>
    <m/>
    <m/>
    <m/>
    <m/>
    <m/>
    <m/>
    <m/>
    <m/>
    <m/>
    <m/>
    <m/>
    <m/>
    <m/>
    <x v="2"/>
  </r>
  <r>
    <d v="2022-04-22T00:00:00"/>
    <x v="2"/>
    <n v="4"/>
    <n v="454"/>
    <x v="2026"/>
    <x v="185"/>
    <n v="330"/>
    <m/>
    <s v="x"/>
    <m/>
    <m/>
    <m/>
    <m/>
    <m/>
    <m/>
    <s v="x"/>
    <m/>
    <m/>
    <m/>
    <m/>
    <m/>
    <m/>
    <m/>
    <m/>
    <m/>
    <m/>
    <m/>
    <m/>
    <m/>
    <x v="2"/>
  </r>
  <r>
    <d v="2022-03-22T00:00:00"/>
    <x v="2"/>
    <n v="3"/>
    <n v="252"/>
    <x v="2027"/>
    <x v="185"/>
    <n v="330"/>
    <m/>
    <s v="x"/>
    <m/>
    <m/>
    <m/>
    <m/>
    <m/>
    <m/>
    <s v="x"/>
    <m/>
    <m/>
    <m/>
    <m/>
    <m/>
    <m/>
    <m/>
    <m/>
    <m/>
    <m/>
    <m/>
    <m/>
    <m/>
    <x v="2"/>
  </r>
  <r>
    <d v="2022-02-24T00:00:00"/>
    <x v="2"/>
    <n v="2"/>
    <n v="202"/>
    <x v="2028"/>
    <x v="185"/>
    <n v="330"/>
    <m/>
    <s v="x"/>
    <m/>
    <m/>
    <m/>
    <m/>
    <m/>
    <m/>
    <s v="x"/>
    <m/>
    <m/>
    <m/>
    <m/>
    <m/>
    <m/>
    <m/>
    <m/>
    <m/>
    <m/>
    <m/>
    <m/>
    <m/>
    <x v="2"/>
  </r>
  <r>
    <d v="2022-01-27T00:00:00"/>
    <x v="2"/>
    <n v="1"/>
    <n v="15"/>
    <x v="2029"/>
    <x v="185"/>
    <n v="330"/>
    <m/>
    <s v="x"/>
    <m/>
    <m/>
    <m/>
    <m/>
    <m/>
    <m/>
    <s v="x"/>
    <m/>
    <m/>
    <m/>
    <m/>
    <m/>
    <m/>
    <m/>
    <m/>
    <m/>
    <m/>
    <m/>
    <m/>
    <m/>
    <x v="2"/>
  </r>
  <r>
    <d v="2021-12-28T00:00:00"/>
    <x v="1"/>
    <n v="12"/>
    <n v="1779"/>
    <x v="2030"/>
    <x v="185"/>
    <n v="330"/>
    <m/>
    <s v="x"/>
    <m/>
    <m/>
    <m/>
    <m/>
    <m/>
    <m/>
    <s v="x"/>
    <m/>
    <m/>
    <m/>
    <m/>
    <m/>
    <m/>
    <m/>
    <m/>
    <m/>
    <m/>
    <m/>
    <m/>
    <m/>
    <x v="2"/>
  </r>
  <r>
    <d v="2021-11-24T00:00:00"/>
    <x v="1"/>
    <n v="11"/>
    <n v="1644"/>
    <x v="2031"/>
    <x v="185"/>
    <n v="330"/>
    <m/>
    <s v="x"/>
    <m/>
    <m/>
    <m/>
    <m/>
    <m/>
    <m/>
    <s v="x"/>
    <m/>
    <m/>
    <m/>
    <m/>
    <m/>
    <m/>
    <m/>
    <m/>
    <m/>
    <m/>
    <m/>
    <m/>
    <m/>
    <x v="2"/>
  </r>
  <r>
    <d v="2021-10-19T00:00:00"/>
    <x v="1"/>
    <n v="10"/>
    <n v="1389"/>
    <x v="2032"/>
    <x v="185"/>
    <n v="330"/>
    <m/>
    <s v="x"/>
    <m/>
    <m/>
    <m/>
    <m/>
    <m/>
    <m/>
    <s v="x"/>
    <m/>
    <m/>
    <m/>
    <m/>
    <m/>
    <m/>
    <m/>
    <m/>
    <m/>
    <m/>
    <m/>
    <m/>
    <m/>
    <x v="2"/>
  </r>
  <r>
    <d v="2021-09-24T00:00:00"/>
    <x v="1"/>
    <n v="9"/>
    <n v="1293"/>
    <x v="2033"/>
    <x v="185"/>
    <n v="330"/>
    <m/>
    <s v="x"/>
    <m/>
    <m/>
    <m/>
    <m/>
    <m/>
    <m/>
    <s v="x"/>
    <m/>
    <m/>
    <m/>
    <m/>
    <m/>
    <m/>
    <m/>
    <m/>
    <m/>
    <m/>
    <m/>
    <m/>
    <m/>
    <x v="2"/>
  </r>
  <r>
    <d v="2021-08-18T00:00:00"/>
    <x v="1"/>
    <n v="8"/>
    <n v="1149"/>
    <x v="2034"/>
    <x v="185"/>
    <n v="330"/>
    <m/>
    <s v="x"/>
    <m/>
    <m/>
    <m/>
    <m/>
    <m/>
    <m/>
    <s v="x"/>
    <m/>
    <m/>
    <m/>
    <m/>
    <m/>
    <m/>
    <m/>
    <m/>
    <m/>
    <m/>
    <m/>
    <m/>
    <m/>
    <x v="2"/>
  </r>
  <r>
    <d v="2021-07-21T00:00:00"/>
    <x v="1"/>
    <n v="7"/>
    <n v="992"/>
    <x v="2035"/>
    <x v="185"/>
    <n v="330"/>
    <m/>
    <s v="x"/>
    <m/>
    <m/>
    <m/>
    <m/>
    <m/>
    <m/>
    <s v="x"/>
    <m/>
    <m/>
    <m/>
    <m/>
    <m/>
    <m/>
    <m/>
    <m/>
    <m/>
    <m/>
    <m/>
    <m/>
    <m/>
    <x v="2"/>
  </r>
  <r>
    <d v="2021-06-17T00:00:00"/>
    <x v="1"/>
    <n v="6"/>
    <n v="754"/>
    <x v="2036"/>
    <x v="185"/>
    <n v="330"/>
    <m/>
    <s v="x"/>
    <m/>
    <m/>
    <m/>
    <m/>
    <m/>
    <m/>
    <s v="x"/>
    <m/>
    <m/>
    <m/>
    <m/>
    <m/>
    <m/>
    <m/>
    <m/>
    <m/>
    <m/>
    <m/>
    <m/>
    <m/>
    <x v="2"/>
  </r>
  <r>
    <d v="2021-05-20T00:00:00"/>
    <x v="1"/>
    <n v="5"/>
    <n v="572"/>
    <x v="2037"/>
    <x v="185"/>
    <n v="330"/>
    <m/>
    <s v="x"/>
    <m/>
    <m/>
    <m/>
    <m/>
    <m/>
    <m/>
    <s v="x"/>
    <m/>
    <m/>
    <m/>
    <m/>
    <m/>
    <m/>
    <m/>
    <m/>
    <m/>
    <m/>
    <m/>
    <m/>
    <m/>
    <x v="2"/>
  </r>
  <r>
    <d v="2021-04-28T00:00:00"/>
    <x v="1"/>
    <n v="4"/>
    <n v="414"/>
    <x v="2038"/>
    <x v="185"/>
    <n v="330"/>
    <m/>
    <s v="x"/>
    <m/>
    <m/>
    <m/>
    <m/>
    <m/>
    <m/>
    <s v="x"/>
    <m/>
    <m/>
    <m/>
    <m/>
    <m/>
    <m/>
    <m/>
    <m/>
    <m/>
    <m/>
    <m/>
    <m/>
    <m/>
    <x v="2"/>
  </r>
  <r>
    <d v="2021-03-19T00:00:00"/>
    <x v="1"/>
    <n v="3"/>
    <n v="312"/>
    <x v="2039"/>
    <x v="185"/>
    <n v="330"/>
    <m/>
    <s v="x"/>
    <m/>
    <m/>
    <m/>
    <m/>
    <m/>
    <m/>
    <s v="x"/>
    <m/>
    <m/>
    <m/>
    <m/>
    <m/>
    <m/>
    <m/>
    <m/>
    <m/>
    <m/>
    <m/>
    <m/>
    <m/>
    <x v="2"/>
  </r>
  <r>
    <d v="2021-02-25T00:00:00"/>
    <x v="1"/>
    <n v="2"/>
    <n v="161"/>
    <x v="2040"/>
    <x v="185"/>
    <n v="330"/>
    <m/>
    <s v="x"/>
    <m/>
    <m/>
    <m/>
    <m/>
    <m/>
    <m/>
    <s v="x"/>
    <m/>
    <m/>
    <m/>
    <m/>
    <m/>
    <m/>
    <m/>
    <m/>
    <m/>
    <m/>
    <m/>
    <m/>
    <m/>
    <x v="2"/>
  </r>
  <r>
    <d v="2021-02-01T00:00:00"/>
    <x v="1"/>
    <n v="2"/>
    <n v="10"/>
    <x v="2041"/>
    <x v="185"/>
    <n v="330"/>
    <m/>
    <s v="x"/>
    <m/>
    <m/>
    <m/>
    <m/>
    <m/>
    <m/>
    <s v="x"/>
    <m/>
    <m/>
    <m/>
    <m/>
    <m/>
    <m/>
    <m/>
    <m/>
    <m/>
    <m/>
    <m/>
    <m/>
    <m/>
    <x v="2"/>
  </r>
  <r>
    <d v="2022-12-28T00:00:00"/>
    <x v="2"/>
    <n v="12"/>
    <n v="65"/>
    <x v="2042"/>
    <x v="186"/>
    <n v="33.4"/>
    <m/>
    <s v="x"/>
    <m/>
    <s v="x"/>
    <m/>
    <m/>
    <m/>
    <m/>
    <m/>
    <m/>
    <m/>
    <m/>
    <m/>
    <m/>
    <m/>
    <m/>
    <m/>
    <m/>
    <m/>
    <m/>
    <m/>
    <m/>
    <x v="12"/>
  </r>
  <r>
    <d v="2022-11-03T00:00:00"/>
    <x v="2"/>
    <n v="11"/>
    <n v="1486"/>
    <x v="2043"/>
    <x v="186"/>
    <n v="759.35"/>
    <m/>
    <s v="x"/>
    <m/>
    <s v="x"/>
    <m/>
    <m/>
    <m/>
    <m/>
    <m/>
    <m/>
    <m/>
    <m/>
    <m/>
    <m/>
    <m/>
    <m/>
    <m/>
    <m/>
    <m/>
    <m/>
    <m/>
    <m/>
    <x v="12"/>
  </r>
  <r>
    <d v="2022-11-03T00:00:00"/>
    <x v="2"/>
    <n v="11"/>
    <n v="1485"/>
    <x v="2044"/>
    <x v="186"/>
    <n v="5.5"/>
    <m/>
    <s v="x"/>
    <m/>
    <s v="x"/>
    <m/>
    <m/>
    <m/>
    <m/>
    <m/>
    <m/>
    <m/>
    <m/>
    <m/>
    <m/>
    <m/>
    <m/>
    <m/>
    <m/>
    <m/>
    <m/>
    <m/>
    <m/>
    <x v="12"/>
  </r>
  <r>
    <d v="2022-05-19T00:00:00"/>
    <x v="2"/>
    <n v="5"/>
    <n v="690"/>
    <x v="2045"/>
    <x v="186"/>
    <n v="113.81"/>
    <m/>
    <s v="x"/>
    <m/>
    <s v="x"/>
    <m/>
    <m/>
    <m/>
    <m/>
    <m/>
    <m/>
    <m/>
    <m/>
    <m/>
    <m/>
    <m/>
    <m/>
    <m/>
    <m/>
    <m/>
    <m/>
    <m/>
    <m/>
    <x v="12"/>
  </r>
  <r>
    <d v="2022-05-09T00:00:00"/>
    <x v="2"/>
    <n v="5"/>
    <n v="30"/>
    <x v="2046"/>
    <x v="186"/>
    <n v="47.5"/>
    <m/>
    <s v="x"/>
    <m/>
    <s v="x"/>
    <m/>
    <m/>
    <m/>
    <m/>
    <m/>
    <m/>
    <m/>
    <m/>
    <m/>
    <m/>
    <m/>
    <m/>
    <m/>
    <m/>
    <m/>
    <m/>
    <m/>
    <m/>
    <x v="12"/>
  </r>
  <r>
    <d v="2022-04-29T00:00:00"/>
    <x v="2"/>
    <n v="4"/>
    <n v="549"/>
    <x v="2047"/>
    <x v="186"/>
    <n v="-40"/>
    <m/>
    <s v="x"/>
    <m/>
    <s v="x"/>
    <m/>
    <m/>
    <m/>
    <m/>
    <m/>
    <m/>
    <m/>
    <m/>
    <m/>
    <m/>
    <m/>
    <m/>
    <m/>
    <m/>
    <m/>
    <m/>
    <m/>
    <m/>
    <x v="12"/>
  </r>
  <r>
    <d v="2022-04-22T00:00:00"/>
    <x v="2"/>
    <n v="4"/>
    <n v="531"/>
    <x v="2048"/>
    <x v="186"/>
    <n v="1110.3499999999999"/>
    <m/>
    <s v="x"/>
    <m/>
    <s v="x"/>
    <m/>
    <m/>
    <m/>
    <m/>
    <m/>
    <m/>
    <m/>
    <m/>
    <m/>
    <m/>
    <m/>
    <m/>
    <m/>
    <m/>
    <m/>
    <m/>
    <m/>
    <m/>
    <x v="12"/>
  </r>
  <r>
    <d v="2022-04-22T00:00:00"/>
    <x v="2"/>
    <n v="4"/>
    <n v="530"/>
    <x v="2048"/>
    <x v="186"/>
    <n v="846.27"/>
    <m/>
    <s v="x"/>
    <m/>
    <s v="x"/>
    <m/>
    <m/>
    <m/>
    <m/>
    <m/>
    <m/>
    <m/>
    <m/>
    <m/>
    <m/>
    <m/>
    <m/>
    <m/>
    <m/>
    <m/>
    <m/>
    <m/>
    <m/>
    <x v="12"/>
  </r>
  <r>
    <d v="2022-04-21T00:00:00"/>
    <x v="2"/>
    <n v="4"/>
    <n v="521"/>
    <x v="2049"/>
    <x v="186"/>
    <n v="111.96"/>
    <m/>
    <s v="x"/>
    <m/>
    <s v="x"/>
    <m/>
    <m/>
    <m/>
    <m/>
    <m/>
    <m/>
    <m/>
    <m/>
    <m/>
    <m/>
    <m/>
    <m/>
    <m/>
    <m/>
    <m/>
    <m/>
    <m/>
    <m/>
    <x v="12"/>
  </r>
  <r>
    <d v="2022-04-21T00:00:00"/>
    <x v="2"/>
    <n v="4"/>
    <n v="520"/>
    <x v="2049"/>
    <x v="186"/>
    <n v="530.28"/>
    <m/>
    <s v="x"/>
    <m/>
    <s v="x"/>
    <m/>
    <m/>
    <m/>
    <m/>
    <m/>
    <m/>
    <m/>
    <m/>
    <m/>
    <m/>
    <m/>
    <m/>
    <m/>
    <m/>
    <m/>
    <m/>
    <m/>
    <m/>
    <x v="12"/>
  </r>
  <r>
    <d v="2022-04-04T00:00:00"/>
    <x v="2"/>
    <n v="4"/>
    <n v="22"/>
    <x v="2043"/>
    <x v="186"/>
    <n v="625.71"/>
    <m/>
    <s v="x"/>
    <m/>
    <s v="x"/>
    <m/>
    <m/>
    <m/>
    <m/>
    <m/>
    <m/>
    <m/>
    <m/>
    <m/>
    <m/>
    <m/>
    <m/>
    <m/>
    <m/>
    <m/>
    <m/>
    <m/>
    <m/>
    <x v="12"/>
  </r>
  <r>
    <d v="2022-04-04T00:00:00"/>
    <x v="2"/>
    <n v="4"/>
    <n v="21"/>
    <x v="2043"/>
    <x v="186"/>
    <n v="733.31"/>
    <m/>
    <s v="x"/>
    <m/>
    <s v="x"/>
    <m/>
    <m/>
    <m/>
    <m/>
    <m/>
    <m/>
    <m/>
    <m/>
    <m/>
    <m/>
    <m/>
    <m/>
    <m/>
    <m/>
    <m/>
    <m/>
    <m/>
    <m/>
    <x v="12"/>
  </r>
  <r>
    <d v="2022-04-01T00:00:00"/>
    <x v="2"/>
    <n v="4"/>
    <n v="20"/>
    <x v="2043"/>
    <x v="186"/>
    <n v="1997.6"/>
    <m/>
    <s v="x"/>
    <m/>
    <s v="x"/>
    <m/>
    <m/>
    <m/>
    <m/>
    <m/>
    <m/>
    <m/>
    <m/>
    <m/>
    <m/>
    <m/>
    <m/>
    <m/>
    <m/>
    <m/>
    <m/>
    <m/>
    <m/>
    <x v="12"/>
  </r>
  <r>
    <d v="2022-01-25T00:00:00"/>
    <x v="2"/>
    <n v="1"/>
    <n v="2041"/>
    <x v="2048"/>
    <x v="186"/>
    <n v="114"/>
    <m/>
    <s v="x"/>
    <m/>
    <s v="x"/>
    <m/>
    <m/>
    <m/>
    <m/>
    <m/>
    <m/>
    <m/>
    <m/>
    <m/>
    <m/>
    <m/>
    <m/>
    <m/>
    <m/>
    <m/>
    <m/>
    <m/>
    <m/>
    <x v="12"/>
  </r>
  <r>
    <d v="2021-12-17T00:00:00"/>
    <x v="1"/>
    <n v="12"/>
    <n v="1898"/>
    <x v="2048"/>
    <x v="186"/>
    <n v="54.89"/>
    <m/>
    <s v="x"/>
    <m/>
    <s v="x"/>
    <m/>
    <m/>
    <m/>
    <m/>
    <m/>
    <m/>
    <m/>
    <m/>
    <m/>
    <m/>
    <m/>
    <m/>
    <m/>
    <m/>
    <m/>
    <m/>
    <m/>
    <m/>
    <x v="12"/>
  </r>
  <r>
    <d v="2021-12-17T00:00:00"/>
    <x v="1"/>
    <n v="12"/>
    <n v="1897"/>
    <x v="2048"/>
    <x v="186"/>
    <n v="1242.8399999999999"/>
    <m/>
    <s v="x"/>
    <m/>
    <s v="x"/>
    <m/>
    <m/>
    <m/>
    <m/>
    <m/>
    <m/>
    <m/>
    <m/>
    <m/>
    <m/>
    <m/>
    <m/>
    <m/>
    <m/>
    <m/>
    <m/>
    <m/>
    <m/>
    <x v="12"/>
  </r>
  <r>
    <d v="2021-10-21T00:00:00"/>
    <x v="1"/>
    <n v="10"/>
    <n v="46"/>
    <x v="2043"/>
    <x v="186"/>
    <n v="1297.73"/>
    <m/>
    <s v="x"/>
    <m/>
    <s v="x"/>
    <m/>
    <m/>
    <m/>
    <m/>
    <m/>
    <m/>
    <m/>
    <m/>
    <m/>
    <m/>
    <m/>
    <m/>
    <m/>
    <m/>
    <m/>
    <m/>
    <m/>
    <m/>
    <x v="12"/>
  </r>
  <r>
    <d v="2024-01-15T00:00:00"/>
    <x v="3"/>
    <n v="1"/>
    <n v="525"/>
    <x v="2050"/>
    <x v="187"/>
    <n v="19.559999999999999"/>
    <s v="x"/>
    <m/>
    <m/>
    <m/>
    <s v="x"/>
    <m/>
    <m/>
    <m/>
    <m/>
    <m/>
    <m/>
    <m/>
    <m/>
    <m/>
    <m/>
    <m/>
    <m/>
    <m/>
    <m/>
    <m/>
    <m/>
    <m/>
    <x v="8"/>
  </r>
  <r>
    <d v="2024-01-09T00:00:00"/>
    <x v="3"/>
    <n v="1"/>
    <n v="1512"/>
    <x v="2051"/>
    <x v="187"/>
    <n v="395.38"/>
    <s v="x"/>
    <m/>
    <m/>
    <m/>
    <s v="x"/>
    <m/>
    <m/>
    <m/>
    <m/>
    <m/>
    <m/>
    <m/>
    <m/>
    <m/>
    <m/>
    <m/>
    <m/>
    <m/>
    <m/>
    <m/>
    <m/>
    <m/>
    <x v="8"/>
  </r>
  <r>
    <d v="2023-12-28T00:00:00"/>
    <x v="0"/>
    <n v="12"/>
    <n v="457"/>
    <x v="2052"/>
    <x v="187"/>
    <n v="41.9"/>
    <s v="x"/>
    <m/>
    <m/>
    <m/>
    <s v="x"/>
    <m/>
    <m/>
    <m/>
    <m/>
    <m/>
    <m/>
    <m/>
    <m/>
    <m/>
    <m/>
    <m/>
    <m/>
    <m/>
    <m/>
    <m/>
    <m/>
    <m/>
    <x v="8"/>
  </r>
  <r>
    <d v="2023-12-28T00:00:00"/>
    <x v="0"/>
    <n v="12"/>
    <n v="459"/>
    <x v="2053"/>
    <x v="187"/>
    <n v="63.74"/>
    <s v="x"/>
    <m/>
    <m/>
    <m/>
    <s v="x"/>
    <m/>
    <m/>
    <m/>
    <m/>
    <m/>
    <m/>
    <m/>
    <m/>
    <m/>
    <m/>
    <m/>
    <m/>
    <m/>
    <m/>
    <m/>
    <m/>
    <m/>
    <x v="8"/>
  </r>
  <r>
    <d v="2023-12-28T00:00:00"/>
    <x v="0"/>
    <n v="12"/>
    <n v="1443"/>
    <x v="2054"/>
    <x v="187"/>
    <n v="34854.699999999997"/>
    <s v="x"/>
    <m/>
    <s v="x"/>
    <m/>
    <s v="x"/>
    <m/>
    <m/>
    <m/>
    <m/>
    <m/>
    <m/>
    <m/>
    <m/>
    <m/>
    <m/>
    <m/>
    <m/>
    <m/>
    <m/>
    <m/>
    <m/>
    <m/>
    <x v="8"/>
  </r>
  <r>
    <d v="2023-12-28T00:00:00"/>
    <x v="0"/>
    <n v="12"/>
    <n v="1444"/>
    <x v="2055"/>
    <x v="187"/>
    <n v="27.2"/>
    <s v="x"/>
    <m/>
    <m/>
    <m/>
    <s v="x"/>
    <m/>
    <m/>
    <m/>
    <m/>
    <m/>
    <m/>
    <m/>
    <m/>
    <m/>
    <m/>
    <m/>
    <m/>
    <m/>
    <m/>
    <m/>
    <m/>
    <m/>
    <x v="8"/>
  </r>
  <r>
    <d v="2023-12-21T00:00:00"/>
    <x v="0"/>
    <n v="12"/>
    <n v="517"/>
    <x v="2056"/>
    <x v="187"/>
    <n v="96.36"/>
    <s v="x"/>
    <m/>
    <m/>
    <m/>
    <s v="x"/>
    <m/>
    <m/>
    <m/>
    <m/>
    <m/>
    <m/>
    <m/>
    <m/>
    <m/>
    <m/>
    <m/>
    <m/>
    <m/>
    <m/>
    <m/>
    <m/>
    <m/>
    <x v="8"/>
  </r>
  <r>
    <d v="2023-12-21T00:00:00"/>
    <x v="0"/>
    <n v="12"/>
    <n v="502"/>
    <x v="2057"/>
    <x v="187"/>
    <n v="346.34"/>
    <s v="x"/>
    <m/>
    <m/>
    <m/>
    <s v="x"/>
    <m/>
    <m/>
    <m/>
    <m/>
    <m/>
    <m/>
    <m/>
    <m/>
    <m/>
    <m/>
    <m/>
    <m/>
    <m/>
    <m/>
    <m/>
    <m/>
    <m/>
    <x v="8"/>
  </r>
  <r>
    <d v="2023-12-21T00:00:00"/>
    <x v="0"/>
    <n v="12"/>
    <n v="501"/>
    <x v="2058"/>
    <x v="187"/>
    <n v="229.04"/>
    <s v="x"/>
    <m/>
    <m/>
    <m/>
    <s v="x"/>
    <m/>
    <m/>
    <m/>
    <m/>
    <m/>
    <m/>
    <m/>
    <m/>
    <m/>
    <m/>
    <m/>
    <m/>
    <m/>
    <m/>
    <m/>
    <m/>
    <m/>
    <x v="8"/>
  </r>
  <r>
    <d v="2023-12-21T00:00:00"/>
    <x v="0"/>
    <n v="12"/>
    <n v="500"/>
    <x v="2059"/>
    <x v="187"/>
    <n v="213.12"/>
    <s v="x"/>
    <m/>
    <m/>
    <m/>
    <s v="x"/>
    <m/>
    <m/>
    <m/>
    <m/>
    <m/>
    <m/>
    <m/>
    <m/>
    <m/>
    <m/>
    <m/>
    <m/>
    <m/>
    <m/>
    <m/>
    <m/>
    <m/>
    <x v="8"/>
  </r>
  <r>
    <d v="2023-12-21T00:00:00"/>
    <x v="0"/>
    <n v="12"/>
    <n v="499"/>
    <x v="2060"/>
    <x v="187"/>
    <n v="643.19000000000005"/>
    <s v="x"/>
    <m/>
    <m/>
    <m/>
    <s v="x"/>
    <m/>
    <m/>
    <m/>
    <m/>
    <m/>
    <m/>
    <m/>
    <m/>
    <m/>
    <m/>
    <m/>
    <m/>
    <m/>
    <m/>
    <m/>
    <m/>
    <m/>
    <x v="8"/>
  </r>
  <r>
    <d v="2023-12-21T00:00:00"/>
    <x v="0"/>
    <n v="12"/>
    <n v="492"/>
    <x v="2061"/>
    <x v="187"/>
    <n v="114.52"/>
    <s v="x"/>
    <m/>
    <m/>
    <m/>
    <s v="x"/>
    <m/>
    <m/>
    <m/>
    <m/>
    <m/>
    <m/>
    <m/>
    <m/>
    <m/>
    <m/>
    <m/>
    <m/>
    <m/>
    <m/>
    <m/>
    <m/>
    <m/>
    <x v="8"/>
  </r>
  <r>
    <d v="2023-12-21T00:00:00"/>
    <x v="0"/>
    <n v="12"/>
    <n v="489"/>
    <x v="2062"/>
    <x v="187"/>
    <n v="100.55"/>
    <s v="x"/>
    <m/>
    <m/>
    <m/>
    <s v="x"/>
    <m/>
    <m/>
    <m/>
    <m/>
    <m/>
    <m/>
    <m/>
    <m/>
    <m/>
    <m/>
    <m/>
    <m/>
    <m/>
    <m/>
    <m/>
    <m/>
    <m/>
    <x v="8"/>
  </r>
  <r>
    <d v="2023-12-21T00:00:00"/>
    <x v="0"/>
    <n v="12"/>
    <n v="446"/>
    <x v="2063"/>
    <x v="187"/>
    <n v="153.66999999999999"/>
    <s v="x"/>
    <m/>
    <m/>
    <m/>
    <s v="x"/>
    <m/>
    <m/>
    <m/>
    <m/>
    <m/>
    <m/>
    <m/>
    <m/>
    <m/>
    <m/>
    <m/>
    <m/>
    <m/>
    <m/>
    <m/>
    <m/>
    <m/>
    <x v="8"/>
  </r>
  <r>
    <d v="2023-12-20T00:00:00"/>
    <x v="0"/>
    <n v="12"/>
    <n v="436"/>
    <x v="2064"/>
    <x v="187"/>
    <n v="114.52"/>
    <s v="x"/>
    <m/>
    <m/>
    <m/>
    <s v="x"/>
    <m/>
    <m/>
    <m/>
    <m/>
    <m/>
    <m/>
    <m/>
    <m/>
    <m/>
    <m/>
    <m/>
    <m/>
    <m/>
    <m/>
    <m/>
    <m/>
    <m/>
    <x v="8"/>
  </r>
  <r>
    <d v="2023-12-14T00:00:00"/>
    <x v="0"/>
    <n v="12"/>
    <n v="62"/>
    <x v="2065"/>
    <x v="187"/>
    <n v="1058.4000000000001"/>
    <s v="x"/>
    <m/>
    <m/>
    <m/>
    <s v="x"/>
    <m/>
    <m/>
    <m/>
    <m/>
    <m/>
    <m/>
    <m/>
    <m/>
    <m/>
    <m/>
    <m/>
    <m/>
    <m/>
    <m/>
    <m/>
    <m/>
    <m/>
    <x v="8"/>
  </r>
  <r>
    <d v="2023-12-14T00:00:00"/>
    <x v="0"/>
    <n v="12"/>
    <n v="432"/>
    <x v="2066"/>
    <x v="187"/>
    <n v="19.559999999999999"/>
    <s v="x"/>
    <m/>
    <m/>
    <m/>
    <s v="x"/>
    <m/>
    <m/>
    <m/>
    <m/>
    <m/>
    <m/>
    <m/>
    <m/>
    <m/>
    <m/>
    <m/>
    <m/>
    <m/>
    <m/>
    <m/>
    <m/>
    <m/>
    <x v="8"/>
  </r>
  <r>
    <d v="2023-12-11T00:00:00"/>
    <x v="0"/>
    <n v="12"/>
    <n v="424"/>
    <x v="2067"/>
    <x v="187"/>
    <n v="701.39"/>
    <s v="x"/>
    <m/>
    <m/>
    <m/>
    <s v="x"/>
    <m/>
    <m/>
    <m/>
    <m/>
    <m/>
    <m/>
    <m/>
    <m/>
    <m/>
    <m/>
    <m/>
    <m/>
    <m/>
    <m/>
    <m/>
    <m/>
    <m/>
    <x v="8"/>
  </r>
  <r>
    <d v="2023-12-11T00:00:00"/>
    <x v="0"/>
    <n v="12"/>
    <n v="425"/>
    <x v="2068"/>
    <x v="187"/>
    <n v="396.62"/>
    <s v="x"/>
    <m/>
    <m/>
    <m/>
    <s v="x"/>
    <m/>
    <m/>
    <m/>
    <m/>
    <m/>
    <m/>
    <m/>
    <m/>
    <m/>
    <m/>
    <m/>
    <m/>
    <m/>
    <m/>
    <m/>
    <m/>
    <m/>
    <x v="8"/>
  </r>
  <r>
    <d v="2023-12-11T00:00:00"/>
    <x v="0"/>
    <n v="12"/>
    <n v="426"/>
    <x v="2069"/>
    <x v="187"/>
    <n v="273.73"/>
    <s v="x"/>
    <m/>
    <m/>
    <m/>
    <s v="x"/>
    <m/>
    <m/>
    <m/>
    <m/>
    <m/>
    <m/>
    <m/>
    <m/>
    <m/>
    <m/>
    <m/>
    <m/>
    <m/>
    <m/>
    <m/>
    <m/>
    <m/>
    <x v="8"/>
  </r>
  <r>
    <d v="2023-12-11T00:00:00"/>
    <x v="0"/>
    <n v="12"/>
    <n v="407"/>
    <x v="2070"/>
    <x v="187"/>
    <n v="206.09"/>
    <s v="x"/>
    <m/>
    <m/>
    <m/>
    <s v="x"/>
    <m/>
    <m/>
    <m/>
    <m/>
    <m/>
    <m/>
    <m/>
    <m/>
    <m/>
    <m/>
    <m/>
    <m/>
    <m/>
    <m/>
    <m/>
    <m/>
    <m/>
    <x v="8"/>
  </r>
  <r>
    <d v="2023-12-11T00:00:00"/>
    <x v="0"/>
    <n v="12"/>
    <n v="408"/>
    <x v="2071"/>
    <x v="187"/>
    <n v="134.06"/>
    <s v="x"/>
    <m/>
    <m/>
    <m/>
    <s v="x"/>
    <m/>
    <m/>
    <m/>
    <m/>
    <m/>
    <m/>
    <m/>
    <m/>
    <m/>
    <m/>
    <m/>
    <m/>
    <m/>
    <m/>
    <m/>
    <m/>
    <m/>
    <x v="8"/>
  </r>
  <r>
    <d v="2023-12-11T00:00:00"/>
    <x v="0"/>
    <n v="12"/>
    <n v="427"/>
    <x v="2072"/>
    <x v="187"/>
    <n v="114.52"/>
    <s v="x"/>
    <m/>
    <m/>
    <m/>
    <s v="x"/>
    <m/>
    <m/>
    <m/>
    <m/>
    <m/>
    <m/>
    <m/>
    <m/>
    <m/>
    <m/>
    <m/>
    <m/>
    <m/>
    <m/>
    <m/>
    <m/>
    <m/>
    <x v="8"/>
  </r>
  <r>
    <d v="2023-12-07T00:00:00"/>
    <x v="0"/>
    <n v="12"/>
    <n v="1327"/>
    <x v="2073"/>
    <x v="187"/>
    <n v="407.81"/>
    <s v="x"/>
    <m/>
    <m/>
    <m/>
    <s v="x"/>
    <m/>
    <m/>
    <m/>
    <m/>
    <m/>
    <m/>
    <m/>
    <m/>
    <m/>
    <m/>
    <m/>
    <m/>
    <m/>
    <m/>
    <m/>
    <m/>
    <m/>
    <x v="8"/>
  </r>
  <r>
    <d v="2023-12-06T00:00:00"/>
    <x v="0"/>
    <n v="12"/>
    <n v="1457"/>
    <x v="2074"/>
    <x v="187"/>
    <n v="151.19999999999999"/>
    <s v="x"/>
    <m/>
    <m/>
    <m/>
    <s v="x"/>
    <m/>
    <m/>
    <m/>
    <m/>
    <m/>
    <m/>
    <m/>
    <m/>
    <m/>
    <m/>
    <m/>
    <m/>
    <m/>
    <m/>
    <m/>
    <m/>
    <m/>
    <x v="8"/>
  </r>
  <r>
    <d v="2023-11-30T00:00:00"/>
    <x v="0"/>
    <n v="11"/>
    <n v="384"/>
    <x v="2075"/>
    <x v="187"/>
    <n v="153.66999999999999"/>
    <s v="x"/>
    <m/>
    <m/>
    <m/>
    <s v="x"/>
    <m/>
    <m/>
    <m/>
    <m/>
    <m/>
    <m/>
    <m/>
    <m/>
    <m/>
    <m/>
    <m/>
    <m/>
    <m/>
    <m/>
    <m/>
    <m/>
    <m/>
    <x v="8"/>
  </r>
  <r>
    <d v="2023-11-30T00:00:00"/>
    <x v="0"/>
    <n v="11"/>
    <n v="385"/>
    <x v="2076"/>
    <x v="187"/>
    <n v="63.74"/>
    <s v="x"/>
    <m/>
    <m/>
    <m/>
    <s v="x"/>
    <m/>
    <m/>
    <m/>
    <m/>
    <m/>
    <m/>
    <m/>
    <m/>
    <m/>
    <m/>
    <m/>
    <m/>
    <m/>
    <m/>
    <m/>
    <m/>
    <m/>
    <x v="8"/>
  </r>
  <r>
    <d v="2023-11-30T00:00:00"/>
    <x v="0"/>
    <n v="11"/>
    <n v="386"/>
    <x v="2077"/>
    <x v="187"/>
    <n v="41.9"/>
    <s v="x"/>
    <m/>
    <m/>
    <m/>
    <s v="x"/>
    <m/>
    <m/>
    <m/>
    <m/>
    <m/>
    <m/>
    <m/>
    <m/>
    <m/>
    <m/>
    <m/>
    <m/>
    <m/>
    <m/>
    <m/>
    <m/>
    <m/>
    <x v="8"/>
  </r>
  <r>
    <d v="2023-11-30T00:00:00"/>
    <x v="0"/>
    <n v="11"/>
    <n v="1266"/>
    <x v="2078"/>
    <x v="187"/>
    <n v="36017.15"/>
    <s v="x"/>
    <m/>
    <m/>
    <m/>
    <s v="x"/>
    <m/>
    <m/>
    <m/>
    <m/>
    <m/>
    <m/>
    <m/>
    <m/>
    <m/>
    <m/>
    <m/>
    <m/>
    <m/>
    <m/>
    <m/>
    <m/>
    <m/>
    <x v="8"/>
  </r>
  <r>
    <d v="2023-11-23T00:00:00"/>
    <x v="0"/>
    <n v="11"/>
    <n v="374"/>
    <x v="2079"/>
    <x v="187"/>
    <n v="114.52"/>
    <s v="x"/>
    <m/>
    <m/>
    <m/>
    <s v="x"/>
    <m/>
    <m/>
    <m/>
    <m/>
    <m/>
    <m/>
    <m/>
    <m/>
    <m/>
    <m/>
    <m/>
    <m/>
    <m/>
    <m/>
    <m/>
    <m/>
    <m/>
    <x v="8"/>
  </r>
  <r>
    <d v="2023-11-22T00:00:00"/>
    <x v="0"/>
    <n v="11"/>
    <n v="54"/>
    <x v="2080"/>
    <x v="187"/>
    <n v="151.19999999999999"/>
    <s v="x"/>
    <m/>
    <m/>
    <m/>
    <s v="x"/>
    <m/>
    <m/>
    <m/>
    <m/>
    <m/>
    <m/>
    <m/>
    <m/>
    <m/>
    <m/>
    <m/>
    <m/>
    <m/>
    <m/>
    <m/>
    <m/>
    <m/>
    <x v="8"/>
  </r>
  <r>
    <d v="2023-11-20T00:00:00"/>
    <x v="0"/>
    <n v="11"/>
    <n v="371"/>
    <x v="2081"/>
    <x v="187"/>
    <n v="59.02"/>
    <s v="x"/>
    <m/>
    <m/>
    <m/>
    <s v="x"/>
    <m/>
    <m/>
    <m/>
    <m/>
    <m/>
    <m/>
    <m/>
    <m/>
    <m/>
    <m/>
    <m/>
    <m/>
    <m/>
    <m/>
    <m/>
    <m/>
    <m/>
    <x v="8"/>
  </r>
  <r>
    <d v="2023-11-09T00:00:00"/>
    <x v="0"/>
    <n v="11"/>
    <n v="370"/>
    <x v="2082"/>
    <x v="187"/>
    <n v="2.42"/>
    <s v="x"/>
    <m/>
    <m/>
    <m/>
    <s v="x"/>
    <m/>
    <m/>
    <m/>
    <m/>
    <m/>
    <m/>
    <m/>
    <m/>
    <m/>
    <m/>
    <m/>
    <m/>
    <m/>
    <m/>
    <m/>
    <m/>
    <m/>
    <x v="8"/>
  </r>
  <r>
    <d v="2023-11-09T00:00:00"/>
    <x v="0"/>
    <n v="11"/>
    <n v="369"/>
    <x v="2083"/>
    <x v="187"/>
    <n v="640.4"/>
    <s v="x"/>
    <m/>
    <m/>
    <m/>
    <s v="x"/>
    <m/>
    <m/>
    <m/>
    <m/>
    <m/>
    <m/>
    <m/>
    <m/>
    <m/>
    <m/>
    <m/>
    <m/>
    <m/>
    <m/>
    <m/>
    <m/>
    <m/>
    <x v="8"/>
  </r>
  <r>
    <d v="2023-11-09T00:00:00"/>
    <x v="0"/>
    <n v="11"/>
    <n v="368"/>
    <x v="2084"/>
    <x v="187"/>
    <n v="405"/>
    <s v="x"/>
    <m/>
    <m/>
    <m/>
    <s v="x"/>
    <m/>
    <m/>
    <m/>
    <m/>
    <m/>
    <m/>
    <m/>
    <m/>
    <m/>
    <m/>
    <m/>
    <m/>
    <m/>
    <m/>
    <m/>
    <m/>
    <m/>
    <x v="8"/>
  </r>
  <r>
    <d v="2023-11-09T00:00:00"/>
    <x v="0"/>
    <n v="11"/>
    <n v="367"/>
    <x v="2085"/>
    <x v="187"/>
    <n v="1614.36"/>
    <s v="x"/>
    <m/>
    <m/>
    <m/>
    <s v="x"/>
    <m/>
    <m/>
    <m/>
    <m/>
    <m/>
    <m/>
    <m/>
    <m/>
    <m/>
    <m/>
    <m/>
    <m/>
    <m/>
    <m/>
    <m/>
    <m/>
    <m/>
    <x v="8"/>
  </r>
  <r>
    <d v="2023-11-09T00:00:00"/>
    <x v="0"/>
    <n v="11"/>
    <n v="366"/>
    <x v="2086"/>
    <x v="187"/>
    <n v="0"/>
    <s v="x"/>
    <m/>
    <m/>
    <m/>
    <s v="x"/>
    <m/>
    <m/>
    <m/>
    <m/>
    <m/>
    <m/>
    <m/>
    <m/>
    <m/>
    <m/>
    <m/>
    <m/>
    <m/>
    <m/>
    <m/>
    <m/>
    <m/>
    <x v="8"/>
  </r>
  <r>
    <d v="2023-11-09T00:00:00"/>
    <x v="0"/>
    <n v="11"/>
    <n v="365"/>
    <x v="2087"/>
    <x v="187"/>
    <n v="135.4"/>
    <s v="x"/>
    <m/>
    <m/>
    <m/>
    <s v="x"/>
    <m/>
    <m/>
    <m/>
    <m/>
    <m/>
    <m/>
    <m/>
    <m/>
    <m/>
    <m/>
    <m/>
    <m/>
    <m/>
    <m/>
    <m/>
    <m/>
    <m/>
    <x v="8"/>
  </r>
  <r>
    <d v="2023-11-09T00:00:00"/>
    <x v="0"/>
    <n v="11"/>
    <n v="1265"/>
    <x v="2088"/>
    <x v="187"/>
    <n v="151.19999999999999"/>
    <s v="x"/>
    <m/>
    <m/>
    <m/>
    <s v="x"/>
    <m/>
    <m/>
    <m/>
    <m/>
    <m/>
    <m/>
    <m/>
    <m/>
    <m/>
    <m/>
    <m/>
    <m/>
    <m/>
    <m/>
    <m/>
    <m/>
    <m/>
    <x v="8"/>
  </r>
  <r>
    <d v="2023-11-07T00:00:00"/>
    <x v="0"/>
    <n v="11"/>
    <n v="1156"/>
    <x v="2089"/>
    <x v="187"/>
    <n v="0"/>
    <s v="x"/>
    <m/>
    <m/>
    <m/>
    <s v="x"/>
    <m/>
    <m/>
    <m/>
    <m/>
    <m/>
    <m/>
    <m/>
    <m/>
    <m/>
    <m/>
    <m/>
    <m/>
    <m/>
    <m/>
    <m/>
    <m/>
    <m/>
    <x v="8"/>
  </r>
  <r>
    <d v="2023-11-07T00:00:00"/>
    <x v="0"/>
    <n v="11"/>
    <n v="1151"/>
    <x v="2090"/>
    <x v="187"/>
    <n v="392.59"/>
    <s v="x"/>
    <m/>
    <m/>
    <m/>
    <s v="x"/>
    <m/>
    <m/>
    <m/>
    <m/>
    <m/>
    <m/>
    <m/>
    <m/>
    <m/>
    <m/>
    <m/>
    <m/>
    <m/>
    <m/>
    <m/>
    <m/>
    <m/>
    <x v="8"/>
  </r>
  <r>
    <d v="2023-11-07T00:00:00"/>
    <x v="0"/>
    <n v="11"/>
    <n v="349"/>
    <x v="2091"/>
    <x v="187"/>
    <n v="168.42"/>
    <s v="x"/>
    <m/>
    <m/>
    <m/>
    <s v="x"/>
    <m/>
    <m/>
    <m/>
    <m/>
    <m/>
    <m/>
    <m/>
    <m/>
    <m/>
    <m/>
    <m/>
    <m/>
    <m/>
    <m/>
    <m/>
    <m/>
    <m/>
    <x v="8"/>
  </r>
  <r>
    <d v="2023-10-31T00:00:00"/>
    <x v="0"/>
    <n v="10"/>
    <n v="1121"/>
    <x v="2092"/>
    <x v="187"/>
    <n v="34854.699999999997"/>
    <s v="x"/>
    <m/>
    <m/>
    <m/>
    <s v="x"/>
    <m/>
    <m/>
    <m/>
    <m/>
    <m/>
    <m/>
    <m/>
    <m/>
    <m/>
    <m/>
    <m/>
    <m/>
    <m/>
    <m/>
    <m/>
    <m/>
    <m/>
    <x v="8"/>
  </r>
  <r>
    <d v="2023-10-31T00:00:00"/>
    <x v="0"/>
    <n v="10"/>
    <n v="350"/>
    <x v="2093"/>
    <x v="187"/>
    <n v="136.86000000000001"/>
    <s v="x"/>
    <m/>
    <m/>
    <m/>
    <s v="x"/>
    <m/>
    <m/>
    <m/>
    <m/>
    <m/>
    <m/>
    <m/>
    <m/>
    <m/>
    <m/>
    <m/>
    <m/>
    <m/>
    <m/>
    <m/>
    <m/>
    <m/>
    <x v="8"/>
  </r>
  <r>
    <d v="2023-10-31T00:00:00"/>
    <x v="0"/>
    <n v="10"/>
    <n v="338"/>
    <x v="2094"/>
    <x v="187"/>
    <n v="148.6"/>
    <s v="x"/>
    <m/>
    <m/>
    <m/>
    <s v="x"/>
    <m/>
    <m/>
    <m/>
    <m/>
    <m/>
    <m/>
    <m/>
    <m/>
    <m/>
    <m/>
    <m/>
    <m/>
    <m/>
    <m/>
    <m/>
    <m/>
    <m/>
    <x v="8"/>
  </r>
  <r>
    <d v="2023-10-30T00:00:00"/>
    <x v="0"/>
    <n v="10"/>
    <n v="1158"/>
    <x v="2095"/>
    <x v="187"/>
    <n v="1.44"/>
    <s v="x"/>
    <m/>
    <m/>
    <m/>
    <s v="x"/>
    <m/>
    <m/>
    <m/>
    <m/>
    <m/>
    <m/>
    <m/>
    <m/>
    <m/>
    <m/>
    <m/>
    <m/>
    <m/>
    <m/>
    <m/>
    <m/>
    <m/>
    <x v="8"/>
  </r>
  <r>
    <d v="2023-10-30T00:00:00"/>
    <x v="0"/>
    <n v="10"/>
    <n v="1157"/>
    <x v="2095"/>
    <x v="187"/>
    <n v="215.75"/>
    <s v="x"/>
    <m/>
    <m/>
    <m/>
    <s v="x"/>
    <m/>
    <m/>
    <m/>
    <m/>
    <m/>
    <m/>
    <m/>
    <m/>
    <m/>
    <m/>
    <m/>
    <m/>
    <m/>
    <m/>
    <m/>
    <m/>
    <m/>
    <x v="8"/>
  </r>
  <r>
    <d v="2023-10-26T00:00:00"/>
    <x v="0"/>
    <n v="10"/>
    <n v="317"/>
    <x v="2096"/>
    <x v="187"/>
    <n v="72.819999999999993"/>
    <s v="x"/>
    <m/>
    <m/>
    <m/>
    <s v="x"/>
    <m/>
    <m/>
    <m/>
    <m/>
    <m/>
    <m/>
    <m/>
    <m/>
    <m/>
    <m/>
    <m/>
    <m/>
    <m/>
    <m/>
    <m/>
    <m/>
    <m/>
    <x v="8"/>
  </r>
  <r>
    <d v="2023-10-24T00:00:00"/>
    <x v="0"/>
    <n v="10"/>
    <n v="44"/>
    <x v="2097"/>
    <x v="187"/>
    <n v="151.19999999999999"/>
    <s v="x"/>
    <m/>
    <m/>
    <m/>
    <s v="x"/>
    <m/>
    <m/>
    <m/>
    <m/>
    <m/>
    <m/>
    <m/>
    <m/>
    <m/>
    <m/>
    <m/>
    <m/>
    <m/>
    <m/>
    <m/>
    <m/>
    <m/>
    <x v="8"/>
  </r>
  <r>
    <d v="2023-10-24T00:00:00"/>
    <x v="0"/>
    <n v="10"/>
    <n v="339"/>
    <x v="2098"/>
    <x v="187"/>
    <n v="-306.38"/>
    <s v="x"/>
    <m/>
    <m/>
    <m/>
    <s v="x"/>
    <m/>
    <m/>
    <m/>
    <m/>
    <m/>
    <m/>
    <m/>
    <m/>
    <m/>
    <m/>
    <m/>
    <m/>
    <m/>
    <m/>
    <m/>
    <m/>
    <m/>
    <x v="8"/>
  </r>
  <r>
    <d v="2023-10-24T00:00:00"/>
    <x v="0"/>
    <n v="10"/>
    <n v="373"/>
    <x v="2099"/>
    <x v="187"/>
    <n v="-102.98"/>
    <s v="x"/>
    <m/>
    <m/>
    <m/>
    <s v="x"/>
    <m/>
    <m/>
    <m/>
    <m/>
    <m/>
    <m/>
    <m/>
    <m/>
    <m/>
    <m/>
    <m/>
    <m/>
    <m/>
    <m/>
    <m/>
    <m/>
    <m/>
    <x v="8"/>
  </r>
  <r>
    <d v="2023-10-18T00:00:00"/>
    <x v="0"/>
    <n v="10"/>
    <n v="305"/>
    <x v="2100"/>
    <x v="187"/>
    <n v="106.14"/>
    <s v="x"/>
    <m/>
    <m/>
    <m/>
    <s v="x"/>
    <m/>
    <m/>
    <m/>
    <m/>
    <m/>
    <m/>
    <m/>
    <m/>
    <m/>
    <m/>
    <m/>
    <m/>
    <m/>
    <m/>
    <m/>
    <m/>
    <m/>
    <x v="8"/>
  </r>
  <r>
    <d v="2023-10-11T00:00:00"/>
    <x v="0"/>
    <n v="10"/>
    <n v="1159"/>
    <x v="2101"/>
    <x v="187"/>
    <n v="0"/>
    <s v="x"/>
    <m/>
    <m/>
    <m/>
    <s v="x"/>
    <m/>
    <m/>
    <m/>
    <m/>
    <m/>
    <m/>
    <m/>
    <m/>
    <m/>
    <m/>
    <m/>
    <m/>
    <m/>
    <m/>
    <m/>
    <m/>
    <m/>
    <x v="8"/>
  </r>
  <r>
    <d v="2023-10-10T00:00:00"/>
    <x v="0"/>
    <n v="10"/>
    <n v="312"/>
    <x v="2102"/>
    <x v="187"/>
    <n v="73.34"/>
    <s v="x"/>
    <m/>
    <m/>
    <m/>
    <s v="x"/>
    <m/>
    <m/>
    <m/>
    <m/>
    <m/>
    <m/>
    <m/>
    <m/>
    <m/>
    <m/>
    <m/>
    <m/>
    <m/>
    <m/>
    <m/>
    <m/>
    <m/>
    <x v="8"/>
  </r>
  <r>
    <d v="2023-10-10T00:00:00"/>
    <x v="0"/>
    <n v="10"/>
    <n v="311"/>
    <x v="2103"/>
    <x v="187"/>
    <n v="796.36"/>
    <s v="x"/>
    <m/>
    <m/>
    <m/>
    <s v="x"/>
    <m/>
    <m/>
    <m/>
    <m/>
    <m/>
    <m/>
    <m/>
    <m/>
    <m/>
    <m/>
    <m/>
    <m/>
    <m/>
    <m/>
    <m/>
    <m/>
    <m/>
    <x v="8"/>
  </r>
  <r>
    <d v="2023-10-10T00:00:00"/>
    <x v="0"/>
    <n v="10"/>
    <n v="303"/>
    <x v="2104"/>
    <x v="187"/>
    <n v="172.57"/>
    <s v="x"/>
    <m/>
    <m/>
    <m/>
    <s v="x"/>
    <m/>
    <m/>
    <m/>
    <m/>
    <m/>
    <m/>
    <m/>
    <m/>
    <m/>
    <m/>
    <m/>
    <m/>
    <m/>
    <m/>
    <m/>
    <m/>
    <m/>
    <x v="8"/>
  </r>
  <r>
    <d v="2023-10-10T00:00:00"/>
    <x v="0"/>
    <n v="10"/>
    <n v="302"/>
    <x v="2105"/>
    <x v="187"/>
    <n v="405"/>
    <s v="x"/>
    <m/>
    <m/>
    <m/>
    <s v="x"/>
    <m/>
    <m/>
    <m/>
    <m/>
    <m/>
    <m/>
    <m/>
    <m/>
    <m/>
    <m/>
    <m/>
    <m/>
    <m/>
    <m/>
    <m/>
    <m/>
    <m/>
    <x v="8"/>
  </r>
  <r>
    <d v="2023-10-10T00:00:00"/>
    <x v="0"/>
    <n v="10"/>
    <n v="293"/>
    <x v="2106"/>
    <x v="187"/>
    <n v="134.06"/>
    <s v="x"/>
    <m/>
    <m/>
    <m/>
    <s v="x"/>
    <m/>
    <m/>
    <m/>
    <m/>
    <m/>
    <m/>
    <m/>
    <m/>
    <m/>
    <m/>
    <m/>
    <m/>
    <m/>
    <m/>
    <m/>
    <m/>
    <m/>
    <x v="8"/>
  </r>
  <r>
    <d v="2023-10-09T00:00:00"/>
    <x v="0"/>
    <n v="10"/>
    <n v="1028"/>
    <x v="2107"/>
    <x v="187"/>
    <n v="483.23"/>
    <s v="x"/>
    <m/>
    <m/>
    <m/>
    <s v="x"/>
    <m/>
    <m/>
    <m/>
    <m/>
    <m/>
    <m/>
    <m/>
    <m/>
    <m/>
    <m/>
    <m/>
    <m/>
    <m/>
    <m/>
    <m/>
    <m/>
    <m/>
    <x v="8"/>
  </r>
  <r>
    <d v="2023-09-27T00:00:00"/>
    <x v="0"/>
    <n v="9"/>
    <n v="291"/>
    <x v="2108"/>
    <x v="187"/>
    <n v="59.21"/>
    <s v="x"/>
    <m/>
    <m/>
    <m/>
    <s v="x"/>
    <m/>
    <m/>
    <m/>
    <m/>
    <m/>
    <m/>
    <m/>
    <m/>
    <m/>
    <m/>
    <m/>
    <m/>
    <m/>
    <m/>
    <m/>
    <m/>
    <m/>
    <x v="8"/>
  </r>
  <r>
    <d v="2023-09-27T00:00:00"/>
    <x v="0"/>
    <n v="9"/>
    <n v="290"/>
    <x v="2109"/>
    <x v="187"/>
    <n v="147.53"/>
    <s v="x"/>
    <m/>
    <m/>
    <m/>
    <s v="x"/>
    <m/>
    <m/>
    <m/>
    <m/>
    <m/>
    <m/>
    <m/>
    <m/>
    <m/>
    <m/>
    <m/>
    <m/>
    <m/>
    <m/>
    <m/>
    <m/>
    <m/>
    <x v="8"/>
  </r>
  <r>
    <d v="2023-09-27T00:00:00"/>
    <x v="0"/>
    <n v="9"/>
    <n v="287"/>
    <x v="2110"/>
    <x v="187"/>
    <n v="34.22"/>
    <s v="x"/>
    <m/>
    <m/>
    <m/>
    <s v="x"/>
    <m/>
    <m/>
    <m/>
    <m/>
    <m/>
    <m/>
    <m/>
    <m/>
    <m/>
    <m/>
    <m/>
    <m/>
    <m/>
    <m/>
    <m/>
    <m/>
    <m/>
    <x v="8"/>
  </r>
  <r>
    <d v="2023-09-27T00:00:00"/>
    <x v="0"/>
    <n v="9"/>
    <n v="984"/>
    <x v="2111"/>
    <x v="187"/>
    <n v="36017.15"/>
    <s v="x"/>
    <m/>
    <m/>
    <m/>
    <s v="x"/>
    <m/>
    <m/>
    <m/>
    <m/>
    <m/>
    <m/>
    <m/>
    <m/>
    <m/>
    <m/>
    <m/>
    <m/>
    <m/>
    <m/>
    <m/>
    <m/>
    <m/>
    <x v="8"/>
  </r>
  <r>
    <d v="2023-09-25T00:00:00"/>
    <x v="0"/>
    <n v="9"/>
    <n v="989"/>
    <x v="2112"/>
    <x v="187"/>
    <n v="0"/>
    <s v="x"/>
    <m/>
    <m/>
    <m/>
    <s v="x"/>
    <m/>
    <m/>
    <m/>
    <m/>
    <m/>
    <m/>
    <m/>
    <m/>
    <m/>
    <m/>
    <m/>
    <m/>
    <m/>
    <m/>
    <m/>
    <m/>
    <m/>
    <x v="8"/>
  </r>
  <r>
    <d v="2023-09-25T00:00:00"/>
    <x v="0"/>
    <n v="9"/>
    <n v="985"/>
    <x v="2113"/>
    <x v="187"/>
    <n v="26.89"/>
    <s v="x"/>
    <m/>
    <m/>
    <m/>
    <s v="x"/>
    <m/>
    <m/>
    <m/>
    <m/>
    <m/>
    <m/>
    <m/>
    <m/>
    <m/>
    <m/>
    <m/>
    <m/>
    <m/>
    <m/>
    <m/>
    <m/>
    <m/>
    <x v="8"/>
  </r>
  <r>
    <d v="2023-09-25T00:00:00"/>
    <x v="0"/>
    <n v="9"/>
    <n v="288"/>
    <x v="2114"/>
    <x v="187"/>
    <n v="78.23"/>
    <s v="x"/>
    <m/>
    <m/>
    <m/>
    <s v="x"/>
    <m/>
    <m/>
    <m/>
    <m/>
    <m/>
    <m/>
    <m/>
    <m/>
    <m/>
    <m/>
    <m/>
    <m/>
    <m/>
    <m/>
    <m/>
    <m/>
    <m/>
    <x v="8"/>
  </r>
  <r>
    <d v="2023-09-14T00:00:00"/>
    <x v="0"/>
    <n v="9"/>
    <n v="289"/>
    <x v="2115"/>
    <x v="187"/>
    <n v="73.34"/>
    <s v="x"/>
    <m/>
    <m/>
    <m/>
    <s v="x"/>
    <m/>
    <m/>
    <m/>
    <m/>
    <m/>
    <m/>
    <m/>
    <m/>
    <m/>
    <m/>
    <m/>
    <m/>
    <m/>
    <m/>
    <m/>
    <m/>
    <m/>
    <x v="8"/>
  </r>
  <r>
    <d v="2023-09-11T00:00:00"/>
    <x v="0"/>
    <n v="9"/>
    <n v="882"/>
    <x v="2116"/>
    <x v="187"/>
    <n v="368.71"/>
    <s v="x"/>
    <m/>
    <m/>
    <m/>
    <s v="x"/>
    <m/>
    <m/>
    <m/>
    <m/>
    <m/>
    <m/>
    <m/>
    <m/>
    <m/>
    <m/>
    <m/>
    <m/>
    <m/>
    <m/>
    <m/>
    <m/>
    <m/>
    <x v="8"/>
  </r>
  <r>
    <d v="2023-09-11T00:00:00"/>
    <x v="0"/>
    <n v="9"/>
    <n v="269"/>
    <x v="2117"/>
    <x v="187"/>
    <n v="106.14"/>
    <s v="x"/>
    <m/>
    <m/>
    <m/>
    <s v="x"/>
    <m/>
    <m/>
    <m/>
    <m/>
    <m/>
    <m/>
    <m/>
    <m/>
    <m/>
    <m/>
    <m/>
    <m/>
    <m/>
    <m/>
    <m/>
    <m/>
    <m/>
    <x v="8"/>
  </r>
  <r>
    <d v="2023-09-11T00:00:00"/>
    <x v="0"/>
    <n v="9"/>
    <n v="267"/>
    <x v="2118"/>
    <x v="187"/>
    <n v="687.42"/>
    <s v="x"/>
    <m/>
    <m/>
    <m/>
    <s v="x"/>
    <m/>
    <m/>
    <m/>
    <m/>
    <m/>
    <m/>
    <m/>
    <m/>
    <m/>
    <m/>
    <m/>
    <m/>
    <m/>
    <m/>
    <m/>
    <m/>
    <m/>
    <x v="8"/>
  </r>
  <r>
    <d v="2023-09-11T00:00:00"/>
    <x v="0"/>
    <n v="9"/>
    <n v="265"/>
    <x v="2119"/>
    <x v="187"/>
    <n v="156.41999999999999"/>
    <s v="x"/>
    <m/>
    <m/>
    <m/>
    <s v="x"/>
    <m/>
    <m/>
    <m/>
    <m/>
    <m/>
    <m/>
    <m/>
    <m/>
    <m/>
    <m/>
    <m/>
    <m/>
    <m/>
    <m/>
    <m/>
    <m/>
    <m/>
    <x v="8"/>
  </r>
  <r>
    <d v="2023-09-11T00:00:00"/>
    <x v="0"/>
    <n v="9"/>
    <n v="264"/>
    <x v="2120"/>
    <x v="187"/>
    <n v="402.2"/>
    <s v="x"/>
    <m/>
    <m/>
    <m/>
    <s v="x"/>
    <m/>
    <m/>
    <m/>
    <m/>
    <m/>
    <m/>
    <m/>
    <m/>
    <m/>
    <m/>
    <m/>
    <m/>
    <m/>
    <m/>
    <m/>
    <m/>
    <m/>
    <x v="8"/>
  </r>
  <r>
    <d v="2023-09-04T00:00:00"/>
    <x v="0"/>
    <n v="9"/>
    <n v="251"/>
    <x v="2121"/>
    <x v="187"/>
    <n v="203.3"/>
    <s v="x"/>
    <m/>
    <m/>
    <m/>
    <s v="x"/>
    <m/>
    <m/>
    <m/>
    <m/>
    <m/>
    <m/>
    <m/>
    <m/>
    <m/>
    <m/>
    <m/>
    <m/>
    <m/>
    <m/>
    <m/>
    <m/>
    <m/>
    <x v="8"/>
  </r>
  <r>
    <d v="2023-08-30T00:00:00"/>
    <x v="0"/>
    <n v="8"/>
    <n v="235"/>
    <x v="2122"/>
    <x v="187"/>
    <n v="34.22"/>
    <s v="x"/>
    <m/>
    <m/>
    <m/>
    <s v="x"/>
    <m/>
    <m/>
    <m/>
    <m/>
    <m/>
    <m/>
    <m/>
    <m/>
    <m/>
    <m/>
    <m/>
    <m/>
    <m/>
    <m/>
    <m/>
    <m/>
    <m/>
    <x v="8"/>
  </r>
  <r>
    <d v="2023-08-30T00:00:00"/>
    <x v="0"/>
    <n v="8"/>
    <n v="234"/>
    <x v="2123"/>
    <x v="187"/>
    <n v="78.23"/>
    <s v="x"/>
    <m/>
    <m/>
    <m/>
    <s v="x"/>
    <m/>
    <m/>
    <m/>
    <m/>
    <m/>
    <m/>
    <m/>
    <m/>
    <m/>
    <m/>
    <m/>
    <m/>
    <m/>
    <m/>
    <m/>
    <m/>
    <m/>
    <x v="8"/>
  </r>
  <r>
    <d v="2023-08-30T00:00:00"/>
    <x v="0"/>
    <n v="8"/>
    <n v="239"/>
    <x v="2124"/>
    <x v="187"/>
    <n v="147.53"/>
    <s v="x"/>
    <m/>
    <m/>
    <m/>
    <s v="x"/>
    <m/>
    <m/>
    <m/>
    <m/>
    <m/>
    <m/>
    <m/>
    <m/>
    <m/>
    <m/>
    <m/>
    <m/>
    <m/>
    <m/>
    <m/>
    <m/>
    <m/>
    <x v="8"/>
  </r>
  <r>
    <d v="2023-08-30T00:00:00"/>
    <x v="0"/>
    <n v="8"/>
    <n v="240"/>
    <x v="2125"/>
    <x v="187"/>
    <n v="59.21"/>
    <s v="x"/>
    <m/>
    <m/>
    <m/>
    <s v="x"/>
    <m/>
    <m/>
    <m/>
    <m/>
    <m/>
    <m/>
    <m/>
    <m/>
    <m/>
    <m/>
    <m/>
    <m/>
    <m/>
    <m/>
    <m/>
    <m/>
    <m/>
    <x v="8"/>
  </r>
  <r>
    <d v="2023-08-30T00:00:00"/>
    <x v="0"/>
    <n v="8"/>
    <n v="831"/>
    <x v="2126"/>
    <x v="187"/>
    <n v="36017.15"/>
    <s v="x"/>
    <m/>
    <m/>
    <m/>
    <s v="x"/>
    <m/>
    <m/>
    <m/>
    <m/>
    <m/>
    <m/>
    <m/>
    <m/>
    <m/>
    <m/>
    <m/>
    <m/>
    <m/>
    <m/>
    <m/>
    <m/>
    <m/>
    <x v="8"/>
  </r>
  <r>
    <d v="2023-08-16T00:00:00"/>
    <x v="0"/>
    <n v="8"/>
    <n v="788"/>
    <x v="2127"/>
    <x v="187"/>
    <n v="437.28"/>
    <s v="x"/>
    <m/>
    <m/>
    <m/>
    <s v="x"/>
    <m/>
    <m/>
    <m/>
    <m/>
    <m/>
    <m/>
    <m/>
    <m/>
    <m/>
    <m/>
    <m/>
    <m/>
    <m/>
    <m/>
    <m/>
    <m/>
    <m/>
    <x v="8"/>
  </r>
  <r>
    <d v="2023-08-16T00:00:00"/>
    <x v="0"/>
    <n v="8"/>
    <n v="232"/>
    <x v="2128"/>
    <x v="187"/>
    <n v="326.8"/>
    <s v="x"/>
    <m/>
    <m/>
    <m/>
    <s v="x"/>
    <m/>
    <m/>
    <m/>
    <m/>
    <m/>
    <m/>
    <m/>
    <m/>
    <m/>
    <m/>
    <m/>
    <m/>
    <m/>
    <m/>
    <m/>
    <m/>
    <m/>
    <x v="8"/>
  </r>
  <r>
    <d v="2023-08-16T00:00:00"/>
    <x v="0"/>
    <n v="8"/>
    <n v="231"/>
    <x v="2129"/>
    <x v="187"/>
    <n v="73.34"/>
    <s v="x"/>
    <m/>
    <m/>
    <m/>
    <s v="x"/>
    <m/>
    <m/>
    <m/>
    <m/>
    <m/>
    <m/>
    <m/>
    <m/>
    <m/>
    <m/>
    <m/>
    <m/>
    <m/>
    <m/>
    <m/>
    <m/>
    <m/>
    <x v="8"/>
  </r>
  <r>
    <d v="2023-08-09T00:00:00"/>
    <x v="0"/>
    <n v="8"/>
    <n v="230"/>
    <x v="2130"/>
    <x v="187"/>
    <n v="710.23"/>
    <s v="x"/>
    <m/>
    <m/>
    <m/>
    <s v="x"/>
    <m/>
    <m/>
    <m/>
    <m/>
    <m/>
    <m/>
    <m/>
    <m/>
    <m/>
    <m/>
    <m/>
    <m/>
    <m/>
    <m/>
    <m/>
    <m/>
    <m/>
    <x v="8"/>
  </r>
  <r>
    <d v="2023-08-09T00:00:00"/>
    <x v="0"/>
    <n v="8"/>
    <n v="229"/>
    <x v="2131"/>
    <x v="187"/>
    <n v="106.14"/>
    <s v="x"/>
    <m/>
    <m/>
    <m/>
    <s v="x"/>
    <m/>
    <m/>
    <m/>
    <m/>
    <m/>
    <m/>
    <m/>
    <m/>
    <m/>
    <m/>
    <m/>
    <m/>
    <m/>
    <m/>
    <m/>
    <m/>
    <m/>
    <x v="8"/>
  </r>
  <r>
    <d v="2023-07-25T00:00:00"/>
    <x v="0"/>
    <n v="7"/>
    <n v="706"/>
    <x v="2132"/>
    <x v="187"/>
    <n v="34854.699999999997"/>
    <s v="x"/>
    <m/>
    <m/>
    <m/>
    <s v="x"/>
    <m/>
    <m/>
    <m/>
    <m/>
    <m/>
    <m/>
    <m/>
    <m/>
    <m/>
    <m/>
    <m/>
    <m/>
    <m/>
    <m/>
    <m/>
    <m/>
    <m/>
    <x v="8"/>
  </r>
  <r>
    <d v="2023-07-25T00:00:00"/>
    <x v="0"/>
    <n v="7"/>
    <n v="223"/>
    <x v="2133"/>
    <x v="187"/>
    <n v="213.12"/>
    <s v="x"/>
    <m/>
    <m/>
    <m/>
    <s v="x"/>
    <m/>
    <m/>
    <m/>
    <m/>
    <m/>
    <m/>
    <m/>
    <m/>
    <m/>
    <m/>
    <m/>
    <m/>
    <m/>
    <m/>
    <m/>
    <m/>
    <m/>
    <x v="8"/>
  </r>
  <r>
    <d v="2023-07-25T00:00:00"/>
    <x v="0"/>
    <n v="7"/>
    <n v="213"/>
    <x v="2134"/>
    <x v="187"/>
    <n v="128.47999999999999"/>
    <s v="x"/>
    <m/>
    <m/>
    <m/>
    <s v="x"/>
    <m/>
    <m/>
    <m/>
    <m/>
    <m/>
    <m/>
    <m/>
    <m/>
    <m/>
    <m/>
    <m/>
    <m/>
    <m/>
    <m/>
    <m/>
    <m/>
    <m/>
    <x v="8"/>
  </r>
  <r>
    <d v="2023-07-25T00:00:00"/>
    <x v="0"/>
    <n v="7"/>
    <n v="212"/>
    <x v="2135"/>
    <x v="187"/>
    <n v="34.22"/>
    <s v="x"/>
    <m/>
    <m/>
    <m/>
    <s v="x"/>
    <m/>
    <m/>
    <m/>
    <m/>
    <m/>
    <m/>
    <m/>
    <m/>
    <m/>
    <m/>
    <m/>
    <m/>
    <m/>
    <m/>
    <m/>
    <m/>
    <m/>
    <x v="8"/>
  </r>
  <r>
    <d v="2023-07-25T00:00:00"/>
    <x v="0"/>
    <n v="7"/>
    <n v="211"/>
    <x v="2136"/>
    <x v="187"/>
    <n v="59.21"/>
    <s v="x"/>
    <m/>
    <m/>
    <m/>
    <s v="x"/>
    <m/>
    <m/>
    <m/>
    <m/>
    <m/>
    <m/>
    <m/>
    <m/>
    <m/>
    <m/>
    <m/>
    <m/>
    <m/>
    <m/>
    <m/>
    <m/>
    <m/>
    <x v="8"/>
  </r>
  <r>
    <d v="2023-07-25T00:00:00"/>
    <x v="0"/>
    <n v="7"/>
    <n v="210"/>
    <x v="2137"/>
    <x v="187"/>
    <n v="147.53"/>
    <s v="x"/>
    <m/>
    <m/>
    <m/>
    <s v="x"/>
    <m/>
    <m/>
    <m/>
    <m/>
    <m/>
    <m/>
    <m/>
    <m/>
    <m/>
    <m/>
    <m/>
    <m/>
    <m/>
    <m/>
    <m/>
    <m/>
    <m/>
    <x v="8"/>
  </r>
  <r>
    <d v="2023-07-25T00:00:00"/>
    <x v="0"/>
    <n v="7"/>
    <n v="191"/>
    <x v="2138"/>
    <x v="187"/>
    <n v="78.23"/>
    <s v="x"/>
    <m/>
    <m/>
    <m/>
    <s v="x"/>
    <m/>
    <m/>
    <m/>
    <m/>
    <m/>
    <m/>
    <m/>
    <m/>
    <m/>
    <m/>
    <m/>
    <m/>
    <m/>
    <m/>
    <m/>
    <m/>
    <m/>
    <x v="8"/>
  </r>
  <r>
    <d v="2023-07-13T00:00:00"/>
    <x v="0"/>
    <n v="7"/>
    <n v="189"/>
    <x v="2139"/>
    <x v="187"/>
    <n v="73.34"/>
    <s v="x"/>
    <m/>
    <m/>
    <m/>
    <s v="x"/>
    <m/>
    <m/>
    <m/>
    <m/>
    <m/>
    <m/>
    <m/>
    <m/>
    <m/>
    <m/>
    <m/>
    <m/>
    <m/>
    <m/>
    <m/>
    <m/>
    <m/>
    <x v="8"/>
  </r>
  <r>
    <d v="2023-07-13T00:00:00"/>
    <x v="0"/>
    <n v="7"/>
    <n v="183"/>
    <x v="2140"/>
    <x v="187"/>
    <n v="106.14"/>
    <s v="x"/>
    <m/>
    <m/>
    <m/>
    <s v="x"/>
    <m/>
    <m/>
    <m/>
    <m/>
    <m/>
    <m/>
    <m/>
    <m/>
    <m/>
    <m/>
    <m/>
    <m/>
    <m/>
    <m/>
    <m/>
    <m/>
    <m/>
    <x v="8"/>
  </r>
  <r>
    <d v="2023-07-10T00:00:00"/>
    <x v="0"/>
    <n v="7"/>
    <n v="181"/>
    <x v="2141"/>
    <x v="187"/>
    <n v="444.11"/>
    <s v="x"/>
    <m/>
    <m/>
    <m/>
    <s v="x"/>
    <m/>
    <m/>
    <m/>
    <m/>
    <m/>
    <m/>
    <m/>
    <m/>
    <m/>
    <m/>
    <m/>
    <m/>
    <m/>
    <m/>
    <m/>
    <m/>
    <m/>
    <x v="8"/>
  </r>
  <r>
    <d v="2023-07-10T00:00:00"/>
    <x v="0"/>
    <n v="7"/>
    <n v="182"/>
    <x v="2142"/>
    <x v="187"/>
    <n v="743.28"/>
    <s v="x"/>
    <m/>
    <m/>
    <m/>
    <s v="x"/>
    <m/>
    <m/>
    <m/>
    <m/>
    <m/>
    <m/>
    <m/>
    <m/>
    <m/>
    <m/>
    <m/>
    <m/>
    <m/>
    <m/>
    <m/>
    <m/>
    <m/>
    <x v="8"/>
  </r>
  <r>
    <d v="2023-07-10T00:00:00"/>
    <x v="0"/>
    <n v="7"/>
    <n v="606"/>
    <x v="2143"/>
    <x v="187"/>
    <n v="427.36"/>
    <s v="x"/>
    <m/>
    <m/>
    <m/>
    <s v="x"/>
    <m/>
    <m/>
    <m/>
    <m/>
    <m/>
    <m/>
    <m/>
    <m/>
    <m/>
    <m/>
    <m/>
    <m/>
    <m/>
    <m/>
    <m/>
    <m/>
    <m/>
    <x v="8"/>
  </r>
  <r>
    <d v="2023-07-06T00:00:00"/>
    <x v="0"/>
    <n v="7"/>
    <n v="171"/>
    <x v="2144"/>
    <x v="187"/>
    <n v="139.66999999999999"/>
    <s v="x"/>
    <m/>
    <m/>
    <m/>
    <s v="x"/>
    <m/>
    <m/>
    <m/>
    <m/>
    <m/>
    <m/>
    <m/>
    <m/>
    <m/>
    <m/>
    <m/>
    <m/>
    <m/>
    <m/>
    <m/>
    <m/>
    <m/>
    <x v="8"/>
  </r>
  <r>
    <d v="2023-06-27T00:00:00"/>
    <x v="0"/>
    <n v="6"/>
    <n v="554"/>
    <x v="2145"/>
    <x v="187"/>
    <n v="36017.15"/>
    <s v="x"/>
    <m/>
    <m/>
    <m/>
    <s v="x"/>
    <m/>
    <m/>
    <m/>
    <m/>
    <m/>
    <m/>
    <m/>
    <m/>
    <m/>
    <m/>
    <m/>
    <m/>
    <m/>
    <m/>
    <m/>
    <m/>
    <m/>
    <x v="8"/>
  </r>
  <r>
    <d v="2023-06-27T00:00:00"/>
    <x v="0"/>
    <n v="6"/>
    <n v="170"/>
    <x v="2146"/>
    <x v="187"/>
    <n v="147.53"/>
    <s v="x"/>
    <m/>
    <m/>
    <m/>
    <s v="x"/>
    <m/>
    <m/>
    <m/>
    <m/>
    <m/>
    <m/>
    <m/>
    <m/>
    <m/>
    <m/>
    <m/>
    <m/>
    <m/>
    <m/>
    <m/>
    <m/>
    <m/>
    <x v="8"/>
  </r>
  <r>
    <d v="2023-06-27T00:00:00"/>
    <x v="0"/>
    <n v="6"/>
    <n v="169"/>
    <x v="2147"/>
    <x v="187"/>
    <n v="234.02"/>
    <s v="x"/>
    <m/>
    <m/>
    <m/>
    <s v="x"/>
    <m/>
    <m/>
    <m/>
    <m/>
    <m/>
    <m/>
    <m/>
    <m/>
    <m/>
    <m/>
    <m/>
    <m/>
    <m/>
    <m/>
    <m/>
    <m/>
    <m/>
    <x v="8"/>
  </r>
  <r>
    <d v="2023-06-27T00:00:00"/>
    <x v="0"/>
    <n v="6"/>
    <n v="168"/>
    <x v="2148"/>
    <x v="187"/>
    <n v="59.21"/>
    <s v="x"/>
    <m/>
    <m/>
    <m/>
    <s v="x"/>
    <m/>
    <m/>
    <m/>
    <m/>
    <m/>
    <m/>
    <m/>
    <m/>
    <m/>
    <m/>
    <m/>
    <m/>
    <m/>
    <m/>
    <m/>
    <m/>
    <m/>
    <x v="8"/>
  </r>
  <r>
    <d v="2023-06-27T00:00:00"/>
    <x v="0"/>
    <n v="6"/>
    <n v="153"/>
    <x v="2149"/>
    <x v="187"/>
    <n v="34.22"/>
    <s v="x"/>
    <m/>
    <m/>
    <m/>
    <s v="x"/>
    <m/>
    <m/>
    <m/>
    <m/>
    <m/>
    <m/>
    <m/>
    <m/>
    <m/>
    <m/>
    <m/>
    <m/>
    <m/>
    <m/>
    <m/>
    <m/>
    <m/>
    <x v="8"/>
  </r>
  <r>
    <d v="2023-06-22T00:00:00"/>
    <x v="0"/>
    <n v="6"/>
    <n v="154"/>
    <x v="2150"/>
    <x v="187"/>
    <n v="78.23"/>
    <s v="x"/>
    <m/>
    <m/>
    <m/>
    <s v="x"/>
    <m/>
    <m/>
    <m/>
    <m/>
    <m/>
    <m/>
    <m/>
    <m/>
    <m/>
    <m/>
    <m/>
    <m/>
    <m/>
    <m/>
    <m/>
    <m/>
    <m/>
    <x v="8"/>
  </r>
  <r>
    <d v="2023-06-22T00:00:00"/>
    <x v="0"/>
    <n v="6"/>
    <n v="522"/>
    <x v="2151"/>
    <x v="187"/>
    <n v="26.89"/>
    <s v="x"/>
    <m/>
    <m/>
    <m/>
    <s v="x"/>
    <m/>
    <m/>
    <m/>
    <m/>
    <m/>
    <m/>
    <m/>
    <m/>
    <m/>
    <m/>
    <m/>
    <m/>
    <m/>
    <m/>
    <m/>
    <m/>
    <m/>
    <x v="8"/>
  </r>
  <r>
    <d v="2023-06-19T00:00:00"/>
    <x v="0"/>
    <n v="6"/>
    <n v="150"/>
    <x v="2152"/>
    <x v="187"/>
    <n v="73.34"/>
    <s v="x"/>
    <m/>
    <m/>
    <m/>
    <s v="x"/>
    <m/>
    <m/>
    <m/>
    <m/>
    <m/>
    <m/>
    <m/>
    <m/>
    <m/>
    <m/>
    <m/>
    <m/>
    <m/>
    <m/>
    <m/>
    <m/>
    <m/>
    <x v="8"/>
  </r>
  <r>
    <d v="2023-06-13T00:00:00"/>
    <x v="0"/>
    <n v="6"/>
    <n v="143"/>
    <x v="2153"/>
    <x v="187"/>
    <n v="766.09"/>
    <s v="x"/>
    <m/>
    <m/>
    <m/>
    <s v="x"/>
    <m/>
    <m/>
    <m/>
    <m/>
    <m/>
    <m/>
    <m/>
    <m/>
    <m/>
    <m/>
    <m/>
    <m/>
    <m/>
    <m/>
    <m/>
    <m/>
    <m/>
    <x v="8"/>
  </r>
  <r>
    <d v="2023-06-13T00:00:00"/>
    <x v="0"/>
    <n v="6"/>
    <n v="147"/>
    <x v="2154"/>
    <x v="187"/>
    <n v="106.14"/>
    <s v="x"/>
    <m/>
    <m/>
    <m/>
    <s v="x"/>
    <m/>
    <m/>
    <m/>
    <m/>
    <m/>
    <m/>
    <m/>
    <m/>
    <m/>
    <m/>
    <m/>
    <m/>
    <m/>
    <m/>
    <m/>
    <m/>
    <m/>
    <x v="8"/>
  </r>
  <r>
    <d v="2023-06-05T00:00:00"/>
    <x v="0"/>
    <n v="6"/>
    <n v="131"/>
    <x v="2155"/>
    <x v="187"/>
    <n v="315.62"/>
    <s v="x"/>
    <m/>
    <m/>
    <m/>
    <s v="x"/>
    <m/>
    <m/>
    <m/>
    <m/>
    <m/>
    <m/>
    <m/>
    <m/>
    <m/>
    <m/>
    <m/>
    <m/>
    <m/>
    <m/>
    <m/>
    <m/>
    <m/>
    <x v="8"/>
  </r>
  <r>
    <d v="2023-06-05T00:00:00"/>
    <x v="0"/>
    <n v="6"/>
    <n v="458"/>
    <x v="2156"/>
    <x v="187"/>
    <n v="353.5"/>
    <s v="x"/>
    <m/>
    <m/>
    <m/>
    <s v="x"/>
    <m/>
    <m/>
    <m/>
    <m/>
    <m/>
    <m/>
    <m/>
    <m/>
    <m/>
    <m/>
    <m/>
    <m/>
    <m/>
    <m/>
    <m/>
    <m/>
    <m/>
    <x v="8"/>
  </r>
  <r>
    <d v="2023-05-31T00:00:00"/>
    <x v="0"/>
    <n v="5"/>
    <n v="127"/>
    <x v="2157"/>
    <x v="187"/>
    <n v="147.53"/>
    <s v="x"/>
    <m/>
    <m/>
    <m/>
    <s v="x"/>
    <m/>
    <m/>
    <m/>
    <m/>
    <m/>
    <m/>
    <m/>
    <m/>
    <m/>
    <m/>
    <m/>
    <m/>
    <m/>
    <m/>
    <m/>
    <m/>
    <m/>
    <x v="8"/>
  </r>
  <r>
    <d v="2023-05-31T00:00:00"/>
    <x v="0"/>
    <n v="5"/>
    <n v="130"/>
    <x v="2158"/>
    <x v="187"/>
    <n v="134.06"/>
    <s v="x"/>
    <m/>
    <m/>
    <m/>
    <s v="x"/>
    <m/>
    <m/>
    <m/>
    <m/>
    <m/>
    <m/>
    <m/>
    <m/>
    <m/>
    <m/>
    <m/>
    <m/>
    <m/>
    <m/>
    <m/>
    <m/>
    <m/>
    <x v="8"/>
  </r>
  <r>
    <d v="2023-05-31T00:00:00"/>
    <x v="0"/>
    <n v="5"/>
    <n v="126"/>
    <x v="2159"/>
    <x v="187"/>
    <n v="59.21"/>
    <s v="x"/>
    <m/>
    <m/>
    <m/>
    <s v="x"/>
    <m/>
    <m/>
    <m/>
    <m/>
    <m/>
    <m/>
    <m/>
    <m/>
    <m/>
    <m/>
    <m/>
    <m/>
    <m/>
    <m/>
    <m/>
    <m/>
    <m/>
    <x v="8"/>
  </r>
  <r>
    <d v="2023-05-31T00:00:00"/>
    <x v="0"/>
    <n v="5"/>
    <n v="129"/>
    <x v="2160"/>
    <x v="187"/>
    <n v="249.42"/>
    <s v="x"/>
    <m/>
    <m/>
    <m/>
    <s v="x"/>
    <m/>
    <m/>
    <m/>
    <m/>
    <m/>
    <m/>
    <m/>
    <m/>
    <m/>
    <m/>
    <m/>
    <m/>
    <m/>
    <m/>
    <m/>
    <m/>
    <m/>
    <x v="8"/>
  </r>
  <r>
    <d v="2023-05-30T00:00:00"/>
    <x v="0"/>
    <n v="5"/>
    <n v="413"/>
    <x v="2161"/>
    <x v="187"/>
    <n v="34854.699999999997"/>
    <s v="x"/>
    <m/>
    <m/>
    <m/>
    <s v="x"/>
    <m/>
    <m/>
    <m/>
    <m/>
    <m/>
    <m/>
    <m/>
    <m/>
    <m/>
    <m/>
    <m/>
    <m/>
    <m/>
    <m/>
    <m/>
    <m/>
    <m/>
    <x v="8"/>
  </r>
  <r>
    <d v="2023-05-29T00:00:00"/>
    <x v="0"/>
    <n v="5"/>
    <n v="128"/>
    <x v="2162"/>
    <x v="187"/>
    <n v="34.22"/>
    <s v="x"/>
    <m/>
    <m/>
    <m/>
    <s v="x"/>
    <m/>
    <m/>
    <m/>
    <m/>
    <m/>
    <m/>
    <m/>
    <m/>
    <m/>
    <m/>
    <m/>
    <m/>
    <m/>
    <m/>
    <m/>
    <m/>
    <m/>
    <x v="8"/>
  </r>
  <r>
    <d v="2023-05-23T00:00:00"/>
    <x v="0"/>
    <n v="5"/>
    <n v="115"/>
    <x v="2163"/>
    <x v="187"/>
    <n v="78.23"/>
    <s v="x"/>
    <m/>
    <m/>
    <m/>
    <s v="x"/>
    <m/>
    <m/>
    <m/>
    <m/>
    <m/>
    <m/>
    <m/>
    <m/>
    <m/>
    <m/>
    <m/>
    <m/>
    <m/>
    <m/>
    <m/>
    <m/>
    <m/>
    <x v="8"/>
  </r>
  <r>
    <d v="2023-05-16T00:00:00"/>
    <x v="0"/>
    <n v="5"/>
    <n v="108"/>
    <x v="2164"/>
    <x v="187"/>
    <n v="73.34"/>
    <s v="x"/>
    <m/>
    <m/>
    <m/>
    <s v="x"/>
    <m/>
    <m/>
    <m/>
    <m/>
    <m/>
    <m/>
    <m/>
    <m/>
    <m/>
    <m/>
    <m/>
    <m/>
    <m/>
    <m/>
    <m/>
    <m/>
    <m/>
    <x v="8"/>
  </r>
  <r>
    <d v="2023-05-11T00:00:00"/>
    <x v="0"/>
    <n v="5"/>
    <n v="353"/>
    <x v="2165"/>
    <x v="187"/>
    <n v="413.4"/>
    <s v="x"/>
    <m/>
    <m/>
    <m/>
    <s v="x"/>
    <m/>
    <m/>
    <m/>
    <m/>
    <m/>
    <m/>
    <m/>
    <m/>
    <m/>
    <m/>
    <m/>
    <m/>
    <m/>
    <m/>
    <m/>
    <m/>
    <m/>
    <x v="8"/>
  </r>
  <r>
    <d v="2023-05-11T00:00:00"/>
    <x v="0"/>
    <n v="5"/>
    <n v="350"/>
    <x v="2166"/>
    <x v="187"/>
    <n v="93"/>
    <s v="x"/>
    <m/>
    <m/>
    <m/>
    <s v="x"/>
    <m/>
    <m/>
    <m/>
    <m/>
    <m/>
    <m/>
    <m/>
    <m/>
    <m/>
    <m/>
    <m/>
    <m/>
    <m/>
    <m/>
    <m/>
    <m/>
    <m/>
    <x v="8"/>
  </r>
  <r>
    <d v="2023-05-11T00:00:00"/>
    <x v="0"/>
    <n v="5"/>
    <n v="102"/>
    <x v="2167"/>
    <x v="187"/>
    <n v="142.44999999999999"/>
    <s v="x"/>
    <m/>
    <m/>
    <m/>
    <s v="x"/>
    <m/>
    <m/>
    <m/>
    <m/>
    <m/>
    <m/>
    <m/>
    <m/>
    <m/>
    <m/>
    <m/>
    <m/>
    <m/>
    <m/>
    <m/>
    <m/>
    <m/>
    <x v="8"/>
  </r>
  <r>
    <d v="2023-05-11T00:00:00"/>
    <x v="0"/>
    <n v="5"/>
    <n v="101"/>
    <x v="2168"/>
    <x v="187"/>
    <n v="80.680000000000007"/>
    <s v="x"/>
    <m/>
    <m/>
    <m/>
    <s v="x"/>
    <m/>
    <m/>
    <m/>
    <m/>
    <m/>
    <m/>
    <m/>
    <m/>
    <m/>
    <m/>
    <m/>
    <m/>
    <m/>
    <m/>
    <m/>
    <m/>
    <m/>
    <x v="8"/>
  </r>
  <r>
    <d v="2023-05-11T00:00:00"/>
    <x v="0"/>
    <n v="5"/>
    <n v="100"/>
    <x v="2169"/>
    <x v="187"/>
    <n v="899.7"/>
    <s v="x"/>
    <m/>
    <m/>
    <m/>
    <s v="x"/>
    <m/>
    <m/>
    <m/>
    <m/>
    <m/>
    <m/>
    <m/>
    <m/>
    <m/>
    <m/>
    <m/>
    <m/>
    <m/>
    <m/>
    <m/>
    <m/>
    <m/>
    <x v="8"/>
  </r>
  <r>
    <d v="2023-05-11T00:00:00"/>
    <x v="0"/>
    <n v="5"/>
    <n v="95"/>
    <x v="2170"/>
    <x v="187"/>
    <n v="106.14"/>
    <s v="x"/>
    <m/>
    <m/>
    <m/>
    <s v="x"/>
    <m/>
    <m/>
    <m/>
    <m/>
    <m/>
    <m/>
    <m/>
    <m/>
    <m/>
    <m/>
    <m/>
    <m/>
    <m/>
    <m/>
    <m/>
    <m/>
    <m/>
    <x v="8"/>
  </r>
  <r>
    <d v="2023-05-11T00:00:00"/>
    <x v="0"/>
    <n v="5"/>
    <n v="93"/>
    <x v="2171"/>
    <x v="187"/>
    <n v="190.03"/>
    <s v="x"/>
    <m/>
    <m/>
    <m/>
    <s v="x"/>
    <m/>
    <m/>
    <m/>
    <m/>
    <m/>
    <m/>
    <m/>
    <m/>
    <m/>
    <m/>
    <m/>
    <m/>
    <m/>
    <m/>
    <m/>
    <m/>
    <m/>
    <x v="8"/>
  </r>
  <r>
    <d v="2023-05-04T00:00:00"/>
    <x v="0"/>
    <n v="5"/>
    <n v="300"/>
    <x v="2172"/>
    <x v="187"/>
    <n v="36017.15"/>
    <s v="x"/>
    <m/>
    <m/>
    <m/>
    <s v="x"/>
    <m/>
    <m/>
    <m/>
    <m/>
    <m/>
    <m/>
    <m/>
    <m/>
    <m/>
    <m/>
    <m/>
    <m/>
    <m/>
    <m/>
    <m/>
    <m/>
    <m/>
    <x v="8"/>
  </r>
  <r>
    <d v="2023-05-04T00:00:00"/>
    <x v="0"/>
    <n v="5"/>
    <n v="84"/>
    <x v="2173"/>
    <x v="187"/>
    <n v="102.08"/>
    <s v="x"/>
    <m/>
    <m/>
    <m/>
    <s v="x"/>
    <m/>
    <m/>
    <m/>
    <m/>
    <m/>
    <m/>
    <m/>
    <m/>
    <m/>
    <m/>
    <m/>
    <m/>
    <m/>
    <m/>
    <m/>
    <m/>
    <m/>
    <x v="8"/>
  </r>
  <r>
    <d v="2023-05-04T00:00:00"/>
    <x v="0"/>
    <n v="5"/>
    <n v="85"/>
    <x v="2174"/>
    <x v="187"/>
    <n v="333.11"/>
    <s v="x"/>
    <m/>
    <m/>
    <m/>
    <s v="x"/>
    <m/>
    <m/>
    <m/>
    <m/>
    <m/>
    <m/>
    <m/>
    <m/>
    <m/>
    <m/>
    <m/>
    <m/>
    <m/>
    <m/>
    <m/>
    <m/>
    <m/>
    <x v="8"/>
  </r>
  <r>
    <d v="2023-05-04T00:00:00"/>
    <x v="0"/>
    <n v="5"/>
    <n v="82"/>
    <x v="2175"/>
    <x v="187"/>
    <n v="242.41"/>
    <s v="x"/>
    <m/>
    <m/>
    <m/>
    <s v="x"/>
    <m/>
    <m/>
    <m/>
    <m/>
    <m/>
    <m/>
    <m/>
    <m/>
    <m/>
    <m/>
    <m/>
    <m/>
    <m/>
    <m/>
    <m/>
    <m/>
    <m/>
    <x v="8"/>
  </r>
  <r>
    <d v="2023-05-04T00:00:00"/>
    <x v="0"/>
    <n v="5"/>
    <n v="81"/>
    <x v="2176"/>
    <x v="187"/>
    <n v="128.47999999999999"/>
    <s v="x"/>
    <m/>
    <m/>
    <m/>
    <s v="x"/>
    <m/>
    <m/>
    <m/>
    <m/>
    <m/>
    <m/>
    <m/>
    <m/>
    <m/>
    <m/>
    <m/>
    <m/>
    <m/>
    <m/>
    <m/>
    <m/>
    <m/>
    <x v="8"/>
  </r>
  <r>
    <d v="2023-04-27T00:00:00"/>
    <x v="0"/>
    <n v="4"/>
    <n v="91"/>
    <x v="2177"/>
    <x v="187"/>
    <n v="-14.56"/>
    <s v="x"/>
    <m/>
    <m/>
    <m/>
    <s v="x"/>
    <m/>
    <m/>
    <m/>
    <m/>
    <m/>
    <m/>
    <m/>
    <m/>
    <m/>
    <m/>
    <m/>
    <m/>
    <m/>
    <m/>
    <m/>
    <m/>
    <m/>
    <x v="8"/>
  </r>
  <r>
    <d v="2023-04-27T00:00:00"/>
    <x v="0"/>
    <n v="4"/>
    <n v="72"/>
    <x v="2178"/>
    <x v="187"/>
    <n v="147.53"/>
    <s v="x"/>
    <m/>
    <m/>
    <m/>
    <s v="x"/>
    <m/>
    <m/>
    <m/>
    <m/>
    <m/>
    <m/>
    <m/>
    <m/>
    <m/>
    <m/>
    <m/>
    <m/>
    <m/>
    <m/>
    <m/>
    <m/>
    <m/>
    <x v="8"/>
  </r>
  <r>
    <d v="2023-04-27T00:00:00"/>
    <x v="0"/>
    <n v="4"/>
    <n v="68"/>
    <x v="2179"/>
    <x v="187"/>
    <n v="59.21"/>
    <s v="x"/>
    <m/>
    <m/>
    <m/>
    <s v="x"/>
    <m/>
    <m/>
    <m/>
    <m/>
    <m/>
    <m/>
    <m/>
    <m/>
    <m/>
    <m/>
    <m/>
    <m/>
    <m/>
    <m/>
    <m/>
    <m/>
    <m/>
    <x v="8"/>
  </r>
  <r>
    <d v="2023-04-27T00:00:00"/>
    <x v="0"/>
    <n v="4"/>
    <n v="88"/>
    <x v="2180"/>
    <x v="187"/>
    <n v="-13.18"/>
    <s v="x"/>
    <m/>
    <m/>
    <m/>
    <s v="x"/>
    <m/>
    <m/>
    <m/>
    <m/>
    <m/>
    <m/>
    <m/>
    <m/>
    <m/>
    <m/>
    <m/>
    <m/>
    <m/>
    <m/>
    <m/>
    <m/>
    <m/>
    <x v="8"/>
  </r>
  <r>
    <d v="2023-04-26T00:00:00"/>
    <x v="0"/>
    <n v="4"/>
    <n v="67"/>
    <x v="2181"/>
    <x v="187"/>
    <n v="34.22"/>
    <s v="x"/>
    <m/>
    <m/>
    <m/>
    <s v="x"/>
    <m/>
    <m/>
    <m/>
    <m/>
    <m/>
    <m/>
    <m/>
    <m/>
    <m/>
    <m/>
    <m/>
    <m/>
    <m/>
    <m/>
    <m/>
    <m/>
    <m/>
    <x v="8"/>
  </r>
  <r>
    <d v="2023-04-26T00:00:00"/>
    <x v="0"/>
    <n v="4"/>
    <n v="275"/>
    <x v="2182"/>
    <x v="187"/>
    <n v="64.08"/>
    <s v="x"/>
    <m/>
    <m/>
    <m/>
    <s v="x"/>
    <m/>
    <m/>
    <m/>
    <m/>
    <m/>
    <m/>
    <m/>
    <m/>
    <m/>
    <m/>
    <m/>
    <m/>
    <m/>
    <m/>
    <m/>
    <m/>
    <m/>
    <x v="8"/>
  </r>
  <r>
    <d v="2023-04-26T00:00:00"/>
    <x v="0"/>
    <n v="4"/>
    <n v="107"/>
    <x v="2183"/>
    <x v="187"/>
    <n v="-112.33"/>
    <s v="x"/>
    <m/>
    <m/>
    <m/>
    <s v="x"/>
    <m/>
    <m/>
    <m/>
    <m/>
    <m/>
    <m/>
    <m/>
    <m/>
    <m/>
    <m/>
    <m/>
    <m/>
    <m/>
    <m/>
    <m/>
    <m/>
    <m/>
    <x v="8"/>
  </r>
  <r>
    <d v="2023-04-25T00:00:00"/>
    <x v="0"/>
    <n v="4"/>
    <n v="94"/>
    <x v="2184"/>
    <x v="187"/>
    <n v="-96.55"/>
    <s v="x"/>
    <m/>
    <m/>
    <m/>
    <s v="x"/>
    <m/>
    <m/>
    <m/>
    <m/>
    <m/>
    <m/>
    <m/>
    <m/>
    <m/>
    <m/>
    <m/>
    <m/>
    <m/>
    <m/>
    <m/>
    <m/>
    <m/>
    <x v="8"/>
  </r>
  <r>
    <d v="2023-04-25T00:00:00"/>
    <x v="0"/>
    <n v="4"/>
    <n v="89"/>
    <x v="2185"/>
    <x v="187"/>
    <n v="-112.33"/>
    <s v="x"/>
    <m/>
    <m/>
    <m/>
    <s v="x"/>
    <m/>
    <m/>
    <m/>
    <m/>
    <m/>
    <m/>
    <m/>
    <m/>
    <m/>
    <m/>
    <m/>
    <m/>
    <m/>
    <m/>
    <m/>
    <m/>
    <m/>
    <x v="8"/>
  </r>
  <r>
    <d v="2023-04-25T00:00:00"/>
    <x v="0"/>
    <n v="4"/>
    <n v="92"/>
    <x v="2186"/>
    <x v="187"/>
    <n v="-134.68"/>
    <s v="x"/>
    <m/>
    <m/>
    <m/>
    <s v="x"/>
    <m/>
    <m/>
    <m/>
    <m/>
    <m/>
    <m/>
    <m/>
    <m/>
    <m/>
    <m/>
    <m/>
    <m/>
    <m/>
    <m/>
    <m/>
    <m/>
    <m/>
    <x v="8"/>
  </r>
  <r>
    <d v="2023-04-25T00:00:00"/>
    <x v="0"/>
    <n v="4"/>
    <n v="87"/>
    <x v="2187"/>
    <x v="187"/>
    <n v="-52.24"/>
    <s v="x"/>
    <m/>
    <m/>
    <m/>
    <s v="x"/>
    <m/>
    <m/>
    <m/>
    <m/>
    <m/>
    <m/>
    <m/>
    <m/>
    <m/>
    <m/>
    <m/>
    <m/>
    <m/>
    <m/>
    <m/>
    <m/>
    <m/>
    <x v="8"/>
  </r>
  <r>
    <d v="2023-04-25T00:00:00"/>
    <x v="0"/>
    <n v="4"/>
    <n v="86"/>
    <x v="2188"/>
    <x v="187"/>
    <n v="-113.5"/>
    <s v="x"/>
    <m/>
    <m/>
    <m/>
    <s v="x"/>
    <m/>
    <m/>
    <m/>
    <m/>
    <m/>
    <m/>
    <m/>
    <m/>
    <m/>
    <m/>
    <m/>
    <m/>
    <m/>
    <m/>
    <m/>
    <m/>
    <m/>
    <x v="8"/>
  </r>
  <r>
    <d v="2023-04-20T00:00:00"/>
    <x v="0"/>
    <n v="4"/>
    <n v="66"/>
    <x v="2189"/>
    <x v="187"/>
    <n v="78.23"/>
    <s v="x"/>
    <m/>
    <m/>
    <m/>
    <s v="x"/>
    <m/>
    <m/>
    <m/>
    <m/>
    <m/>
    <m/>
    <m/>
    <m/>
    <m/>
    <m/>
    <m/>
    <m/>
    <m/>
    <m/>
    <m/>
    <m/>
    <m/>
    <x v="8"/>
  </r>
  <r>
    <d v="2023-04-12T00:00:00"/>
    <x v="0"/>
    <n v="4"/>
    <n v="64"/>
    <x v="2190"/>
    <x v="187"/>
    <n v="73.34"/>
    <s v="x"/>
    <m/>
    <m/>
    <m/>
    <s v="x"/>
    <m/>
    <m/>
    <m/>
    <m/>
    <m/>
    <m/>
    <m/>
    <m/>
    <m/>
    <m/>
    <m/>
    <m/>
    <m/>
    <m/>
    <m/>
    <m/>
    <m/>
    <x v="8"/>
  </r>
  <r>
    <d v="2023-04-05T00:00:00"/>
    <x v="0"/>
    <n v="4"/>
    <n v="236"/>
    <x v="2191"/>
    <x v="187"/>
    <n v="401.34"/>
    <s v="x"/>
    <m/>
    <m/>
    <m/>
    <s v="x"/>
    <m/>
    <m/>
    <m/>
    <m/>
    <m/>
    <m/>
    <m/>
    <m/>
    <m/>
    <m/>
    <m/>
    <m/>
    <m/>
    <m/>
    <m/>
    <m/>
    <m/>
    <x v="8"/>
  </r>
  <r>
    <d v="2023-04-05T00:00:00"/>
    <x v="0"/>
    <n v="4"/>
    <n v="62"/>
    <x v="2192"/>
    <x v="187"/>
    <n v="667.82"/>
    <s v="x"/>
    <m/>
    <m/>
    <m/>
    <s v="x"/>
    <m/>
    <m/>
    <m/>
    <m/>
    <m/>
    <m/>
    <m/>
    <m/>
    <m/>
    <m/>
    <m/>
    <m/>
    <m/>
    <m/>
    <m/>
    <m/>
    <m/>
    <x v="8"/>
  </r>
  <r>
    <d v="2023-04-05T00:00:00"/>
    <x v="0"/>
    <n v="4"/>
    <n v="61"/>
    <x v="2193"/>
    <x v="187"/>
    <n v="106.14"/>
    <s v="x"/>
    <m/>
    <m/>
    <m/>
    <s v="x"/>
    <m/>
    <m/>
    <m/>
    <m/>
    <m/>
    <m/>
    <m/>
    <m/>
    <m/>
    <m/>
    <m/>
    <m/>
    <m/>
    <m/>
    <m/>
    <m/>
    <m/>
    <x v="8"/>
  </r>
  <r>
    <d v="2023-04-05T00:00:00"/>
    <x v="0"/>
    <n v="4"/>
    <n v="59"/>
    <x v="2194"/>
    <x v="187"/>
    <n v="183.94"/>
    <s v="x"/>
    <m/>
    <m/>
    <m/>
    <s v="x"/>
    <m/>
    <m/>
    <m/>
    <m/>
    <m/>
    <m/>
    <m/>
    <m/>
    <m/>
    <m/>
    <m/>
    <m/>
    <m/>
    <m/>
    <m/>
    <m/>
    <m/>
    <x v="8"/>
  </r>
  <r>
    <d v="2023-04-05T00:00:00"/>
    <x v="0"/>
    <n v="4"/>
    <n v="58"/>
    <x v="2195"/>
    <x v="187"/>
    <n v="136.86000000000001"/>
    <s v="x"/>
    <m/>
    <m/>
    <m/>
    <s v="x"/>
    <m/>
    <m/>
    <m/>
    <m/>
    <m/>
    <m/>
    <m/>
    <m/>
    <m/>
    <m/>
    <m/>
    <m/>
    <m/>
    <m/>
    <m/>
    <m/>
    <m/>
    <x v="8"/>
  </r>
  <r>
    <d v="2023-04-04T00:00:00"/>
    <x v="0"/>
    <n v="4"/>
    <n v="53"/>
    <x v="2196"/>
    <x v="187"/>
    <n v="52.24"/>
    <s v="x"/>
    <m/>
    <m/>
    <m/>
    <s v="x"/>
    <m/>
    <m/>
    <m/>
    <m/>
    <m/>
    <m/>
    <m/>
    <m/>
    <m/>
    <m/>
    <m/>
    <m/>
    <m/>
    <m/>
    <m/>
    <m/>
    <m/>
    <x v="8"/>
  </r>
  <r>
    <d v="2023-04-04T00:00:00"/>
    <x v="0"/>
    <n v="4"/>
    <n v="52"/>
    <x v="2197"/>
    <x v="187"/>
    <n v="134.68"/>
    <s v="x"/>
    <m/>
    <m/>
    <m/>
    <s v="x"/>
    <m/>
    <m/>
    <m/>
    <m/>
    <m/>
    <m/>
    <m/>
    <m/>
    <m/>
    <m/>
    <m/>
    <m/>
    <m/>
    <m/>
    <m/>
    <m/>
    <m/>
    <x v="8"/>
  </r>
  <r>
    <d v="2023-04-04T00:00:00"/>
    <x v="0"/>
    <n v="4"/>
    <n v="51"/>
    <x v="2198"/>
    <x v="187"/>
    <n v="112.33"/>
    <s v="x"/>
    <m/>
    <m/>
    <m/>
    <s v="x"/>
    <m/>
    <m/>
    <m/>
    <m/>
    <m/>
    <m/>
    <m/>
    <m/>
    <m/>
    <m/>
    <m/>
    <m/>
    <m/>
    <m/>
    <m/>
    <m/>
    <m/>
    <x v="8"/>
  </r>
  <r>
    <d v="2023-04-04T00:00:00"/>
    <x v="0"/>
    <n v="4"/>
    <n v="50"/>
    <x v="2199"/>
    <x v="187"/>
    <n v="59.21"/>
    <s v="x"/>
    <m/>
    <m/>
    <m/>
    <s v="x"/>
    <m/>
    <m/>
    <m/>
    <m/>
    <m/>
    <m/>
    <m/>
    <m/>
    <m/>
    <m/>
    <m/>
    <m/>
    <m/>
    <m/>
    <m/>
    <m/>
    <m/>
    <x v="8"/>
  </r>
  <r>
    <d v="2023-04-04T00:00:00"/>
    <x v="0"/>
    <n v="4"/>
    <n v="49"/>
    <x v="2200"/>
    <x v="187"/>
    <n v="96.55"/>
    <s v="x"/>
    <m/>
    <m/>
    <m/>
    <s v="x"/>
    <m/>
    <m/>
    <m/>
    <m/>
    <m/>
    <m/>
    <m/>
    <m/>
    <m/>
    <m/>
    <m/>
    <m/>
    <m/>
    <m/>
    <m/>
    <m/>
    <m/>
    <x v="8"/>
  </r>
  <r>
    <d v="2023-04-04T00:00:00"/>
    <x v="0"/>
    <n v="4"/>
    <n v="45"/>
    <x v="2201"/>
    <x v="187"/>
    <n v="113.5"/>
    <s v="x"/>
    <m/>
    <m/>
    <m/>
    <s v="x"/>
    <m/>
    <m/>
    <m/>
    <m/>
    <m/>
    <m/>
    <m/>
    <m/>
    <m/>
    <m/>
    <m/>
    <m/>
    <m/>
    <m/>
    <m/>
    <m/>
    <m/>
    <x v="8"/>
  </r>
  <r>
    <d v="2023-04-03T00:00:00"/>
    <x v="0"/>
    <n v="4"/>
    <n v="169"/>
    <x v="2202"/>
    <x v="187"/>
    <n v="32531.14"/>
    <s v="x"/>
    <m/>
    <m/>
    <m/>
    <s v="x"/>
    <m/>
    <m/>
    <m/>
    <m/>
    <m/>
    <m/>
    <m/>
    <m/>
    <m/>
    <m/>
    <m/>
    <m/>
    <m/>
    <m/>
    <m/>
    <m/>
    <m/>
    <x v="8"/>
  </r>
  <r>
    <d v="2023-03-29T00:00:00"/>
    <x v="0"/>
    <n v="3"/>
    <n v="46"/>
    <x v="2203"/>
    <x v="187"/>
    <n v="34.22"/>
    <s v="x"/>
    <m/>
    <m/>
    <m/>
    <s v="x"/>
    <m/>
    <m/>
    <m/>
    <m/>
    <m/>
    <m/>
    <m/>
    <m/>
    <m/>
    <m/>
    <m/>
    <m/>
    <m/>
    <m/>
    <m/>
    <m/>
    <m/>
    <x v="8"/>
  </r>
  <r>
    <d v="2023-03-29T00:00:00"/>
    <x v="0"/>
    <n v="3"/>
    <n v="175"/>
    <x v="2204"/>
    <x v="187"/>
    <n v="64.08"/>
    <s v="x"/>
    <m/>
    <m/>
    <m/>
    <s v="x"/>
    <m/>
    <m/>
    <m/>
    <m/>
    <m/>
    <m/>
    <m/>
    <m/>
    <m/>
    <m/>
    <m/>
    <m/>
    <m/>
    <m/>
    <m/>
    <m/>
    <m/>
    <x v="8"/>
  </r>
  <r>
    <d v="2023-03-29T00:00:00"/>
    <x v="0"/>
    <n v="3"/>
    <n v="176"/>
    <x v="2205"/>
    <x v="187"/>
    <n v="26.89"/>
    <s v="x"/>
    <m/>
    <m/>
    <m/>
    <s v="x"/>
    <m/>
    <m/>
    <m/>
    <m/>
    <m/>
    <m/>
    <m/>
    <m/>
    <m/>
    <m/>
    <m/>
    <m/>
    <m/>
    <m/>
    <m/>
    <m/>
    <m/>
    <x v="8"/>
  </r>
  <r>
    <d v="2023-03-23T00:00:00"/>
    <x v="0"/>
    <n v="3"/>
    <n v="161"/>
    <x v="2206"/>
    <x v="187"/>
    <n v="34179.18"/>
    <s v="x"/>
    <m/>
    <m/>
    <m/>
    <s v="x"/>
    <m/>
    <m/>
    <m/>
    <m/>
    <m/>
    <m/>
    <m/>
    <m/>
    <m/>
    <m/>
    <m/>
    <m/>
    <m/>
    <m/>
    <m/>
    <m/>
    <m/>
    <x v="8"/>
  </r>
  <r>
    <d v="2023-03-23T00:00:00"/>
    <x v="0"/>
    <n v="3"/>
    <n v="34"/>
    <x v="2207"/>
    <x v="187"/>
    <n v="78.23"/>
    <s v="x"/>
    <m/>
    <m/>
    <m/>
    <s v="x"/>
    <m/>
    <m/>
    <m/>
    <m/>
    <m/>
    <m/>
    <m/>
    <m/>
    <m/>
    <m/>
    <m/>
    <m/>
    <m/>
    <m/>
    <m/>
    <m/>
    <m/>
    <x v="8"/>
  </r>
  <r>
    <d v="2023-03-20T00:00:00"/>
    <x v="0"/>
    <n v="3"/>
    <n v="35"/>
    <x v="2208"/>
    <x v="187"/>
    <n v="73.34"/>
    <s v="x"/>
    <m/>
    <m/>
    <m/>
    <s v="x"/>
    <m/>
    <m/>
    <m/>
    <m/>
    <m/>
    <m/>
    <m/>
    <m/>
    <m/>
    <m/>
    <m/>
    <m/>
    <m/>
    <m/>
    <m/>
    <m/>
    <m/>
    <x v="8"/>
  </r>
  <r>
    <d v="2023-03-13T00:00:00"/>
    <x v="0"/>
    <n v="3"/>
    <n v="110"/>
    <x v="2209"/>
    <x v="187"/>
    <n v="373.88"/>
    <s v="x"/>
    <m/>
    <m/>
    <m/>
    <s v="x"/>
    <m/>
    <m/>
    <m/>
    <m/>
    <m/>
    <m/>
    <m/>
    <m/>
    <m/>
    <m/>
    <m/>
    <m/>
    <m/>
    <m/>
    <m/>
    <m/>
    <m/>
    <x v="8"/>
  </r>
  <r>
    <d v="2023-03-13T00:00:00"/>
    <x v="0"/>
    <n v="3"/>
    <n v="23"/>
    <x v="2210"/>
    <x v="187"/>
    <n v="106.14"/>
    <s v="x"/>
    <m/>
    <m/>
    <m/>
    <s v="x"/>
    <m/>
    <m/>
    <m/>
    <m/>
    <m/>
    <m/>
    <m/>
    <m/>
    <m/>
    <m/>
    <m/>
    <m/>
    <m/>
    <m/>
    <m/>
    <m/>
    <m/>
    <x v="8"/>
  </r>
  <r>
    <d v="2023-03-13T00:00:00"/>
    <x v="0"/>
    <n v="3"/>
    <n v="22"/>
    <x v="2211"/>
    <x v="187"/>
    <n v="587.41"/>
    <s v="x"/>
    <m/>
    <m/>
    <m/>
    <s v="x"/>
    <m/>
    <m/>
    <m/>
    <m/>
    <m/>
    <m/>
    <m/>
    <m/>
    <m/>
    <m/>
    <m/>
    <m/>
    <m/>
    <m/>
    <m/>
    <m/>
    <m/>
    <x v="8"/>
  </r>
  <r>
    <d v="2023-03-13T00:00:00"/>
    <x v="0"/>
    <n v="3"/>
    <n v="19"/>
    <x v="2212"/>
    <x v="187"/>
    <n v="162.71"/>
    <s v="x"/>
    <m/>
    <m/>
    <m/>
    <s v="x"/>
    <m/>
    <m/>
    <m/>
    <m/>
    <m/>
    <m/>
    <m/>
    <m/>
    <m/>
    <m/>
    <m/>
    <m/>
    <m/>
    <m/>
    <m/>
    <m/>
    <m/>
    <x v="8"/>
  </r>
  <r>
    <d v="2023-03-13T00:00:00"/>
    <x v="0"/>
    <n v="3"/>
    <n v="18"/>
    <x v="2213"/>
    <x v="187"/>
    <n v="134.80000000000001"/>
    <s v="x"/>
    <m/>
    <m/>
    <m/>
    <s v="x"/>
    <m/>
    <m/>
    <m/>
    <m/>
    <m/>
    <m/>
    <m/>
    <m/>
    <m/>
    <m/>
    <m/>
    <m/>
    <m/>
    <m/>
    <m/>
    <m/>
    <m/>
    <x v="8"/>
  </r>
  <r>
    <d v="2023-03-07T00:00:00"/>
    <x v="0"/>
    <n v="3"/>
    <n v="48"/>
    <x v="2214"/>
    <x v="187"/>
    <n v="-26.89"/>
    <s v="x"/>
    <m/>
    <m/>
    <m/>
    <s v="x"/>
    <m/>
    <m/>
    <m/>
    <m/>
    <m/>
    <m/>
    <m/>
    <m/>
    <m/>
    <m/>
    <m/>
    <m/>
    <m/>
    <m/>
    <m/>
    <m/>
    <m/>
    <x v="8"/>
  </r>
  <r>
    <d v="2023-03-07T00:00:00"/>
    <x v="0"/>
    <n v="3"/>
    <n v="36"/>
    <x v="2215"/>
    <x v="187"/>
    <n v="26.89"/>
    <s v="x"/>
    <m/>
    <m/>
    <m/>
    <s v="x"/>
    <m/>
    <m/>
    <m/>
    <m/>
    <m/>
    <m/>
    <m/>
    <m/>
    <m/>
    <m/>
    <m/>
    <m/>
    <m/>
    <m/>
    <m/>
    <m/>
    <m/>
    <x v="8"/>
  </r>
  <r>
    <d v="2023-03-07T00:00:00"/>
    <x v="0"/>
    <n v="3"/>
    <n v="15"/>
    <x v="2216"/>
    <x v="187"/>
    <n v="112.33"/>
    <s v="x"/>
    <m/>
    <m/>
    <m/>
    <s v="x"/>
    <m/>
    <m/>
    <m/>
    <m/>
    <m/>
    <m/>
    <m/>
    <m/>
    <m/>
    <m/>
    <m/>
    <m/>
    <m/>
    <m/>
    <m/>
    <m/>
    <m/>
    <x v="8"/>
  </r>
  <r>
    <d v="2023-03-07T00:00:00"/>
    <x v="0"/>
    <n v="3"/>
    <n v="14"/>
    <x v="2217"/>
    <x v="187"/>
    <n v="96.55"/>
    <s v="x"/>
    <m/>
    <m/>
    <m/>
    <s v="x"/>
    <m/>
    <m/>
    <m/>
    <m/>
    <m/>
    <m/>
    <m/>
    <m/>
    <m/>
    <m/>
    <m/>
    <m/>
    <m/>
    <m/>
    <m/>
    <m/>
    <m/>
    <x v="8"/>
  </r>
  <r>
    <d v="2023-03-06T00:00:00"/>
    <x v="0"/>
    <n v="3"/>
    <n v="86"/>
    <x v="2218"/>
    <x v="187"/>
    <n v="33010.199999999997"/>
    <s v="x"/>
    <m/>
    <m/>
    <m/>
    <s v="x"/>
    <m/>
    <m/>
    <m/>
    <m/>
    <m/>
    <m/>
    <m/>
    <m/>
    <m/>
    <m/>
    <m/>
    <m/>
    <m/>
    <m/>
    <m/>
    <m/>
    <m/>
    <x v="8"/>
  </r>
  <r>
    <d v="2023-03-06T00:00:00"/>
    <x v="0"/>
    <n v="3"/>
    <n v="17"/>
    <x v="2219"/>
    <x v="187"/>
    <n v="59.21"/>
    <s v="x"/>
    <m/>
    <m/>
    <m/>
    <s v="x"/>
    <m/>
    <m/>
    <m/>
    <m/>
    <m/>
    <m/>
    <m/>
    <m/>
    <m/>
    <m/>
    <m/>
    <m/>
    <m/>
    <m/>
    <m/>
    <m/>
    <m/>
    <x v="8"/>
  </r>
  <r>
    <d v="2023-03-06T00:00:00"/>
    <x v="0"/>
    <n v="3"/>
    <n v="16"/>
    <x v="2220"/>
    <x v="187"/>
    <n v="134.68"/>
    <s v="x"/>
    <m/>
    <m/>
    <m/>
    <s v="x"/>
    <m/>
    <m/>
    <m/>
    <m/>
    <m/>
    <m/>
    <m/>
    <m/>
    <m/>
    <m/>
    <m/>
    <m/>
    <m/>
    <m/>
    <m/>
    <m/>
    <m/>
    <x v="8"/>
  </r>
  <r>
    <d v="2023-03-06T00:00:00"/>
    <x v="0"/>
    <n v="3"/>
    <n v="12"/>
    <x v="2221"/>
    <x v="187"/>
    <n v="96.73"/>
    <s v="x"/>
    <m/>
    <m/>
    <m/>
    <s v="x"/>
    <m/>
    <m/>
    <m/>
    <m/>
    <m/>
    <m/>
    <m/>
    <m/>
    <m/>
    <m/>
    <m/>
    <m/>
    <m/>
    <m/>
    <m/>
    <m/>
    <m/>
    <x v="8"/>
  </r>
  <r>
    <d v="2023-03-01T00:00:00"/>
    <x v="0"/>
    <n v="3"/>
    <n v="43"/>
    <x v="2222"/>
    <x v="187"/>
    <n v="64.08"/>
    <s v="x"/>
    <m/>
    <m/>
    <m/>
    <s v="x"/>
    <m/>
    <m/>
    <m/>
    <m/>
    <m/>
    <m/>
    <m/>
    <m/>
    <m/>
    <m/>
    <m/>
    <m/>
    <m/>
    <m/>
    <m/>
    <m/>
    <m/>
    <x v="8"/>
  </r>
  <r>
    <d v="2023-03-01T00:00:00"/>
    <x v="0"/>
    <n v="3"/>
    <n v="10"/>
    <x v="2223"/>
    <x v="187"/>
    <n v="97.79"/>
    <s v="x"/>
    <m/>
    <m/>
    <m/>
    <s v="x"/>
    <m/>
    <m/>
    <m/>
    <m/>
    <m/>
    <m/>
    <m/>
    <m/>
    <m/>
    <m/>
    <m/>
    <m/>
    <m/>
    <m/>
    <m/>
    <m/>
    <m/>
    <x v="8"/>
  </r>
  <r>
    <d v="2023-03-01T00:00:00"/>
    <x v="0"/>
    <n v="3"/>
    <n v="13"/>
    <x v="2224"/>
    <x v="187"/>
    <n v="34.22"/>
    <s v="x"/>
    <m/>
    <m/>
    <m/>
    <s v="x"/>
    <m/>
    <m/>
    <m/>
    <m/>
    <m/>
    <m/>
    <m/>
    <m/>
    <m/>
    <m/>
    <m/>
    <m/>
    <m/>
    <m/>
    <m/>
    <m/>
    <m/>
    <x v="8"/>
  </r>
  <r>
    <d v="2023-02-16T00:00:00"/>
    <x v="0"/>
    <n v="2"/>
    <n v="1988"/>
    <x v="2225"/>
    <x v="187"/>
    <n v="73.34"/>
    <s v="x"/>
    <m/>
    <m/>
    <m/>
    <s v="x"/>
    <m/>
    <m/>
    <m/>
    <m/>
    <m/>
    <m/>
    <m/>
    <m/>
    <m/>
    <m/>
    <m/>
    <m/>
    <m/>
    <m/>
    <m/>
    <m/>
    <m/>
    <x v="8"/>
  </r>
  <r>
    <d v="2023-02-16T00:00:00"/>
    <x v="0"/>
    <n v="2"/>
    <n v="9"/>
    <x v="2226"/>
    <x v="187"/>
    <n v="82.97"/>
    <s v="x"/>
    <m/>
    <m/>
    <m/>
    <s v="x"/>
    <m/>
    <m/>
    <m/>
    <m/>
    <m/>
    <m/>
    <m/>
    <m/>
    <m/>
    <m/>
    <m/>
    <m/>
    <m/>
    <m/>
    <m/>
    <m/>
    <m/>
    <x v="8"/>
  </r>
  <r>
    <d v="2023-02-16T00:00:00"/>
    <x v="0"/>
    <n v="2"/>
    <n v="8"/>
    <x v="2227"/>
    <x v="187"/>
    <n v="51.34"/>
    <s v="x"/>
    <m/>
    <m/>
    <m/>
    <s v="x"/>
    <m/>
    <m/>
    <m/>
    <m/>
    <m/>
    <m/>
    <m/>
    <m/>
    <m/>
    <m/>
    <m/>
    <m/>
    <m/>
    <m/>
    <m/>
    <m/>
    <m/>
    <x v="8"/>
  </r>
  <r>
    <d v="2023-02-16T00:00:00"/>
    <x v="0"/>
    <n v="2"/>
    <n v="7"/>
    <x v="2228"/>
    <x v="187"/>
    <n v="207.97"/>
    <s v="x"/>
    <m/>
    <m/>
    <m/>
    <s v="x"/>
    <m/>
    <m/>
    <m/>
    <m/>
    <m/>
    <m/>
    <m/>
    <m/>
    <m/>
    <m/>
    <m/>
    <m/>
    <m/>
    <m/>
    <m/>
    <m/>
    <m/>
    <x v="8"/>
  </r>
  <r>
    <d v="2023-02-14T00:00:00"/>
    <x v="0"/>
    <n v="2"/>
    <n v="1970"/>
    <x v="2229"/>
    <x v="187"/>
    <n v="346.69"/>
    <s v="x"/>
    <m/>
    <m/>
    <m/>
    <s v="x"/>
    <m/>
    <m/>
    <m/>
    <m/>
    <m/>
    <m/>
    <m/>
    <m/>
    <m/>
    <m/>
    <m/>
    <m/>
    <m/>
    <m/>
    <m/>
    <m/>
    <m/>
    <x v="8"/>
  </r>
  <r>
    <d v="2023-02-07T00:00:00"/>
    <x v="0"/>
    <n v="2"/>
    <n v="79"/>
    <x v="2230"/>
    <x v="187"/>
    <n v="-34.22"/>
    <s v="x"/>
    <m/>
    <m/>
    <m/>
    <s v="x"/>
    <m/>
    <m/>
    <m/>
    <m/>
    <m/>
    <m/>
    <m/>
    <m/>
    <m/>
    <m/>
    <m/>
    <m/>
    <m/>
    <m/>
    <m/>
    <m/>
    <m/>
    <x v="8"/>
  </r>
  <r>
    <d v="2023-02-07T00:00:00"/>
    <x v="0"/>
    <n v="2"/>
    <n v="42"/>
    <x v="2231"/>
    <x v="187"/>
    <n v="34.22"/>
    <s v="x"/>
    <m/>
    <m/>
    <m/>
    <s v="x"/>
    <m/>
    <m/>
    <m/>
    <m/>
    <m/>
    <m/>
    <m/>
    <m/>
    <m/>
    <m/>
    <m/>
    <m/>
    <m/>
    <m/>
    <m/>
    <m/>
    <m/>
    <x v="8"/>
  </r>
  <r>
    <d v="2023-02-01T00:00:00"/>
    <x v="0"/>
    <n v="2"/>
    <n v="1919"/>
    <x v="2232"/>
    <x v="187"/>
    <n v="31826.59"/>
    <s v="x"/>
    <m/>
    <m/>
    <m/>
    <s v="x"/>
    <m/>
    <m/>
    <m/>
    <m/>
    <m/>
    <m/>
    <m/>
    <m/>
    <m/>
    <m/>
    <m/>
    <m/>
    <m/>
    <m/>
    <m/>
    <m/>
    <m/>
    <x v="8"/>
  </r>
  <r>
    <d v="2023-01-25T00:00:00"/>
    <x v="0"/>
    <n v="1"/>
    <n v="1912"/>
    <x v="2233"/>
    <x v="187"/>
    <n v="64.08"/>
    <s v="x"/>
    <m/>
    <m/>
    <m/>
    <s v="x"/>
    <m/>
    <m/>
    <m/>
    <m/>
    <m/>
    <m/>
    <m/>
    <m/>
    <m/>
    <m/>
    <m/>
    <m/>
    <m/>
    <m/>
    <m/>
    <m/>
    <m/>
    <x v="8"/>
  </r>
  <r>
    <d v="2023-01-25T00:00:00"/>
    <x v="0"/>
    <n v="1"/>
    <n v="1911"/>
    <x v="2234"/>
    <x v="187"/>
    <n v="34.22"/>
    <s v="x"/>
    <m/>
    <m/>
    <m/>
    <s v="x"/>
    <m/>
    <m/>
    <m/>
    <m/>
    <m/>
    <m/>
    <m/>
    <m/>
    <m/>
    <m/>
    <m/>
    <m/>
    <m/>
    <m/>
    <m/>
    <m/>
    <m/>
    <x v="8"/>
  </r>
  <r>
    <d v="2023-01-16T00:00:00"/>
    <x v="0"/>
    <n v="1"/>
    <n v="1849"/>
    <x v="2235"/>
    <x v="187"/>
    <n v="73.34"/>
    <s v="x"/>
    <m/>
    <m/>
    <m/>
    <s v="x"/>
    <m/>
    <m/>
    <m/>
    <m/>
    <m/>
    <m/>
    <m/>
    <m/>
    <m/>
    <m/>
    <m/>
    <m/>
    <m/>
    <m/>
    <m/>
    <m/>
    <m/>
    <x v="8"/>
  </r>
  <r>
    <d v="2023-01-16T00:00:00"/>
    <x v="0"/>
    <n v="1"/>
    <n v="6"/>
    <x v="2236"/>
    <x v="187"/>
    <n v="-94.72"/>
    <s v="x"/>
    <m/>
    <m/>
    <m/>
    <s v="x"/>
    <m/>
    <m/>
    <m/>
    <m/>
    <m/>
    <m/>
    <m/>
    <m/>
    <m/>
    <m/>
    <m/>
    <m/>
    <m/>
    <m/>
    <m/>
    <m/>
    <m/>
    <x v="8"/>
  </r>
  <r>
    <d v="2023-01-16T00:00:00"/>
    <x v="0"/>
    <n v="1"/>
    <n v="3"/>
    <x v="2237"/>
    <x v="187"/>
    <n v="94.72"/>
    <s v="x"/>
    <m/>
    <m/>
    <m/>
    <s v="x"/>
    <m/>
    <m/>
    <m/>
    <m/>
    <m/>
    <m/>
    <m/>
    <m/>
    <m/>
    <m/>
    <m/>
    <m/>
    <m/>
    <m/>
    <m/>
    <m/>
    <m/>
    <x v="8"/>
  </r>
  <r>
    <d v="2023-01-12T00:00:00"/>
    <x v="0"/>
    <n v="1"/>
    <n v="5"/>
    <x v="2238"/>
    <x v="187"/>
    <n v="-110.81"/>
    <s v="x"/>
    <m/>
    <m/>
    <m/>
    <s v="x"/>
    <m/>
    <m/>
    <m/>
    <m/>
    <m/>
    <m/>
    <m/>
    <m/>
    <m/>
    <m/>
    <m/>
    <m/>
    <m/>
    <m/>
    <m/>
    <m/>
    <m/>
    <x v="8"/>
  </r>
  <r>
    <d v="2023-01-12T00:00:00"/>
    <x v="0"/>
    <n v="1"/>
    <n v="4"/>
    <x v="2239"/>
    <x v="187"/>
    <n v="-110.81"/>
    <s v="x"/>
    <m/>
    <m/>
    <m/>
    <s v="x"/>
    <m/>
    <m/>
    <m/>
    <m/>
    <m/>
    <m/>
    <m/>
    <m/>
    <m/>
    <m/>
    <m/>
    <m/>
    <m/>
    <m/>
    <m/>
    <m/>
    <m/>
    <x v="8"/>
  </r>
  <r>
    <d v="2023-01-12T00:00:00"/>
    <x v="0"/>
    <n v="1"/>
    <n v="2"/>
    <x v="2240"/>
    <x v="187"/>
    <n v="110.81"/>
    <s v="x"/>
    <m/>
    <m/>
    <m/>
    <s v="x"/>
    <m/>
    <m/>
    <m/>
    <m/>
    <m/>
    <m/>
    <m/>
    <m/>
    <m/>
    <m/>
    <m/>
    <m/>
    <m/>
    <m/>
    <m/>
    <m/>
    <m/>
    <x v="8"/>
  </r>
  <r>
    <d v="2023-01-12T00:00:00"/>
    <x v="0"/>
    <n v="1"/>
    <n v="1"/>
    <x v="2241"/>
    <x v="187"/>
    <n v="110.81"/>
    <s v="x"/>
    <m/>
    <m/>
    <m/>
    <s v="x"/>
    <m/>
    <m/>
    <m/>
    <m/>
    <m/>
    <m/>
    <m/>
    <m/>
    <m/>
    <m/>
    <m/>
    <m/>
    <m/>
    <m/>
    <m/>
    <m/>
    <m/>
    <x v="8"/>
  </r>
  <r>
    <d v="2023-01-05T00:00:00"/>
    <x v="0"/>
    <n v="1"/>
    <n v="1796"/>
    <x v="2242"/>
    <x v="187"/>
    <n v="422.58"/>
    <s v="x"/>
    <m/>
    <m/>
    <m/>
    <s v="x"/>
    <m/>
    <m/>
    <m/>
    <m/>
    <m/>
    <m/>
    <m/>
    <m/>
    <m/>
    <m/>
    <m/>
    <m/>
    <m/>
    <m/>
    <m/>
    <m/>
    <m/>
    <x v="8"/>
  </r>
  <r>
    <d v="2023-01-05T00:00:00"/>
    <x v="0"/>
    <n v="1"/>
    <n v="1793"/>
    <x v="2243"/>
    <x v="187"/>
    <n v="85.24"/>
    <s v="x"/>
    <m/>
    <m/>
    <m/>
    <s v="x"/>
    <m/>
    <m/>
    <m/>
    <m/>
    <m/>
    <m/>
    <m/>
    <m/>
    <m/>
    <m/>
    <m/>
    <m/>
    <m/>
    <m/>
    <m/>
    <m/>
    <m/>
    <x v="8"/>
  </r>
  <r>
    <d v="2023-01-05T00:00:00"/>
    <x v="0"/>
    <n v="1"/>
    <n v="1778"/>
    <x v="2244"/>
    <x v="187"/>
    <n v="109.55"/>
    <s v="x"/>
    <m/>
    <m/>
    <m/>
    <s v="x"/>
    <m/>
    <m/>
    <m/>
    <m/>
    <m/>
    <m/>
    <m/>
    <m/>
    <m/>
    <m/>
    <m/>
    <m/>
    <m/>
    <m/>
    <m/>
    <m/>
    <m/>
    <x v="8"/>
  </r>
  <r>
    <d v="2022-12-28T00:00:00"/>
    <x v="2"/>
    <n v="12"/>
    <n v="1736"/>
    <x v="2245"/>
    <x v="187"/>
    <n v="30799.73"/>
    <s v="x"/>
    <m/>
    <m/>
    <m/>
    <s v="x"/>
    <m/>
    <m/>
    <m/>
    <m/>
    <m/>
    <m/>
    <m/>
    <m/>
    <m/>
    <m/>
    <m/>
    <m/>
    <m/>
    <m/>
    <m/>
    <m/>
    <m/>
    <x v="8"/>
  </r>
  <r>
    <d v="2022-12-28T00:00:00"/>
    <x v="2"/>
    <n v="12"/>
    <n v="1694"/>
    <x v="2246"/>
    <x v="187"/>
    <n v="64.08"/>
    <s v="x"/>
    <m/>
    <m/>
    <m/>
    <s v="x"/>
    <m/>
    <m/>
    <m/>
    <m/>
    <m/>
    <m/>
    <m/>
    <m/>
    <m/>
    <m/>
    <m/>
    <m/>
    <m/>
    <m/>
    <m/>
    <m/>
    <m/>
    <x v="8"/>
  </r>
  <r>
    <d v="2022-12-28T00:00:00"/>
    <x v="2"/>
    <n v="12"/>
    <n v="1693"/>
    <x v="2247"/>
    <x v="187"/>
    <n v="34.22"/>
    <s v="x"/>
    <m/>
    <m/>
    <m/>
    <s v="x"/>
    <m/>
    <m/>
    <m/>
    <m/>
    <m/>
    <m/>
    <m/>
    <m/>
    <m/>
    <m/>
    <m/>
    <m/>
    <m/>
    <m/>
    <m/>
    <m/>
    <m/>
    <x v="8"/>
  </r>
  <r>
    <d v="2022-12-19T00:00:00"/>
    <x v="2"/>
    <n v="12"/>
    <n v="1671"/>
    <x v="2248"/>
    <x v="187"/>
    <n v="73.34"/>
    <s v="x"/>
    <m/>
    <m/>
    <m/>
    <s v="x"/>
    <m/>
    <m/>
    <m/>
    <m/>
    <m/>
    <m/>
    <m/>
    <m/>
    <m/>
    <m/>
    <m/>
    <m/>
    <m/>
    <m/>
    <m/>
    <m/>
    <m/>
    <x v="8"/>
  </r>
  <r>
    <d v="2022-12-19T00:00:00"/>
    <x v="2"/>
    <n v="12"/>
    <n v="1666"/>
    <x v="2249"/>
    <x v="187"/>
    <n v="31826.59"/>
    <s v="x"/>
    <m/>
    <m/>
    <m/>
    <s v="x"/>
    <m/>
    <m/>
    <m/>
    <m/>
    <m/>
    <m/>
    <m/>
    <m/>
    <m/>
    <m/>
    <m/>
    <m/>
    <m/>
    <m/>
    <m/>
    <m/>
    <m/>
    <x v="8"/>
  </r>
  <r>
    <d v="2022-12-12T00:00:00"/>
    <x v="2"/>
    <n v="12"/>
    <n v="1651"/>
    <x v="2250"/>
    <x v="187"/>
    <n v="451.81"/>
    <s v="x"/>
    <m/>
    <m/>
    <m/>
    <s v="x"/>
    <m/>
    <m/>
    <m/>
    <m/>
    <m/>
    <m/>
    <m/>
    <m/>
    <m/>
    <m/>
    <m/>
    <m/>
    <m/>
    <m/>
    <m/>
    <m/>
    <m/>
    <x v="8"/>
  </r>
  <r>
    <d v="2022-11-28T00:00:00"/>
    <x v="2"/>
    <n v="11"/>
    <n v="1338"/>
    <x v="2251"/>
    <x v="187"/>
    <n v="0"/>
    <s v="x"/>
    <m/>
    <m/>
    <m/>
    <s v="x"/>
    <m/>
    <m/>
    <m/>
    <m/>
    <m/>
    <m/>
    <m/>
    <m/>
    <m/>
    <m/>
    <m/>
    <m/>
    <m/>
    <m/>
    <m/>
    <m/>
    <m/>
    <x v="8"/>
  </r>
  <r>
    <d v="2022-11-28T00:00:00"/>
    <x v="2"/>
    <n v="11"/>
    <n v="1621"/>
    <x v="2252"/>
    <x v="187"/>
    <n v="34.22"/>
    <s v="x"/>
    <m/>
    <m/>
    <m/>
    <s v="x"/>
    <m/>
    <m/>
    <m/>
    <m/>
    <m/>
    <m/>
    <m/>
    <m/>
    <m/>
    <m/>
    <m/>
    <m/>
    <m/>
    <m/>
    <m/>
    <m/>
    <m/>
    <x v="8"/>
  </r>
  <r>
    <d v="2022-11-28T00:00:00"/>
    <x v="2"/>
    <n v="11"/>
    <n v="1546"/>
    <x v="2253"/>
    <x v="187"/>
    <n v="64.08"/>
    <s v="x"/>
    <m/>
    <m/>
    <m/>
    <s v="x"/>
    <m/>
    <m/>
    <m/>
    <m/>
    <m/>
    <m/>
    <m/>
    <m/>
    <m/>
    <m/>
    <m/>
    <m/>
    <m/>
    <m/>
    <m/>
    <m/>
    <m/>
    <x v="8"/>
  </r>
  <r>
    <d v="2022-11-21T00:00:00"/>
    <x v="2"/>
    <n v="11"/>
    <n v="1475"/>
    <x v="2254"/>
    <x v="187"/>
    <n v="267.32"/>
    <s v="x"/>
    <m/>
    <m/>
    <m/>
    <s v="x"/>
    <m/>
    <m/>
    <m/>
    <m/>
    <m/>
    <m/>
    <m/>
    <m/>
    <m/>
    <m/>
    <m/>
    <m/>
    <m/>
    <m/>
    <m/>
    <m/>
    <m/>
    <x v="8"/>
  </r>
  <r>
    <d v="2022-11-10T00:00:00"/>
    <x v="2"/>
    <n v="11"/>
    <n v="1437"/>
    <x v="2255"/>
    <x v="187"/>
    <n v="586.37"/>
    <s v="x"/>
    <m/>
    <m/>
    <m/>
    <s v="x"/>
    <m/>
    <m/>
    <m/>
    <m/>
    <m/>
    <m/>
    <m/>
    <m/>
    <m/>
    <m/>
    <m/>
    <m/>
    <m/>
    <m/>
    <m/>
    <m/>
    <m/>
    <x v="8"/>
  </r>
  <r>
    <d v="2022-11-02T00:00:00"/>
    <x v="2"/>
    <n v="11"/>
    <n v="1394"/>
    <x v="2256"/>
    <x v="187"/>
    <n v="135.76"/>
    <s v="x"/>
    <m/>
    <m/>
    <m/>
    <s v="x"/>
    <m/>
    <m/>
    <m/>
    <m/>
    <m/>
    <m/>
    <m/>
    <m/>
    <m/>
    <m/>
    <m/>
    <m/>
    <m/>
    <m/>
    <m/>
    <m/>
    <m/>
    <x v="8"/>
  </r>
  <r>
    <d v="2022-11-02T00:00:00"/>
    <x v="2"/>
    <n v="11"/>
    <n v="1393"/>
    <x v="2257"/>
    <x v="187"/>
    <n v="30799.73"/>
    <s v="x"/>
    <m/>
    <m/>
    <m/>
    <s v="x"/>
    <m/>
    <m/>
    <m/>
    <m/>
    <m/>
    <m/>
    <m/>
    <m/>
    <m/>
    <m/>
    <m/>
    <m/>
    <m/>
    <m/>
    <m/>
    <m/>
    <m/>
    <x v="8"/>
  </r>
  <r>
    <d v="2022-11-02T00:00:00"/>
    <x v="2"/>
    <n v="11"/>
    <n v="1501"/>
    <x v="2258"/>
    <x v="187"/>
    <n v="151.19999999999999"/>
    <s v="x"/>
    <m/>
    <m/>
    <m/>
    <s v="x"/>
    <m/>
    <m/>
    <m/>
    <m/>
    <m/>
    <m/>
    <m/>
    <m/>
    <m/>
    <m/>
    <m/>
    <m/>
    <m/>
    <m/>
    <m/>
    <m/>
    <m/>
    <x v="8"/>
  </r>
  <r>
    <d v="2022-10-21T00:00:00"/>
    <x v="2"/>
    <n v="10"/>
    <n v="53"/>
    <x v="2259"/>
    <x v="187"/>
    <n v="151.19999999999999"/>
    <s v="x"/>
    <m/>
    <m/>
    <m/>
    <s v="x"/>
    <m/>
    <m/>
    <m/>
    <m/>
    <m/>
    <m/>
    <m/>
    <m/>
    <m/>
    <m/>
    <m/>
    <m/>
    <m/>
    <m/>
    <m/>
    <m/>
    <m/>
    <x v="8"/>
  </r>
  <r>
    <d v="2022-10-19T00:00:00"/>
    <x v="2"/>
    <n v="10"/>
    <n v="1439"/>
    <x v="2260"/>
    <x v="187"/>
    <n v="0"/>
    <s v="x"/>
    <m/>
    <m/>
    <m/>
    <s v="x"/>
    <m/>
    <m/>
    <m/>
    <m/>
    <m/>
    <m/>
    <m/>
    <m/>
    <m/>
    <m/>
    <m/>
    <m/>
    <m/>
    <m/>
    <m/>
    <m/>
    <m/>
    <x v="8"/>
  </r>
  <r>
    <d v="2022-10-19T00:00:00"/>
    <x v="2"/>
    <n v="10"/>
    <n v="1428"/>
    <x v="2261"/>
    <x v="187"/>
    <n v="0"/>
    <s v="x"/>
    <m/>
    <m/>
    <m/>
    <s v="x"/>
    <m/>
    <m/>
    <m/>
    <m/>
    <m/>
    <m/>
    <m/>
    <m/>
    <m/>
    <m/>
    <m/>
    <m/>
    <m/>
    <m/>
    <m/>
    <m/>
    <m/>
    <x v="8"/>
  </r>
  <r>
    <d v="2022-10-19T00:00:00"/>
    <x v="2"/>
    <n v="10"/>
    <n v="1427"/>
    <x v="2262"/>
    <x v="187"/>
    <n v="0"/>
    <s v="x"/>
    <m/>
    <m/>
    <m/>
    <s v="x"/>
    <m/>
    <m/>
    <m/>
    <m/>
    <m/>
    <m/>
    <m/>
    <m/>
    <m/>
    <m/>
    <m/>
    <m/>
    <m/>
    <m/>
    <m/>
    <m/>
    <m/>
    <x v="8"/>
  </r>
  <r>
    <d v="2022-10-19T00:00:00"/>
    <x v="2"/>
    <n v="10"/>
    <n v="1424"/>
    <x v="2263"/>
    <x v="187"/>
    <n v="-73.8"/>
    <s v="x"/>
    <m/>
    <m/>
    <m/>
    <s v="x"/>
    <m/>
    <m/>
    <m/>
    <m/>
    <m/>
    <m/>
    <m/>
    <m/>
    <m/>
    <m/>
    <m/>
    <m/>
    <m/>
    <m/>
    <m/>
    <m/>
    <m/>
    <x v="8"/>
  </r>
  <r>
    <d v="2022-10-19T00:00:00"/>
    <x v="2"/>
    <n v="10"/>
    <n v="1311"/>
    <x v="2264"/>
    <x v="187"/>
    <n v="50.7"/>
    <s v="x"/>
    <m/>
    <m/>
    <m/>
    <s v="x"/>
    <m/>
    <m/>
    <m/>
    <m/>
    <m/>
    <m/>
    <m/>
    <m/>
    <m/>
    <m/>
    <m/>
    <m/>
    <m/>
    <m/>
    <m/>
    <m/>
    <m/>
    <x v="8"/>
  </r>
  <r>
    <d v="2022-10-11T00:00:00"/>
    <x v="2"/>
    <n v="10"/>
    <n v="1263"/>
    <x v="2265"/>
    <x v="187"/>
    <n v="1200"/>
    <s v="x"/>
    <m/>
    <m/>
    <m/>
    <s v="x"/>
    <m/>
    <m/>
    <m/>
    <m/>
    <m/>
    <m/>
    <m/>
    <m/>
    <m/>
    <m/>
    <m/>
    <m/>
    <m/>
    <m/>
    <m/>
    <m/>
    <m/>
    <x v="8"/>
  </r>
  <r>
    <d v="2022-10-11T00:00:00"/>
    <x v="2"/>
    <n v="10"/>
    <n v="1289"/>
    <x v="2266"/>
    <x v="187"/>
    <n v="361.36"/>
    <s v="x"/>
    <m/>
    <m/>
    <m/>
    <s v="x"/>
    <m/>
    <m/>
    <m/>
    <m/>
    <m/>
    <m/>
    <m/>
    <m/>
    <m/>
    <m/>
    <m/>
    <m/>
    <m/>
    <m/>
    <m/>
    <m/>
    <m/>
    <x v="8"/>
  </r>
  <r>
    <d v="2022-09-30T00:00:00"/>
    <x v="2"/>
    <n v="9"/>
    <n v="1251"/>
    <x v="2267"/>
    <x v="187"/>
    <n v="31826.59"/>
    <s v="x"/>
    <m/>
    <m/>
    <m/>
    <s v="x"/>
    <m/>
    <m/>
    <m/>
    <m/>
    <m/>
    <m/>
    <m/>
    <m/>
    <m/>
    <m/>
    <m/>
    <m/>
    <m/>
    <m/>
    <m/>
    <m/>
    <m/>
    <x v="8"/>
  </r>
  <r>
    <d v="2022-09-26T00:00:00"/>
    <x v="2"/>
    <n v="9"/>
    <n v="1201"/>
    <x v="2268"/>
    <x v="187"/>
    <n v="26.56"/>
    <s v="x"/>
    <m/>
    <m/>
    <m/>
    <s v="x"/>
    <m/>
    <m/>
    <m/>
    <m/>
    <m/>
    <m/>
    <m/>
    <m/>
    <m/>
    <m/>
    <m/>
    <m/>
    <m/>
    <m/>
    <m/>
    <m/>
    <m/>
    <x v="8"/>
  </r>
  <r>
    <d v="2022-09-26T00:00:00"/>
    <x v="2"/>
    <n v="9"/>
    <n v="1200"/>
    <x v="2269"/>
    <x v="187"/>
    <n v="64.92"/>
    <s v="x"/>
    <m/>
    <m/>
    <m/>
    <s v="x"/>
    <m/>
    <m/>
    <m/>
    <m/>
    <m/>
    <m/>
    <m/>
    <m/>
    <m/>
    <m/>
    <m/>
    <m/>
    <m/>
    <m/>
    <m/>
    <m/>
    <m/>
    <x v="8"/>
  </r>
  <r>
    <d v="2022-09-19T00:00:00"/>
    <x v="2"/>
    <n v="9"/>
    <n v="1171"/>
    <x v="2270"/>
    <x v="187"/>
    <n v="50.7"/>
    <s v="x"/>
    <m/>
    <m/>
    <m/>
    <s v="x"/>
    <m/>
    <m/>
    <m/>
    <m/>
    <m/>
    <m/>
    <m/>
    <m/>
    <m/>
    <m/>
    <m/>
    <m/>
    <m/>
    <m/>
    <m/>
    <m/>
    <m/>
    <x v="8"/>
  </r>
  <r>
    <d v="2022-09-13T00:00:00"/>
    <x v="2"/>
    <n v="9"/>
    <n v="1158"/>
    <x v="2271"/>
    <x v="187"/>
    <n v="378.48"/>
    <s v="x"/>
    <m/>
    <m/>
    <m/>
    <s v="x"/>
    <m/>
    <m/>
    <m/>
    <m/>
    <m/>
    <m/>
    <m/>
    <m/>
    <m/>
    <m/>
    <m/>
    <m/>
    <m/>
    <m/>
    <m/>
    <m/>
    <m/>
    <x v="8"/>
  </r>
  <r>
    <d v="2022-08-24T00:00:00"/>
    <x v="2"/>
    <n v="8"/>
    <n v="1104"/>
    <x v="2272"/>
    <x v="187"/>
    <n v="31826.59"/>
    <s v="x"/>
    <m/>
    <m/>
    <m/>
    <s v="x"/>
    <m/>
    <m/>
    <m/>
    <m/>
    <m/>
    <m/>
    <m/>
    <m/>
    <m/>
    <m/>
    <m/>
    <m/>
    <m/>
    <m/>
    <m/>
    <m/>
    <m/>
    <x v="8"/>
  </r>
  <r>
    <d v="2022-08-11T00:00:00"/>
    <x v="2"/>
    <n v="8"/>
    <n v="1030"/>
    <x v="2273"/>
    <x v="187"/>
    <n v="50.7"/>
    <s v="x"/>
    <m/>
    <m/>
    <m/>
    <s v="x"/>
    <m/>
    <m/>
    <m/>
    <m/>
    <m/>
    <m/>
    <m/>
    <m/>
    <m/>
    <m/>
    <m/>
    <m/>
    <m/>
    <m/>
    <m/>
    <m/>
    <m/>
    <x v="8"/>
  </r>
  <r>
    <d v="2022-08-11T00:00:00"/>
    <x v="2"/>
    <n v="8"/>
    <n v="1082"/>
    <x v="2274"/>
    <x v="187"/>
    <n v="26.56"/>
    <s v="x"/>
    <m/>
    <m/>
    <m/>
    <s v="x"/>
    <m/>
    <m/>
    <m/>
    <m/>
    <m/>
    <m/>
    <m/>
    <m/>
    <m/>
    <m/>
    <m/>
    <m/>
    <m/>
    <m/>
    <m/>
    <m/>
    <m/>
    <x v="8"/>
  </r>
  <r>
    <d v="2022-08-11T00:00:00"/>
    <x v="2"/>
    <n v="8"/>
    <n v="1081"/>
    <x v="2275"/>
    <x v="187"/>
    <n v="64.92"/>
    <s v="x"/>
    <m/>
    <m/>
    <m/>
    <s v="x"/>
    <m/>
    <m/>
    <m/>
    <m/>
    <m/>
    <m/>
    <m/>
    <m/>
    <m/>
    <m/>
    <m/>
    <m/>
    <m/>
    <m/>
    <m/>
    <m/>
    <m/>
    <x v="8"/>
  </r>
  <r>
    <d v="2022-07-29T00:00:00"/>
    <x v="2"/>
    <n v="7"/>
    <n v="986"/>
    <x v="2276"/>
    <x v="187"/>
    <n v="30799.73"/>
    <s v="x"/>
    <m/>
    <m/>
    <m/>
    <s v="x"/>
    <m/>
    <m/>
    <m/>
    <m/>
    <m/>
    <m/>
    <m/>
    <m/>
    <m/>
    <m/>
    <m/>
    <m/>
    <m/>
    <m/>
    <m/>
    <m/>
    <m/>
    <x v="8"/>
  </r>
  <r>
    <d v="2022-07-27T00:00:00"/>
    <x v="2"/>
    <n v="7"/>
    <n v="935"/>
    <x v="2277"/>
    <x v="187"/>
    <n v="26.56"/>
    <s v="x"/>
    <m/>
    <m/>
    <m/>
    <s v="x"/>
    <m/>
    <m/>
    <m/>
    <m/>
    <m/>
    <m/>
    <m/>
    <m/>
    <m/>
    <m/>
    <m/>
    <m/>
    <m/>
    <m/>
    <m/>
    <m/>
    <m/>
    <x v="8"/>
  </r>
  <r>
    <d v="2022-07-27T00:00:00"/>
    <x v="2"/>
    <n v="7"/>
    <n v="934"/>
    <x v="2278"/>
    <x v="187"/>
    <n v="64.92"/>
    <s v="x"/>
    <m/>
    <m/>
    <m/>
    <s v="x"/>
    <m/>
    <m/>
    <m/>
    <m/>
    <m/>
    <m/>
    <m/>
    <m/>
    <m/>
    <m/>
    <m/>
    <m/>
    <m/>
    <m/>
    <m/>
    <m/>
    <m/>
    <x v="8"/>
  </r>
  <r>
    <d v="2022-07-26T00:00:00"/>
    <x v="2"/>
    <n v="7"/>
    <n v="1018"/>
    <x v="2279"/>
    <x v="187"/>
    <n v="376.12"/>
    <s v="x"/>
    <m/>
    <m/>
    <m/>
    <s v="x"/>
    <m/>
    <m/>
    <m/>
    <m/>
    <m/>
    <m/>
    <m/>
    <m/>
    <m/>
    <m/>
    <m/>
    <m/>
    <m/>
    <m/>
    <m/>
    <m/>
    <m/>
    <x v="8"/>
  </r>
  <r>
    <d v="2022-07-08T00:00:00"/>
    <x v="2"/>
    <n v="7"/>
    <n v="892"/>
    <x v="2280"/>
    <x v="187"/>
    <n v="50.7"/>
    <s v="x"/>
    <m/>
    <m/>
    <m/>
    <s v="x"/>
    <m/>
    <m/>
    <m/>
    <m/>
    <m/>
    <m/>
    <m/>
    <m/>
    <m/>
    <m/>
    <m/>
    <m/>
    <m/>
    <m/>
    <m/>
    <m/>
    <m/>
    <x v="8"/>
  </r>
  <r>
    <d v="2022-06-22T00:00:00"/>
    <x v="2"/>
    <n v="6"/>
    <n v="863"/>
    <x v="2281"/>
    <x v="187"/>
    <n v="486.04"/>
    <s v="x"/>
    <m/>
    <m/>
    <m/>
    <s v="x"/>
    <m/>
    <m/>
    <m/>
    <m/>
    <m/>
    <m/>
    <m/>
    <m/>
    <m/>
    <m/>
    <m/>
    <m/>
    <m/>
    <m/>
    <m/>
    <m/>
    <m/>
    <x v="8"/>
  </r>
  <r>
    <d v="2022-06-14T00:00:00"/>
    <x v="2"/>
    <n v="6"/>
    <n v="807"/>
    <x v="2282"/>
    <x v="187"/>
    <n v="31826.59"/>
    <s v="x"/>
    <m/>
    <m/>
    <m/>
    <s v="x"/>
    <m/>
    <m/>
    <m/>
    <m/>
    <m/>
    <m/>
    <m/>
    <m/>
    <m/>
    <m/>
    <m/>
    <m/>
    <m/>
    <m/>
    <m/>
    <m/>
    <m/>
    <x v="8"/>
  </r>
  <r>
    <d v="2022-06-13T00:00:00"/>
    <x v="2"/>
    <n v="6"/>
    <n v="776"/>
    <x v="2283"/>
    <x v="187"/>
    <n v="26.56"/>
    <s v="x"/>
    <m/>
    <m/>
    <m/>
    <s v="x"/>
    <m/>
    <m/>
    <m/>
    <m/>
    <m/>
    <m/>
    <m/>
    <m/>
    <m/>
    <m/>
    <m/>
    <m/>
    <m/>
    <m/>
    <m/>
    <m/>
    <m/>
    <x v="8"/>
  </r>
  <r>
    <d v="2022-06-13T00:00:00"/>
    <x v="2"/>
    <n v="6"/>
    <n v="775"/>
    <x v="2284"/>
    <x v="187"/>
    <n v="64.92"/>
    <s v="x"/>
    <m/>
    <m/>
    <m/>
    <s v="x"/>
    <m/>
    <m/>
    <m/>
    <m/>
    <m/>
    <m/>
    <m/>
    <m/>
    <m/>
    <m/>
    <m/>
    <m/>
    <m/>
    <m/>
    <m/>
    <m/>
    <m/>
    <x v="8"/>
  </r>
  <r>
    <d v="2022-05-31T00:00:00"/>
    <x v="2"/>
    <n v="5"/>
    <n v="710"/>
    <x v="2285"/>
    <x v="187"/>
    <n v="50.7"/>
    <s v="x"/>
    <m/>
    <m/>
    <m/>
    <s v="x"/>
    <m/>
    <m/>
    <m/>
    <m/>
    <m/>
    <m/>
    <m/>
    <m/>
    <m/>
    <m/>
    <m/>
    <m/>
    <m/>
    <m/>
    <m/>
    <m/>
    <m/>
    <x v="8"/>
  </r>
  <r>
    <d v="2022-05-20T00:00:00"/>
    <x v="2"/>
    <n v="5"/>
    <n v="676"/>
    <x v="2286"/>
    <x v="187"/>
    <n v="373.69"/>
    <s v="x"/>
    <m/>
    <m/>
    <m/>
    <s v="x"/>
    <m/>
    <m/>
    <m/>
    <m/>
    <m/>
    <m/>
    <m/>
    <m/>
    <m/>
    <m/>
    <m/>
    <m/>
    <m/>
    <m/>
    <m/>
    <m/>
    <m/>
    <x v="8"/>
  </r>
  <r>
    <d v="2022-05-17T00:00:00"/>
    <x v="2"/>
    <n v="5"/>
    <n v="637"/>
    <x v="2287"/>
    <x v="187"/>
    <n v="30799.73"/>
    <s v="x"/>
    <m/>
    <m/>
    <m/>
    <s v="x"/>
    <m/>
    <m/>
    <m/>
    <m/>
    <m/>
    <m/>
    <m/>
    <m/>
    <m/>
    <m/>
    <m/>
    <m/>
    <m/>
    <m/>
    <m/>
    <m/>
    <m/>
    <x v="8"/>
  </r>
  <r>
    <d v="2022-05-13T00:00:00"/>
    <x v="2"/>
    <n v="5"/>
    <n v="599"/>
    <x v="2288"/>
    <x v="187"/>
    <n v="26.56"/>
    <s v="x"/>
    <m/>
    <m/>
    <m/>
    <s v="x"/>
    <m/>
    <m/>
    <m/>
    <m/>
    <m/>
    <m/>
    <m/>
    <m/>
    <m/>
    <m/>
    <m/>
    <m/>
    <m/>
    <m/>
    <m/>
    <m/>
    <m/>
    <x v="8"/>
  </r>
  <r>
    <d v="2022-05-13T00:00:00"/>
    <x v="2"/>
    <n v="5"/>
    <n v="598"/>
    <x v="2289"/>
    <x v="187"/>
    <n v="64.92"/>
    <s v="x"/>
    <m/>
    <m/>
    <m/>
    <s v="x"/>
    <m/>
    <m/>
    <m/>
    <m/>
    <m/>
    <m/>
    <m/>
    <m/>
    <m/>
    <m/>
    <m/>
    <m/>
    <m/>
    <m/>
    <m/>
    <m/>
    <m/>
    <x v="8"/>
  </r>
  <r>
    <d v="2022-05-02T00:00:00"/>
    <x v="2"/>
    <n v="5"/>
    <n v="534"/>
    <x v="2290"/>
    <x v="187"/>
    <n v="50.7"/>
    <s v="x"/>
    <m/>
    <m/>
    <m/>
    <s v="x"/>
    <m/>
    <m/>
    <m/>
    <m/>
    <m/>
    <m/>
    <m/>
    <m/>
    <m/>
    <m/>
    <m/>
    <m/>
    <m/>
    <m/>
    <m/>
    <m/>
    <m/>
    <x v="8"/>
  </r>
  <r>
    <d v="2022-04-27T00:00:00"/>
    <x v="2"/>
    <n v="4"/>
    <n v="519"/>
    <x v="2291"/>
    <x v="187"/>
    <n v="361.81"/>
    <s v="x"/>
    <m/>
    <m/>
    <m/>
    <s v="x"/>
    <m/>
    <m/>
    <m/>
    <m/>
    <m/>
    <m/>
    <m/>
    <m/>
    <m/>
    <m/>
    <m/>
    <m/>
    <m/>
    <m/>
    <m/>
    <m/>
    <m/>
    <x v="8"/>
  </r>
  <r>
    <d v="2022-04-27T00:00:00"/>
    <x v="2"/>
    <n v="4"/>
    <n v="533"/>
    <x v="2292"/>
    <x v="187"/>
    <n v="151.19999999999999"/>
    <s v="x"/>
    <m/>
    <m/>
    <m/>
    <s v="x"/>
    <m/>
    <m/>
    <m/>
    <m/>
    <m/>
    <m/>
    <m/>
    <m/>
    <m/>
    <m/>
    <m/>
    <m/>
    <m/>
    <m/>
    <m/>
    <m/>
    <m/>
    <x v="8"/>
  </r>
  <r>
    <d v="2022-04-22T00:00:00"/>
    <x v="2"/>
    <n v="4"/>
    <n v="458"/>
    <x v="2293"/>
    <x v="187"/>
    <n v="31826.59"/>
    <s v="x"/>
    <m/>
    <m/>
    <m/>
    <s v="x"/>
    <m/>
    <m/>
    <m/>
    <m/>
    <m/>
    <m/>
    <m/>
    <m/>
    <m/>
    <m/>
    <m/>
    <m/>
    <m/>
    <m/>
    <m/>
    <m/>
    <m/>
    <x v="8"/>
  </r>
  <r>
    <d v="2022-04-13T00:00:00"/>
    <x v="2"/>
    <n v="4"/>
    <n v="451"/>
    <x v="2294"/>
    <x v="187"/>
    <n v="26.56"/>
    <s v="x"/>
    <m/>
    <m/>
    <m/>
    <s v="x"/>
    <m/>
    <m/>
    <m/>
    <m/>
    <m/>
    <m/>
    <m/>
    <m/>
    <m/>
    <m/>
    <m/>
    <m/>
    <m/>
    <m/>
    <m/>
    <m/>
    <m/>
    <x v="8"/>
  </r>
  <r>
    <d v="2022-04-13T00:00:00"/>
    <x v="2"/>
    <n v="4"/>
    <n v="416"/>
    <x v="2295"/>
    <x v="187"/>
    <n v="53.65"/>
    <s v="x"/>
    <m/>
    <m/>
    <m/>
    <s v="x"/>
    <m/>
    <m/>
    <m/>
    <m/>
    <m/>
    <m/>
    <m/>
    <m/>
    <m/>
    <m/>
    <m/>
    <m/>
    <m/>
    <m/>
    <m/>
    <m/>
    <m/>
    <x v="8"/>
  </r>
  <r>
    <d v="2022-04-13T00:00:00"/>
    <x v="2"/>
    <n v="4"/>
    <n v="23"/>
    <x v="2296"/>
    <x v="187"/>
    <n v="151.19999999999999"/>
    <s v="x"/>
    <m/>
    <m/>
    <m/>
    <s v="x"/>
    <m/>
    <m/>
    <m/>
    <m/>
    <m/>
    <m/>
    <m/>
    <m/>
    <m/>
    <m/>
    <m/>
    <m/>
    <m/>
    <m/>
    <m/>
    <m/>
    <m/>
    <x v="8"/>
  </r>
  <r>
    <d v="2022-04-13T00:00:00"/>
    <x v="2"/>
    <n v="4"/>
    <n v="407"/>
    <x v="2297"/>
    <x v="187"/>
    <n v="64.92"/>
    <s v="x"/>
    <m/>
    <m/>
    <m/>
    <s v="x"/>
    <m/>
    <m/>
    <m/>
    <m/>
    <m/>
    <m/>
    <m/>
    <m/>
    <m/>
    <m/>
    <m/>
    <m/>
    <m/>
    <m/>
    <m/>
    <m/>
    <m/>
    <x v="8"/>
  </r>
  <r>
    <d v="2022-04-01T00:00:00"/>
    <x v="2"/>
    <n v="4"/>
    <n v="399"/>
    <x v="2298"/>
    <x v="187"/>
    <n v="0"/>
    <s v="x"/>
    <m/>
    <m/>
    <m/>
    <s v="x"/>
    <m/>
    <m/>
    <m/>
    <m/>
    <m/>
    <m/>
    <m/>
    <m/>
    <m/>
    <m/>
    <m/>
    <m/>
    <m/>
    <m/>
    <m/>
    <m/>
    <m/>
    <x v="8"/>
  </r>
  <r>
    <d v="2022-03-30T00:00:00"/>
    <x v="2"/>
    <n v="3"/>
    <n v="367"/>
    <x v="2299"/>
    <x v="187"/>
    <n v="50.7"/>
    <s v="x"/>
    <m/>
    <m/>
    <m/>
    <s v="x"/>
    <m/>
    <m/>
    <m/>
    <m/>
    <m/>
    <m/>
    <m/>
    <m/>
    <m/>
    <m/>
    <m/>
    <m/>
    <m/>
    <m/>
    <m/>
    <m/>
    <m/>
    <x v="8"/>
  </r>
  <r>
    <d v="2022-03-25T00:00:00"/>
    <x v="2"/>
    <n v="3"/>
    <n v="345"/>
    <x v="2300"/>
    <x v="187"/>
    <n v="310.49"/>
    <s v="x"/>
    <m/>
    <m/>
    <m/>
    <s v="x"/>
    <m/>
    <m/>
    <m/>
    <m/>
    <m/>
    <m/>
    <m/>
    <m/>
    <m/>
    <m/>
    <m/>
    <m/>
    <m/>
    <m/>
    <m/>
    <m/>
    <m/>
    <x v="8"/>
  </r>
  <r>
    <d v="2022-03-22T00:00:00"/>
    <x v="2"/>
    <n v="3"/>
    <n v="337"/>
    <x v="2301"/>
    <x v="187"/>
    <n v="179.68"/>
    <s v="x"/>
    <m/>
    <m/>
    <m/>
    <s v="x"/>
    <m/>
    <m/>
    <m/>
    <m/>
    <m/>
    <m/>
    <m/>
    <m/>
    <m/>
    <m/>
    <m/>
    <m/>
    <m/>
    <m/>
    <m/>
    <m/>
    <m/>
    <x v="8"/>
  </r>
  <r>
    <d v="2022-03-22T00:00:00"/>
    <x v="2"/>
    <n v="3"/>
    <n v="353"/>
    <x v="2302"/>
    <x v="187"/>
    <n v="-47.09"/>
    <s v="x"/>
    <m/>
    <m/>
    <m/>
    <s v="x"/>
    <m/>
    <m/>
    <m/>
    <m/>
    <m/>
    <m/>
    <m/>
    <m/>
    <m/>
    <m/>
    <m/>
    <m/>
    <m/>
    <m/>
    <m/>
    <m/>
    <m/>
    <x v="8"/>
  </r>
  <r>
    <d v="2022-03-17T00:00:00"/>
    <x v="2"/>
    <n v="3"/>
    <n v="285"/>
    <x v="2303"/>
    <x v="187"/>
    <n v="28747.21"/>
    <s v="x"/>
    <m/>
    <m/>
    <m/>
    <s v="x"/>
    <m/>
    <m/>
    <m/>
    <m/>
    <m/>
    <m/>
    <m/>
    <m/>
    <m/>
    <m/>
    <m/>
    <m/>
    <m/>
    <m/>
    <m/>
    <m/>
    <m/>
    <x v="8"/>
  </r>
  <r>
    <d v="2022-03-15T00:00:00"/>
    <x v="2"/>
    <n v="3"/>
    <n v="295"/>
    <x v="2304"/>
    <x v="187"/>
    <n v="0"/>
    <s v="x"/>
    <m/>
    <m/>
    <m/>
    <s v="x"/>
    <m/>
    <m/>
    <m/>
    <m/>
    <m/>
    <m/>
    <m/>
    <m/>
    <m/>
    <m/>
    <m/>
    <m/>
    <m/>
    <m/>
    <m/>
    <m/>
    <m/>
    <x v="8"/>
  </r>
  <r>
    <d v="2022-03-15T00:00:00"/>
    <x v="2"/>
    <n v="3"/>
    <n v="273"/>
    <x v="2305"/>
    <x v="187"/>
    <n v="64.92"/>
    <s v="x"/>
    <m/>
    <m/>
    <m/>
    <s v="x"/>
    <m/>
    <m/>
    <m/>
    <m/>
    <m/>
    <m/>
    <m/>
    <m/>
    <m/>
    <m/>
    <m/>
    <m/>
    <m/>
    <m/>
    <m/>
    <m/>
    <m/>
    <x v="8"/>
  </r>
  <r>
    <d v="2022-03-15T00:00:00"/>
    <x v="2"/>
    <n v="3"/>
    <n v="272"/>
    <x v="2306"/>
    <x v="187"/>
    <n v="26.56"/>
    <s v="x"/>
    <m/>
    <m/>
    <m/>
    <s v="x"/>
    <m/>
    <m/>
    <m/>
    <m/>
    <m/>
    <m/>
    <m/>
    <m/>
    <m/>
    <m/>
    <m/>
    <m/>
    <m/>
    <m/>
    <m/>
    <m/>
    <m/>
    <x v="8"/>
  </r>
  <r>
    <d v="2022-03-07T00:00:00"/>
    <x v="2"/>
    <n v="3"/>
    <n v="220"/>
    <x v="2307"/>
    <x v="187"/>
    <n v="70.02"/>
    <s v="x"/>
    <m/>
    <m/>
    <m/>
    <s v="x"/>
    <m/>
    <m/>
    <m/>
    <m/>
    <m/>
    <m/>
    <m/>
    <m/>
    <m/>
    <m/>
    <m/>
    <m/>
    <m/>
    <m/>
    <m/>
    <m/>
    <m/>
    <x v="8"/>
  </r>
  <r>
    <d v="2022-02-24T00:00:00"/>
    <x v="2"/>
    <n v="2"/>
    <n v="197"/>
    <x v="2300"/>
    <x v="187"/>
    <n v="194.48"/>
    <s v="x"/>
    <m/>
    <m/>
    <m/>
    <s v="x"/>
    <m/>
    <m/>
    <m/>
    <m/>
    <m/>
    <m/>
    <m/>
    <m/>
    <m/>
    <m/>
    <m/>
    <m/>
    <m/>
    <m/>
    <m/>
    <m/>
    <m/>
    <x v="8"/>
  </r>
  <r>
    <d v="2022-02-22T00:00:00"/>
    <x v="2"/>
    <n v="2"/>
    <n v="187"/>
    <x v="2308"/>
    <x v="187"/>
    <n v="179.68"/>
    <s v="x"/>
    <m/>
    <m/>
    <m/>
    <s v="x"/>
    <m/>
    <m/>
    <m/>
    <m/>
    <m/>
    <m/>
    <m/>
    <m/>
    <m/>
    <m/>
    <m/>
    <m/>
    <m/>
    <m/>
    <m/>
    <m/>
    <m/>
    <x v="8"/>
  </r>
  <r>
    <d v="2022-02-16T00:00:00"/>
    <x v="2"/>
    <n v="2"/>
    <n v="141"/>
    <x v="2309"/>
    <x v="187"/>
    <n v="31826.59"/>
    <s v="x"/>
    <m/>
    <m/>
    <m/>
    <s v="x"/>
    <m/>
    <m/>
    <m/>
    <m/>
    <m/>
    <m/>
    <m/>
    <m/>
    <m/>
    <m/>
    <m/>
    <m/>
    <m/>
    <m/>
    <m/>
    <m/>
    <m/>
    <x v="8"/>
  </r>
  <r>
    <d v="2022-02-11T00:00:00"/>
    <x v="2"/>
    <n v="2"/>
    <n v="111"/>
    <x v="2310"/>
    <x v="187"/>
    <n v="64.92"/>
    <s v="x"/>
    <m/>
    <m/>
    <m/>
    <s v="x"/>
    <m/>
    <m/>
    <m/>
    <m/>
    <m/>
    <m/>
    <m/>
    <m/>
    <m/>
    <m/>
    <m/>
    <m/>
    <m/>
    <m/>
    <m/>
    <m/>
    <m/>
    <x v="8"/>
  </r>
  <r>
    <d v="2022-02-11T00:00:00"/>
    <x v="2"/>
    <n v="2"/>
    <n v="110"/>
    <x v="2311"/>
    <x v="187"/>
    <n v="26.56"/>
    <s v="x"/>
    <m/>
    <m/>
    <m/>
    <s v="x"/>
    <m/>
    <m/>
    <m/>
    <m/>
    <m/>
    <m/>
    <m/>
    <m/>
    <m/>
    <m/>
    <m/>
    <m/>
    <m/>
    <m/>
    <m/>
    <m/>
    <m/>
    <x v="8"/>
  </r>
  <r>
    <d v="2022-02-03T00:00:00"/>
    <x v="2"/>
    <n v="2"/>
    <n v="89"/>
    <x v="2312"/>
    <x v="187"/>
    <n v="0"/>
    <s v="x"/>
    <m/>
    <m/>
    <m/>
    <s v="x"/>
    <m/>
    <m/>
    <m/>
    <m/>
    <m/>
    <m/>
    <m/>
    <m/>
    <m/>
    <m/>
    <m/>
    <m/>
    <m/>
    <m/>
    <m/>
    <m/>
    <m/>
    <x v="8"/>
  </r>
  <r>
    <d v="2022-02-01T00:00:00"/>
    <x v="2"/>
    <n v="2"/>
    <n v="68"/>
    <x v="2313"/>
    <x v="187"/>
    <n v="408.11"/>
    <s v="x"/>
    <m/>
    <m/>
    <m/>
    <s v="x"/>
    <m/>
    <m/>
    <m/>
    <m/>
    <m/>
    <m/>
    <m/>
    <m/>
    <m/>
    <m/>
    <m/>
    <m/>
    <m/>
    <m/>
    <m/>
    <m/>
    <m/>
    <x v="8"/>
  </r>
  <r>
    <d v="2022-01-27T00:00:00"/>
    <x v="2"/>
    <n v="1"/>
    <n v="66"/>
    <x v="2314"/>
    <x v="187"/>
    <n v="179.68"/>
    <s v="x"/>
    <m/>
    <m/>
    <m/>
    <s v="x"/>
    <m/>
    <m/>
    <m/>
    <m/>
    <m/>
    <m/>
    <m/>
    <m/>
    <m/>
    <m/>
    <m/>
    <m/>
    <m/>
    <m/>
    <m/>
    <m/>
    <m/>
    <x v="8"/>
  </r>
  <r>
    <d v="2022-01-27T00:00:00"/>
    <x v="2"/>
    <n v="1"/>
    <n v="67"/>
    <x v="2315"/>
    <x v="187"/>
    <n v="33.799999999999997"/>
    <s v="x"/>
    <m/>
    <m/>
    <m/>
    <s v="x"/>
    <m/>
    <m/>
    <m/>
    <m/>
    <m/>
    <m/>
    <m/>
    <m/>
    <m/>
    <m/>
    <m/>
    <m/>
    <m/>
    <m/>
    <m/>
    <m/>
    <m/>
    <x v="8"/>
  </r>
  <r>
    <d v="2022-01-20T00:00:00"/>
    <x v="2"/>
    <n v="1"/>
    <n v="2002"/>
    <x v="2316"/>
    <x v="187"/>
    <n v="33235.67"/>
    <s v="x"/>
    <m/>
    <m/>
    <m/>
    <s v="x"/>
    <m/>
    <m/>
    <m/>
    <m/>
    <m/>
    <m/>
    <m/>
    <m/>
    <m/>
    <m/>
    <m/>
    <m/>
    <m/>
    <m/>
    <m/>
    <m/>
    <m/>
    <x v="8"/>
  </r>
  <r>
    <d v="2022-01-14T00:00:00"/>
    <x v="2"/>
    <n v="1"/>
    <n v="1982"/>
    <x v="2317"/>
    <x v="187"/>
    <n v="64.92"/>
    <s v="x"/>
    <m/>
    <m/>
    <m/>
    <s v="x"/>
    <m/>
    <m/>
    <m/>
    <m/>
    <m/>
    <m/>
    <m/>
    <m/>
    <m/>
    <m/>
    <m/>
    <m/>
    <m/>
    <m/>
    <m/>
    <m/>
    <m/>
    <x v="8"/>
  </r>
  <r>
    <d v="2022-01-14T00:00:00"/>
    <x v="2"/>
    <n v="1"/>
    <n v="1981"/>
    <x v="2318"/>
    <x v="187"/>
    <n v="26.56"/>
    <s v="x"/>
    <m/>
    <m/>
    <m/>
    <s v="x"/>
    <m/>
    <m/>
    <m/>
    <m/>
    <m/>
    <m/>
    <m/>
    <m/>
    <m/>
    <m/>
    <m/>
    <m/>
    <m/>
    <m/>
    <m/>
    <m/>
    <m/>
    <x v="8"/>
  </r>
  <r>
    <d v="2022-01-10T00:00:00"/>
    <x v="2"/>
    <n v="1"/>
    <n v="1991"/>
    <x v="2319"/>
    <x v="187"/>
    <n v="0"/>
    <s v="x"/>
    <m/>
    <m/>
    <m/>
    <s v="x"/>
    <m/>
    <m/>
    <m/>
    <m/>
    <m/>
    <m/>
    <m/>
    <m/>
    <m/>
    <m/>
    <m/>
    <m/>
    <m/>
    <m/>
    <m/>
    <m/>
    <m/>
    <x v="8"/>
  </r>
  <r>
    <d v="2021-12-31T00:00:00"/>
    <x v="1"/>
    <n v="12"/>
    <n v="1968"/>
    <x v="2320"/>
    <x v="187"/>
    <n v="393.67"/>
    <s v="x"/>
    <m/>
    <m/>
    <m/>
    <s v="x"/>
    <m/>
    <m/>
    <m/>
    <m/>
    <m/>
    <m/>
    <m/>
    <m/>
    <m/>
    <m/>
    <m/>
    <m/>
    <m/>
    <m/>
    <m/>
    <m/>
    <m/>
    <x v="8"/>
  </r>
  <r>
    <d v="2021-12-29T00:00:00"/>
    <x v="1"/>
    <n v="12"/>
    <n v="1967"/>
    <x v="2321"/>
    <x v="187"/>
    <n v="41.04"/>
    <s v="x"/>
    <m/>
    <m/>
    <m/>
    <s v="x"/>
    <m/>
    <m/>
    <m/>
    <m/>
    <m/>
    <m/>
    <m/>
    <m/>
    <m/>
    <m/>
    <m/>
    <m/>
    <m/>
    <m/>
    <m/>
    <m/>
    <m/>
    <x v="8"/>
  </r>
  <r>
    <d v="2021-12-22T00:00:00"/>
    <x v="1"/>
    <n v="12"/>
    <n v="1887"/>
    <x v="2322"/>
    <x v="187"/>
    <n v="179.68"/>
    <s v="x"/>
    <m/>
    <m/>
    <m/>
    <s v="x"/>
    <m/>
    <m/>
    <m/>
    <m/>
    <m/>
    <m/>
    <m/>
    <m/>
    <m/>
    <m/>
    <m/>
    <m/>
    <m/>
    <m/>
    <m/>
    <m/>
    <m/>
    <x v="8"/>
  </r>
  <r>
    <d v="2021-12-22T00:00:00"/>
    <x v="1"/>
    <n v="12"/>
    <n v="1873"/>
    <x v="2323"/>
    <x v="187"/>
    <n v="53.12"/>
    <s v="x"/>
    <m/>
    <m/>
    <m/>
    <s v="x"/>
    <m/>
    <m/>
    <m/>
    <m/>
    <m/>
    <m/>
    <m/>
    <m/>
    <m/>
    <m/>
    <m/>
    <m/>
    <m/>
    <m/>
    <m/>
    <m/>
    <m/>
    <x v="8"/>
  </r>
  <r>
    <d v="2021-12-22T00:00:00"/>
    <x v="1"/>
    <n v="12"/>
    <n v="1833"/>
    <x v="2324"/>
    <x v="187"/>
    <n v="108.65"/>
    <s v="x"/>
    <m/>
    <m/>
    <m/>
    <s v="x"/>
    <m/>
    <m/>
    <m/>
    <m/>
    <m/>
    <m/>
    <m/>
    <m/>
    <m/>
    <m/>
    <m/>
    <m/>
    <m/>
    <m/>
    <m/>
    <m/>
    <m/>
    <x v="8"/>
  </r>
  <r>
    <d v="2021-12-22T00:00:00"/>
    <x v="1"/>
    <n v="12"/>
    <n v="1818"/>
    <x v="2325"/>
    <x v="187"/>
    <n v="32163.29"/>
    <s v="x"/>
    <m/>
    <m/>
    <m/>
    <s v="x"/>
    <m/>
    <m/>
    <m/>
    <m/>
    <m/>
    <m/>
    <m/>
    <m/>
    <m/>
    <m/>
    <m/>
    <m/>
    <m/>
    <m/>
    <m/>
    <m/>
    <m/>
    <x v="8"/>
  </r>
  <r>
    <d v="2021-12-15T00:00:00"/>
    <x v="1"/>
    <n v="12"/>
    <n v="1758"/>
    <x v="2326"/>
    <x v="187"/>
    <n v="64.92"/>
    <s v="x"/>
    <m/>
    <m/>
    <m/>
    <s v="x"/>
    <m/>
    <m/>
    <m/>
    <m/>
    <m/>
    <m/>
    <m/>
    <m/>
    <m/>
    <m/>
    <m/>
    <m/>
    <m/>
    <m/>
    <m/>
    <m/>
    <m/>
    <x v="8"/>
  </r>
  <r>
    <d v="2021-12-15T00:00:00"/>
    <x v="1"/>
    <n v="12"/>
    <n v="1757"/>
    <x v="2327"/>
    <x v="187"/>
    <n v="26.56"/>
    <s v="x"/>
    <m/>
    <m/>
    <m/>
    <s v="x"/>
    <m/>
    <m/>
    <m/>
    <m/>
    <m/>
    <m/>
    <m/>
    <m/>
    <m/>
    <m/>
    <m/>
    <m/>
    <m/>
    <m/>
    <m/>
    <m/>
    <m/>
    <x v="8"/>
  </r>
  <r>
    <d v="2021-12-07T00:00:00"/>
    <x v="1"/>
    <n v="12"/>
    <n v="1711"/>
    <x v="2328"/>
    <x v="187"/>
    <n v="57.94"/>
    <s v="x"/>
    <m/>
    <m/>
    <m/>
    <s v="x"/>
    <m/>
    <m/>
    <m/>
    <m/>
    <m/>
    <m/>
    <m/>
    <m/>
    <m/>
    <m/>
    <m/>
    <m/>
    <m/>
    <m/>
    <m/>
    <m/>
    <m/>
    <x v="8"/>
  </r>
  <r>
    <d v="2021-12-01T00:00:00"/>
    <x v="1"/>
    <n v="12"/>
    <n v="1696"/>
    <x v="2329"/>
    <x v="187"/>
    <n v="482.95"/>
    <s v="x"/>
    <m/>
    <m/>
    <m/>
    <s v="x"/>
    <m/>
    <m/>
    <m/>
    <m/>
    <m/>
    <m/>
    <m/>
    <m/>
    <m/>
    <m/>
    <m/>
    <m/>
    <m/>
    <m/>
    <m/>
    <m/>
    <m/>
    <x v="8"/>
  </r>
  <r>
    <d v="2021-11-24T00:00:00"/>
    <x v="1"/>
    <n v="11"/>
    <n v="1673"/>
    <x v="2330"/>
    <x v="187"/>
    <n v="179.68"/>
    <s v="x"/>
    <m/>
    <m/>
    <m/>
    <s v="x"/>
    <m/>
    <m/>
    <m/>
    <m/>
    <m/>
    <m/>
    <m/>
    <m/>
    <m/>
    <m/>
    <m/>
    <m/>
    <m/>
    <m/>
    <m/>
    <m/>
    <m/>
    <x v="8"/>
  </r>
  <r>
    <d v="2021-11-22T00:00:00"/>
    <x v="1"/>
    <n v="11"/>
    <n v="1632"/>
    <x v="2331"/>
    <x v="187"/>
    <n v="0"/>
    <s v="x"/>
    <m/>
    <m/>
    <m/>
    <s v="x"/>
    <m/>
    <m/>
    <m/>
    <m/>
    <m/>
    <m/>
    <m/>
    <m/>
    <m/>
    <m/>
    <m/>
    <m/>
    <m/>
    <m/>
    <m/>
    <m/>
    <m/>
    <x v="8"/>
  </r>
  <r>
    <d v="2021-11-18T00:00:00"/>
    <x v="1"/>
    <n v="11"/>
    <n v="1640"/>
    <x v="2332"/>
    <x v="187"/>
    <n v="33235.67"/>
    <s v="x"/>
    <m/>
    <m/>
    <m/>
    <s v="x"/>
    <m/>
    <m/>
    <m/>
    <m/>
    <m/>
    <m/>
    <m/>
    <m/>
    <m/>
    <m/>
    <m/>
    <m/>
    <m/>
    <m/>
    <m/>
    <m/>
    <m/>
    <x v="8"/>
  </r>
  <r>
    <d v="2021-11-15T00:00:00"/>
    <x v="1"/>
    <n v="11"/>
    <n v="1633"/>
    <x v="2333"/>
    <x v="187"/>
    <n v="-1.21"/>
    <s v="x"/>
    <m/>
    <m/>
    <m/>
    <s v="x"/>
    <m/>
    <m/>
    <m/>
    <m/>
    <m/>
    <m/>
    <m/>
    <m/>
    <m/>
    <m/>
    <m/>
    <m/>
    <m/>
    <m/>
    <m/>
    <m/>
    <m/>
    <x v="8"/>
  </r>
  <r>
    <d v="2021-11-12T00:00:00"/>
    <x v="1"/>
    <n v="11"/>
    <n v="1600"/>
    <x v="2334"/>
    <x v="187"/>
    <n v="26.56"/>
    <s v="x"/>
    <m/>
    <m/>
    <m/>
    <s v="x"/>
    <m/>
    <m/>
    <m/>
    <m/>
    <m/>
    <m/>
    <m/>
    <m/>
    <m/>
    <m/>
    <m/>
    <m/>
    <m/>
    <m/>
    <m/>
    <m/>
    <m/>
    <x v="8"/>
  </r>
  <r>
    <d v="2021-11-04T00:00:00"/>
    <x v="1"/>
    <n v="11"/>
    <n v="1550"/>
    <x v="2335"/>
    <x v="187"/>
    <n v="82.09"/>
    <s v="x"/>
    <m/>
    <m/>
    <m/>
    <s v="x"/>
    <m/>
    <m/>
    <m/>
    <m/>
    <m/>
    <m/>
    <m/>
    <m/>
    <m/>
    <m/>
    <m/>
    <m/>
    <m/>
    <m/>
    <m/>
    <m/>
    <m/>
    <x v="8"/>
  </r>
  <r>
    <d v="2021-11-02T00:00:00"/>
    <x v="1"/>
    <n v="11"/>
    <n v="1532"/>
    <x v="2336"/>
    <x v="187"/>
    <n v="1502.71"/>
    <s v="x"/>
    <m/>
    <m/>
    <m/>
    <s v="x"/>
    <m/>
    <m/>
    <m/>
    <m/>
    <m/>
    <m/>
    <m/>
    <m/>
    <m/>
    <m/>
    <m/>
    <m/>
    <m/>
    <m/>
    <m/>
    <m/>
    <m/>
    <x v="8"/>
  </r>
  <r>
    <d v="2021-10-26T00:00:00"/>
    <x v="1"/>
    <n v="10"/>
    <n v="1526"/>
    <x v="2337"/>
    <x v="187"/>
    <n v="405.74"/>
    <s v="x"/>
    <m/>
    <m/>
    <m/>
    <s v="x"/>
    <m/>
    <m/>
    <m/>
    <m/>
    <m/>
    <m/>
    <m/>
    <m/>
    <m/>
    <m/>
    <m/>
    <m/>
    <m/>
    <m/>
    <m/>
    <m/>
    <m/>
    <x v="8"/>
  </r>
  <r>
    <d v="2021-10-22T00:00:00"/>
    <x v="1"/>
    <n v="10"/>
    <n v="45"/>
    <x v="2338"/>
    <x v="187"/>
    <n v="-151.19999999999999"/>
    <s v="x"/>
    <m/>
    <m/>
    <m/>
    <s v="x"/>
    <m/>
    <m/>
    <m/>
    <m/>
    <m/>
    <m/>
    <m/>
    <m/>
    <m/>
    <m/>
    <m/>
    <m/>
    <m/>
    <m/>
    <m/>
    <m/>
    <m/>
    <x v="8"/>
  </r>
  <r>
    <d v="2021-10-19T00:00:00"/>
    <x v="1"/>
    <n v="10"/>
    <n v="1492"/>
    <x v="2339"/>
    <x v="187"/>
    <n v="130.38"/>
    <s v="x"/>
    <m/>
    <m/>
    <m/>
    <s v="x"/>
    <m/>
    <m/>
    <m/>
    <m/>
    <m/>
    <m/>
    <m/>
    <m/>
    <m/>
    <m/>
    <m/>
    <m/>
    <m/>
    <m/>
    <m/>
    <m/>
    <m/>
    <x v="8"/>
  </r>
  <r>
    <d v="2021-10-19T00:00:00"/>
    <x v="1"/>
    <n v="10"/>
    <n v="1478"/>
    <x v="2333"/>
    <x v="187"/>
    <n v="1.21"/>
    <s v="x"/>
    <m/>
    <m/>
    <m/>
    <s v="x"/>
    <m/>
    <m/>
    <m/>
    <m/>
    <m/>
    <m/>
    <m/>
    <m/>
    <m/>
    <m/>
    <m/>
    <m/>
    <m/>
    <m/>
    <m/>
    <m/>
    <m/>
    <x v="8"/>
  </r>
  <r>
    <d v="2021-10-15T00:00:00"/>
    <x v="1"/>
    <n v="10"/>
    <n v="1498"/>
    <x v="2340"/>
    <x v="187"/>
    <n v="0"/>
    <s v="x"/>
    <m/>
    <m/>
    <m/>
    <s v="x"/>
    <m/>
    <m/>
    <m/>
    <m/>
    <m/>
    <m/>
    <m/>
    <m/>
    <m/>
    <m/>
    <m/>
    <m/>
    <m/>
    <m/>
    <m/>
    <m/>
    <m/>
    <x v="8"/>
  </r>
  <r>
    <d v="2021-10-15T00:00:00"/>
    <x v="1"/>
    <n v="10"/>
    <n v="1462"/>
    <x v="2341"/>
    <x v="187"/>
    <n v="32163.29"/>
    <s v="x"/>
    <m/>
    <m/>
    <m/>
    <s v="x"/>
    <m/>
    <m/>
    <m/>
    <m/>
    <m/>
    <m/>
    <m/>
    <m/>
    <m/>
    <m/>
    <m/>
    <m/>
    <m/>
    <m/>
    <m/>
    <m/>
    <m/>
    <x v="8"/>
  </r>
  <r>
    <d v="2021-10-15T00:00:00"/>
    <x v="1"/>
    <n v="10"/>
    <n v="1339"/>
    <x v="2342"/>
    <x v="187"/>
    <n v="116.89"/>
    <s v="x"/>
    <m/>
    <m/>
    <m/>
    <s v="x"/>
    <m/>
    <m/>
    <m/>
    <m/>
    <m/>
    <m/>
    <m/>
    <m/>
    <m/>
    <m/>
    <m/>
    <m/>
    <m/>
    <m/>
    <m/>
    <m/>
    <m/>
    <x v="8"/>
  </r>
  <r>
    <d v="2021-10-11T00:00:00"/>
    <x v="1"/>
    <n v="10"/>
    <n v="1416"/>
    <x v="2343"/>
    <x v="187"/>
    <n v="0"/>
    <s v="x"/>
    <m/>
    <m/>
    <m/>
    <s v="x"/>
    <m/>
    <m/>
    <m/>
    <m/>
    <m/>
    <m/>
    <m/>
    <m/>
    <m/>
    <m/>
    <m/>
    <m/>
    <m/>
    <m/>
    <m/>
    <m/>
    <m/>
    <x v="8"/>
  </r>
  <r>
    <d v="2021-10-06T00:00:00"/>
    <x v="1"/>
    <n v="10"/>
    <n v="1407"/>
    <x v="2338"/>
    <x v="187"/>
    <n v="151.19999999999999"/>
    <s v="x"/>
    <m/>
    <m/>
    <m/>
    <s v="x"/>
    <m/>
    <m/>
    <m/>
    <m/>
    <m/>
    <m/>
    <m/>
    <m/>
    <m/>
    <m/>
    <m/>
    <m/>
    <m/>
    <m/>
    <m/>
    <m/>
    <m/>
    <x v="8"/>
  </r>
  <r>
    <d v="2021-10-06T00:00:00"/>
    <x v="1"/>
    <n v="10"/>
    <n v="1367"/>
    <x v="2344"/>
    <x v="187"/>
    <n v="50.7"/>
    <s v="x"/>
    <m/>
    <m/>
    <m/>
    <s v="x"/>
    <m/>
    <m/>
    <m/>
    <m/>
    <m/>
    <m/>
    <m/>
    <m/>
    <m/>
    <m/>
    <m/>
    <m/>
    <m/>
    <m/>
    <m/>
    <m/>
    <m/>
    <x v="8"/>
  </r>
  <r>
    <d v="2021-09-30T00:00:00"/>
    <x v="1"/>
    <n v="9"/>
    <n v="1359"/>
    <x v="2345"/>
    <x v="187"/>
    <n v="32.68"/>
    <s v="x"/>
    <m/>
    <m/>
    <m/>
    <s v="x"/>
    <m/>
    <m/>
    <m/>
    <m/>
    <m/>
    <m/>
    <m/>
    <m/>
    <m/>
    <m/>
    <m/>
    <m/>
    <m/>
    <m/>
    <m/>
    <m/>
    <m/>
    <x v="8"/>
  </r>
  <r>
    <d v="2021-09-29T00:00:00"/>
    <x v="1"/>
    <n v="9"/>
    <n v="1353"/>
    <x v="2346"/>
    <x v="187"/>
    <n v="499.86"/>
    <s v="x"/>
    <m/>
    <m/>
    <m/>
    <s v="x"/>
    <m/>
    <m/>
    <m/>
    <m/>
    <m/>
    <m/>
    <m/>
    <m/>
    <m/>
    <m/>
    <m/>
    <m/>
    <m/>
    <m/>
    <m/>
    <m/>
    <m/>
    <x v="8"/>
  </r>
  <r>
    <d v="2021-09-27T00:00:00"/>
    <x v="1"/>
    <n v="9"/>
    <n v="41"/>
    <x v="2338"/>
    <x v="187"/>
    <n v="151.19999999999999"/>
    <s v="x"/>
    <m/>
    <m/>
    <m/>
    <s v="x"/>
    <m/>
    <m/>
    <m/>
    <m/>
    <m/>
    <m/>
    <m/>
    <m/>
    <m/>
    <m/>
    <m/>
    <m/>
    <m/>
    <m/>
    <m/>
    <m/>
    <m/>
    <x v="8"/>
  </r>
  <r>
    <d v="2021-09-24T00:00:00"/>
    <x v="1"/>
    <n v="9"/>
    <n v="1326"/>
    <x v="2347"/>
    <x v="187"/>
    <n v="33235.67"/>
    <s v="x"/>
    <m/>
    <m/>
    <m/>
    <s v="x"/>
    <m/>
    <m/>
    <m/>
    <m/>
    <m/>
    <m/>
    <m/>
    <m/>
    <m/>
    <m/>
    <m/>
    <m/>
    <m/>
    <m/>
    <m/>
    <m/>
    <m/>
    <x v="8"/>
  </r>
  <r>
    <d v="2021-09-13T00:00:00"/>
    <x v="1"/>
    <n v="9"/>
    <n v="1238"/>
    <x v="2348"/>
    <x v="187"/>
    <n v="31.39"/>
    <s v="x"/>
    <m/>
    <m/>
    <m/>
    <s v="x"/>
    <m/>
    <m/>
    <m/>
    <m/>
    <m/>
    <m/>
    <m/>
    <m/>
    <m/>
    <m/>
    <m/>
    <m/>
    <m/>
    <m/>
    <m/>
    <m/>
    <m/>
    <x v="8"/>
  </r>
  <r>
    <d v="2021-09-07T00:00:00"/>
    <x v="1"/>
    <n v="9"/>
    <n v="1207"/>
    <x v="2349"/>
    <x v="187"/>
    <n v="45.88"/>
    <s v="x"/>
    <m/>
    <m/>
    <m/>
    <s v="x"/>
    <m/>
    <m/>
    <m/>
    <m/>
    <m/>
    <m/>
    <m/>
    <m/>
    <m/>
    <m/>
    <m/>
    <m/>
    <m/>
    <m/>
    <m/>
    <m/>
    <m/>
    <x v="8"/>
  </r>
  <r>
    <d v="2021-08-30T00:00:00"/>
    <x v="1"/>
    <n v="8"/>
    <n v="1189"/>
    <x v="2350"/>
    <x v="187"/>
    <n v="371.89"/>
    <s v="x"/>
    <m/>
    <m/>
    <m/>
    <s v="x"/>
    <m/>
    <m/>
    <m/>
    <m/>
    <m/>
    <m/>
    <m/>
    <m/>
    <m/>
    <m/>
    <m/>
    <m/>
    <m/>
    <m/>
    <m/>
    <m/>
    <m/>
    <x v="8"/>
  </r>
  <r>
    <d v="2021-08-30T00:00:00"/>
    <x v="1"/>
    <n v="8"/>
    <n v="1176"/>
    <x v="2351"/>
    <x v="187"/>
    <n v="116.89"/>
    <s v="x"/>
    <m/>
    <m/>
    <m/>
    <s v="x"/>
    <m/>
    <m/>
    <m/>
    <m/>
    <m/>
    <m/>
    <m/>
    <m/>
    <m/>
    <m/>
    <m/>
    <m/>
    <m/>
    <m/>
    <m/>
    <m/>
    <m/>
    <x v="8"/>
  </r>
  <r>
    <d v="2021-08-30T00:00:00"/>
    <x v="1"/>
    <n v="8"/>
    <n v="1143"/>
    <x v="2352"/>
    <x v="187"/>
    <n v="33235.67"/>
    <s v="x"/>
    <m/>
    <m/>
    <m/>
    <s v="x"/>
    <m/>
    <m/>
    <m/>
    <m/>
    <m/>
    <m/>
    <m/>
    <m/>
    <m/>
    <m/>
    <m/>
    <m/>
    <m/>
    <m/>
    <m/>
    <m/>
    <m/>
    <x v="8"/>
  </r>
  <r>
    <d v="2021-08-11T00:00:00"/>
    <x v="1"/>
    <n v="8"/>
    <n v="1089"/>
    <x v="2353"/>
    <x v="187"/>
    <n v="31.39"/>
    <s v="x"/>
    <m/>
    <m/>
    <m/>
    <s v="x"/>
    <m/>
    <m/>
    <m/>
    <m/>
    <m/>
    <m/>
    <m/>
    <m/>
    <m/>
    <m/>
    <m/>
    <m/>
    <m/>
    <m/>
    <m/>
    <m/>
    <m/>
    <x v="8"/>
  </r>
  <r>
    <d v="2021-08-10T00:00:00"/>
    <x v="1"/>
    <n v="8"/>
    <n v="1147"/>
    <x v="2354"/>
    <x v="187"/>
    <n v="0"/>
    <s v="x"/>
    <m/>
    <m/>
    <m/>
    <s v="x"/>
    <m/>
    <m/>
    <m/>
    <m/>
    <m/>
    <m/>
    <m/>
    <m/>
    <m/>
    <m/>
    <m/>
    <m/>
    <m/>
    <m/>
    <m/>
    <m/>
    <m/>
    <x v="8"/>
  </r>
  <r>
    <d v="2021-08-05T00:00:00"/>
    <x v="1"/>
    <n v="8"/>
    <n v="1066"/>
    <x v="2355"/>
    <x v="187"/>
    <n v="50.7"/>
    <s v="x"/>
    <m/>
    <m/>
    <m/>
    <s v="x"/>
    <m/>
    <m/>
    <m/>
    <m/>
    <m/>
    <m/>
    <m/>
    <m/>
    <m/>
    <m/>
    <m/>
    <m/>
    <m/>
    <m/>
    <m/>
    <m/>
    <m/>
    <x v="8"/>
  </r>
  <r>
    <d v="2021-07-27T00:00:00"/>
    <x v="1"/>
    <n v="7"/>
    <n v="1026"/>
    <x v="2356"/>
    <x v="187"/>
    <n v="374.35"/>
    <s v="x"/>
    <m/>
    <m/>
    <m/>
    <s v="x"/>
    <m/>
    <m/>
    <m/>
    <m/>
    <m/>
    <m/>
    <m/>
    <m/>
    <m/>
    <m/>
    <m/>
    <m/>
    <m/>
    <m/>
    <m/>
    <m/>
    <m/>
    <x v="8"/>
  </r>
  <r>
    <d v="2021-07-27T00:00:00"/>
    <x v="1"/>
    <n v="7"/>
    <n v="897"/>
    <x v="2357"/>
    <x v="187"/>
    <n v="31.39"/>
    <s v="x"/>
    <m/>
    <m/>
    <m/>
    <s v="x"/>
    <m/>
    <m/>
    <m/>
    <m/>
    <m/>
    <m/>
    <m/>
    <m/>
    <m/>
    <m/>
    <m/>
    <m/>
    <m/>
    <m/>
    <m/>
    <m/>
    <m/>
    <x v="8"/>
  </r>
  <r>
    <d v="2021-07-22T00:00:00"/>
    <x v="1"/>
    <n v="7"/>
    <n v="1009"/>
    <x v="2358"/>
    <x v="187"/>
    <n v="116.89"/>
    <s v="x"/>
    <m/>
    <m/>
    <m/>
    <s v="x"/>
    <m/>
    <m/>
    <m/>
    <m/>
    <m/>
    <m/>
    <m/>
    <m/>
    <m/>
    <m/>
    <m/>
    <m/>
    <m/>
    <m/>
    <m/>
    <m/>
    <m/>
    <x v="8"/>
  </r>
  <r>
    <d v="2021-07-21T00:00:00"/>
    <x v="1"/>
    <n v="7"/>
    <n v="972"/>
    <x v="2359"/>
    <x v="187"/>
    <n v="32163.29"/>
    <s v="x"/>
    <m/>
    <m/>
    <m/>
    <s v="x"/>
    <m/>
    <m/>
    <m/>
    <m/>
    <m/>
    <m/>
    <m/>
    <m/>
    <m/>
    <m/>
    <m/>
    <m/>
    <m/>
    <m/>
    <m/>
    <m/>
    <m/>
    <x v="8"/>
  </r>
  <r>
    <d v="2021-07-19T00:00:00"/>
    <x v="1"/>
    <n v="7"/>
    <n v="863"/>
    <x v="2360"/>
    <x v="187"/>
    <n v="91.74"/>
    <s v="x"/>
    <m/>
    <m/>
    <m/>
    <s v="x"/>
    <m/>
    <m/>
    <m/>
    <m/>
    <m/>
    <m/>
    <m/>
    <m/>
    <m/>
    <m/>
    <m/>
    <m/>
    <m/>
    <m/>
    <m/>
    <m/>
    <m/>
    <x v="8"/>
  </r>
  <r>
    <d v="2021-06-29T00:00:00"/>
    <x v="1"/>
    <n v="6"/>
    <n v="844"/>
    <x v="2361"/>
    <x v="187"/>
    <n v="427.43"/>
    <s v="x"/>
    <m/>
    <m/>
    <m/>
    <s v="x"/>
    <m/>
    <m/>
    <m/>
    <m/>
    <m/>
    <m/>
    <m/>
    <m/>
    <m/>
    <m/>
    <m/>
    <m/>
    <m/>
    <m/>
    <m/>
    <m/>
    <m/>
    <x v="8"/>
  </r>
  <r>
    <d v="2021-06-29T00:00:00"/>
    <x v="1"/>
    <n v="6"/>
    <n v="866"/>
    <x v="2362"/>
    <x v="187"/>
    <n v="90.72"/>
    <s v="x"/>
    <m/>
    <m/>
    <m/>
    <s v="x"/>
    <m/>
    <m/>
    <m/>
    <m/>
    <m/>
    <m/>
    <m/>
    <m/>
    <m/>
    <m/>
    <m/>
    <m/>
    <m/>
    <m/>
    <m/>
    <m/>
    <m/>
    <x v="8"/>
  </r>
  <r>
    <d v="2021-06-25T00:00:00"/>
    <x v="1"/>
    <n v="6"/>
    <n v="835"/>
    <x v="2363"/>
    <x v="187"/>
    <n v="90.72"/>
    <s v="x"/>
    <m/>
    <m/>
    <m/>
    <s v="x"/>
    <m/>
    <m/>
    <m/>
    <m/>
    <m/>
    <m/>
    <m/>
    <m/>
    <m/>
    <m/>
    <m/>
    <m/>
    <m/>
    <m/>
    <m/>
    <m/>
    <m/>
    <x v="8"/>
  </r>
  <r>
    <d v="2021-06-23T00:00:00"/>
    <x v="1"/>
    <n v="6"/>
    <n v="838"/>
    <x v="2364"/>
    <x v="187"/>
    <n v="116.89"/>
    <s v="x"/>
    <m/>
    <m/>
    <m/>
    <s v="x"/>
    <m/>
    <m/>
    <m/>
    <m/>
    <m/>
    <m/>
    <m/>
    <m/>
    <m/>
    <m/>
    <m/>
    <m/>
    <m/>
    <m/>
    <m/>
    <m/>
    <m/>
    <x v="8"/>
  </r>
  <r>
    <d v="2021-06-15T00:00:00"/>
    <x v="1"/>
    <n v="6"/>
    <n v="791"/>
    <x v="2365"/>
    <x v="187"/>
    <n v="33235.67"/>
    <s v="x"/>
    <m/>
    <m/>
    <m/>
    <s v="x"/>
    <m/>
    <m/>
    <m/>
    <m/>
    <m/>
    <m/>
    <m/>
    <m/>
    <m/>
    <m/>
    <m/>
    <m/>
    <m/>
    <m/>
    <m/>
    <m/>
    <m/>
    <x v="8"/>
  </r>
  <r>
    <d v="2021-06-14T00:00:00"/>
    <x v="1"/>
    <n v="6"/>
    <n v="759"/>
    <x v="2366"/>
    <x v="187"/>
    <n v="31.39"/>
    <s v="x"/>
    <m/>
    <m/>
    <m/>
    <s v="x"/>
    <m/>
    <m/>
    <m/>
    <m/>
    <m/>
    <m/>
    <m/>
    <m/>
    <m/>
    <m/>
    <m/>
    <m/>
    <m/>
    <m/>
    <m/>
    <m/>
    <m/>
    <x v="8"/>
  </r>
  <r>
    <d v="2021-06-09T00:00:00"/>
    <x v="1"/>
    <n v="6"/>
    <n v="799"/>
    <x v="2367"/>
    <x v="187"/>
    <n v="0"/>
    <s v="x"/>
    <m/>
    <m/>
    <m/>
    <s v="x"/>
    <m/>
    <m/>
    <m/>
    <m/>
    <m/>
    <m/>
    <m/>
    <m/>
    <m/>
    <m/>
    <m/>
    <m/>
    <m/>
    <m/>
    <m/>
    <m/>
    <m/>
    <x v="8"/>
  </r>
  <r>
    <d v="2021-06-08T00:00:00"/>
    <x v="1"/>
    <n v="6"/>
    <n v="26"/>
    <x v="2368"/>
    <x v="187"/>
    <n v="90.72"/>
    <s v="x"/>
    <m/>
    <m/>
    <m/>
    <s v="x"/>
    <m/>
    <m/>
    <m/>
    <m/>
    <m/>
    <m/>
    <m/>
    <m/>
    <m/>
    <m/>
    <m/>
    <m/>
    <m/>
    <m/>
    <m/>
    <m/>
    <m/>
    <x v="8"/>
  </r>
  <r>
    <d v="2021-06-03T00:00:00"/>
    <x v="1"/>
    <n v="6"/>
    <n v="711"/>
    <x v="2369"/>
    <x v="187"/>
    <n v="57.94"/>
    <s v="x"/>
    <m/>
    <m/>
    <m/>
    <s v="x"/>
    <m/>
    <m/>
    <m/>
    <m/>
    <m/>
    <m/>
    <m/>
    <m/>
    <m/>
    <m/>
    <m/>
    <m/>
    <m/>
    <m/>
    <m/>
    <m/>
    <m/>
    <x v="8"/>
  </r>
  <r>
    <d v="2021-05-28T00:00:00"/>
    <x v="1"/>
    <n v="5"/>
    <n v="693"/>
    <x v="2370"/>
    <x v="187"/>
    <n v="398.5"/>
    <s v="x"/>
    <m/>
    <m/>
    <m/>
    <s v="x"/>
    <m/>
    <m/>
    <m/>
    <m/>
    <m/>
    <m/>
    <m/>
    <m/>
    <m/>
    <m/>
    <m/>
    <m/>
    <m/>
    <m/>
    <m/>
    <m/>
    <m/>
    <x v="8"/>
  </r>
  <r>
    <d v="2021-05-26T00:00:00"/>
    <x v="1"/>
    <n v="5"/>
    <n v="670"/>
    <x v="2371"/>
    <x v="187"/>
    <n v="116.89"/>
    <s v="x"/>
    <m/>
    <m/>
    <m/>
    <s v="x"/>
    <m/>
    <m/>
    <m/>
    <m/>
    <m/>
    <m/>
    <m/>
    <m/>
    <m/>
    <m/>
    <m/>
    <m/>
    <m/>
    <m/>
    <m/>
    <m/>
    <m/>
    <x v="8"/>
  </r>
  <r>
    <d v="2021-05-17T00:00:00"/>
    <x v="1"/>
    <n v="5"/>
    <n v="642"/>
    <x v="2372"/>
    <x v="187"/>
    <n v="32163.29"/>
    <s v="x"/>
    <m/>
    <m/>
    <m/>
    <s v="x"/>
    <m/>
    <m/>
    <m/>
    <m/>
    <m/>
    <m/>
    <m/>
    <m/>
    <m/>
    <m/>
    <m/>
    <m/>
    <m/>
    <m/>
    <m/>
    <m/>
    <m/>
    <x v="8"/>
  </r>
  <r>
    <d v="2021-05-12T00:00:00"/>
    <x v="1"/>
    <n v="5"/>
    <n v="599"/>
    <x v="2373"/>
    <x v="187"/>
    <n v="31.39"/>
    <s v="x"/>
    <m/>
    <m/>
    <m/>
    <s v="x"/>
    <m/>
    <m/>
    <m/>
    <m/>
    <m/>
    <m/>
    <m/>
    <m/>
    <m/>
    <m/>
    <m/>
    <m/>
    <m/>
    <m/>
    <m/>
    <m/>
    <m/>
    <x v="8"/>
  </r>
  <r>
    <d v="2021-05-10T00:00:00"/>
    <x v="1"/>
    <n v="5"/>
    <n v="631"/>
    <x v="2374"/>
    <x v="187"/>
    <n v="0"/>
    <s v="x"/>
    <m/>
    <m/>
    <m/>
    <s v="x"/>
    <m/>
    <m/>
    <m/>
    <m/>
    <m/>
    <m/>
    <m/>
    <m/>
    <m/>
    <m/>
    <m/>
    <m/>
    <m/>
    <m/>
    <m/>
    <m/>
    <m/>
    <x v="8"/>
  </r>
  <r>
    <d v="2021-05-06T00:00:00"/>
    <x v="1"/>
    <n v="5"/>
    <n v="591"/>
    <x v="2375"/>
    <x v="187"/>
    <n v="90.72"/>
    <s v="x"/>
    <m/>
    <m/>
    <m/>
    <s v="x"/>
    <m/>
    <m/>
    <m/>
    <m/>
    <m/>
    <m/>
    <m/>
    <m/>
    <m/>
    <m/>
    <m/>
    <m/>
    <m/>
    <m/>
    <m/>
    <m/>
    <m/>
    <x v="8"/>
  </r>
  <r>
    <d v="2021-05-06T00:00:00"/>
    <x v="1"/>
    <n v="5"/>
    <n v="541"/>
    <x v="2376"/>
    <x v="187"/>
    <n v="62.77"/>
    <s v="x"/>
    <m/>
    <m/>
    <m/>
    <s v="x"/>
    <m/>
    <m/>
    <m/>
    <m/>
    <m/>
    <m/>
    <m/>
    <m/>
    <m/>
    <m/>
    <m/>
    <m/>
    <m/>
    <m/>
    <m/>
    <m/>
    <m/>
    <x v="8"/>
  </r>
  <r>
    <d v="2021-04-29T00:00:00"/>
    <x v="1"/>
    <n v="4"/>
    <n v="532"/>
    <x v="2377"/>
    <x v="187"/>
    <n v="391.21"/>
    <s v="x"/>
    <m/>
    <m/>
    <m/>
    <s v="x"/>
    <m/>
    <m/>
    <m/>
    <m/>
    <m/>
    <m/>
    <m/>
    <m/>
    <m/>
    <m/>
    <m/>
    <m/>
    <m/>
    <m/>
    <m/>
    <m/>
    <m/>
    <x v="8"/>
  </r>
  <r>
    <d v="2021-04-28T00:00:00"/>
    <x v="1"/>
    <n v="4"/>
    <n v="510"/>
    <x v="2378"/>
    <x v="187"/>
    <n v="116.89"/>
    <s v="x"/>
    <m/>
    <m/>
    <m/>
    <s v="x"/>
    <m/>
    <m/>
    <m/>
    <m/>
    <m/>
    <m/>
    <m/>
    <m/>
    <m/>
    <m/>
    <m/>
    <m/>
    <m/>
    <m/>
    <m/>
    <m/>
    <m/>
    <x v="8"/>
  </r>
  <r>
    <d v="2021-04-23T00:00:00"/>
    <x v="1"/>
    <n v="4"/>
    <n v="15"/>
    <x v="2379"/>
    <x v="187"/>
    <n v="90.72"/>
    <s v="x"/>
    <m/>
    <m/>
    <m/>
    <s v="x"/>
    <m/>
    <m/>
    <m/>
    <m/>
    <m/>
    <m/>
    <m/>
    <m/>
    <m/>
    <m/>
    <m/>
    <m/>
    <m/>
    <m/>
    <m/>
    <m/>
    <m/>
    <x v="8"/>
  </r>
  <r>
    <d v="2021-04-16T00:00:00"/>
    <x v="1"/>
    <n v="4"/>
    <n v="473"/>
    <x v="2380"/>
    <x v="187"/>
    <n v="33235.67"/>
    <s v="x"/>
    <m/>
    <m/>
    <m/>
    <s v="x"/>
    <m/>
    <m/>
    <m/>
    <m/>
    <m/>
    <m/>
    <m/>
    <m/>
    <m/>
    <m/>
    <m/>
    <m/>
    <m/>
    <m/>
    <m/>
    <m/>
    <m/>
    <x v="8"/>
  </r>
  <r>
    <d v="2021-04-16T00:00:00"/>
    <x v="1"/>
    <n v="4"/>
    <n v="444"/>
    <x v="2381"/>
    <x v="187"/>
    <n v="90.72"/>
    <s v="x"/>
    <m/>
    <m/>
    <m/>
    <s v="x"/>
    <m/>
    <m/>
    <m/>
    <m/>
    <m/>
    <m/>
    <m/>
    <m/>
    <m/>
    <m/>
    <m/>
    <m/>
    <m/>
    <m/>
    <m/>
    <m/>
    <m/>
    <x v="8"/>
  </r>
  <r>
    <d v="2021-04-16T00:00:00"/>
    <x v="1"/>
    <n v="4"/>
    <n v="429"/>
    <x v="2382"/>
    <x v="187"/>
    <n v="31.39"/>
    <s v="x"/>
    <m/>
    <m/>
    <m/>
    <s v="x"/>
    <m/>
    <m/>
    <m/>
    <m/>
    <m/>
    <m/>
    <m/>
    <m/>
    <m/>
    <m/>
    <m/>
    <m/>
    <m/>
    <m/>
    <m/>
    <m/>
    <m/>
    <x v="8"/>
  </r>
  <r>
    <d v="2021-04-12T00:00:00"/>
    <x v="1"/>
    <n v="4"/>
    <n v="486"/>
    <x v="2383"/>
    <x v="187"/>
    <n v="0"/>
    <s v="x"/>
    <m/>
    <m/>
    <m/>
    <s v="x"/>
    <m/>
    <m/>
    <m/>
    <m/>
    <m/>
    <m/>
    <m/>
    <m/>
    <m/>
    <m/>
    <m/>
    <m/>
    <m/>
    <m/>
    <m/>
    <m/>
    <m/>
    <x v="8"/>
  </r>
  <r>
    <d v="2021-03-31T00:00:00"/>
    <x v="1"/>
    <n v="3"/>
    <n v="363"/>
    <x v="2384"/>
    <x v="187"/>
    <n v="90.72"/>
    <s v="x"/>
    <m/>
    <m/>
    <m/>
    <s v="x"/>
    <m/>
    <m/>
    <m/>
    <m/>
    <m/>
    <m/>
    <m/>
    <m/>
    <m/>
    <m/>
    <m/>
    <m/>
    <m/>
    <m/>
    <m/>
    <m/>
    <m/>
    <x v="8"/>
  </r>
  <r>
    <d v="2021-03-31T00:00:00"/>
    <x v="1"/>
    <n v="3"/>
    <n v="362"/>
    <x v="2385"/>
    <x v="187"/>
    <n v="90.72"/>
    <s v="x"/>
    <m/>
    <m/>
    <m/>
    <s v="x"/>
    <m/>
    <m/>
    <m/>
    <m/>
    <m/>
    <m/>
    <m/>
    <m/>
    <m/>
    <m/>
    <m/>
    <m/>
    <m/>
    <m/>
    <m/>
    <m/>
    <m/>
    <x v="8"/>
  </r>
  <r>
    <d v="2021-03-31T00:00:00"/>
    <x v="1"/>
    <n v="3"/>
    <n v="361"/>
    <x v="2386"/>
    <x v="187"/>
    <n v="90.72"/>
    <s v="x"/>
    <m/>
    <m/>
    <m/>
    <s v="x"/>
    <m/>
    <m/>
    <m/>
    <m/>
    <m/>
    <m/>
    <m/>
    <m/>
    <m/>
    <m/>
    <m/>
    <m/>
    <m/>
    <m/>
    <m/>
    <m/>
    <m/>
    <x v="8"/>
  </r>
  <r>
    <d v="2021-03-31T00:00:00"/>
    <x v="1"/>
    <n v="3"/>
    <n v="360"/>
    <x v="2387"/>
    <x v="187"/>
    <n v="90.72"/>
    <s v="x"/>
    <m/>
    <m/>
    <m/>
    <s v="x"/>
    <m/>
    <m/>
    <m/>
    <m/>
    <m/>
    <m/>
    <m/>
    <m/>
    <m/>
    <m/>
    <m/>
    <m/>
    <m/>
    <m/>
    <m/>
    <m/>
    <m/>
    <x v="8"/>
  </r>
  <r>
    <d v="2021-03-29T00:00:00"/>
    <x v="1"/>
    <n v="3"/>
    <n v="368"/>
    <x v="2388"/>
    <x v="187"/>
    <n v="333.38"/>
    <s v="x"/>
    <m/>
    <m/>
    <m/>
    <s v="x"/>
    <m/>
    <m/>
    <m/>
    <m/>
    <m/>
    <m/>
    <m/>
    <m/>
    <m/>
    <m/>
    <m/>
    <m/>
    <m/>
    <m/>
    <m/>
    <m/>
    <m/>
    <x v="8"/>
  </r>
  <r>
    <d v="2021-03-23T00:00:00"/>
    <x v="1"/>
    <n v="3"/>
    <n v="342"/>
    <x v="2389"/>
    <x v="187"/>
    <n v="116.89"/>
    <s v="x"/>
    <m/>
    <m/>
    <m/>
    <s v="x"/>
    <m/>
    <m/>
    <m/>
    <m/>
    <m/>
    <m/>
    <m/>
    <m/>
    <m/>
    <m/>
    <m/>
    <m/>
    <m/>
    <m/>
    <m/>
    <m/>
    <m/>
    <x v="8"/>
  </r>
  <r>
    <d v="2021-03-23T00:00:00"/>
    <x v="1"/>
    <n v="3"/>
    <n v="358"/>
    <x v="2390"/>
    <x v="187"/>
    <n v="31.39"/>
    <s v="x"/>
    <m/>
    <m/>
    <m/>
    <s v="x"/>
    <m/>
    <m/>
    <m/>
    <m/>
    <m/>
    <m/>
    <m/>
    <m/>
    <m/>
    <m/>
    <m/>
    <m/>
    <m/>
    <m/>
    <m/>
    <m/>
    <m/>
    <x v="8"/>
  </r>
  <r>
    <d v="2021-03-17T00:00:00"/>
    <x v="1"/>
    <n v="3"/>
    <n v="268"/>
    <x v="2391"/>
    <x v="187"/>
    <n v="30019.7"/>
    <s v="x"/>
    <m/>
    <m/>
    <m/>
    <s v="x"/>
    <m/>
    <m/>
    <m/>
    <m/>
    <m/>
    <m/>
    <m/>
    <m/>
    <m/>
    <m/>
    <m/>
    <m/>
    <m/>
    <m/>
    <m/>
    <m/>
    <m/>
    <x v="8"/>
  </r>
  <r>
    <d v="2021-03-17T00:00:00"/>
    <x v="1"/>
    <n v="3"/>
    <n v="265"/>
    <x v="2392"/>
    <x v="187"/>
    <n v="31.39"/>
    <s v="x"/>
    <m/>
    <m/>
    <m/>
    <s v="x"/>
    <m/>
    <m/>
    <m/>
    <m/>
    <m/>
    <m/>
    <m/>
    <m/>
    <m/>
    <m/>
    <m/>
    <m/>
    <m/>
    <m/>
    <m/>
    <m/>
    <m/>
    <x v="8"/>
  </r>
  <r>
    <d v="2021-03-03T00:00:00"/>
    <x v="1"/>
    <n v="3"/>
    <n v="194"/>
    <x v="2393"/>
    <x v="187"/>
    <n v="376.73"/>
    <s v="x"/>
    <m/>
    <m/>
    <m/>
    <s v="x"/>
    <m/>
    <m/>
    <m/>
    <m/>
    <m/>
    <m/>
    <m/>
    <m/>
    <m/>
    <m/>
    <m/>
    <m/>
    <m/>
    <m/>
    <m/>
    <m/>
    <m/>
    <x v="8"/>
  </r>
  <r>
    <d v="2021-03-01T00:00:00"/>
    <x v="1"/>
    <n v="3"/>
    <n v="197"/>
    <x v="2394"/>
    <x v="187"/>
    <n v="16.899999999999999"/>
    <s v="x"/>
    <m/>
    <m/>
    <m/>
    <s v="x"/>
    <m/>
    <m/>
    <m/>
    <m/>
    <m/>
    <m/>
    <m/>
    <m/>
    <m/>
    <m/>
    <m/>
    <m/>
    <m/>
    <m/>
    <m/>
    <m/>
    <m/>
    <x v="8"/>
  </r>
  <r>
    <d v="2021-02-25T00:00:00"/>
    <x v="1"/>
    <n v="2"/>
    <n v="171"/>
    <x v="2395"/>
    <x v="187"/>
    <n v="116.89"/>
    <s v="x"/>
    <m/>
    <m/>
    <m/>
    <s v="x"/>
    <m/>
    <m/>
    <m/>
    <m/>
    <m/>
    <m/>
    <m/>
    <m/>
    <m/>
    <m/>
    <m/>
    <m/>
    <m/>
    <m/>
    <m/>
    <m/>
    <m/>
    <x v="8"/>
  </r>
  <r>
    <d v="2021-02-17T00:00:00"/>
    <x v="1"/>
    <n v="2"/>
    <n v="128"/>
    <x v="2396"/>
    <x v="187"/>
    <n v="33235.67"/>
    <s v="x"/>
    <m/>
    <m/>
    <m/>
    <s v="x"/>
    <m/>
    <m/>
    <m/>
    <m/>
    <m/>
    <m/>
    <m/>
    <m/>
    <m/>
    <m/>
    <m/>
    <m/>
    <m/>
    <m/>
    <m/>
    <m/>
    <m/>
    <x v="8"/>
  </r>
  <r>
    <d v="2021-02-15T00:00:00"/>
    <x v="1"/>
    <n v="2"/>
    <n v="91"/>
    <x v="2397"/>
    <x v="187"/>
    <n v="31.39"/>
    <s v="x"/>
    <m/>
    <m/>
    <m/>
    <s v="x"/>
    <m/>
    <m/>
    <m/>
    <m/>
    <m/>
    <m/>
    <m/>
    <m/>
    <m/>
    <m/>
    <m/>
    <m/>
    <m/>
    <m/>
    <m/>
    <m/>
    <m/>
    <x v="8"/>
  </r>
  <r>
    <d v="2021-02-03T00:00:00"/>
    <x v="1"/>
    <n v="2"/>
    <n v="2357"/>
    <x v="2398"/>
    <x v="187"/>
    <n v="344.17"/>
    <s v="x"/>
    <m/>
    <m/>
    <m/>
    <s v="x"/>
    <m/>
    <m/>
    <m/>
    <m/>
    <m/>
    <m/>
    <m/>
    <m/>
    <m/>
    <m/>
    <m/>
    <m/>
    <m/>
    <m/>
    <m/>
    <m/>
    <m/>
    <x v="8"/>
  </r>
  <r>
    <d v="2021-02-03T00:00:00"/>
    <x v="1"/>
    <n v="2"/>
    <n v="2355"/>
    <x v="2399"/>
    <x v="187"/>
    <n v="41.04"/>
    <s v="x"/>
    <m/>
    <m/>
    <m/>
    <s v="x"/>
    <m/>
    <m/>
    <m/>
    <m/>
    <m/>
    <m/>
    <m/>
    <m/>
    <m/>
    <m/>
    <m/>
    <m/>
    <m/>
    <m/>
    <m/>
    <m/>
    <m/>
    <x v="8"/>
  </r>
  <r>
    <d v="2021-02-03T00:00:00"/>
    <x v="1"/>
    <n v="2"/>
    <n v="2352"/>
    <x v="2400"/>
    <x v="187"/>
    <n v="116.89"/>
    <s v="x"/>
    <m/>
    <m/>
    <m/>
    <s v="x"/>
    <m/>
    <m/>
    <m/>
    <m/>
    <m/>
    <m/>
    <m/>
    <m/>
    <m/>
    <m/>
    <m/>
    <m/>
    <m/>
    <m/>
    <m/>
    <m/>
    <m/>
    <x v="8"/>
  </r>
  <r>
    <d v="2021-01-19T00:00:00"/>
    <x v="1"/>
    <n v="1"/>
    <n v="2286"/>
    <x v="2401"/>
    <x v="187"/>
    <n v="31.39"/>
    <s v="x"/>
    <m/>
    <m/>
    <m/>
    <s v="x"/>
    <m/>
    <m/>
    <m/>
    <m/>
    <m/>
    <m/>
    <m/>
    <m/>
    <m/>
    <m/>
    <m/>
    <m/>
    <m/>
    <m/>
    <m/>
    <m/>
    <m/>
    <x v="8"/>
  </r>
  <r>
    <d v="2021-01-19T00:00:00"/>
    <x v="1"/>
    <n v="1"/>
    <n v="2325"/>
    <x v="2402"/>
    <x v="187"/>
    <n v="32356.19"/>
    <s v="x"/>
    <m/>
    <m/>
    <m/>
    <s v="x"/>
    <m/>
    <m/>
    <m/>
    <m/>
    <m/>
    <m/>
    <m/>
    <m/>
    <m/>
    <m/>
    <m/>
    <m/>
    <m/>
    <m/>
    <m/>
    <m/>
    <m/>
    <x v="8"/>
  </r>
  <r>
    <d v="2021-01-15T00:00:00"/>
    <x v="1"/>
    <n v="1"/>
    <n v="2282"/>
    <x v="2403"/>
    <x v="187"/>
    <n v="31.39"/>
    <s v="x"/>
    <m/>
    <m/>
    <m/>
    <s v="x"/>
    <m/>
    <m/>
    <m/>
    <m/>
    <m/>
    <m/>
    <m/>
    <m/>
    <m/>
    <m/>
    <m/>
    <m/>
    <m/>
    <m/>
    <m/>
    <m/>
    <m/>
    <x v="8"/>
  </r>
  <r>
    <d v="2021-01-05T00:00:00"/>
    <x v="1"/>
    <n v="1"/>
    <n v="2261"/>
    <x v="2404"/>
    <x v="187"/>
    <n v="387.66"/>
    <s v="x"/>
    <m/>
    <m/>
    <m/>
    <s v="x"/>
    <m/>
    <m/>
    <m/>
    <m/>
    <m/>
    <m/>
    <m/>
    <m/>
    <m/>
    <m/>
    <m/>
    <m/>
    <m/>
    <m/>
    <m/>
    <m/>
    <m/>
    <x v="8"/>
  </r>
  <r>
    <d v="2023-12-06T00:00:00"/>
    <x v="0"/>
    <n v="12"/>
    <n v="1395"/>
    <x v="2405"/>
    <x v="188"/>
    <n v="439"/>
    <m/>
    <s v="x"/>
    <m/>
    <m/>
    <m/>
    <m/>
    <m/>
    <m/>
    <s v="x"/>
    <m/>
    <m/>
    <m/>
    <m/>
    <m/>
    <m/>
    <m/>
    <m/>
    <m/>
    <m/>
    <m/>
    <m/>
    <m/>
    <x v="2"/>
  </r>
  <r>
    <d v="2023-09-25T00:00:00"/>
    <x v="0"/>
    <n v="9"/>
    <n v="1044"/>
    <x v="2406"/>
    <x v="188"/>
    <n v="350"/>
    <m/>
    <s v="x"/>
    <m/>
    <m/>
    <m/>
    <m/>
    <m/>
    <m/>
    <s v="x"/>
    <m/>
    <m/>
    <m/>
    <m/>
    <m/>
    <m/>
    <m/>
    <m/>
    <m/>
    <m/>
    <m/>
    <m/>
    <m/>
    <x v="2"/>
  </r>
  <r>
    <d v="2023-09-04T00:00:00"/>
    <x v="0"/>
    <n v="9"/>
    <n v="921"/>
    <x v="2407"/>
    <x v="188"/>
    <n v="292.5"/>
    <m/>
    <s v="x"/>
    <m/>
    <m/>
    <m/>
    <m/>
    <m/>
    <m/>
    <s v="x"/>
    <m/>
    <m/>
    <m/>
    <m/>
    <m/>
    <m/>
    <m/>
    <m/>
    <m/>
    <m/>
    <m/>
    <m/>
    <m/>
    <x v="2"/>
  </r>
  <r>
    <d v="2023-05-17T00:00:00"/>
    <x v="0"/>
    <n v="5"/>
    <n v="457"/>
    <x v="2408"/>
    <x v="188"/>
    <n v="533.5"/>
    <m/>
    <s v="x"/>
    <m/>
    <m/>
    <m/>
    <m/>
    <m/>
    <m/>
    <s v="x"/>
    <m/>
    <m/>
    <m/>
    <m/>
    <m/>
    <m/>
    <m/>
    <m/>
    <m/>
    <m/>
    <m/>
    <m/>
    <m/>
    <x v="2"/>
  </r>
  <r>
    <d v="2023-05-10T00:00:00"/>
    <x v="0"/>
    <n v="5"/>
    <n v="400"/>
    <x v="2409"/>
    <x v="188"/>
    <n v="291"/>
    <m/>
    <s v="x"/>
    <m/>
    <m/>
    <m/>
    <m/>
    <m/>
    <m/>
    <s v="x"/>
    <m/>
    <m/>
    <m/>
    <m/>
    <m/>
    <m/>
    <m/>
    <m/>
    <m/>
    <m/>
    <m/>
    <m/>
    <m/>
    <x v="2"/>
  </r>
  <r>
    <d v="2023-04-12T00:00:00"/>
    <x v="0"/>
    <n v="4"/>
    <n v="280"/>
    <x v="2410"/>
    <x v="188"/>
    <n v="1992.5"/>
    <m/>
    <s v="x"/>
    <m/>
    <m/>
    <m/>
    <m/>
    <m/>
    <m/>
    <s v="x"/>
    <m/>
    <m/>
    <m/>
    <m/>
    <m/>
    <m/>
    <m/>
    <m/>
    <m/>
    <m/>
    <m/>
    <m/>
    <m/>
    <x v="2"/>
  </r>
  <r>
    <d v="2023-03-01T00:00:00"/>
    <x v="0"/>
    <n v="3"/>
    <n v="113"/>
    <x v="2411"/>
    <x v="188"/>
    <n v="630.5"/>
    <m/>
    <s v="x"/>
    <m/>
    <m/>
    <m/>
    <m/>
    <m/>
    <m/>
    <s v="x"/>
    <m/>
    <m/>
    <m/>
    <m/>
    <m/>
    <m/>
    <m/>
    <m/>
    <m/>
    <m/>
    <m/>
    <m/>
    <m/>
    <x v="2"/>
  </r>
  <r>
    <d v="2022-12-05T00:00:00"/>
    <x v="2"/>
    <n v="12"/>
    <n v="1652"/>
    <x v="2412"/>
    <x v="188"/>
    <n v="771"/>
    <m/>
    <s v="x"/>
    <m/>
    <m/>
    <m/>
    <m/>
    <m/>
    <m/>
    <s v="x"/>
    <m/>
    <m/>
    <m/>
    <m/>
    <m/>
    <m/>
    <m/>
    <m/>
    <m/>
    <m/>
    <m/>
    <m/>
    <m/>
    <x v="2"/>
  </r>
  <r>
    <d v="2021-11-12T00:00:00"/>
    <x v="1"/>
    <n v="11"/>
    <n v="1574"/>
    <x v="2413"/>
    <x v="188"/>
    <n v="360"/>
    <m/>
    <s v="x"/>
    <m/>
    <m/>
    <m/>
    <m/>
    <m/>
    <m/>
    <s v="x"/>
    <m/>
    <m/>
    <m/>
    <m/>
    <m/>
    <m/>
    <m/>
    <m/>
    <m/>
    <m/>
    <m/>
    <m/>
    <m/>
    <x v="2"/>
  </r>
  <r>
    <d v="2021-08-30T00:00:00"/>
    <x v="1"/>
    <n v="8"/>
    <n v="1175"/>
    <x v="2414"/>
    <x v="188"/>
    <n v="140"/>
    <m/>
    <s v="x"/>
    <m/>
    <m/>
    <m/>
    <m/>
    <m/>
    <m/>
    <s v="x"/>
    <m/>
    <m/>
    <m/>
    <m/>
    <m/>
    <m/>
    <m/>
    <m/>
    <m/>
    <m/>
    <m/>
    <m/>
    <m/>
    <x v="2"/>
  </r>
  <r>
    <d v="2021-08-30T00:00:00"/>
    <x v="1"/>
    <n v="8"/>
    <n v="1174"/>
    <x v="2415"/>
    <x v="188"/>
    <n v="97"/>
    <m/>
    <s v="x"/>
    <m/>
    <m/>
    <m/>
    <m/>
    <m/>
    <m/>
    <s v="x"/>
    <m/>
    <m/>
    <m/>
    <m/>
    <m/>
    <m/>
    <m/>
    <m/>
    <m/>
    <m/>
    <m/>
    <m/>
    <m/>
    <x v="2"/>
  </r>
  <r>
    <d v="2021-08-30T00:00:00"/>
    <x v="1"/>
    <n v="8"/>
    <n v="1173"/>
    <x v="2416"/>
    <x v="188"/>
    <n v="431"/>
    <m/>
    <s v="x"/>
    <m/>
    <m/>
    <m/>
    <m/>
    <m/>
    <m/>
    <s v="x"/>
    <m/>
    <m/>
    <m/>
    <m/>
    <m/>
    <m/>
    <m/>
    <m/>
    <m/>
    <m/>
    <m/>
    <m/>
    <m/>
    <x v="2"/>
  </r>
  <r>
    <d v="2021-07-21T00:00:00"/>
    <x v="1"/>
    <n v="7"/>
    <n v="929"/>
    <x v="2417"/>
    <x v="188"/>
    <n v="1890"/>
    <m/>
    <s v="x"/>
    <m/>
    <m/>
    <m/>
    <m/>
    <m/>
    <m/>
    <s v="x"/>
    <m/>
    <m/>
    <m/>
    <m/>
    <m/>
    <m/>
    <m/>
    <m/>
    <m/>
    <m/>
    <m/>
    <m/>
    <m/>
    <x v="2"/>
  </r>
  <r>
    <d v="2021-07-19T00:00:00"/>
    <x v="1"/>
    <n v="7"/>
    <n v="928"/>
    <x v="2418"/>
    <x v="188"/>
    <n v="979.5"/>
    <m/>
    <s v="x"/>
    <m/>
    <m/>
    <m/>
    <m/>
    <m/>
    <m/>
    <s v="x"/>
    <m/>
    <m/>
    <m/>
    <m/>
    <m/>
    <m/>
    <m/>
    <m/>
    <m/>
    <m/>
    <m/>
    <m/>
    <m/>
    <x v="2"/>
  </r>
  <r>
    <d v="2022-05-23T00:00:00"/>
    <x v="2"/>
    <n v="5"/>
    <n v="541"/>
    <x v="2419"/>
    <x v="189"/>
    <n v="255.42"/>
    <m/>
    <s v="x"/>
    <m/>
    <m/>
    <m/>
    <m/>
    <s v="x"/>
    <m/>
    <m/>
    <m/>
    <s v="x"/>
    <m/>
    <m/>
    <m/>
    <m/>
    <m/>
    <m/>
    <m/>
    <m/>
    <m/>
    <m/>
    <m/>
    <x v="41"/>
  </r>
  <r>
    <d v="2021-11-12T00:00:00"/>
    <x v="1"/>
    <n v="11"/>
    <n v="1512"/>
    <x v="2420"/>
    <x v="190"/>
    <n v="1023.54"/>
    <s v="x"/>
    <m/>
    <m/>
    <s v="x"/>
    <m/>
    <m/>
    <m/>
    <m/>
    <m/>
    <m/>
    <m/>
    <m/>
    <m/>
    <m/>
    <m/>
    <m/>
    <m/>
    <m/>
    <m/>
    <m/>
    <m/>
    <m/>
    <x v="12"/>
  </r>
  <r>
    <d v="2023-05-16T00:00:00"/>
    <x v="0"/>
    <n v="5"/>
    <n v="417"/>
    <x v="2421"/>
    <x v="191"/>
    <n v="522"/>
    <m/>
    <s v="x"/>
    <m/>
    <m/>
    <m/>
    <m/>
    <m/>
    <s v="x"/>
    <m/>
    <m/>
    <m/>
    <m/>
    <m/>
    <m/>
    <m/>
    <m/>
    <m/>
    <m/>
    <m/>
    <m/>
    <m/>
    <m/>
    <x v="15"/>
  </r>
  <r>
    <d v="2022-08-24T00:00:00"/>
    <x v="2"/>
    <n v="8"/>
    <n v="1131"/>
    <x v="2422"/>
    <x v="191"/>
    <n v="176.4"/>
    <m/>
    <s v="x"/>
    <m/>
    <m/>
    <m/>
    <m/>
    <m/>
    <s v="x"/>
    <m/>
    <m/>
    <m/>
    <m/>
    <m/>
    <m/>
    <m/>
    <m/>
    <m/>
    <m/>
    <m/>
    <m/>
    <m/>
    <m/>
    <x v="15"/>
  </r>
  <r>
    <d v="2022-06-21T00:00:00"/>
    <x v="2"/>
    <n v="6"/>
    <n v="686"/>
    <x v="2423"/>
    <x v="191"/>
    <n v="19000.8"/>
    <m/>
    <s v="x"/>
    <m/>
    <m/>
    <m/>
    <m/>
    <m/>
    <m/>
    <s v="x"/>
    <m/>
    <m/>
    <m/>
    <m/>
    <m/>
    <m/>
    <m/>
    <m/>
    <m/>
    <m/>
    <m/>
    <m/>
    <m/>
    <x v="2"/>
  </r>
  <r>
    <d v="2024-01-11T00:00:00"/>
    <x v="3"/>
    <n v="1"/>
    <n v="1559"/>
    <x v="2424"/>
    <x v="192"/>
    <n v="720"/>
    <s v="x"/>
    <m/>
    <m/>
    <m/>
    <m/>
    <m/>
    <m/>
    <m/>
    <m/>
    <m/>
    <m/>
    <s v="x"/>
    <m/>
    <m/>
    <m/>
    <m/>
    <m/>
    <m/>
    <m/>
    <m/>
    <m/>
    <m/>
    <x v="29"/>
  </r>
  <r>
    <d v="2024-01-11T00:00:00"/>
    <x v="3"/>
    <n v="1"/>
    <n v="1558"/>
    <x v="2425"/>
    <x v="192"/>
    <n v="840"/>
    <s v="x"/>
    <m/>
    <m/>
    <m/>
    <m/>
    <m/>
    <m/>
    <m/>
    <m/>
    <m/>
    <m/>
    <s v="x"/>
    <m/>
    <m/>
    <m/>
    <m/>
    <m/>
    <m/>
    <m/>
    <m/>
    <m/>
    <m/>
    <x v="29"/>
  </r>
  <r>
    <d v="2023-07-20T00:00:00"/>
    <x v="0"/>
    <n v="7"/>
    <n v="738"/>
    <x v="2426"/>
    <x v="192"/>
    <n v="600"/>
    <s v="x"/>
    <m/>
    <m/>
    <m/>
    <m/>
    <m/>
    <m/>
    <m/>
    <m/>
    <m/>
    <m/>
    <s v="x"/>
    <m/>
    <m/>
    <m/>
    <m/>
    <m/>
    <m/>
    <m/>
    <m/>
    <m/>
    <m/>
    <x v="29"/>
  </r>
  <r>
    <d v="2023-07-20T00:00:00"/>
    <x v="0"/>
    <n v="7"/>
    <n v="739"/>
    <x v="2426"/>
    <x v="192"/>
    <n v="600"/>
    <s v="x"/>
    <m/>
    <m/>
    <m/>
    <m/>
    <m/>
    <m/>
    <m/>
    <m/>
    <m/>
    <m/>
    <s v="x"/>
    <m/>
    <m/>
    <m/>
    <m/>
    <m/>
    <m/>
    <m/>
    <m/>
    <m/>
    <m/>
    <x v="29"/>
  </r>
  <r>
    <d v="2023-12-28T00:00:00"/>
    <x v="0"/>
    <n v="12"/>
    <n v="1440"/>
    <x v="2427"/>
    <x v="193"/>
    <n v="2105.7800000000002"/>
    <s v="x"/>
    <m/>
    <m/>
    <s v="x"/>
    <m/>
    <m/>
    <m/>
    <m/>
    <m/>
    <m/>
    <m/>
    <m/>
    <m/>
    <m/>
    <m/>
    <m/>
    <m/>
    <m/>
    <m/>
    <m/>
    <m/>
    <m/>
    <x v="12"/>
  </r>
  <r>
    <d v="2023-11-23T00:00:00"/>
    <x v="0"/>
    <n v="11"/>
    <n v="1241"/>
    <x v="2428"/>
    <x v="193"/>
    <n v="76.8"/>
    <s v="x"/>
    <m/>
    <m/>
    <s v="x"/>
    <m/>
    <m/>
    <m/>
    <m/>
    <m/>
    <m/>
    <m/>
    <m/>
    <m/>
    <m/>
    <m/>
    <m/>
    <m/>
    <m/>
    <m/>
    <m/>
    <m/>
    <m/>
    <x v="12"/>
  </r>
  <r>
    <d v="2023-09-27T00:00:00"/>
    <x v="0"/>
    <n v="9"/>
    <n v="1043"/>
    <x v="2429"/>
    <x v="193"/>
    <n v="238.8"/>
    <s v="x"/>
    <m/>
    <m/>
    <s v="x"/>
    <m/>
    <m/>
    <m/>
    <m/>
    <m/>
    <m/>
    <m/>
    <m/>
    <m/>
    <m/>
    <m/>
    <m/>
    <m/>
    <m/>
    <m/>
    <m/>
    <m/>
    <m/>
    <x v="12"/>
  </r>
  <r>
    <d v="2023-08-23T00:00:00"/>
    <x v="0"/>
    <n v="8"/>
    <n v="792"/>
    <x v="2430"/>
    <x v="193"/>
    <n v="2570.52"/>
    <s v="x"/>
    <m/>
    <m/>
    <s v="x"/>
    <m/>
    <m/>
    <m/>
    <m/>
    <m/>
    <m/>
    <m/>
    <m/>
    <m/>
    <m/>
    <m/>
    <m/>
    <m/>
    <m/>
    <m/>
    <m/>
    <m/>
    <m/>
    <x v="12"/>
  </r>
  <r>
    <d v="2023-08-16T00:00:00"/>
    <x v="0"/>
    <n v="8"/>
    <n v="873"/>
    <x v="2431"/>
    <x v="193"/>
    <n v="2570.52"/>
    <s v="x"/>
    <m/>
    <m/>
    <s v="x"/>
    <m/>
    <m/>
    <m/>
    <m/>
    <m/>
    <m/>
    <m/>
    <m/>
    <m/>
    <m/>
    <m/>
    <m/>
    <m/>
    <m/>
    <m/>
    <m/>
    <m/>
    <m/>
    <x v="12"/>
  </r>
  <r>
    <d v="2023-06-19T00:00:00"/>
    <x v="0"/>
    <n v="6"/>
    <n v="515"/>
    <x v="2432"/>
    <x v="193"/>
    <n v="460.56"/>
    <s v="x"/>
    <m/>
    <m/>
    <s v="x"/>
    <m/>
    <m/>
    <m/>
    <m/>
    <m/>
    <m/>
    <m/>
    <m/>
    <m/>
    <m/>
    <m/>
    <m/>
    <m/>
    <m/>
    <m/>
    <m/>
    <m/>
    <m/>
    <x v="12"/>
  </r>
  <r>
    <d v="2023-01-19T00:00:00"/>
    <x v="0"/>
    <n v="1"/>
    <n v="1870"/>
    <x v="2433"/>
    <x v="193"/>
    <n v="404.4"/>
    <s v="x"/>
    <m/>
    <m/>
    <s v="x"/>
    <m/>
    <m/>
    <m/>
    <m/>
    <m/>
    <m/>
    <m/>
    <m/>
    <m/>
    <m/>
    <m/>
    <m/>
    <m/>
    <m/>
    <m/>
    <m/>
    <m/>
    <m/>
    <x v="12"/>
  </r>
  <r>
    <d v="2022-12-21T00:00:00"/>
    <x v="2"/>
    <n v="12"/>
    <n v="1669"/>
    <x v="2434"/>
    <x v="193"/>
    <n v="493.2"/>
    <s v="x"/>
    <m/>
    <m/>
    <s v="x"/>
    <m/>
    <m/>
    <m/>
    <m/>
    <m/>
    <m/>
    <m/>
    <m/>
    <m/>
    <m/>
    <m/>
    <m/>
    <m/>
    <m/>
    <m/>
    <m/>
    <m/>
    <m/>
    <x v="12"/>
  </r>
  <r>
    <d v="2022-11-21T00:00:00"/>
    <x v="2"/>
    <n v="11"/>
    <n v="1459"/>
    <x v="2432"/>
    <x v="193"/>
    <n v="460.56"/>
    <s v="x"/>
    <m/>
    <m/>
    <s v="x"/>
    <m/>
    <m/>
    <m/>
    <m/>
    <m/>
    <m/>
    <m/>
    <m/>
    <m/>
    <m/>
    <m/>
    <m/>
    <m/>
    <m/>
    <m/>
    <m/>
    <m/>
    <m/>
    <x v="12"/>
  </r>
  <r>
    <d v="2021-12-20T00:00:00"/>
    <x v="1"/>
    <n v="12"/>
    <n v="1695"/>
    <x v="2435"/>
    <x v="193"/>
    <n v="460.56"/>
    <s v="x"/>
    <m/>
    <m/>
    <s v="x"/>
    <m/>
    <m/>
    <m/>
    <m/>
    <m/>
    <m/>
    <m/>
    <m/>
    <m/>
    <m/>
    <m/>
    <m/>
    <m/>
    <m/>
    <m/>
    <m/>
    <m/>
    <m/>
    <x v="12"/>
  </r>
  <r>
    <d v="2021-12-01T00:00:00"/>
    <x v="1"/>
    <n v="12"/>
    <n v="1646"/>
    <x v="2436"/>
    <x v="193"/>
    <n v="523.82000000000005"/>
    <s v="x"/>
    <m/>
    <m/>
    <s v="x"/>
    <m/>
    <m/>
    <m/>
    <m/>
    <m/>
    <m/>
    <m/>
    <m/>
    <m/>
    <m/>
    <m/>
    <m/>
    <m/>
    <m/>
    <m/>
    <m/>
    <m/>
    <m/>
    <x v="12"/>
  </r>
  <r>
    <d v="2021-09-27T00:00:00"/>
    <x v="1"/>
    <n v="9"/>
    <n v="1220"/>
    <x v="2437"/>
    <x v="193"/>
    <n v="2468.04"/>
    <s v="x"/>
    <m/>
    <m/>
    <s v="x"/>
    <m/>
    <m/>
    <m/>
    <m/>
    <m/>
    <m/>
    <m/>
    <m/>
    <m/>
    <m/>
    <m/>
    <m/>
    <m/>
    <m/>
    <m/>
    <m/>
    <m/>
    <m/>
    <x v="12"/>
  </r>
  <r>
    <d v="2021-05-03T00:00:00"/>
    <x v="1"/>
    <n v="5"/>
    <n v="483"/>
    <x v="2438"/>
    <x v="193"/>
    <n v="400.56"/>
    <s v="x"/>
    <m/>
    <m/>
    <s v="x"/>
    <m/>
    <m/>
    <m/>
    <m/>
    <m/>
    <m/>
    <m/>
    <m/>
    <m/>
    <m/>
    <m/>
    <m/>
    <m/>
    <m/>
    <m/>
    <m/>
    <m/>
    <m/>
    <x v="12"/>
  </r>
  <r>
    <d v="2023-08-30T00:00:00"/>
    <x v="0"/>
    <n v="8"/>
    <n v="817"/>
    <x v="2439"/>
    <x v="194"/>
    <n v="3075.74"/>
    <s v="x"/>
    <m/>
    <m/>
    <m/>
    <m/>
    <m/>
    <m/>
    <m/>
    <m/>
    <m/>
    <m/>
    <m/>
    <m/>
    <m/>
    <m/>
    <m/>
    <m/>
    <m/>
    <m/>
    <m/>
    <s v="x"/>
    <m/>
    <x v="1"/>
  </r>
  <r>
    <d v="2023-07-13T00:00:00"/>
    <x v="0"/>
    <n v="7"/>
    <n v="647"/>
    <x v="2440"/>
    <x v="194"/>
    <n v="3456"/>
    <s v="x"/>
    <m/>
    <m/>
    <m/>
    <m/>
    <m/>
    <m/>
    <m/>
    <m/>
    <m/>
    <m/>
    <m/>
    <m/>
    <m/>
    <m/>
    <m/>
    <m/>
    <m/>
    <m/>
    <m/>
    <s v="x"/>
    <m/>
    <x v="1"/>
  </r>
  <r>
    <d v="2023-07-13T00:00:00"/>
    <x v="0"/>
    <n v="7"/>
    <n v="646"/>
    <x v="2441"/>
    <x v="194"/>
    <n v="4848"/>
    <s v="x"/>
    <m/>
    <m/>
    <m/>
    <m/>
    <m/>
    <m/>
    <m/>
    <m/>
    <m/>
    <m/>
    <m/>
    <m/>
    <m/>
    <m/>
    <m/>
    <m/>
    <m/>
    <m/>
    <m/>
    <s v="x"/>
    <m/>
    <x v="1"/>
  </r>
  <r>
    <d v="2023-05-04T00:00:00"/>
    <x v="0"/>
    <n v="5"/>
    <n v="386"/>
    <x v="2442"/>
    <x v="194"/>
    <n v="1477.78"/>
    <s v="x"/>
    <m/>
    <m/>
    <m/>
    <m/>
    <m/>
    <m/>
    <m/>
    <m/>
    <m/>
    <m/>
    <m/>
    <m/>
    <m/>
    <m/>
    <m/>
    <m/>
    <m/>
    <m/>
    <m/>
    <s v="x"/>
    <m/>
    <x v="1"/>
  </r>
  <r>
    <d v="2022-09-26T00:00:00"/>
    <x v="2"/>
    <n v="9"/>
    <n v="1253"/>
    <x v="2442"/>
    <x v="194"/>
    <n v="2737.34"/>
    <s v="x"/>
    <m/>
    <m/>
    <m/>
    <m/>
    <m/>
    <m/>
    <m/>
    <m/>
    <m/>
    <m/>
    <m/>
    <m/>
    <m/>
    <m/>
    <m/>
    <m/>
    <m/>
    <m/>
    <m/>
    <s v="x"/>
    <m/>
    <x v="1"/>
  </r>
  <r>
    <d v="2022-09-22T00:00:00"/>
    <x v="2"/>
    <n v="9"/>
    <n v="1252"/>
    <x v="2442"/>
    <x v="194"/>
    <n v="254.4"/>
    <s v="x"/>
    <m/>
    <m/>
    <m/>
    <m/>
    <m/>
    <m/>
    <m/>
    <m/>
    <m/>
    <m/>
    <m/>
    <m/>
    <m/>
    <m/>
    <m/>
    <m/>
    <m/>
    <m/>
    <m/>
    <s v="x"/>
    <m/>
    <x v="1"/>
  </r>
  <r>
    <d v="2021-12-08T00:00:00"/>
    <x v="1"/>
    <n v="12"/>
    <n v="1708"/>
    <x v="2443"/>
    <x v="194"/>
    <n v="1512.9"/>
    <s v="x"/>
    <m/>
    <m/>
    <m/>
    <m/>
    <m/>
    <m/>
    <m/>
    <m/>
    <m/>
    <m/>
    <m/>
    <m/>
    <m/>
    <m/>
    <m/>
    <m/>
    <m/>
    <m/>
    <m/>
    <s v="x"/>
    <m/>
    <x v="1"/>
  </r>
  <r>
    <d v="2021-10-21T00:00:00"/>
    <x v="1"/>
    <n v="10"/>
    <n v="1454"/>
    <x v="2444"/>
    <x v="194"/>
    <n v="1127.52"/>
    <s v="x"/>
    <m/>
    <m/>
    <m/>
    <m/>
    <m/>
    <m/>
    <m/>
    <m/>
    <m/>
    <m/>
    <m/>
    <m/>
    <m/>
    <m/>
    <m/>
    <m/>
    <m/>
    <m/>
    <m/>
    <s v="x"/>
    <m/>
    <x v="1"/>
  </r>
  <r>
    <d v="2021-10-21T00:00:00"/>
    <x v="1"/>
    <n v="10"/>
    <n v="1453"/>
    <x v="2445"/>
    <x v="194"/>
    <n v="1454.4"/>
    <s v="x"/>
    <m/>
    <m/>
    <m/>
    <m/>
    <m/>
    <m/>
    <m/>
    <m/>
    <m/>
    <m/>
    <m/>
    <m/>
    <m/>
    <m/>
    <m/>
    <m/>
    <m/>
    <m/>
    <m/>
    <s v="x"/>
    <m/>
    <x v="1"/>
  </r>
  <r>
    <d v="2021-10-21T00:00:00"/>
    <x v="1"/>
    <n v="10"/>
    <n v="1452"/>
    <x v="2445"/>
    <x v="194"/>
    <n v="1128"/>
    <s v="x"/>
    <m/>
    <m/>
    <m/>
    <m/>
    <m/>
    <m/>
    <m/>
    <m/>
    <m/>
    <m/>
    <m/>
    <m/>
    <m/>
    <m/>
    <m/>
    <m/>
    <m/>
    <m/>
    <m/>
    <s v="x"/>
    <m/>
    <x v="1"/>
  </r>
  <r>
    <d v="2021-10-21T00:00:00"/>
    <x v="1"/>
    <n v="10"/>
    <n v="1451"/>
    <x v="2445"/>
    <x v="194"/>
    <n v="1303.2"/>
    <s v="x"/>
    <m/>
    <m/>
    <m/>
    <m/>
    <m/>
    <m/>
    <m/>
    <m/>
    <m/>
    <m/>
    <m/>
    <m/>
    <m/>
    <m/>
    <m/>
    <m/>
    <m/>
    <m/>
    <m/>
    <s v="x"/>
    <m/>
    <x v="1"/>
  </r>
  <r>
    <d v="2021-10-21T00:00:00"/>
    <x v="1"/>
    <n v="10"/>
    <n v="1450"/>
    <x v="2445"/>
    <x v="194"/>
    <n v="972.6"/>
    <s v="x"/>
    <m/>
    <m/>
    <m/>
    <m/>
    <m/>
    <m/>
    <m/>
    <m/>
    <m/>
    <m/>
    <m/>
    <m/>
    <m/>
    <m/>
    <m/>
    <m/>
    <m/>
    <m/>
    <m/>
    <s v="x"/>
    <m/>
    <x v="1"/>
  </r>
  <r>
    <d v="2023-05-11T00:00:00"/>
    <x v="0"/>
    <n v="5"/>
    <n v="369"/>
    <x v="2446"/>
    <x v="195"/>
    <n v="1056"/>
    <m/>
    <s v="x"/>
    <m/>
    <m/>
    <m/>
    <m/>
    <m/>
    <m/>
    <m/>
    <m/>
    <m/>
    <m/>
    <m/>
    <s v="x"/>
    <m/>
    <m/>
    <m/>
    <m/>
    <m/>
    <m/>
    <m/>
    <m/>
    <x v="35"/>
  </r>
  <r>
    <d v="2022-06-02T00:00:00"/>
    <x v="2"/>
    <n v="6"/>
    <n v="644"/>
    <x v="2447"/>
    <x v="195"/>
    <n v="838.8"/>
    <m/>
    <s v="x"/>
    <m/>
    <m/>
    <m/>
    <m/>
    <m/>
    <m/>
    <m/>
    <m/>
    <m/>
    <m/>
    <m/>
    <s v="x"/>
    <m/>
    <m/>
    <m/>
    <m/>
    <m/>
    <m/>
    <m/>
    <m/>
    <x v="35"/>
  </r>
  <r>
    <d v="2022-05-05T00:00:00"/>
    <x v="2"/>
    <n v="5"/>
    <n v="494"/>
    <x v="2447"/>
    <x v="195"/>
    <n v="838.8"/>
    <m/>
    <s v="x"/>
    <m/>
    <m/>
    <m/>
    <m/>
    <m/>
    <m/>
    <m/>
    <m/>
    <m/>
    <m/>
    <m/>
    <s v="x"/>
    <m/>
    <m/>
    <m/>
    <m/>
    <m/>
    <m/>
    <m/>
    <m/>
    <x v="35"/>
  </r>
  <r>
    <d v="2022-04-01T00:00:00"/>
    <x v="2"/>
    <n v="4"/>
    <n v="379"/>
    <x v="2447"/>
    <x v="195"/>
    <n v="838.8"/>
    <m/>
    <s v="x"/>
    <m/>
    <m/>
    <m/>
    <m/>
    <m/>
    <m/>
    <m/>
    <m/>
    <m/>
    <m/>
    <m/>
    <s v="x"/>
    <m/>
    <m/>
    <m/>
    <m/>
    <m/>
    <m/>
    <m/>
    <m/>
    <x v="35"/>
  </r>
  <r>
    <d v="2022-03-09T00:00:00"/>
    <x v="2"/>
    <n v="3"/>
    <n v="161"/>
    <x v="2448"/>
    <x v="195"/>
    <n v="838.8"/>
    <m/>
    <s v="x"/>
    <m/>
    <m/>
    <m/>
    <m/>
    <m/>
    <m/>
    <m/>
    <m/>
    <m/>
    <m/>
    <m/>
    <s v="x"/>
    <m/>
    <m/>
    <m/>
    <m/>
    <m/>
    <m/>
    <m/>
    <m/>
    <x v="35"/>
  </r>
  <r>
    <d v="2022-02-03T00:00:00"/>
    <x v="2"/>
    <n v="2"/>
    <n v="2001"/>
    <x v="2447"/>
    <x v="195"/>
    <n v="838.8"/>
    <m/>
    <s v="x"/>
    <m/>
    <m/>
    <m/>
    <m/>
    <m/>
    <m/>
    <m/>
    <m/>
    <m/>
    <m/>
    <m/>
    <s v="x"/>
    <m/>
    <m/>
    <m/>
    <m/>
    <m/>
    <m/>
    <m/>
    <m/>
    <x v="35"/>
  </r>
  <r>
    <d v="2021-12-30T00:00:00"/>
    <x v="1"/>
    <n v="12"/>
    <n v="1857"/>
    <x v="2449"/>
    <x v="195"/>
    <n v="1200"/>
    <m/>
    <s v="x"/>
    <m/>
    <m/>
    <m/>
    <m/>
    <m/>
    <m/>
    <s v="x"/>
    <m/>
    <m/>
    <m/>
    <m/>
    <s v="x"/>
    <m/>
    <m/>
    <m/>
    <m/>
    <m/>
    <m/>
    <m/>
    <m/>
    <x v="42"/>
  </r>
  <r>
    <d v="2021-12-30T00:00:00"/>
    <x v="1"/>
    <n v="12"/>
    <n v="1835"/>
    <x v="2450"/>
    <x v="195"/>
    <n v="838.8"/>
    <m/>
    <s v="x"/>
    <m/>
    <m/>
    <m/>
    <m/>
    <m/>
    <m/>
    <s v="x"/>
    <m/>
    <m/>
    <m/>
    <m/>
    <s v="x"/>
    <m/>
    <m/>
    <m/>
    <m/>
    <m/>
    <m/>
    <m/>
    <m/>
    <x v="42"/>
  </r>
  <r>
    <d v="2021-12-07T00:00:00"/>
    <x v="1"/>
    <n v="12"/>
    <n v="1636"/>
    <x v="2451"/>
    <x v="195"/>
    <n v="838.8"/>
    <m/>
    <s v="x"/>
    <m/>
    <m/>
    <m/>
    <m/>
    <m/>
    <m/>
    <s v="x"/>
    <m/>
    <m/>
    <m/>
    <m/>
    <s v="x"/>
    <m/>
    <m/>
    <m/>
    <m/>
    <m/>
    <m/>
    <m/>
    <m/>
    <x v="42"/>
  </r>
  <r>
    <d v="2021-11-08T00:00:00"/>
    <x v="1"/>
    <n v="11"/>
    <n v="1464"/>
    <x v="2452"/>
    <x v="195"/>
    <n v="838.8"/>
    <m/>
    <s v="x"/>
    <m/>
    <m/>
    <m/>
    <m/>
    <m/>
    <m/>
    <s v="x"/>
    <m/>
    <m/>
    <m/>
    <m/>
    <s v="x"/>
    <m/>
    <m/>
    <m/>
    <m/>
    <m/>
    <m/>
    <m/>
    <m/>
    <x v="42"/>
  </r>
  <r>
    <d v="2021-10-21T00:00:00"/>
    <x v="1"/>
    <n v="10"/>
    <n v="1465"/>
    <x v="2453"/>
    <x v="195"/>
    <n v="3000"/>
    <m/>
    <s v="x"/>
    <m/>
    <m/>
    <m/>
    <m/>
    <m/>
    <m/>
    <s v="x"/>
    <m/>
    <m/>
    <m/>
    <m/>
    <s v="x"/>
    <m/>
    <m/>
    <m/>
    <m/>
    <m/>
    <m/>
    <m/>
    <m/>
    <x v="42"/>
  </r>
  <r>
    <d v="2021-03-05T00:00:00"/>
    <x v="1"/>
    <n v="3"/>
    <n v="178"/>
    <x v="2454"/>
    <x v="196"/>
    <n v="59257.37"/>
    <m/>
    <s v="x"/>
    <m/>
    <s v="x"/>
    <m/>
    <m/>
    <s v="x"/>
    <m/>
    <m/>
    <m/>
    <m/>
    <m/>
    <m/>
    <m/>
    <m/>
    <m/>
    <m/>
    <m/>
    <m/>
    <m/>
    <m/>
    <m/>
    <x v="9"/>
  </r>
  <r>
    <d v="2024-01-17T00:00:00"/>
    <x v="3"/>
    <n v="1"/>
    <n v="1680"/>
    <x v="2455"/>
    <x v="197"/>
    <n v="5000"/>
    <m/>
    <s v="x"/>
    <m/>
    <m/>
    <m/>
    <m/>
    <m/>
    <m/>
    <m/>
    <m/>
    <m/>
    <m/>
    <m/>
    <m/>
    <s v="x"/>
    <m/>
    <m/>
    <m/>
    <m/>
    <m/>
    <m/>
    <m/>
    <x v="4"/>
  </r>
  <r>
    <d v="2024-01-17T00:00:00"/>
    <x v="3"/>
    <n v="1"/>
    <n v="1679"/>
    <x v="2456"/>
    <x v="197"/>
    <n v="100000"/>
    <s v="x"/>
    <m/>
    <m/>
    <m/>
    <m/>
    <m/>
    <m/>
    <m/>
    <m/>
    <m/>
    <m/>
    <m/>
    <m/>
    <m/>
    <m/>
    <m/>
    <m/>
    <s v="x"/>
    <m/>
    <m/>
    <m/>
    <m/>
    <x v="20"/>
  </r>
  <r>
    <d v="2024-01-17T00:00:00"/>
    <x v="3"/>
    <n v="1"/>
    <n v="1678"/>
    <x v="2457"/>
    <x v="197"/>
    <n v="155000"/>
    <s v="x"/>
    <m/>
    <m/>
    <m/>
    <m/>
    <m/>
    <m/>
    <m/>
    <m/>
    <m/>
    <m/>
    <m/>
    <m/>
    <m/>
    <m/>
    <m/>
    <m/>
    <s v="x"/>
    <m/>
    <m/>
    <m/>
    <m/>
    <x v="20"/>
  </r>
  <r>
    <d v="2023-12-27T00:00:00"/>
    <x v="0"/>
    <n v="12"/>
    <n v="69"/>
    <x v="2458"/>
    <x v="197"/>
    <n v="30000"/>
    <s v="x"/>
    <m/>
    <m/>
    <m/>
    <m/>
    <m/>
    <m/>
    <m/>
    <m/>
    <m/>
    <m/>
    <m/>
    <m/>
    <m/>
    <m/>
    <m/>
    <m/>
    <s v="x"/>
    <m/>
    <m/>
    <m/>
    <m/>
    <x v="20"/>
  </r>
  <r>
    <d v="2023-12-20T00:00:00"/>
    <x v="0"/>
    <n v="12"/>
    <n v="67"/>
    <x v="2459"/>
    <x v="197"/>
    <n v="5000"/>
    <m/>
    <s v="x"/>
    <m/>
    <m/>
    <m/>
    <m/>
    <m/>
    <m/>
    <m/>
    <m/>
    <m/>
    <m/>
    <m/>
    <m/>
    <s v="x"/>
    <m/>
    <m/>
    <m/>
    <m/>
    <m/>
    <m/>
    <m/>
    <x v="4"/>
  </r>
  <r>
    <d v="2023-12-14T00:00:00"/>
    <x v="0"/>
    <n v="12"/>
    <n v="68"/>
    <x v="2458"/>
    <x v="197"/>
    <n v="70000"/>
    <s v="x"/>
    <m/>
    <m/>
    <m/>
    <m/>
    <m/>
    <m/>
    <m/>
    <m/>
    <m/>
    <m/>
    <m/>
    <m/>
    <m/>
    <m/>
    <m/>
    <m/>
    <s v="x"/>
    <m/>
    <m/>
    <m/>
    <m/>
    <x v="20"/>
  </r>
  <r>
    <d v="2023-12-13T00:00:00"/>
    <x v="0"/>
    <n v="12"/>
    <n v="1529"/>
    <x v="2460"/>
    <x v="197"/>
    <n v="10000"/>
    <m/>
    <s v="x"/>
    <m/>
    <m/>
    <m/>
    <m/>
    <m/>
    <m/>
    <m/>
    <m/>
    <m/>
    <m/>
    <m/>
    <m/>
    <s v="x"/>
    <m/>
    <m/>
    <m/>
    <m/>
    <m/>
    <m/>
    <m/>
    <x v="4"/>
  </r>
  <r>
    <d v="2023-12-07T00:00:00"/>
    <x v="0"/>
    <n v="12"/>
    <n v="1482"/>
    <x v="2461"/>
    <x v="197"/>
    <n v="10000"/>
    <m/>
    <s v="x"/>
    <m/>
    <m/>
    <m/>
    <s v="x"/>
    <m/>
    <m/>
    <m/>
    <m/>
    <m/>
    <m/>
    <m/>
    <m/>
    <s v="x"/>
    <m/>
    <m/>
    <m/>
    <m/>
    <m/>
    <m/>
    <m/>
    <x v="24"/>
  </r>
  <r>
    <d v="2023-11-30T00:00:00"/>
    <x v="0"/>
    <n v="11"/>
    <n v="1192"/>
    <x v="2462"/>
    <x v="197"/>
    <n v="12336.46"/>
    <m/>
    <s v="x"/>
    <m/>
    <m/>
    <m/>
    <m/>
    <m/>
    <m/>
    <m/>
    <m/>
    <m/>
    <m/>
    <m/>
    <m/>
    <s v="x"/>
    <m/>
    <m/>
    <m/>
    <m/>
    <m/>
    <m/>
    <m/>
    <x v="4"/>
  </r>
  <r>
    <d v="2023-11-22T00:00:00"/>
    <x v="0"/>
    <n v="11"/>
    <n v="55"/>
    <x v="2463"/>
    <x v="197"/>
    <n v="10000"/>
    <m/>
    <s v="x"/>
    <m/>
    <m/>
    <m/>
    <m/>
    <m/>
    <m/>
    <m/>
    <m/>
    <m/>
    <m/>
    <m/>
    <m/>
    <s v="x"/>
    <m/>
    <m/>
    <m/>
    <m/>
    <m/>
    <m/>
    <m/>
    <x v="4"/>
  </r>
  <r>
    <d v="2023-11-14T00:00:00"/>
    <x v="0"/>
    <n v="11"/>
    <n v="1253"/>
    <x v="2464"/>
    <x v="197"/>
    <n v="3000"/>
    <s v="x"/>
    <m/>
    <m/>
    <m/>
    <m/>
    <m/>
    <m/>
    <m/>
    <m/>
    <m/>
    <m/>
    <m/>
    <m/>
    <m/>
    <m/>
    <m/>
    <m/>
    <s v="x"/>
    <m/>
    <m/>
    <s v="x"/>
    <m/>
    <x v="43"/>
  </r>
  <r>
    <d v="2023-11-13T00:00:00"/>
    <x v="0"/>
    <n v="11"/>
    <n v="1302"/>
    <x v="2465"/>
    <x v="197"/>
    <n v="36600"/>
    <s v="x"/>
    <m/>
    <m/>
    <s v="x"/>
    <m/>
    <m/>
    <m/>
    <m/>
    <m/>
    <m/>
    <m/>
    <m/>
    <m/>
    <m/>
    <m/>
    <m/>
    <m/>
    <m/>
    <m/>
    <m/>
    <m/>
    <m/>
    <x v="12"/>
  </r>
  <r>
    <d v="2023-11-09T00:00:00"/>
    <x v="0"/>
    <n v="11"/>
    <n v="1291"/>
    <x v="2466"/>
    <x v="197"/>
    <n v="3000"/>
    <m/>
    <s v="x"/>
    <m/>
    <m/>
    <m/>
    <m/>
    <m/>
    <m/>
    <m/>
    <m/>
    <m/>
    <m/>
    <m/>
    <m/>
    <s v="x"/>
    <m/>
    <m/>
    <m/>
    <m/>
    <m/>
    <m/>
    <m/>
    <x v="4"/>
  </r>
  <r>
    <d v="2023-11-09T00:00:00"/>
    <x v="0"/>
    <n v="11"/>
    <n v="1292"/>
    <x v="2467"/>
    <x v="197"/>
    <n v="35000"/>
    <m/>
    <s v="x"/>
    <m/>
    <m/>
    <m/>
    <m/>
    <m/>
    <m/>
    <m/>
    <m/>
    <m/>
    <m/>
    <m/>
    <m/>
    <s v="x"/>
    <m/>
    <m/>
    <m/>
    <m/>
    <m/>
    <m/>
    <m/>
    <x v="4"/>
  </r>
  <r>
    <d v="2023-10-19T00:00:00"/>
    <x v="0"/>
    <n v="10"/>
    <n v="1207"/>
    <x v="2468"/>
    <x v="197"/>
    <n v="3500"/>
    <m/>
    <s v="x"/>
    <m/>
    <m/>
    <m/>
    <m/>
    <m/>
    <m/>
    <m/>
    <m/>
    <m/>
    <m/>
    <m/>
    <m/>
    <s v="x"/>
    <m/>
    <m/>
    <m/>
    <m/>
    <m/>
    <m/>
    <m/>
    <x v="4"/>
  </r>
  <r>
    <d v="2023-10-17T00:00:00"/>
    <x v="0"/>
    <n v="10"/>
    <n v="46"/>
    <x v="2469"/>
    <x v="197"/>
    <n v="10000"/>
    <m/>
    <s v="x"/>
    <m/>
    <m/>
    <m/>
    <s v="x"/>
    <m/>
    <m/>
    <m/>
    <m/>
    <m/>
    <m/>
    <m/>
    <m/>
    <s v="x"/>
    <m/>
    <m/>
    <m/>
    <m/>
    <m/>
    <m/>
    <m/>
    <x v="24"/>
  </r>
  <r>
    <d v="2023-10-09T00:00:00"/>
    <x v="0"/>
    <n v="10"/>
    <n v="47"/>
    <x v="2470"/>
    <x v="197"/>
    <n v="156405"/>
    <s v="x"/>
    <m/>
    <m/>
    <m/>
    <m/>
    <m/>
    <m/>
    <m/>
    <m/>
    <m/>
    <m/>
    <m/>
    <m/>
    <m/>
    <m/>
    <m/>
    <m/>
    <s v="x"/>
    <m/>
    <m/>
    <m/>
    <m/>
    <x v="20"/>
  </r>
  <r>
    <d v="2023-09-14T00:00:00"/>
    <x v="0"/>
    <n v="9"/>
    <n v="1033"/>
    <x v="2471"/>
    <x v="197"/>
    <n v="166667"/>
    <s v="x"/>
    <m/>
    <m/>
    <m/>
    <m/>
    <m/>
    <m/>
    <m/>
    <m/>
    <m/>
    <m/>
    <m/>
    <m/>
    <m/>
    <m/>
    <m/>
    <m/>
    <s v="x"/>
    <m/>
    <m/>
    <m/>
    <m/>
    <x v="20"/>
  </r>
  <r>
    <d v="2023-09-11T00:00:00"/>
    <x v="0"/>
    <n v="9"/>
    <n v="944"/>
    <x v="2472"/>
    <x v="197"/>
    <n v="119865.60000000001"/>
    <s v="x"/>
    <m/>
    <m/>
    <s v="x"/>
    <m/>
    <m/>
    <m/>
    <m/>
    <m/>
    <m/>
    <m/>
    <m/>
    <m/>
    <m/>
    <m/>
    <m/>
    <m/>
    <m/>
    <m/>
    <m/>
    <m/>
    <m/>
    <x v="12"/>
  </r>
  <r>
    <d v="2023-09-11T00:00:00"/>
    <x v="0"/>
    <n v="9"/>
    <n v="943"/>
    <x v="2473"/>
    <x v="197"/>
    <n v="12000"/>
    <m/>
    <s v="x"/>
    <m/>
    <m/>
    <m/>
    <m/>
    <m/>
    <m/>
    <m/>
    <m/>
    <m/>
    <m/>
    <m/>
    <m/>
    <s v="x"/>
    <m/>
    <m/>
    <m/>
    <m/>
    <m/>
    <m/>
    <m/>
    <x v="4"/>
  </r>
  <r>
    <d v="2023-08-30T00:00:00"/>
    <x v="0"/>
    <n v="8"/>
    <n v="945"/>
    <x v="2474"/>
    <x v="197"/>
    <n v="60000"/>
    <m/>
    <s v="x"/>
    <m/>
    <m/>
    <m/>
    <m/>
    <m/>
    <m/>
    <m/>
    <m/>
    <m/>
    <m/>
    <m/>
    <m/>
    <s v="x"/>
    <m/>
    <m/>
    <m/>
    <m/>
    <m/>
    <m/>
    <m/>
    <x v="4"/>
  </r>
  <r>
    <d v="2023-08-30T00:00:00"/>
    <x v="0"/>
    <n v="8"/>
    <n v="946"/>
    <x v="2475"/>
    <x v="197"/>
    <n v="55000"/>
    <m/>
    <s v="x"/>
    <m/>
    <m/>
    <m/>
    <m/>
    <m/>
    <m/>
    <m/>
    <m/>
    <m/>
    <m/>
    <m/>
    <m/>
    <s v="x"/>
    <m/>
    <m/>
    <m/>
    <m/>
    <m/>
    <m/>
    <m/>
    <x v="4"/>
  </r>
  <r>
    <d v="2023-08-07T00:00:00"/>
    <x v="0"/>
    <n v="8"/>
    <n v="760"/>
    <x v="2476"/>
    <x v="197"/>
    <n v="7867.43"/>
    <m/>
    <s v="x"/>
    <m/>
    <m/>
    <m/>
    <m/>
    <m/>
    <m/>
    <m/>
    <m/>
    <m/>
    <m/>
    <m/>
    <m/>
    <s v="x"/>
    <m/>
    <m/>
    <m/>
    <m/>
    <m/>
    <m/>
    <m/>
    <x v="4"/>
  </r>
  <r>
    <d v="2023-08-03T00:00:00"/>
    <x v="0"/>
    <n v="8"/>
    <n v="839"/>
    <x v="2477"/>
    <x v="197"/>
    <n v="-5805.6"/>
    <m/>
    <s v="x"/>
    <m/>
    <m/>
    <m/>
    <m/>
    <m/>
    <m/>
    <m/>
    <m/>
    <m/>
    <m/>
    <m/>
    <m/>
    <s v="x"/>
    <m/>
    <m/>
    <m/>
    <m/>
    <m/>
    <m/>
    <m/>
    <x v="4"/>
  </r>
  <r>
    <d v="2023-07-06T00:00:00"/>
    <x v="0"/>
    <n v="7"/>
    <n v="32"/>
    <x v="2478"/>
    <x v="197"/>
    <n v="155000"/>
    <s v="x"/>
    <m/>
    <m/>
    <m/>
    <m/>
    <m/>
    <m/>
    <m/>
    <m/>
    <m/>
    <m/>
    <m/>
    <m/>
    <m/>
    <m/>
    <m/>
    <m/>
    <s v="x"/>
    <m/>
    <m/>
    <m/>
    <m/>
    <x v="20"/>
  </r>
  <r>
    <d v="2023-06-20T00:00:00"/>
    <x v="0"/>
    <n v="6"/>
    <n v="634"/>
    <x v="2479"/>
    <x v="197"/>
    <n v="2500"/>
    <m/>
    <s v="x"/>
    <m/>
    <m/>
    <m/>
    <m/>
    <m/>
    <m/>
    <m/>
    <m/>
    <m/>
    <m/>
    <m/>
    <m/>
    <s v="x"/>
    <m/>
    <m/>
    <m/>
    <m/>
    <m/>
    <m/>
    <m/>
    <x v="4"/>
  </r>
  <r>
    <d v="2023-05-31T00:00:00"/>
    <x v="0"/>
    <n v="5"/>
    <n v="29"/>
    <x v="2480"/>
    <x v="197"/>
    <n v="12000"/>
    <m/>
    <s v="x"/>
    <m/>
    <m/>
    <m/>
    <m/>
    <m/>
    <m/>
    <m/>
    <m/>
    <m/>
    <m/>
    <m/>
    <m/>
    <s v="x"/>
    <m/>
    <m/>
    <m/>
    <m/>
    <m/>
    <m/>
    <m/>
    <x v="4"/>
  </r>
  <r>
    <d v="2023-05-31T00:00:00"/>
    <x v="0"/>
    <n v="5"/>
    <n v="30"/>
    <x v="2481"/>
    <x v="197"/>
    <n v="3500"/>
    <m/>
    <s v="x"/>
    <m/>
    <m/>
    <m/>
    <m/>
    <m/>
    <m/>
    <m/>
    <m/>
    <m/>
    <m/>
    <m/>
    <m/>
    <s v="x"/>
    <m/>
    <m/>
    <m/>
    <m/>
    <m/>
    <m/>
    <m/>
    <x v="4"/>
  </r>
  <r>
    <d v="2023-05-16T00:00:00"/>
    <x v="0"/>
    <n v="5"/>
    <n v="486"/>
    <x v="2482"/>
    <x v="197"/>
    <n v="-32593.91"/>
    <s v="x"/>
    <m/>
    <m/>
    <m/>
    <m/>
    <m/>
    <m/>
    <m/>
    <m/>
    <m/>
    <m/>
    <m/>
    <m/>
    <m/>
    <m/>
    <m/>
    <m/>
    <m/>
    <m/>
    <m/>
    <s v="x"/>
    <m/>
    <x v="1"/>
  </r>
  <r>
    <d v="2023-05-16T00:00:00"/>
    <x v="0"/>
    <n v="5"/>
    <n v="421"/>
    <x v="2483"/>
    <x v="197"/>
    <n v="32593.91"/>
    <s v="x"/>
    <m/>
    <m/>
    <m/>
    <m/>
    <m/>
    <m/>
    <m/>
    <m/>
    <m/>
    <m/>
    <m/>
    <m/>
    <m/>
    <m/>
    <m/>
    <m/>
    <m/>
    <m/>
    <m/>
    <s v="x"/>
    <m/>
    <x v="1"/>
  </r>
  <r>
    <d v="2023-05-10T00:00:00"/>
    <x v="0"/>
    <n v="5"/>
    <n v="23"/>
    <x v="2484"/>
    <x v="197"/>
    <n v="35000"/>
    <m/>
    <s v="x"/>
    <m/>
    <m/>
    <m/>
    <m/>
    <m/>
    <m/>
    <m/>
    <m/>
    <m/>
    <m/>
    <m/>
    <m/>
    <s v="x"/>
    <m/>
    <m/>
    <m/>
    <m/>
    <m/>
    <m/>
    <m/>
    <x v="4"/>
  </r>
  <r>
    <d v="2023-05-09T00:00:00"/>
    <x v="0"/>
    <n v="5"/>
    <n v="25"/>
    <x v="2485"/>
    <x v="197"/>
    <n v="2500"/>
    <m/>
    <s v="x"/>
    <m/>
    <m/>
    <m/>
    <m/>
    <m/>
    <m/>
    <m/>
    <m/>
    <m/>
    <m/>
    <m/>
    <m/>
    <s v="x"/>
    <m/>
    <m/>
    <m/>
    <m/>
    <m/>
    <m/>
    <m/>
    <x v="4"/>
  </r>
  <r>
    <d v="2023-05-09T00:00:00"/>
    <x v="0"/>
    <n v="5"/>
    <n v="24"/>
    <x v="2486"/>
    <x v="197"/>
    <n v="3000"/>
    <m/>
    <s v="x"/>
    <m/>
    <m/>
    <m/>
    <m/>
    <m/>
    <m/>
    <m/>
    <m/>
    <m/>
    <m/>
    <m/>
    <m/>
    <s v="x"/>
    <m/>
    <m/>
    <m/>
    <m/>
    <m/>
    <m/>
    <m/>
    <x v="4"/>
  </r>
  <r>
    <d v="2023-05-09T00:00:00"/>
    <x v="0"/>
    <n v="5"/>
    <n v="420"/>
    <x v="2487"/>
    <x v="197"/>
    <n v="141928"/>
    <m/>
    <s v="x"/>
    <m/>
    <m/>
    <m/>
    <m/>
    <m/>
    <m/>
    <m/>
    <m/>
    <m/>
    <m/>
    <m/>
    <m/>
    <s v="x"/>
    <m/>
    <m/>
    <m/>
    <m/>
    <m/>
    <m/>
    <m/>
    <x v="4"/>
  </r>
  <r>
    <d v="2023-04-11T00:00:00"/>
    <x v="0"/>
    <n v="4"/>
    <n v="15"/>
    <x v="2488"/>
    <x v="197"/>
    <n v="166667"/>
    <s v="x"/>
    <m/>
    <m/>
    <m/>
    <m/>
    <m/>
    <m/>
    <m/>
    <m/>
    <m/>
    <m/>
    <m/>
    <m/>
    <m/>
    <m/>
    <m/>
    <m/>
    <s v="x"/>
    <m/>
    <m/>
    <m/>
    <m/>
    <x v="20"/>
  </r>
  <r>
    <d v="2023-02-01T00:00:00"/>
    <x v="0"/>
    <n v="2"/>
    <n v="1994"/>
    <x v="2489"/>
    <x v="197"/>
    <n v="9000"/>
    <s v="x"/>
    <m/>
    <m/>
    <m/>
    <m/>
    <m/>
    <m/>
    <m/>
    <m/>
    <m/>
    <m/>
    <m/>
    <m/>
    <m/>
    <m/>
    <m/>
    <m/>
    <s v="x"/>
    <m/>
    <m/>
    <s v="x"/>
    <m/>
    <x v="43"/>
  </r>
  <r>
    <d v="2023-01-23T00:00:00"/>
    <x v="0"/>
    <n v="1"/>
    <n v="1991"/>
    <x v="2490"/>
    <x v="197"/>
    <n v="141928"/>
    <m/>
    <s v="x"/>
    <m/>
    <m/>
    <m/>
    <m/>
    <m/>
    <m/>
    <m/>
    <m/>
    <m/>
    <m/>
    <m/>
    <m/>
    <s v="x"/>
    <m/>
    <m/>
    <m/>
    <m/>
    <m/>
    <m/>
    <m/>
    <x v="4"/>
  </r>
  <r>
    <d v="2023-01-23T00:00:00"/>
    <x v="0"/>
    <n v="1"/>
    <n v="4"/>
    <x v="2491"/>
    <x v="197"/>
    <n v="141928"/>
    <s v="x"/>
    <m/>
    <m/>
    <m/>
    <m/>
    <m/>
    <m/>
    <m/>
    <m/>
    <m/>
    <m/>
    <m/>
    <m/>
    <m/>
    <m/>
    <m/>
    <m/>
    <s v="x"/>
    <m/>
    <m/>
    <m/>
    <m/>
    <x v="20"/>
  </r>
  <r>
    <d v="2023-01-17T00:00:00"/>
    <x v="0"/>
    <n v="1"/>
    <n v="1967"/>
    <x v="2492"/>
    <x v="197"/>
    <n v="8000"/>
    <m/>
    <s v="x"/>
    <m/>
    <m/>
    <m/>
    <m/>
    <m/>
    <m/>
    <m/>
    <m/>
    <m/>
    <m/>
    <m/>
    <m/>
    <s v="x"/>
    <m/>
    <m/>
    <m/>
    <m/>
    <m/>
    <m/>
    <m/>
    <x v="4"/>
  </r>
  <r>
    <d v="2023-01-02T00:00:00"/>
    <x v="0"/>
    <n v="1"/>
    <n v="1900"/>
    <x v="2493"/>
    <x v="197"/>
    <n v="9587.3799999999992"/>
    <m/>
    <s v="x"/>
    <m/>
    <m/>
    <m/>
    <m/>
    <m/>
    <m/>
    <m/>
    <m/>
    <m/>
    <m/>
    <m/>
    <m/>
    <s v="x"/>
    <m/>
    <m/>
    <m/>
    <m/>
    <m/>
    <m/>
    <m/>
    <x v="4"/>
  </r>
  <r>
    <d v="2022-12-28T00:00:00"/>
    <x v="2"/>
    <n v="12"/>
    <n v="1649"/>
    <x v="2494"/>
    <x v="197"/>
    <n v="7300"/>
    <m/>
    <s v="x"/>
    <m/>
    <m/>
    <m/>
    <m/>
    <m/>
    <m/>
    <m/>
    <m/>
    <m/>
    <m/>
    <m/>
    <m/>
    <s v="x"/>
    <m/>
    <m/>
    <m/>
    <m/>
    <m/>
    <m/>
    <m/>
    <x v="4"/>
  </r>
  <r>
    <d v="2022-12-28T00:00:00"/>
    <x v="2"/>
    <n v="12"/>
    <n v="1882"/>
    <x v="2495"/>
    <x v="197"/>
    <n v="14500"/>
    <m/>
    <s v="x"/>
    <m/>
    <m/>
    <m/>
    <m/>
    <m/>
    <m/>
    <m/>
    <m/>
    <m/>
    <m/>
    <m/>
    <m/>
    <s v="x"/>
    <m/>
    <m/>
    <m/>
    <m/>
    <m/>
    <m/>
    <m/>
    <x v="4"/>
  </r>
  <r>
    <d v="2022-12-28T00:00:00"/>
    <x v="2"/>
    <n v="12"/>
    <n v="1881"/>
    <x v="2496"/>
    <x v="197"/>
    <n v="3000"/>
    <m/>
    <s v="x"/>
    <m/>
    <m/>
    <m/>
    <m/>
    <m/>
    <m/>
    <m/>
    <m/>
    <m/>
    <m/>
    <m/>
    <m/>
    <s v="x"/>
    <m/>
    <m/>
    <m/>
    <m/>
    <m/>
    <m/>
    <m/>
    <x v="4"/>
  </r>
  <r>
    <d v="2022-12-28T00:00:00"/>
    <x v="2"/>
    <n v="12"/>
    <n v="1880"/>
    <x v="2497"/>
    <x v="197"/>
    <n v="2520"/>
    <m/>
    <s v="x"/>
    <m/>
    <m/>
    <m/>
    <m/>
    <m/>
    <m/>
    <m/>
    <m/>
    <m/>
    <m/>
    <m/>
    <m/>
    <s v="x"/>
    <m/>
    <m/>
    <m/>
    <m/>
    <m/>
    <m/>
    <m/>
    <x v="4"/>
  </r>
  <r>
    <d v="2022-12-28T00:00:00"/>
    <x v="2"/>
    <n v="12"/>
    <n v="1790"/>
    <x v="2498"/>
    <x v="197"/>
    <n v="-7300"/>
    <m/>
    <s v="x"/>
    <m/>
    <m/>
    <m/>
    <m/>
    <m/>
    <m/>
    <m/>
    <m/>
    <m/>
    <m/>
    <m/>
    <m/>
    <s v="x"/>
    <m/>
    <m/>
    <m/>
    <m/>
    <m/>
    <m/>
    <m/>
    <x v="4"/>
  </r>
  <r>
    <d v="2022-12-19T00:00:00"/>
    <x v="2"/>
    <n v="12"/>
    <n v="1821"/>
    <x v="2499"/>
    <x v="197"/>
    <n v="45000"/>
    <m/>
    <s v="x"/>
    <m/>
    <m/>
    <m/>
    <m/>
    <m/>
    <m/>
    <m/>
    <m/>
    <m/>
    <m/>
    <m/>
    <m/>
    <s v="x"/>
    <m/>
    <m/>
    <m/>
    <m/>
    <m/>
    <m/>
    <m/>
    <x v="4"/>
  </r>
  <r>
    <d v="2022-12-19T00:00:00"/>
    <x v="2"/>
    <n v="12"/>
    <n v="1820"/>
    <x v="2500"/>
    <x v="197"/>
    <n v="50000"/>
    <m/>
    <s v="x"/>
    <m/>
    <m/>
    <m/>
    <m/>
    <m/>
    <m/>
    <m/>
    <m/>
    <m/>
    <m/>
    <m/>
    <m/>
    <s v="x"/>
    <m/>
    <m/>
    <m/>
    <m/>
    <m/>
    <m/>
    <m/>
    <x v="4"/>
  </r>
  <r>
    <d v="2022-11-28T00:00:00"/>
    <x v="2"/>
    <n v="11"/>
    <n v="1648"/>
    <x v="2501"/>
    <x v="197"/>
    <n v="141928"/>
    <m/>
    <s v="x"/>
    <m/>
    <m/>
    <m/>
    <m/>
    <m/>
    <m/>
    <m/>
    <m/>
    <m/>
    <m/>
    <m/>
    <m/>
    <s v="x"/>
    <m/>
    <m/>
    <m/>
    <m/>
    <m/>
    <m/>
    <m/>
    <x v="4"/>
  </r>
  <r>
    <d v="2022-10-19T00:00:00"/>
    <x v="2"/>
    <n v="10"/>
    <n v="1409"/>
    <x v="2502"/>
    <x v="197"/>
    <n v="8500"/>
    <m/>
    <s v="x"/>
    <m/>
    <m/>
    <m/>
    <m/>
    <m/>
    <m/>
    <m/>
    <m/>
    <m/>
    <m/>
    <m/>
    <m/>
    <s v="x"/>
    <m/>
    <m/>
    <m/>
    <m/>
    <m/>
    <m/>
    <m/>
    <x v="4"/>
  </r>
  <r>
    <d v="2022-10-05T00:00:00"/>
    <x v="2"/>
    <n v="10"/>
    <n v="54"/>
    <x v="2503"/>
    <x v="197"/>
    <n v="141928"/>
    <s v="x"/>
    <m/>
    <m/>
    <m/>
    <m/>
    <m/>
    <m/>
    <m/>
    <m/>
    <m/>
    <m/>
    <m/>
    <m/>
    <m/>
    <m/>
    <m/>
    <m/>
    <s v="x"/>
    <m/>
    <m/>
    <m/>
    <m/>
    <x v="20"/>
  </r>
  <r>
    <d v="2022-08-19T00:00:00"/>
    <x v="2"/>
    <n v="8"/>
    <n v="1136"/>
    <x v="2504"/>
    <x v="197"/>
    <n v="5932.22"/>
    <m/>
    <s v="x"/>
    <m/>
    <m/>
    <m/>
    <m/>
    <m/>
    <m/>
    <m/>
    <m/>
    <m/>
    <m/>
    <m/>
    <m/>
    <s v="x"/>
    <m/>
    <m/>
    <m/>
    <m/>
    <m/>
    <m/>
    <m/>
    <x v="4"/>
  </r>
  <r>
    <d v="2022-08-19T00:00:00"/>
    <x v="2"/>
    <n v="8"/>
    <n v="1135"/>
    <x v="2505"/>
    <x v="197"/>
    <n v="1144.6199999999999"/>
    <m/>
    <s v="x"/>
    <m/>
    <m/>
    <m/>
    <m/>
    <m/>
    <m/>
    <m/>
    <m/>
    <m/>
    <m/>
    <m/>
    <m/>
    <s v="x"/>
    <m/>
    <m/>
    <m/>
    <m/>
    <m/>
    <m/>
    <m/>
    <x v="4"/>
  </r>
  <r>
    <d v="2022-08-16T00:00:00"/>
    <x v="2"/>
    <n v="8"/>
    <n v="1134"/>
    <x v="2506"/>
    <x v="197"/>
    <n v="141928"/>
    <m/>
    <s v="x"/>
    <m/>
    <m/>
    <m/>
    <m/>
    <m/>
    <m/>
    <m/>
    <m/>
    <m/>
    <m/>
    <m/>
    <m/>
    <s v="x"/>
    <m/>
    <m/>
    <m/>
    <m/>
    <m/>
    <m/>
    <m/>
    <x v="4"/>
  </r>
  <r>
    <d v="2022-07-21T00:00:00"/>
    <x v="2"/>
    <n v="7"/>
    <n v="45"/>
    <x v="2507"/>
    <x v="197"/>
    <n v="45000"/>
    <m/>
    <s v="x"/>
    <m/>
    <m/>
    <m/>
    <m/>
    <m/>
    <m/>
    <m/>
    <m/>
    <m/>
    <m/>
    <m/>
    <m/>
    <s v="x"/>
    <m/>
    <m/>
    <m/>
    <m/>
    <m/>
    <m/>
    <m/>
    <x v="4"/>
  </r>
  <r>
    <d v="2022-07-21T00:00:00"/>
    <x v="2"/>
    <n v="7"/>
    <n v="44"/>
    <x v="2508"/>
    <x v="197"/>
    <n v="8500"/>
    <m/>
    <s v="x"/>
    <m/>
    <m/>
    <m/>
    <m/>
    <m/>
    <m/>
    <m/>
    <m/>
    <m/>
    <m/>
    <m/>
    <m/>
    <s v="x"/>
    <m/>
    <m/>
    <m/>
    <m/>
    <m/>
    <m/>
    <m/>
    <x v="4"/>
  </r>
  <r>
    <d v="2022-07-21T00:00:00"/>
    <x v="2"/>
    <n v="7"/>
    <n v="43"/>
    <x v="2509"/>
    <x v="197"/>
    <n v="50000"/>
    <m/>
    <s v="x"/>
    <m/>
    <m/>
    <m/>
    <m/>
    <m/>
    <m/>
    <m/>
    <m/>
    <m/>
    <m/>
    <m/>
    <m/>
    <s v="x"/>
    <m/>
    <m/>
    <m/>
    <m/>
    <m/>
    <m/>
    <m/>
    <x v="4"/>
  </r>
  <r>
    <d v="2022-07-21T00:00:00"/>
    <x v="2"/>
    <n v="7"/>
    <n v="42"/>
    <x v="2510"/>
    <x v="197"/>
    <n v="74928"/>
    <s v="x"/>
    <m/>
    <m/>
    <m/>
    <m/>
    <m/>
    <m/>
    <m/>
    <m/>
    <m/>
    <m/>
    <m/>
    <m/>
    <m/>
    <m/>
    <m/>
    <m/>
    <s v="x"/>
    <m/>
    <m/>
    <m/>
    <m/>
    <x v="20"/>
  </r>
  <r>
    <d v="2022-07-14T00:00:00"/>
    <x v="2"/>
    <n v="7"/>
    <n v="997"/>
    <x v="2511"/>
    <x v="197"/>
    <n v="141928"/>
    <m/>
    <s v="x"/>
    <m/>
    <m/>
    <m/>
    <m/>
    <m/>
    <m/>
    <m/>
    <m/>
    <m/>
    <m/>
    <m/>
    <m/>
    <s v="x"/>
    <m/>
    <m/>
    <m/>
    <m/>
    <m/>
    <m/>
    <m/>
    <x v="4"/>
  </r>
  <r>
    <d v="2022-06-21T00:00:00"/>
    <x v="2"/>
    <n v="6"/>
    <n v="882"/>
    <x v="2512"/>
    <x v="197"/>
    <n v="957.06"/>
    <m/>
    <s v="x"/>
    <m/>
    <m/>
    <m/>
    <m/>
    <m/>
    <m/>
    <m/>
    <m/>
    <m/>
    <m/>
    <m/>
    <m/>
    <s v="x"/>
    <m/>
    <m/>
    <m/>
    <m/>
    <m/>
    <m/>
    <m/>
    <x v="4"/>
  </r>
  <r>
    <d v="2022-06-21T00:00:00"/>
    <x v="2"/>
    <n v="6"/>
    <n v="881"/>
    <x v="2513"/>
    <x v="197"/>
    <n v="1988.72"/>
    <m/>
    <s v="x"/>
    <m/>
    <m/>
    <m/>
    <m/>
    <m/>
    <m/>
    <m/>
    <m/>
    <m/>
    <m/>
    <m/>
    <m/>
    <s v="x"/>
    <m/>
    <m/>
    <m/>
    <m/>
    <m/>
    <m/>
    <m/>
    <x v="4"/>
  </r>
  <r>
    <d v="2022-06-21T00:00:00"/>
    <x v="2"/>
    <n v="6"/>
    <n v="35"/>
    <x v="2514"/>
    <x v="197"/>
    <n v="7000"/>
    <m/>
    <s v="x"/>
    <m/>
    <m/>
    <m/>
    <m/>
    <m/>
    <m/>
    <m/>
    <m/>
    <m/>
    <m/>
    <m/>
    <m/>
    <s v="x"/>
    <m/>
    <m/>
    <m/>
    <m/>
    <m/>
    <m/>
    <m/>
    <x v="4"/>
  </r>
  <r>
    <d v="2022-06-15T00:00:00"/>
    <x v="2"/>
    <n v="6"/>
    <n v="36"/>
    <x v="2515"/>
    <x v="197"/>
    <n v="1500"/>
    <m/>
    <s v="x"/>
    <m/>
    <m/>
    <m/>
    <m/>
    <m/>
    <m/>
    <m/>
    <m/>
    <m/>
    <m/>
    <m/>
    <m/>
    <s v="x"/>
    <m/>
    <m/>
    <m/>
    <m/>
    <m/>
    <m/>
    <m/>
    <x v="4"/>
  </r>
  <r>
    <d v="2022-06-14T00:00:00"/>
    <x v="2"/>
    <n v="6"/>
    <n v="38"/>
    <x v="2516"/>
    <x v="197"/>
    <n v="3000"/>
    <m/>
    <s v="x"/>
    <m/>
    <m/>
    <m/>
    <m/>
    <m/>
    <m/>
    <m/>
    <m/>
    <m/>
    <m/>
    <m/>
    <m/>
    <s v="x"/>
    <m/>
    <m/>
    <m/>
    <m/>
    <m/>
    <m/>
    <m/>
    <x v="4"/>
  </r>
  <r>
    <d v="2022-06-14T00:00:00"/>
    <x v="2"/>
    <n v="6"/>
    <n v="37"/>
    <x v="2517"/>
    <x v="197"/>
    <n v="14500"/>
    <m/>
    <s v="x"/>
    <m/>
    <m/>
    <m/>
    <m/>
    <m/>
    <m/>
    <m/>
    <m/>
    <m/>
    <m/>
    <m/>
    <m/>
    <s v="x"/>
    <m/>
    <m/>
    <m/>
    <m/>
    <m/>
    <m/>
    <m/>
    <x v="4"/>
  </r>
  <r>
    <d v="2022-06-13T00:00:00"/>
    <x v="2"/>
    <n v="6"/>
    <n v="34"/>
    <x v="2518"/>
    <x v="197"/>
    <n v="67000"/>
    <s v="x"/>
    <m/>
    <m/>
    <m/>
    <m/>
    <m/>
    <m/>
    <m/>
    <m/>
    <m/>
    <m/>
    <m/>
    <m/>
    <m/>
    <m/>
    <m/>
    <m/>
    <s v="x"/>
    <m/>
    <m/>
    <m/>
    <m/>
    <x v="20"/>
  </r>
  <r>
    <d v="2022-04-29T00:00:00"/>
    <x v="2"/>
    <n v="4"/>
    <n v="29"/>
    <x v="2519"/>
    <x v="197"/>
    <n v="3000"/>
    <m/>
    <s v="x"/>
    <m/>
    <m/>
    <m/>
    <m/>
    <m/>
    <m/>
    <m/>
    <m/>
    <m/>
    <m/>
    <m/>
    <m/>
    <s v="x"/>
    <m/>
    <m/>
    <m/>
    <m/>
    <m/>
    <m/>
    <m/>
    <x v="4"/>
  </r>
  <r>
    <d v="2022-04-29T00:00:00"/>
    <x v="2"/>
    <n v="4"/>
    <n v="28"/>
    <x v="2520"/>
    <x v="197"/>
    <n v="1200"/>
    <m/>
    <s v="x"/>
    <m/>
    <m/>
    <m/>
    <m/>
    <m/>
    <m/>
    <m/>
    <m/>
    <m/>
    <m/>
    <m/>
    <m/>
    <s v="x"/>
    <m/>
    <m/>
    <m/>
    <m/>
    <m/>
    <m/>
    <m/>
    <x v="4"/>
  </r>
  <r>
    <d v="2022-04-13T00:00:00"/>
    <x v="2"/>
    <n v="4"/>
    <n v="24"/>
    <x v="2521"/>
    <x v="197"/>
    <n v="141928"/>
    <m/>
    <s v="x"/>
    <m/>
    <m/>
    <m/>
    <m/>
    <m/>
    <m/>
    <m/>
    <m/>
    <m/>
    <m/>
    <m/>
    <m/>
    <s v="x"/>
    <m/>
    <m/>
    <m/>
    <m/>
    <m/>
    <m/>
    <m/>
    <x v="4"/>
  </r>
  <r>
    <d v="2022-04-01T00:00:00"/>
    <x v="2"/>
    <n v="4"/>
    <n v="358"/>
    <x v="2522"/>
    <x v="197"/>
    <n v="2600"/>
    <m/>
    <s v="x"/>
    <m/>
    <m/>
    <m/>
    <m/>
    <m/>
    <m/>
    <m/>
    <m/>
    <m/>
    <m/>
    <m/>
    <m/>
    <s v="x"/>
    <m/>
    <m/>
    <m/>
    <m/>
    <m/>
    <m/>
    <m/>
    <x v="4"/>
  </r>
  <r>
    <d v="2022-03-22T00:00:00"/>
    <x v="2"/>
    <n v="3"/>
    <n v="14"/>
    <x v="2523"/>
    <x v="197"/>
    <n v="2520"/>
    <m/>
    <s v="x"/>
    <m/>
    <m/>
    <m/>
    <m/>
    <m/>
    <m/>
    <m/>
    <m/>
    <m/>
    <m/>
    <m/>
    <m/>
    <s v="x"/>
    <m/>
    <m/>
    <m/>
    <m/>
    <m/>
    <m/>
    <m/>
    <x v="4"/>
  </r>
  <r>
    <d v="2022-01-27T00:00:00"/>
    <x v="2"/>
    <n v="1"/>
    <n v="2"/>
    <x v="2524"/>
    <x v="197"/>
    <n v="141928"/>
    <m/>
    <s v="x"/>
    <m/>
    <m/>
    <m/>
    <m/>
    <m/>
    <m/>
    <m/>
    <m/>
    <m/>
    <m/>
    <m/>
    <m/>
    <s v="x"/>
    <m/>
    <m/>
    <m/>
    <m/>
    <m/>
    <m/>
    <m/>
    <x v="4"/>
  </r>
  <r>
    <d v="2022-01-20T00:00:00"/>
    <x v="2"/>
    <n v="1"/>
    <n v="2056"/>
    <x v="2525"/>
    <x v="197"/>
    <n v="113280.49"/>
    <m/>
    <s v="x"/>
    <m/>
    <m/>
    <m/>
    <m/>
    <m/>
    <m/>
    <m/>
    <m/>
    <m/>
    <m/>
    <m/>
    <m/>
    <s v="x"/>
    <m/>
    <m/>
    <m/>
    <m/>
    <m/>
    <m/>
    <m/>
    <x v="4"/>
  </r>
  <r>
    <d v="2022-01-20T00:00:00"/>
    <x v="2"/>
    <n v="1"/>
    <n v="2055"/>
    <x v="2526"/>
    <x v="197"/>
    <n v="186040.6"/>
    <m/>
    <s v="x"/>
    <m/>
    <m/>
    <m/>
    <m/>
    <m/>
    <m/>
    <m/>
    <m/>
    <m/>
    <m/>
    <m/>
    <m/>
    <s v="x"/>
    <m/>
    <m/>
    <m/>
    <m/>
    <m/>
    <m/>
    <m/>
    <x v="4"/>
  </r>
  <r>
    <d v="2021-12-29T00:00:00"/>
    <x v="1"/>
    <n v="12"/>
    <n v="57"/>
    <x v="2527"/>
    <x v="197"/>
    <n v="2500"/>
    <m/>
    <s v="x"/>
    <m/>
    <m/>
    <m/>
    <m/>
    <m/>
    <m/>
    <m/>
    <m/>
    <m/>
    <m/>
    <m/>
    <m/>
    <s v="x"/>
    <m/>
    <m/>
    <m/>
    <m/>
    <m/>
    <m/>
    <m/>
    <x v="4"/>
  </r>
  <r>
    <d v="2021-12-15T00:00:00"/>
    <x v="1"/>
    <n v="12"/>
    <n v="1820"/>
    <x v="2528"/>
    <x v="197"/>
    <n v="21424.48"/>
    <s v="x"/>
    <m/>
    <m/>
    <s v="x"/>
    <m/>
    <m/>
    <m/>
    <m/>
    <m/>
    <m/>
    <m/>
    <m/>
    <m/>
    <m/>
    <m/>
    <m/>
    <m/>
    <m/>
    <m/>
    <m/>
    <m/>
    <m/>
    <x v="12"/>
  </r>
  <r>
    <d v="2021-12-15T00:00:00"/>
    <x v="1"/>
    <n v="12"/>
    <n v="52"/>
    <x v="2527"/>
    <x v="197"/>
    <n v="32553.119999999999"/>
    <m/>
    <s v="x"/>
    <m/>
    <m/>
    <m/>
    <m/>
    <m/>
    <m/>
    <m/>
    <m/>
    <m/>
    <m/>
    <m/>
    <m/>
    <s v="x"/>
    <m/>
    <m/>
    <m/>
    <m/>
    <m/>
    <m/>
    <m/>
    <x v="4"/>
  </r>
  <r>
    <d v="2021-12-08T00:00:00"/>
    <x v="1"/>
    <n v="12"/>
    <n v="1805"/>
    <x v="2529"/>
    <x v="197"/>
    <n v="3000"/>
    <m/>
    <s v="x"/>
    <m/>
    <m/>
    <m/>
    <m/>
    <m/>
    <m/>
    <m/>
    <m/>
    <m/>
    <m/>
    <m/>
    <m/>
    <s v="x"/>
    <m/>
    <m/>
    <m/>
    <m/>
    <m/>
    <m/>
    <m/>
    <x v="4"/>
  </r>
  <r>
    <d v="2021-12-01T00:00:00"/>
    <x v="1"/>
    <n v="12"/>
    <n v="1725"/>
    <x v="2530"/>
    <x v="197"/>
    <n v="7000"/>
    <m/>
    <s v="x"/>
    <m/>
    <m/>
    <m/>
    <m/>
    <m/>
    <m/>
    <m/>
    <m/>
    <m/>
    <m/>
    <m/>
    <m/>
    <s v="x"/>
    <m/>
    <m/>
    <m/>
    <m/>
    <m/>
    <m/>
    <m/>
    <x v="4"/>
  </r>
  <r>
    <d v="2021-12-01T00:00:00"/>
    <x v="1"/>
    <n v="12"/>
    <n v="1724"/>
    <x v="2531"/>
    <x v="197"/>
    <n v="3000"/>
    <m/>
    <s v="x"/>
    <m/>
    <m/>
    <m/>
    <m/>
    <m/>
    <m/>
    <m/>
    <m/>
    <m/>
    <m/>
    <m/>
    <m/>
    <s v="x"/>
    <m/>
    <m/>
    <m/>
    <m/>
    <m/>
    <m/>
    <m/>
    <x v="4"/>
  </r>
  <r>
    <d v="2021-11-24T00:00:00"/>
    <x v="1"/>
    <n v="11"/>
    <n v="1701"/>
    <x v="2532"/>
    <x v="197"/>
    <n v="36509.300000000003"/>
    <m/>
    <s v="x"/>
    <m/>
    <m/>
    <m/>
    <m/>
    <m/>
    <m/>
    <m/>
    <m/>
    <m/>
    <m/>
    <m/>
    <m/>
    <s v="x"/>
    <m/>
    <m/>
    <m/>
    <m/>
    <m/>
    <m/>
    <m/>
    <x v="4"/>
  </r>
  <r>
    <d v="2021-11-24T00:00:00"/>
    <x v="1"/>
    <n v="11"/>
    <n v="1700"/>
    <x v="2533"/>
    <x v="197"/>
    <n v="50000"/>
    <m/>
    <s v="x"/>
    <m/>
    <m/>
    <m/>
    <m/>
    <m/>
    <m/>
    <m/>
    <m/>
    <m/>
    <m/>
    <m/>
    <m/>
    <s v="x"/>
    <m/>
    <m/>
    <m/>
    <m/>
    <m/>
    <m/>
    <m/>
    <x v="4"/>
  </r>
  <r>
    <d v="2021-11-15T00:00:00"/>
    <x v="1"/>
    <n v="11"/>
    <n v="1383"/>
    <x v="2534"/>
    <x v="197"/>
    <n v="14652"/>
    <m/>
    <s v="x"/>
    <m/>
    <m/>
    <m/>
    <m/>
    <m/>
    <m/>
    <m/>
    <m/>
    <m/>
    <m/>
    <m/>
    <m/>
    <s v="x"/>
    <m/>
    <m/>
    <m/>
    <m/>
    <m/>
    <m/>
    <m/>
    <x v="4"/>
  </r>
  <r>
    <d v="2021-11-02T00:00:00"/>
    <x v="1"/>
    <n v="11"/>
    <n v="1565"/>
    <x v="2535"/>
    <x v="197"/>
    <n v="150995"/>
    <m/>
    <s v="x"/>
    <m/>
    <m/>
    <m/>
    <m/>
    <m/>
    <m/>
    <m/>
    <m/>
    <m/>
    <m/>
    <m/>
    <m/>
    <s v="x"/>
    <m/>
    <m/>
    <m/>
    <m/>
    <m/>
    <m/>
    <m/>
    <x v="4"/>
  </r>
  <r>
    <d v="2021-10-21T00:00:00"/>
    <x v="1"/>
    <n v="10"/>
    <n v="1499"/>
    <x v="2536"/>
    <x v="197"/>
    <n v="5540"/>
    <m/>
    <s v="x"/>
    <m/>
    <m/>
    <m/>
    <m/>
    <m/>
    <m/>
    <m/>
    <m/>
    <m/>
    <m/>
    <m/>
    <m/>
    <s v="x"/>
    <m/>
    <m/>
    <m/>
    <m/>
    <m/>
    <m/>
    <m/>
    <x v="4"/>
  </r>
  <r>
    <d v="2021-10-11T00:00:00"/>
    <x v="1"/>
    <n v="10"/>
    <n v="1382"/>
    <x v="2537"/>
    <x v="197"/>
    <n v="5500"/>
    <m/>
    <s v="x"/>
    <m/>
    <m/>
    <m/>
    <m/>
    <m/>
    <m/>
    <m/>
    <m/>
    <m/>
    <m/>
    <m/>
    <m/>
    <s v="x"/>
    <m/>
    <m/>
    <m/>
    <m/>
    <m/>
    <m/>
    <m/>
    <x v="4"/>
  </r>
  <r>
    <d v="2021-10-01T00:00:00"/>
    <x v="1"/>
    <n v="10"/>
    <n v="44"/>
    <x v="2538"/>
    <x v="197"/>
    <n v="39010"/>
    <m/>
    <s v="x"/>
    <m/>
    <m/>
    <m/>
    <m/>
    <m/>
    <m/>
    <m/>
    <m/>
    <m/>
    <m/>
    <m/>
    <m/>
    <s v="x"/>
    <m/>
    <m/>
    <m/>
    <m/>
    <m/>
    <m/>
    <m/>
    <x v="4"/>
  </r>
  <r>
    <d v="2021-10-01T00:00:00"/>
    <x v="1"/>
    <n v="10"/>
    <n v="43"/>
    <x v="2539"/>
    <x v="197"/>
    <n v="150987.5"/>
    <m/>
    <s v="x"/>
    <m/>
    <m/>
    <m/>
    <m/>
    <m/>
    <m/>
    <m/>
    <m/>
    <m/>
    <m/>
    <m/>
    <m/>
    <s v="x"/>
    <m/>
    <m/>
    <m/>
    <m/>
    <m/>
    <m/>
    <m/>
    <x v="4"/>
  </r>
  <r>
    <d v="2021-09-09T00:00:00"/>
    <x v="1"/>
    <n v="9"/>
    <n v="40"/>
    <x v="2540"/>
    <x v="197"/>
    <n v="50000"/>
    <m/>
    <s v="x"/>
    <m/>
    <m/>
    <m/>
    <m/>
    <m/>
    <m/>
    <m/>
    <m/>
    <m/>
    <m/>
    <m/>
    <m/>
    <s v="x"/>
    <m/>
    <m/>
    <m/>
    <m/>
    <m/>
    <m/>
    <m/>
    <x v="4"/>
  </r>
  <r>
    <d v="2021-07-21T00:00:00"/>
    <x v="1"/>
    <n v="7"/>
    <n v="1034"/>
    <x v="2541"/>
    <x v="197"/>
    <n v="1440.9"/>
    <m/>
    <s v="x"/>
    <m/>
    <m/>
    <m/>
    <m/>
    <m/>
    <m/>
    <m/>
    <m/>
    <m/>
    <m/>
    <m/>
    <m/>
    <s v="x"/>
    <m/>
    <m/>
    <m/>
    <m/>
    <m/>
    <m/>
    <m/>
    <x v="4"/>
  </r>
  <r>
    <d v="2021-07-21T00:00:00"/>
    <x v="1"/>
    <n v="7"/>
    <n v="1033"/>
    <x v="2542"/>
    <x v="197"/>
    <n v="2541.3200000000002"/>
    <m/>
    <s v="x"/>
    <m/>
    <m/>
    <m/>
    <m/>
    <m/>
    <m/>
    <m/>
    <m/>
    <m/>
    <m/>
    <m/>
    <m/>
    <s v="x"/>
    <m/>
    <m/>
    <m/>
    <m/>
    <m/>
    <m/>
    <m/>
    <x v="4"/>
  </r>
  <r>
    <d v="2021-07-19T00:00:00"/>
    <x v="1"/>
    <n v="7"/>
    <n v="997"/>
    <x v="2543"/>
    <x v="197"/>
    <n v="150987.5"/>
    <m/>
    <s v="x"/>
    <m/>
    <m/>
    <m/>
    <m/>
    <m/>
    <m/>
    <m/>
    <m/>
    <m/>
    <m/>
    <m/>
    <m/>
    <s v="x"/>
    <m/>
    <m/>
    <m/>
    <m/>
    <m/>
    <m/>
    <m/>
    <x v="4"/>
  </r>
  <r>
    <d v="2021-07-19T00:00:00"/>
    <x v="1"/>
    <n v="7"/>
    <n v="33"/>
    <x v="2544"/>
    <x v="197"/>
    <n v="90995"/>
    <m/>
    <s v="x"/>
    <m/>
    <m/>
    <m/>
    <m/>
    <m/>
    <m/>
    <m/>
    <m/>
    <m/>
    <m/>
    <m/>
    <m/>
    <s v="x"/>
    <m/>
    <m/>
    <m/>
    <m/>
    <m/>
    <m/>
    <m/>
    <x v="4"/>
  </r>
  <r>
    <d v="2021-06-29T00:00:00"/>
    <x v="1"/>
    <n v="6"/>
    <n v="867"/>
    <x v="2545"/>
    <x v="197"/>
    <n v="414.66"/>
    <m/>
    <s v="x"/>
    <m/>
    <m/>
    <m/>
    <m/>
    <m/>
    <m/>
    <m/>
    <m/>
    <m/>
    <m/>
    <m/>
    <m/>
    <s v="x"/>
    <m/>
    <m/>
    <m/>
    <m/>
    <m/>
    <m/>
    <m/>
    <x v="4"/>
  </r>
  <r>
    <d v="2021-06-17T00:00:00"/>
    <x v="1"/>
    <n v="6"/>
    <n v="30"/>
    <x v="2546"/>
    <x v="197"/>
    <n v="2000"/>
    <m/>
    <s v="x"/>
    <m/>
    <m/>
    <m/>
    <m/>
    <m/>
    <m/>
    <m/>
    <m/>
    <m/>
    <m/>
    <m/>
    <m/>
    <s v="x"/>
    <m/>
    <m/>
    <m/>
    <m/>
    <m/>
    <m/>
    <m/>
    <x v="4"/>
  </r>
  <r>
    <d v="2021-06-17T00:00:00"/>
    <x v="1"/>
    <n v="6"/>
    <n v="29"/>
    <x v="2547"/>
    <x v="197"/>
    <n v="3250"/>
    <m/>
    <s v="x"/>
    <m/>
    <m/>
    <m/>
    <m/>
    <m/>
    <m/>
    <m/>
    <m/>
    <m/>
    <m/>
    <m/>
    <m/>
    <s v="x"/>
    <m/>
    <m/>
    <m/>
    <m/>
    <m/>
    <m/>
    <m/>
    <x v="4"/>
  </r>
  <r>
    <d v="2021-06-17T00:00:00"/>
    <x v="1"/>
    <n v="6"/>
    <n v="28"/>
    <x v="2548"/>
    <x v="197"/>
    <n v="4000"/>
    <m/>
    <s v="x"/>
    <m/>
    <m/>
    <m/>
    <m/>
    <m/>
    <m/>
    <m/>
    <m/>
    <m/>
    <m/>
    <m/>
    <m/>
    <s v="x"/>
    <m/>
    <m/>
    <m/>
    <m/>
    <m/>
    <m/>
    <m/>
    <x v="4"/>
  </r>
  <r>
    <d v="2021-06-11T00:00:00"/>
    <x v="1"/>
    <n v="6"/>
    <n v="27"/>
    <x v="2544"/>
    <x v="197"/>
    <n v="60000"/>
    <m/>
    <s v="x"/>
    <m/>
    <m/>
    <m/>
    <m/>
    <m/>
    <m/>
    <m/>
    <m/>
    <m/>
    <m/>
    <m/>
    <m/>
    <s v="x"/>
    <m/>
    <m/>
    <m/>
    <m/>
    <m/>
    <m/>
    <m/>
    <x v="4"/>
  </r>
  <r>
    <d v="2021-05-20T00:00:00"/>
    <x v="1"/>
    <n v="5"/>
    <n v="23"/>
    <x v="2549"/>
    <x v="197"/>
    <n v="15000"/>
    <m/>
    <s v="x"/>
    <m/>
    <m/>
    <m/>
    <m/>
    <m/>
    <m/>
    <m/>
    <m/>
    <m/>
    <m/>
    <m/>
    <m/>
    <s v="x"/>
    <m/>
    <m/>
    <m/>
    <m/>
    <m/>
    <m/>
    <m/>
    <x v="4"/>
  </r>
  <r>
    <d v="2021-05-12T00:00:00"/>
    <x v="1"/>
    <n v="5"/>
    <n v="656"/>
    <x v="2550"/>
    <x v="197"/>
    <n v="150980"/>
    <m/>
    <s v="x"/>
    <m/>
    <m/>
    <m/>
    <m/>
    <m/>
    <m/>
    <m/>
    <m/>
    <m/>
    <m/>
    <m/>
    <m/>
    <s v="x"/>
    <m/>
    <m/>
    <m/>
    <m/>
    <m/>
    <m/>
    <m/>
    <x v="4"/>
  </r>
  <r>
    <d v="2021-04-08T00:00:00"/>
    <x v="1"/>
    <n v="4"/>
    <n v="13"/>
    <x v="2551"/>
    <x v="197"/>
    <n v="90987.5"/>
    <m/>
    <s v="x"/>
    <m/>
    <m/>
    <m/>
    <m/>
    <m/>
    <m/>
    <m/>
    <m/>
    <m/>
    <m/>
    <m/>
    <m/>
    <s v="x"/>
    <m/>
    <m/>
    <m/>
    <m/>
    <m/>
    <m/>
    <m/>
    <x v="4"/>
  </r>
  <r>
    <d v="2021-02-09T00:00:00"/>
    <x v="1"/>
    <n v="2"/>
    <n v="99"/>
    <x v="2552"/>
    <x v="197"/>
    <n v="40000"/>
    <m/>
    <s v="x"/>
    <m/>
    <m/>
    <m/>
    <m/>
    <m/>
    <m/>
    <m/>
    <m/>
    <m/>
    <m/>
    <m/>
    <m/>
    <s v="x"/>
    <m/>
    <m/>
    <m/>
    <m/>
    <m/>
    <m/>
    <m/>
    <x v="4"/>
  </r>
  <r>
    <d v="2021-02-09T00:00:00"/>
    <x v="1"/>
    <n v="2"/>
    <n v="98"/>
    <x v="2553"/>
    <x v="197"/>
    <n v="90000"/>
    <m/>
    <s v="x"/>
    <m/>
    <m/>
    <m/>
    <m/>
    <m/>
    <m/>
    <m/>
    <m/>
    <m/>
    <m/>
    <m/>
    <m/>
    <s v="x"/>
    <m/>
    <m/>
    <m/>
    <m/>
    <m/>
    <m/>
    <m/>
    <x v="4"/>
  </r>
  <r>
    <d v="2021-02-09T00:00:00"/>
    <x v="1"/>
    <n v="2"/>
    <n v="97"/>
    <x v="2554"/>
    <x v="197"/>
    <n v="3000"/>
    <m/>
    <s v="x"/>
    <m/>
    <m/>
    <m/>
    <m/>
    <m/>
    <m/>
    <m/>
    <m/>
    <m/>
    <m/>
    <m/>
    <m/>
    <s v="x"/>
    <m/>
    <m/>
    <m/>
    <m/>
    <m/>
    <m/>
    <m/>
    <x v="4"/>
  </r>
  <r>
    <d v="2021-02-09T00:00:00"/>
    <x v="1"/>
    <n v="2"/>
    <n v="96"/>
    <x v="2555"/>
    <x v="197"/>
    <n v="150989"/>
    <m/>
    <s v="x"/>
    <m/>
    <m/>
    <m/>
    <m/>
    <m/>
    <m/>
    <m/>
    <m/>
    <m/>
    <m/>
    <m/>
    <m/>
    <s v="x"/>
    <m/>
    <m/>
    <m/>
    <m/>
    <m/>
    <m/>
    <m/>
    <x v="4"/>
  </r>
  <r>
    <d v="2021-01-19T00:00:00"/>
    <x v="1"/>
    <n v="1"/>
    <n v="2"/>
    <x v="2556"/>
    <x v="197"/>
    <n v="150980"/>
    <m/>
    <s v="x"/>
    <m/>
    <m/>
    <m/>
    <m/>
    <m/>
    <m/>
    <m/>
    <m/>
    <m/>
    <m/>
    <m/>
    <m/>
    <s v="x"/>
    <m/>
    <m/>
    <m/>
    <m/>
    <m/>
    <m/>
    <m/>
    <x v="4"/>
  </r>
  <r>
    <d v="2021-05-12T00:00:00"/>
    <x v="1"/>
    <n v="5"/>
    <n v="518"/>
    <x v="2557"/>
    <x v="198"/>
    <n v="485.47"/>
    <m/>
    <s v="x"/>
    <m/>
    <s v="x"/>
    <m/>
    <m/>
    <m/>
    <m/>
    <m/>
    <m/>
    <m/>
    <m/>
    <m/>
    <m/>
    <m/>
    <m/>
    <m/>
    <m/>
    <m/>
    <m/>
    <m/>
    <m/>
    <x v="12"/>
  </r>
  <r>
    <d v="2023-10-19T00:00:00"/>
    <x v="0"/>
    <n v="10"/>
    <n v="1191"/>
    <x v="2558"/>
    <x v="199"/>
    <n v="1860"/>
    <m/>
    <s v="x"/>
    <m/>
    <m/>
    <m/>
    <m/>
    <m/>
    <m/>
    <s v="x"/>
    <m/>
    <m/>
    <m/>
    <m/>
    <m/>
    <m/>
    <m/>
    <m/>
    <m/>
    <m/>
    <m/>
    <m/>
    <m/>
    <x v="2"/>
  </r>
  <r>
    <d v="2023-02-02T00:00:00"/>
    <x v="0"/>
    <n v="2"/>
    <n v="38"/>
    <x v="2559"/>
    <x v="199"/>
    <n v="1800"/>
    <m/>
    <s v="x"/>
    <m/>
    <m/>
    <m/>
    <m/>
    <m/>
    <m/>
    <s v="x"/>
    <m/>
    <m/>
    <m/>
    <m/>
    <m/>
    <m/>
    <m/>
    <m/>
    <m/>
    <m/>
    <m/>
    <m/>
    <m/>
    <x v="2"/>
  </r>
  <r>
    <d v="2022-11-09T00:00:00"/>
    <x v="2"/>
    <n v="11"/>
    <n v="1490"/>
    <x v="2560"/>
    <x v="199"/>
    <n v="2160"/>
    <m/>
    <s v="x"/>
    <m/>
    <m/>
    <m/>
    <m/>
    <m/>
    <m/>
    <s v="x"/>
    <m/>
    <m/>
    <m/>
    <m/>
    <m/>
    <m/>
    <m/>
    <m/>
    <m/>
    <m/>
    <m/>
    <m/>
    <m/>
    <x v="2"/>
  </r>
  <r>
    <d v="2023-12-28T00:00:00"/>
    <x v="0"/>
    <n v="12"/>
    <n v="1616"/>
    <x v="2561"/>
    <x v="200"/>
    <n v="729"/>
    <m/>
    <s v="x"/>
    <m/>
    <m/>
    <m/>
    <m/>
    <m/>
    <s v="x"/>
    <m/>
    <m/>
    <m/>
    <m/>
    <m/>
    <m/>
    <m/>
    <m/>
    <m/>
    <m/>
    <m/>
    <m/>
    <m/>
    <m/>
    <x v="15"/>
  </r>
  <r>
    <d v="2024-01-17T00:00:00"/>
    <x v="3"/>
    <n v="1"/>
    <n v="1606"/>
    <x v="2562"/>
    <x v="201"/>
    <n v="3214.2"/>
    <m/>
    <s v="x"/>
    <m/>
    <m/>
    <m/>
    <m/>
    <m/>
    <m/>
    <s v="x"/>
    <m/>
    <m/>
    <m/>
    <m/>
    <m/>
    <m/>
    <m/>
    <m/>
    <m/>
    <m/>
    <m/>
    <m/>
    <m/>
    <x v="2"/>
  </r>
  <r>
    <d v="2023-08-21T00:00:00"/>
    <x v="0"/>
    <n v="8"/>
    <n v="845"/>
    <x v="2563"/>
    <x v="201"/>
    <n v="436.8"/>
    <m/>
    <s v="x"/>
    <m/>
    <m/>
    <m/>
    <m/>
    <m/>
    <m/>
    <s v="x"/>
    <m/>
    <m/>
    <m/>
    <m/>
    <m/>
    <m/>
    <m/>
    <m/>
    <m/>
    <m/>
    <m/>
    <m/>
    <m/>
    <x v="2"/>
  </r>
  <r>
    <d v="2023-04-03T00:00:00"/>
    <x v="0"/>
    <n v="4"/>
    <n v="202"/>
    <x v="2563"/>
    <x v="201"/>
    <n v="12172.2"/>
    <m/>
    <s v="x"/>
    <m/>
    <m/>
    <m/>
    <m/>
    <m/>
    <m/>
    <s v="x"/>
    <m/>
    <m/>
    <m/>
    <m/>
    <m/>
    <m/>
    <m/>
    <m/>
    <m/>
    <m/>
    <m/>
    <m/>
    <m/>
    <x v="2"/>
  </r>
  <r>
    <d v="2022-11-09T00:00:00"/>
    <x v="2"/>
    <n v="11"/>
    <n v="1510"/>
    <x v="2564"/>
    <x v="201"/>
    <n v="524.5"/>
    <m/>
    <s v="x"/>
    <m/>
    <m/>
    <m/>
    <m/>
    <m/>
    <m/>
    <s v="x"/>
    <m/>
    <m/>
    <m/>
    <m/>
    <m/>
    <m/>
    <m/>
    <m/>
    <m/>
    <m/>
    <m/>
    <m/>
    <m/>
    <x v="2"/>
  </r>
  <r>
    <d v="2022-10-11T00:00:00"/>
    <x v="2"/>
    <n v="10"/>
    <n v="1301"/>
    <x v="2563"/>
    <x v="201"/>
    <n v="12968.88"/>
    <m/>
    <s v="x"/>
    <m/>
    <m/>
    <m/>
    <m/>
    <m/>
    <m/>
    <s v="x"/>
    <m/>
    <m/>
    <m/>
    <m/>
    <m/>
    <m/>
    <m/>
    <m/>
    <m/>
    <m/>
    <m/>
    <m/>
    <m/>
    <x v="2"/>
  </r>
  <r>
    <d v="2022-07-20T00:00:00"/>
    <x v="2"/>
    <n v="7"/>
    <n v="883"/>
    <x v="2565"/>
    <x v="201"/>
    <n v="55.24"/>
    <m/>
    <s v="x"/>
    <m/>
    <m/>
    <m/>
    <m/>
    <m/>
    <m/>
    <s v="x"/>
    <m/>
    <m/>
    <m/>
    <m/>
    <m/>
    <m/>
    <m/>
    <m/>
    <m/>
    <m/>
    <m/>
    <m/>
    <m/>
    <x v="2"/>
  </r>
  <r>
    <d v="2022-07-14T00:00:00"/>
    <x v="2"/>
    <n v="7"/>
    <n v="913"/>
    <x v="2565"/>
    <x v="201"/>
    <n v="110.48"/>
    <m/>
    <s v="x"/>
    <m/>
    <m/>
    <m/>
    <m/>
    <m/>
    <m/>
    <s v="x"/>
    <m/>
    <m/>
    <m/>
    <m/>
    <m/>
    <m/>
    <m/>
    <m/>
    <m/>
    <m/>
    <m/>
    <m/>
    <m/>
    <x v="2"/>
  </r>
  <r>
    <d v="2021-12-28T00:00:00"/>
    <x v="1"/>
    <n v="12"/>
    <n v="1867"/>
    <x v="2565"/>
    <x v="201"/>
    <n v="4380"/>
    <m/>
    <s v="x"/>
    <m/>
    <m/>
    <m/>
    <m/>
    <m/>
    <m/>
    <s v="x"/>
    <m/>
    <m/>
    <m/>
    <m/>
    <m/>
    <m/>
    <m/>
    <m/>
    <m/>
    <m/>
    <m/>
    <m/>
    <m/>
    <x v="2"/>
  </r>
  <r>
    <d v="2021-07-27T00:00:00"/>
    <x v="1"/>
    <n v="7"/>
    <n v="872"/>
    <x v="2565"/>
    <x v="201"/>
    <n v="5410"/>
    <m/>
    <s v="x"/>
    <m/>
    <m/>
    <m/>
    <m/>
    <m/>
    <m/>
    <s v="x"/>
    <m/>
    <m/>
    <m/>
    <m/>
    <m/>
    <m/>
    <m/>
    <m/>
    <m/>
    <m/>
    <m/>
    <m/>
    <m/>
    <x v="2"/>
  </r>
  <r>
    <d v="2021-05-21T00:00:00"/>
    <x v="1"/>
    <n v="5"/>
    <n v="649"/>
    <x v="2566"/>
    <x v="201"/>
    <n v="127.69"/>
    <m/>
    <s v="x"/>
    <m/>
    <m/>
    <m/>
    <m/>
    <m/>
    <m/>
    <s v="x"/>
    <m/>
    <m/>
    <m/>
    <m/>
    <m/>
    <m/>
    <m/>
    <m/>
    <m/>
    <m/>
    <m/>
    <m/>
    <m/>
    <x v="2"/>
  </r>
  <r>
    <d v="2021-04-21T00:00:00"/>
    <x v="1"/>
    <n v="4"/>
    <n v="386"/>
    <x v="2566"/>
    <x v="201"/>
    <n v="10510"/>
    <m/>
    <s v="x"/>
    <m/>
    <m/>
    <m/>
    <m/>
    <m/>
    <m/>
    <s v="x"/>
    <m/>
    <m/>
    <m/>
    <m/>
    <m/>
    <m/>
    <m/>
    <m/>
    <m/>
    <m/>
    <m/>
    <m/>
    <m/>
    <x v="2"/>
  </r>
  <r>
    <d v="2021-03-15T00:00:00"/>
    <x v="1"/>
    <n v="3"/>
    <n v="228"/>
    <x v="2567"/>
    <x v="201"/>
    <n v="553.82000000000005"/>
    <m/>
    <s v="x"/>
    <m/>
    <m/>
    <m/>
    <m/>
    <m/>
    <m/>
    <s v="x"/>
    <m/>
    <m/>
    <m/>
    <m/>
    <m/>
    <m/>
    <m/>
    <m/>
    <m/>
    <m/>
    <m/>
    <m/>
    <m/>
    <x v="2"/>
  </r>
  <r>
    <d v="2021-01-21T00:00:00"/>
    <x v="1"/>
    <n v="1"/>
    <n v="2250"/>
    <x v="2565"/>
    <x v="201"/>
    <n v="3270"/>
    <m/>
    <s v="x"/>
    <m/>
    <m/>
    <m/>
    <m/>
    <m/>
    <m/>
    <s v="x"/>
    <m/>
    <m/>
    <m/>
    <m/>
    <m/>
    <m/>
    <m/>
    <m/>
    <m/>
    <m/>
    <m/>
    <m/>
    <m/>
    <x v="2"/>
  </r>
  <r>
    <d v="2021-05-06T00:00:00"/>
    <x v="1"/>
    <n v="5"/>
    <n v="526"/>
    <x v="2568"/>
    <x v="202"/>
    <n v="8300"/>
    <s v="x"/>
    <m/>
    <m/>
    <m/>
    <m/>
    <m/>
    <m/>
    <m/>
    <m/>
    <m/>
    <m/>
    <m/>
    <m/>
    <m/>
    <m/>
    <m/>
    <m/>
    <m/>
    <m/>
    <m/>
    <s v="x"/>
    <m/>
    <x v="1"/>
  </r>
  <r>
    <d v="2023-12-06T00:00:00"/>
    <x v="0"/>
    <n v="12"/>
    <n v="1446"/>
    <x v="2569"/>
    <x v="203"/>
    <n v="98"/>
    <m/>
    <s v="x"/>
    <m/>
    <m/>
    <m/>
    <m/>
    <m/>
    <m/>
    <m/>
    <m/>
    <s v="x"/>
    <m/>
    <m/>
    <m/>
    <m/>
    <m/>
    <s v="x"/>
    <m/>
    <m/>
    <m/>
    <m/>
    <m/>
    <x v="30"/>
  </r>
  <r>
    <d v="2023-10-16T00:00:00"/>
    <x v="0"/>
    <n v="10"/>
    <n v="1178"/>
    <x v="2570"/>
    <x v="203"/>
    <n v="119"/>
    <m/>
    <s v="x"/>
    <m/>
    <m/>
    <m/>
    <m/>
    <m/>
    <m/>
    <m/>
    <m/>
    <m/>
    <m/>
    <m/>
    <m/>
    <m/>
    <m/>
    <s v="x"/>
    <m/>
    <m/>
    <m/>
    <m/>
    <m/>
    <x v="3"/>
  </r>
  <r>
    <d v="2023-05-10T00:00:00"/>
    <x v="0"/>
    <n v="5"/>
    <n v="437"/>
    <x v="2571"/>
    <x v="203"/>
    <n v="89"/>
    <m/>
    <s v="x"/>
    <m/>
    <m/>
    <m/>
    <m/>
    <m/>
    <m/>
    <m/>
    <m/>
    <s v="x"/>
    <m/>
    <m/>
    <m/>
    <m/>
    <m/>
    <s v="x"/>
    <m/>
    <m/>
    <m/>
    <m/>
    <m/>
    <x v="30"/>
  </r>
  <r>
    <d v="2023-03-09T00:00:00"/>
    <x v="0"/>
    <n v="3"/>
    <n v="211"/>
    <x v="2572"/>
    <x v="203"/>
    <n v="-194"/>
    <m/>
    <s v="x"/>
    <m/>
    <m/>
    <m/>
    <m/>
    <m/>
    <m/>
    <m/>
    <m/>
    <s v="x"/>
    <m/>
    <m/>
    <m/>
    <m/>
    <m/>
    <s v="x"/>
    <m/>
    <m/>
    <m/>
    <m/>
    <m/>
    <x v="30"/>
  </r>
  <r>
    <d v="2023-03-09T00:00:00"/>
    <x v="0"/>
    <n v="3"/>
    <n v="210"/>
    <x v="2573"/>
    <x v="203"/>
    <n v="291"/>
    <m/>
    <s v="x"/>
    <m/>
    <m/>
    <m/>
    <m/>
    <m/>
    <m/>
    <m/>
    <m/>
    <s v="x"/>
    <m/>
    <m/>
    <m/>
    <m/>
    <m/>
    <s v="x"/>
    <m/>
    <m/>
    <m/>
    <m/>
    <m/>
    <x v="30"/>
  </r>
  <r>
    <d v="2022-12-21T00:00:00"/>
    <x v="2"/>
    <n v="12"/>
    <n v="1867"/>
    <x v="2574"/>
    <x v="203"/>
    <n v="178"/>
    <m/>
    <s v="x"/>
    <m/>
    <m/>
    <m/>
    <m/>
    <m/>
    <m/>
    <m/>
    <m/>
    <m/>
    <m/>
    <s v="x"/>
    <m/>
    <m/>
    <m/>
    <s v="x"/>
    <m/>
    <m/>
    <m/>
    <m/>
    <m/>
    <x v="25"/>
  </r>
  <r>
    <d v="2022-11-02T00:00:00"/>
    <x v="2"/>
    <n v="11"/>
    <n v="1489"/>
    <x v="2575"/>
    <x v="203"/>
    <n v="89"/>
    <m/>
    <s v="x"/>
    <m/>
    <m/>
    <m/>
    <m/>
    <m/>
    <m/>
    <m/>
    <m/>
    <s v="x"/>
    <m/>
    <m/>
    <m/>
    <m/>
    <m/>
    <s v="x"/>
    <m/>
    <m/>
    <m/>
    <m/>
    <m/>
    <x v="30"/>
  </r>
  <r>
    <d v="2023-09-27T00:00:00"/>
    <x v="0"/>
    <n v="9"/>
    <n v="968"/>
    <x v="2576"/>
    <x v="204"/>
    <n v="3288"/>
    <m/>
    <s v="x"/>
    <m/>
    <s v="x"/>
    <m/>
    <m/>
    <m/>
    <m/>
    <m/>
    <m/>
    <m/>
    <m/>
    <m/>
    <m/>
    <m/>
    <m/>
    <m/>
    <m/>
    <m/>
    <m/>
    <m/>
    <m/>
    <x v="12"/>
  </r>
  <r>
    <d v="2021-10-21T00:00:00"/>
    <x v="1"/>
    <n v="10"/>
    <n v="1418"/>
    <x v="2577"/>
    <x v="204"/>
    <n v="7358.32"/>
    <m/>
    <s v="x"/>
    <m/>
    <s v="x"/>
    <m/>
    <m/>
    <m/>
    <m/>
    <m/>
    <m/>
    <m/>
    <m/>
    <m/>
    <m/>
    <m/>
    <m/>
    <m/>
    <m/>
    <m/>
    <m/>
    <m/>
    <m/>
    <x v="12"/>
  </r>
  <r>
    <d v="2021-10-21T00:00:00"/>
    <x v="1"/>
    <n v="10"/>
    <n v="1391"/>
    <x v="2578"/>
    <x v="204"/>
    <n v="10352.44"/>
    <s v="x"/>
    <m/>
    <m/>
    <m/>
    <m/>
    <m/>
    <m/>
    <m/>
    <m/>
    <m/>
    <m/>
    <m/>
    <m/>
    <s v="x"/>
    <m/>
    <m/>
    <m/>
    <m/>
    <m/>
    <m/>
    <m/>
    <m/>
    <x v="35"/>
  </r>
  <r>
    <d v="2021-07-27T00:00:00"/>
    <x v="1"/>
    <n v="7"/>
    <n v="891"/>
    <x v="2579"/>
    <x v="204"/>
    <n v="24619.56"/>
    <s v="x"/>
    <m/>
    <m/>
    <m/>
    <m/>
    <m/>
    <m/>
    <m/>
    <m/>
    <m/>
    <m/>
    <m/>
    <m/>
    <s v="x"/>
    <m/>
    <m/>
    <m/>
    <m/>
    <m/>
    <m/>
    <m/>
    <m/>
    <x v="35"/>
  </r>
  <r>
    <d v="2021-07-19T00:00:00"/>
    <x v="1"/>
    <n v="7"/>
    <n v="812"/>
    <x v="2580"/>
    <x v="204"/>
    <n v="32978.26"/>
    <s v="x"/>
    <m/>
    <m/>
    <m/>
    <m/>
    <m/>
    <m/>
    <m/>
    <m/>
    <m/>
    <m/>
    <m/>
    <m/>
    <s v="x"/>
    <m/>
    <m/>
    <m/>
    <m/>
    <m/>
    <m/>
    <m/>
    <m/>
    <x v="35"/>
  </r>
  <r>
    <d v="2021-07-19T00:00:00"/>
    <x v="1"/>
    <n v="7"/>
    <n v="811"/>
    <x v="2580"/>
    <x v="204"/>
    <n v="29981.919999999998"/>
    <s v="x"/>
    <m/>
    <m/>
    <m/>
    <m/>
    <m/>
    <m/>
    <m/>
    <m/>
    <m/>
    <m/>
    <m/>
    <m/>
    <s v="x"/>
    <m/>
    <m/>
    <m/>
    <m/>
    <m/>
    <m/>
    <m/>
    <m/>
    <x v="35"/>
  </r>
  <r>
    <d v="2021-06-07T00:00:00"/>
    <x v="1"/>
    <n v="6"/>
    <n v="641"/>
    <x v="2580"/>
    <x v="204"/>
    <n v="29719.56"/>
    <s v="x"/>
    <m/>
    <m/>
    <m/>
    <m/>
    <m/>
    <m/>
    <m/>
    <m/>
    <m/>
    <m/>
    <m/>
    <m/>
    <s v="x"/>
    <m/>
    <m/>
    <m/>
    <m/>
    <m/>
    <m/>
    <m/>
    <m/>
    <x v="35"/>
  </r>
  <r>
    <d v="2022-07-08T00:00:00"/>
    <x v="2"/>
    <n v="7"/>
    <n v="797"/>
    <x v="2581"/>
    <x v="205"/>
    <n v="1800"/>
    <m/>
    <s v="x"/>
    <m/>
    <m/>
    <m/>
    <m/>
    <m/>
    <m/>
    <m/>
    <m/>
    <s v="x"/>
    <m/>
    <m/>
    <m/>
    <m/>
    <m/>
    <m/>
    <m/>
    <m/>
    <m/>
    <m/>
    <m/>
    <x v="10"/>
  </r>
  <r>
    <d v="2024-01-11T00:00:00"/>
    <x v="3"/>
    <n v="1"/>
    <n v="1602"/>
    <x v="2582"/>
    <x v="206"/>
    <n v="125"/>
    <m/>
    <s v="x"/>
    <m/>
    <m/>
    <m/>
    <m/>
    <m/>
    <m/>
    <m/>
    <m/>
    <s v="x"/>
    <m/>
    <m/>
    <m/>
    <m/>
    <m/>
    <s v="x"/>
    <m/>
    <m/>
    <m/>
    <m/>
    <m/>
    <x v="30"/>
  </r>
  <r>
    <d v="2024-01-11T00:00:00"/>
    <x v="3"/>
    <n v="1"/>
    <n v="1601"/>
    <x v="2583"/>
    <x v="206"/>
    <n v="149"/>
    <m/>
    <s v="x"/>
    <m/>
    <m/>
    <m/>
    <m/>
    <m/>
    <m/>
    <m/>
    <m/>
    <s v="x"/>
    <m/>
    <m/>
    <m/>
    <m/>
    <m/>
    <s v="x"/>
    <m/>
    <m/>
    <m/>
    <m/>
    <m/>
    <x v="30"/>
  </r>
  <r>
    <d v="2022-12-13T00:00:00"/>
    <x v="2"/>
    <n v="12"/>
    <n v="1738"/>
    <x v="2584"/>
    <x v="206"/>
    <n v="125"/>
    <m/>
    <s v="x"/>
    <m/>
    <m/>
    <m/>
    <m/>
    <m/>
    <m/>
    <m/>
    <m/>
    <s v="x"/>
    <m/>
    <m/>
    <m/>
    <m/>
    <m/>
    <s v="x"/>
    <m/>
    <m/>
    <m/>
    <m/>
    <m/>
    <x v="30"/>
  </r>
  <r>
    <d v="2022-12-13T00:00:00"/>
    <x v="2"/>
    <n v="12"/>
    <n v="1737"/>
    <x v="2585"/>
    <x v="206"/>
    <n v="149"/>
    <m/>
    <s v="x"/>
    <m/>
    <m/>
    <m/>
    <m/>
    <m/>
    <m/>
    <m/>
    <m/>
    <s v="x"/>
    <m/>
    <m/>
    <m/>
    <m/>
    <m/>
    <s v="x"/>
    <m/>
    <m/>
    <m/>
    <m/>
    <m/>
    <x v="30"/>
  </r>
  <r>
    <d v="2021-11-25T00:00:00"/>
    <x v="1"/>
    <n v="11"/>
    <n v="1669"/>
    <x v="2586"/>
    <x v="206"/>
    <n v="119"/>
    <m/>
    <s v="x"/>
    <m/>
    <m/>
    <m/>
    <m/>
    <m/>
    <m/>
    <m/>
    <m/>
    <s v="x"/>
    <m/>
    <m/>
    <m/>
    <m/>
    <m/>
    <s v="x"/>
    <m/>
    <m/>
    <m/>
    <m/>
    <m/>
    <x v="30"/>
  </r>
  <r>
    <d v="2021-11-25T00:00:00"/>
    <x v="1"/>
    <n v="11"/>
    <n v="1668"/>
    <x v="2587"/>
    <x v="206"/>
    <n v="99"/>
    <m/>
    <s v="x"/>
    <m/>
    <m/>
    <m/>
    <m/>
    <m/>
    <m/>
    <m/>
    <m/>
    <s v="x"/>
    <m/>
    <m/>
    <m/>
    <m/>
    <m/>
    <s v="x"/>
    <m/>
    <m/>
    <m/>
    <m/>
    <m/>
    <x v="30"/>
  </r>
  <r>
    <d v="2022-03-17T00:00:00"/>
    <x v="2"/>
    <n v="3"/>
    <n v="248"/>
    <x v="2588"/>
    <x v="207"/>
    <n v="343"/>
    <s v="x"/>
    <m/>
    <m/>
    <m/>
    <s v="x"/>
    <m/>
    <m/>
    <m/>
    <m/>
    <m/>
    <m/>
    <m/>
    <m/>
    <m/>
    <m/>
    <m/>
    <m/>
    <m/>
    <m/>
    <m/>
    <m/>
    <m/>
    <x v="8"/>
  </r>
  <r>
    <d v="2022-03-17T00:00:00"/>
    <x v="2"/>
    <n v="3"/>
    <n v="247"/>
    <x v="2588"/>
    <x v="207"/>
    <n v="4"/>
    <s v="x"/>
    <m/>
    <m/>
    <m/>
    <s v="x"/>
    <m/>
    <m/>
    <m/>
    <m/>
    <m/>
    <m/>
    <m/>
    <m/>
    <m/>
    <m/>
    <m/>
    <m/>
    <m/>
    <m/>
    <m/>
    <m/>
    <m/>
    <x v="8"/>
  </r>
  <r>
    <d v="2022-03-17T00:00:00"/>
    <x v="2"/>
    <n v="3"/>
    <n v="245"/>
    <x v="2588"/>
    <x v="207"/>
    <n v="809"/>
    <s v="x"/>
    <m/>
    <m/>
    <m/>
    <s v="x"/>
    <m/>
    <m/>
    <m/>
    <m/>
    <m/>
    <m/>
    <m/>
    <m/>
    <m/>
    <m/>
    <m/>
    <m/>
    <m/>
    <m/>
    <m/>
    <m/>
    <m/>
    <x v="8"/>
  </r>
  <r>
    <d v="2022-03-17T00:00:00"/>
    <x v="2"/>
    <n v="3"/>
    <n v="242"/>
    <x v="2588"/>
    <x v="207"/>
    <n v="12"/>
    <s v="x"/>
    <m/>
    <m/>
    <m/>
    <s v="x"/>
    <m/>
    <m/>
    <m/>
    <m/>
    <m/>
    <m/>
    <m/>
    <m/>
    <m/>
    <m/>
    <m/>
    <m/>
    <m/>
    <m/>
    <m/>
    <m/>
    <m/>
    <x v="8"/>
  </r>
  <r>
    <d v="2021-03-31T00:00:00"/>
    <x v="1"/>
    <n v="3"/>
    <n v="238"/>
    <x v="2589"/>
    <x v="208"/>
    <n v="2492.1"/>
    <s v="x"/>
    <m/>
    <m/>
    <m/>
    <m/>
    <m/>
    <m/>
    <m/>
    <m/>
    <m/>
    <m/>
    <m/>
    <m/>
    <m/>
    <m/>
    <m/>
    <m/>
    <m/>
    <m/>
    <m/>
    <s v="x"/>
    <m/>
    <x v="1"/>
  </r>
  <r>
    <d v="2021-03-29T00:00:00"/>
    <x v="1"/>
    <n v="3"/>
    <n v="315"/>
    <x v="2590"/>
    <x v="208"/>
    <n v="20754.97"/>
    <s v="x"/>
    <m/>
    <m/>
    <m/>
    <m/>
    <m/>
    <m/>
    <m/>
    <m/>
    <m/>
    <m/>
    <m/>
    <m/>
    <m/>
    <m/>
    <m/>
    <m/>
    <m/>
    <m/>
    <m/>
    <s v="x"/>
    <m/>
    <x v="1"/>
  </r>
  <r>
    <d v="2021-02-25T00:00:00"/>
    <x v="1"/>
    <n v="2"/>
    <n v="62"/>
    <x v="2591"/>
    <x v="208"/>
    <n v="38506"/>
    <s v="x"/>
    <m/>
    <m/>
    <m/>
    <m/>
    <m/>
    <m/>
    <m/>
    <m/>
    <m/>
    <m/>
    <m/>
    <m/>
    <m/>
    <m/>
    <m/>
    <m/>
    <m/>
    <m/>
    <m/>
    <s v="x"/>
    <m/>
    <x v="1"/>
  </r>
  <r>
    <d v="2021-02-17T00:00:00"/>
    <x v="1"/>
    <n v="2"/>
    <n v="46"/>
    <x v="2592"/>
    <x v="208"/>
    <n v="15144.2"/>
    <s v="x"/>
    <m/>
    <m/>
    <m/>
    <m/>
    <m/>
    <s v="x"/>
    <m/>
    <m/>
    <m/>
    <m/>
    <m/>
    <m/>
    <m/>
    <m/>
    <m/>
    <m/>
    <m/>
    <m/>
    <m/>
    <s v="x"/>
    <m/>
    <x v="32"/>
  </r>
  <r>
    <d v="2023-01-30T00:00:00"/>
    <x v="0"/>
    <n v="1"/>
    <n v="1910"/>
    <x v="2593"/>
    <x v="209"/>
    <n v="30"/>
    <m/>
    <s v="x"/>
    <m/>
    <m/>
    <m/>
    <m/>
    <m/>
    <s v="x"/>
    <m/>
    <m/>
    <m/>
    <m/>
    <m/>
    <m/>
    <m/>
    <m/>
    <m/>
    <m/>
    <m/>
    <m/>
    <m/>
    <m/>
    <x v="15"/>
  </r>
  <r>
    <d v="2023-01-30T00:00:00"/>
    <x v="0"/>
    <n v="1"/>
    <n v="1909"/>
    <x v="2594"/>
    <x v="209"/>
    <n v="720"/>
    <m/>
    <s v="x"/>
    <m/>
    <m/>
    <m/>
    <m/>
    <m/>
    <s v="x"/>
    <m/>
    <m/>
    <m/>
    <m/>
    <m/>
    <m/>
    <m/>
    <m/>
    <m/>
    <m/>
    <m/>
    <m/>
    <m/>
    <m/>
    <x v="15"/>
  </r>
  <r>
    <d v="2023-04-27T00:00:00"/>
    <x v="0"/>
    <n v="4"/>
    <n v="316"/>
    <x v="2595"/>
    <x v="210"/>
    <n v="840"/>
    <m/>
    <s v="x"/>
    <m/>
    <m/>
    <m/>
    <m/>
    <m/>
    <m/>
    <s v="x"/>
    <m/>
    <m/>
    <m/>
    <m/>
    <m/>
    <m/>
    <m/>
    <m/>
    <m/>
    <m/>
    <m/>
    <m/>
    <m/>
    <x v="2"/>
  </r>
  <r>
    <d v="2022-12-28T00:00:00"/>
    <x v="2"/>
    <n v="12"/>
    <n v="1878"/>
    <x v="2596"/>
    <x v="210"/>
    <n v="720"/>
    <m/>
    <s v="x"/>
    <m/>
    <m/>
    <m/>
    <m/>
    <m/>
    <m/>
    <s v="x"/>
    <m/>
    <m/>
    <m/>
    <m/>
    <m/>
    <m/>
    <m/>
    <m/>
    <m/>
    <m/>
    <m/>
    <m/>
    <m/>
    <x v="2"/>
  </r>
  <r>
    <d v="2021-12-30T00:00:00"/>
    <x v="1"/>
    <n v="12"/>
    <n v="1797"/>
    <x v="2597"/>
    <x v="210"/>
    <n v="600"/>
    <m/>
    <s v="x"/>
    <m/>
    <m/>
    <m/>
    <m/>
    <m/>
    <m/>
    <s v="x"/>
    <m/>
    <m/>
    <m/>
    <m/>
    <m/>
    <m/>
    <m/>
    <m/>
    <m/>
    <m/>
    <m/>
    <m/>
    <m/>
    <x v="2"/>
  </r>
  <r>
    <d v="2023-03-20T00:00:00"/>
    <x v="0"/>
    <n v="3"/>
    <n v="239"/>
    <x v="2598"/>
    <x v="211"/>
    <n v="44"/>
    <m/>
    <s v="x"/>
    <m/>
    <m/>
    <m/>
    <m/>
    <m/>
    <m/>
    <s v="x"/>
    <m/>
    <m/>
    <m/>
    <m/>
    <m/>
    <m/>
    <m/>
    <m/>
    <m/>
    <m/>
    <m/>
    <m/>
    <m/>
    <x v="2"/>
  </r>
  <r>
    <d v="2023-12-14T00:00:00"/>
    <x v="0"/>
    <n v="12"/>
    <n v="1436"/>
    <x v="2599"/>
    <x v="212"/>
    <n v="11952"/>
    <s v="x"/>
    <m/>
    <m/>
    <m/>
    <m/>
    <m/>
    <m/>
    <m/>
    <m/>
    <m/>
    <m/>
    <s v="x"/>
    <m/>
    <m/>
    <m/>
    <m/>
    <m/>
    <m/>
    <m/>
    <m/>
    <m/>
    <m/>
    <x v="29"/>
  </r>
  <r>
    <d v="2023-02-14T00:00:00"/>
    <x v="0"/>
    <n v="2"/>
    <n v="18"/>
    <x v="2600"/>
    <x v="213"/>
    <n v="240"/>
    <m/>
    <s v="x"/>
    <m/>
    <m/>
    <m/>
    <m/>
    <m/>
    <m/>
    <m/>
    <m/>
    <m/>
    <s v="x"/>
    <m/>
    <m/>
    <m/>
    <m/>
    <m/>
    <m/>
    <m/>
    <m/>
    <m/>
    <m/>
    <x v="29"/>
  </r>
  <r>
    <d v="2022-02-24T00:00:00"/>
    <x v="2"/>
    <n v="2"/>
    <n v="29"/>
    <x v="2601"/>
    <x v="213"/>
    <n v="240"/>
    <m/>
    <s v="x"/>
    <m/>
    <m/>
    <m/>
    <m/>
    <m/>
    <m/>
    <m/>
    <m/>
    <m/>
    <s v="x"/>
    <m/>
    <m/>
    <m/>
    <m/>
    <m/>
    <m/>
    <m/>
    <m/>
    <m/>
    <m/>
    <x v="29"/>
  </r>
  <r>
    <d v="2021-02-17T00:00:00"/>
    <x v="1"/>
    <n v="2"/>
    <n v="16"/>
    <x v="2602"/>
    <x v="213"/>
    <n v="240"/>
    <m/>
    <s v="x"/>
    <m/>
    <m/>
    <m/>
    <m/>
    <m/>
    <m/>
    <m/>
    <m/>
    <m/>
    <s v="x"/>
    <m/>
    <m/>
    <m/>
    <m/>
    <m/>
    <m/>
    <m/>
    <m/>
    <m/>
    <m/>
    <x v="29"/>
  </r>
  <r>
    <d v="2023-01-19T00:00:00"/>
    <x v="0"/>
    <n v="1"/>
    <n v="1954"/>
    <x v="2603"/>
    <x v="214"/>
    <n v="31.2"/>
    <m/>
    <s v="x"/>
    <m/>
    <m/>
    <m/>
    <m/>
    <m/>
    <s v="x"/>
    <m/>
    <m/>
    <m/>
    <m/>
    <m/>
    <m/>
    <m/>
    <m/>
    <m/>
    <m/>
    <m/>
    <m/>
    <m/>
    <m/>
    <x v="15"/>
  </r>
  <r>
    <d v="2023-01-02T00:00:00"/>
    <x v="0"/>
    <n v="1"/>
    <n v="1885"/>
    <x v="2603"/>
    <x v="214"/>
    <n v="150"/>
    <m/>
    <s v="x"/>
    <m/>
    <m/>
    <m/>
    <m/>
    <m/>
    <s v="x"/>
    <m/>
    <m/>
    <m/>
    <m/>
    <m/>
    <m/>
    <m/>
    <m/>
    <m/>
    <m/>
    <m/>
    <m/>
    <m/>
    <m/>
    <x v="15"/>
  </r>
  <r>
    <d v="2022-09-13T00:00:00"/>
    <x v="2"/>
    <n v="9"/>
    <n v="1178"/>
    <x v="2604"/>
    <x v="214"/>
    <n v="120"/>
    <m/>
    <s v="x"/>
    <m/>
    <m/>
    <m/>
    <m/>
    <m/>
    <m/>
    <s v="x"/>
    <m/>
    <m/>
    <m/>
    <m/>
    <m/>
    <m/>
    <m/>
    <m/>
    <m/>
    <m/>
    <m/>
    <m/>
    <m/>
    <x v="2"/>
  </r>
  <r>
    <d v="2021-12-29T00:00:00"/>
    <x v="1"/>
    <n v="12"/>
    <n v="1892"/>
    <x v="2604"/>
    <x v="214"/>
    <n v="310.08"/>
    <m/>
    <s v="x"/>
    <m/>
    <m/>
    <m/>
    <m/>
    <m/>
    <m/>
    <s v="x"/>
    <m/>
    <m/>
    <m/>
    <m/>
    <m/>
    <m/>
    <m/>
    <m/>
    <m/>
    <m/>
    <m/>
    <m/>
    <m/>
    <x v="2"/>
  </r>
  <r>
    <d v="2022-05-23T00:00:00"/>
    <x v="2"/>
    <n v="5"/>
    <n v="392"/>
    <x v="2605"/>
    <x v="215"/>
    <n v="1560.83"/>
    <s v="x"/>
    <m/>
    <m/>
    <m/>
    <m/>
    <m/>
    <s v="x"/>
    <m/>
    <m/>
    <m/>
    <m/>
    <m/>
    <m/>
    <m/>
    <m/>
    <m/>
    <m/>
    <m/>
    <m/>
    <m/>
    <m/>
    <m/>
    <x v="16"/>
  </r>
  <r>
    <d v="2022-03-08T00:00:00"/>
    <x v="2"/>
    <n v="3"/>
    <n v="11"/>
    <x v="2606"/>
    <x v="215"/>
    <n v="1560.83"/>
    <s v="x"/>
    <m/>
    <m/>
    <m/>
    <m/>
    <m/>
    <s v="x"/>
    <m/>
    <m/>
    <m/>
    <m/>
    <m/>
    <m/>
    <m/>
    <m/>
    <m/>
    <m/>
    <m/>
    <m/>
    <m/>
    <m/>
    <m/>
    <x v="16"/>
  </r>
  <r>
    <d v="2023-07-25T00:00:00"/>
    <x v="0"/>
    <n v="7"/>
    <n v="702"/>
    <x v="2607"/>
    <x v="216"/>
    <n v="1416.96"/>
    <m/>
    <s v="x"/>
    <m/>
    <m/>
    <m/>
    <m/>
    <m/>
    <m/>
    <m/>
    <m/>
    <s v="x"/>
    <m/>
    <m/>
    <m/>
    <m/>
    <m/>
    <m/>
    <m/>
    <m/>
    <m/>
    <m/>
    <m/>
    <x v="10"/>
  </r>
  <r>
    <d v="2023-07-13T00:00:00"/>
    <x v="0"/>
    <n v="7"/>
    <n v="628"/>
    <x v="2608"/>
    <x v="216"/>
    <n v="2125.44"/>
    <m/>
    <s v="x"/>
    <m/>
    <m/>
    <m/>
    <m/>
    <m/>
    <m/>
    <m/>
    <m/>
    <m/>
    <m/>
    <m/>
    <m/>
    <m/>
    <m/>
    <s v="x"/>
    <m/>
    <m/>
    <m/>
    <m/>
    <m/>
    <x v="3"/>
  </r>
  <r>
    <d v="2023-05-11T00:00:00"/>
    <x v="0"/>
    <n v="5"/>
    <n v="378"/>
    <x v="2609"/>
    <x v="216"/>
    <n v="132.84"/>
    <m/>
    <s v="x"/>
    <m/>
    <m/>
    <m/>
    <m/>
    <m/>
    <m/>
    <m/>
    <m/>
    <m/>
    <m/>
    <m/>
    <m/>
    <m/>
    <m/>
    <s v="x"/>
    <m/>
    <m/>
    <m/>
    <m/>
    <m/>
    <x v="3"/>
  </r>
  <r>
    <d v="2023-05-11T00:00:00"/>
    <x v="0"/>
    <n v="5"/>
    <n v="377"/>
    <x v="2609"/>
    <x v="216"/>
    <n v="354.24"/>
    <m/>
    <s v="x"/>
    <m/>
    <m/>
    <m/>
    <m/>
    <m/>
    <m/>
    <m/>
    <m/>
    <m/>
    <m/>
    <m/>
    <m/>
    <m/>
    <m/>
    <s v="x"/>
    <m/>
    <m/>
    <m/>
    <m/>
    <m/>
    <x v="3"/>
  </r>
  <r>
    <d v="2023-05-11T00:00:00"/>
    <x v="0"/>
    <n v="5"/>
    <n v="376"/>
    <x v="2610"/>
    <x v="216"/>
    <n v="221.4"/>
    <m/>
    <s v="x"/>
    <m/>
    <m/>
    <m/>
    <m/>
    <m/>
    <m/>
    <m/>
    <m/>
    <m/>
    <m/>
    <m/>
    <m/>
    <m/>
    <m/>
    <s v="x"/>
    <m/>
    <m/>
    <m/>
    <m/>
    <m/>
    <x v="3"/>
  </r>
  <r>
    <d v="2022-12-12T00:00:00"/>
    <x v="2"/>
    <n v="12"/>
    <n v="1668"/>
    <x v="2611"/>
    <x v="216"/>
    <n v="2833.92"/>
    <m/>
    <s v="x"/>
    <m/>
    <m/>
    <m/>
    <m/>
    <m/>
    <m/>
    <m/>
    <m/>
    <m/>
    <m/>
    <m/>
    <m/>
    <m/>
    <m/>
    <s v="x"/>
    <m/>
    <m/>
    <m/>
    <m/>
    <m/>
    <x v="3"/>
  </r>
  <r>
    <d v="2022-11-02T00:00:00"/>
    <x v="2"/>
    <n v="11"/>
    <n v="1391"/>
    <x v="2612"/>
    <x v="216"/>
    <n v="3542.4"/>
    <m/>
    <s v="x"/>
    <m/>
    <m/>
    <m/>
    <m/>
    <m/>
    <m/>
    <m/>
    <m/>
    <m/>
    <m/>
    <m/>
    <m/>
    <m/>
    <m/>
    <s v="x"/>
    <m/>
    <m/>
    <m/>
    <m/>
    <m/>
    <x v="3"/>
  </r>
  <r>
    <d v="2022-10-11T00:00:00"/>
    <x v="2"/>
    <n v="10"/>
    <n v="1228"/>
    <x v="2613"/>
    <x v="216"/>
    <n v="1284.1199999999999"/>
    <m/>
    <s v="x"/>
    <m/>
    <m/>
    <m/>
    <m/>
    <m/>
    <m/>
    <m/>
    <m/>
    <m/>
    <m/>
    <m/>
    <m/>
    <m/>
    <m/>
    <s v="x"/>
    <m/>
    <m/>
    <m/>
    <m/>
    <m/>
    <x v="3"/>
  </r>
  <r>
    <d v="2022-08-09T00:00:00"/>
    <x v="2"/>
    <n v="8"/>
    <n v="940"/>
    <x v="2614"/>
    <x v="216"/>
    <n v="2169.7199999999998"/>
    <m/>
    <s v="x"/>
    <m/>
    <m/>
    <m/>
    <m/>
    <m/>
    <m/>
    <m/>
    <m/>
    <m/>
    <m/>
    <m/>
    <m/>
    <m/>
    <m/>
    <s v="x"/>
    <m/>
    <m/>
    <m/>
    <m/>
    <m/>
    <x v="3"/>
  </r>
  <r>
    <d v="2022-07-26T00:00:00"/>
    <x v="2"/>
    <n v="7"/>
    <n v="754"/>
    <x v="2614"/>
    <x v="216"/>
    <n v="974.16"/>
    <m/>
    <s v="x"/>
    <m/>
    <m/>
    <m/>
    <m/>
    <m/>
    <m/>
    <m/>
    <m/>
    <m/>
    <m/>
    <m/>
    <m/>
    <m/>
    <m/>
    <s v="x"/>
    <m/>
    <m/>
    <m/>
    <m/>
    <m/>
    <x v="3"/>
  </r>
  <r>
    <d v="2021-10-13T00:00:00"/>
    <x v="1"/>
    <n v="10"/>
    <n v="1328"/>
    <x v="2615"/>
    <x v="216"/>
    <n v="354.24"/>
    <m/>
    <s v="x"/>
    <m/>
    <m/>
    <m/>
    <m/>
    <m/>
    <m/>
    <m/>
    <m/>
    <m/>
    <m/>
    <m/>
    <m/>
    <m/>
    <m/>
    <s v="x"/>
    <m/>
    <m/>
    <m/>
    <m/>
    <m/>
    <x v="3"/>
  </r>
  <r>
    <d v="2021-09-09T00:00:00"/>
    <x v="1"/>
    <n v="9"/>
    <n v="1167"/>
    <x v="2616"/>
    <x v="216"/>
    <n v="531.36"/>
    <m/>
    <s v="x"/>
    <m/>
    <m/>
    <m/>
    <m/>
    <m/>
    <m/>
    <m/>
    <m/>
    <m/>
    <m/>
    <m/>
    <m/>
    <m/>
    <m/>
    <s v="x"/>
    <m/>
    <m/>
    <m/>
    <m/>
    <m/>
    <x v="3"/>
  </r>
  <r>
    <d v="2021-03-15T00:00:00"/>
    <x v="1"/>
    <n v="3"/>
    <n v="175"/>
    <x v="2617"/>
    <x v="217"/>
    <n v="2970"/>
    <s v="x"/>
    <m/>
    <m/>
    <m/>
    <m/>
    <m/>
    <m/>
    <m/>
    <m/>
    <m/>
    <m/>
    <m/>
    <m/>
    <m/>
    <m/>
    <m/>
    <m/>
    <m/>
    <m/>
    <m/>
    <s v="x"/>
    <m/>
    <x v="1"/>
  </r>
  <r>
    <d v="2021-03-03T00:00:00"/>
    <x v="1"/>
    <n v="3"/>
    <n v="100"/>
    <x v="2618"/>
    <x v="217"/>
    <n v="93"/>
    <s v="x"/>
    <m/>
    <m/>
    <m/>
    <m/>
    <m/>
    <m/>
    <m/>
    <m/>
    <m/>
    <m/>
    <m/>
    <m/>
    <m/>
    <m/>
    <m/>
    <m/>
    <m/>
    <m/>
    <m/>
    <s v="x"/>
    <m/>
    <x v="1"/>
  </r>
  <r>
    <d v="2022-10-21T00:00:00"/>
    <x v="2"/>
    <n v="10"/>
    <n v="1390"/>
    <x v="2619"/>
    <x v="218"/>
    <n v="1024.3399999999999"/>
    <s v="x"/>
    <m/>
    <m/>
    <s v="x"/>
    <m/>
    <m/>
    <m/>
    <m/>
    <m/>
    <m/>
    <m/>
    <m/>
    <m/>
    <m/>
    <m/>
    <m/>
    <m/>
    <m/>
    <m/>
    <m/>
    <m/>
    <m/>
    <x v="12"/>
  </r>
  <r>
    <d v="2021-11-10T00:00:00"/>
    <x v="1"/>
    <n v="11"/>
    <n v="1563"/>
    <x v="2620"/>
    <x v="218"/>
    <n v="9524.0499999999993"/>
    <s v="x"/>
    <m/>
    <m/>
    <s v="x"/>
    <m/>
    <m/>
    <m/>
    <m/>
    <m/>
    <m/>
    <m/>
    <m/>
    <m/>
    <m/>
    <m/>
    <m/>
    <m/>
    <m/>
    <m/>
    <m/>
    <m/>
    <m/>
    <x v="12"/>
  </r>
  <r>
    <d v="2021-09-24T00:00:00"/>
    <x v="1"/>
    <n v="9"/>
    <n v="1309"/>
    <x v="2621"/>
    <x v="218"/>
    <n v="148.85"/>
    <s v="x"/>
    <m/>
    <m/>
    <s v="x"/>
    <m/>
    <m/>
    <m/>
    <m/>
    <m/>
    <m/>
    <m/>
    <m/>
    <m/>
    <m/>
    <m/>
    <m/>
    <m/>
    <m/>
    <m/>
    <m/>
    <m/>
    <m/>
    <x v="12"/>
  </r>
  <r>
    <d v="2023-05-15T00:00:00"/>
    <x v="0"/>
    <n v="5"/>
    <n v="142"/>
    <x v="2622"/>
    <x v="219"/>
    <n v="-142.34"/>
    <s v="x"/>
    <m/>
    <m/>
    <m/>
    <s v="x"/>
    <m/>
    <m/>
    <m/>
    <m/>
    <m/>
    <m/>
    <m/>
    <m/>
    <m/>
    <m/>
    <m/>
    <m/>
    <m/>
    <m/>
    <m/>
    <m/>
    <m/>
    <x v="8"/>
  </r>
  <r>
    <d v="2023-05-04T00:00:00"/>
    <x v="0"/>
    <n v="5"/>
    <n v="114"/>
    <x v="2623"/>
    <x v="219"/>
    <n v="142.34"/>
    <s v="x"/>
    <m/>
    <m/>
    <m/>
    <s v="x"/>
    <m/>
    <m/>
    <m/>
    <m/>
    <m/>
    <m/>
    <m/>
    <m/>
    <m/>
    <m/>
    <m/>
    <m/>
    <m/>
    <m/>
    <m/>
    <m/>
    <m/>
    <x v="8"/>
  </r>
  <r>
    <d v="2022-04-07T00:00:00"/>
    <x v="2"/>
    <n v="4"/>
    <n v="449"/>
    <x v="2624"/>
    <x v="220"/>
    <n v="120"/>
    <s v="x"/>
    <m/>
    <m/>
    <s v="x"/>
    <m/>
    <m/>
    <m/>
    <m/>
    <m/>
    <m/>
    <m/>
    <m/>
    <m/>
    <m/>
    <m/>
    <m/>
    <m/>
    <m/>
    <m/>
    <m/>
    <m/>
    <m/>
    <x v="12"/>
  </r>
  <r>
    <d v="2022-04-01T00:00:00"/>
    <x v="2"/>
    <n v="4"/>
    <n v="19"/>
    <x v="2625"/>
    <x v="220"/>
    <n v="120"/>
    <s v="x"/>
    <m/>
    <m/>
    <s v="x"/>
    <m/>
    <m/>
    <m/>
    <m/>
    <m/>
    <m/>
    <m/>
    <m/>
    <m/>
    <m/>
    <m/>
    <m/>
    <m/>
    <m/>
    <m/>
    <m/>
    <m/>
    <m/>
    <x v="12"/>
  </r>
  <r>
    <d v="2023-04-05T00:00:00"/>
    <x v="0"/>
    <n v="4"/>
    <n v="307"/>
    <x v="2626"/>
    <x v="221"/>
    <n v="1062"/>
    <m/>
    <s v="x"/>
    <m/>
    <m/>
    <m/>
    <m/>
    <m/>
    <m/>
    <s v="x"/>
    <m/>
    <m/>
    <m/>
    <m/>
    <m/>
    <m/>
    <m/>
    <m/>
    <m/>
    <m/>
    <m/>
    <m/>
    <m/>
    <x v="2"/>
  </r>
  <r>
    <d v="2023-02-13T00:00:00"/>
    <x v="0"/>
    <n v="2"/>
    <n v="5"/>
    <x v="2626"/>
    <x v="221"/>
    <n v="1062"/>
    <m/>
    <s v="x"/>
    <m/>
    <m/>
    <m/>
    <m/>
    <m/>
    <m/>
    <s v="x"/>
    <m/>
    <m/>
    <m/>
    <m/>
    <m/>
    <m/>
    <m/>
    <m/>
    <m/>
    <m/>
    <m/>
    <m/>
    <m/>
    <x v="2"/>
  </r>
  <r>
    <d v="2021-12-28T00:00:00"/>
    <x v="1"/>
    <n v="12"/>
    <n v="1778"/>
    <x v="2627"/>
    <x v="221"/>
    <n v="864"/>
    <m/>
    <s v="x"/>
    <m/>
    <m/>
    <m/>
    <m/>
    <m/>
    <m/>
    <s v="x"/>
    <m/>
    <m/>
    <m/>
    <m/>
    <m/>
    <m/>
    <m/>
    <m/>
    <m/>
    <m/>
    <m/>
    <m/>
    <m/>
    <x v="2"/>
  </r>
  <r>
    <d v="2021-10-06T00:00:00"/>
    <x v="1"/>
    <n v="10"/>
    <n v="1244"/>
    <x v="2628"/>
    <x v="221"/>
    <n v="48"/>
    <m/>
    <s v="x"/>
    <m/>
    <m/>
    <m/>
    <m/>
    <m/>
    <m/>
    <s v="x"/>
    <m/>
    <m/>
    <m/>
    <m/>
    <m/>
    <m/>
    <m/>
    <m/>
    <m/>
    <m/>
    <m/>
    <m/>
    <m/>
    <x v="2"/>
  </r>
  <r>
    <d v="2021-04-22T00:00:00"/>
    <x v="1"/>
    <n v="4"/>
    <n v="531"/>
    <x v="2629"/>
    <x v="221"/>
    <n v="1436.4"/>
    <m/>
    <s v="x"/>
    <m/>
    <m/>
    <m/>
    <m/>
    <m/>
    <m/>
    <s v="x"/>
    <m/>
    <m/>
    <m/>
    <m/>
    <m/>
    <m/>
    <m/>
    <m/>
    <m/>
    <m/>
    <m/>
    <m/>
    <m/>
    <x v="2"/>
  </r>
  <r>
    <d v="2021-04-06T00:00:00"/>
    <x v="1"/>
    <n v="4"/>
    <n v="11"/>
    <x v="2629"/>
    <x v="221"/>
    <n v="1436.4"/>
    <m/>
    <s v="x"/>
    <m/>
    <m/>
    <m/>
    <m/>
    <m/>
    <m/>
    <s v="x"/>
    <m/>
    <m/>
    <m/>
    <m/>
    <m/>
    <m/>
    <m/>
    <m/>
    <m/>
    <m/>
    <m/>
    <m/>
    <m/>
    <x v="2"/>
  </r>
  <r>
    <d v="2021-03-31T00:00:00"/>
    <x v="1"/>
    <n v="3"/>
    <n v="237"/>
    <x v="2630"/>
    <x v="222"/>
    <n v="219.52"/>
    <m/>
    <s v="x"/>
    <m/>
    <m/>
    <m/>
    <m/>
    <m/>
    <m/>
    <s v="x"/>
    <m/>
    <m/>
    <m/>
    <m/>
    <m/>
    <m/>
    <m/>
    <m/>
    <m/>
    <m/>
    <m/>
    <m/>
    <m/>
    <x v="2"/>
  </r>
  <r>
    <d v="2021-12-30T00:00:00"/>
    <x v="1"/>
    <n v="12"/>
    <n v="1959"/>
    <x v="2631"/>
    <x v="223"/>
    <n v="4800"/>
    <s v="x"/>
    <m/>
    <m/>
    <m/>
    <m/>
    <m/>
    <m/>
    <m/>
    <m/>
    <m/>
    <m/>
    <s v="x"/>
    <m/>
    <m/>
    <m/>
    <m/>
    <m/>
    <m/>
    <m/>
    <m/>
    <m/>
    <m/>
    <x v="29"/>
  </r>
  <r>
    <d v="2023-05-10T00:00:00"/>
    <x v="0"/>
    <n v="5"/>
    <n v="435"/>
    <x v="2632"/>
    <x v="224"/>
    <n v="700"/>
    <m/>
    <s v="x"/>
    <m/>
    <s v="x"/>
    <m/>
    <m/>
    <m/>
    <m/>
    <m/>
    <m/>
    <m/>
    <m/>
    <m/>
    <m/>
    <m/>
    <m/>
    <m/>
    <m/>
    <m/>
    <m/>
    <m/>
    <m/>
    <x v="12"/>
  </r>
  <r>
    <d v="2023-03-14T00:00:00"/>
    <x v="0"/>
    <n v="3"/>
    <n v="150"/>
    <x v="2633"/>
    <x v="225"/>
    <n v="200"/>
    <s v="x"/>
    <m/>
    <m/>
    <s v="x"/>
    <m/>
    <m/>
    <m/>
    <m/>
    <m/>
    <m/>
    <m/>
    <m/>
    <m/>
    <m/>
    <m/>
    <m/>
    <m/>
    <m/>
    <m/>
    <m/>
    <m/>
    <m/>
    <x v="12"/>
  </r>
  <r>
    <d v="2022-08-16T00:00:00"/>
    <x v="2"/>
    <n v="8"/>
    <n v="1108"/>
    <x v="2634"/>
    <x v="226"/>
    <n v="350"/>
    <m/>
    <s v="x"/>
    <m/>
    <m/>
    <m/>
    <m/>
    <m/>
    <s v="x"/>
    <m/>
    <m/>
    <m/>
    <m/>
    <m/>
    <m/>
    <m/>
    <s v="x"/>
    <m/>
    <m/>
    <m/>
    <m/>
    <m/>
    <m/>
    <x v="44"/>
  </r>
  <r>
    <d v="2021-08-11T00:00:00"/>
    <x v="1"/>
    <n v="8"/>
    <n v="1080"/>
    <x v="2635"/>
    <x v="226"/>
    <n v="350"/>
    <m/>
    <s v="x"/>
    <m/>
    <m/>
    <m/>
    <m/>
    <m/>
    <s v="x"/>
    <m/>
    <m/>
    <m/>
    <m/>
    <m/>
    <m/>
    <m/>
    <s v="x"/>
    <m/>
    <m/>
    <m/>
    <m/>
    <m/>
    <m/>
    <x v="44"/>
  </r>
  <r>
    <d v="2024-01-18T00:00:00"/>
    <x v="3"/>
    <n v="1"/>
    <n v="1"/>
    <x v="2636"/>
    <x v="227"/>
    <n v="57.6"/>
    <m/>
    <s v="x"/>
    <m/>
    <m/>
    <m/>
    <m/>
    <s v="x"/>
    <m/>
    <s v="x"/>
    <m/>
    <m/>
    <m/>
    <m/>
    <m/>
    <m/>
    <m/>
    <m/>
    <m/>
    <m/>
    <m/>
    <m/>
    <m/>
    <x v="27"/>
  </r>
  <r>
    <d v="2023-01-23T00:00:00"/>
    <x v="0"/>
    <n v="1"/>
    <n v="3"/>
    <x v="2637"/>
    <x v="227"/>
    <n v="57.6"/>
    <m/>
    <s v="x"/>
    <m/>
    <m/>
    <m/>
    <m/>
    <s v="x"/>
    <m/>
    <s v="x"/>
    <m/>
    <m/>
    <m/>
    <m/>
    <m/>
    <m/>
    <m/>
    <m/>
    <m/>
    <m/>
    <m/>
    <m/>
    <m/>
    <x v="27"/>
  </r>
  <r>
    <d v="2022-02-24T00:00:00"/>
    <x v="2"/>
    <n v="2"/>
    <n v="195"/>
    <x v="2638"/>
    <x v="227"/>
    <n v="48"/>
    <m/>
    <s v="x"/>
    <m/>
    <m/>
    <m/>
    <m/>
    <s v="x"/>
    <m/>
    <s v="x"/>
    <m/>
    <m/>
    <m/>
    <m/>
    <m/>
    <m/>
    <m/>
    <m/>
    <m/>
    <m/>
    <m/>
    <m/>
    <m/>
    <x v="27"/>
  </r>
  <r>
    <d v="2021-03-03T00:00:00"/>
    <x v="1"/>
    <n v="3"/>
    <n v="169"/>
    <x v="2639"/>
    <x v="227"/>
    <n v="48"/>
    <m/>
    <s v="x"/>
    <m/>
    <m/>
    <m/>
    <m/>
    <s v="x"/>
    <m/>
    <s v="x"/>
    <m/>
    <m/>
    <m/>
    <m/>
    <m/>
    <m/>
    <m/>
    <m/>
    <m/>
    <m/>
    <m/>
    <m/>
    <m/>
    <x v="27"/>
  </r>
  <r>
    <d v="2023-11-27T00:00:00"/>
    <x v="0"/>
    <n v="11"/>
    <n v="1397"/>
    <x v="2640"/>
    <x v="228"/>
    <n v="70.8"/>
    <m/>
    <s v="x"/>
    <m/>
    <m/>
    <m/>
    <m/>
    <m/>
    <m/>
    <s v="x"/>
    <m/>
    <m/>
    <m/>
    <m/>
    <m/>
    <m/>
    <m/>
    <m/>
    <m/>
    <m/>
    <m/>
    <m/>
    <m/>
    <x v="2"/>
  </r>
  <r>
    <d v="2023-11-23T00:00:00"/>
    <x v="0"/>
    <n v="11"/>
    <n v="60"/>
    <x v="2641"/>
    <x v="228"/>
    <n v="70.8"/>
    <m/>
    <s v="x"/>
    <m/>
    <m/>
    <m/>
    <m/>
    <m/>
    <m/>
    <s v="x"/>
    <m/>
    <m/>
    <m/>
    <m/>
    <m/>
    <m/>
    <m/>
    <m/>
    <m/>
    <m/>
    <m/>
    <m/>
    <m/>
    <x v="2"/>
  </r>
  <r>
    <d v="2021-04-28T00:00:00"/>
    <x v="1"/>
    <n v="4"/>
    <n v="516"/>
    <x v="2642"/>
    <x v="229"/>
    <n v="392.33"/>
    <m/>
    <s v="x"/>
    <m/>
    <m/>
    <m/>
    <m/>
    <m/>
    <m/>
    <m/>
    <m/>
    <m/>
    <m/>
    <m/>
    <m/>
    <m/>
    <m/>
    <m/>
    <m/>
    <m/>
    <m/>
    <s v="x"/>
    <m/>
    <x v="1"/>
  </r>
  <r>
    <d v="2024-01-17T00:00:00"/>
    <x v="3"/>
    <n v="1"/>
    <n v="8"/>
    <x v="2643"/>
    <x v="230"/>
    <n v="1250"/>
    <s v="x"/>
    <m/>
    <m/>
    <m/>
    <s v="x"/>
    <m/>
    <m/>
    <m/>
    <m/>
    <m/>
    <m/>
    <m/>
    <m/>
    <m/>
    <m/>
    <m/>
    <m/>
    <m/>
    <m/>
    <m/>
    <m/>
    <m/>
    <x v="8"/>
  </r>
  <r>
    <d v="2024-01-17T00:00:00"/>
    <x v="3"/>
    <n v="1"/>
    <n v="7"/>
    <x v="2644"/>
    <x v="230"/>
    <n v="3350"/>
    <s v="x"/>
    <m/>
    <m/>
    <m/>
    <s v="x"/>
    <m/>
    <m/>
    <m/>
    <m/>
    <m/>
    <m/>
    <m/>
    <m/>
    <m/>
    <m/>
    <m/>
    <m/>
    <m/>
    <m/>
    <m/>
    <m/>
    <m/>
    <x v="8"/>
  </r>
  <r>
    <d v="2024-01-17T00:00:00"/>
    <x v="3"/>
    <n v="1"/>
    <n v="5"/>
    <x v="2645"/>
    <x v="230"/>
    <n v="2790"/>
    <s v="x"/>
    <m/>
    <m/>
    <m/>
    <s v="x"/>
    <m/>
    <m/>
    <m/>
    <m/>
    <m/>
    <m/>
    <m/>
    <m/>
    <m/>
    <m/>
    <m/>
    <m/>
    <m/>
    <m/>
    <m/>
    <m/>
    <m/>
    <x v="8"/>
  </r>
  <r>
    <d v="2024-01-15T00:00:00"/>
    <x v="3"/>
    <n v="1"/>
    <n v="1633"/>
    <x v="2646"/>
    <x v="230"/>
    <n v="26830"/>
    <s v="x"/>
    <m/>
    <m/>
    <m/>
    <s v="x"/>
    <m/>
    <m/>
    <m/>
    <m/>
    <m/>
    <m/>
    <m/>
    <m/>
    <m/>
    <m/>
    <m/>
    <m/>
    <m/>
    <m/>
    <m/>
    <m/>
    <m/>
    <x v="8"/>
  </r>
  <r>
    <d v="2024-01-11T00:00:00"/>
    <x v="3"/>
    <n v="1"/>
    <n v="546"/>
    <x v="2647"/>
    <x v="230"/>
    <n v="-530.55999999999995"/>
    <s v="x"/>
    <m/>
    <m/>
    <m/>
    <s v="x"/>
    <m/>
    <m/>
    <m/>
    <m/>
    <m/>
    <m/>
    <m/>
    <m/>
    <m/>
    <m/>
    <m/>
    <m/>
    <m/>
    <m/>
    <m/>
    <m/>
    <m/>
    <x v="8"/>
  </r>
  <r>
    <d v="2024-01-11T00:00:00"/>
    <x v="3"/>
    <n v="1"/>
    <n v="544"/>
    <x v="2648"/>
    <x v="230"/>
    <n v="-1978.67"/>
    <s v="x"/>
    <m/>
    <m/>
    <m/>
    <s v="x"/>
    <m/>
    <m/>
    <m/>
    <m/>
    <m/>
    <m/>
    <m/>
    <m/>
    <m/>
    <m/>
    <m/>
    <m/>
    <m/>
    <m/>
    <m/>
    <m/>
    <m/>
    <x v="8"/>
  </r>
  <r>
    <d v="2024-01-11T00:00:00"/>
    <x v="3"/>
    <n v="1"/>
    <n v="543"/>
    <x v="2649"/>
    <x v="230"/>
    <n v="-268.77999999999997"/>
    <s v="x"/>
    <m/>
    <m/>
    <m/>
    <s v="x"/>
    <m/>
    <m/>
    <m/>
    <m/>
    <m/>
    <m/>
    <m/>
    <m/>
    <m/>
    <m/>
    <m/>
    <m/>
    <m/>
    <m/>
    <m/>
    <m/>
    <m/>
    <x v="8"/>
  </r>
  <r>
    <d v="2024-01-11T00:00:00"/>
    <x v="3"/>
    <n v="1"/>
    <n v="542"/>
    <x v="2650"/>
    <x v="230"/>
    <n v="-1005.12"/>
    <s v="x"/>
    <m/>
    <m/>
    <m/>
    <s v="x"/>
    <m/>
    <m/>
    <m/>
    <m/>
    <m/>
    <m/>
    <m/>
    <m/>
    <m/>
    <m/>
    <m/>
    <m/>
    <m/>
    <m/>
    <m/>
    <m/>
    <m/>
    <x v="8"/>
  </r>
  <r>
    <d v="2024-01-11T00:00:00"/>
    <x v="3"/>
    <n v="1"/>
    <n v="541"/>
    <x v="2651"/>
    <x v="230"/>
    <n v="-74.11"/>
    <s v="x"/>
    <m/>
    <m/>
    <m/>
    <s v="x"/>
    <m/>
    <m/>
    <m/>
    <m/>
    <m/>
    <m/>
    <m/>
    <m/>
    <m/>
    <m/>
    <m/>
    <m/>
    <m/>
    <m/>
    <m/>
    <m/>
    <m/>
    <x v="8"/>
  </r>
  <r>
    <d v="2024-01-11T00:00:00"/>
    <x v="3"/>
    <n v="1"/>
    <n v="539"/>
    <x v="2652"/>
    <x v="230"/>
    <n v="-343.02"/>
    <s v="x"/>
    <m/>
    <m/>
    <m/>
    <s v="x"/>
    <m/>
    <m/>
    <m/>
    <m/>
    <m/>
    <m/>
    <m/>
    <m/>
    <m/>
    <m/>
    <m/>
    <m/>
    <m/>
    <m/>
    <m/>
    <m/>
    <m/>
    <x v="8"/>
  </r>
  <r>
    <d v="2024-01-11T00:00:00"/>
    <x v="3"/>
    <n v="1"/>
    <n v="534"/>
    <x v="2653"/>
    <x v="230"/>
    <n v="-416.06"/>
    <s v="x"/>
    <m/>
    <m/>
    <m/>
    <s v="x"/>
    <m/>
    <m/>
    <m/>
    <m/>
    <m/>
    <m/>
    <m/>
    <m/>
    <m/>
    <m/>
    <m/>
    <m/>
    <m/>
    <m/>
    <m/>
    <m/>
    <m/>
    <x v="8"/>
  </r>
  <r>
    <d v="2024-01-03T00:00:00"/>
    <x v="3"/>
    <n v="1"/>
    <n v="511"/>
    <x v="2654"/>
    <x v="230"/>
    <n v="769.74"/>
    <s v="x"/>
    <m/>
    <m/>
    <m/>
    <s v="x"/>
    <m/>
    <m/>
    <m/>
    <m/>
    <m/>
    <m/>
    <m/>
    <m/>
    <m/>
    <m/>
    <m/>
    <m/>
    <m/>
    <m/>
    <m/>
    <m/>
    <m/>
    <x v="8"/>
  </r>
  <r>
    <d v="2024-01-03T00:00:00"/>
    <x v="3"/>
    <n v="1"/>
    <n v="1502"/>
    <x v="2655"/>
    <x v="230"/>
    <n v="1352.69"/>
    <s v="x"/>
    <m/>
    <m/>
    <m/>
    <s v="x"/>
    <m/>
    <m/>
    <m/>
    <m/>
    <m/>
    <m/>
    <m/>
    <m/>
    <m/>
    <m/>
    <m/>
    <m/>
    <m/>
    <m/>
    <m/>
    <m/>
    <m/>
    <x v="8"/>
  </r>
  <r>
    <d v="2023-12-28T00:00:00"/>
    <x v="0"/>
    <n v="12"/>
    <n v="524"/>
    <x v="2656"/>
    <x v="230"/>
    <n v="33216"/>
    <s v="x"/>
    <m/>
    <m/>
    <m/>
    <s v="x"/>
    <m/>
    <m/>
    <m/>
    <m/>
    <m/>
    <m/>
    <m/>
    <m/>
    <m/>
    <m/>
    <m/>
    <m/>
    <m/>
    <m/>
    <m/>
    <m/>
    <m/>
    <x v="8"/>
  </r>
  <r>
    <d v="2023-12-21T00:00:00"/>
    <x v="0"/>
    <n v="12"/>
    <n v="507"/>
    <x v="2657"/>
    <x v="230"/>
    <n v="598.73"/>
    <s v="x"/>
    <m/>
    <m/>
    <m/>
    <s v="x"/>
    <m/>
    <m/>
    <m/>
    <m/>
    <m/>
    <m/>
    <m/>
    <m/>
    <m/>
    <m/>
    <m/>
    <m/>
    <m/>
    <m/>
    <m/>
    <m/>
    <m/>
    <x v="8"/>
  </r>
  <r>
    <d v="2023-12-21T00:00:00"/>
    <x v="0"/>
    <n v="12"/>
    <n v="506"/>
    <x v="2658"/>
    <x v="230"/>
    <n v="196.3"/>
    <s v="x"/>
    <m/>
    <m/>
    <m/>
    <s v="x"/>
    <m/>
    <m/>
    <m/>
    <m/>
    <m/>
    <m/>
    <m/>
    <m/>
    <m/>
    <m/>
    <m/>
    <m/>
    <m/>
    <m/>
    <m/>
    <m/>
    <m/>
    <x v="8"/>
  </r>
  <r>
    <d v="2023-12-20T00:00:00"/>
    <x v="0"/>
    <n v="12"/>
    <n v="447"/>
    <x v="2659"/>
    <x v="230"/>
    <n v="2070"/>
    <s v="x"/>
    <m/>
    <m/>
    <m/>
    <s v="x"/>
    <m/>
    <m/>
    <m/>
    <m/>
    <m/>
    <m/>
    <m/>
    <m/>
    <m/>
    <m/>
    <m/>
    <m/>
    <m/>
    <m/>
    <m/>
    <m/>
    <m/>
    <x v="8"/>
  </r>
  <r>
    <d v="2023-12-20T00:00:00"/>
    <x v="0"/>
    <n v="12"/>
    <n v="448"/>
    <x v="2660"/>
    <x v="230"/>
    <n v="640"/>
    <s v="x"/>
    <m/>
    <m/>
    <m/>
    <s v="x"/>
    <m/>
    <m/>
    <m/>
    <m/>
    <m/>
    <m/>
    <m/>
    <m/>
    <m/>
    <m/>
    <m/>
    <m/>
    <m/>
    <m/>
    <m/>
    <m/>
    <m/>
    <x v="8"/>
  </r>
  <r>
    <d v="2023-12-20T00:00:00"/>
    <x v="0"/>
    <n v="12"/>
    <n v="452"/>
    <x v="2661"/>
    <x v="230"/>
    <n v="1910"/>
    <s v="x"/>
    <m/>
    <m/>
    <m/>
    <s v="x"/>
    <m/>
    <m/>
    <m/>
    <m/>
    <m/>
    <m/>
    <m/>
    <m/>
    <m/>
    <m/>
    <m/>
    <m/>
    <m/>
    <m/>
    <m/>
    <m/>
    <m/>
    <x v="8"/>
  </r>
  <r>
    <d v="2023-12-20T00:00:00"/>
    <x v="0"/>
    <n v="12"/>
    <n v="451"/>
    <x v="2662"/>
    <x v="230"/>
    <n v="830"/>
    <s v="x"/>
    <m/>
    <m/>
    <m/>
    <s v="x"/>
    <m/>
    <m/>
    <m/>
    <m/>
    <m/>
    <m/>
    <m/>
    <m/>
    <m/>
    <m/>
    <m/>
    <m/>
    <m/>
    <m/>
    <m/>
    <m/>
    <m/>
    <x v="8"/>
  </r>
  <r>
    <d v="2023-12-20T00:00:00"/>
    <x v="0"/>
    <n v="12"/>
    <n v="450"/>
    <x v="2663"/>
    <x v="230"/>
    <n v="3930"/>
    <s v="x"/>
    <m/>
    <m/>
    <m/>
    <s v="x"/>
    <m/>
    <m/>
    <m/>
    <m/>
    <m/>
    <m/>
    <m/>
    <m/>
    <m/>
    <m/>
    <m/>
    <m/>
    <m/>
    <m/>
    <m/>
    <m/>
    <m/>
    <x v="8"/>
  </r>
  <r>
    <d v="2023-12-20T00:00:00"/>
    <x v="0"/>
    <n v="12"/>
    <n v="449"/>
    <x v="2664"/>
    <x v="230"/>
    <n v="1200"/>
    <s v="x"/>
    <m/>
    <m/>
    <m/>
    <s v="x"/>
    <m/>
    <m/>
    <m/>
    <m/>
    <m/>
    <m/>
    <m/>
    <m/>
    <m/>
    <m/>
    <m/>
    <m/>
    <m/>
    <m/>
    <m/>
    <m/>
    <m/>
    <x v="8"/>
  </r>
  <r>
    <d v="2023-12-20T00:00:00"/>
    <x v="0"/>
    <n v="12"/>
    <n v="453"/>
    <x v="2665"/>
    <x v="230"/>
    <n v="3320"/>
    <s v="x"/>
    <m/>
    <m/>
    <m/>
    <s v="x"/>
    <m/>
    <m/>
    <m/>
    <m/>
    <m/>
    <m/>
    <m/>
    <m/>
    <m/>
    <m/>
    <m/>
    <m/>
    <m/>
    <m/>
    <m/>
    <m/>
    <m/>
    <x v="8"/>
  </r>
  <r>
    <d v="2023-12-20T00:00:00"/>
    <x v="0"/>
    <n v="12"/>
    <n v="454"/>
    <x v="2666"/>
    <x v="230"/>
    <n v="1730"/>
    <s v="x"/>
    <m/>
    <m/>
    <m/>
    <s v="x"/>
    <m/>
    <m/>
    <m/>
    <m/>
    <m/>
    <m/>
    <m/>
    <m/>
    <m/>
    <m/>
    <m/>
    <m/>
    <m/>
    <m/>
    <m/>
    <m/>
    <m/>
    <x v="8"/>
  </r>
  <r>
    <d v="2023-12-20T00:00:00"/>
    <x v="0"/>
    <n v="12"/>
    <n v="455"/>
    <x v="2667"/>
    <x v="230"/>
    <n v="3440"/>
    <s v="x"/>
    <m/>
    <m/>
    <m/>
    <s v="x"/>
    <m/>
    <m/>
    <m/>
    <m/>
    <m/>
    <m/>
    <m/>
    <m/>
    <m/>
    <m/>
    <m/>
    <m/>
    <m/>
    <m/>
    <m/>
    <m/>
    <m/>
    <x v="8"/>
  </r>
  <r>
    <d v="2023-12-20T00:00:00"/>
    <x v="0"/>
    <n v="12"/>
    <n v="503"/>
    <x v="2668"/>
    <x v="230"/>
    <n v="-29.9"/>
    <s v="x"/>
    <m/>
    <m/>
    <m/>
    <s v="x"/>
    <m/>
    <m/>
    <m/>
    <m/>
    <m/>
    <m/>
    <m/>
    <m/>
    <m/>
    <m/>
    <m/>
    <m/>
    <m/>
    <m/>
    <m/>
    <m/>
    <m/>
    <x v="8"/>
  </r>
  <r>
    <d v="2023-12-18T00:00:00"/>
    <x v="0"/>
    <n v="12"/>
    <n v="509"/>
    <x v="2669"/>
    <x v="230"/>
    <n v="-53.33"/>
    <s v="x"/>
    <m/>
    <m/>
    <m/>
    <s v="x"/>
    <m/>
    <m/>
    <m/>
    <m/>
    <m/>
    <m/>
    <m/>
    <m/>
    <m/>
    <m/>
    <m/>
    <m/>
    <m/>
    <m/>
    <m/>
    <m/>
    <m/>
    <x v="8"/>
  </r>
  <r>
    <d v="2023-12-14T00:00:00"/>
    <x v="0"/>
    <n v="12"/>
    <n v="508"/>
    <x v="2670"/>
    <x v="230"/>
    <n v="-614.74"/>
    <s v="x"/>
    <m/>
    <m/>
    <m/>
    <s v="x"/>
    <m/>
    <m/>
    <m/>
    <m/>
    <m/>
    <m/>
    <m/>
    <m/>
    <m/>
    <m/>
    <m/>
    <m/>
    <m/>
    <m/>
    <m/>
    <m/>
    <m/>
    <x v="8"/>
  </r>
  <r>
    <d v="2023-12-14T00:00:00"/>
    <x v="0"/>
    <n v="12"/>
    <n v="510"/>
    <x v="2671"/>
    <x v="230"/>
    <n v="-258.36"/>
    <s v="x"/>
    <m/>
    <m/>
    <m/>
    <s v="x"/>
    <m/>
    <m/>
    <m/>
    <m/>
    <m/>
    <m/>
    <m/>
    <m/>
    <m/>
    <m/>
    <m/>
    <m/>
    <m/>
    <m/>
    <m/>
    <m/>
    <m/>
    <x v="8"/>
  </r>
  <r>
    <d v="2023-12-14T00:00:00"/>
    <x v="0"/>
    <n v="12"/>
    <n v="1453"/>
    <x v="2672"/>
    <x v="230"/>
    <n v="13670"/>
    <s v="x"/>
    <m/>
    <m/>
    <m/>
    <s v="x"/>
    <m/>
    <m/>
    <m/>
    <m/>
    <m/>
    <m/>
    <m/>
    <m/>
    <m/>
    <m/>
    <m/>
    <m/>
    <m/>
    <m/>
    <m/>
    <m/>
    <m/>
    <x v="8"/>
  </r>
  <r>
    <d v="2023-12-13T00:00:00"/>
    <x v="0"/>
    <n v="12"/>
    <n v="505"/>
    <x v="2673"/>
    <x v="230"/>
    <n v="-1463.33"/>
    <s v="x"/>
    <m/>
    <m/>
    <m/>
    <s v="x"/>
    <m/>
    <m/>
    <m/>
    <m/>
    <m/>
    <m/>
    <m/>
    <m/>
    <m/>
    <m/>
    <m/>
    <m/>
    <m/>
    <m/>
    <m/>
    <m/>
    <m/>
    <x v="8"/>
  </r>
  <r>
    <d v="2023-12-13T00:00:00"/>
    <x v="0"/>
    <n v="12"/>
    <n v="504"/>
    <x v="2674"/>
    <x v="230"/>
    <n v="-495.2"/>
    <s v="x"/>
    <m/>
    <m/>
    <m/>
    <s v="x"/>
    <m/>
    <m/>
    <m/>
    <m/>
    <m/>
    <m/>
    <m/>
    <m/>
    <m/>
    <m/>
    <m/>
    <m/>
    <m/>
    <m/>
    <m/>
    <m/>
    <m/>
    <x v="8"/>
  </r>
  <r>
    <d v="2023-12-11T00:00:00"/>
    <x v="0"/>
    <n v="12"/>
    <n v="410"/>
    <x v="2675"/>
    <x v="230"/>
    <n v="122.36"/>
    <s v="x"/>
    <m/>
    <m/>
    <m/>
    <s v="x"/>
    <m/>
    <m/>
    <m/>
    <m/>
    <m/>
    <m/>
    <m/>
    <m/>
    <m/>
    <m/>
    <m/>
    <m/>
    <m/>
    <m/>
    <m/>
    <m/>
    <m/>
    <x v="8"/>
  </r>
  <r>
    <d v="2023-12-04T00:00:00"/>
    <x v="0"/>
    <n v="12"/>
    <n v="1312"/>
    <x v="2676"/>
    <x v="230"/>
    <n v="4625.84"/>
    <s v="x"/>
    <m/>
    <m/>
    <m/>
    <s v="x"/>
    <m/>
    <m/>
    <m/>
    <m/>
    <m/>
    <m/>
    <m/>
    <m/>
    <m/>
    <m/>
    <m/>
    <m/>
    <m/>
    <m/>
    <m/>
    <m/>
    <m/>
    <x v="8"/>
  </r>
  <r>
    <d v="2023-11-23T00:00:00"/>
    <x v="0"/>
    <n v="11"/>
    <n v="380"/>
    <x v="2677"/>
    <x v="230"/>
    <n v="2890"/>
    <s v="x"/>
    <m/>
    <m/>
    <m/>
    <s v="x"/>
    <m/>
    <m/>
    <m/>
    <m/>
    <m/>
    <m/>
    <m/>
    <m/>
    <m/>
    <m/>
    <m/>
    <m/>
    <m/>
    <m/>
    <m/>
    <m/>
    <m/>
    <x v="8"/>
  </r>
  <r>
    <d v="2023-11-23T00:00:00"/>
    <x v="0"/>
    <n v="11"/>
    <n v="379"/>
    <x v="2678"/>
    <x v="230"/>
    <n v="650"/>
    <s v="x"/>
    <m/>
    <m/>
    <m/>
    <s v="x"/>
    <m/>
    <m/>
    <m/>
    <m/>
    <m/>
    <m/>
    <m/>
    <m/>
    <m/>
    <m/>
    <m/>
    <m/>
    <m/>
    <m/>
    <m/>
    <m/>
    <m/>
    <x v="8"/>
  </r>
  <r>
    <d v="2023-11-23T00:00:00"/>
    <x v="0"/>
    <n v="11"/>
    <n v="378"/>
    <x v="2679"/>
    <x v="230"/>
    <n v="2410"/>
    <s v="x"/>
    <m/>
    <m/>
    <m/>
    <s v="x"/>
    <m/>
    <m/>
    <m/>
    <m/>
    <m/>
    <m/>
    <m/>
    <m/>
    <m/>
    <m/>
    <m/>
    <m/>
    <m/>
    <m/>
    <m/>
    <m/>
    <m/>
    <x v="8"/>
  </r>
  <r>
    <d v="2023-11-23T00:00:00"/>
    <x v="0"/>
    <n v="11"/>
    <n v="377"/>
    <x v="2680"/>
    <x v="230"/>
    <n v="1490"/>
    <s v="x"/>
    <m/>
    <m/>
    <m/>
    <s v="x"/>
    <m/>
    <m/>
    <m/>
    <m/>
    <m/>
    <m/>
    <m/>
    <m/>
    <m/>
    <m/>
    <m/>
    <m/>
    <m/>
    <m/>
    <m/>
    <m/>
    <m/>
    <x v="8"/>
  </r>
  <r>
    <d v="2023-11-23T00:00:00"/>
    <x v="0"/>
    <n v="11"/>
    <n v="376"/>
    <x v="2681"/>
    <x v="230"/>
    <n v="1090"/>
    <s v="x"/>
    <m/>
    <m/>
    <m/>
    <s v="x"/>
    <m/>
    <m/>
    <m/>
    <m/>
    <m/>
    <m/>
    <m/>
    <m/>
    <m/>
    <m/>
    <m/>
    <m/>
    <m/>
    <m/>
    <m/>
    <m/>
    <m/>
    <x v="8"/>
  </r>
  <r>
    <d v="2023-11-23T00:00:00"/>
    <x v="0"/>
    <n v="11"/>
    <n v="381"/>
    <x v="2682"/>
    <x v="230"/>
    <n v="840"/>
    <s v="x"/>
    <m/>
    <m/>
    <m/>
    <s v="x"/>
    <m/>
    <m/>
    <m/>
    <m/>
    <m/>
    <m/>
    <m/>
    <m/>
    <m/>
    <m/>
    <m/>
    <m/>
    <m/>
    <m/>
    <m/>
    <m/>
    <m/>
    <x v="8"/>
  </r>
  <r>
    <d v="2023-11-23T00:00:00"/>
    <x v="0"/>
    <n v="11"/>
    <n v="382"/>
    <x v="2683"/>
    <x v="230"/>
    <n v="490"/>
    <s v="x"/>
    <m/>
    <m/>
    <m/>
    <s v="x"/>
    <m/>
    <m/>
    <m/>
    <m/>
    <m/>
    <m/>
    <m/>
    <m/>
    <m/>
    <m/>
    <m/>
    <m/>
    <m/>
    <m/>
    <m/>
    <m/>
    <m/>
    <x v="8"/>
  </r>
  <r>
    <d v="2023-11-23T00:00:00"/>
    <x v="0"/>
    <n v="11"/>
    <n v="383"/>
    <x v="2684"/>
    <x v="230"/>
    <n v="1640"/>
    <s v="x"/>
    <m/>
    <m/>
    <m/>
    <s v="x"/>
    <m/>
    <m/>
    <m/>
    <m/>
    <m/>
    <m/>
    <m/>
    <m/>
    <m/>
    <m/>
    <m/>
    <m/>
    <m/>
    <m/>
    <m/>
    <m/>
    <m/>
    <x v="8"/>
  </r>
  <r>
    <d v="2023-11-23T00:00:00"/>
    <x v="0"/>
    <n v="11"/>
    <n v="375"/>
    <x v="2685"/>
    <x v="230"/>
    <n v="2620"/>
    <s v="x"/>
    <m/>
    <m/>
    <m/>
    <s v="x"/>
    <m/>
    <m/>
    <m/>
    <m/>
    <m/>
    <m/>
    <m/>
    <m/>
    <m/>
    <m/>
    <m/>
    <m/>
    <m/>
    <m/>
    <m/>
    <m/>
    <m/>
    <x v="8"/>
  </r>
  <r>
    <d v="2023-11-15T00:00:00"/>
    <x v="0"/>
    <n v="11"/>
    <n v="417"/>
    <x v="2686"/>
    <x v="230"/>
    <n v="-368.27"/>
    <s v="x"/>
    <m/>
    <m/>
    <m/>
    <s v="x"/>
    <m/>
    <m/>
    <m/>
    <m/>
    <m/>
    <m/>
    <m/>
    <m/>
    <m/>
    <m/>
    <m/>
    <m/>
    <m/>
    <m/>
    <m/>
    <m/>
    <m/>
    <x v="8"/>
  </r>
  <r>
    <d v="2023-11-15T00:00:00"/>
    <x v="0"/>
    <n v="11"/>
    <n v="416"/>
    <x v="2687"/>
    <x v="230"/>
    <n v="-331.87"/>
    <s v="x"/>
    <m/>
    <m/>
    <m/>
    <s v="x"/>
    <m/>
    <m/>
    <m/>
    <m/>
    <m/>
    <m/>
    <m/>
    <m/>
    <m/>
    <m/>
    <m/>
    <m/>
    <m/>
    <m/>
    <m/>
    <m/>
    <m/>
    <x v="8"/>
  </r>
  <r>
    <d v="2023-11-15T00:00:00"/>
    <x v="0"/>
    <n v="11"/>
    <n v="415"/>
    <x v="2688"/>
    <x v="230"/>
    <n v="-276.91000000000003"/>
    <s v="x"/>
    <m/>
    <m/>
    <m/>
    <s v="x"/>
    <m/>
    <m/>
    <m/>
    <m/>
    <m/>
    <m/>
    <m/>
    <m/>
    <m/>
    <m/>
    <m/>
    <m/>
    <m/>
    <m/>
    <m/>
    <m/>
    <m/>
    <x v="8"/>
  </r>
  <r>
    <d v="2023-11-15T00:00:00"/>
    <x v="0"/>
    <n v="11"/>
    <n v="414"/>
    <x v="2689"/>
    <x v="230"/>
    <n v="-620.53"/>
    <s v="x"/>
    <m/>
    <m/>
    <m/>
    <s v="x"/>
    <m/>
    <m/>
    <m/>
    <m/>
    <m/>
    <m/>
    <m/>
    <m/>
    <m/>
    <m/>
    <m/>
    <m/>
    <m/>
    <m/>
    <m/>
    <m/>
    <m/>
    <x v="8"/>
  </r>
  <r>
    <d v="2023-11-15T00:00:00"/>
    <x v="0"/>
    <n v="11"/>
    <n v="413"/>
    <x v="2674"/>
    <x v="230"/>
    <n v="-495.2"/>
    <s v="x"/>
    <m/>
    <m/>
    <m/>
    <s v="x"/>
    <m/>
    <m/>
    <m/>
    <m/>
    <m/>
    <m/>
    <m/>
    <m/>
    <m/>
    <m/>
    <m/>
    <m/>
    <m/>
    <m/>
    <m/>
    <m/>
    <m/>
    <x v="8"/>
  </r>
  <r>
    <d v="2023-11-15T00:00:00"/>
    <x v="0"/>
    <n v="11"/>
    <n v="412"/>
    <x v="2690"/>
    <x v="230"/>
    <n v="-1141.6300000000001"/>
    <s v="x"/>
    <m/>
    <m/>
    <m/>
    <s v="x"/>
    <m/>
    <m/>
    <m/>
    <m/>
    <m/>
    <m/>
    <m/>
    <m/>
    <m/>
    <m/>
    <m/>
    <m/>
    <m/>
    <m/>
    <m/>
    <m/>
    <m/>
    <x v="8"/>
  </r>
  <r>
    <d v="2023-11-15T00:00:00"/>
    <x v="0"/>
    <n v="11"/>
    <n v="411"/>
    <x v="2673"/>
    <x v="230"/>
    <n v="-1463.33"/>
    <s v="x"/>
    <m/>
    <m/>
    <m/>
    <s v="x"/>
    <m/>
    <m/>
    <m/>
    <m/>
    <m/>
    <m/>
    <m/>
    <m/>
    <m/>
    <m/>
    <m/>
    <m/>
    <m/>
    <m/>
    <m/>
    <m/>
    <m/>
    <x v="8"/>
  </r>
  <r>
    <d v="2023-11-15T00:00:00"/>
    <x v="0"/>
    <n v="11"/>
    <n v="409"/>
    <x v="2691"/>
    <x v="230"/>
    <n v="-304.83999999999997"/>
    <s v="x"/>
    <m/>
    <m/>
    <m/>
    <s v="x"/>
    <m/>
    <m/>
    <m/>
    <m/>
    <m/>
    <m/>
    <m/>
    <m/>
    <m/>
    <m/>
    <m/>
    <m/>
    <m/>
    <m/>
    <m/>
    <m/>
    <m/>
    <x v="8"/>
  </r>
  <r>
    <d v="2023-11-14T00:00:00"/>
    <x v="0"/>
    <n v="11"/>
    <n v="1255"/>
    <x v="2676"/>
    <x v="230"/>
    <n v="10390"/>
    <s v="x"/>
    <m/>
    <m/>
    <m/>
    <s v="x"/>
    <m/>
    <m/>
    <m/>
    <m/>
    <m/>
    <m/>
    <m/>
    <m/>
    <m/>
    <m/>
    <m/>
    <m/>
    <m/>
    <m/>
    <m/>
    <m/>
    <m/>
    <x v="8"/>
  </r>
  <r>
    <d v="2023-10-31T00:00:00"/>
    <x v="0"/>
    <n v="10"/>
    <n v="348"/>
    <x v="2692"/>
    <x v="230"/>
    <n v="326.10000000000002"/>
    <s v="x"/>
    <m/>
    <m/>
    <m/>
    <s v="x"/>
    <m/>
    <m/>
    <m/>
    <m/>
    <m/>
    <m/>
    <m/>
    <m/>
    <m/>
    <m/>
    <m/>
    <m/>
    <m/>
    <m/>
    <m/>
    <m/>
    <m/>
    <x v="8"/>
  </r>
  <r>
    <d v="2023-10-31T00:00:00"/>
    <x v="0"/>
    <n v="10"/>
    <n v="347"/>
    <x v="2693"/>
    <x v="230"/>
    <n v="361.62"/>
    <s v="x"/>
    <m/>
    <m/>
    <m/>
    <s v="x"/>
    <m/>
    <m/>
    <m/>
    <m/>
    <m/>
    <m/>
    <m/>
    <m/>
    <m/>
    <m/>
    <m/>
    <m/>
    <m/>
    <m/>
    <m/>
    <m/>
    <m/>
    <x v="8"/>
  </r>
  <r>
    <d v="2023-10-31T00:00:00"/>
    <x v="0"/>
    <n v="10"/>
    <n v="346"/>
    <x v="2694"/>
    <x v="230"/>
    <n v="416.68"/>
    <s v="x"/>
    <m/>
    <m/>
    <m/>
    <s v="x"/>
    <m/>
    <m/>
    <m/>
    <m/>
    <m/>
    <m/>
    <m/>
    <m/>
    <m/>
    <m/>
    <m/>
    <m/>
    <m/>
    <m/>
    <m/>
    <m/>
    <m/>
    <x v="8"/>
  </r>
  <r>
    <d v="2023-10-31T00:00:00"/>
    <x v="0"/>
    <n v="10"/>
    <n v="345"/>
    <x v="2695"/>
    <x v="230"/>
    <n v="133.85"/>
    <s v="x"/>
    <m/>
    <m/>
    <m/>
    <s v="x"/>
    <m/>
    <m/>
    <m/>
    <m/>
    <m/>
    <m/>
    <m/>
    <m/>
    <m/>
    <m/>
    <m/>
    <m/>
    <m/>
    <m/>
    <m/>
    <m/>
    <m/>
    <x v="8"/>
  </r>
  <r>
    <d v="2023-10-31T00:00:00"/>
    <x v="0"/>
    <n v="10"/>
    <n v="344"/>
    <x v="2696"/>
    <x v="230"/>
    <n v="783.46"/>
    <s v="x"/>
    <m/>
    <m/>
    <m/>
    <s v="x"/>
    <m/>
    <m/>
    <m/>
    <m/>
    <m/>
    <m/>
    <m/>
    <m/>
    <m/>
    <m/>
    <m/>
    <m/>
    <m/>
    <m/>
    <m/>
    <m/>
    <m/>
    <x v="8"/>
  </r>
  <r>
    <d v="2023-10-31T00:00:00"/>
    <x v="0"/>
    <n v="10"/>
    <n v="343"/>
    <x v="2697"/>
    <x v="230"/>
    <n v="174.79"/>
    <s v="x"/>
    <m/>
    <m/>
    <m/>
    <s v="x"/>
    <m/>
    <m/>
    <m/>
    <m/>
    <m/>
    <m/>
    <m/>
    <m/>
    <m/>
    <m/>
    <m/>
    <m/>
    <m/>
    <m/>
    <m/>
    <m/>
    <m/>
    <x v="8"/>
  </r>
  <r>
    <d v="2023-10-31T00:00:00"/>
    <x v="0"/>
    <n v="10"/>
    <n v="342"/>
    <x v="2698"/>
    <x v="230"/>
    <n v="143.76"/>
    <s v="x"/>
    <m/>
    <m/>
    <m/>
    <s v="x"/>
    <m/>
    <m/>
    <m/>
    <m/>
    <m/>
    <m/>
    <m/>
    <m/>
    <m/>
    <m/>
    <m/>
    <m/>
    <m/>
    <m/>
    <m/>
    <m/>
    <m/>
    <x v="8"/>
  </r>
  <r>
    <d v="2023-10-31T00:00:00"/>
    <x v="0"/>
    <n v="10"/>
    <n v="340"/>
    <x v="2699"/>
    <x v="230"/>
    <n v="446.57"/>
    <s v="x"/>
    <m/>
    <m/>
    <m/>
    <s v="x"/>
    <m/>
    <m/>
    <m/>
    <m/>
    <m/>
    <m/>
    <m/>
    <m/>
    <m/>
    <m/>
    <m/>
    <m/>
    <m/>
    <m/>
    <m/>
    <m/>
    <m/>
    <x v="8"/>
  </r>
  <r>
    <d v="2023-10-31T00:00:00"/>
    <x v="0"/>
    <n v="10"/>
    <n v="1152"/>
    <x v="2700"/>
    <x v="230"/>
    <n v="3414.77"/>
    <s v="x"/>
    <m/>
    <m/>
    <m/>
    <s v="x"/>
    <m/>
    <m/>
    <m/>
    <m/>
    <m/>
    <m/>
    <m/>
    <m/>
    <m/>
    <m/>
    <m/>
    <m/>
    <m/>
    <m/>
    <m/>
    <m/>
    <m/>
    <x v="8"/>
  </r>
  <r>
    <d v="2023-10-24T00:00:00"/>
    <x v="0"/>
    <n v="10"/>
    <n v="359"/>
    <x v="2701"/>
    <x v="230"/>
    <n v="1880"/>
    <s v="x"/>
    <m/>
    <m/>
    <m/>
    <s v="x"/>
    <m/>
    <m/>
    <m/>
    <m/>
    <m/>
    <m/>
    <m/>
    <m/>
    <m/>
    <m/>
    <m/>
    <m/>
    <m/>
    <m/>
    <m/>
    <m/>
    <m/>
    <x v="8"/>
  </r>
  <r>
    <d v="2023-10-24T00:00:00"/>
    <x v="0"/>
    <n v="10"/>
    <n v="358"/>
    <x v="2702"/>
    <x v="230"/>
    <n v="670"/>
    <s v="x"/>
    <m/>
    <m/>
    <m/>
    <s v="x"/>
    <m/>
    <m/>
    <m/>
    <m/>
    <m/>
    <m/>
    <m/>
    <m/>
    <m/>
    <m/>
    <m/>
    <m/>
    <m/>
    <m/>
    <m/>
    <m/>
    <m/>
    <x v="8"/>
  </r>
  <r>
    <d v="2023-10-24T00:00:00"/>
    <x v="0"/>
    <n v="10"/>
    <n v="357"/>
    <x v="2703"/>
    <x v="230"/>
    <n v="1250"/>
    <s v="x"/>
    <m/>
    <m/>
    <m/>
    <s v="x"/>
    <m/>
    <m/>
    <m/>
    <m/>
    <m/>
    <m/>
    <m/>
    <m/>
    <m/>
    <m/>
    <m/>
    <m/>
    <m/>
    <m/>
    <m/>
    <m/>
    <m/>
    <x v="8"/>
  </r>
  <r>
    <d v="2023-10-24T00:00:00"/>
    <x v="0"/>
    <n v="10"/>
    <n v="356"/>
    <x v="2704"/>
    <x v="230"/>
    <n v="1110"/>
    <s v="x"/>
    <m/>
    <m/>
    <m/>
    <s v="x"/>
    <m/>
    <m/>
    <m/>
    <m/>
    <m/>
    <m/>
    <m/>
    <m/>
    <m/>
    <m/>
    <m/>
    <m/>
    <m/>
    <m/>
    <m/>
    <m/>
    <m/>
    <x v="8"/>
  </r>
  <r>
    <d v="2023-10-24T00:00:00"/>
    <x v="0"/>
    <n v="10"/>
    <n v="355"/>
    <x v="2705"/>
    <x v="230"/>
    <n v="1380"/>
    <s v="x"/>
    <m/>
    <m/>
    <m/>
    <s v="x"/>
    <m/>
    <m/>
    <m/>
    <m/>
    <m/>
    <m/>
    <m/>
    <m/>
    <m/>
    <m/>
    <m/>
    <m/>
    <m/>
    <m/>
    <m/>
    <m/>
    <m/>
    <x v="8"/>
  </r>
  <r>
    <d v="2023-10-24T00:00:00"/>
    <x v="0"/>
    <n v="10"/>
    <n v="354"/>
    <x v="2706"/>
    <x v="230"/>
    <n v="480"/>
    <s v="x"/>
    <m/>
    <m/>
    <m/>
    <s v="x"/>
    <m/>
    <m/>
    <m/>
    <m/>
    <m/>
    <m/>
    <m/>
    <m/>
    <m/>
    <m/>
    <m/>
    <m/>
    <m/>
    <m/>
    <m/>
    <m/>
    <m/>
    <x v="8"/>
  </r>
  <r>
    <d v="2023-10-24T00:00:00"/>
    <x v="0"/>
    <n v="10"/>
    <n v="353"/>
    <x v="2707"/>
    <x v="230"/>
    <n v="2270"/>
    <s v="x"/>
    <m/>
    <m/>
    <m/>
    <s v="x"/>
    <m/>
    <m/>
    <m/>
    <m/>
    <m/>
    <m/>
    <m/>
    <m/>
    <m/>
    <m/>
    <m/>
    <m/>
    <m/>
    <m/>
    <m/>
    <m/>
    <m/>
    <x v="8"/>
  </r>
  <r>
    <d v="2023-10-24T00:00:00"/>
    <x v="0"/>
    <n v="10"/>
    <n v="352"/>
    <x v="2708"/>
    <x v="230"/>
    <n v="580"/>
    <s v="x"/>
    <m/>
    <m/>
    <m/>
    <s v="x"/>
    <m/>
    <m/>
    <m/>
    <m/>
    <m/>
    <m/>
    <m/>
    <m/>
    <m/>
    <m/>
    <m/>
    <m/>
    <m/>
    <m/>
    <m/>
    <m/>
    <m/>
    <x v="8"/>
  </r>
  <r>
    <d v="2023-10-24T00:00:00"/>
    <x v="0"/>
    <n v="10"/>
    <n v="351"/>
    <x v="2709"/>
    <x v="230"/>
    <n v="340"/>
    <s v="x"/>
    <m/>
    <m/>
    <m/>
    <s v="x"/>
    <m/>
    <m/>
    <m/>
    <m/>
    <m/>
    <m/>
    <m/>
    <m/>
    <m/>
    <m/>
    <m/>
    <m/>
    <m/>
    <m/>
    <m/>
    <m/>
    <m/>
    <x v="8"/>
  </r>
  <r>
    <d v="2023-10-23T00:00:00"/>
    <x v="0"/>
    <n v="10"/>
    <n v="341"/>
    <x v="2710"/>
    <x v="230"/>
    <n v="281.26"/>
    <s v="x"/>
    <m/>
    <m/>
    <m/>
    <s v="x"/>
    <m/>
    <m/>
    <m/>
    <m/>
    <m/>
    <m/>
    <m/>
    <m/>
    <m/>
    <m/>
    <m/>
    <m/>
    <m/>
    <m/>
    <m/>
    <m/>
    <m/>
    <x v="8"/>
  </r>
  <r>
    <d v="2023-10-10T00:00:00"/>
    <x v="0"/>
    <n v="10"/>
    <n v="304"/>
    <x v="2711"/>
    <x v="230"/>
    <n v="416.68"/>
    <s v="x"/>
    <m/>
    <m/>
    <m/>
    <s v="x"/>
    <m/>
    <m/>
    <m/>
    <m/>
    <m/>
    <m/>
    <m/>
    <m/>
    <m/>
    <m/>
    <m/>
    <m/>
    <m/>
    <m/>
    <m/>
    <m/>
    <m/>
    <x v="8"/>
  </r>
  <r>
    <d v="2023-10-10T00:00:00"/>
    <x v="0"/>
    <n v="10"/>
    <n v="301"/>
    <x v="2712"/>
    <x v="230"/>
    <n v="133.85"/>
    <s v="x"/>
    <m/>
    <m/>
    <m/>
    <s v="x"/>
    <m/>
    <m/>
    <m/>
    <m/>
    <m/>
    <m/>
    <m/>
    <m/>
    <m/>
    <m/>
    <m/>
    <m/>
    <m/>
    <m/>
    <m/>
    <m/>
    <m/>
    <x v="8"/>
  </r>
  <r>
    <d v="2023-10-10T00:00:00"/>
    <x v="0"/>
    <n v="10"/>
    <n v="300"/>
    <x v="2713"/>
    <x v="230"/>
    <n v="305.92"/>
    <s v="x"/>
    <m/>
    <m/>
    <m/>
    <s v="x"/>
    <m/>
    <m/>
    <m/>
    <m/>
    <m/>
    <m/>
    <m/>
    <m/>
    <m/>
    <m/>
    <m/>
    <m/>
    <m/>
    <m/>
    <m/>
    <m/>
    <m/>
    <x v="8"/>
  </r>
  <r>
    <d v="2023-10-10T00:00:00"/>
    <x v="0"/>
    <n v="10"/>
    <n v="299"/>
    <x v="2714"/>
    <x v="230"/>
    <n v="446.57"/>
    <s v="x"/>
    <m/>
    <m/>
    <m/>
    <s v="x"/>
    <m/>
    <m/>
    <m/>
    <m/>
    <m/>
    <m/>
    <m/>
    <m/>
    <m/>
    <m/>
    <m/>
    <m/>
    <m/>
    <m/>
    <m/>
    <m/>
    <m/>
    <x v="8"/>
  </r>
  <r>
    <d v="2023-10-10T00:00:00"/>
    <x v="0"/>
    <n v="10"/>
    <n v="298"/>
    <x v="2715"/>
    <x v="230"/>
    <n v="174.79"/>
    <s v="x"/>
    <m/>
    <m/>
    <m/>
    <s v="x"/>
    <m/>
    <m/>
    <m/>
    <m/>
    <m/>
    <m/>
    <m/>
    <m/>
    <m/>
    <m/>
    <m/>
    <m/>
    <m/>
    <m/>
    <m/>
    <m/>
    <m/>
    <x v="8"/>
  </r>
  <r>
    <d v="2023-10-10T00:00:00"/>
    <x v="0"/>
    <n v="10"/>
    <n v="297"/>
    <x v="2716"/>
    <x v="230"/>
    <n v="352.16"/>
    <s v="x"/>
    <m/>
    <m/>
    <m/>
    <s v="x"/>
    <m/>
    <m/>
    <m/>
    <m/>
    <m/>
    <m/>
    <m/>
    <m/>
    <m/>
    <m/>
    <m/>
    <m/>
    <m/>
    <m/>
    <m/>
    <m/>
    <m/>
    <x v="8"/>
  </r>
  <r>
    <d v="2023-10-10T00:00:00"/>
    <x v="0"/>
    <n v="10"/>
    <n v="296"/>
    <x v="2717"/>
    <x v="230"/>
    <n v="757.94"/>
    <s v="x"/>
    <m/>
    <m/>
    <m/>
    <s v="x"/>
    <m/>
    <m/>
    <m/>
    <m/>
    <m/>
    <m/>
    <m/>
    <m/>
    <m/>
    <m/>
    <m/>
    <m/>
    <m/>
    <m/>
    <m/>
    <m/>
    <m/>
    <x v="8"/>
  </r>
  <r>
    <d v="2023-10-10T00:00:00"/>
    <x v="0"/>
    <n v="10"/>
    <n v="295"/>
    <x v="2718"/>
    <x v="230"/>
    <n v="281.26"/>
    <s v="x"/>
    <m/>
    <m/>
    <m/>
    <s v="x"/>
    <m/>
    <m/>
    <m/>
    <m/>
    <m/>
    <m/>
    <m/>
    <m/>
    <m/>
    <m/>
    <m/>
    <m/>
    <m/>
    <m/>
    <m/>
    <m/>
    <m/>
    <x v="8"/>
  </r>
  <r>
    <d v="2023-10-10T00:00:00"/>
    <x v="0"/>
    <n v="10"/>
    <n v="294"/>
    <x v="2719"/>
    <x v="230"/>
    <n v="143.76"/>
    <s v="x"/>
    <m/>
    <m/>
    <m/>
    <s v="x"/>
    <m/>
    <m/>
    <m/>
    <m/>
    <m/>
    <m/>
    <m/>
    <m/>
    <m/>
    <m/>
    <m/>
    <m/>
    <m/>
    <m/>
    <m/>
    <m/>
    <m/>
    <x v="8"/>
  </r>
  <r>
    <d v="2023-10-09T00:00:00"/>
    <x v="0"/>
    <n v="10"/>
    <n v="1027"/>
    <x v="2720"/>
    <x v="230"/>
    <n v="3414.76"/>
    <s v="x"/>
    <m/>
    <m/>
    <m/>
    <s v="x"/>
    <m/>
    <m/>
    <m/>
    <m/>
    <m/>
    <m/>
    <m/>
    <m/>
    <m/>
    <m/>
    <m/>
    <m/>
    <m/>
    <m/>
    <m/>
    <m/>
    <m/>
    <x v="8"/>
  </r>
  <r>
    <d v="2023-09-20T00:00:00"/>
    <x v="0"/>
    <n v="9"/>
    <n v="1014"/>
    <x v="2721"/>
    <x v="230"/>
    <n v="3414.77"/>
    <s v="x"/>
    <m/>
    <m/>
    <m/>
    <s v="x"/>
    <m/>
    <m/>
    <m/>
    <m/>
    <m/>
    <m/>
    <m/>
    <m/>
    <m/>
    <m/>
    <m/>
    <m/>
    <m/>
    <m/>
    <m/>
    <m/>
    <m/>
    <x v="8"/>
  </r>
  <r>
    <d v="2023-09-12T00:00:00"/>
    <x v="0"/>
    <n v="9"/>
    <n v="253"/>
    <x v="2722"/>
    <x v="230"/>
    <n v="143.76"/>
    <s v="x"/>
    <m/>
    <m/>
    <m/>
    <s v="x"/>
    <m/>
    <m/>
    <m/>
    <m/>
    <m/>
    <m/>
    <m/>
    <m/>
    <m/>
    <m/>
    <m/>
    <m/>
    <m/>
    <m/>
    <m/>
    <m/>
    <m/>
    <x v="8"/>
  </r>
  <r>
    <d v="2023-09-11T00:00:00"/>
    <x v="0"/>
    <n v="9"/>
    <n v="260"/>
    <x v="2723"/>
    <x v="230"/>
    <n v="133.85"/>
    <s v="x"/>
    <m/>
    <m/>
    <m/>
    <s v="x"/>
    <m/>
    <m/>
    <m/>
    <m/>
    <m/>
    <m/>
    <m/>
    <m/>
    <m/>
    <m/>
    <m/>
    <m/>
    <m/>
    <m/>
    <m/>
    <m/>
    <m/>
    <x v="8"/>
  </r>
  <r>
    <d v="2023-09-11T00:00:00"/>
    <x v="0"/>
    <n v="9"/>
    <n v="259"/>
    <x v="2724"/>
    <x v="230"/>
    <n v="174.79"/>
    <s v="x"/>
    <m/>
    <m/>
    <m/>
    <s v="x"/>
    <m/>
    <m/>
    <m/>
    <m/>
    <m/>
    <m/>
    <m/>
    <m/>
    <m/>
    <m/>
    <m/>
    <m/>
    <m/>
    <m/>
    <m/>
    <m/>
    <m/>
    <x v="8"/>
  </r>
  <r>
    <d v="2023-09-11T00:00:00"/>
    <x v="0"/>
    <n v="9"/>
    <n v="258"/>
    <x v="2725"/>
    <x v="230"/>
    <n v="349.09"/>
    <s v="x"/>
    <m/>
    <m/>
    <m/>
    <s v="x"/>
    <m/>
    <m/>
    <m/>
    <m/>
    <m/>
    <m/>
    <m/>
    <m/>
    <m/>
    <m/>
    <m/>
    <m/>
    <m/>
    <m/>
    <m/>
    <m/>
    <m/>
    <x v="8"/>
  </r>
  <r>
    <d v="2023-09-11T00:00:00"/>
    <x v="0"/>
    <n v="9"/>
    <n v="257"/>
    <x v="2726"/>
    <x v="230"/>
    <n v="745.52"/>
    <s v="x"/>
    <m/>
    <m/>
    <m/>
    <s v="x"/>
    <m/>
    <m/>
    <m/>
    <m/>
    <m/>
    <m/>
    <m/>
    <m/>
    <m/>
    <m/>
    <m/>
    <m/>
    <m/>
    <m/>
    <m/>
    <m/>
    <m/>
    <x v="8"/>
  </r>
  <r>
    <d v="2023-09-11T00:00:00"/>
    <x v="0"/>
    <n v="9"/>
    <n v="256"/>
    <x v="2727"/>
    <x v="230"/>
    <n v="416.68"/>
    <s v="x"/>
    <m/>
    <m/>
    <m/>
    <s v="x"/>
    <m/>
    <m/>
    <m/>
    <m/>
    <m/>
    <m/>
    <m/>
    <m/>
    <m/>
    <m/>
    <m/>
    <m/>
    <m/>
    <m/>
    <m/>
    <m/>
    <m/>
    <x v="8"/>
  </r>
  <r>
    <d v="2023-09-11T00:00:00"/>
    <x v="0"/>
    <n v="9"/>
    <n v="255"/>
    <x v="2728"/>
    <x v="230"/>
    <n v="281.26"/>
    <s v="x"/>
    <m/>
    <m/>
    <m/>
    <s v="x"/>
    <m/>
    <m/>
    <m/>
    <m/>
    <m/>
    <m/>
    <m/>
    <m/>
    <m/>
    <m/>
    <m/>
    <m/>
    <m/>
    <m/>
    <m/>
    <m/>
    <m/>
    <x v="8"/>
  </r>
  <r>
    <d v="2023-09-11T00:00:00"/>
    <x v="0"/>
    <n v="9"/>
    <n v="254"/>
    <x v="2729"/>
    <x v="230"/>
    <n v="446.57"/>
    <s v="x"/>
    <m/>
    <m/>
    <m/>
    <s v="x"/>
    <m/>
    <m/>
    <m/>
    <m/>
    <m/>
    <m/>
    <m/>
    <m/>
    <m/>
    <m/>
    <m/>
    <m/>
    <m/>
    <m/>
    <m/>
    <m/>
    <m/>
    <x v="8"/>
  </r>
  <r>
    <d v="2023-09-11T00:00:00"/>
    <x v="0"/>
    <n v="9"/>
    <n v="249"/>
    <x v="2730"/>
    <x v="230"/>
    <n v="275.64"/>
    <s v="x"/>
    <m/>
    <m/>
    <m/>
    <s v="x"/>
    <m/>
    <m/>
    <m/>
    <m/>
    <m/>
    <m/>
    <m/>
    <m/>
    <m/>
    <m/>
    <m/>
    <m/>
    <m/>
    <m/>
    <m/>
    <m/>
    <m/>
    <x v="8"/>
  </r>
  <r>
    <d v="2023-09-07T00:00:00"/>
    <x v="0"/>
    <n v="9"/>
    <n v="252"/>
    <x v="2731"/>
    <x v="230"/>
    <n v="275.64"/>
    <s v="x"/>
    <m/>
    <m/>
    <m/>
    <s v="x"/>
    <m/>
    <m/>
    <m/>
    <m/>
    <m/>
    <m/>
    <m/>
    <m/>
    <m/>
    <m/>
    <m/>
    <m/>
    <m/>
    <m/>
    <m/>
    <m/>
    <m/>
    <x v="8"/>
  </r>
  <r>
    <d v="2023-09-07T00:00:00"/>
    <x v="0"/>
    <n v="9"/>
    <n v="285"/>
    <x v="2732"/>
    <x v="230"/>
    <n v="-275.64"/>
    <s v="x"/>
    <m/>
    <m/>
    <m/>
    <s v="x"/>
    <m/>
    <m/>
    <m/>
    <m/>
    <m/>
    <m/>
    <m/>
    <m/>
    <m/>
    <m/>
    <m/>
    <m/>
    <m/>
    <m/>
    <m/>
    <m/>
    <m/>
    <x v="8"/>
  </r>
  <r>
    <d v="2023-08-07T00:00:00"/>
    <x v="0"/>
    <n v="8"/>
    <n v="725"/>
    <x v="2733"/>
    <x v="230"/>
    <n v="3414.77"/>
    <s v="x"/>
    <m/>
    <m/>
    <m/>
    <s v="x"/>
    <m/>
    <m/>
    <m/>
    <m/>
    <m/>
    <m/>
    <m/>
    <m/>
    <m/>
    <m/>
    <m/>
    <m/>
    <m/>
    <m/>
    <m/>
    <m/>
    <m/>
    <x v="8"/>
  </r>
  <r>
    <d v="2023-08-07T00:00:00"/>
    <x v="0"/>
    <n v="8"/>
    <n v="222"/>
    <x v="2734"/>
    <x v="230"/>
    <n v="174.79"/>
    <s v="x"/>
    <m/>
    <m/>
    <m/>
    <s v="x"/>
    <m/>
    <m/>
    <m/>
    <m/>
    <m/>
    <m/>
    <m/>
    <m/>
    <m/>
    <m/>
    <m/>
    <m/>
    <m/>
    <m/>
    <m/>
    <m/>
    <m/>
    <x v="8"/>
  </r>
  <r>
    <d v="2023-08-07T00:00:00"/>
    <x v="0"/>
    <n v="8"/>
    <n v="221"/>
    <x v="2735"/>
    <x v="230"/>
    <n v="336.19"/>
    <s v="x"/>
    <m/>
    <m/>
    <m/>
    <s v="x"/>
    <m/>
    <m/>
    <m/>
    <m/>
    <m/>
    <m/>
    <m/>
    <m/>
    <m/>
    <m/>
    <m/>
    <m/>
    <m/>
    <m/>
    <m/>
    <m/>
    <m/>
    <x v="8"/>
  </r>
  <r>
    <d v="2023-08-07T00:00:00"/>
    <x v="0"/>
    <n v="8"/>
    <n v="220"/>
    <x v="2736"/>
    <x v="230"/>
    <n v="143.76"/>
    <s v="x"/>
    <m/>
    <m/>
    <m/>
    <s v="x"/>
    <m/>
    <m/>
    <m/>
    <m/>
    <m/>
    <m/>
    <m/>
    <m/>
    <m/>
    <m/>
    <m/>
    <m/>
    <m/>
    <m/>
    <m/>
    <m/>
    <m/>
    <x v="8"/>
  </r>
  <r>
    <d v="2023-08-07T00:00:00"/>
    <x v="0"/>
    <n v="8"/>
    <n v="219"/>
    <x v="2737"/>
    <x v="230"/>
    <n v="446.57"/>
    <s v="x"/>
    <m/>
    <m/>
    <m/>
    <s v="x"/>
    <m/>
    <m/>
    <m/>
    <m/>
    <m/>
    <m/>
    <m/>
    <m/>
    <m/>
    <m/>
    <m/>
    <m/>
    <m/>
    <m/>
    <m/>
    <m/>
    <m/>
    <x v="8"/>
  </r>
  <r>
    <d v="2023-08-07T00:00:00"/>
    <x v="0"/>
    <n v="8"/>
    <n v="218"/>
    <x v="2738"/>
    <x v="230"/>
    <n v="281.26"/>
    <s v="x"/>
    <m/>
    <m/>
    <m/>
    <s v="x"/>
    <m/>
    <m/>
    <m/>
    <m/>
    <m/>
    <m/>
    <m/>
    <m/>
    <m/>
    <m/>
    <m/>
    <m/>
    <m/>
    <m/>
    <m/>
    <m/>
    <m/>
    <x v="8"/>
  </r>
  <r>
    <d v="2023-08-07T00:00:00"/>
    <x v="0"/>
    <n v="8"/>
    <n v="217"/>
    <x v="2739"/>
    <x v="230"/>
    <n v="416.68"/>
    <s v="x"/>
    <m/>
    <m/>
    <m/>
    <s v="x"/>
    <m/>
    <m/>
    <m/>
    <m/>
    <m/>
    <m/>
    <m/>
    <m/>
    <m/>
    <m/>
    <m/>
    <m/>
    <m/>
    <m/>
    <m/>
    <m/>
    <m/>
    <x v="8"/>
  </r>
  <r>
    <d v="2023-08-07T00:00:00"/>
    <x v="0"/>
    <n v="8"/>
    <n v="216"/>
    <x v="2740"/>
    <x v="230"/>
    <n v="133.85"/>
    <s v="x"/>
    <m/>
    <m/>
    <m/>
    <s v="x"/>
    <m/>
    <m/>
    <m/>
    <m/>
    <m/>
    <m/>
    <m/>
    <m/>
    <m/>
    <m/>
    <m/>
    <m/>
    <m/>
    <m/>
    <m/>
    <m/>
    <m/>
    <x v="8"/>
  </r>
  <r>
    <d v="2023-08-07T00:00:00"/>
    <x v="0"/>
    <n v="8"/>
    <n v="215"/>
    <x v="2741"/>
    <x v="230"/>
    <n v="354.88"/>
    <s v="x"/>
    <m/>
    <m/>
    <m/>
    <s v="x"/>
    <m/>
    <m/>
    <m/>
    <m/>
    <m/>
    <m/>
    <m/>
    <m/>
    <m/>
    <m/>
    <m/>
    <m/>
    <m/>
    <m/>
    <m/>
    <m/>
    <m/>
    <x v="8"/>
  </r>
  <r>
    <d v="2023-08-07T00:00:00"/>
    <x v="0"/>
    <n v="8"/>
    <n v="214"/>
    <x v="2742"/>
    <x v="230"/>
    <n v="795.77"/>
    <s v="x"/>
    <m/>
    <m/>
    <m/>
    <s v="x"/>
    <m/>
    <m/>
    <m/>
    <m/>
    <m/>
    <m/>
    <m/>
    <m/>
    <m/>
    <m/>
    <m/>
    <m/>
    <m/>
    <m/>
    <m/>
    <m/>
    <m/>
    <x v="8"/>
  </r>
  <r>
    <d v="2023-07-20T00:00:00"/>
    <x v="0"/>
    <n v="7"/>
    <n v="224"/>
    <x v="2743"/>
    <x v="230"/>
    <n v="336.19"/>
    <s v="x"/>
    <m/>
    <m/>
    <m/>
    <s v="x"/>
    <m/>
    <m/>
    <m/>
    <m/>
    <m/>
    <m/>
    <m/>
    <m/>
    <m/>
    <m/>
    <m/>
    <m/>
    <m/>
    <m/>
    <m/>
    <m/>
    <m/>
    <x v="8"/>
  </r>
  <r>
    <d v="2023-07-10T00:00:00"/>
    <x v="0"/>
    <n v="7"/>
    <n v="172"/>
    <x v="2744"/>
    <x v="230"/>
    <n v="639"/>
    <s v="x"/>
    <m/>
    <m/>
    <m/>
    <s v="x"/>
    <m/>
    <m/>
    <m/>
    <m/>
    <m/>
    <m/>
    <m/>
    <m/>
    <m/>
    <m/>
    <m/>
    <m/>
    <m/>
    <m/>
    <m/>
    <m/>
    <m/>
    <x v="8"/>
  </r>
  <r>
    <d v="2023-07-10T00:00:00"/>
    <x v="0"/>
    <n v="7"/>
    <n v="174"/>
    <x v="2745"/>
    <x v="230"/>
    <n v="770.78"/>
    <s v="x"/>
    <m/>
    <m/>
    <m/>
    <s v="x"/>
    <m/>
    <m/>
    <m/>
    <m/>
    <m/>
    <m/>
    <m/>
    <m/>
    <m/>
    <m/>
    <m/>
    <m/>
    <m/>
    <m/>
    <m/>
    <m/>
    <m/>
    <x v="8"/>
  </r>
  <r>
    <d v="2023-07-10T00:00:00"/>
    <x v="0"/>
    <n v="7"/>
    <n v="176"/>
    <x v="2740"/>
    <x v="230"/>
    <n v="451.79"/>
    <s v="x"/>
    <m/>
    <m/>
    <m/>
    <s v="x"/>
    <m/>
    <m/>
    <m/>
    <m/>
    <m/>
    <m/>
    <m/>
    <m/>
    <m/>
    <m/>
    <m/>
    <m/>
    <m/>
    <m/>
    <m/>
    <m/>
    <m/>
    <x v="8"/>
  </r>
  <r>
    <d v="2023-07-10T00:00:00"/>
    <x v="0"/>
    <n v="7"/>
    <n v="177"/>
    <x v="2746"/>
    <x v="230"/>
    <n v="391.8"/>
    <s v="x"/>
    <m/>
    <m/>
    <m/>
    <s v="x"/>
    <m/>
    <m/>
    <m/>
    <m/>
    <m/>
    <m/>
    <m/>
    <m/>
    <m/>
    <m/>
    <m/>
    <m/>
    <m/>
    <m/>
    <m/>
    <m/>
    <m/>
    <x v="8"/>
  </r>
  <r>
    <d v="2023-07-10T00:00:00"/>
    <x v="0"/>
    <n v="7"/>
    <n v="577"/>
    <x v="2747"/>
    <x v="230"/>
    <n v="728.68"/>
    <s v="x"/>
    <m/>
    <m/>
    <m/>
    <s v="x"/>
    <m/>
    <m/>
    <m/>
    <m/>
    <m/>
    <m/>
    <m/>
    <m/>
    <m/>
    <m/>
    <m/>
    <m/>
    <m/>
    <m/>
    <m/>
    <m/>
    <m/>
    <x v="8"/>
  </r>
  <r>
    <d v="2023-07-03T00:00:00"/>
    <x v="0"/>
    <n v="7"/>
    <n v="180"/>
    <x v="2748"/>
    <x v="230"/>
    <n v="1736.99"/>
    <s v="x"/>
    <m/>
    <m/>
    <m/>
    <s v="x"/>
    <m/>
    <m/>
    <m/>
    <m/>
    <m/>
    <m/>
    <m/>
    <m/>
    <m/>
    <m/>
    <m/>
    <m/>
    <m/>
    <m/>
    <m/>
    <m/>
    <m/>
    <x v="8"/>
  </r>
  <r>
    <d v="2023-07-03T00:00:00"/>
    <x v="0"/>
    <n v="7"/>
    <n v="179"/>
    <x v="2749"/>
    <x v="230"/>
    <n v="1210.45"/>
    <s v="x"/>
    <m/>
    <m/>
    <m/>
    <s v="x"/>
    <m/>
    <m/>
    <m/>
    <m/>
    <m/>
    <m/>
    <m/>
    <m/>
    <m/>
    <m/>
    <m/>
    <m/>
    <m/>
    <m/>
    <m/>
    <m/>
    <m/>
    <x v="8"/>
  </r>
  <r>
    <d v="2023-07-03T00:00:00"/>
    <x v="0"/>
    <n v="7"/>
    <n v="178"/>
    <x v="2750"/>
    <x v="230"/>
    <n v="1069.52"/>
    <s v="x"/>
    <m/>
    <m/>
    <m/>
    <s v="x"/>
    <m/>
    <m/>
    <m/>
    <m/>
    <m/>
    <m/>
    <m/>
    <m/>
    <m/>
    <m/>
    <m/>
    <m/>
    <m/>
    <m/>
    <m/>
    <m/>
    <m/>
    <x v="8"/>
  </r>
  <r>
    <d v="2023-07-03T00:00:00"/>
    <x v="0"/>
    <n v="7"/>
    <n v="175"/>
    <x v="2751"/>
    <x v="230"/>
    <n v="1113.1199999999999"/>
    <s v="x"/>
    <m/>
    <m/>
    <m/>
    <s v="x"/>
    <m/>
    <m/>
    <m/>
    <m/>
    <m/>
    <m/>
    <m/>
    <m/>
    <m/>
    <m/>
    <m/>
    <m/>
    <m/>
    <m/>
    <m/>
    <m/>
    <m/>
    <x v="8"/>
  </r>
  <r>
    <d v="2023-07-03T00:00:00"/>
    <x v="0"/>
    <n v="7"/>
    <n v="173"/>
    <x v="2752"/>
    <x v="230"/>
    <n v="1179.8499999999999"/>
    <s v="x"/>
    <m/>
    <m/>
    <m/>
    <s v="x"/>
    <m/>
    <m/>
    <m/>
    <m/>
    <m/>
    <m/>
    <m/>
    <m/>
    <m/>
    <m/>
    <m/>
    <m/>
    <m/>
    <m/>
    <m/>
    <m/>
    <m/>
    <x v="8"/>
  </r>
  <r>
    <d v="2023-05-23T00:00:00"/>
    <x v="0"/>
    <n v="5"/>
    <n v="459"/>
    <x v="2753"/>
    <x v="230"/>
    <n v="3907.87"/>
    <s v="x"/>
    <m/>
    <m/>
    <m/>
    <s v="x"/>
    <m/>
    <m/>
    <m/>
    <m/>
    <m/>
    <m/>
    <m/>
    <m/>
    <m/>
    <m/>
    <m/>
    <m/>
    <m/>
    <m/>
    <m/>
    <m/>
    <m/>
    <x v="8"/>
  </r>
  <r>
    <d v="2023-05-23T00:00:00"/>
    <x v="0"/>
    <n v="5"/>
    <n v="139"/>
    <x v="2754"/>
    <x v="230"/>
    <n v="709.16"/>
    <s v="x"/>
    <m/>
    <m/>
    <m/>
    <s v="x"/>
    <m/>
    <m/>
    <m/>
    <m/>
    <m/>
    <m/>
    <m/>
    <m/>
    <m/>
    <m/>
    <m/>
    <m/>
    <m/>
    <m/>
    <m/>
    <m/>
    <m/>
    <x v="8"/>
  </r>
  <r>
    <d v="2023-05-23T00:00:00"/>
    <x v="0"/>
    <n v="5"/>
    <n v="138"/>
    <x v="2755"/>
    <x v="230"/>
    <n v="1921.43"/>
    <s v="x"/>
    <m/>
    <m/>
    <m/>
    <s v="x"/>
    <m/>
    <m/>
    <m/>
    <m/>
    <m/>
    <m/>
    <m/>
    <m/>
    <m/>
    <m/>
    <m/>
    <m/>
    <m/>
    <m/>
    <m/>
    <m/>
    <m/>
    <x v="8"/>
  </r>
  <r>
    <d v="2023-05-23T00:00:00"/>
    <x v="0"/>
    <n v="5"/>
    <n v="137"/>
    <x v="2756"/>
    <x v="230"/>
    <n v="628.99"/>
    <s v="x"/>
    <m/>
    <m/>
    <m/>
    <s v="x"/>
    <m/>
    <m/>
    <m/>
    <m/>
    <m/>
    <m/>
    <m/>
    <m/>
    <m/>
    <m/>
    <m/>
    <m/>
    <m/>
    <m/>
    <m/>
    <m/>
    <m/>
    <x v="8"/>
  </r>
  <r>
    <d v="2023-05-23T00:00:00"/>
    <x v="0"/>
    <n v="5"/>
    <n v="136"/>
    <x v="2757"/>
    <x v="230"/>
    <n v="2192.21"/>
    <s v="x"/>
    <m/>
    <m/>
    <m/>
    <s v="x"/>
    <m/>
    <m/>
    <m/>
    <m/>
    <m/>
    <m/>
    <m/>
    <m/>
    <m/>
    <m/>
    <m/>
    <m/>
    <m/>
    <m/>
    <m/>
    <m/>
    <m/>
    <x v="8"/>
  </r>
  <r>
    <d v="2023-05-23T00:00:00"/>
    <x v="0"/>
    <n v="5"/>
    <n v="135"/>
    <x v="2758"/>
    <x v="230"/>
    <n v="2258.71"/>
    <s v="x"/>
    <m/>
    <m/>
    <m/>
    <s v="x"/>
    <m/>
    <m/>
    <m/>
    <m/>
    <m/>
    <m/>
    <m/>
    <m/>
    <m/>
    <m/>
    <m/>
    <m/>
    <m/>
    <m/>
    <m/>
    <m/>
    <m/>
    <x v="8"/>
  </r>
  <r>
    <d v="2023-05-23T00:00:00"/>
    <x v="0"/>
    <n v="5"/>
    <n v="134"/>
    <x v="2759"/>
    <x v="230"/>
    <n v="1803.56"/>
    <s v="x"/>
    <m/>
    <m/>
    <m/>
    <s v="x"/>
    <m/>
    <m/>
    <m/>
    <m/>
    <m/>
    <m/>
    <m/>
    <m/>
    <m/>
    <m/>
    <m/>
    <m/>
    <m/>
    <m/>
    <m/>
    <m/>
    <m/>
    <x v="8"/>
  </r>
  <r>
    <d v="2023-05-23T00:00:00"/>
    <x v="0"/>
    <n v="5"/>
    <n v="133"/>
    <x v="2760"/>
    <x v="230"/>
    <n v="936.74"/>
    <s v="x"/>
    <m/>
    <m/>
    <m/>
    <s v="x"/>
    <m/>
    <m/>
    <m/>
    <m/>
    <m/>
    <m/>
    <m/>
    <m/>
    <m/>
    <m/>
    <m/>
    <m/>
    <m/>
    <m/>
    <m/>
    <m/>
    <m/>
    <x v="8"/>
  </r>
  <r>
    <d v="2023-05-23T00:00:00"/>
    <x v="0"/>
    <n v="5"/>
    <n v="132"/>
    <x v="2761"/>
    <x v="230"/>
    <n v="1549.67"/>
    <s v="x"/>
    <m/>
    <m/>
    <m/>
    <s v="x"/>
    <m/>
    <m/>
    <m/>
    <m/>
    <m/>
    <m/>
    <m/>
    <m/>
    <m/>
    <m/>
    <m/>
    <m/>
    <m/>
    <m/>
    <m/>
    <m/>
    <m/>
    <x v="8"/>
  </r>
  <r>
    <d v="2023-05-11T00:00:00"/>
    <x v="0"/>
    <n v="5"/>
    <n v="399"/>
    <x v="2747"/>
    <x v="230"/>
    <n v="3650"/>
    <s v="x"/>
    <m/>
    <m/>
    <m/>
    <s v="x"/>
    <m/>
    <m/>
    <m/>
    <m/>
    <m/>
    <m/>
    <m/>
    <m/>
    <m/>
    <m/>
    <m/>
    <m/>
    <m/>
    <m/>
    <m/>
    <m/>
    <m/>
    <x v="8"/>
  </r>
  <r>
    <d v="2023-04-27T00:00:00"/>
    <x v="0"/>
    <n v="4"/>
    <n v="329"/>
    <x v="2762"/>
    <x v="230"/>
    <n v="-2219.9499999999998"/>
    <s v="x"/>
    <m/>
    <m/>
    <m/>
    <s v="x"/>
    <m/>
    <m/>
    <m/>
    <m/>
    <m/>
    <m/>
    <m/>
    <m/>
    <m/>
    <m/>
    <m/>
    <m/>
    <m/>
    <m/>
    <m/>
    <m/>
    <m/>
    <x v="8"/>
  </r>
  <r>
    <d v="2023-04-26T00:00:00"/>
    <x v="0"/>
    <n v="4"/>
    <n v="352"/>
    <x v="2763"/>
    <x v="230"/>
    <n v="1981.81"/>
    <s v="x"/>
    <m/>
    <m/>
    <m/>
    <s v="x"/>
    <m/>
    <m/>
    <m/>
    <m/>
    <m/>
    <m/>
    <m/>
    <m/>
    <m/>
    <m/>
    <m/>
    <m/>
    <m/>
    <m/>
    <m/>
    <m/>
    <m/>
    <x v="8"/>
  </r>
  <r>
    <d v="2023-04-26T00:00:00"/>
    <x v="0"/>
    <n v="4"/>
    <n v="99"/>
    <x v="2764"/>
    <x v="230"/>
    <n v="1249.6400000000001"/>
    <s v="x"/>
    <m/>
    <m/>
    <m/>
    <s v="x"/>
    <m/>
    <m/>
    <m/>
    <m/>
    <m/>
    <m/>
    <m/>
    <m/>
    <m/>
    <m/>
    <m/>
    <m/>
    <m/>
    <m/>
    <m/>
    <m/>
    <m/>
    <x v="8"/>
  </r>
  <r>
    <d v="2023-04-26T00:00:00"/>
    <x v="0"/>
    <n v="4"/>
    <n v="98"/>
    <x v="2765"/>
    <x v="230"/>
    <n v="1827.3"/>
    <s v="x"/>
    <m/>
    <m/>
    <m/>
    <s v="x"/>
    <m/>
    <m/>
    <m/>
    <m/>
    <m/>
    <m/>
    <m/>
    <m/>
    <m/>
    <m/>
    <m/>
    <m/>
    <m/>
    <m/>
    <m/>
    <m/>
    <m/>
    <x v="8"/>
  </r>
  <r>
    <d v="2023-04-26T00:00:00"/>
    <x v="0"/>
    <n v="4"/>
    <n v="97"/>
    <x v="2766"/>
    <x v="230"/>
    <n v="13153.43"/>
    <s v="x"/>
    <m/>
    <m/>
    <m/>
    <s v="x"/>
    <m/>
    <m/>
    <m/>
    <m/>
    <m/>
    <m/>
    <m/>
    <m/>
    <m/>
    <m/>
    <m/>
    <m/>
    <m/>
    <m/>
    <m/>
    <m/>
    <m/>
    <x v="8"/>
  </r>
  <r>
    <d v="2023-04-12T00:00:00"/>
    <x v="0"/>
    <n v="4"/>
    <n v="279"/>
    <x v="2753"/>
    <x v="230"/>
    <n v="6840"/>
    <s v="x"/>
    <m/>
    <m/>
    <m/>
    <s v="x"/>
    <m/>
    <m/>
    <m/>
    <m/>
    <m/>
    <m/>
    <m/>
    <m/>
    <m/>
    <m/>
    <m/>
    <m/>
    <m/>
    <m/>
    <m/>
    <m/>
    <m/>
    <x v="8"/>
  </r>
  <r>
    <d v="2023-03-23T00:00:00"/>
    <x v="0"/>
    <n v="3"/>
    <n v="55"/>
    <x v="2767"/>
    <x v="230"/>
    <n v="14238.6"/>
    <s v="x"/>
    <m/>
    <m/>
    <m/>
    <s v="x"/>
    <m/>
    <m/>
    <m/>
    <m/>
    <m/>
    <m/>
    <m/>
    <m/>
    <m/>
    <m/>
    <m/>
    <m/>
    <m/>
    <m/>
    <m/>
    <m/>
    <m/>
    <x v="8"/>
  </r>
  <r>
    <d v="2023-03-23T00:00:00"/>
    <x v="0"/>
    <n v="3"/>
    <n v="54"/>
    <x v="2768"/>
    <x v="230"/>
    <n v="1406.09"/>
    <s v="x"/>
    <m/>
    <m/>
    <m/>
    <s v="x"/>
    <m/>
    <m/>
    <m/>
    <m/>
    <m/>
    <m/>
    <m/>
    <m/>
    <m/>
    <m/>
    <m/>
    <m/>
    <m/>
    <m/>
    <m/>
    <m/>
    <m/>
    <x v="8"/>
  </r>
  <r>
    <d v="2023-03-22T00:00:00"/>
    <x v="0"/>
    <n v="3"/>
    <n v="209"/>
    <x v="2769"/>
    <x v="230"/>
    <n v="7593.9"/>
    <s v="x"/>
    <m/>
    <m/>
    <m/>
    <s v="x"/>
    <m/>
    <m/>
    <m/>
    <m/>
    <m/>
    <m/>
    <m/>
    <m/>
    <m/>
    <m/>
    <m/>
    <m/>
    <m/>
    <m/>
    <m/>
    <m/>
    <m/>
    <x v="8"/>
  </r>
  <r>
    <d v="2023-03-22T00:00:00"/>
    <x v="0"/>
    <n v="3"/>
    <n v="56"/>
    <x v="2770"/>
    <x v="230"/>
    <n v="1850.75"/>
    <s v="x"/>
    <m/>
    <m/>
    <m/>
    <s v="x"/>
    <m/>
    <m/>
    <m/>
    <m/>
    <m/>
    <m/>
    <m/>
    <m/>
    <m/>
    <m/>
    <m/>
    <m/>
    <m/>
    <m/>
    <m/>
    <m/>
    <m/>
    <x v="8"/>
  </r>
  <r>
    <d v="2023-03-14T00:00:00"/>
    <x v="0"/>
    <n v="3"/>
    <n v="155"/>
    <x v="2763"/>
    <x v="230"/>
    <n v="11370"/>
    <s v="x"/>
    <m/>
    <m/>
    <m/>
    <s v="x"/>
    <m/>
    <m/>
    <m/>
    <m/>
    <m/>
    <m/>
    <m/>
    <m/>
    <m/>
    <m/>
    <m/>
    <m/>
    <m/>
    <m/>
    <m/>
    <m/>
    <m/>
    <x v="8"/>
  </r>
  <r>
    <d v="2023-03-01T00:00:00"/>
    <x v="0"/>
    <n v="3"/>
    <n v="103"/>
    <x v="2771"/>
    <x v="230"/>
    <n v="4356.8900000000003"/>
    <s v="x"/>
    <m/>
    <m/>
    <m/>
    <s v="x"/>
    <m/>
    <m/>
    <m/>
    <m/>
    <m/>
    <m/>
    <m/>
    <m/>
    <m/>
    <m/>
    <m/>
    <m/>
    <m/>
    <m/>
    <m/>
    <m/>
    <m/>
    <x v="8"/>
  </r>
  <r>
    <d v="2023-03-01T00:00:00"/>
    <x v="0"/>
    <n v="3"/>
    <n v="24"/>
    <x v="2772"/>
    <x v="230"/>
    <n v="-15561.12"/>
    <s v="x"/>
    <m/>
    <m/>
    <m/>
    <s v="x"/>
    <m/>
    <m/>
    <m/>
    <m/>
    <m/>
    <m/>
    <m/>
    <m/>
    <m/>
    <m/>
    <m/>
    <m/>
    <m/>
    <m/>
    <m/>
    <m/>
    <m/>
    <x v="8"/>
  </r>
  <r>
    <d v="2023-03-01T00:00:00"/>
    <x v="0"/>
    <n v="3"/>
    <n v="20"/>
    <x v="2767"/>
    <x v="230"/>
    <n v="15561.12"/>
    <s v="x"/>
    <m/>
    <m/>
    <m/>
    <s v="x"/>
    <m/>
    <m/>
    <m/>
    <m/>
    <m/>
    <m/>
    <m/>
    <m/>
    <m/>
    <m/>
    <m/>
    <m/>
    <m/>
    <m/>
    <m/>
    <m/>
    <m/>
    <x v="8"/>
  </r>
  <r>
    <d v="2023-03-01T00:00:00"/>
    <x v="0"/>
    <n v="3"/>
    <n v="28"/>
    <x v="2773"/>
    <x v="230"/>
    <n v="-12.61"/>
    <s v="x"/>
    <m/>
    <m/>
    <m/>
    <s v="x"/>
    <m/>
    <m/>
    <m/>
    <m/>
    <m/>
    <m/>
    <m/>
    <m/>
    <m/>
    <m/>
    <m/>
    <m/>
    <m/>
    <m/>
    <m/>
    <m/>
    <m/>
    <x v="8"/>
  </r>
  <r>
    <d v="2023-03-01T00:00:00"/>
    <x v="0"/>
    <n v="3"/>
    <n v="26"/>
    <x v="2770"/>
    <x v="230"/>
    <n v="1501.82"/>
    <s v="x"/>
    <m/>
    <m/>
    <m/>
    <s v="x"/>
    <m/>
    <m/>
    <m/>
    <m/>
    <m/>
    <m/>
    <m/>
    <m/>
    <m/>
    <m/>
    <m/>
    <m/>
    <m/>
    <m/>
    <m/>
    <m/>
    <m/>
    <x v="8"/>
  </r>
  <r>
    <d v="2023-03-01T00:00:00"/>
    <x v="0"/>
    <n v="3"/>
    <n v="25"/>
    <x v="2774"/>
    <x v="230"/>
    <n v="12528.53"/>
    <s v="x"/>
    <m/>
    <m/>
    <m/>
    <s v="x"/>
    <m/>
    <m/>
    <m/>
    <m/>
    <m/>
    <m/>
    <m/>
    <m/>
    <m/>
    <m/>
    <m/>
    <m/>
    <m/>
    <m/>
    <m/>
    <m/>
    <m/>
    <x v="8"/>
  </r>
  <r>
    <d v="2023-03-01T00:00:00"/>
    <x v="0"/>
    <n v="3"/>
    <n v="21"/>
    <x v="2768"/>
    <x v="230"/>
    <n v="1141.1300000000001"/>
    <s v="x"/>
    <m/>
    <m/>
    <m/>
    <s v="x"/>
    <m/>
    <m/>
    <m/>
    <m/>
    <m/>
    <m/>
    <m/>
    <m/>
    <m/>
    <m/>
    <m/>
    <m/>
    <m/>
    <m/>
    <m/>
    <m/>
    <m/>
    <x v="8"/>
  </r>
  <r>
    <d v="2023-02-16T00:00:00"/>
    <x v="0"/>
    <n v="2"/>
    <n v="78"/>
    <x v="2769"/>
    <x v="230"/>
    <n v="13030"/>
    <s v="x"/>
    <m/>
    <m/>
    <m/>
    <s v="x"/>
    <m/>
    <m/>
    <m/>
    <m/>
    <m/>
    <m/>
    <m/>
    <m/>
    <m/>
    <m/>
    <m/>
    <m/>
    <m/>
    <m/>
    <m/>
    <m/>
    <m/>
    <x v="8"/>
  </r>
  <r>
    <d v="2023-01-12T00:00:00"/>
    <x v="0"/>
    <n v="1"/>
    <n v="1"/>
    <x v="2771"/>
    <x v="230"/>
    <n v="14870"/>
    <s v="x"/>
    <m/>
    <m/>
    <m/>
    <s v="x"/>
    <m/>
    <m/>
    <m/>
    <m/>
    <m/>
    <m/>
    <m/>
    <m/>
    <m/>
    <m/>
    <m/>
    <m/>
    <m/>
    <m/>
    <m/>
    <m/>
    <m/>
    <x v="8"/>
  </r>
  <r>
    <d v="2023-01-11T00:00:00"/>
    <x v="0"/>
    <n v="1"/>
    <n v="1953"/>
    <x v="2775"/>
    <x v="230"/>
    <n v="-1843.67"/>
    <s v="x"/>
    <m/>
    <m/>
    <m/>
    <s v="x"/>
    <m/>
    <m/>
    <m/>
    <m/>
    <m/>
    <m/>
    <m/>
    <m/>
    <m/>
    <m/>
    <m/>
    <m/>
    <m/>
    <m/>
    <m/>
    <m/>
    <m/>
    <x v="8"/>
  </r>
  <r>
    <d v="2023-01-04T00:00:00"/>
    <x v="0"/>
    <n v="1"/>
    <n v="1915"/>
    <x v="2776"/>
    <x v="230"/>
    <n v="-14870"/>
    <s v="x"/>
    <m/>
    <m/>
    <m/>
    <s v="x"/>
    <m/>
    <m/>
    <m/>
    <m/>
    <m/>
    <m/>
    <m/>
    <m/>
    <m/>
    <m/>
    <m/>
    <m/>
    <m/>
    <m/>
    <m/>
    <m/>
    <m/>
    <x v="8"/>
  </r>
  <r>
    <d v="2023-01-04T00:00:00"/>
    <x v="0"/>
    <n v="1"/>
    <n v="1903"/>
    <x v="2777"/>
    <x v="230"/>
    <n v="14870"/>
    <s v="x"/>
    <m/>
    <m/>
    <m/>
    <s v="x"/>
    <m/>
    <m/>
    <m/>
    <m/>
    <m/>
    <m/>
    <m/>
    <m/>
    <m/>
    <m/>
    <m/>
    <m/>
    <m/>
    <m/>
    <m/>
    <m/>
    <m/>
    <x v="8"/>
  </r>
  <r>
    <d v="2022-12-19T00:00:00"/>
    <x v="2"/>
    <n v="12"/>
    <n v="1777"/>
    <x v="2778"/>
    <x v="230"/>
    <n v="-2138.52"/>
    <s v="x"/>
    <m/>
    <m/>
    <m/>
    <s v="x"/>
    <m/>
    <m/>
    <m/>
    <m/>
    <m/>
    <m/>
    <m/>
    <m/>
    <m/>
    <m/>
    <m/>
    <m/>
    <m/>
    <m/>
    <m/>
    <m/>
    <m/>
    <x v="8"/>
  </r>
  <r>
    <d v="2022-12-13T00:00:00"/>
    <x v="2"/>
    <n v="12"/>
    <n v="1714"/>
    <x v="2775"/>
    <x v="230"/>
    <n v="10800"/>
    <s v="x"/>
    <m/>
    <m/>
    <m/>
    <s v="x"/>
    <m/>
    <m/>
    <m/>
    <m/>
    <m/>
    <m/>
    <m/>
    <m/>
    <m/>
    <m/>
    <m/>
    <m/>
    <m/>
    <m/>
    <m/>
    <m/>
    <m/>
    <x v="8"/>
  </r>
  <r>
    <d v="2022-11-14T00:00:00"/>
    <x v="2"/>
    <n v="11"/>
    <n v="1593"/>
    <x v="2779"/>
    <x v="230"/>
    <n v="-3295.36"/>
    <s v="x"/>
    <m/>
    <m/>
    <m/>
    <s v="x"/>
    <m/>
    <m/>
    <m/>
    <m/>
    <m/>
    <m/>
    <m/>
    <m/>
    <m/>
    <m/>
    <m/>
    <m/>
    <m/>
    <m/>
    <m/>
    <m/>
    <m/>
    <x v="8"/>
  </r>
  <r>
    <d v="2022-11-10T00:00:00"/>
    <x v="2"/>
    <n v="11"/>
    <n v="1521"/>
    <x v="2780"/>
    <x v="230"/>
    <n v="8730"/>
    <s v="x"/>
    <m/>
    <m/>
    <m/>
    <s v="x"/>
    <m/>
    <m/>
    <m/>
    <m/>
    <m/>
    <m/>
    <m/>
    <m/>
    <m/>
    <m/>
    <m/>
    <m/>
    <m/>
    <m/>
    <m/>
    <m/>
    <m/>
    <x v="8"/>
  </r>
  <r>
    <d v="2022-10-19T00:00:00"/>
    <x v="2"/>
    <n v="10"/>
    <n v="1389"/>
    <x v="2781"/>
    <x v="230"/>
    <n v="371.57"/>
    <s v="x"/>
    <m/>
    <m/>
    <m/>
    <s v="x"/>
    <m/>
    <m/>
    <m/>
    <m/>
    <m/>
    <m/>
    <m/>
    <m/>
    <m/>
    <m/>
    <m/>
    <m/>
    <m/>
    <m/>
    <m/>
    <m/>
    <m/>
    <x v="8"/>
  </r>
  <r>
    <d v="2022-10-12T00:00:00"/>
    <x v="2"/>
    <n v="10"/>
    <n v="1330"/>
    <x v="2782"/>
    <x v="230"/>
    <n v="7390"/>
    <s v="x"/>
    <m/>
    <m/>
    <m/>
    <s v="x"/>
    <m/>
    <m/>
    <m/>
    <m/>
    <m/>
    <m/>
    <m/>
    <m/>
    <m/>
    <m/>
    <m/>
    <m/>
    <m/>
    <m/>
    <m/>
    <m/>
    <m/>
    <x v="8"/>
  </r>
  <r>
    <d v="2022-09-19T00:00:00"/>
    <x v="2"/>
    <n v="9"/>
    <n v="1205"/>
    <x v="2783"/>
    <x v="230"/>
    <n v="3830"/>
    <s v="x"/>
    <m/>
    <m/>
    <m/>
    <s v="x"/>
    <m/>
    <m/>
    <m/>
    <m/>
    <m/>
    <m/>
    <m/>
    <m/>
    <m/>
    <m/>
    <m/>
    <m/>
    <m/>
    <m/>
    <m/>
    <m/>
    <m/>
    <x v="8"/>
  </r>
  <r>
    <d v="2022-09-13T00:00:00"/>
    <x v="2"/>
    <n v="9"/>
    <n v="1254"/>
    <x v="2784"/>
    <x v="230"/>
    <n v="-179.94"/>
    <s v="x"/>
    <m/>
    <m/>
    <m/>
    <s v="x"/>
    <m/>
    <m/>
    <m/>
    <m/>
    <m/>
    <m/>
    <m/>
    <m/>
    <m/>
    <m/>
    <m/>
    <m/>
    <m/>
    <m/>
    <m/>
    <m/>
    <m/>
    <x v="8"/>
  </r>
  <r>
    <d v="2022-08-11T00:00:00"/>
    <x v="2"/>
    <n v="8"/>
    <n v="1047"/>
    <x v="2785"/>
    <x v="230"/>
    <n v="3420"/>
    <s v="x"/>
    <m/>
    <m/>
    <m/>
    <s v="x"/>
    <m/>
    <m/>
    <m/>
    <m/>
    <m/>
    <m/>
    <m/>
    <m/>
    <m/>
    <m/>
    <m/>
    <m/>
    <m/>
    <m/>
    <m/>
    <m/>
    <m/>
    <x v="8"/>
  </r>
  <r>
    <d v="2022-08-11T00:00:00"/>
    <x v="2"/>
    <n v="8"/>
    <n v="1119"/>
    <x v="2784"/>
    <x v="230"/>
    <n v="-173.69"/>
    <s v="x"/>
    <m/>
    <m/>
    <m/>
    <s v="x"/>
    <m/>
    <m/>
    <m/>
    <m/>
    <m/>
    <m/>
    <m/>
    <m/>
    <m/>
    <m/>
    <m/>
    <m/>
    <m/>
    <m/>
    <m/>
    <m/>
    <m/>
    <x v="8"/>
  </r>
  <r>
    <d v="2022-07-14T00:00:00"/>
    <x v="2"/>
    <n v="7"/>
    <n v="989"/>
    <x v="2784"/>
    <x v="230"/>
    <n v="-183.68"/>
    <s v="x"/>
    <m/>
    <m/>
    <m/>
    <s v="x"/>
    <m/>
    <m/>
    <m/>
    <m/>
    <m/>
    <m/>
    <m/>
    <m/>
    <m/>
    <m/>
    <m/>
    <m/>
    <m/>
    <m/>
    <m/>
    <m/>
    <m/>
    <x v="8"/>
  </r>
  <r>
    <d v="2022-07-14T00:00:00"/>
    <x v="2"/>
    <n v="7"/>
    <n v="901"/>
    <x v="2786"/>
    <x v="230"/>
    <n v="3420"/>
    <s v="x"/>
    <m/>
    <m/>
    <m/>
    <s v="x"/>
    <m/>
    <m/>
    <m/>
    <m/>
    <m/>
    <m/>
    <m/>
    <m/>
    <m/>
    <m/>
    <m/>
    <m/>
    <m/>
    <m/>
    <m/>
    <m/>
    <m/>
    <x v="8"/>
  </r>
  <r>
    <d v="2022-06-22T00:00:00"/>
    <x v="2"/>
    <n v="6"/>
    <n v="818"/>
    <x v="2784"/>
    <x v="230"/>
    <n v="435.4"/>
    <s v="x"/>
    <m/>
    <m/>
    <m/>
    <s v="x"/>
    <m/>
    <m/>
    <m/>
    <m/>
    <m/>
    <m/>
    <m/>
    <m/>
    <m/>
    <m/>
    <m/>
    <m/>
    <m/>
    <m/>
    <m/>
    <m/>
    <m/>
    <x v="8"/>
  </r>
  <r>
    <d v="2022-06-09T00:00:00"/>
    <x v="2"/>
    <n v="6"/>
    <n v="742"/>
    <x v="2787"/>
    <x v="230"/>
    <n v="3430"/>
    <s v="x"/>
    <m/>
    <m/>
    <m/>
    <s v="x"/>
    <m/>
    <m/>
    <m/>
    <m/>
    <m/>
    <m/>
    <m/>
    <m/>
    <m/>
    <m/>
    <m/>
    <m/>
    <m/>
    <m/>
    <m/>
    <m/>
    <m/>
    <x v="8"/>
  </r>
  <r>
    <d v="2022-05-13T00:00:00"/>
    <x v="2"/>
    <n v="5"/>
    <n v="576"/>
    <x v="2788"/>
    <x v="230"/>
    <n v="3430"/>
    <s v="x"/>
    <m/>
    <m/>
    <m/>
    <s v="x"/>
    <m/>
    <m/>
    <m/>
    <m/>
    <m/>
    <m/>
    <m/>
    <m/>
    <m/>
    <m/>
    <m/>
    <m/>
    <m/>
    <m/>
    <m/>
    <m/>
    <m/>
    <x v="8"/>
  </r>
  <r>
    <d v="2023-12-28T00:00:00"/>
    <x v="0"/>
    <n v="12"/>
    <n v="1448"/>
    <x v="2789"/>
    <x v="231"/>
    <n v="651.64"/>
    <m/>
    <s v="x"/>
    <m/>
    <m/>
    <m/>
    <m/>
    <m/>
    <m/>
    <s v="x"/>
    <m/>
    <m/>
    <m/>
    <m/>
    <m/>
    <m/>
    <m/>
    <m/>
    <m/>
    <m/>
    <m/>
    <m/>
    <m/>
    <x v="2"/>
  </r>
  <r>
    <d v="2023-12-20T00:00:00"/>
    <x v="0"/>
    <n v="12"/>
    <n v="1389"/>
    <x v="2789"/>
    <x v="231"/>
    <n v="60.46"/>
    <m/>
    <s v="x"/>
    <m/>
    <m/>
    <m/>
    <m/>
    <m/>
    <m/>
    <s v="x"/>
    <m/>
    <m/>
    <m/>
    <m/>
    <m/>
    <m/>
    <m/>
    <m/>
    <m/>
    <m/>
    <m/>
    <m/>
    <m/>
    <x v="2"/>
  </r>
  <r>
    <d v="2023-12-07T00:00:00"/>
    <x v="0"/>
    <n v="12"/>
    <n v="1348"/>
    <x v="2789"/>
    <x v="231"/>
    <n v="249.31"/>
    <m/>
    <s v="x"/>
    <m/>
    <m/>
    <m/>
    <m/>
    <m/>
    <m/>
    <s v="x"/>
    <m/>
    <m/>
    <m/>
    <m/>
    <m/>
    <m/>
    <m/>
    <m/>
    <m/>
    <m/>
    <m/>
    <m/>
    <m/>
    <x v="2"/>
  </r>
  <r>
    <d v="2023-06-14T00:00:00"/>
    <x v="0"/>
    <n v="6"/>
    <n v="492"/>
    <x v="2789"/>
    <x v="231"/>
    <n v="1524.11"/>
    <m/>
    <s v="x"/>
    <m/>
    <m/>
    <m/>
    <m/>
    <m/>
    <m/>
    <s v="x"/>
    <m/>
    <m/>
    <m/>
    <m/>
    <m/>
    <m/>
    <m/>
    <m/>
    <m/>
    <m/>
    <m/>
    <m/>
    <m/>
    <x v="2"/>
  </r>
  <r>
    <d v="2023-03-20T00:00:00"/>
    <x v="0"/>
    <n v="3"/>
    <n v="132"/>
    <x v="2789"/>
    <x v="231"/>
    <n v="34.9"/>
    <m/>
    <s v="x"/>
    <m/>
    <m/>
    <m/>
    <m/>
    <m/>
    <m/>
    <s v="x"/>
    <m/>
    <m/>
    <m/>
    <m/>
    <m/>
    <m/>
    <m/>
    <m/>
    <m/>
    <m/>
    <m/>
    <m/>
    <m/>
    <x v="2"/>
  </r>
  <r>
    <d v="2023-03-20T00:00:00"/>
    <x v="0"/>
    <n v="3"/>
    <n v="131"/>
    <x v="2789"/>
    <x v="231"/>
    <n v="76.45"/>
    <m/>
    <s v="x"/>
    <m/>
    <m/>
    <m/>
    <m/>
    <m/>
    <m/>
    <s v="x"/>
    <m/>
    <m/>
    <m/>
    <m/>
    <m/>
    <m/>
    <m/>
    <m/>
    <m/>
    <m/>
    <m/>
    <m/>
    <m/>
    <x v="2"/>
  </r>
  <r>
    <d v="2022-11-28T00:00:00"/>
    <x v="2"/>
    <n v="11"/>
    <n v="1492"/>
    <x v="2789"/>
    <x v="231"/>
    <n v="664.68"/>
    <m/>
    <s v="x"/>
    <m/>
    <m/>
    <m/>
    <m/>
    <m/>
    <m/>
    <s v="x"/>
    <m/>
    <m/>
    <m/>
    <m/>
    <m/>
    <m/>
    <m/>
    <m/>
    <m/>
    <m/>
    <m/>
    <m/>
    <m/>
    <x v="2"/>
  </r>
  <r>
    <d v="2022-11-28T00:00:00"/>
    <x v="2"/>
    <n v="11"/>
    <n v="1627"/>
    <x v="2789"/>
    <x v="231"/>
    <n v="240.12"/>
    <m/>
    <s v="x"/>
    <m/>
    <m/>
    <m/>
    <m/>
    <m/>
    <m/>
    <s v="x"/>
    <m/>
    <m/>
    <m/>
    <m/>
    <m/>
    <m/>
    <m/>
    <m/>
    <m/>
    <m/>
    <m/>
    <m/>
    <m/>
    <x v="2"/>
  </r>
  <r>
    <d v="2022-11-21T00:00:00"/>
    <x v="2"/>
    <n v="11"/>
    <n v="1462"/>
    <x v="2789"/>
    <x v="231"/>
    <n v="1179.31"/>
    <m/>
    <s v="x"/>
    <m/>
    <m/>
    <m/>
    <m/>
    <m/>
    <m/>
    <s v="x"/>
    <m/>
    <m/>
    <m/>
    <m/>
    <m/>
    <m/>
    <m/>
    <m/>
    <m/>
    <m/>
    <m/>
    <m/>
    <m/>
    <x v="2"/>
  </r>
  <r>
    <d v="2022-10-19T00:00:00"/>
    <x v="2"/>
    <n v="10"/>
    <n v="1288"/>
    <x v="2789"/>
    <x v="231"/>
    <n v="34.9"/>
    <m/>
    <s v="x"/>
    <m/>
    <m/>
    <m/>
    <m/>
    <m/>
    <m/>
    <s v="x"/>
    <m/>
    <m/>
    <m/>
    <m/>
    <m/>
    <m/>
    <m/>
    <m/>
    <m/>
    <m/>
    <m/>
    <m/>
    <m/>
    <x v="2"/>
  </r>
  <r>
    <d v="2022-10-11T00:00:00"/>
    <x v="2"/>
    <n v="10"/>
    <n v="1266"/>
    <x v="2789"/>
    <x v="231"/>
    <n v="359.54"/>
    <m/>
    <s v="x"/>
    <m/>
    <m/>
    <m/>
    <m/>
    <m/>
    <m/>
    <s v="x"/>
    <m/>
    <m/>
    <m/>
    <m/>
    <m/>
    <m/>
    <m/>
    <m/>
    <m/>
    <m/>
    <m/>
    <m/>
    <m/>
    <x v="2"/>
  </r>
  <r>
    <d v="2022-06-27T00:00:00"/>
    <x v="2"/>
    <n v="6"/>
    <n v="789"/>
    <x v="2789"/>
    <x v="231"/>
    <n v="1606"/>
    <m/>
    <s v="x"/>
    <m/>
    <m/>
    <m/>
    <m/>
    <m/>
    <m/>
    <s v="x"/>
    <m/>
    <m/>
    <m/>
    <m/>
    <m/>
    <m/>
    <m/>
    <m/>
    <m/>
    <m/>
    <m/>
    <m/>
    <m/>
    <x v="2"/>
  </r>
  <r>
    <d v="2022-05-24T00:00:00"/>
    <x v="2"/>
    <n v="5"/>
    <n v="542"/>
    <x v="2789"/>
    <x v="231"/>
    <n v="349.2"/>
    <m/>
    <s v="x"/>
    <m/>
    <m/>
    <m/>
    <m/>
    <m/>
    <m/>
    <s v="x"/>
    <m/>
    <m/>
    <m/>
    <m/>
    <m/>
    <m/>
    <m/>
    <m/>
    <m/>
    <m/>
    <m/>
    <m/>
    <m/>
    <x v="2"/>
  </r>
  <r>
    <d v="2022-05-13T00:00:00"/>
    <x v="2"/>
    <n v="5"/>
    <n v="511"/>
    <x v="2789"/>
    <x v="231"/>
    <n v="349.2"/>
    <m/>
    <s v="x"/>
    <m/>
    <m/>
    <m/>
    <m/>
    <m/>
    <m/>
    <s v="x"/>
    <m/>
    <m/>
    <m/>
    <m/>
    <m/>
    <m/>
    <m/>
    <m/>
    <m/>
    <m/>
    <m/>
    <m/>
    <m/>
    <x v="2"/>
  </r>
  <r>
    <d v="2022-05-05T00:00:00"/>
    <x v="2"/>
    <n v="5"/>
    <n v="456"/>
    <x v="2789"/>
    <x v="231"/>
    <n v="143.52000000000001"/>
    <m/>
    <s v="x"/>
    <m/>
    <m/>
    <m/>
    <m/>
    <m/>
    <m/>
    <s v="x"/>
    <m/>
    <m/>
    <m/>
    <m/>
    <m/>
    <m/>
    <m/>
    <m/>
    <m/>
    <m/>
    <m/>
    <m/>
    <m/>
    <x v="2"/>
  </r>
  <r>
    <d v="2022-04-22T00:00:00"/>
    <x v="2"/>
    <n v="4"/>
    <n v="369"/>
    <x v="2789"/>
    <x v="231"/>
    <n v="1571.35"/>
    <m/>
    <s v="x"/>
    <m/>
    <m/>
    <m/>
    <m/>
    <m/>
    <m/>
    <s v="x"/>
    <m/>
    <m/>
    <m/>
    <m/>
    <m/>
    <m/>
    <m/>
    <m/>
    <m/>
    <m/>
    <m/>
    <m/>
    <m/>
    <x v="2"/>
  </r>
  <r>
    <d v="2022-03-17T00:00:00"/>
    <x v="2"/>
    <n v="3"/>
    <n v="184"/>
    <x v="2789"/>
    <x v="231"/>
    <n v="308.64999999999998"/>
    <m/>
    <s v="x"/>
    <m/>
    <m/>
    <m/>
    <m/>
    <m/>
    <m/>
    <s v="x"/>
    <m/>
    <m/>
    <m/>
    <m/>
    <m/>
    <m/>
    <m/>
    <m/>
    <m/>
    <m/>
    <m/>
    <m/>
    <m/>
    <x v="2"/>
  </r>
  <r>
    <d v="2021-12-22T00:00:00"/>
    <x v="1"/>
    <n v="12"/>
    <n v="1699"/>
    <x v="2789"/>
    <x v="231"/>
    <n v="3721.61"/>
    <m/>
    <s v="x"/>
    <m/>
    <m/>
    <m/>
    <m/>
    <m/>
    <m/>
    <s v="x"/>
    <m/>
    <m/>
    <m/>
    <m/>
    <m/>
    <m/>
    <m/>
    <m/>
    <m/>
    <m/>
    <m/>
    <m/>
    <m/>
    <x v="2"/>
  </r>
  <r>
    <d v="2021-10-12T00:00:00"/>
    <x v="1"/>
    <n v="10"/>
    <n v="1329"/>
    <x v="2789"/>
    <x v="231"/>
    <n v="536.41"/>
    <m/>
    <s v="x"/>
    <m/>
    <m/>
    <m/>
    <m/>
    <m/>
    <m/>
    <s v="x"/>
    <m/>
    <m/>
    <m/>
    <m/>
    <m/>
    <m/>
    <m/>
    <m/>
    <m/>
    <m/>
    <m/>
    <m/>
    <m/>
    <x v="2"/>
  </r>
  <r>
    <d v="2021-09-29T00:00:00"/>
    <x v="1"/>
    <n v="9"/>
    <n v="1215"/>
    <x v="2789"/>
    <x v="231"/>
    <n v="51.5"/>
    <m/>
    <s v="x"/>
    <m/>
    <m/>
    <m/>
    <m/>
    <m/>
    <m/>
    <s v="x"/>
    <m/>
    <m/>
    <m/>
    <m/>
    <m/>
    <m/>
    <m/>
    <m/>
    <m/>
    <m/>
    <m/>
    <m/>
    <m/>
    <x v="2"/>
  </r>
  <r>
    <d v="2021-09-10T00:00:00"/>
    <x v="1"/>
    <n v="9"/>
    <n v="1196"/>
    <x v="2789"/>
    <x v="231"/>
    <n v="494.21"/>
    <m/>
    <s v="x"/>
    <m/>
    <m/>
    <m/>
    <m/>
    <m/>
    <m/>
    <s v="x"/>
    <m/>
    <m/>
    <m/>
    <m/>
    <m/>
    <m/>
    <m/>
    <m/>
    <m/>
    <m/>
    <m/>
    <m/>
    <m/>
    <x v="2"/>
  </r>
  <r>
    <d v="2021-07-27T00:00:00"/>
    <x v="1"/>
    <n v="7"/>
    <n v="882"/>
    <x v="2789"/>
    <x v="231"/>
    <n v="368.9"/>
    <m/>
    <s v="x"/>
    <m/>
    <m/>
    <m/>
    <m/>
    <m/>
    <m/>
    <s v="x"/>
    <m/>
    <m/>
    <m/>
    <m/>
    <m/>
    <m/>
    <m/>
    <m/>
    <m/>
    <m/>
    <m/>
    <m/>
    <m/>
    <x v="2"/>
  </r>
  <r>
    <d v="2021-03-31T00:00:00"/>
    <x v="1"/>
    <n v="3"/>
    <n v="311"/>
    <x v="2789"/>
    <x v="231"/>
    <n v="844.38"/>
    <m/>
    <s v="x"/>
    <m/>
    <m/>
    <m/>
    <m/>
    <m/>
    <m/>
    <s v="x"/>
    <m/>
    <m/>
    <m/>
    <m/>
    <m/>
    <m/>
    <m/>
    <m/>
    <m/>
    <m/>
    <m/>
    <m/>
    <m/>
    <x v="2"/>
  </r>
  <r>
    <d v="2023-08-02T00:00:00"/>
    <x v="0"/>
    <n v="8"/>
    <n v="808"/>
    <x v="2790"/>
    <x v="232"/>
    <n v="21"/>
    <s v="x"/>
    <m/>
    <m/>
    <s v="x"/>
    <m/>
    <m/>
    <m/>
    <m/>
    <m/>
    <m/>
    <m/>
    <m/>
    <m/>
    <m/>
    <m/>
    <m/>
    <m/>
    <m/>
    <m/>
    <m/>
    <m/>
    <m/>
    <x v="12"/>
  </r>
  <r>
    <d v="2023-05-17T00:00:00"/>
    <x v="0"/>
    <n v="5"/>
    <n v="446"/>
    <x v="2791"/>
    <x v="232"/>
    <n v="21"/>
    <s v="x"/>
    <m/>
    <m/>
    <s v="x"/>
    <m/>
    <m/>
    <m/>
    <m/>
    <m/>
    <m/>
    <m/>
    <m/>
    <m/>
    <m/>
    <m/>
    <m/>
    <m/>
    <m/>
    <m/>
    <m/>
    <m/>
    <m/>
    <x v="12"/>
  </r>
  <r>
    <d v="2023-04-20T00:00:00"/>
    <x v="0"/>
    <n v="4"/>
    <n v="347"/>
    <x v="2792"/>
    <x v="232"/>
    <n v="21"/>
    <s v="x"/>
    <m/>
    <m/>
    <s v="x"/>
    <m/>
    <m/>
    <m/>
    <m/>
    <m/>
    <m/>
    <m/>
    <m/>
    <m/>
    <m/>
    <m/>
    <m/>
    <m/>
    <m/>
    <m/>
    <m/>
    <m/>
    <m/>
    <x v="12"/>
  </r>
  <r>
    <d v="2022-10-21T00:00:00"/>
    <x v="2"/>
    <n v="10"/>
    <n v="1402"/>
    <x v="2793"/>
    <x v="232"/>
    <n v="17"/>
    <s v="x"/>
    <m/>
    <m/>
    <s v="x"/>
    <m/>
    <m/>
    <m/>
    <m/>
    <m/>
    <m/>
    <m/>
    <m/>
    <m/>
    <m/>
    <m/>
    <m/>
    <m/>
    <m/>
    <m/>
    <m/>
    <m/>
    <m/>
    <x v="12"/>
  </r>
  <r>
    <d v="2022-05-13T00:00:00"/>
    <x v="2"/>
    <n v="5"/>
    <n v="551"/>
    <x v="2794"/>
    <x v="232"/>
    <n v="17"/>
    <s v="x"/>
    <m/>
    <m/>
    <s v="x"/>
    <m/>
    <m/>
    <m/>
    <m/>
    <m/>
    <m/>
    <m/>
    <m/>
    <m/>
    <m/>
    <m/>
    <m/>
    <m/>
    <m/>
    <m/>
    <m/>
    <m/>
    <m/>
    <x v="12"/>
  </r>
  <r>
    <d v="2022-04-27T00:00:00"/>
    <x v="2"/>
    <n v="4"/>
    <n v="532"/>
    <x v="2795"/>
    <x v="232"/>
    <n v="17"/>
    <s v="x"/>
    <m/>
    <m/>
    <s v="x"/>
    <m/>
    <m/>
    <m/>
    <m/>
    <m/>
    <m/>
    <m/>
    <m/>
    <m/>
    <m/>
    <m/>
    <m/>
    <m/>
    <m/>
    <m/>
    <m/>
    <m/>
    <m/>
    <x v="12"/>
  </r>
  <r>
    <d v="2022-04-21T00:00:00"/>
    <x v="2"/>
    <n v="4"/>
    <n v="495"/>
    <x v="2796"/>
    <x v="232"/>
    <n v="17"/>
    <s v="x"/>
    <m/>
    <m/>
    <s v="x"/>
    <m/>
    <m/>
    <s v="x"/>
    <m/>
    <m/>
    <m/>
    <m/>
    <m/>
    <m/>
    <m/>
    <m/>
    <m/>
    <m/>
    <m/>
    <m/>
    <m/>
    <m/>
    <m/>
    <x v="9"/>
  </r>
  <r>
    <d v="2021-12-22T00:00:00"/>
    <x v="1"/>
    <n v="12"/>
    <n v="1859"/>
    <x v="2797"/>
    <x v="232"/>
    <n v="174.14"/>
    <s v="x"/>
    <m/>
    <m/>
    <s v="x"/>
    <m/>
    <m/>
    <m/>
    <m/>
    <m/>
    <m/>
    <m/>
    <m/>
    <m/>
    <m/>
    <m/>
    <m/>
    <m/>
    <m/>
    <m/>
    <m/>
    <m/>
    <m/>
    <x v="12"/>
  </r>
  <r>
    <d v="2021-11-22T00:00:00"/>
    <x v="1"/>
    <n v="11"/>
    <n v="1575"/>
    <x v="2798"/>
    <x v="232"/>
    <n v="171.36"/>
    <s v="x"/>
    <m/>
    <m/>
    <s v="x"/>
    <m/>
    <m/>
    <m/>
    <m/>
    <m/>
    <m/>
    <m/>
    <m/>
    <m/>
    <m/>
    <m/>
    <s v="x"/>
    <m/>
    <m/>
    <m/>
    <m/>
    <m/>
    <m/>
    <x v="19"/>
  </r>
  <r>
    <d v="2021-10-19T00:00:00"/>
    <x v="1"/>
    <n v="10"/>
    <n v="1466"/>
    <x v="2799"/>
    <x v="232"/>
    <n v="15"/>
    <s v="x"/>
    <m/>
    <m/>
    <s v="x"/>
    <m/>
    <m/>
    <m/>
    <m/>
    <m/>
    <m/>
    <m/>
    <m/>
    <m/>
    <m/>
    <m/>
    <m/>
    <m/>
    <m/>
    <m/>
    <m/>
    <m/>
    <m/>
    <x v="12"/>
  </r>
  <r>
    <d v="2021-10-19T00:00:00"/>
    <x v="1"/>
    <n v="10"/>
    <n v="1476"/>
    <x v="2800"/>
    <x v="232"/>
    <n v="15"/>
    <s v="x"/>
    <m/>
    <m/>
    <s v="x"/>
    <m/>
    <m/>
    <m/>
    <m/>
    <m/>
    <m/>
    <m/>
    <m/>
    <m/>
    <m/>
    <m/>
    <m/>
    <m/>
    <m/>
    <m/>
    <m/>
    <m/>
    <m/>
    <x v="12"/>
  </r>
  <r>
    <d v="2021-10-19T00:00:00"/>
    <x v="1"/>
    <n v="10"/>
    <n v="1475"/>
    <x v="2801"/>
    <x v="232"/>
    <n v="15"/>
    <s v="x"/>
    <m/>
    <m/>
    <s v="x"/>
    <m/>
    <m/>
    <m/>
    <m/>
    <m/>
    <m/>
    <m/>
    <m/>
    <m/>
    <m/>
    <m/>
    <m/>
    <m/>
    <m/>
    <m/>
    <m/>
    <m/>
    <m/>
    <x v="12"/>
  </r>
  <r>
    <d v="2021-09-14T00:00:00"/>
    <x v="1"/>
    <n v="9"/>
    <n v="1269"/>
    <x v="2802"/>
    <x v="232"/>
    <n v="15"/>
    <s v="x"/>
    <m/>
    <m/>
    <s v="x"/>
    <m/>
    <m/>
    <m/>
    <m/>
    <m/>
    <m/>
    <m/>
    <m/>
    <m/>
    <m/>
    <m/>
    <m/>
    <m/>
    <m/>
    <s v="x"/>
    <m/>
    <m/>
    <m/>
    <x v="23"/>
  </r>
  <r>
    <d v="2021-05-28T00:00:00"/>
    <x v="1"/>
    <n v="5"/>
    <n v="692"/>
    <x v="2803"/>
    <x v="232"/>
    <n v="15"/>
    <s v="x"/>
    <m/>
    <m/>
    <s v="x"/>
    <m/>
    <m/>
    <m/>
    <m/>
    <m/>
    <m/>
    <m/>
    <m/>
    <m/>
    <m/>
    <m/>
    <m/>
    <m/>
    <m/>
    <m/>
    <m/>
    <m/>
    <m/>
    <x v="12"/>
  </r>
  <r>
    <d v="2021-05-26T00:00:00"/>
    <x v="1"/>
    <n v="5"/>
    <n v="679"/>
    <x v="2804"/>
    <x v="232"/>
    <n v="15"/>
    <s v="x"/>
    <m/>
    <m/>
    <s v="x"/>
    <m/>
    <m/>
    <m/>
    <m/>
    <m/>
    <m/>
    <m/>
    <m/>
    <m/>
    <m/>
    <m/>
    <m/>
    <m/>
    <m/>
    <m/>
    <m/>
    <m/>
    <m/>
    <x v="12"/>
  </r>
  <r>
    <d v="2021-03-09T00:00:00"/>
    <x v="1"/>
    <n v="3"/>
    <n v="216"/>
    <x v="2805"/>
    <x v="232"/>
    <n v="15"/>
    <s v="x"/>
    <m/>
    <m/>
    <s v="x"/>
    <m/>
    <m/>
    <s v="x"/>
    <m/>
    <m/>
    <m/>
    <m/>
    <m/>
    <m/>
    <m/>
    <m/>
    <m/>
    <m/>
    <m/>
    <m/>
    <m/>
    <m/>
    <m/>
    <x v="9"/>
  </r>
  <r>
    <d v="2023-03-14T00:00:00"/>
    <x v="0"/>
    <n v="3"/>
    <n v="200"/>
    <x v="2806"/>
    <x v="233"/>
    <n v="1436.52"/>
    <m/>
    <s v="x"/>
    <m/>
    <m/>
    <m/>
    <m/>
    <m/>
    <m/>
    <s v="x"/>
    <m/>
    <m/>
    <m/>
    <m/>
    <m/>
    <m/>
    <m/>
    <m/>
    <m/>
    <m/>
    <m/>
    <m/>
    <m/>
    <x v="2"/>
  </r>
  <r>
    <d v="2023-02-02T00:00:00"/>
    <x v="0"/>
    <n v="2"/>
    <n v="28"/>
    <x v="2807"/>
    <x v="233"/>
    <n v="3039.48"/>
    <m/>
    <s v="x"/>
    <m/>
    <m/>
    <m/>
    <m/>
    <m/>
    <m/>
    <s v="x"/>
    <m/>
    <m/>
    <m/>
    <m/>
    <m/>
    <m/>
    <m/>
    <m/>
    <m/>
    <m/>
    <m/>
    <m/>
    <m/>
    <x v="2"/>
  </r>
  <r>
    <d v="2022-04-22T00:00:00"/>
    <x v="2"/>
    <n v="4"/>
    <n v="441"/>
    <x v="2808"/>
    <x v="233"/>
    <n v="23.76"/>
    <m/>
    <s v="x"/>
    <m/>
    <m/>
    <m/>
    <m/>
    <m/>
    <m/>
    <s v="x"/>
    <m/>
    <m/>
    <m/>
    <m/>
    <m/>
    <m/>
    <m/>
    <m/>
    <m/>
    <m/>
    <m/>
    <m/>
    <m/>
    <x v="2"/>
  </r>
  <r>
    <d v="2022-03-22T00:00:00"/>
    <x v="2"/>
    <n v="3"/>
    <n v="253"/>
    <x v="2808"/>
    <x v="233"/>
    <n v="542.52"/>
    <m/>
    <s v="x"/>
    <m/>
    <m/>
    <m/>
    <m/>
    <m/>
    <m/>
    <s v="x"/>
    <m/>
    <m/>
    <m/>
    <m/>
    <m/>
    <m/>
    <m/>
    <m/>
    <m/>
    <m/>
    <m/>
    <m/>
    <m/>
    <x v="2"/>
  </r>
  <r>
    <d v="2022-02-03T00:00:00"/>
    <x v="2"/>
    <n v="2"/>
    <n v="51"/>
    <x v="2809"/>
    <x v="233"/>
    <n v="2694.6"/>
    <m/>
    <s v="x"/>
    <m/>
    <m/>
    <m/>
    <m/>
    <m/>
    <m/>
    <s v="x"/>
    <m/>
    <m/>
    <m/>
    <m/>
    <m/>
    <m/>
    <m/>
    <m/>
    <m/>
    <m/>
    <m/>
    <m/>
    <m/>
    <x v="2"/>
  </r>
  <r>
    <d v="2021-10-19T00:00:00"/>
    <x v="1"/>
    <n v="10"/>
    <n v="1473"/>
    <x v="2810"/>
    <x v="233"/>
    <n v="55.08"/>
    <m/>
    <s v="x"/>
    <m/>
    <m/>
    <m/>
    <m/>
    <m/>
    <m/>
    <s v="x"/>
    <m/>
    <m/>
    <m/>
    <m/>
    <m/>
    <m/>
    <m/>
    <m/>
    <m/>
    <m/>
    <m/>
    <m/>
    <m/>
    <x v="2"/>
  </r>
  <r>
    <d v="2021-07-21T00:00:00"/>
    <x v="1"/>
    <n v="7"/>
    <n v="939"/>
    <x v="2811"/>
    <x v="233"/>
    <n v="37.32"/>
    <m/>
    <s v="x"/>
    <m/>
    <m/>
    <m/>
    <m/>
    <m/>
    <m/>
    <s v="x"/>
    <m/>
    <m/>
    <m/>
    <m/>
    <m/>
    <m/>
    <m/>
    <m/>
    <m/>
    <m/>
    <m/>
    <m/>
    <m/>
    <x v="2"/>
  </r>
  <r>
    <d v="2021-04-28T00:00:00"/>
    <x v="1"/>
    <n v="4"/>
    <n v="441"/>
    <x v="2812"/>
    <x v="233"/>
    <n v="19.8"/>
    <m/>
    <s v="x"/>
    <m/>
    <m/>
    <m/>
    <m/>
    <m/>
    <m/>
    <s v="x"/>
    <m/>
    <m/>
    <m/>
    <m/>
    <m/>
    <m/>
    <m/>
    <m/>
    <m/>
    <m/>
    <m/>
    <m/>
    <m/>
    <x v="2"/>
  </r>
  <r>
    <d v="2021-03-19T00:00:00"/>
    <x v="1"/>
    <n v="3"/>
    <n v="291"/>
    <x v="2813"/>
    <x v="233"/>
    <n v="521.16"/>
    <m/>
    <s v="x"/>
    <m/>
    <m/>
    <m/>
    <m/>
    <m/>
    <m/>
    <s v="x"/>
    <m/>
    <m/>
    <m/>
    <m/>
    <m/>
    <m/>
    <m/>
    <m/>
    <m/>
    <m/>
    <m/>
    <m/>
    <m/>
    <x v="2"/>
  </r>
  <r>
    <d v="2021-02-17T00:00:00"/>
    <x v="1"/>
    <n v="2"/>
    <n v="122"/>
    <x v="2814"/>
    <x v="233"/>
    <n v="432"/>
    <m/>
    <s v="x"/>
    <m/>
    <m/>
    <m/>
    <m/>
    <m/>
    <m/>
    <s v="x"/>
    <m/>
    <m/>
    <m/>
    <m/>
    <m/>
    <m/>
    <m/>
    <m/>
    <m/>
    <m/>
    <m/>
    <m/>
    <m/>
    <x v="2"/>
  </r>
  <r>
    <d v="2021-02-01T00:00:00"/>
    <x v="1"/>
    <n v="2"/>
    <n v="12"/>
    <x v="2815"/>
    <x v="233"/>
    <n v="2500.56"/>
    <m/>
    <s v="x"/>
    <m/>
    <m/>
    <m/>
    <m/>
    <m/>
    <m/>
    <s v="x"/>
    <m/>
    <m/>
    <m/>
    <m/>
    <m/>
    <m/>
    <m/>
    <m/>
    <m/>
    <m/>
    <m/>
    <m/>
    <m/>
    <x v="2"/>
  </r>
  <r>
    <d v="2022-12-29T00:00:00"/>
    <x v="2"/>
    <n v="12"/>
    <n v="1753"/>
    <x v="2816"/>
    <x v="234"/>
    <n v="1091.4000000000001"/>
    <m/>
    <s v="x"/>
    <m/>
    <m/>
    <m/>
    <m/>
    <m/>
    <m/>
    <m/>
    <m/>
    <m/>
    <m/>
    <m/>
    <m/>
    <m/>
    <m/>
    <m/>
    <m/>
    <m/>
    <m/>
    <s v="x"/>
    <m/>
    <x v="1"/>
  </r>
  <r>
    <d v="2021-06-11T00:00:00"/>
    <x v="1"/>
    <n v="6"/>
    <n v="680"/>
    <x v="2817"/>
    <x v="234"/>
    <n v="37360.79"/>
    <m/>
    <s v="x"/>
    <m/>
    <m/>
    <m/>
    <m/>
    <m/>
    <m/>
    <m/>
    <m/>
    <m/>
    <m/>
    <m/>
    <m/>
    <m/>
    <m/>
    <m/>
    <m/>
    <m/>
    <m/>
    <s v="x"/>
    <m/>
    <x v="1"/>
  </r>
  <r>
    <d v="2021-02-15T00:00:00"/>
    <x v="1"/>
    <n v="2"/>
    <n v="34"/>
    <x v="2818"/>
    <x v="234"/>
    <n v="4976.2700000000004"/>
    <m/>
    <s v="x"/>
    <m/>
    <m/>
    <m/>
    <m/>
    <m/>
    <m/>
    <m/>
    <m/>
    <m/>
    <m/>
    <m/>
    <m/>
    <m/>
    <m/>
    <m/>
    <m/>
    <m/>
    <m/>
    <s v="x"/>
    <m/>
    <x v="1"/>
  </r>
  <r>
    <d v="2023-03-01T00:00:00"/>
    <x v="0"/>
    <n v="3"/>
    <n v="100"/>
    <x v="2819"/>
    <x v="235"/>
    <n v="111"/>
    <s v="x"/>
    <m/>
    <m/>
    <m/>
    <m/>
    <m/>
    <m/>
    <m/>
    <m/>
    <m/>
    <m/>
    <m/>
    <m/>
    <m/>
    <m/>
    <m/>
    <m/>
    <m/>
    <m/>
    <m/>
    <s v="x"/>
    <m/>
    <x v="1"/>
  </r>
  <r>
    <d v="2021-01-11T00:00:00"/>
    <x v="1"/>
    <n v="1"/>
    <n v="2241"/>
    <x v="2820"/>
    <x v="235"/>
    <n v="3000"/>
    <s v="x"/>
    <m/>
    <m/>
    <m/>
    <m/>
    <m/>
    <m/>
    <m/>
    <m/>
    <m/>
    <m/>
    <m/>
    <m/>
    <m/>
    <m/>
    <m/>
    <m/>
    <m/>
    <m/>
    <m/>
    <s v="x"/>
    <m/>
    <x v="1"/>
  </r>
  <r>
    <d v="2022-05-20T00:00:00"/>
    <x v="2"/>
    <n v="5"/>
    <n v="657"/>
    <x v="2821"/>
    <x v="236"/>
    <n v="240"/>
    <m/>
    <s v="x"/>
    <m/>
    <s v="x"/>
    <m/>
    <m/>
    <m/>
    <m/>
    <m/>
    <m/>
    <m/>
    <m/>
    <m/>
    <m/>
    <m/>
    <m/>
    <m/>
    <m/>
    <m/>
    <m/>
    <m/>
    <m/>
    <x v="12"/>
  </r>
  <r>
    <d v="2023-09-28T00:00:00"/>
    <x v="0"/>
    <n v="9"/>
    <n v="1089"/>
    <x v="2822"/>
    <x v="237"/>
    <n v="588"/>
    <m/>
    <s v="x"/>
    <m/>
    <s v="x"/>
    <m/>
    <m/>
    <s v="x"/>
    <m/>
    <m/>
    <m/>
    <m/>
    <m/>
    <m/>
    <m/>
    <m/>
    <m/>
    <m/>
    <m/>
    <m/>
    <m/>
    <m/>
    <m/>
    <x v="9"/>
  </r>
  <r>
    <d v="2023-09-20T00:00:00"/>
    <x v="0"/>
    <n v="9"/>
    <n v="41"/>
    <x v="2823"/>
    <x v="237"/>
    <n v="588"/>
    <m/>
    <s v="x"/>
    <m/>
    <s v="x"/>
    <m/>
    <m/>
    <s v="x"/>
    <m/>
    <m/>
    <m/>
    <m/>
    <m/>
    <m/>
    <m/>
    <m/>
    <m/>
    <m/>
    <m/>
    <m/>
    <m/>
    <m/>
    <m/>
    <x v="9"/>
  </r>
  <r>
    <d v="2024-01-11T00:00:00"/>
    <x v="3"/>
    <n v="1"/>
    <n v="1588"/>
    <x v="2824"/>
    <x v="238"/>
    <n v="402.96"/>
    <m/>
    <s v="x"/>
    <m/>
    <m/>
    <m/>
    <m/>
    <m/>
    <m/>
    <m/>
    <m/>
    <m/>
    <m/>
    <m/>
    <m/>
    <m/>
    <m/>
    <s v="x"/>
    <m/>
    <m/>
    <m/>
    <s v="x"/>
    <m/>
    <x v="39"/>
  </r>
  <r>
    <d v="2022-12-12T00:00:00"/>
    <x v="2"/>
    <n v="12"/>
    <n v="1667"/>
    <x v="2825"/>
    <x v="238"/>
    <n v="399.84"/>
    <m/>
    <s v="x"/>
    <m/>
    <m/>
    <m/>
    <m/>
    <m/>
    <m/>
    <m/>
    <m/>
    <m/>
    <m/>
    <m/>
    <m/>
    <m/>
    <m/>
    <s v="x"/>
    <m/>
    <m/>
    <m/>
    <s v="x"/>
    <m/>
    <x v="39"/>
  </r>
  <r>
    <d v="2021-07-21T00:00:00"/>
    <x v="1"/>
    <n v="7"/>
    <n v="1000"/>
    <x v="2826"/>
    <x v="238"/>
    <n v="221.52"/>
    <m/>
    <s v="x"/>
    <m/>
    <m/>
    <m/>
    <m/>
    <m/>
    <m/>
    <m/>
    <m/>
    <m/>
    <m/>
    <m/>
    <m/>
    <m/>
    <m/>
    <s v="x"/>
    <m/>
    <m/>
    <m/>
    <s v="x"/>
    <m/>
    <x v="39"/>
  </r>
  <r>
    <d v="2023-03-01T00:00:00"/>
    <x v="0"/>
    <n v="3"/>
    <n v="46"/>
    <x v="2827"/>
    <x v="239"/>
    <n v="84"/>
    <m/>
    <s v="x"/>
    <m/>
    <m/>
    <m/>
    <m/>
    <m/>
    <m/>
    <m/>
    <m/>
    <m/>
    <m/>
    <s v="x"/>
    <m/>
    <m/>
    <m/>
    <s v="x"/>
    <m/>
    <m/>
    <m/>
    <m/>
    <m/>
    <x v="25"/>
  </r>
  <r>
    <d v="2022-11-29T00:00:00"/>
    <x v="2"/>
    <n v="11"/>
    <n v="1688"/>
    <x v="2828"/>
    <x v="239"/>
    <n v="89"/>
    <m/>
    <s v="x"/>
    <m/>
    <m/>
    <m/>
    <m/>
    <m/>
    <m/>
    <m/>
    <m/>
    <s v="x"/>
    <m/>
    <m/>
    <m/>
    <m/>
    <m/>
    <s v="x"/>
    <m/>
    <m/>
    <m/>
    <m/>
    <m/>
    <x v="30"/>
  </r>
  <r>
    <d v="2022-11-28T00:00:00"/>
    <x v="2"/>
    <n v="11"/>
    <n v="1650"/>
    <x v="2829"/>
    <x v="239"/>
    <n v="84"/>
    <m/>
    <s v="x"/>
    <m/>
    <m/>
    <m/>
    <m/>
    <m/>
    <m/>
    <m/>
    <m/>
    <m/>
    <m/>
    <s v="x"/>
    <m/>
    <m/>
    <m/>
    <s v="x"/>
    <m/>
    <m/>
    <m/>
    <m/>
    <m/>
    <x v="25"/>
  </r>
  <r>
    <d v="2022-11-02T00:00:00"/>
    <x v="2"/>
    <n v="11"/>
    <n v="1502"/>
    <x v="2830"/>
    <x v="239"/>
    <n v="89"/>
    <m/>
    <s v="x"/>
    <m/>
    <m/>
    <m/>
    <m/>
    <m/>
    <m/>
    <m/>
    <m/>
    <m/>
    <m/>
    <m/>
    <m/>
    <m/>
    <m/>
    <s v="x"/>
    <m/>
    <m/>
    <m/>
    <m/>
    <m/>
    <x v="3"/>
  </r>
  <r>
    <d v="2022-10-19T00:00:00"/>
    <x v="2"/>
    <n v="10"/>
    <n v="1410"/>
    <x v="2831"/>
    <x v="239"/>
    <n v="84"/>
    <m/>
    <s v="x"/>
    <m/>
    <m/>
    <m/>
    <m/>
    <m/>
    <m/>
    <m/>
    <m/>
    <m/>
    <m/>
    <m/>
    <m/>
    <m/>
    <m/>
    <s v="x"/>
    <m/>
    <m/>
    <m/>
    <m/>
    <m/>
    <x v="3"/>
  </r>
  <r>
    <d v="2023-12-20T00:00:00"/>
    <x v="0"/>
    <n v="12"/>
    <n v="1532"/>
    <x v="2832"/>
    <x v="240"/>
    <n v="960"/>
    <s v="x"/>
    <m/>
    <m/>
    <m/>
    <m/>
    <m/>
    <s v="x"/>
    <m/>
    <m/>
    <m/>
    <m/>
    <m/>
    <m/>
    <m/>
    <m/>
    <m/>
    <m/>
    <m/>
    <s v="x"/>
    <m/>
    <m/>
    <m/>
    <x v="45"/>
  </r>
  <r>
    <d v="2023-10-17T00:00:00"/>
    <x v="0"/>
    <n v="10"/>
    <n v="1129"/>
    <x v="2833"/>
    <x v="240"/>
    <n v="5040"/>
    <s v="x"/>
    <m/>
    <m/>
    <m/>
    <m/>
    <m/>
    <m/>
    <m/>
    <m/>
    <m/>
    <m/>
    <m/>
    <m/>
    <m/>
    <m/>
    <m/>
    <m/>
    <m/>
    <s v="x"/>
    <m/>
    <m/>
    <m/>
    <x v="11"/>
  </r>
  <r>
    <d v="2023-05-23T00:00:00"/>
    <x v="0"/>
    <n v="5"/>
    <n v="301"/>
    <x v="2834"/>
    <x v="240"/>
    <n v="1020"/>
    <s v="x"/>
    <m/>
    <m/>
    <m/>
    <m/>
    <m/>
    <m/>
    <m/>
    <m/>
    <m/>
    <m/>
    <m/>
    <m/>
    <m/>
    <m/>
    <m/>
    <m/>
    <m/>
    <s v="x"/>
    <m/>
    <m/>
    <m/>
    <x v="11"/>
  </r>
  <r>
    <d v="2022-11-14T00:00:00"/>
    <x v="2"/>
    <n v="11"/>
    <n v="1523"/>
    <x v="2835"/>
    <x v="240"/>
    <n v="1380"/>
    <s v="x"/>
    <m/>
    <m/>
    <m/>
    <m/>
    <m/>
    <m/>
    <m/>
    <m/>
    <m/>
    <m/>
    <m/>
    <m/>
    <m/>
    <m/>
    <m/>
    <m/>
    <m/>
    <s v="x"/>
    <m/>
    <m/>
    <m/>
    <x v="11"/>
  </r>
  <r>
    <d v="2022-08-24T00:00:00"/>
    <x v="2"/>
    <n v="8"/>
    <n v="1151"/>
    <x v="2836"/>
    <x v="240"/>
    <n v="600"/>
    <s v="x"/>
    <m/>
    <m/>
    <m/>
    <m/>
    <m/>
    <m/>
    <m/>
    <m/>
    <m/>
    <m/>
    <m/>
    <m/>
    <m/>
    <m/>
    <m/>
    <m/>
    <m/>
    <s v="x"/>
    <m/>
    <m/>
    <m/>
    <x v="11"/>
  </r>
  <r>
    <d v="2022-04-21T00:00:00"/>
    <x v="2"/>
    <n v="4"/>
    <n v="448"/>
    <x v="2837"/>
    <x v="240"/>
    <n v="900"/>
    <s v="x"/>
    <m/>
    <m/>
    <m/>
    <m/>
    <m/>
    <m/>
    <m/>
    <m/>
    <m/>
    <m/>
    <m/>
    <m/>
    <m/>
    <m/>
    <m/>
    <m/>
    <m/>
    <s v="x"/>
    <m/>
    <m/>
    <m/>
    <x v="11"/>
  </r>
  <r>
    <d v="2021-12-22T00:00:00"/>
    <x v="1"/>
    <n v="12"/>
    <n v="1894"/>
    <x v="2838"/>
    <x v="240"/>
    <n v="120"/>
    <s v="x"/>
    <m/>
    <m/>
    <m/>
    <m/>
    <m/>
    <m/>
    <m/>
    <m/>
    <m/>
    <m/>
    <m/>
    <m/>
    <m/>
    <m/>
    <m/>
    <m/>
    <m/>
    <s v="x"/>
    <m/>
    <m/>
    <m/>
    <x v="11"/>
  </r>
  <r>
    <d v="2021-12-22T00:00:00"/>
    <x v="1"/>
    <n v="12"/>
    <n v="1798"/>
    <x v="2839"/>
    <x v="240"/>
    <n v="720"/>
    <s v="x"/>
    <m/>
    <m/>
    <m/>
    <m/>
    <m/>
    <m/>
    <m/>
    <m/>
    <m/>
    <m/>
    <m/>
    <m/>
    <m/>
    <m/>
    <m/>
    <m/>
    <m/>
    <s v="x"/>
    <m/>
    <m/>
    <m/>
    <x v="11"/>
  </r>
  <r>
    <d v="2021-11-12T00:00:00"/>
    <x v="1"/>
    <n v="11"/>
    <n v="1580"/>
    <x v="2840"/>
    <x v="240"/>
    <n v="540"/>
    <s v="x"/>
    <m/>
    <m/>
    <m/>
    <m/>
    <m/>
    <m/>
    <m/>
    <m/>
    <m/>
    <m/>
    <m/>
    <m/>
    <m/>
    <m/>
    <m/>
    <m/>
    <m/>
    <s v="x"/>
    <m/>
    <m/>
    <m/>
    <x v="11"/>
  </r>
  <r>
    <d v="2021-09-30T00:00:00"/>
    <x v="1"/>
    <n v="9"/>
    <n v="1349"/>
    <x v="2841"/>
    <x v="240"/>
    <n v="1080"/>
    <s v="x"/>
    <m/>
    <m/>
    <m/>
    <m/>
    <m/>
    <s v="x"/>
    <m/>
    <m/>
    <m/>
    <m/>
    <m/>
    <m/>
    <m/>
    <m/>
    <m/>
    <m/>
    <m/>
    <s v="x"/>
    <m/>
    <m/>
    <m/>
    <x v="45"/>
  </r>
  <r>
    <d v="2021-09-08T00:00:00"/>
    <x v="1"/>
    <n v="9"/>
    <n v="1209"/>
    <x v="2842"/>
    <x v="240"/>
    <n v="420"/>
    <s v="x"/>
    <m/>
    <m/>
    <m/>
    <m/>
    <m/>
    <m/>
    <m/>
    <m/>
    <m/>
    <m/>
    <m/>
    <m/>
    <m/>
    <m/>
    <m/>
    <m/>
    <m/>
    <s v="x"/>
    <m/>
    <m/>
    <m/>
    <x v="11"/>
  </r>
  <r>
    <d v="2021-05-12T00:00:00"/>
    <x v="1"/>
    <n v="5"/>
    <n v="568"/>
    <x v="2843"/>
    <x v="240"/>
    <n v="2280"/>
    <s v="x"/>
    <m/>
    <m/>
    <m/>
    <m/>
    <m/>
    <m/>
    <m/>
    <m/>
    <m/>
    <m/>
    <m/>
    <m/>
    <m/>
    <m/>
    <m/>
    <m/>
    <m/>
    <s v="x"/>
    <m/>
    <m/>
    <m/>
    <x v="11"/>
  </r>
  <r>
    <d v="2021-04-16T00:00:00"/>
    <x v="1"/>
    <n v="4"/>
    <n v="443"/>
    <x v="2844"/>
    <x v="240"/>
    <n v="120"/>
    <s v="x"/>
    <m/>
    <m/>
    <m/>
    <m/>
    <m/>
    <m/>
    <m/>
    <m/>
    <m/>
    <m/>
    <m/>
    <m/>
    <m/>
    <m/>
    <m/>
    <m/>
    <m/>
    <s v="x"/>
    <m/>
    <m/>
    <m/>
    <x v="11"/>
  </r>
  <r>
    <d v="2021-03-19T00:00:00"/>
    <x v="1"/>
    <n v="3"/>
    <n v="334"/>
    <x v="2845"/>
    <x v="240"/>
    <n v="840"/>
    <s v="x"/>
    <m/>
    <m/>
    <m/>
    <m/>
    <m/>
    <m/>
    <m/>
    <m/>
    <m/>
    <m/>
    <m/>
    <m/>
    <m/>
    <m/>
    <m/>
    <m/>
    <m/>
    <s v="x"/>
    <m/>
    <m/>
    <m/>
    <x v="11"/>
  </r>
  <r>
    <d v="2023-08-07T00:00:00"/>
    <x v="0"/>
    <n v="8"/>
    <n v="824"/>
    <x v="2846"/>
    <x v="241"/>
    <n v="1566"/>
    <s v="x"/>
    <m/>
    <m/>
    <s v="x"/>
    <m/>
    <m/>
    <m/>
    <m/>
    <m/>
    <m/>
    <m/>
    <m/>
    <m/>
    <m/>
    <m/>
    <m/>
    <m/>
    <m/>
    <m/>
    <m/>
    <m/>
    <m/>
    <x v="12"/>
  </r>
  <r>
    <d v="2024-01-18T00:00:00"/>
    <x v="3"/>
    <n v="1"/>
    <n v="1599"/>
    <x v="2847"/>
    <x v="242"/>
    <n v="9993.2900000000009"/>
    <m/>
    <s v="x"/>
    <m/>
    <s v="x"/>
    <m/>
    <m/>
    <m/>
    <m/>
    <m/>
    <m/>
    <m/>
    <m/>
    <m/>
    <m/>
    <m/>
    <s v="x"/>
    <m/>
    <m/>
    <m/>
    <m/>
    <m/>
    <m/>
    <x v="19"/>
  </r>
  <r>
    <d v="2023-01-30T00:00:00"/>
    <x v="0"/>
    <n v="1"/>
    <n v="1734"/>
    <x v="2848"/>
    <x v="242"/>
    <n v="8729"/>
    <m/>
    <s v="x"/>
    <m/>
    <s v="x"/>
    <m/>
    <m/>
    <m/>
    <m/>
    <m/>
    <m/>
    <m/>
    <m/>
    <m/>
    <m/>
    <m/>
    <s v="x"/>
    <m/>
    <m/>
    <m/>
    <m/>
    <m/>
    <m/>
    <x v="19"/>
  </r>
  <r>
    <d v="2021-06-14T00:00:00"/>
    <x v="1"/>
    <n v="6"/>
    <n v="787"/>
    <x v="2849"/>
    <x v="242"/>
    <n v="39706.54"/>
    <m/>
    <s v="x"/>
    <m/>
    <s v="x"/>
    <m/>
    <m/>
    <m/>
    <m/>
    <m/>
    <m/>
    <m/>
    <m/>
    <m/>
    <m/>
    <m/>
    <s v="x"/>
    <m/>
    <m/>
    <m/>
    <m/>
    <m/>
    <m/>
    <x v="19"/>
  </r>
  <r>
    <d v="2021-02-09T00:00:00"/>
    <x v="1"/>
    <n v="2"/>
    <n v="130"/>
    <x v="2850"/>
    <x v="242"/>
    <n v="27794.58"/>
    <m/>
    <s v="x"/>
    <m/>
    <s v="x"/>
    <m/>
    <m/>
    <m/>
    <m/>
    <m/>
    <m/>
    <m/>
    <m/>
    <m/>
    <m/>
    <m/>
    <s v="x"/>
    <m/>
    <m/>
    <m/>
    <m/>
    <m/>
    <m/>
    <x v="19"/>
  </r>
  <r>
    <d v="2021-02-01T00:00:00"/>
    <x v="1"/>
    <n v="2"/>
    <n v="4"/>
    <x v="2851"/>
    <x v="242"/>
    <n v="27794.58"/>
    <m/>
    <s v="x"/>
    <m/>
    <s v="x"/>
    <m/>
    <m/>
    <m/>
    <m/>
    <m/>
    <m/>
    <m/>
    <m/>
    <m/>
    <m/>
    <m/>
    <s v="x"/>
    <m/>
    <m/>
    <m/>
    <m/>
    <m/>
    <m/>
    <x v="19"/>
  </r>
  <r>
    <d v="2023-02-01T00:00:00"/>
    <x v="0"/>
    <n v="2"/>
    <n v="1956"/>
    <x v="2852"/>
    <x v="243"/>
    <n v="37648.800000000003"/>
    <m/>
    <s v="x"/>
    <m/>
    <m/>
    <m/>
    <m/>
    <m/>
    <m/>
    <s v="x"/>
    <m/>
    <m/>
    <m/>
    <m/>
    <m/>
    <m/>
    <m/>
    <m/>
    <m/>
    <m/>
    <m/>
    <m/>
    <m/>
    <x v="2"/>
  </r>
  <r>
    <d v="2021-12-29T00:00:00"/>
    <x v="1"/>
    <n v="12"/>
    <n v="1963"/>
    <x v="2853"/>
    <x v="243"/>
    <n v="31200"/>
    <m/>
    <s v="x"/>
    <m/>
    <m/>
    <m/>
    <m/>
    <m/>
    <m/>
    <s v="x"/>
    <m/>
    <m/>
    <m/>
    <m/>
    <m/>
    <m/>
    <m/>
    <m/>
    <m/>
    <m/>
    <m/>
    <m/>
    <m/>
    <x v="2"/>
  </r>
  <r>
    <d v="2021-03-31T00:00:00"/>
    <x v="1"/>
    <n v="3"/>
    <n v="270"/>
    <x v="2854"/>
    <x v="243"/>
    <n v="590.4"/>
    <m/>
    <s v="x"/>
    <m/>
    <m/>
    <m/>
    <m/>
    <m/>
    <m/>
    <s v="x"/>
    <m/>
    <m/>
    <m/>
    <m/>
    <m/>
    <m/>
    <m/>
    <m/>
    <m/>
    <m/>
    <m/>
    <m/>
    <m/>
    <x v="2"/>
  </r>
  <r>
    <d v="2023-12-20T00:00:00"/>
    <x v="0"/>
    <n v="12"/>
    <n v="1393"/>
    <x v="2855"/>
    <x v="244"/>
    <n v="750"/>
    <m/>
    <s v="x"/>
    <m/>
    <m/>
    <m/>
    <m/>
    <m/>
    <s v="x"/>
    <m/>
    <m/>
    <m/>
    <m/>
    <m/>
    <m/>
    <m/>
    <m/>
    <m/>
    <m/>
    <m/>
    <m/>
    <m/>
    <m/>
    <x v="15"/>
  </r>
  <r>
    <d v="2022-06-21T00:00:00"/>
    <x v="2"/>
    <n v="6"/>
    <n v="719"/>
    <x v="2856"/>
    <x v="244"/>
    <n v="780"/>
    <m/>
    <s v="x"/>
    <m/>
    <m/>
    <m/>
    <m/>
    <m/>
    <s v="x"/>
    <m/>
    <m/>
    <m/>
    <m/>
    <m/>
    <m/>
    <m/>
    <m/>
    <m/>
    <m/>
    <m/>
    <m/>
    <m/>
    <m/>
    <x v="15"/>
  </r>
  <r>
    <d v="2021-03-19T00:00:00"/>
    <x v="1"/>
    <n v="3"/>
    <n v="318"/>
    <x v="2857"/>
    <x v="244"/>
    <n v="690"/>
    <m/>
    <s v="x"/>
    <m/>
    <m/>
    <m/>
    <m/>
    <m/>
    <s v="x"/>
    <m/>
    <m/>
    <m/>
    <m/>
    <m/>
    <m/>
    <m/>
    <m/>
    <m/>
    <m/>
    <m/>
    <m/>
    <m/>
    <m/>
    <x v="15"/>
  </r>
  <r>
    <d v="2023-08-30T00:00:00"/>
    <x v="0"/>
    <n v="8"/>
    <n v="827"/>
    <x v="2858"/>
    <x v="245"/>
    <n v="114"/>
    <m/>
    <s v="x"/>
    <m/>
    <s v="x"/>
    <m/>
    <m/>
    <m/>
    <m/>
    <m/>
    <m/>
    <m/>
    <m/>
    <m/>
    <m/>
    <m/>
    <m/>
    <m/>
    <m/>
    <m/>
    <m/>
    <m/>
    <m/>
    <x v="12"/>
  </r>
  <r>
    <d v="2021-02-03T00:00:00"/>
    <x v="1"/>
    <n v="2"/>
    <n v="2334"/>
    <x v="2859"/>
    <x v="246"/>
    <n v="75.84"/>
    <s v="x"/>
    <m/>
    <m/>
    <m/>
    <m/>
    <m/>
    <m/>
    <m/>
    <m/>
    <m/>
    <m/>
    <m/>
    <m/>
    <m/>
    <m/>
    <m/>
    <m/>
    <m/>
    <s v="x"/>
    <m/>
    <m/>
    <m/>
    <x v="11"/>
  </r>
  <r>
    <d v="2024-01-10T00:00:00"/>
    <x v="3"/>
    <n v="1"/>
    <n v="1659"/>
    <x v="2860"/>
    <x v="247"/>
    <n v="682.5"/>
    <m/>
    <s v="x"/>
    <m/>
    <s v="x"/>
    <m/>
    <m/>
    <m/>
    <m/>
    <m/>
    <m/>
    <m/>
    <m/>
    <m/>
    <m/>
    <m/>
    <m/>
    <m/>
    <m/>
    <m/>
    <m/>
    <m/>
    <m/>
    <x v="12"/>
  </r>
  <r>
    <d v="2023-10-17T00:00:00"/>
    <x v="0"/>
    <n v="10"/>
    <n v="1183"/>
    <x v="2861"/>
    <x v="247"/>
    <n v="-65.319999999999993"/>
    <m/>
    <s v="x"/>
    <m/>
    <s v="x"/>
    <m/>
    <m/>
    <m/>
    <m/>
    <m/>
    <m/>
    <m/>
    <m/>
    <m/>
    <m/>
    <m/>
    <m/>
    <m/>
    <m/>
    <m/>
    <m/>
    <m/>
    <m/>
    <x v="12"/>
  </r>
  <r>
    <d v="2023-09-07T00:00:00"/>
    <x v="0"/>
    <n v="9"/>
    <n v="990"/>
    <x v="2862"/>
    <x v="247"/>
    <n v="71.099999999999994"/>
    <m/>
    <s v="x"/>
    <m/>
    <s v="x"/>
    <m/>
    <m/>
    <m/>
    <m/>
    <m/>
    <m/>
    <m/>
    <m/>
    <m/>
    <m/>
    <m/>
    <m/>
    <m/>
    <m/>
    <m/>
    <m/>
    <m/>
    <m/>
    <x v="12"/>
  </r>
  <r>
    <d v="2023-02-16T00:00:00"/>
    <x v="0"/>
    <n v="2"/>
    <n v="120"/>
    <x v="2863"/>
    <x v="247"/>
    <n v="-682.56"/>
    <m/>
    <s v="x"/>
    <m/>
    <s v="x"/>
    <m/>
    <m/>
    <m/>
    <m/>
    <m/>
    <m/>
    <m/>
    <m/>
    <m/>
    <m/>
    <m/>
    <m/>
    <m/>
    <m/>
    <m/>
    <m/>
    <m/>
    <m/>
    <x v="12"/>
  </r>
  <r>
    <d v="2022-08-26T00:00:00"/>
    <x v="2"/>
    <n v="8"/>
    <n v="1170"/>
    <x v="2864"/>
    <x v="247"/>
    <n v="-42.66"/>
    <m/>
    <s v="x"/>
    <m/>
    <s v="x"/>
    <m/>
    <m/>
    <m/>
    <m/>
    <m/>
    <m/>
    <m/>
    <m/>
    <m/>
    <m/>
    <m/>
    <m/>
    <m/>
    <m/>
    <m/>
    <m/>
    <m/>
    <m/>
    <x v="12"/>
  </r>
  <r>
    <d v="2022-06-13T00:00:00"/>
    <x v="2"/>
    <n v="6"/>
    <n v="819"/>
    <x v="2865"/>
    <x v="247"/>
    <n v="42.66"/>
    <m/>
    <s v="x"/>
    <m/>
    <s v="x"/>
    <m/>
    <m/>
    <m/>
    <m/>
    <m/>
    <m/>
    <m/>
    <m/>
    <m/>
    <m/>
    <m/>
    <m/>
    <m/>
    <m/>
    <m/>
    <m/>
    <m/>
    <m/>
    <x v="12"/>
  </r>
  <r>
    <d v="2022-01-21T00:00:00"/>
    <x v="2"/>
    <n v="1"/>
    <n v="62"/>
    <x v="2866"/>
    <x v="247"/>
    <n v="559.20000000000005"/>
    <m/>
    <s v="x"/>
    <m/>
    <s v="x"/>
    <m/>
    <m/>
    <m/>
    <m/>
    <m/>
    <m/>
    <m/>
    <m/>
    <m/>
    <m/>
    <m/>
    <m/>
    <m/>
    <m/>
    <m/>
    <m/>
    <m/>
    <m/>
    <x v="12"/>
  </r>
  <r>
    <d v="2021-12-31T00:00:00"/>
    <x v="1"/>
    <n v="12"/>
    <n v="1800"/>
    <x v="2867"/>
    <x v="247"/>
    <n v="93.77"/>
    <m/>
    <s v="x"/>
    <m/>
    <s v="x"/>
    <m/>
    <m/>
    <m/>
    <m/>
    <m/>
    <m/>
    <m/>
    <m/>
    <m/>
    <m/>
    <m/>
    <s v="x"/>
    <m/>
    <m/>
    <m/>
    <m/>
    <m/>
    <m/>
    <x v="19"/>
  </r>
  <r>
    <d v="2021-12-31T00:00:00"/>
    <x v="1"/>
    <n v="12"/>
    <n v="1799"/>
    <x v="2868"/>
    <x v="247"/>
    <n v="93.77"/>
    <m/>
    <s v="x"/>
    <m/>
    <s v="x"/>
    <m/>
    <m/>
    <m/>
    <m/>
    <m/>
    <m/>
    <m/>
    <m/>
    <m/>
    <m/>
    <m/>
    <s v="x"/>
    <m/>
    <m/>
    <m/>
    <m/>
    <m/>
    <m/>
    <x v="19"/>
  </r>
  <r>
    <d v="2021-11-24T00:00:00"/>
    <x v="1"/>
    <n v="11"/>
    <n v="1689"/>
    <x v="2869"/>
    <x v="247"/>
    <n v="167.76"/>
    <m/>
    <s v="x"/>
    <m/>
    <s v="x"/>
    <m/>
    <m/>
    <m/>
    <m/>
    <m/>
    <m/>
    <m/>
    <m/>
    <m/>
    <m/>
    <m/>
    <m/>
    <m/>
    <m/>
    <m/>
    <m/>
    <m/>
    <m/>
    <x v="12"/>
  </r>
  <r>
    <d v="2021-10-08T00:00:00"/>
    <x v="1"/>
    <n v="10"/>
    <n v="1467"/>
    <x v="2869"/>
    <x v="247"/>
    <n v="13.98"/>
    <m/>
    <s v="x"/>
    <m/>
    <s v="x"/>
    <m/>
    <m/>
    <m/>
    <m/>
    <m/>
    <m/>
    <m/>
    <m/>
    <m/>
    <m/>
    <m/>
    <m/>
    <m/>
    <m/>
    <m/>
    <m/>
    <m/>
    <m/>
    <x v="12"/>
  </r>
  <r>
    <d v="2021-08-12T00:00:00"/>
    <x v="1"/>
    <n v="8"/>
    <n v="1172"/>
    <x v="2870"/>
    <x v="247"/>
    <n v="27.96"/>
    <m/>
    <s v="x"/>
    <m/>
    <s v="x"/>
    <m/>
    <m/>
    <m/>
    <m/>
    <m/>
    <m/>
    <m/>
    <m/>
    <m/>
    <m/>
    <m/>
    <m/>
    <m/>
    <m/>
    <m/>
    <m/>
    <m/>
    <m/>
    <x v="12"/>
  </r>
  <r>
    <d v="2021-07-19T00:00:00"/>
    <x v="1"/>
    <n v="7"/>
    <n v="818"/>
    <x v="2871"/>
    <x v="247"/>
    <n v="93.77"/>
    <m/>
    <s v="x"/>
    <m/>
    <s v="x"/>
    <m/>
    <m/>
    <m/>
    <m/>
    <m/>
    <m/>
    <m/>
    <m/>
    <m/>
    <m/>
    <m/>
    <s v="x"/>
    <m/>
    <m/>
    <m/>
    <m/>
    <m/>
    <m/>
    <x v="19"/>
  </r>
  <r>
    <d v="2021-05-28T00:00:00"/>
    <x v="1"/>
    <n v="5"/>
    <n v="720"/>
    <x v="2872"/>
    <x v="247"/>
    <n v="55.92"/>
    <m/>
    <s v="x"/>
    <m/>
    <s v="x"/>
    <m/>
    <m/>
    <m/>
    <m/>
    <m/>
    <m/>
    <m/>
    <m/>
    <m/>
    <m/>
    <m/>
    <m/>
    <m/>
    <m/>
    <m/>
    <m/>
    <m/>
    <m/>
    <x v="12"/>
  </r>
  <r>
    <d v="2021-05-28T00:00:00"/>
    <x v="1"/>
    <n v="5"/>
    <n v="719"/>
    <x v="2873"/>
    <x v="247"/>
    <n v="55.92"/>
    <m/>
    <s v="x"/>
    <m/>
    <s v="x"/>
    <m/>
    <m/>
    <m/>
    <m/>
    <m/>
    <m/>
    <m/>
    <m/>
    <m/>
    <m/>
    <m/>
    <m/>
    <m/>
    <m/>
    <m/>
    <m/>
    <m/>
    <m/>
    <x v="12"/>
  </r>
  <r>
    <d v="2021-05-03T00:00:00"/>
    <x v="1"/>
    <n v="5"/>
    <n v="513"/>
    <x v="2874"/>
    <x v="247"/>
    <n v="29.58"/>
    <m/>
    <s v="x"/>
    <m/>
    <s v="x"/>
    <m/>
    <m/>
    <m/>
    <m/>
    <m/>
    <m/>
    <m/>
    <m/>
    <m/>
    <m/>
    <m/>
    <m/>
    <m/>
    <m/>
    <m/>
    <m/>
    <m/>
    <m/>
    <x v="12"/>
  </r>
  <r>
    <d v="2021-02-17T00:00:00"/>
    <x v="1"/>
    <n v="2"/>
    <n v="172"/>
    <x v="2875"/>
    <x v="247"/>
    <n v="2.8"/>
    <m/>
    <s v="x"/>
    <m/>
    <s v="x"/>
    <m/>
    <m/>
    <m/>
    <m/>
    <m/>
    <m/>
    <m/>
    <m/>
    <m/>
    <m/>
    <m/>
    <m/>
    <m/>
    <m/>
    <m/>
    <m/>
    <m/>
    <m/>
    <x v="12"/>
  </r>
  <r>
    <d v="2023-04-26T00:00:00"/>
    <x v="0"/>
    <n v="4"/>
    <n v="391"/>
    <x v="2876"/>
    <x v="248"/>
    <n v="107.6"/>
    <m/>
    <s v="x"/>
    <m/>
    <m/>
    <m/>
    <m/>
    <m/>
    <m/>
    <m/>
    <m/>
    <m/>
    <m/>
    <m/>
    <m/>
    <m/>
    <m/>
    <s v="x"/>
    <m/>
    <m/>
    <m/>
    <m/>
    <m/>
    <x v="3"/>
  </r>
  <r>
    <d v="2023-04-05T00:00:00"/>
    <x v="0"/>
    <n v="4"/>
    <n v="8"/>
    <x v="2877"/>
    <x v="248"/>
    <n v="105.6"/>
    <m/>
    <s v="x"/>
    <m/>
    <m/>
    <m/>
    <m/>
    <m/>
    <m/>
    <m/>
    <m/>
    <m/>
    <m/>
    <m/>
    <m/>
    <m/>
    <m/>
    <s v="x"/>
    <m/>
    <m/>
    <m/>
    <m/>
    <m/>
    <x v="3"/>
  </r>
  <r>
    <d v="2023-06-05T00:00:00"/>
    <x v="0"/>
    <n v="6"/>
    <n v="538"/>
    <x v="2878"/>
    <x v="249"/>
    <n v="615"/>
    <m/>
    <s v="x"/>
    <m/>
    <m/>
    <m/>
    <m/>
    <m/>
    <m/>
    <s v="x"/>
    <m/>
    <m/>
    <m/>
    <m/>
    <m/>
    <m/>
    <m/>
    <m/>
    <m/>
    <m/>
    <m/>
    <m/>
    <m/>
    <x v="2"/>
  </r>
  <r>
    <d v="2023-07-13T00:00:00"/>
    <x v="0"/>
    <n v="7"/>
    <n v="700"/>
    <x v="2879"/>
    <x v="250"/>
    <n v="5525"/>
    <m/>
    <s v="x"/>
    <m/>
    <m/>
    <m/>
    <m/>
    <m/>
    <m/>
    <m/>
    <m/>
    <m/>
    <m/>
    <s v="x"/>
    <m/>
    <m/>
    <m/>
    <m/>
    <m/>
    <m/>
    <m/>
    <m/>
    <m/>
    <x v="0"/>
  </r>
  <r>
    <d v="2023-03-14T00:00:00"/>
    <x v="0"/>
    <n v="3"/>
    <n v="177"/>
    <x v="2880"/>
    <x v="250"/>
    <n v="-510"/>
    <m/>
    <s v="x"/>
    <m/>
    <m/>
    <m/>
    <m/>
    <m/>
    <m/>
    <m/>
    <m/>
    <m/>
    <m/>
    <s v="x"/>
    <m/>
    <m/>
    <m/>
    <m/>
    <m/>
    <m/>
    <m/>
    <m/>
    <m/>
    <x v="0"/>
  </r>
  <r>
    <d v="2023-02-14T00:00:00"/>
    <x v="0"/>
    <n v="2"/>
    <n v="47"/>
    <x v="2881"/>
    <x v="250"/>
    <n v="24750"/>
    <m/>
    <s v="x"/>
    <m/>
    <m/>
    <m/>
    <m/>
    <m/>
    <m/>
    <m/>
    <m/>
    <m/>
    <m/>
    <s v="x"/>
    <m/>
    <m/>
    <m/>
    <m/>
    <m/>
    <m/>
    <m/>
    <m/>
    <m/>
    <x v="0"/>
  </r>
  <r>
    <d v="2022-12-21T00:00:00"/>
    <x v="2"/>
    <n v="12"/>
    <n v="1860"/>
    <x v="2882"/>
    <x v="250"/>
    <n v="-575"/>
    <m/>
    <s v="x"/>
    <m/>
    <m/>
    <m/>
    <m/>
    <m/>
    <m/>
    <m/>
    <m/>
    <m/>
    <m/>
    <s v="x"/>
    <m/>
    <m/>
    <m/>
    <m/>
    <m/>
    <m/>
    <m/>
    <m/>
    <m/>
    <x v="0"/>
  </r>
  <r>
    <d v="2022-12-21T00:00:00"/>
    <x v="2"/>
    <n v="12"/>
    <n v="1859"/>
    <x v="2883"/>
    <x v="250"/>
    <n v="-171"/>
    <m/>
    <s v="x"/>
    <m/>
    <m/>
    <m/>
    <m/>
    <m/>
    <m/>
    <m/>
    <m/>
    <m/>
    <m/>
    <s v="x"/>
    <m/>
    <m/>
    <m/>
    <m/>
    <m/>
    <m/>
    <m/>
    <m/>
    <m/>
    <x v="0"/>
  </r>
  <r>
    <d v="2022-12-19T00:00:00"/>
    <x v="2"/>
    <n v="12"/>
    <n v="1705"/>
    <x v="2884"/>
    <x v="250"/>
    <n v="8976"/>
    <m/>
    <s v="x"/>
    <m/>
    <m/>
    <m/>
    <m/>
    <m/>
    <m/>
    <m/>
    <m/>
    <m/>
    <m/>
    <s v="x"/>
    <m/>
    <m/>
    <m/>
    <m/>
    <m/>
    <m/>
    <m/>
    <m/>
    <m/>
    <x v="0"/>
  </r>
  <r>
    <d v="2022-12-19T00:00:00"/>
    <x v="2"/>
    <n v="12"/>
    <n v="1828"/>
    <x v="2885"/>
    <x v="250"/>
    <n v="-744"/>
    <m/>
    <s v="x"/>
    <m/>
    <m/>
    <m/>
    <m/>
    <m/>
    <m/>
    <m/>
    <m/>
    <m/>
    <m/>
    <s v="x"/>
    <m/>
    <m/>
    <m/>
    <m/>
    <m/>
    <m/>
    <m/>
    <m/>
    <m/>
    <x v="0"/>
  </r>
  <r>
    <d v="2022-11-14T00:00:00"/>
    <x v="2"/>
    <n v="11"/>
    <n v="1509"/>
    <x v="2884"/>
    <x v="250"/>
    <n v="8304"/>
    <m/>
    <s v="x"/>
    <m/>
    <m/>
    <m/>
    <m/>
    <m/>
    <m/>
    <m/>
    <m/>
    <m/>
    <m/>
    <s v="x"/>
    <m/>
    <m/>
    <m/>
    <m/>
    <m/>
    <m/>
    <m/>
    <m/>
    <m/>
    <x v="0"/>
  </r>
  <r>
    <d v="2022-10-27T00:00:00"/>
    <x v="2"/>
    <n v="10"/>
    <n v="1333"/>
    <x v="2884"/>
    <x v="250"/>
    <n v="7872"/>
    <m/>
    <s v="x"/>
    <m/>
    <m/>
    <m/>
    <m/>
    <m/>
    <m/>
    <m/>
    <m/>
    <m/>
    <m/>
    <s v="x"/>
    <m/>
    <m/>
    <m/>
    <m/>
    <m/>
    <m/>
    <m/>
    <m/>
    <m/>
    <x v="0"/>
  </r>
  <r>
    <d v="2022-09-13T00:00:00"/>
    <x v="2"/>
    <n v="9"/>
    <n v="1190"/>
    <x v="2884"/>
    <x v="250"/>
    <n v="9600"/>
    <m/>
    <s v="x"/>
    <m/>
    <m/>
    <m/>
    <m/>
    <m/>
    <m/>
    <m/>
    <m/>
    <m/>
    <m/>
    <s v="x"/>
    <m/>
    <m/>
    <m/>
    <m/>
    <m/>
    <m/>
    <m/>
    <m/>
    <m/>
    <x v="0"/>
  </r>
  <r>
    <d v="2022-08-16T00:00:00"/>
    <x v="2"/>
    <n v="8"/>
    <n v="1055"/>
    <x v="2884"/>
    <x v="250"/>
    <n v="9000"/>
    <m/>
    <s v="x"/>
    <m/>
    <m/>
    <m/>
    <m/>
    <m/>
    <m/>
    <m/>
    <m/>
    <m/>
    <m/>
    <s v="x"/>
    <m/>
    <m/>
    <m/>
    <m/>
    <m/>
    <m/>
    <m/>
    <m/>
    <m/>
    <x v="0"/>
  </r>
  <r>
    <d v="2022-07-19T00:00:00"/>
    <x v="2"/>
    <n v="7"/>
    <n v="916"/>
    <x v="2884"/>
    <x v="250"/>
    <n v="8280"/>
    <m/>
    <s v="x"/>
    <m/>
    <m/>
    <m/>
    <m/>
    <m/>
    <m/>
    <m/>
    <m/>
    <m/>
    <m/>
    <s v="x"/>
    <m/>
    <m/>
    <m/>
    <m/>
    <m/>
    <m/>
    <m/>
    <m/>
    <m/>
    <x v="0"/>
  </r>
  <r>
    <d v="2022-07-14T00:00:00"/>
    <x v="2"/>
    <n v="7"/>
    <n v="917"/>
    <x v="2886"/>
    <x v="250"/>
    <n v="5925"/>
    <m/>
    <s v="x"/>
    <m/>
    <m/>
    <m/>
    <m/>
    <m/>
    <m/>
    <m/>
    <m/>
    <m/>
    <m/>
    <s v="x"/>
    <m/>
    <m/>
    <m/>
    <m/>
    <m/>
    <m/>
    <m/>
    <m/>
    <m/>
    <x v="0"/>
  </r>
  <r>
    <d v="2022-06-13T00:00:00"/>
    <x v="2"/>
    <n v="6"/>
    <n v="741"/>
    <x v="2884"/>
    <x v="250"/>
    <n v="7740"/>
    <m/>
    <s v="x"/>
    <m/>
    <m/>
    <m/>
    <m/>
    <m/>
    <m/>
    <m/>
    <m/>
    <m/>
    <m/>
    <s v="x"/>
    <m/>
    <m/>
    <m/>
    <m/>
    <m/>
    <m/>
    <m/>
    <m/>
    <m/>
    <x v="0"/>
  </r>
  <r>
    <d v="2022-05-13T00:00:00"/>
    <x v="2"/>
    <n v="5"/>
    <n v="563"/>
    <x v="2884"/>
    <x v="250"/>
    <n v="9900"/>
    <m/>
    <s v="x"/>
    <m/>
    <m/>
    <m/>
    <m/>
    <m/>
    <m/>
    <m/>
    <m/>
    <m/>
    <m/>
    <s v="x"/>
    <m/>
    <m/>
    <m/>
    <m/>
    <m/>
    <m/>
    <m/>
    <m/>
    <m/>
    <x v="0"/>
  </r>
  <r>
    <d v="2022-05-05T00:00:00"/>
    <x v="2"/>
    <n v="5"/>
    <n v="566"/>
    <x v="2887"/>
    <x v="250"/>
    <n v="-1486.8"/>
    <m/>
    <s v="x"/>
    <m/>
    <m/>
    <m/>
    <m/>
    <m/>
    <m/>
    <m/>
    <m/>
    <m/>
    <m/>
    <s v="x"/>
    <m/>
    <m/>
    <m/>
    <m/>
    <m/>
    <m/>
    <m/>
    <m/>
    <m/>
    <x v="0"/>
  </r>
  <r>
    <d v="2022-05-05T00:00:00"/>
    <x v="2"/>
    <n v="5"/>
    <n v="565"/>
    <x v="2888"/>
    <x v="250"/>
    <n v="-480"/>
    <m/>
    <s v="x"/>
    <m/>
    <m/>
    <m/>
    <m/>
    <m/>
    <m/>
    <m/>
    <m/>
    <m/>
    <m/>
    <s v="x"/>
    <m/>
    <m/>
    <m/>
    <m/>
    <m/>
    <m/>
    <m/>
    <m/>
    <m/>
    <x v="0"/>
  </r>
  <r>
    <d v="2022-04-13T00:00:00"/>
    <x v="2"/>
    <n v="4"/>
    <n v="400"/>
    <x v="2889"/>
    <x v="250"/>
    <n v="7980"/>
    <m/>
    <s v="x"/>
    <m/>
    <m/>
    <m/>
    <m/>
    <m/>
    <m/>
    <m/>
    <m/>
    <m/>
    <m/>
    <s v="x"/>
    <m/>
    <m/>
    <m/>
    <m/>
    <m/>
    <m/>
    <m/>
    <m/>
    <m/>
    <x v="0"/>
  </r>
  <r>
    <d v="2022-03-11T00:00:00"/>
    <x v="2"/>
    <n v="3"/>
    <n v="225"/>
    <x v="2889"/>
    <x v="250"/>
    <n v="8820"/>
    <m/>
    <s v="x"/>
    <m/>
    <m/>
    <m/>
    <m/>
    <m/>
    <m/>
    <m/>
    <m/>
    <m/>
    <m/>
    <s v="x"/>
    <m/>
    <m/>
    <m/>
    <m/>
    <m/>
    <m/>
    <m/>
    <m/>
    <m/>
    <x v="0"/>
  </r>
  <r>
    <d v="2022-02-11T00:00:00"/>
    <x v="2"/>
    <n v="2"/>
    <n v="80"/>
    <x v="2890"/>
    <x v="250"/>
    <n v="23670"/>
    <m/>
    <s v="x"/>
    <m/>
    <m/>
    <m/>
    <m/>
    <m/>
    <m/>
    <m/>
    <m/>
    <m/>
    <m/>
    <s v="x"/>
    <m/>
    <m/>
    <m/>
    <m/>
    <m/>
    <m/>
    <m/>
    <m/>
    <m/>
    <x v="0"/>
  </r>
  <r>
    <d v="2022-02-11T00:00:00"/>
    <x v="2"/>
    <n v="2"/>
    <n v="79"/>
    <x v="2891"/>
    <x v="250"/>
    <n v="7560"/>
    <m/>
    <s v="x"/>
    <m/>
    <m/>
    <m/>
    <m/>
    <m/>
    <m/>
    <m/>
    <m/>
    <m/>
    <m/>
    <s v="x"/>
    <m/>
    <m/>
    <m/>
    <m/>
    <m/>
    <m/>
    <m/>
    <m/>
    <m/>
    <x v="0"/>
  </r>
  <r>
    <d v="2022-01-12T00:00:00"/>
    <x v="2"/>
    <n v="1"/>
    <n v="1972"/>
    <x v="2892"/>
    <x v="250"/>
    <n v="6300"/>
    <m/>
    <s v="x"/>
    <m/>
    <m/>
    <m/>
    <m/>
    <m/>
    <m/>
    <m/>
    <m/>
    <m/>
    <m/>
    <s v="x"/>
    <m/>
    <m/>
    <m/>
    <m/>
    <m/>
    <m/>
    <m/>
    <m/>
    <m/>
    <x v="0"/>
  </r>
  <r>
    <d v="2021-12-15T00:00:00"/>
    <x v="1"/>
    <n v="12"/>
    <n v="1739"/>
    <x v="2892"/>
    <x v="250"/>
    <n v="17476.2"/>
    <m/>
    <s v="x"/>
    <m/>
    <m/>
    <m/>
    <m/>
    <m/>
    <m/>
    <m/>
    <m/>
    <m/>
    <m/>
    <s v="x"/>
    <m/>
    <m/>
    <m/>
    <m/>
    <m/>
    <m/>
    <m/>
    <m/>
    <m/>
    <x v="0"/>
  </r>
  <r>
    <d v="2021-11-15T00:00:00"/>
    <x v="1"/>
    <n v="11"/>
    <n v="1612"/>
    <x v="2892"/>
    <x v="250"/>
    <n v="16380"/>
    <m/>
    <s v="x"/>
    <m/>
    <m/>
    <m/>
    <m/>
    <m/>
    <m/>
    <m/>
    <m/>
    <m/>
    <m/>
    <s v="x"/>
    <m/>
    <m/>
    <m/>
    <m/>
    <m/>
    <m/>
    <m/>
    <m/>
    <m/>
    <x v="0"/>
  </r>
  <r>
    <d v="2021-10-15T00:00:00"/>
    <x v="1"/>
    <n v="10"/>
    <n v="1419"/>
    <x v="2892"/>
    <x v="250"/>
    <n v="17640"/>
    <m/>
    <s v="x"/>
    <m/>
    <m/>
    <m/>
    <m/>
    <m/>
    <m/>
    <m/>
    <m/>
    <m/>
    <m/>
    <s v="x"/>
    <m/>
    <m/>
    <m/>
    <m/>
    <m/>
    <m/>
    <m/>
    <m/>
    <m/>
    <x v="0"/>
  </r>
  <r>
    <d v="2021-09-14T00:00:00"/>
    <x v="1"/>
    <n v="9"/>
    <n v="1225"/>
    <x v="2892"/>
    <x v="250"/>
    <n v="16128"/>
    <m/>
    <s v="x"/>
    <m/>
    <m/>
    <m/>
    <m/>
    <m/>
    <m/>
    <m/>
    <m/>
    <m/>
    <m/>
    <s v="x"/>
    <m/>
    <m/>
    <m/>
    <m/>
    <m/>
    <m/>
    <m/>
    <m/>
    <m/>
    <x v="0"/>
  </r>
  <r>
    <d v="2021-08-18T00:00:00"/>
    <x v="1"/>
    <n v="8"/>
    <n v="1084"/>
    <x v="2892"/>
    <x v="250"/>
    <n v="18060"/>
    <m/>
    <s v="x"/>
    <m/>
    <m/>
    <m/>
    <m/>
    <m/>
    <m/>
    <m/>
    <m/>
    <m/>
    <m/>
    <s v="x"/>
    <m/>
    <m/>
    <m/>
    <m/>
    <m/>
    <m/>
    <m/>
    <m/>
    <m/>
    <x v="0"/>
  </r>
  <r>
    <d v="2021-07-19T00:00:00"/>
    <x v="1"/>
    <n v="7"/>
    <n v="909"/>
    <x v="2892"/>
    <x v="250"/>
    <n v="16800"/>
    <m/>
    <s v="x"/>
    <m/>
    <m/>
    <m/>
    <m/>
    <m/>
    <m/>
    <m/>
    <m/>
    <m/>
    <m/>
    <s v="x"/>
    <m/>
    <m/>
    <m/>
    <m/>
    <m/>
    <m/>
    <m/>
    <m/>
    <m/>
    <x v="0"/>
  </r>
  <r>
    <d v="2021-07-19T00:00:00"/>
    <x v="1"/>
    <n v="7"/>
    <n v="893"/>
    <x v="2892"/>
    <x v="250"/>
    <n v="5100"/>
    <m/>
    <s v="x"/>
    <m/>
    <m/>
    <m/>
    <m/>
    <m/>
    <m/>
    <m/>
    <m/>
    <m/>
    <m/>
    <s v="x"/>
    <m/>
    <m/>
    <m/>
    <m/>
    <m/>
    <m/>
    <m/>
    <m/>
    <m/>
    <x v="0"/>
  </r>
  <r>
    <d v="2021-06-14T00:00:00"/>
    <x v="1"/>
    <n v="6"/>
    <n v="730"/>
    <x v="2892"/>
    <x v="250"/>
    <n v="18480"/>
    <m/>
    <s v="x"/>
    <m/>
    <m/>
    <m/>
    <m/>
    <m/>
    <m/>
    <m/>
    <m/>
    <m/>
    <m/>
    <s v="x"/>
    <m/>
    <m/>
    <m/>
    <m/>
    <m/>
    <m/>
    <m/>
    <m/>
    <m/>
    <x v="0"/>
  </r>
  <r>
    <d v="2021-05-13T00:00:00"/>
    <x v="1"/>
    <n v="5"/>
    <n v="573"/>
    <x v="2892"/>
    <x v="250"/>
    <n v="16800"/>
    <m/>
    <s v="x"/>
    <m/>
    <m/>
    <m/>
    <m/>
    <m/>
    <m/>
    <m/>
    <m/>
    <m/>
    <m/>
    <s v="x"/>
    <m/>
    <m/>
    <m/>
    <m/>
    <m/>
    <m/>
    <m/>
    <m/>
    <m/>
    <x v="0"/>
  </r>
  <r>
    <d v="2021-04-16T00:00:00"/>
    <x v="1"/>
    <n v="4"/>
    <n v="435"/>
    <x v="2892"/>
    <x v="250"/>
    <n v="15960"/>
    <m/>
    <s v="x"/>
    <m/>
    <m/>
    <m/>
    <m/>
    <m/>
    <m/>
    <m/>
    <m/>
    <m/>
    <m/>
    <s v="x"/>
    <m/>
    <m/>
    <m/>
    <m/>
    <m/>
    <m/>
    <m/>
    <m/>
    <m/>
    <x v="0"/>
  </r>
  <r>
    <d v="2021-03-15T00:00:00"/>
    <x v="1"/>
    <n v="3"/>
    <n v="246"/>
    <x v="2892"/>
    <x v="250"/>
    <n v="16800"/>
    <m/>
    <s v="x"/>
    <m/>
    <m/>
    <m/>
    <m/>
    <m/>
    <m/>
    <m/>
    <m/>
    <m/>
    <m/>
    <s v="x"/>
    <m/>
    <m/>
    <m/>
    <m/>
    <m/>
    <m/>
    <m/>
    <m/>
    <m/>
    <x v="0"/>
  </r>
  <r>
    <d v="2021-02-15T00:00:00"/>
    <x v="1"/>
    <n v="2"/>
    <n v="89"/>
    <x v="2892"/>
    <x v="250"/>
    <n v="17640"/>
    <m/>
    <s v="x"/>
    <m/>
    <m/>
    <m/>
    <m/>
    <m/>
    <m/>
    <m/>
    <m/>
    <m/>
    <m/>
    <s v="x"/>
    <m/>
    <m/>
    <m/>
    <m/>
    <m/>
    <m/>
    <m/>
    <m/>
    <m/>
    <x v="0"/>
  </r>
  <r>
    <d v="2021-02-09T00:00:00"/>
    <x v="1"/>
    <n v="2"/>
    <n v="72"/>
    <x v="2893"/>
    <x v="250"/>
    <n v="14560"/>
    <m/>
    <s v="x"/>
    <m/>
    <m/>
    <m/>
    <m/>
    <m/>
    <m/>
    <m/>
    <m/>
    <m/>
    <m/>
    <s v="x"/>
    <m/>
    <m/>
    <m/>
    <m/>
    <m/>
    <m/>
    <m/>
    <m/>
    <m/>
    <x v="0"/>
  </r>
  <r>
    <d v="2021-01-19T00:00:00"/>
    <x v="1"/>
    <n v="1"/>
    <n v="2"/>
    <x v="2892"/>
    <x v="250"/>
    <n v="16800"/>
    <m/>
    <s v="x"/>
    <m/>
    <m/>
    <m/>
    <m/>
    <m/>
    <m/>
    <m/>
    <m/>
    <m/>
    <m/>
    <s v="x"/>
    <m/>
    <m/>
    <m/>
    <m/>
    <m/>
    <m/>
    <m/>
    <m/>
    <m/>
    <x v="0"/>
  </r>
  <r>
    <d v="2023-07-25T00:00:00"/>
    <x v="0"/>
    <n v="7"/>
    <n v="693"/>
    <x v="2894"/>
    <x v="251"/>
    <n v="3914"/>
    <m/>
    <s v="x"/>
    <m/>
    <m/>
    <m/>
    <m/>
    <m/>
    <m/>
    <s v="x"/>
    <m/>
    <m/>
    <m/>
    <m/>
    <m/>
    <m/>
    <m/>
    <m/>
    <m/>
    <m/>
    <m/>
    <m/>
    <m/>
    <x v="2"/>
  </r>
  <r>
    <d v="2023-07-25T00:00:00"/>
    <x v="0"/>
    <n v="7"/>
    <n v="692"/>
    <x v="2895"/>
    <x v="251"/>
    <n v="4301.6400000000003"/>
    <m/>
    <s v="x"/>
    <m/>
    <m/>
    <m/>
    <m/>
    <m/>
    <m/>
    <s v="x"/>
    <m/>
    <m/>
    <m/>
    <m/>
    <m/>
    <m/>
    <m/>
    <m/>
    <m/>
    <m/>
    <m/>
    <m/>
    <m/>
    <x v="2"/>
  </r>
  <r>
    <d v="2023-05-11T00:00:00"/>
    <x v="0"/>
    <n v="5"/>
    <n v="374"/>
    <x v="2896"/>
    <x v="251"/>
    <n v="360"/>
    <m/>
    <s v="x"/>
    <m/>
    <m/>
    <m/>
    <m/>
    <m/>
    <m/>
    <s v="x"/>
    <m/>
    <m/>
    <m/>
    <m/>
    <m/>
    <m/>
    <m/>
    <m/>
    <m/>
    <m/>
    <m/>
    <m/>
    <m/>
    <x v="2"/>
  </r>
  <r>
    <d v="2023-05-11T00:00:00"/>
    <x v="0"/>
    <n v="5"/>
    <n v="360"/>
    <x v="2897"/>
    <x v="251"/>
    <n v="2880"/>
    <m/>
    <s v="x"/>
    <m/>
    <m/>
    <m/>
    <m/>
    <m/>
    <m/>
    <s v="x"/>
    <m/>
    <m/>
    <m/>
    <m/>
    <m/>
    <m/>
    <m/>
    <m/>
    <m/>
    <m/>
    <m/>
    <m/>
    <m/>
    <x v="2"/>
  </r>
  <r>
    <d v="2022-07-26T00:00:00"/>
    <x v="2"/>
    <n v="7"/>
    <n v="907"/>
    <x v="2898"/>
    <x v="251"/>
    <n v="4878.72"/>
    <m/>
    <s v="x"/>
    <m/>
    <m/>
    <m/>
    <m/>
    <m/>
    <m/>
    <s v="x"/>
    <m/>
    <m/>
    <m/>
    <m/>
    <m/>
    <m/>
    <m/>
    <m/>
    <m/>
    <m/>
    <m/>
    <m/>
    <m/>
    <x v="2"/>
  </r>
  <r>
    <d v="2022-05-27T00:00:00"/>
    <x v="2"/>
    <n v="5"/>
    <n v="558"/>
    <x v="2899"/>
    <x v="251"/>
    <n v="2520"/>
    <m/>
    <s v="x"/>
    <m/>
    <m/>
    <m/>
    <m/>
    <m/>
    <m/>
    <s v="x"/>
    <m/>
    <m/>
    <m/>
    <m/>
    <m/>
    <m/>
    <m/>
    <m/>
    <m/>
    <m/>
    <m/>
    <m/>
    <m/>
    <x v="2"/>
  </r>
  <r>
    <d v="2021-12-28T00:00:00"/>
    <x v="1"/>
    <n v="12"/>
    <n v="1864"/>
    <x v="2900"/>
    <x v="251"/>
    <n v="13656"/>
    <m/>
    <s v="x"/>
    <m/>
    <m/>
    <m/>
    <m/>
    <m/>
    <m/>
    <s v="x"/>
    <m/>
    <m/>
    <m/>
    <m/>
    <m/>
    <m/>
    <m/>
    <m/>
    <m/>
    <m/>
    <m/>
    <m/>
    <m/>
    <x v="2"/>
  </r>
  <r>
    <d v="2021-11-15T00:00:00"/>
    <x v="1"/>
    <n v="11"/>
    <n v="1521"/>
    <x v="2901"/>
    <x v="251"/>
    <n v="360"/>
    <m/>
    <s v="x"/>
    <m/>
    <m/>
    <m/>
    <m/>
    <m/>
    <m/>
    <s v="x"/>
    <m/>
    <m/>
    <m/>
    <m/>
    <m/>
    <m/>
    <m/>
    <m/>
    <m/>
    <m/>
    <m/>
    <m/>
    <m/>
    <x v="2"/>
  </r>
  <r>
    <d v="2021-07-21T00:00:00"/>
    <x v="1"/>
    <n v="7"/>
    <n v="854"/>
    <x v="2902"/>
    <x v="251"/>
    <n v="5292"/>
    <m/>
    <s v="x"/>
    <m/>
    <m/>
    <m/>
    <m/>
    <m/>
    <m/>
    <s v="x"/>
    <m/>
    <m/>
    <m/>
    <m/>
    <m/>
    <m/>
    <m/>
    <m/>
    <m/>
    <m/>
    <m/>
    <m/>
    <m/>
    <x v="2"/>
  </r>
  <r>
    <d v="2021-06-03T00:00:00"/>
    <x v="1"/>
    <n v="6"/>
    <n v="710"/>
    <x v="2902"/>
    <x v="251"/>
    <n v="1576.2"/>
    <m/>
    <s v="x"/>
    <m/>
    <m/>
    <m/>
    <m/>
    <m/>
    <m/>
    <s v="x"/>
    <m/>
    <m/>
    <m/>
    <m/>
    <m/>
    <m/>
    <m/>
    <m/>
    <m/>
    <m/>
    <m/>
    <m/>
    <m/>
    <x v="2"/>
  </r>
  <r>
    <d v="2021-03-03T00:00:00"/>
    <x v="1"/>
    <n v="3"/>
    <n v="191"/>
    <x v="2903"/>
    <x v="251"/>
    <n v="76.8"/>
    <m/>
    <s v="x"/>
    <m/>
    <m/>
    <m/>
    <m/>
    <m/>
    <m/>
    <s v="x"/>
    <m/>
    <m/>
    <m/>
    <m/>
    <m/>
    <m/>
    <m/>
    <m/>
    <m/>
    <m/>
    <m/>
    <m/>
    <m/>
    <x v="2"/>
  </r>
  <r>
    <d v="2022-11-28T00:00:00"/>
    <x v="2"/>
    <n v="11"/>
    <n v="1573"/>
    <x v="2904"/>
    <x v="252"/>
    <n v="4215.6000000000004"/>
    <m/>
    <s v="x"/>
    <m/>
    <m/>
    <m/>
    <m/>
    <m/>
    <s v="x"/>
    <m/>
    <m/>
    <m/>
    <m/>
    <m/>
    <m/>
    <m/>
    <m/>
    <m/>
    <m/>
    <m/>
    <m/>
    <m/>
    <m/>
    <x v="15"/>
  </r>
  <r>
    <d v="2023-05-23T00:00:00"/>
    <x v="0"/>
    <n v="5"/>
    <n v="479"/>
    <x v="2905"/>
    <x v="253"/>
    <n v="2928"/>
    <m/>
    <s v="x"/>
    <m/>
    <m/>
    <m/>
    <m/>
    <m/>
    <m/>
    <m/>
    <m/>
    <m/>
    <m/>
    <m/>
    <m/>
    <m/>
    <m/>
    <m/>
    <m/>
    <s v="x"/>
    <m/>
    <m/>
    <m/>
    <x v="11"/>
  </r>
  <r>
    <d v="2023-11-30T00:00:00"/>
    <x v="0"/>
    <n v="11"/>
    <n v="1363"/>
    <x v="2906"/>
    <x v="254"/>
    <n v="1182"/>
    <s v="x"/>
    <m/>
    <m/>
    <s v="x"/>
    <m/>
    <m/>
    <m/>
    <m/>
    <m/>
    <m/>
    <m/>
    <m/>
    <m/>
    <s v="x"/>
    <m/>
    <m/>
    <m/>
    <m/>
    <m/>
    <m/>
    <m/>
    <m/>
    <x v="14"/>
  </r>
  <r>
    <d v="2023-05-16T00:00:00"/>
    <x v="0"/>
    <n v="5"/>
    <n v="388"/>
    <x v="2907"/>
    <x v="254"/>
    <n v="3690"/>
    <s v="x"/>
    <m/>
    <m/>
    <s v="x"/>
    <m/>
    <m/>
    <m/>
    <m/>
    <m/>
    <m/>
    <m/>
    <m/>
    <m/>
    <s v="x"/>
    <m/>
    <m/>
    <m/>
    <m/>
    <m/>
    <m/>
    <m/>
    <m/>
    <x v="14"/>
  </r>
  <r>
    <d v="2021-12-07T00:00:00"/>
    <x v="1"/>
    <n v="12"/>
    <n v="1720"/>
    <x v="2907"/>
    <x v="254"/>
    <n v="1468.8"/>
    <s v="x"/>
    <m/>
    <m/>
    <s v="x"/>
    <m/>
    <m/>
    <m/>
    <m/>
    <m/>
    <m/>
    <m/>
    <m/>
    <m/>
    <s v="x"/>
    <m/>
    <m/>
    <m/>
    <m/>
    <m/>
    <m/>
    <m/>
    <m/>
    <x v="14"/>
  </r>
  <r>
    <d v="2022-01-27T00:00:00"/>
    <x v="2"/>
    <n v="1"/>
    <n v="43"/>
    <x v="2908"/>
    <x v="255"/>
    <n v="2461.1999999999998"/>
    <m/>
    <s v="x"/>
    <m/>
    <s v="x"/>
    <m/>
    <m/>
    <m/>
    <m/>
    <m/>
    <m/>
    <m/>
    <m/>
    <m/>
    <m/>
    <m/>
    <m/>
    <m/>
    <m/>
    <m/>
    <m/>
    <m/>
    <m/>
    <x v="12"/>
  </r>
  <r>
    <d v="2021-05-13T00:00:00"/>
    <x v="1"/>
    <n v="5"/>
    <n v="553"/>
    <x v="2909"/>
    <x v="256"/>
    <n v="98400"/>
    <m/>
    <s v="x"/>
    <m/>
    <s v="x"/>
    <m/>
    <m/>
    <s v="x"/>
    <m/>
    <m/>
    <m/>
    <m/>
    <m/>
    <m/>
    <m/>
    <m/>
    <m/>
    <m/>
    <m/>
    <m/>
    <m/>
    <m/>
    <m/>
    <x v="9"/>
  </r>
  <r>
    <d v="2021-05-07T00:00:00"/>
    <x v="1"/>
    <n v="5"/>
    <n v="612"/>
    <x v="2910"/>
    <x v="256"/>
    <n v="-30220.34"/>
    <m/>
    <s v="x"/>
    <m/>
    <s v="x"/>
    <m/>
    <m/>
    <s v="x"/>
    <m/>
    <m/>
    <m/>
    <m/>
    <m/>
    <m/>
    <m/>
    <m/>
    <m/>
    <m/>
    <m/>
    <m/>
    <m/>
    <m/>
    <m/>
    <x v="9"/>
  </r>
  <r>
    <d v="2021-04-27T00:00:00"/>
    <x v="1"/>
    <n v="4"/>
    <n v="552"/>
    <x v="2911"/>
    <x v="256"/>
    <n v="-32017.89"/>
    <m/>
    <s v="x"/>
    <m/>
    <s v="x"/>
    <m/>
    <m/>
    <s v="x"/>
    <m/>
    <m/>
    <m/>
    <m/>
    <m/>
    <m/>
    <m/>
    <m/>
    <m/>
    <m/>
    <m/>
    <m/>
    <m/>
    <m/>
    <m/>
    <x v="9"/>
  </r>
  <r>
    <d v="2021-02-17T00:00:00"/>
    <x v="1"/>
    <n v="2"/>
    <n v="2252"/>
    <x v="2912"/>
    <x v="256"/>
    <n v="30220.34"/>
    <m/>
    <s v="x"/>
    <m/>
    <s v="x"/>
    <m/>
    <m/>
    <s v="x"/>
    <m/>
    <m/>
    <m/>
    <m/>
    <m/>
    <m/>
    <m/>
    <m/>
    <m/>
    <m/>
    <m/>
    <m/>
    <m/>
    <m/>
    <m/>
    <x v="9"/>
  </r>
  <r>
    <d v="2024-01-18T00:00:00"/>
    <x v="3"/>
    <n v="1"/>
    <n v="1603"/>
    <x v="2913"/>
    <x v="257"/>
    <n v="44396.14"/>
    <s v="x"/>
    <m/>
    <m/>
    <s v="x"/>
    <m/>
    <m/>
    <s v="x"/>
    <m/>
    <m/>
    <m/>
    <m/>
    <m/>
    <m/>
    <m/>
    <m/>
    <m/>
    <m/>
    <m/>
    <m/>
    <m/>
    <m/>
    <m/>
    <x v="9"/>
  </r>
  <r>
    <d v="2023-12-20T00:00:00"/>
    <x v="0"/>
    <n v="12"/>
    <n v="1570"/>
    <x v="2914"/>
    <x v="258"/>
    <n v="250602.23999999999"/>
    <m/>
    <s v="x"/>
    <m/>
    <s v="x"/>
    <m/>
    <m/>
    <s v="x"/>
    <m/>
    <m/>
    <m/>
    <m/>
    <m/>
    <m/>
    <m/>
    <m/>
    <m/>
    <m/>
    <m/>
    <m/>
    <m/>
    <m/>
    <m/>
    <x v="9"/>
  </r>
  <r>
    <d v="2023-08-30T00:00:00"/>
    <x v="0"/>
    <n v="8"/>
    <n v="913"/>
    <x v="2915"/>
    <x v="258"/>
    <n v="17205.28"/>
    <m/>
    <s v="x"/>
    <m/>
    <s v="x"/>
    <m/>
    <m/>
    <m/>
    <m/>
    <m/>
    <m/>
    <m/>
    <m/>
    <m/>
    <m/>
    <m/>
    <m/>
    <m/>
    <m/>
    <m/>
    <m/>
    <m/>
    <m/>
    <x v="12"/>
  </r>
  <r>
    <d v="2023-08-16T00:00:00"/>
    <x v="0"/>
    <n v="8"/>
    <n v="810"/>
    <x v="2916"/>
    <x v="258"/>
    <n v="118832.66"/>
    <m/>
    <s v="x"/>
    <m/>
    <s v="x"/>
    <m/>
    <m/>
    <m/>
    <m/>
    <m/>
    <m/>
    <m/>
    <m/>
    <m/>
    <m/>
    <m/>
    <m/>
    <m/>
    <m/>
    <m/>
    <m/>
    <m/>
    <m/>
    <x v="12"/>
  </r>
  <r>
    <d v="2021-06-29T00:00:00"/>
    <x v="1"/>
    <n v="6"/>
    <n v="843"/>
    <x v="2917"/>
    <x v="259"/>
    <n v="2890"/>
    <m/>
    <s v="x"/>
    <m/>
    <s v="x"/>
    <m/>
    <m/>
    <s v="x"/>
    <m/>
    <m/>
    <m/>
    <m/>
    <m/>
    <m/>
    <m/>
    <m/>
    <m/>
    <m/>
    <m/>
    <m/>
    <m/>
    <m/>
    <m/>
    <x v="9"/>
  </r>
  <r>
    <d v="2023-05-31T00:00:00"/>
    <x v="0"/>
    <n v="5"/>
    <n v="425"/>
    <x v="2918"/>
    <x v="260"/>
    <n v="2890"/>
    <m/>
    <s v="x"/>
    <m/>
    <m/>
    <m/>
    <m/>
    <m/>
    <m/>
    <s v="x"/>
    <m/>
    <m/>
    <m/>
    <m/>
    <m/>
    <m/>
    <m/>
    <m/>
    <m/>
    <m/>
    <m/>
    <m/>
    <m/>
    <x v="2"/>
  </r>
  <r>
    <d v="2022-02-24T00:00:00"/>
    <x v="2"/>
    <n v="2"/>
    <n v="104"/>
    <x v="2919"/>
    <x v="261"/>
    <n v="88904.04"/>
    <m/>
    <s v="x"/>
    <m/>
    <s v="x"/>
    <m/>
    <m/>
    <m/>
    <m/>
    <m/>
    <m/>
    <m/>
    <m/>
    <m/>
    <m/>
    <m/>
    <m/>
    <m/>
    <m/>
    <m/>
    <m/>
    <m/>
    <m/>
    <x v="12"/>
  </r>
  <r>
    <d v="2022-02-24T00:00:00"/>
    <x v="2"/>
    <n v="2"/>
    <n v="105"/>
    <x v="2920"/>
    <x v="261"/>
    <n v="1232.56"/>
    <m/>
    <s v="x"/>
    <m/>
    <s v="x"/>
    <m/>
    <m/>
    <m/>
    <m/>
    <m/>
    <m/>
    <m/>
    <m/>
    <m/>
    <m/>
    <m/>
    <m/>
    <m/>
    <m/>
    <m/>
    <m/>
    <m/>
    <m/>
    <x v="12"/>
  </r>
  <r>
    <d v="2022-01-05T00:00:00"/>
    <x v="2"/>
    <n v="1"/>
    <n v="1952"/>
    <x v="2921"/>
    <x v="261"/>
    <n v="17266.740000000002"/>
    <m/>
    <s v="x"/>
    <m/>
    <s v="x"/>
    <m/>
    <m/>
    <m/>
    <m/>
    <m/>
    <m/>
    <m/>
    <m/>
    <m/>
    <m/>
    <m/>
    <m/>
    <m/>
    <m/>
    <m/>
    <m/>
    <m/>
    <m/>
    <x v="12"/>
  </r>
  <r>
    <d v="2022-01-03T00:00:00"/>
    <x v="2"/>
    <n v="1"/>
    <n v="1974"/>
    <x v="2922"/>
    <x v="261"/>
    <n v="-17266.740000000002"/>
    <m/>
    <s v="x"/>
    <m/>
    <s v="x"/>
    <m/>
    <m/>
    <m/>
    <m/>
    <m/>
    <m/>
    <m/>
    <m/>
    <m/>
    <m/>
    <m/>
    <m/>
    <m/>
    <m/>
    <m/>
    <m/>
    <m/>
    <m/>
    <x v="12"/>
  </r>
  <r>
    <d v="2023-06-22T00:00:00"/>
    <x v="0"/>
    <n v="6"/>
    <n v="536"/>
    <x v="2923"/>
    <x v="262"/>
    <n v="170.59"/>
    <m/>
    <s v="x"/>
    <m/>
    <m/>
    <m/>
    <m/>
    <m/>
    <m/>
    <s v="x"/>
    <m/>
    <m/>
    <m/>
    <m/>
    <m/>
    <m/>
    <m/>
    <m/>
    <m/>
    <m/>
    <m/>
    <m/>
    <m/>
    <x v="2"/>
  </r>
  <r>
    <d v="2023-03-13T00:00:00"/>
    <x v="0"/>
    <n v="3"/>
    <n v="163"/>
    <x v="2924"/>
    <x v="262"/>
    <n v="219.59"/>
    <m/>
    <s v="x"/>
    <m/>
    <m/>
    <m/>
    <m/>
    <m/>
    <m/>
    <s v="x"/>
    <m/>
    <m/>
    <m/>
    <m/>
    <m/>
    <m/>
    <m/>
    <m/>
    <m/>
    <m/>
    <m/>
    <m/>
    <m/>
    <x v="2"/>
  </r>
  <r>
    <d v="2023-03-07T00:00:00"/>
    <x v="0"/>
    <n v="3"/>
    <n v="133"/>
    <x v="2925"/>
    <x v="262"/>
    <n v="1254.4000000000001"/>
    <m/>
    <s v="x"/>
    <m/>
    <m/>
    <m/>
    <m/>
    <m/>
    <m/>
    <s v="x"/>
    <m/>
    <m/>
    <m/>
    <m/>
    <m/>
    <m/>
    <m/>
    <m/>
    <m/>
    <m/>
    <m/>
    <m/>
    <m/>
    <x v="2"/>
  </r>
  <r>
    <d v="2022-07-21T00:00:00"/>
    <x v="2"/>
    <n v="7"/>
    <n v="905"/>
    <x v="2925"/>
    <x v="262"/>
    <n v="266.18"/>
    <m/>
    <s v="x"/>
    <m/>
    <m/>
    <m/>
    <m/>
    <m/>
    <m/>
    <s v="x"/>
    <m/>
    <m/>
    <m/>
    <m/>
    <m/>
    <m/>
    <m/>
    <m/>
    <m/>
    <m/>
    <m/>
    <m/>
    <m/>
    <x v="2"/>
  </r>
  <r>
    <d v="2022-06-27T00:00:00"/>
    <x v="2"/>
    <n v="6"/>
    <n v="791"/>
    <x v="2925"/>
    <x v="262"/>
    <n v="1682.99"/>
    <m/>
    <s v="x"/>
    <m/>
    <m/>
    <m/>
    <m/>
    <m/>
    <m/>
    <s v="x"/>
    <m/>
    <m/>
    <m/>
    <m/>
    <m/>
    <m/>
    <m/>
    <m/>
    <m/>
    <m/>
    <m/>
    <m/>
    <m/>
    <x v="2"/>
  </r>
  <r>
    <d v="2021-09-09T00:00:00"/>
    <x v="1"/>
    <n v="9"/>
    <n v="1195"/>
    <x v="2926"/>
    <x v="262"/>
    <n v="202.89"/>
    <m/>
    <s v="x"/>
    <m/>
    <m/>
    <m/>
    <m/>
    <m/>
    <m/>
    <s v="x"/>
    <m/>
    <m/>
    <m/>
    <m/>
    <m/>
    <m/>
    <m/>
    <m/>
    <m/>
    <m/>
    <m/>
    <m/>
    <m/>
    <x v="2"/>
  </r>
  <r>
    <d v="2021-07-19T00:00:00"/>
    <x v="1"/>
    <n v="7"/>
    <n v="848"/>
    <x v="2927"/>
    <x v="262"/>
    <n v="388.74"/>
    <m/>
    <s v="x"/>
    <m/>
    <m/>
    <m/>
    <m/>
    <m/>
    <m/>
    <s v="x"/>
    <m/>
    <m/>
    <m/>
    <m/>
    <m/>
    <m/>
    <m/>
    <m/>
    <m/>
    <m/>
    <m/>
    <m/>
    <m/>
    <x v="2"/>
  </r>
  <r>
    <d v="2021-05-10T00:00:00"/>
    <x v="1"/>
    <n v="5"/>
    <n v="542"/>
    <x v="2928"/>
    <x v="262"/>
    <n v="648.03"/>
    <m/>
    <s v="x"/>
    <m/>
    <m/>
    <m/>
    <m/>
    <m/>
    <m/>
    <s v="x"/>
    <m/>
    <m/>
    <m/>
    <m/>
    <m/>
    <m/>
    <m/>
    <m/>
    <m/>
    <m/>
    <m/>
    <m/>
    <m/>
    <x v="2"/>
  </r>
  <r>
    <d v="2021-03-19T00:00:00"/>
    <x v="1"/>
    <n v="3"/>
    <n v="257"/>
    <x v="2926"/>
    <x v="262"/>
    <n v="595"/>
    <m/>
    <s v="x"/>
    <m/>
    <m/>
    <m/>
    <m/>
    <m/>
    <m/>
    <s v="x"/>
    <m/>
    <m/>
    <m/>
    <m/>
    <m/>
    <m/>
    <m/>
    <m/>
    <m/>
    <m/>
    <m/>
    <m/>
    <m/>
    <x v="2"/>
  </r>
  <r>
    <d v="2023-12-13T00:00:00"/>
    <x v="0"/>
    <n v="12"/>
    <n v="1329"/>
    <x v="2929"/>
    <x v="263"/>
    <n v="48000"/>
    <m/>
    <s v="x"/>
    <m/>
    <m/>
    <m/>
    <m/>
    <m/>
    <m/>
    <m/>
    <m/>
    <m/>
    <m/>
    <m/>
    <m/>
    <m/>
    <m/>
    <m/>
    <m/>
    <s v="x"/>
    <m/>
    <m/>
    <m/>
    <x v="11"/>
  </r>
  <r>
    <d v="2022-06-14T00:00:00"/>
    <x v="2"/>
    <n v="6"/>
    <n v="793"/>
    <x v="2930"/>
    <x v="264"/>
    <n v="1743.36"/>
    <s v="x"/>
    <m/>
    <m/>
    <s v="x"/>
    <m/>
    <m/>
    <m/>
    <m/>
    <m/>
    <m/>
    <m/>
    <m/>
    <m/>
    <s v="x"/>
    <m/>
    <m/>
    <m/>
    <m/>
    <m/>
    <m/>
    <m/>
    <m/>
    <x v="14"/>
  </r>
  <r>
    <d v="2021-12-22T00:00:00"/>
    <x v="1"/>
    <n v="12"/>
    <n v="1882"/>
    <x v="2931"/>
    <x v="264"/>
    <n v="901.55"/>
    <s v="x"/>
    <m/>
    <m/>
    <s v="x"/>
    <m/>
    <m/>
    <m/>
    <m/>
    <m/>
    <m/>
    <m/>
    <m/>
    <m/>
    <s v="x"/>
    <m/>
    <m/>
    <m/>
    <m/>
    <m/>
    <m/>
    <m/>
    <m/>
    <x v="14"/>
  </r>
  <r>
    <d v="2021-07-21T00:00:00"/>
    <x v="1"/>
    <n v="7"/>
    <n v="878"/>
    <x v="2932"/>
    <x v="264"/>
    <n v="1614.74"/>
    <s v="x"/>
    <m/>
    <m/>
    <s v="x"/>
    <m/>
    <m/>
    <m/>
    <m/>
    <m/>
    <m/>
    <m/>
    <m/>
    <m/>
    <s v="x"/>
    <m/>
    <m/>
    <m/>
    <m/>
    <m/>
    <m/>
    <m/>
    <m/>
    <x v="14"/>
  </r>
  <r>
    <d v="2023-11-30T00:00:00"/>
    <x v="0"/>
    <n v="11"/>
    <n v="1373"/>
    <x v="2933"/>
    <x v="265"/>
    <n v="180"/>
    <s v="x"/>
    <m/>
    <m/>
    <s v="x"/>
    <m/>
    <m/>
    <m/>
    <m/>
    <m/>
    <m/>
    <m/>
    <m/>
    <m/>
    <m/>
    <m/>
    <m/>
    <m/>
    <m/>
    <m/>
    <m/>
    <m/>
    <m/>
    <x v="12"/>
  </r>
  <r>
    <d v="2023-06-19T00:00:00"/>
    <x v="0"/>
    <n v="6"/>
    <n v="516"/>
    <x v="2933"/>
    <x v="265"/>
    <n v="180"/>
    <s v="x"/>
    <m/>
    <m/>
    <s v="x"/>
    <m/>
    <m/>
    <m/>
    <m/>
    <m/>
    <m/>
    <m/>
    <m/>
    <m/>
    <m/>
    <m/>
    <m/>
    <m/>
    <m/>
    <m/>
    <m/>
    <m/>
    <m/>
    <x v="12"/>
  </r>
  <r>
    <d v="2022-12-19T00:00:00"/>
    <x v="2"/>
    <n v="12"/>
    <n v="1681"/>
    <x v="2934"/>
    <x v="265"/>
    <n v="180"/>
    <s v="x"/>
    <m/>
    <m/>
    <s v="x"/>
    <m/>
    <m/>
    <m/>
    <m/>
    <m/>
    <m/>
    <m/>
    <m/>
    <m/>
    <m/>
    <m/>
    <m/>
    <m/>
    <m/>
    <m/>
    <m/>
    <m/>
    <m/>
    <x v="12"/>
  </r>
  <r>
    <d v="2022-10-19T00:00:00"/>
    <x v="2"/>
    <n v="10"/>
    <n v="1310"/>
    <x v="2935"/>
    <x v="265"/>
    <n v="780"/>
    <s v="x"/>
    <m/>
    <m/>
    <s v="x"/>
    <m/>
    <m/>
    <m/>
    <m/>
    <m/>
    <m/>
    <m/>
    <m/>
    <m/>
    <m/>
    <m/>
    <m/>
    <m/>
    <m/>
    <m/>
    <m/>
    <m/>
    <m/>
    <x v="12"/>
  </r>
  <r>
    <d v="2022-06-02T00:00:00"/>
    <x v="2"/>
    <n v="6"/>
    <n v="726"/>
    <x v="2936"/>
    <x v="265"/>
    <n v="180"/>
    <s v="x"/>
    <m/>
    <m/>
    <s v="x"/>
    <m/>
    <m/>
    <m/>
    <m/>
    <m/>
    <m/>
    <m/>
    <m/>
    <m/>
    <m/>
    <m/>
    <m/>
    <m/>
    <m/>
    <m/>
    <m/>
    <m/>
    <m/>
    <x v="12"/>
  </r>
  <r>
    <d v="2021-12-15T00:00:00"/>
    <x v="1"/>
    <n v="12"/>
    <n v="1690"/>
    <x v="2937"/>
    <x v="265"/>
    <n v="180"/>
    <s v="x"/>
    <m/>
    <m/>
    <s v="x"/>
    <m/>
    <m/>
    <m/>
    <m/>
    <m/>
    <m/>
    <m/>
    <m/>
    <m/>
    <m/>
    <m/>
    <m/>
    <m/>
    <m/>
    <m/>
    <m/>
    <m/>
    <m/>
    <x v="12"/>
  </r>
  <r>
    <d v="2021-11-15T00:00:00"/>
    <x v="1"/>
    <n v="11"/>
    <n v="1536"/>
    <x v="2938"/>
    <x v="265"/>
    <n v="120"/>
    <s v="x"/>
    <m/>
    <m/>
    <s v="x"/>
    <m/>
    <m/>
    <m/>
    <m/>
    <m/>
    <m/>
    <m/>
    <m/>
    <m/>
    <m/>
    <m/>
    <m/>
    <m/>
    <m/>
    <m/>
    <m/>
    <m/>
    <m/>
    <x v="12"/>
  </r>
  <r>
    <d v="2021-06-11T00:00:00"/>
    <x v="1"/>
    <n v="6"/>
    <n v="701"/>
    <x v="2938"/>
    <x v="265"/>
    <n v="120"/>
    <s v="x"/>
    <m/>
    <m/>
    <s v="x"/>
    <m/>
    <m/>
    <m/>
    <m/>
    <m/>
    <m/>
    <m/>
    <m/>
    <m/>
    <m/>
    <m/>
    <m/>
    <m/>
    <m/>
    <m/>
    <m/>
    <m/>
    <m/>
    <x v="12"/>
  </r>
  <r>
    <d v="2021-05-26T00:00:00"/>
    <x v="1"/>
    <n v="5"/>
    <n v="577"/>
    <x v="2937"/>
    <x v="265"/>
    <n v="180"/>
    <s v="x"/>
    <m/>
    <m/>
    <s v="x"/>
    <m/>
    <m/>
    <m/>
    <m/>
    <m/>
    <m/>
    <m/>
    <m/>
    <m/>
    <m/>
    <m/>
    <m/>
    <m/>
    <m/>
    <m/>
    <m/>
    <m/>
    <m/>
    <x v="12"/>
  </r>
  <r>
    <d v="2022-07-21T00:00:00"/>
    <x v="2"/>
    <n v="7"/>
    <n v="894"/>
    <x v="2939"/>
    <x v="266"/>
    <n v="5341.2"/>
    <m/>
    <s v="x"/>
    <m/>
    <m/>
    <m/>
    <m/>
    <m/>
    <s v="x"/>
    <m/>
    <m/>
    <m/>
    <m/>
    <m/>
    <m/>
    <m/>
    <m/>
    <m/>
    <m/>
    <m/>
    <m/>
    <m/>
    <m/>
    <x v="15"/>
  </r>
  <r>
    <d v="2022-07-08T00:00:00"/>
    <x v="2"/>
    <n v="7"/>
    <n v="752"/>
    <x v="2940"/>
    <x v="266"/>
    <n v="2364"/>
    <m/>
    <s v="x"/>
    <m/>
    <m/>
    <m/>
    <m/>
    <m/>
    <s v="x"/>
    <m/>
    <m/>
    <m/>
    <m/>
    <m/>
    <m/>
    <m/>
    <m/>
    <m/>
    <m/>
    <m/>
    <m/>
    <m/>
    <m/>
    <x v="15"/>
  </r>
  <r>
    <d v="2022-03-17T00:00:00"/>
    <x v="2"/>
    <n v="3"/>
    <n v="211"/>
    <x v="2941"/>
    <x v="266"/>
    <n v="11016"/>
    <m/>
    <s v="x"/>
    <m/>
    <m/>
    <m/>
    <m/>
    <m/>
    <s v="x"/>
    <m/>
    <m/>
    <m/>
    <m/>
    <m/>
    <m/>
    <m/>
    <m/>
    <m/>
    <m/>
    <m/>
    <m/>
    <m/>
    <m/>
    <x v="15"/>
  </r>
  <r>
    <d v="2021-12-31T00:00:00"/>
    <x v="1"/>
    <n v="12"/>
    <n v="1861"/>
    <x v="2942"/>
    <x v="266"/>
    <n v="23892"/>
    <m/>
    <s v="x"/>
    <m/>
    <m/>
    <m/>
    <m/>
    <m/>
    <s v="x"/>
    <m/>
    <m/>
    <m/>
    <m/>
    <m/>
    <m/>
    <m/>
    <m/>
    <m/>
    <m/>
    <m/>
    <m/>
    <m/>
    <m/>
    <x v="15"/>
  </r>
  <r>
    <d v="2021-12-30T00:00:00"/>
    <x v="1"/>
    <n v="12"/>
    <n v="1788"/>
    <x v="2943"/>
    <x v="266"/>
    <n v="32344.799999999999"/>
    <m/>
    <s v="x"/>
    <m/>
    <m/>
    <m/>
    <m/>
    <m/>
    <s v="x"/>
    <m/>
    <m/>
    <m/>
    <m/>
    <m/>
    <m/>
    <m/>
    <m/>
    <m/>
    <m/>
    <m/>
    <m/>
    <m/>
    <m/>
    <x v="15"/>
  </r>
  <r>
    <d v="2023-11-15T00:00:00"/>
    <x v="0"/>
    <n v="11"/>
    <n v="1225"/>
    <x v="2944"/>
    <x v="267"/>
    <n v="120"/>
    <m/>
    <s v="x"/>
    <m/>
    <m/>
    <m/>
    <m/>
    <m/>
    <m/>
    <s v="x"/>
    <m/>
    <m/>
    <m/>
    <m/>
    <m/>
    <m/>
    <m/>
    <m/>
    <m/>
    <m/>
    <m/>
    <m/>
    <m/>
    <x v="2"/>
  </r>
  <r>
    <d v="2023-10-24T00:00:00"/>
    <x v="0"/>
    <n v="10"/>
    <n v="1177"/>
    <x v="2944"/>
    <x v="267"/>
    <n v="72"/>
    <m/>
    <s v="x"/>
    <m/>
    <m/>
    <m/>
    <m/>
    <m/>
    <m/>
    <s v="x"/>
    <m/>
    <m/>
    <m/>
    <m/>
    <m/>
    <m/>
    <m/>
    <m/>
    <m/>
    <m/>
    <m/>
    <m/>
    <m/>
    <x v="2"/>
  </r>
  <r>
    <d v="2023-04-12T00:00:00"/>
    <x v="0"/>
    <n v="4"/>
    <n v="285"/>
    <x v="2944"/>
    <x v="267"/>
    <n v="96"/>
    <m/>
    <s v="x"/>
    <m/>
    <m/>
    <m/>
    <m/>
    <m/>
    <m/>
    <s v="x"/>
    <m/>
    <m/>
    <m/>
    <m/>
    <m/>
    <m/>
    <m/>
    <m/>
    <m/>
    <m/>
    <m/>
    <m/>
    <m/>
    <x v="2"/>
  </r>
  <r>
    <d v="2022-09-13T00:00:00"/>
    <x v="2"/>
    <n v="9"/>
    <n v="1187"/>
    <x v="2945"/>
    <x v="267"/>
    <n v="144"/>
    <m/>
    <s v="x"/>
    <m/>
    <m/>
    <m/>
    <m/>
    <m/>
    <m/>
    <s v="x"/>
    <m/>
    <m/>
    <m/>
    <m/>
    <m/>
    <m/>
    <m/>
    <m/>
    <m/>
    <m/>
    <m/>
    <m/>
    <m/>
    <x v="2"/>
  </r>
  <r>
    <d v="2022-08-26T00:00:00"/>
    <x v="2"/>
    <n v="8"/>
    <n v="1057"/>
    <x v="2946"/>
    <x v="267"/>
    <n v="432"/>
    <m/>
    <s v="x"/>
    <m/>
    <m/>
    <m/>
    <m/>
    <m/>
    <m/>
    <s v="x"/>
    <m/>
    <m/>
    <m/>
    <m/>
    <m/>
    <m/>
    <m/>
    <m/>
    <m/>
    <m/>
    <m/>
    <m/>
    <m/>
    <x v="2"/>
  </r>
  <r>
    <d v="2022-07-08T00:00:00"/>
    <x v="2"/>
    <n v="7"/>
    <n v="879"/>
    <x v="2945"/>
    <x v="267"/>
    <n v="366"/>
    <m/>
    <s v="x"/>
    <m/>
    <m/>
    <m/>
    <m/>
    <m/>
    <m/>
    <s v="x"/>
    <m/>
    <m/>
    <m/>
    <m/>
    <m/>
    <m/>
    <m/>
    <m/>
    <m/>
    <m/>
    <m/>
    <m/>
    <m/>
    <x v="2"/>
  </r>
  <r>
    <d v="2022-06-09T00:00:00"/>
    <x v="2"/>
    <n v="6"/>
    <n v="729"/>
    <x v="2945"/>
    <x v="267"/>
    <n v="657.6"/>
    <m/>
    <s v="x"/>
    <m/>
    <m/>
    <m/>
    <m/>
    <m/>
    <m/>
    <s v="x"/>
    <m/>
    <m/>
    <m/>
    <m/>
    <m/>
    <m/>
    <m/>
    <m/>
    <m/>
    <m/>
    <m/>
    <m/>
    <m/>
    <x v="2"/>
  </r>
  <r>
    <d v="2021-06-21T00:00:00"/>
    <x v="1"/>
    <n v="6"/>
    <n v="724"/>
    <x v="2945"/>
    <x v="267"/>
    <n v="210"/>
    <m/>
    <s v="x"/>
    <m/>
    <m/>
    <m/>
    <m/>
    <m/>
    <m/>
    <s v="x"/>
    <m/>
    <m/>
    <m/>
    <m/>
    <m/>
    <m/>
    <m/>
    <m/>
    <m/>
    <m/>
    <m/>
    <m/>
    <m/>
    <x v="2"/>
  </r>
  <r>
    <d v="2023-11-14T00:00:00"/>
    <x v="0"/>
    <n v="11"/>
    <n v="1196"/>
    <x v="2947"/>
    <x v="268"/>
    <n v="3240"/>
    <s v="x"/>
    <m/>
    <m/>
    <s v="x"/>
    <m/>
    <m/>
    <m/>
    <m/>
    <m/>
    <m/>
    <m/>
    <m/>
    <m/>
    <s v="x"/>
    <m/>
    <m/>
    <m/>
    <m/>
    <m/>
    <m/>
    <m/>
    <m/>
    <x v="14"/>
  </r>
  <r>
    <d v="2023-06-12T00:00:00"/>
    <x v="0"/>
    <n v="6"/>
    <n v="493"/>
    <x v="2948"/>
    <x v="268"/>
    <n v="1896"/>
    <s v="x"/>
    <m/>
    <m/>
    <m/>
    <m/>
    <m/>
    <m/>
    <m/>
    <m/>
    <m/>
    <m/>
    <m/>
    <m/>
    <s v="x"/>
    <m/>
    <m/>
    <m/>
    <m/>
    <m/>
    <m/>
    <m/>
    <m/>
    <x v="35"/>
  </r>
  <r>
    <d v="2022-04-22T00:00:00"/>
    <x v="2"/>
    <n v="4"/>
    <n v="393"/>
    <x v="2949"/>
    <x v="268"/>
    <n v="1896"/>
    <s v="x"/>
    <m/>
    <m/>
    <s v="x"/>
    <m/>
    <m/>
    <m/>
    <m/>
    <m/>
    <m/>
    <m/>
    <m/>
    <m/>
    <s v="x"/>
    <m/>
    <m/>
    <m/>
    <m/>
    <m/>
    <m/>
    <m/>
    <m/>
    <x v="14"/>
  </r>
  <r>
    <d v="2022-07-26T00:00:00"/>
    <x v="2"/>
    <n v="7"/>
    <n v="914"/>
    <x v="2950"/>
    <x v="269"/>
    <n v="672"/>
    <m/>
    <s v="x"/>
    <m/>
    <s v="x"/>
    <m/>
    <m/>
    <m/>
    <m/>
    <m/>
    <m/>
    <m/>
    <m/>
    <m/>
    <m/>
    <m/>
    <m/>
    <m/>
    <m/>
    <m/>
    <m/>
    <m/>
    <m/>
    <x v="12"/>
  </r>
  <r>
    <d v="2024-01-03T00:00:00"/>
    <x v="3"/>
    <n v="1"/>
    <n v="1544"/>
    <x v="2951"/>
    <x v="270"/>
    <n v="6696.95"/>
    <s v="x"/>
    <m/>
    <m/>
    <m/>
    <m/>
    <m/>
    <m/>
    <m/>
    <m/>
    <s v="x"/>
    <m/>
    <m/>
    <m/>
    <m/>
    <m/>
    <m/>
    <m/>
    <m/>
    <m/>
    <m/>
    <m/>
    <m/>
    <x v="6"/>
  </r>
  <r>
    <d v="2023-12-20T00:00:00"/>
    <x v="0"/>
    <n v="12"/>
    <n v="1480"/>
    <x v="2952"/>
    <x v="270"/>
    <n v="61.67"/>
    <s v="x"/>
    <m/>
    <m/>
    <m/>
    <m/>
    <m/>
    <m/>
    <m/>
    <m/>
    <s v="x"/>
    <m/>
    <m/>
    <m/>
    <m/>
    <m/>
    <m/>
    <m/>
    <m/>
    <m/>
    <m/>
    <m/>
    <m/>
    <x v="6"/>
  </r>
  <r>
    <d v="2023-11-27T00:00:00"/>
    <x v="0"/>
    <n v="11"/>
    <n v="1330"/>
    <x v="2953"/>
    <x v="270"/>
    <n v="6710.65"/>
    <s v="x"/>
    <m/>
    <m/>
    <m/>
    <m/>
    <m/>
    <m/>
    <m/>
    <m/>
    <s v="x"/>
    <m/>
    <m/>
    <m/>
    <m/>
    <m/>
    <m/>
    <m/>
    <m/>
    <m/>
    <m/>
    <m/>
    <m/>
    <x v="6"/>
  </r>
  <r>
    <d v="2023-10-24T00:00:00"/>
    <x v="0"/>
    <n v="10"/>
    <n v="1194"/>
    <x v="2954"/>
    <x v="270"/>
    <n v="8307.7000000000007"/>
    <s v="x"/>
    <m/>
    <m/>
    <m/>
    <m/>
    <m/>
    <m/>
    <m/>
    <m/>
    <s v="x"/>
    <m/>
    <m/>
    <m/>
    <m/>
    <m/>
    <m/>
    <m/>
    <m/>
    <m/>
    <m/>
    <m/>
    <m/>
    <x v="6"/>
  </r>
  <r>
    <d v="2023-09-27T00:00:00"/>
    <x v="0"/>
    <n v="9"/>
    <n v="1049"/>
    <x v="2955"/>
    <x v="270"/>
    <n v="8375.2000000000007"/>
    <s v="x"/>
    <m/>
    <m/>
    <m/>
    <m/>
    <m/>
    <m/>
    <m/>
    <m/>
    <s v="x"/>
    <m/>
    <m/>
    <m/>
    <m/>
    <m/>
    <m/>
    <m/>
    <m/>
    <m/>
    <m/>
    <m/>
    <m/>
    <x v="6"/>
  </r>
  <r>
    <d v="2023-09-07T00:00:00"/>
    <x v="0"/>
    <n v="9"/>
    <n v="909"/>
    <x v="2956"/>
    <x v="270"/>
    <n v="6403.6"/>
    <s v="x"/>
    <m/>
    <m/>
    <m/>
    <m/>
    <m/>
    <m/>
    <m/>
    <m/>
    <s v="x"/>
    <m/>
    <m/>
    <m/>
    <m/>
    <m/>
    <m/>
    <m/>
    <m/>
    <m/>
    <m/>
    <m/>
    <m/>
    <x v="6"/>
  </r>
  <r>
    <d v="2023-07-27T00:00:00"/>
    <x v="0"/>
    <n v="7"/>
    <n v="772"/>
    <x v="2957"/>
    <x v="270"/>
    <n v="6354.2"/>
    <s v="x"/>
    <m/>
    <m/>
    <m/>
    <m/>
    <m/>
    <m/>
    <m/>
    <m/>
    <s v="x"/>
    <m/>
    <m/>
    <m/>
    <m/>
    <m/>
    <m/>
    <m/>
    <m/>
    <m/>
    <m/>
    <m/>
    <m/>
    <x v="6"/>
  </r>
  <r>
    <d v="2023-06-22T00:00:00"/>
    <x v="0"/>
    <n v="6"/>
    <n v="608"/>
    <x v="2958"/>
    <x v="270"/>
    <n v="7291.3"/>
    <s v="x"/>
    <m/>
    <m/>
    <m/>
    <m/>
    <m/>
    <m/>
    <m/>
    <m/>
    <s v="x"/>
    <m/>
    <m/>
    <m/>
    <m/>
    <m/>
    <m/>
    <m/>
    <m/>
    <m/>
    <m/>
    <m/>
    <m/>
    <x v="6"/>
  </r>
  <r>
    <d v="2023-05-29T00:00:00"/>
    <x v="0"/>
    <n v="5"/>
    <n v="389"/>
    <x v="2959"/>
    <x v="270"/>
    <n v="6.47"/>
    <s v="x"/>
    <m/>
    <m/>
    <m/>
    <m/>
    <m/>
    <m/>
    <s v="x"/>
    <m/>
    <m/>
    <m/>
    <m/>
    <m/>
    <m/>
    <m/>
    <m/>
    <m/>
    <m/>
    <m/>
    <m/>
    <m/>
    <m/>
    <x v="15"/>
  </r>
  <r>
    <d v="2023-05-29T00:00:00"/>
    <x v="0"/>
    <n v="5"/>
    <n v="482"/>
    <x v="2960"/>
    <x v="270"/>
    <n v="7561.35"/>
    <s v="x"/>
    <m/>
    <m/>
    <m/>
    <m/>
    <m/>
    <m/>
    <m/>
    <m/>
    <s v="x"/>
    <m/>
    <m/>
    <m/>
    <m/>
    <m/>
    <m/>
    <m/>
    <m/>
    <m/>
    <m/>
    <m/>
    <m/>
    <x v="6"/>
  </r>
  <r>
    <d v="2023-04-27T00:00:00"/>
    <x v="0"/>
    <n v="4"/>
    <n v="271"/>
    <x v="2959"/>
    <x v="270"/>
    <n v="17.27"/>
    <s v="x"/>
    <m/>
    <m/>
    <m/>
    <m/>
    <m/>
    <m/>
    <s v="x"/>
    <m/>
    <m/>
    <m/>
    <m/>
    <m/>
    <m/>
    <m/>
    <m/>
    <m/>
    <m/>
    <m/>
    <m/>
    <m/>
    <m/>
    <x v="15"/>
  </r>
  <r>
    <d v="2023-04-25T00:00:00"/>
    <x v="0"/>
    <n v="4"/>
    <n v="364"/>
    <x v="2961"/>
    <x v="270"/>
    <n v="8111.1"/>
    <s v="x"/>
    <m/>
    <m/>
    <m/>
    <m/>
    <m/>
    <m/>
    <m/>
    <m/>
    <s v="x"/>
    <m/>
    <m/>
    <m/>
    <m/>
    <m/>
    <m/>
    <m/>
    <m/>
    <m/>
    <m/>
    <m/>
    <m/>
    <x v="6"/>
  </r>
  <r>
    <d v="2023-03-22T00:00:00"/>
    <x v="0"/>
    <n v="3"/>
    <n v="234"/>
    <x v="2962"/>
    <x v="270"/>
    <n v="6013.7"/>
    <s v="x"/>
    <m/>
    <m/>
    <m/>
    <m/>
    <m/>
    <m/>
    <m/>
    <m/>
    <s v="x"/>
    <m/>
    <m/>
    <m/>
    <m/>
    <m/>
    <m/>
    <m/>
    <m/>
    <m/>
    <m/>
    <m/>
    <m/>
    <x v="6"/>
  </r>
  <r>
    <d v="2023-03-06T00:00:00"/>
    <x v="0"/>
    <n v="3"/>
    <n v="111"/>
    <x v="2963"/>
    <x v="270"/>
    <n v="5470.5"/>
    <s v="x"/>
    <m/>
    <m/>
    <m/>
    <m/>
    <m/>
    <m/>
    <m/>
    <m/>
    <s v="x"/>
    <m/>
    <m/>
    <m/>
    <m/>
    <m/>
    <m/>
    <m/>
    <m/>
    <m/>
    <m/>
    <m/>
    <m/>
    <x v="6"/>
  </r>
  <r>
    <d v="2023-01-25T00:00:00"/>
    <x v="0"/>
    <n v="1"/>
    <n v="1974"/>
    <x v="2964"/>
    <x v="270"/>
    <n v="4432.3999999999996"/>
    <s v="x"/>
    <m/>
    <m/>
    <m/>
    <m/>
    <m/>
    <m/>
    <m/>
    <m/>
    <s v="x"/>
    <m/>
    <m/>
    <m/>
    <m/>
    <m/>
    <m/>
    <m/>
    <m/>
    <m/>
    <m/>
    <m/>
    <m/>
    <x v="6"/>
  </r>
  <r>
    <d v="2022-12-28T00:00:00"/>
    <x v="2"/>
    <n v="12"/>
    <n v="1826"/>
    <x v="2965"/>
    <x v="270"/>
    <n v="6399"/>
    <s v="x"/>
    <m/>
    <m/>
    <m/>
    <m/>
    <m/>
    <m/>
    <m/>
    <m/>
    <s v="x"/>
    <m/>
    <m/>
    <m/>
    <m/>
    <m/>
    <m/>
    <m/>
    <m/>
    <m/>
    <m/>
    <m/>
    <m/>
    <x v="6"/>
  </r>
  <r>
    <d v="2022-11-29T00:00:00"/>
    <x v="2"/>
    <n v="11"/>
    <n v="1642"/>
    <x v="2966"/>
    <x v="270"/>
    <n v="6391.8"/>
    <s v="x"/>
    <m/>
    <m/>
    <m/>
    <m/>
    <m/>
    <m/>
    <m/>
    <m/>
    <s v="x"/>
    <m/>
    <m/>
    <m/>
    <m/>
    <m/>
    <m/>
    <m/>
    <m/>
    <m/>
    <m/>
    <m/>
    <m/>
    <x v="6"/>
  </r>
  <r>
    <d v="2022-10-25T00:00:00"/>
    <x v="2"/>
    <n v="10"/>
    <n v="1445"/>
    <x v="2967"/>
    <x v="270"/>
    <n v="4736.8999999999996"/>
    <s v="x"/>
    <m/>
    <m/>
    <m/>
    <m/>
    <m/>
    <m/>
    <m/>
    <m/>
    <s v="x"/>
    <m/>
    <m/>
    <m/>
    <m/>
    <m/>
    <m/>
    <m/>
    <m/>
    <m/>
    <m/>
    <m/>
    <m/>
    <x v="6"/>
  </r>
  <r>
    <d v="2022-09-28T00:00:00"/>
    <x v="2"/>
    <n v="9"/>
    <n v="1286"/>
    <x v="2968"/>
    <x v="270"/>
    <n v="6077.65"/>
    <s v="x"/>
    <m/>
    <m/>
    <m/>
    <m/>
    <m/>
    <m/>
    <m/>
    <m/>
    <s v="x"/>
    <m/>
    <m/>
    <m/>
    <m/>
    <m/>
    <m/>
    <m/>
    <m/>
    <m/>
    <m/>
    <m/>
    <m/>
    <x v="6"/>
  </r>
  <r>
    <d v="2022-08-23T00:00:00"/>
    <x v="2"/>
    <n v="8"/>
    <n v="1148"/>
    <x v="2969"/>
    <x v="270"/>
    <n v="6636.35"/>
    <s v="x"/>
    <m/>
    <m/>
    <m/>
    <m/>
    <m/>
    <m/>
    <m/>
    <m/>
    <s v="x"/>
    <m/>
    <m/>
    <m/>
    <m/>
    <m/>
    <m/>
    <m/>
    <m/>
    <m/>
    <m/>
    <m/>
    <m/>
    <x v="6"/>
  </r>
  <r>
    <d v="2022-08-19T00:00:00"/>
    <x v="2"/>
    <n v="8"/>
    <n v="1078"/>
    <x v="2959"/>
    <x v="270"/>
    <n v="61.67"/>
    <s v="x"/>
    <m/>
    <m/>
    <m/>
    <m/>
    <m/>
    <m/>
    <s v="x"/>
    <m/>
    <m/>
    <m/>
    <m/>
    <m/>
    <m/>
    <m/>
    <m/>
    <m/>
    <m/>
    <m/>
    <m/>
    <m/>
    <m/>
    <x v="15"/>
  </r>
  <r>
    <d v="2022-07-26T00:00:00"/>
    <x v="2"/>
    <n v="7"/>
    <n v="891"/>
    <x v="2959"/>
    <x v="270"/>
    <n v="17.27"/>
    <s v="x"/>
    <m/>
    <m/>
    <m/>
    <m/>
    <m/>
    <m/>
    <s v="x"/>
    <m/>
    <m/>
    <m/>
    <m/>
    <m/>
    <m/>
    <m/>
    <m/>
    <m/>
    <m/>
    <m/>
    <m/>
    <m/>
    <m/>
    <x v="15"/>
  </r>
  <r>
    <d v="2022-07-26T00:00:00"/>
    <x v="2"/>
    <n v="7"/>
    <n v="1014"/>
    <x v="2970"/>
    <x v="270"/>
    <n v="6288.2"/>
    <s v="x"/>
    <m/>
    <m/>
    <m/>
    <m/>
    <m/>
    <m/>
    <m/>
    <m/>
    <s v="x"/>
    <m/>
    <m/>
    <m/>
    <m/>
    <m/>
    <m/>
    <m/>
    <m/>
    <m/>
    <m/>
    <m/>
    <m/>
    <x v="6"/>
  </r>
  <r>
    <d v="2022-06-24T00:00:00"/>
    <x v="2"/>
    <n v="6"/>
    <n v="855"/>
    <x v="2971"/>
    <x v="270"/>
    <n v="7369.3"/>
    <s v="x"/>
    <m/>
    <m/>
    <m/>
    <m/>
    <m/>
    <m/>
    <m/>
    <m/>
    <s v="x"/>
    <m/>
    <m/>
    <m/>
    <m/>
    <m/>
    <m/>
    <m/>
    <m/>
    <m/>
    <m/>
    <m/>
    <m/>
    <x v="6"/>
  </r>
  <r>
    <d v="2022-05-24T00:00:00"/>
    <x v="2"/>
    <n v="5"/>
    <n v="675"/>
    <x v="2972"/>
    <x v="270"/>
    <n v="6677.45"/>
    <s v="x"/>
    <m/>
    <m/>
    <m/>
    <m/>
    <m/>
    <m/>
    <m/>
    <m/>
    <s v="x"/>
    <m/>
    <m/>
    <m/>
    <m/>
    <m/>
    <m/>
    <m/>
    <m/>
    <m/>
    <m/>
    <m/>
    <m/>
    <x v="6"/>
  </r>
  <r>
    <d v="2022-04-26T00:00:00"/>
    <x v="2"/>
    <n v="4"/>
    <n v="516"/>
    <x v="2973"/>
    <x v="270"/>
    <n v="6605.85"/>
    <s v="x"/>
    <m/>
    <m/>
    <m/>
    <m/>
    <m/>
    <m/>
    <m/>
    <m/>
    <s v="x"/>
    <m/>
    <m/>
    <m/>
    <m/>
    <m/>
    <m/>
    <m/>
    <m/>
    <m/>
    <m/>
    <m/>
    <m/>
    <x v="6"/>
  </r>
  <r>
    <d v="2022-03-24T00:00:00"/>
    <x v="2"/>
    <n v="3"/>
    <n v="329"/>
    <x v="2974"/>
    <x v="270"/>
    <n v="3973.25"/>
    <s v="x"/>
    <m/>
    <m/>
    <m/>
    <m/>
    <m/>
    <m/>
    <m/>
    <m/>
    <s v="x"/>
    <m/>
    <m/>
    <m/>
    <m/>
    <m/>
    <m/>
    <m/>
    <m/>
    <m/>
    <m/>
    <m/>
    <m/>
    <x v="6"/>
  </r>
  <r>
    <d v="2022-02-24T00:00:00"/>
    <x v="2"/>
    <n v="2"/>
    <n v="74"/>
    <x v="2959"/>
    <x v="270"/>
    <n v="73.67"/>
    <s v="x"/>
    <m/>
    <m/>
    <m/>
    <m/>
    <m/>
    <m/>
    <s v="x"/>
    <m/>
    <m/>
    <m/>
    <m/>
    <m/>
    <m/>
    <m/>
    <m/>
    <m/>
    <m/>
    <m/>
    <m/>
    <m/>
    <m/>
    <x v="15"/>
  </r>
  <r>
    <d v="2022-02-23T00:00:00"/>
    <x v="2"/>
    <n v="2"/>
    <n v="181"/>
    <x v="2975"/>
    <x v="270"/>
    <n v="3297.5"/>
    <s v="x"/>
    <m/>
    <m/>
    <m/>
    <m/>
    <m/>
    <m/>
    <m/>
    <m/>
    <s v="x"/>
    <m/>
    <m/>
    <m/>
    <m/>
    <m/>
    <m/>
    <m/>
    <m/>
    <m/>
    <m/>
    <m/>
    <m/>
    <x v="6"/>
  </r>
  <r>
    <d v="2022-01-27T00:00:00"/>
    <x v="2"/>
    <n v="1"/>
    <n v="2043"/>
    <x v="2976"/>
    <x v="270"/>
    <n v="3747.05"/>
    <s v="x"/>
    <m/>
    <m/>
    <m/>
    <m/>
    <m/>
    <m/>
    <m/>
    <m/>
    <s v="x"/>
    <m/>
    <m/>
    <m/>
    <m/>
    <m/>
    <m/>
    <m/>
    <m/>
    <m/>
    <m/>
    <m/>
    <m/>
    <x v="6"/>
  </r>
  <r>
    <d v="2021-12-28T00:00:00"/>
    <x v="1"/>
    <n v="12"/>
    <n v="1868"/>
    <x v="2977"/>
    <x v="270"/>
    <n v="3480.25"/>
    <s v="x"/>
    <m/>
    <m/>
    <m/>
    <m/>
    <m/>
    <m/>
    <m/>
    <m/>
    <s v="x"/>
    <m/>
    <m/>
    <m/>
    <m/>
    <m/>
    <m/>
    <m/>
    <m/>
    <m/>
    <m/>
    <m/>
    <m/>
    <x v="6"/>
  </r>
  <r>
    <d v="2021-11-24T00:00:00"/>
    <x v="1"/>
    <n v="11"/>
    <n v="1659"/>
    <x v="2978"/>
    <x v="270"/>
    <n v="4097.45"/>
    <s v="x"/>
    <m/>
    <m/>
    <m/>
    <m/>
    <m/>
    <m/>
    <m/>
    <m/>
    <s v="x"/>
    <m/>
    <m/>
    <m/>
    <m/>
    <m/>
    <m/>
    <m/>
    <m/>
    <m/>
    <m/>
    <m/>
    <m/>
    <x v="6"/>
  </r>
  <r>
    <d v="2021-10-27T00:00:00"/>
    <x v="1"/>
    <n v="10"/>
    <n v="1363"/>
    <x v="2959"/>
    <x v="270"/>
    <n v="6.47"/>
    <s v="x"/>
    <m/>
    <m/>
    <m/>
    <m/>
    <m/>
    <m/>
    <s v="x"/>
    <m/>
    <m/>
    <m/>
    <m/>
    <m/>
    <m/>
    <m/>
    <m/>
    <m/>
    <m/>
    <m/>
    <m/>
    <m/>
    <m/>
    <x v="15"/>
  </r>
  <r>
    <d v="2021-10-26T00:00:00"/>
    <x v="1"/>
    <n v="10"/>
    <n v="1501"/>
    <x v="2979"/>
    <x v="270"/>
    <n v="3520.95"/>
    <s v="x"/>
    <m/>
    <m/>
    <m/>
    <m/>
    <m/>
    <m/>
    <m/>
    <m/>
    <s v="x"/>
    <m/>
    <m/>
    <m/>
    <m/>
    <m/>
    <m/>
    <m/>
    <m/>
    <m/>
    <m/>
    <m/>
    <m/>
    <x v="6"/>
  </r>
  <r>
    <d v="2021-09-24T00:00:00"/>
    <x v="1"/>
    <n v="9"/>
    <n v="1341"/>
    <x v="2980"/>
    <x v="270"/>
    <n v="39.11"/>
    <s v="x"/>
    <m/>
    <m/>
    <m/>
    <m/>
    <m/>
    <m/>
    <m/>
    <m/>
    <s v="x"/>
    <m/>
    <m/>
    <m/>
    <m/>
    <m/>
    <m/>
    <m/>
    <m/>
    <m/>
    <m/>
    <m/>
    <m/>
    <x v="6"/>
  </r>
  <r>
    <d v="2021-09-24T00:00:00"/>
    <x v="1"/>
    <n v="9"/>
    <n v="1190"/>
    <x v="2959"/>
    <x v="270"/>
    <n v="13.67"/>
    <s v="x"/>
    <m/>
    <m/>
    <m/>
    <m/>
    <m/>
    <m/>
    <s v="x"/>
    <m/>
    <m/>
    <m/>
    <m/>
    <m/>
    <m/>
    <m/>
    <m/>
    <m/>
    <m/>
    <m/>
    <m/>
    <m/>
    <m/>
    <x v="15"/>
  </r>
  <r>
    <d v="2021-09-23T00:00:00"/>
    <x v="1"/>
    <n v="9"/>
    <n v="1331"/>
    <x v="2981"/>
    <x v="270"/>
    <n v="3698.85"/>
    <s v="x"/>
    <m/>
    <m/>
    <m/>
    <m/>
    <m/>
    <m/>
    <m/>
    <m/>
    <s v="x"/>
    <m/>
    <m/>
    <m/>
    <m/>
    <m/>
    <m/>
    <m/>
    <m/>
    <m/>
    <m/>
    <m/>
    <m/>
    <x v="6"/>
  </r>
  <r>
    <d v="2021-08-30T00:00:00"/>
    <x v="1"/>
    <n v="8"/>
    <n v="1177"/>
    <x v="2982"/>
    <x v="270"/>
    <n v="6518.55"/>
    <s v="x"/>
    <m/>
    <m/>
    <m/>
    <m/>
    <m/>
    <m/>
    <m/>
    <m/>
    <s v="x"/>
    <m/>
    <m/>
    <m/>
    <m/>
    <m/>
    <m/>
    <m/>
    <m/>
    <m/>
    <m/>
    <m/>
    <m/>
    <x v="6"/>
  </r>
  <r>
    <d v="2021-07-27T00:00:00"/>
    <x v="1"/>
    <n v="7"/>
    <n v="1006"/>
    <x v="2983"/>
    <x v="270"/>
    <n v="5570.15"/>
    <s v="x"/>
    <m/>
    <m/>
    <m/>
    <m/>
    <m/>
    <m/>
    <m/>
    <m/>
    <s v="x"/>
    <m/>
    <m/>
    <m/>
    <m/>
    <m/>
    <m/>
    <m/>
    <m/>
    <m/>
    <m/>
    <m/>
    <m/>
    <x v="6"/>
  </r>
  <r>
    <d v="2021-06-23T00:00:00"/>
    <x v="1"/>
    <n v="6"/>
    <n v="828"/>
    <x v="2984"/>
    <x v="270"/>
    <n v="6031.2"/>
    <s v="x"/>
    <m/>
    <m/>
    <m/>
    <m/>
    <m/>
    <m/>
    <m/>
    <m/>
    <s v="x"/>
    <m/>
    <m/>
    <m/>
    <m/>
    <m/>
    <m/>
    <m/>
    <m/>
    <m/>
    <m/>
    <m/>
    <m/>
    <x v="6"/>
  </r>
  <r>
    <d v="2021-05-25T00:00:00"/>
    <x v="1"/>
    <n v="5"/>
    <n v="674"/>
    <x v="2985"/>
    <x v="270"/>
    <n v="6195.3"/>
    <s v="x"/>
    <m/>
    <m/>
    <m/>
    <m/>
    <m/>
    <m/>
    <m/>
    <m/>
    <s v="x"/>
    <m/>
    <m/>
    <m/>
    <m/>
    <m/>
    <m/>
    <m/>
    <m/>
    <m/>
    <m/>
    <m/>
    <m/>
    <x v="6"/>
  </r>
  <r>
    <d v="2021-05-13T00:00:00"/>
    <x v="1"/>
    <n v="5"/>
    <n v="455"/>
    <x v="2959"/>
    <x v="270"/>
    <n v="13.67"/>
    <s v="x"/>
    <m/>
    <m/>
    <m/>
    <m/>
    <m/>
    <m/>
    <s v="x"/>
    <m/>
    <m/>
    <m/>
    <m/>
    <m/>
    <m/>
    <m/>
    <m/>
    <m/>
    <m/>
    <m/>
    <m/>
    <m/>
    <m/>
    <x v="15"/>
  </r>
  <r>
    <d v="2021-04-27T00:00:00"/>
    <x v="1"/>
    <n v="4"/>
    <n v="507"/>
    <x v="2986"/>
    <x v="270"/>
    <n v="8002.3"/>
    <s v="x"/>
    <m/>
    <m/>
    <m/>
    <m/>
    <m/>
    <m/>
    <m/>
    <m/>
    <s v="x"/>
    <m/>
    <m/>
    <m/>
    <m/>
    <m/>
    <m/>
    <m/>
    <m/>
    <m/>
    <m/>
    <m/>
    <m/>
    <x v="6"/>
  </r>
  <r>
    <d v="2021-03-29T00:00:00"/>
    <x v="1"/>
    <n v="3"/>
    <n v="260"/>
    <x v="2987"/>
    <x v="270"/>
    <n v="8.8699999999999992"/>
    <s v="x"/>
    <m/>
    <m/>
    <m/>
    <m/>
    <m/>
    <m/>
    <s v="x"/>
    <m/>
    <m/>
    <m/>
    <m/>
    <m/>
    <m/>
    <m/>
    <m/>
    <m/>
    <m/>
    <m/>
    <m/>
    <m/>
    <m/>
    <x v="15"/>
  </r>
  <r>
    <d v="2021-03-29T00:00:00"/>
    <x v="1"/>
    <n v="3"/>
    <n v="187"/>
    <x v="2987"/>
    <x v="270"/>
    <n v="8.8699999999999992"/>
    <s v="x"/>
    <m/>
    <m/>
    <m/>
    <m/>
    <m/>
    <m/>
    <s v="x"/>
    <m/>
    <m/>
    <m/>
    <m/>
    <m/>
    <m/>
    <m/>
    <m/>
    <m/>
    <m/>
    <m/>
    <m/>
    <m/>
    <m/>
    <x v="15"/>
  </r>
  <r>
    <d v="2021-03-23T00:00:00"/>
    <x v="1"/>
    <n v="3"/>
    <n v="328"/>
    <x v="2988"/>
    <x v="270"/>
    <n v="3896.95"/>
    <s v="x"/>
    <m/>
    <m/>
    <m/>
    <m/>
    <m/>
    <m/>
    <m/>
    <m/>
    <s v="x"/>
    <m/>
    <m/>
    <m/>
    <m/>
    <m/>
    <m/>
    <m/>
    <m/>
    <m/>
    <m/>
    <m/>
    <m/>
    <x v="6"/>
  </r>
  <r>
    <d v="2021-02-23T00:00:00"/>
    <x v="1"/>
    <n v="2"/>
    <n v="168"/>
    <x v="2989"/>
    <x v="270"/>
    <n v="3506.65"/>
    <s v="x"/>
    <m/>
    <m/>
    <m/>
    <m/>
    <m/>
    <m/>
    <m/>
    <m/>
    <s v="x"/>
    <m/>
    <m/>
    <m/>
    <m/>
    <m/>
    <m/>
    <m/>
    <m/>
    <m/>
    <m/>
    <m/>
    <m/>
    <x v="6"/>
  </r>
  <r>
    <d v="2021-02-01T00:00:00"/>
    <x v="1"/>
    <n v="2"/>
    <n v="2353"/>
    <x v="2990"/>
    <x v="270"/>
    <n v="5880.5"/>
    <s v="x"/>
    <m/>
    <m/>
    <m/>
    <m/>
    <m/>
    <m/>
    <m/>
    <m/>
    <s v="x"/>
    <m/>
    <m/>
    <m/>
    <m/>
    <m/>
    <m/>
    <m/>
    <m/>
    <m/>
    <m/>
    <m/>
    <m/>
    <x v="6"/>
  </r>
  <r>
    <d v="2021-02-01T00:00:00"/>
    <x v="1"/>
    <n v="2"/>
    <n v="2272"/>
    <x v="2959"/>
    <x v="270"/>
    <n v="10.31"/>
    <s v="x"/>
    <m/>
    <m/>
    <m/>
    <m/>
    <m/>
    <m/>
    <s v="x"/>
    <m/>
    <m/>
    <m/>
    <m/>
    <m/>
    <m/>
    <m/>
    <m/>
    <m/>
    <m/>
    <m/>
    <m/>
    <m/>
    <m/>
    <x v="15"/>
  </r>
  <r>
    <d v="2021-11-09T00:00:00"/>
    <x v="1"/>
    <n v="11"/>
    <n v="1566"/>
    <x v="2991"/>
    <x v="271"/>
    <n v="240"/>
    <m/>
    <s v="x"/>
    <m/>
    <s v="x"/>
    <m/>
    <m/>
    <s v="x"/>
    <m/>
    <m/>
    <m/>
    <m/>
    <m/>
    <m/>
    <m/>
    <m/>
    <m/>
    <m/>
    <m/>
    <m/>
    <m/>
    <m/>
    <m/>
    <x v="9"/>
  </r>
  <r>
    <d v="2021-06-17T00:00:00"/>
    <x v="1"/>
    <n v="6"/>
    <n v="813"/>
    <x v="2992"/>
    <x v="271"/>
    <n v="288"/>
    <m/>
    <s v="x"/>
    <m/>
    <s v="x"/>
    <m/>
    <m/>
    <s v="x"/>
    <m/>
    <m/>
    <m/>
    <m/>
    <m/>
    <m/>
    <m/>
    <m/>
    <m/>
    <m/>
    <m/>
    <m/>
    <m/>
    <m/>
    <m/>
    <x v="9"/>
  </r>
  <r>
    <d v="2021-06-07T00:00:00"/>
    <x v="1"/>
    <n v="6"/>
    <n v="704"/>
    <x v="2993"/>
    <x v="271"/>
    <n v="192"/>
    <m/>
    <s v="x"/>
    <m/>
    <s v="x"/>
    <m/>
    <m/>
    <m/>
    <m/>
    <m/>
    <m/>
    <m/>
    <m/>
    <m/>
    <m/>
    <m/>
    <m/>
    <m/>
    <m/>
    <m/>
    <m/>
    <m/>
    <m/>
    <x v="12"/>
  </r>
  <r>
    <d v="2021-05-06T00:00:00"/>
    <x v="1"/>
    <n v="5"/>
    <n v="547"/>
    <x v="2994"/>
    <x v="271"/>
    <n v="264"/>
    <m/>
    <s v="x"/>
    <m/>
    <s v="x"/>
    <m/>
    <m/>
    <s v="x"/>
    <m/>
    <m/>
    <m/>
    <m/>
    <m/>
    <m/>
    <m/>
    <m/>
    <m/>
    <m/>
    <m/>
    <m/>
    <m/>
    <m/>
    <m/>
    <x v="9"/>
  </r>
  <r>
    <d v="2021-08-30T00:00:00"/>
    <x v="1"/>
    <n v="8"/>
    <n v="1159"/>
    <x v="2995"/>
    <x v="272"/>
    <n v="768"/>
    <m/>
    <s v="x"/>
    <m/>
    <m/>
    <m/>
    <m/>
    <m/>
    <m/>
    <m/>
    <m/>
    <s v="x"/>
    <m/>
    <m/>
    <m/>
    <m/>
    <m/>
    <m/>
    <m/>
    <m/>
    <m/>
    <m/>
    <m/>
    <x v="10"/>
  </r>
  <r>
    <d v="2021-06-23T00:00:00"/>
    <x v="1"/>
    <n v="6"/>
    <n v="726"/>
    <x v="2996"/>
    <x v="272"/>
    <n v="11400"/>
    <m/>
    <s v="x"/>
    <m/>
    <m/>
    <m/>
    <m/>
    <m/>
    <m/>
    <m/>
    <m/>
    <s v="x"/>
    <m/>
    <m/>
    <m/>
    <m/>
    <m/>
    <m/>
    <m/>
    <m/>
    <m/>
    <m/>
    <m/>
    <x v="10"/>
  </r>
  <r>
    <d v="2021-04-08T00:00:00"/>
    <x v="1"/>
    <n v="4"/>
    <n v="332"/>
    <x v="2997"/>
    <x v="272"/>
    <n v="960"/>
    <m/>
    <s v="x"/>
    <m/>
    <m/>
    <m/>
    <m/>
    <m/>
    <m/>
    <m/>
    <m/>
    <s v="x"/>
    <m/>
    <m/>
    <m/>
    <m/>
    <m/>
    <m/>
    <m/>
    <m/>
    <m/>
    <m/>
    <m/>
    <x v="10"/>
  </r>
  <r>
    <d v="2023-10-26T00:00:00"/>
    <x v="0"/>
    <n v="10"/>
    <n v="1204"/>
    <x v="2998"/>
    <x v="273"/>
    <n v="86.4"/>
    <m/>
    <s v="x"/>
    <m/>
    <m/>
    <m/>
    <m/>
    <m/>
    <m/>
    <m/>
    <m/>
    <m/>
    <m/>
    <m/>
    <m/>
    <m/>
    <m/>
    <m/>
    <m/>
    <m/>
    <s v="x"/>
    <m/>
    <m/>
    <x v="18"/>
  </r>
  <r>
    <d v="2023-10-26T00:00:00"/>
    <x v="0"/>
    <n v="10"/>
    <n v="1205"/>
    <x v="2999"/>
    <x v="273"/>
    <n v="369.02"/>
    <m/>
    <s v="x"/>
    <m/>
    <m/>
    <m/>
    <m/>
    <m/>
    <m/>
    <m/>
    <m/>
    <m/>
    <m/>
    <m/>
    <m/>
    <m/>
    <m/>
    <m/>
    <m/>
    <m/>
    <s v="x"/>
    <m/>
    <m/>
    <x v="18"/>
  </r>
  <r>
    <d v="2023-09-11T00:00:00"/>
    <x v="0"/>
    <n v="9"/>
    <n v="983"/>
    <x v="2998"/>
    <x v="273"/>
    <n v="-86.4"/>
    <m/>
    <s v="x"/>
    <m/>
    <m/>
    <m/>
    <m/>
    <m/>
    <m/>
    <m/>
    <m/>
    <m/>
    <m/>
    <m/>
    <m/>
    <m/>
    <m/>
    <m/>
    <m/>
    <m/>
    <s v="x"/>
    <m/>
    <m/>
    <x v="18"/>
  </r>
  <r>
    <d v="2023-08-02T00:00:00"/>
    <x v="0"/>
    <n v="8"/>
    <n v="804"/>
    <x v="2998"/>
    <x v="273"/>
    <n v="660.41"/>
    <m/>
    <s v="x"/>
    <m/>
    <m/>
    <m/>
    <m/>
    <m/>
    <m/>
    <m/>
    <m/>
    <m/>
    <m/>
    <m/>
    <m/>
    <m/>
    <m/>
    <m/>
    <m/>
    <m/>
    <s v="x"/>
    <m/>
    <m/>
    <x v="18"/>
  </r>
  <r>
    <d v="2023-05-31T00:00:00"/>
    <x v="0"/>
    <n v="5"/>
    <n v="501"/>
    <x v="3000"/>
    <x v="273"/>
    <n v="702.89"/>
    <m/>
    <s v="x"/>
    <m/>
    <m/>
    <m/>
    <m/>
    <m/>
    <m/>
    <m/>
    <m/>
    <m/>
    <m/>
    <m/>
    <m/>
    <m/>
    <m/>
    <m/>
    <m/>
    <m/>
    <s v="x"/>
    <m/>
    <m/>
    <x v="18"/>
  </r>
  <r>
    <d v="2023-05-16T00:00:00"/>
    <x v="0"/>
    <n v="5"/>
    <n v="405"/>
    <x v="2998"/>
    <x v="273"/>
    <n v="162"/>
    <m/>
    <s v="x"/>
    <m/>
    <m/>
    <m/>
    <m/>
    <m/>
    <m/>
    <m/>
    <m/>
    <m/>
    <m/>
    <m/>
    <m/>
    <m/>
    <m/>
    <m/>
    <m/>
    <m/>
    <s v="x"/>
    <m/>
    <m/>
    <x v="18"/>
  </r>
  <r>
    <d v="2022-12-21T00:00:00"/>
    <x v="2"/>
    <n v="12"/>
    <n v="1795"/>
    <x v="3001"/>
    <x v="273"/>
    <n v="348.34"/>
    <m/>
    <s v="x"/>
    <m/>
    <m/>
    <m/>
    <m/>
    <m/>
    <m/>
    <m/>
    <m/>
    <m/>
    <m/>
    <m/>
    <m/>
    <m/>
    <m/>
    <m/>
    <m/>
    <m/>
    <s v="x"/>
    <m/>
    <m/>
    <x v="18"/>
  </r>
  <r>
    <d v="2022-12-21T00:00:00"/>
    <x v="2"/>
    <n v="12"/>
    <n v="1794"/>
    <x v="3002"/>
    <x v="273"/>
    <n v="300"/>
    <m/>
    <s v="x"/>
    <m/>
    <m/>
    <m/>
    <m/>
    <m/>
    <m/>
    <m/>
    <m/>
    <m/>
    <m/>
    <m/>
    <m/>
    <m/>
    <m/>
    <m/>
    <m/>
    <m/>
    <s v="x"/>
    <m/>
    <m/>
    <x v="18"/>
  </r>
  <r>
    <d v="2022-11-28T00:00:00"/>
    <x v="2"/>
    <n v="11"/>
    <n v="1538"/>
    <x v="3003"/>
    <x v="273"/>
    <n v="687.88"/>
    <m/>
    <s v="x"/>
    <m/>
    <m/>
    <m/>
    <m/>
    <m/>
    <m/>
    <m/>
    <m/>
    <m/>
    <m/>
    <m/>
    <m/>
    <m/>
    <m/>
    <m/>
    <m/>
    <m/>
    <s v="x"/>
    <m/>
    <m/>
    <x v="18"/>
  </r>
  <r>
    <d v="2022-05-30T00:00:00"/>
    <x v="2"/>
    <n v="5"/>
    <n v="716"/>
    <x v="3004"/>
    <x v="273"/>
    <n v="1465.58"/>
    <m/>
    <s v="x"/>
    <m/>
    <m/>
    <m/>
    <m/>
    <m/>
    <m/>
    <m/>
    <m/>
    <m/>
    <m/>
    <m/>
    <m/>
    <m/>
    <m/>
    <m/>
    <m/>
    <m/>
    <s v="x"/>
    <m/>
    <m/>
    <x v="18"/>
  </r>
  <r>
    <d v="2022-05-13T00:00:00"/>
    <x v="2"/>
    <n v="5"/>
    <n v="555"/>
    <x v="3001"/>
    <x v="273"/>
    <n v="1629.12"/>
    <m/>
    <s v="x"/>
    <m/>
    <m/>
    <m/>
    <m/>
    <m/>
    <m/>
    <m/>
    <m/>
    <m/>
    <m/>
    <m/>
    <m/>
    <m/>
    <m/>
    <m/>
    <m/>
    <m/>
    <s v="x"/>
    <m/>
    <m/>
    <x v="18"/>
  </r>
  <r>
    <d v="2022-04-20T00:00:00"/>
    <x v="2"/>
    <n v="4"/>
    <n v="437"/>
    <x v="3005"/>
    <x v="273"/>
    <n v="96"/>
    <m/>
    <s v="x"/>
    <m/>
    <m/>
    <m/>
    <m/>
    <m/>
    <m/>
    <m/>
    <m/>
    <m/>
    <m/>
    <m/>
    <m/>
    <m/>
    <m/>
    <m/>
    <m/>
    <m/>
    <s v="x"/>
    <m/>
    <m/>
    <x v="18"/>
  </r>
  <r>
    <d v="2022-04-20T00:00:00"/>
    <x v="2"/>
    <n v="4"/>
    <n v="436"/>
    <x v="3005"/>
    <x v="273"/>
    <n v="562.79999999999995"/>
    <m/>
    <s v="x"/>
    <m/>
    <m/>
    <m/>
    <m/>
    <m/>
    <m/>
    <m/>
    <m/>
    <m/>
    <m/>
    <m/>
    <m/>
    <m/>
    <m/>
    <m/>
    <m/>
    <m/>
    <s v="x"/>
    <m/>
    <m/>
    <x v="18"/>
  </r>
  <r>
    <d v="2022-04-20T00:00:00"/>
    <x v="2"/>
    <n v="4"/>
    <n v="410"/>
    <x v="3003"/>
    <x v="273"/>
    <n v="268.8"/>
    <m/>
    <s v="x"/>
    <m/>
    <m/>
    <m/>
    <m/>
    <m/>
    <m/>
    <m/>
    <m/>
    <m/>
    <m/>
    <m/>
    <m/>
    <m/>
    <m/>
    <m/>
    <m/>
    <m/>
    <s v="x"/>
    <m/>
    <m/>
    <x v="18"/>
  </r>
  <r>
    <d v="2022-03-17T00:00:00"/>
    <x v="2"/>
    <n v="3"/>
    <n v="293"/>
    <x v="3005"/>
    <x v="273"/>
    <n v="394.46"/>
    <m/>
    <s v="x"/>
    <m/>
    <m/>
    <m/>
    <m/>
    <m/>
    <m/>
    <m/>
    <m/>
    <m/>
    <m/>
    <m/>
    <m/>
    <m/>
    <m/>
    <m/>
    <m/>
    <m/>
    <s v="x"/>
    <m/>
    <m/>
    <x v="18"/>
  </r>
  <r>
    <d v="2022-02-16T00:00:00"/>
    <x v="2"/>
    <n v="2"/>
    <n v="146"/>
    <x v="3004"/>
    <x v="273"/>
    <n v="468.32"/>
    <m/>
    <s v="x"/>
    <m/>
    <m/>
    <m/>
    <m/>
    <m/>
    <m/>
    <m/>
    <m/>
    <m/>
    <m/>
    <m/>
    <m/>
    <m/>
    <m/>
    <m/>
    <m/>
    <m/>
    <s v="x"/>
    <m/>
    <m/>
    <x v="18"/>
  </r>
  <r>
    <d v="2021-12-29T00:00:00"/>
    <x v="1"/>
    <n v="12"/>
    <n v="1891"/>
    <x v="3006"/>
    <x v="273"/>
    <n v="345.29"/>
    <m/>
    <s v="x"/>
    <m/>
    <m/>
    <m/>
    <m/>
    <m/>
    <m/>
    <m/>
    <m/>
    <m/>
    <m/>
    <m/>
    <m/>
    <m/>
    <m/>
    <m/>
    <m/>
    <m/>
    <s v="x"/>
    <m/>
    <m/>
    <x v="18"/>
  </r>
  <r>
    <d v="2021-12-29T00:00:00"/>
    <x v="1"/>
    <n v="12"/>
    <n v="1890"/>
    <x v="3005"/>
    <x v="273"/>
    <n v="692.47"/>
    <m/>
    <s v="x"/>
    <m/>
    <m/>
    <m/>
    <m/>
    <m/>
    <m/>
    <m/>
    <m/>
    <m/>
    <m/>
    <m/>
    <m/>
    <m/>
    <m/>
    <m/>
    <m/>
    <m/>
    <s v="x"/>
    <m/>
    <m/>
    <x v="18"/>
  </r>
  <r>
    <d v="2021-12-20T00:00:00"/>
    <x v="1"/>
    <n v="12"/>
    <n v="1770"/>
    <x v="3004"/>
    <x v="273"/>
    <n v="237.01"/>
    <m/>
    <s v="x"/>
    <m/>
    <m/>
    <m/>
    <m/>
    <m/>
    <m/>
    <m/>
    <m/>
    <m/>
    <m/>
    <m/>
    <m/>
    <m/>
    <m/>
    <m/>
    <m/>
    <m/>
    <s v="x"/>
    <m/>
    <m/>
    <x v="18"/>
  </r>
  <r>
    <d v="2021-12-20T00:00:00"/>
    <x v="1"/>
    <n v="12"/>
    <n v="1769"/>
    <x v="3005"/>
    <x v="273"/>
    <n v="230.68"/>
    <m/>
    <s v="x"/>
    <m/>
    <m/>
    <m/>
    <m/>
    <m/>
    <m/>
    <m/>
    <m/>
    <m/>
    <m/>
    <m/>
    <m/>
    <m/>
    <m/>
    <m/>
    <m/>
    <m/>
    <s v="x"/>
    <m/>
    <m/>
    <x v="18"/>
  </r>
  <r>
    <d v="2021-11-10T00:00:00"/>
    <x v="1"/>
    <n v="11"/>
    <n v="1553"/>
    <x v="3007"/>
    <x v="273"/>
    <n v="680.4"/>
    <m/>
    <s v="x"/>
    <m/>
    <m/>
    <m/>
    <m/>
    <m/>
    <m/>
    <m/>
    <m/>
    <m/>
    <m/>
    <m/>
    <m/>
    <m/>
    <m/>
    <m/>
    <m/>
    <m/>
    <s v="x"/>
    <m/>
    <m/>
    <x v="18"/>
  </r>
  <r>
    <d v="2021-10-21T00:00:00"/>
    <x v="1"/>
    <n v="10"/>
    <n v="1471"/>
    <x v="3007"/>
    <x v="273"/>
    <n v="544.1"/>
    <m/>
    <s v="x"/>
    <m/>
    <m/>
    <m/>
    <m/>
    <m/>
    <m/>
    <m/>
    <m/>
    <m/>
    <m/>
    <m/>
    <m/>
    <m/>
    <m/>
    <m/>
    <m/>
    <m/>
    <s v="x"/>
    <m/>
    <m/>
    <x v="18"/>
  </r>
  <r>
    <d v="2021-10-13T00:00:00"/>
    <x v="1"/>
    <n v="10"/>
    <n v="1385"/>
    <x v="3007"/>
    <x v="273"/>
    <n v="226.08"/>
    <m/>
    <s v="x"/>
    <m/>
    <m/>
    <m/>
    <m/>
    <m/>
    <m/>
    <m/>
    <m/>
    <m/>
    <m/>
    <m/>
    <m/>
    <m/>
    <m/>
    <m/>
    <m/>
    <m/>
    <s v="x"/>
    <m/>
    <m/>
    <x v="18"/>
  </r>
  <r>
    <d v="2021-08-30T00:00:00"/>
    <x v="1"/>
    <n v="8"/>
    <n v="1162"/>
    <x v="3008"/>
    <x v="273"/>
    <n v="244.51"/>
    <m/>
    <s v="x"/>
    <m/>
    <m/>
    <m/>
    <m/>
    <m/>
    <m/>
    <m/>
    <m/>
    <m/>
    <m/>
    <m/>
    <m/>
    <m/>
    <m/>
    <m/>
    <m/>
    <m/>
    <s v="x"/>
    <m/>
    <m/>
    <x v="18"/>
  </r>
  <r>
    <d v="2021-08-09T00:00:00"/>
    <x v="1"/>
    <n v="8"/>
    <n v="1049"/>
    <x v="3009"/>
    <x v="273"/>
    <n v="495.36"/>
    <m/>
    <s v="x"/>
    <m/>
    <m/>
    <m/>
    <m/>
    <m/>
    <m/>
    <m/>
    <m/>
    <m/>
    <m/>
    <m/>
    <m/>
    <m/>
    <m/>
    <m/>
    <m/>
    <m/>
    <s v="x"/>
    <m/>
    <m/>
    <x v="18"/>
  </r>
  <r>
    <d v="2021-07-19T00:00:00"/>
    <x v="1"/>
    <n v="7"/>
    <n v="875"/>
    <x v="2999"/>
    <x v="273"/>
    <n v="676.15"/>
    <m/>
    <s v="x"/>
    <m/>
    <m/>
    <m/>
    <m/>
    <m/>
    <m/>
    <m/>
    <m/>
    <m/>
    <m/>
    <m/>
    <m/>
    <m/>
    <m/>
    <m/>
    <m/>
    <m/>
    <s v="x"/>
    <m/>
    <m/>
    <x v="18"/>
  </r>
  <r>
    <d v="2021-07-19T00:00:00"/>
    <x v="1"/>
    <n v="7"/>
    <n v="865"/>
    <x v="3010"/>
    <x v="273"/>
    <n v="413.1"/>
    <m/>
    <s v="x"/>
    <m/>
    <m/>
    <m/>
    <m/>
    <m/>
    <m/>
    <m/>
    <m/>
    <m/>
    <m/>
    <m/>
    <m/>
    <m/>
    <m/>
    <m/>
    <m/>
    <m/>
    <s v="x"/>
    <m/>
    <m/>
    <x v="18"/>
  </r>
  <r>
    <d v="2021-07-19T00:00:00"/>
    <x v="1"/>
    <n v="7"/>
    <n v="859"/>
    <x v="3011"/>
    <x v="273"/>
    <n v="134.65"/>
    <m/>
    <s v="x"/>
    <m/>
    <m/>
    <m/>
    <m/>
    <m/>
    <m/>
    <m/>
    <m/>
    <m/>
    <m/>
    <m/>
    <m/>
    <m/>
    <m/>
    <m/>
    <m/>
    <m/>
    <s v="x"/>
    <m/>
    <m/>
    <x v="18"/>
  </r>
  <r>
    <d v="2021-02-09T00:00:00"/>
    <x v="1"/>
    <n v="2"/>
    <n v="61"/>
    <x v="3011"/>
    <x v="273"/>
    <n v="152.57"/>
    <m/>
    <s v="x"/>
    <m/>
    <m/>
    <m/>
    <m/>
    <m/>
    <m/>
    <m/>
    <m/>
    <m/>
    <m/>
    <m/>
    <m/>
    <m/>
    <m/>
    <m/>
    <m/>
    <m/>
    <s v="x"/>
    <m/>
    <m/>
    <x v="18"/>
  </r>
  <r>
    <d v="2022-06-09T00:00:00"/>
    <x v="2"/>
    <n v="6"/>
    <n v="688"/>
    <x v="3012"/>
    <x v="274"/>
    <n v="420"/>
    <m/>
    <s v="x"/>
    <m/>
    <s v="x"/>
    <m/>
    <m/>
    <m/>
    <m/>
    <m/>
    <m/>
    <m/>
    <m/>
    <m/>
    <m/>
    <m/>
    <m/>
    <m/>
    <m/>
    <m/>
    <m/>
    <m/>
    <m/>
    <x v="12"/>
  </r>
  <r>
    <d v="2023-09-27T00:00:00"/>
    <x v="0"/>
    <n v="9"/>
    <n v="1072"/>
    <x v="3013"/>
    <x v="275"/>
    <n v="423.65"/>
    <m/>
    <s v="x"/>
    <m/>
    <s v="x"/>
    <m/>
    <m/>
    <s v="x"/>
    <m/>
    <m/>
    <m/>
    <m/>
    <m/>
    <m/>
    <m/>
    <m/>
    <m/>
    <m/>
    <m/>
    <m/>
    <m/>
    <m/>
    <m/>
    <x v="9"/>
  </r>
  <r>
    <d v="2023-09-21T00:00:00"/>
    <x v="0"/>
    <n v="9"/>
    <n v="42"/>
    <x v="3014"/>
    <x v="275"/>
    <n v="423.65"/>
    <m/>
    <s v="x"/>
    <m/>
    <s v="x"/>
    <m/>
    <m/>
    <s v="x"/>
    <m/>
    <m/>
    <m/>
    <m/>
    <m/>
    <m/>
    <m/>
    <m/>
    <m/>
    <m/>
    <m/>
    <m/>
    <m/>
    <m/>
    <m/>
    <x v="9"/>
  </r>
  <r>
    <d v="2023-06-19T00:00:00"/>
    <x v="0"/>
    <n v="6"/>
    <n v="567"/>
    <x v="3015"/>
    <x v="276"/>
    <n v="4000"/>
    <m/>
    <s v="x"/>
    <m/>
    <m/>
    <m/>
    <m/>
    <m/>
    <s v="x"/>
    <m/>
    <m/>
    <m/>
    <m/>
    <m/>
    <m/>
    <m/>
    <m/>
    <m/>
    <m/>
    <m/>
    <m/>
    <m/>
    <m/>
    <x v="15"/>
  </r>
  <r>
    <d v="2022-02-14T00:00:00"/>
    <x v="2"/>
    <n v="2"/>
    <n v="2039"/>
    <x v="3016"/>
    <x v="277"/>
    <n v="68"/>
    <s v="x"/>
    <m/>
    <m/>
    <m/>
    <m/>
    <s v="x"/>
    <m/>
    <m/>
    <m/>
    <m/>
    <m/>
    <m/>
    <m/>
    <m/>
    <m/>
    <m/>
    <m/>
    <m/>
    <m/>
    <m/>
    <m/>
    <m/>
    <x v="7"/>
  </r>
  <r>
    <d v="2021-12-31T00:00:00"/>
    <x v="1"/>
    <n v="12"/>
    <n v="1905"/>
    <x v="3017"/>
    <x v="277"/>
    <n v="27.5"/>
    <s v="x"/>
    <m/>
    <m/>
    <m/>
    <m/>
    <s v="x"/>
    <m/>
    <m/>
    <m/>
    <m/>
    <m/>
    <m/>
    <m/>
    <m/>
    <m/>
    <m/>
    <m/>
    <m/>
    <m/>
    <m/>
    <m/>
    <m/>
    <x v="7"/>
  </r>
  <r>
    <d v="2021-12-01T00:00:00"/>
    <x v="1"/>
    <n v="12"/>
    <n v="1683"/>
    <x v="3018"/>
    <x v="277"/>
    <n v="32.5"/>
    <s v="x"/>
    <m/>
    <m/>
    <m/>
    <m/>
    <s v="x"/>
    <m/>
    <m/>
    <m/>
    <m/>
    <m/>
    <m/>
    <m/>
    <m/>
    <m/>
    <m/>
    <m/>
    <m/>
    <m/>
    <m/>
    <m/>
    <m/>
    <x v="7"/>
  </r>
  <r>
    <d v="2021-11-02T00:00:00"/>
    <x v="1"/>
    <n v="11"/>
    <n v="1533"/>
    <x v="3019"/>
    <x v="277"/>
    <n v="33.700000000000003"/>
    <s v="x"/>
    <m/>
    <m/>
    <m/>
    <m/>
    <s v="x"/>
    <m/>
    <m/>
    <m/>
    <m/>
    <m/>
    <m/>
    <m/>
    <m/>
    <m/>
    <m/>
    <m/>
    <m/>
    <m/>
    <m/>
    <m/>
    <m/>
    <x v="7"/>
  </r>
  <r>
    <d v="2021-09-30T00:00:00"/>
    <x v="1"/>
    <n v="9"/>
    <n v="1358"/>
    <x v="3020"/>
    <x v="277"/>
    <n v="65.5"/>
    <s v="x"/>
    <m/>
    <m/>
    <m/>
    <m/>
    <s v="x"/>
    <m/>
    <m/>
    <m/>
    <m/>
    <m/>
    <m/>
    <m/>
    <m/>
    <m/>
    <m/>
    <m/>
    <m/>
    <m/>
    <m/>
    <m/>
    <m/>
    <x v="7"/>
  </r>
  <r>
    <d v="2021-09-08T00:00:00"/>
    <x v="1"/>
    <n v="9"/>
    <n v="1183"/>
    <x v="3021"/>
    <x v="277"/>
    <n v="25"/>
    <s v="x"/>
    <m/>
    <m/>
    <m/>
    <m/>
    <s v="x"/>
    <m/>
    <m/>
    <m/>
    <m/>
    <m/>
    <m/>
    <m/>
    <m/>
    <m/>
    <m/>
    <m/>
    <m/>
    <m/>
    <m/>
    <m/>
    <m/>
    <x v="7"/>
  </r>
  <r>
    <d v="2021-08-02T00:00:00"/>
    <x v="1"/>
    <n v="8"/>
    <n v="1004"/>
    <x v="3022"/>
    <x v="277"/>
    <n v="38.200000000000003"/>
    <s v="x"/>
    <m/>
    <m/>
    <m/>
    <m/>
    <s v="x"/>
    <m/>
    <m/>
    <m/>
    <m/>
    <m/>
    <m/>
    <m/>
    <m/>
    <m/>
    <m/>
    <m/>
    <m/>
    <m/>
    <m/>
    <m/>
    <m/>
    <x v="7"/>
  </r>
  <r>
    <d v="2021-06-29T00:00:00"/>
    <x v="1"/>
    <n v="6"/>
    <n v="836"/>
    <x v="3023"/>
    <x v="277"/>
    <n v="43"/>
    <s v="x"/>
    <m/>
    <m/>
    <m/>
    <m/>
    <s v="x"/>
    <m/>
    <m/>
    <m/>
    <m/>
    <m/>
    <m/>
    <m/>
    <m/>
    <m/>
    <m/>
    <m/>
    <m/>
    <m/>
    <m/>
    <m/>
    <m/>
    <x v="7"/>
  </r>
  <r>
    <d v="2021-05-28T00:00:00"/>
    <x v="1"/>
    <n v="5"/>
    <n v="677"/>
    <x v="3024"/>
    <x v="277"/>
    <n v="32"/>
    <s v="x"/>
    <m/>
    <m/>
    <m/>
    <m/>
    <s v="x"/>
    <m/>
    <m/>
    <m/>
    <m/>
    <m/>
    <m/>
    <m/>
    <m/>
    <m/>
    <m/>
    <m/>
    <m/>
    <m/>
    <m/>
    <m/>
    <m/>
    <x v="7"/>
  </r>
  <r>
    <d v="2021-05-04T00:00:00"/>
    <x v="1"/>
    <n v="5"/>
    <n v="506"/>
    <x v="3025"/>
    <x v="277"/>
    <n v="35"/>
    <s v="x"/>
    <m/>
    <m/>
    <m/>
    <m/>
    <s v="x"/>
    <m/>
    <m/>
    <m/>
    <m/>
    <m/>
    <m/>
    <m/>
    <m/>
    <m/>
    <m/>
    <m/>
    <m/>
    <m/>
    <m/>
    <m/>
    <m/>
    <x v="7"/>
  </r>
  <r>
    <d v="2021-03-31T00:00:00"/>
    <x v="1"/>
    <n v="3"/>
    <n v="313"/>
    <x v="3026"/>
    <x v="277"/>
    <n v="12.5"/>
    <s v="x"/>
    <m/>
    <m/>
    <m/>
    <m/>
    <s v="x"/>
    <m/>
    <m/>
    <m/>
    <m/>
    <m/>
    <m/>
    <m/>
    <m/>
    <m/>
    <m/>
    <m/>
    <m/>
    <m/>
    <m/>
    <m/>
    <m/>
    <x v="7"/>
  </r>
  <r>
    <d v="2021-03-01T00:00:00"/>
    <x v="1"/>
    <n v="3"/>
    <n v="186"/>
    <x v="3027"/>
    <x v="277"/>
    <n v="46.8"/>
    <s v="x"/>
    <m/>
    <m/>
    <m/>
    <m/>
    <s v="x"/>
    <m/>
    <m/>
    <m/>
    <m/>
    <m/>
    <m/>
    <m/>
    <m/>
    <m/>
    <m/>
    <m/>
    <m/>
    <m/>
    <m/>
    <m/>
    <m/>
    <x v="7"/>
  </r>
  <r>
    <d v="2021-02-03T00:00:00"/>
    <x v="1"/>
    <n v="2"/>
    <n v="2358"/>
    <x v="3028"/>
    <x v="277"/>
    <n v="41.7"/>
    <s v="x"/>
    <m/>
    <m/>
    <m/>
    <m/>
    <s v="x"/>
    <m/>
    <m/>
    <m/>
    <m/>
    <m/>
    <m/>
    <m/>
    <m/>
    <m/>
    <m/>
    <m/>
    <m/>
    <m/>
    <m/>
    <m/>
    <m/>
    <x v="7"/>
  </r>
  <r>
    <d v="2021-08-11T00:00:00"/>
    <x v="1"/>
    <n v="8"/>
    <n v="1046"/>
    <x v="3029"/>
    <x v="278"/>
    <n v="1992"/>
    <m/>
    <s v="x"/>
    <m/>
    <m/>
    <m/>
    <m/>
    <m/>
    <m/>
    <m/>
    <m/>
    <m/>
    <m/>
    <m/>
    <m/>
    <m/>
    <s v="x"/>
    <m/>
    <m/>
    <m/>
    <m/>
    <m/>
    <m/>
    <x v="28"/>
  </r>
  <r>
    <d v="2021-05-26T00:00:00"/>
    <x v="1"/>
    <n v="5"/>
    <n v="580"/>
    <x v="3030"/>
    <x v="278"/>
    <n v="99780"/>
    <m/>
    <s v="x"/>
    <m/>
    <s v="x"/>
    <m/>
    <m/>
    <m/>
    <m/>
    <m/>
    <m/>
    <m/>
    <m/>
    <m/>
    <m/>
    <m/>
    <s v="x"/>
    <m/>
    <m/>
    <m/>
    <m/>
    <m/>
    <m/>
    <x v="19"/>
  </r>
  <r>
    <d v="2024-01-18T00:00:00"/>
    <x v="3"/>
    <n v="1"/>
    <n v="1682"/>
    <x v="3031"/>
    <x v="279"/>
    <n v="-3940.68"/>
    <s v="x"/>
    <m/>
    <m/>
    <m/>
    <s v="x"/>
    <m/>
    <m/>
    <m/>
    <m/>
    <m/>
    <m/>
    <m/>
    <m/>
    <m/>
    <m/>
    <m/>
    <m/>
    <m/>
    <m/>
    <m/>
    <m/>
    <m/>
    <x v="8"/>
  </r>
  <r>
    <d v="2023-12-19T00:00:00"/>
    <x v="0"/>
    <n v="12"/>
    <n v="1586"/>
    <x v="3032"/>
    <x v="279"/>
    <n v="-0.17"/>
    <s v="x"/>
    <m/>
    <m/>
    <m/>
    <s v="x"/>
    <m/>
    <m/>
    <m/>
    <m/>
    <m/>
    <m/>
    <m/>
    <m/>
    <m/>
    <m/>
    <m/>
    <m/>
    <m/>
    <m/>
    <m/>
    <m/>
    <m/>
    <x v="8"/>
  </r>
  <r>
    <d v="2023-12-19T00:00:00"/>
    <x v="0"/>
    <n v="12"/>
    <n v="1555"/>
    <x v="3033"/>
    <x v="279"/>
    <n v="-0.17"/>
    <s v="x"/>
    <m/>
    <m/>
    <m/>
    <s v="x"/>
    <m/>
    <m/>
    <m/>
    <m/>
    <m/>
    <m/>
    <m/>
    <m/>
    <m/>
    <m/>
    <m/>
    <m/>
    <m/>
    <m/>
    <m/>
    <m/>
    <m/>
    <x v="8"/>
  </r>
  <r>
    <d v="2023-12-19T00:00:00"/>
    <x v="0"/>
    <n v="12"/>
    <n v="1575"/>
    <x v="3034"/>
    <x v="279"/>
    <n v="-0.17"/>
    <s v="x"/>
    <m/>
    <m/>
    <m/>
    <s v="x"/>
    <m/>
    <m/>
    <m/>
    <m/>
    <m/>
    <m/>
    <m/>
    <m/>
    <m/>
    <m/>
    <m/>
    <m/>
    <m/>
    <m/>
    <m/>
    <m/>
    <m/>
    <x v="8"/>
  </r>
  <r>
    <d v="2023-12-14T00:00:00"/>
    <x v="0"/>
    <n v="12"/>
    <n v="1507"/>
    <x v="3035"/>
    <x v="279"/>
    <n v="0.06"/>
    <s v="x"/>
    <m/>
    <m/>
    <m/>
    <s v="x"/>
    <m/>
    <m/>
    <m/>
    <m/>
    <m/>
    <m/>
    <m/>
    <m/>
    <m/>
    <m/>
    <m/>
    <m/>
    <m/>
    <m/>
    <m/>
    <m/>
    <m/>
    <x v="8"/>
  </r>
  <r>
    <d v="2023-11-15T00:00:00"/>
    <x v="0"/>
    <n v="11"/>
    <n v="1274"/>
    <x v="3036"/>
    <x v="279"/>
    <n v="23.66"/>
    <s v="x"/>
    <m/>
    <m/>
    <m/>
    <s v="x"/>
    <m/>
    <m/>
    <m/>
    <m/>
    <m/>
    <m/>
    <m/>
    <m/>
    <m/>
    <m/>
    <m/>
    <m/>
    <m/>
    <m/>
    <m/>
    <m/>
    <m/>
    <x v="8"/>
  </r>
  <r>
    <d v="2023-11-15T00:00:00"/>
    <x v="0"/>
    <n v="11"/>
    <n v="1275"/>
    <x v="3037"/>
    <x v="279"/>
    <n v="159.82"/>
    <s v="x"/>
    <m/>
    <m/>
    <m/>
    <s v="x"/>
    <m/>
    <m/>
    <m/>
    <m/>
    <m/>
    <m/>
    <m/>
    <m/>
    <m/>
    <m/>
    <m/>
    <m/>
    <m/>
    <m/>
    <m/>
    <m/>
    <m/>
    <x v="8"/>
  </r>
  <r>
    <d v="2023-11-15T00:00:00"/>
    <x v="0"/>
    <n v="11"/>
    <n v="1276"/>
    <x v="3038"/>
    <x v="279"/>
    <n v="734.8"/>
    <s v="x"/>
    <m/>
    <m/>
    <m/>
    <s v="x"/>
    <m/>
    <m/>
    <m/>
    <m/>
    <m/>
    <m/>
    <m/>
    <m/>
    <m/>
    <m/>
    <m/>
    <m/>
    <m/>
    <m/>
    <m/>
    <m/>
    <m/>
    <x v="8"/>
  </r>
  <r>
    <d v="2023-11-15T00:00:00"/>
    <x v="0"/>
    <n v="11"/>
    <n v="1277"/>
    <x v="3039"/>
    <x v="279"/>
    <n v="1859.72"/>
    <s v="x"/>
    <m/>
    <m/>
    <m/>
    <s v="x"/>
    <m/>
    <m/>
    <m/>
    <m/>
    <m/>
    <m/>
    <m/>
    <m/>
    <m/>
    <m/>
    <m/>
    <m/>
    <m/>
    <m/>
    <m/>
    <m/>
    <m/>
    <x v="8"/>
  </r>
  <r>
    <d v="2023-11-15T00:00:00"/>
    <x v="0"/>
    <n v="11"/>
    <n v="1313"/>
    <x v="3040"/>
    <x v="279"/>
    <n v="12.3"/>
    <s v="x"/>
    <m/>
    <m/>
    <m/>
    <s v="x"/>
    <m/>
    <m/>
    <m/>
    <m/>
    <m/>
    <m/>
    <m/>
    <m/>
    <m/>
    <m/>
    <m/>
    <m/>
    <m/>
    <m/>
    <m/>
    <m/>
    <m/>
    <x v="8"/>
  </r>
  <r>
    <d v="2023-11-15T00:00:00"/>
    <x v="0"/>
    <n v="11"/>
    <n v="1314"/>
    <x v="3041"/>
    <x v="279"/>
    <n v="179.99"/>
    <s v="x"/>
    <m/>
    <m/>
    <m/>
    <s v="x"/>
    <m/>
    <m/>
    <m/>
    <m/>
    <m/>
    <m/>
    <m/>
    <m/>
    <m/>
    <m/>
    <m/>
    <m/>
    <m/>
    <m/>
    <m/>
    <m/>
    <m/>
    <x v="8"/>
  </r>
  <r>
    <d v="2023-10-17T00:00:00"/>
    <x v="0"/>
    <n v="10"/>
    <n v="1132"/>
    <x v="3042"/>
    <x v="279"/>
    <n v="23.66"/>
    <s v="x"/>
    <m/>
    <m/>
    <m/>
    <s v="x"/>
    <m/>
    <m/>
    <m/>
    <m/>
    <m/>
    <m/>
    <m/>
    <m/>
    <m/>
    <m/>
    <m/>
    <m/>
    <m/>
    <m/>
    <m/>
    <m/>
    <m/>
    <x v="8"/>
  </r>
  <r>
    <d v="2023-10-17T00:00:00"/>
    <x v="0"/>
    <n v="10"/>
    <n v="1131"/>
    <x v="3043"/>
    <x v="279"/>
    <n v="12.3"/>
    <s v="x"/>
    <m/>
    <m/>
    <m/>
    <s v="x"/>
    <m/>
    <m/>
    <m/>
    <m/>
    <m/>
    <m/>
    <m/>
    <m/>
    <m/>
    <m/>
    <m/>
    <m/>
    <m/>
    <m/>
    <m/>
    <m/>
    <m/>
    <x v="8"/>
  </r>
  <r>
    <d v="2023-10-17T00:00:00"/>
    <x v="0"/>
    <n v="10"/>
    <n v="1130"/>
    <x v="3044"/>
    <x v="279"/>
    <n v="179.99"/>
    <s v="x"/>
    <m/>
    <m/>
    <m/>
    <s v="x"/>
    <m/>
    <m/>
    <m/>
    <m/>
    <m/>
    <m/>
    <m/>
    <m/>
    <m/>
    <m/>
    <m/>
    <m/>
    <m/>
    <m/>
    <m/>
    <m/>
    <m/>
    <x v="8"/>
  </r>
  <r>
    <d v="2023-10-17T00:00:00"/>
    <x v="0"/>
    <n v="10"/>
    <n v="1133"/>
    <x v="3045"/>
    <x v="279"/>
    <n v="1859.72"/>
    <s v="x"/>
    <m/>
    <m/>
    <m/>
    <s v="x"/>
    <m/>
    <m/>
    <m/>
    <m/>
    <m/>
    <m/>
    <m/>
    <m/>
    <m/>
    <m/>
    <m/>
    <m/>
    <m/>
    <m/>
    <m/>
    <m/>
    <m/>
    <x v="8"/>
  </r>
  <r>
    <d v="2023-10-17T00:00:00"/>
    <x v="0"/>
    <n v="10"/>
    <n v="1134"/>
    <x v="3046"/>
    <x v="279"/>
    <n v="159.82"/>
    <s v="x"/>
    <m/>
    <m/>
    <m/>
    <s v="x"/>
    <m/>
    <m/>
    <m/>
    <m/>
    <m/>
    <m/>
    <m/>
    <m/>
    <m/>
    <m/>
    <m/>
    <m/>
    <m/>
    <m/>
    <m/>
    <m/>
    <m/>
    <x v="8"/>
  </r>
  <r>
    <d v="2023-10-17T00:00:00"/>
    <x v="0"/>
    <n v="10"/>
    <n v="1135"/>
    <x v="3047"/>
    <x v="279"/>
    <n v="734.8"/>
    <s v="x"/>
    <m/>
    <m/>
    <m/>
    <s v="x"/>
    <m/>
    <m/>
    <m/>
    <m/>
    <m/>
    <m/>
    <m/>
    <m/>
    <m/>
    <m/>
    <m/>
    <m/>
    <m/>
    <m/>
    <m/>
    <m/>
    <m/>
    <x v="8"/>
  </r>
  <r>
    <d v="2023-09-20T00:00:00"/>
    <x v="0"/>
    <n v="9"/>
    <n v="996"/>
    <x v="3048"/>
    <x v="279"/>
    <n v="159.82"/>
    <s v="x"/>
    <m/>
    <m/>
    <m/>
    <s v="x"/>
    <m/>
    <m/>
    <m/>
    <m/>
    <m/>
    <m/>
    <m/>
    <m/>
    <m/>
    <m/>
    <m/>
    <m/>
    <m/>
    <m/>
    <m/>
    <m/>
    <m/>
    <x v="8"/>
  </r>
  <r>
    <d v="2023-09-20T00:00:00"/>
    <x v="0"/>
    <n v="9"/>
    <n v="995"/>
    <x v="3049"/>
    <x v="279"/>
    <n v="179.99"/>
    <s v="x"/>
    <m/>
    <m/>
    <m/>
    <s v="x"/>
    <m/>
    <m/>
    <m/>
    <m/>
    <m/>
    <m/>
    <m/>
    <m/>
    <m/>
    <m/>
    <m/>
    <m/>
    <m/>
    <m/>
    <m/>
    <m/>
    <m/>
    <x v="8"/>
  </r>
  <r>
    <d v="2023-09-20T00:00:00"/>
    <x v="0"/>
    <n v="9"/>
    <n v="994"/>
    <x v="3050"/>
    <x v="279"/>
    <n v="12.3"/>
    <s v="x"/>
    <m/>
    <m/>
    <m/>
    <s v="x"/>
    <m/>
    <m/>
    <m/>
    <m/>
    <m/>
    <m/>
    <m/>
    <m/>
    <m/>
    <m/>
    <m/>
    <m/>
    <m/>
    <m/>
    <m/>
    <m/>
    <m/>
    <x v="8"/>
  </r>
  <r>
    <d v="2023-09-20T00:00:00"/>
    <x v="0"/>
    <n v="9"/>
    <n v="993"/>
    <x v="3051"/>
    <x v="279"/>
    <n v="23.66"/>
    <s v="x"/>
    <m/>
    <m/>
    <m/>
    <s v="x"/>
    <m/>
    <m/>
    <m/>
    <m/>
    <m/>
    <m/>
    <m/>
    <m/>
    <m/>
    <m/>
    <m/>
    <m/>
    <m/>
    <m/>
    <m/>
    <m/>
    <m/>
    <x v="8"/>
  </r>
  <r>
    <d v="2023-09-20T00:00:00"/>
    <x v="0"/>
    <n v="9"/>
    <n v="992"/>
    <x v="3052"/>
    <x v="279"/>
    <n v="734.8"/>
    <s v="x"/>
    <m/>
    <m/>
    <m/>
    <s v="x"/>
    <m/>
    <m/>
    <m/>
    <m/>
    <m/>
    <m/>
    <m/>
    <m/>
    <m/>
    <m/>
    <m/>
    <m/>
    <m/>
    <m/>
    <m/>
    <m/>
    <m/>
    <x v="8"/>
  </r>
  <r>
    <d v="2023-09-20T00:00:00"/>
    <x v="0"/>
    <n v="9"/>
    <n v="991"/>
    <x v="3053"/>
    <x v="279"/>
    <n v="1859.72"/>
    <s v="x"/>
    <m/>
    <m/>
    <m/>
    <s v="x"/>
    <m/>
    <m/>
    <m/>
    <m/>
    <m/>
    <m/>
    <m/>
    <m/>
    <m/>
    <m/>
    <m/>
    <m/>
    <m/>
    <m/>
    <m/>
    <m/>
    <m/>
    <x v="8"/>
  </r>
  <r>
    <d v="2023-08-16T00:00:00"/>
    <x v="0"/>
    <n v="8"/>
    <n v="853"/>
    <x v="3054"/>
    <x v="279"/>
    <n v="1859.72"/>
    <s v="x"/>
    <m/>
    <m/>
    <m/>
    <s v="x"/>
    <m/>
    <m/>
    <m/>
    <m/>
    <m/>
    <m/>
    <m/>
    <m/>
    <m/>
    <m/>
    <m/>
    <m/>
    <m/>
    <m/>
    <m/>
    <m/>
    <m/>
    <x v="8"/>
  </r>
  <r>
    <d v="2023-08-16T00:00:00"/>
    <x v="0"/>
    <n v="8"/>
    <n v="848"/>
    <x v="3055"/>
    <x v="279"/>
    <n v="23.66"/>
    <s v="x"/>
    <m/>
    <m/>
    <m/>
    <s v="x"/>
    <m/>
    <m/>
    <m/>
    <m/>
    <m/>
    <m/>
    <m/>
    <m/>
    <m/>
    <m/>
    <m/>
    <m/>
    <m/>
    <m/>
    <m/>
    <m/>
    <m/>
    <x v="8"/>
  </r>
  <r>
    <d v="2023-08-16T00:00:00"/>
    <x v="0"/>
    <n v="8"/>
    <n v="851"/>
    <x v="3056"/>
    <x v="279"/>
    <n v="159.82"/>
    <s v="x"/>
    <m/>
    <m/>
    <m/>
    <s v="x"/>
    <m/>
    <m/>
    <m/>
    <m/>
    <m/>
    <m/>
    <m/>
    <m/>
    <m/>
    <m/>
    <m/>
    <m/>
    <m/>
    <m/>
    <m/>
    <m/>
    <m/>
    <x v="8"/>
  </r>
  <r>
    <d v="2023-08-16T00:00:00"/>
    <x v="0"/>
    <n v="8"/>
    <n v="852"/>
    <x v="3057"/>
    <x v="279"/>
    <n v="734.8"/>
    <s v="x"/>
    <m/>
    <m/>
    <m/>
    <s v="x"/>
    <m/>
    <m/>
    <m/>
    <m/>
    <m/>
    <m/>
    <m/>
    <m/>
    <m/>
    <m/>
    <m/>
    <m/>
    <m/>
    <m/>
    <m/>
    <m/>
    <m/>
    <x v="8"/>
  </r>
  <r>
    <d v="2023-08-16T00:00:00"/>
    <x v="0"/>
    <n v="8"/>
    <n v="854"/>
    <x v="3058"/>
    <x v="279"/>
    <n v="179.99"/>
    <s v="x"/>
    <m/>
    <m/>
    <m/>
    <s v="x"/>
    <m/>
    <m/>
    <m/>
    <m/>
    <m/>
    <m/>
    <m/>
    <m/>
    <m/>
    <m/>
    <m/>
    <m/>
    <m/>
    <m/>
    <m/>
    <m/>
    <m/>
    <x v="8"/>
  </r>
  <r>
    <d v="2023-08-16T00:00:00"/>
    <x v="0"/>
    <n v="8"/>
    <n v="855"/>
    <x v="3059"/>
    <x v="279"/>
    <n v="12.3"/>
    <s v="x"/>
    <m/>
    <m/>
    <m/>
    <s v="x"/>
    <m/>
    <m/>
    <m/>
    <m/>
    <m/>
    <m/>
    <m/>
    <m/>
    <m/>
    <m/>
    <m/>
    <m/>
    <m/>
    <m/>
    <m/>
    <m/>
    <m/>
    <x v="8"/>
  </r>
  <r>
    <d v="2023-07-13T00:00:00"/>
    <x v="0"/>
    <n v="7"/>
    <n v="720"/>
    <x v="3060"/>
    <x v="279"/>
    <n v="300.2"/>
    <s v="x"/>
    <m/>
    <m/>
    <m/>
    <s v="x"/>
    <m/>
    <m/>
    <m/>
    <m/>
    <m/>
    <m/>
    <m/>
    <m/>
    <m/>
    <m/>
    <m/>
    <m/>
    <m/>
    <m/>
    <m/>
    <m/>
    <m/>
    <x v="8"/>
  </r>
  <r>
    <d v="2023-07-13T00:00:00"/>
    <x v="0"/>
    <n v="7"/>
    <n v="719"/>
    <x v="3061"/>
    <x v="279"/>
    <n v="179.99"/>
    <s v="x"/>
    <m/>
    <m/>
    <m/>
    <s v="x"/>
    <m/>
    <m/>
    <m/>
    <m/>
    <m/>
    <m/>
    <m/>
    <m/>
    <m/>
    <m/>
    <m/>
    <m/>
    <m/>
    <m/>
    <m/>
    <m/>
    <m/>
    <x v="8"/>
  </r>
  <r>
    <d v="2023-07-13T00:00:00"/>
    <x v="0"/>
    <n v="7"/>
    <n v="718"/>
    <x v="3062"/>
    <x v="279"/>
    <n v="12.3"/>
    <s v="x"/>
    <m/>
    <m/>
    <m/>
    <s v="x"/>
    <m/>
    <m/>
    <m/>
    <m/>
    <m/>
    <m/>
    <m/>
    <m/>
    <m/>
    <m/>
    <m/>
    <m/>
    <m/>
    <m/>
    <m/>
    <m/>
    <m/>
    <x v="8"/>
  </r>
  <r>
    <d v="2023-07-13T00:00:00"/>
    <x v="0"/>
    <n v="7"/>
    <n v="717"/>
    <x v="3056"/>
    <x v="279"/>
    <n v="159.82"/>
    <s v="x"/>
    <m/>
    <m/>
    <m/>
    <s v="x"/>
    <m/>
    <m/>
    <m/>
    <m/>
    <m/>
    <m/>
    <m/>
    <m/>
    <m/>
    <m/>
    <m/>
    <m/>
    <m/>
    <m/>
    <m/>
    <m/>
    <m/>
    <x v="8"/>
  </r>
  <r>
    <d v="2023-07-13T00:00:00"/>
    <x v="0"/>
    <n v="7"/>
    <n v="716"/>
    <x v="3063"/>
    <x v="279"/>
    <n v="734.8"/>
    <s v="x"/>
    <m/>
    <m/>
    <m/>
    <s v="x"/>
    <m/>
    <m/>
    <m/>
    <m/>
    <m/>
    <m/>
    <m/>
    <m/>
    <m/>
    <m/>
    <m/>
    <m/>
    <m/>
    <m/>
    <m/>
    <m/>
    <m/>
    <x v="8"/>
  </r>
  <r>
    <d v="2023-07-13T00:00:00"/>
    <x v="0"/>
    <n v="7"/>
    <n v="715"/>
    <x v="3064"/>
    <x v="279"/>
    <n v="1859.72"/>
    <s v="x"/>
    <m/>
    <m/>
    <m/>
    <s v="x"/>
    <m/>
    <m/>
    <m/>
    <m/>
    <m/>
    <m/>
    <m/>
    <m/>
    <m/>
    <m/>
    <m/>
    <m/>
    <m/>
    <m/>
    <m/>
    <m/>
    <m/>
    <x v="8"/>
  </r>
  <r>
    <d v="2023-07-13T00:00:00"/>
    <x v="0"/>
    <n v="7"/>
    <n v="714"/>
    <x v="3065"/>
    <x v="279"/>
    <n v="23.66"/>
    <s v="x"/>
    <m/>
    <m/>
    <m/>
    <s v="x"/>
    <m/>
    <m/>
    <m/>
    <m/>
    <m/>
    <m/>
    <m/>
    <m/>
    <m/>
    <m/>
    <m/>
    <m/>
    <m/>
    <m/>
    <m/>
    <m/>
    <m/>
    <x v="8"/>
  </r>
  <r>
    <d v="2023-07-10T00:00:00"/>
    <x v="0"/>
    <n v="7"/>
    <n v="192"/>
    <x v="3066"/>
    <x v="279"/>
    <n v="65.319999999999993"/>
    <s v="x"/>
    <m/>
    <m/>
    <m/>
    <s v="x"/>
    <m/>
    <m/>
    <m/>
    <m/>
    <m/>
    <m/>
    <m/>
    <m/>
    <m/>
    <m/>
    <m/>
    <m/>
    <m/>
    <m/>
    <m/>
    <m/>
    <m/>
    <x v="8"/>
  </r>
  <r>
    <d v="2023-07-03T00:00:00"/>
    <x v="0"/>
    <n v="7"/>
    <n v="194"/>
    <x v="3067"/>
    <x v="279"/>
    <n v="-18.02"/>
    <s v="x"/>
    <m/>
    <m/>
    <m/>
    <s v="x"/>
    <m/>
    <m/>
    <m/>
    <m/>
    <m/>
    <m/>
    <m/>
    <m/>
    <m/>
    <m/>
    <m/>
    <m/>
    <m/>
    <m/>
    <m/>
    <m/>
    <m/>
    <x v="8"/>
  </r>
  <r>
    <d v="2023-06-20T00:00:00"/>
    <x v="0"/>
    <n v="6"/>
    <n v="592"/>
    <x v="3068"/>
    <x v="279"/>
    <n v="734.8"/>
    <s v="x"/>
    <m/>
    <m/>
    <m/>
    <s v="x"/>
    <m/>
    <m/>
    <m/>
    <m/>
    <m/>
    <m/>
    <m/>
    <m/>
    <m/>
    <m/>
    <m/>
    <m/>
    <m/>
    <m/>
    <m/>
    <m/>
    <m/>
    <x v="8"/>
  </r>
  <r>
    <d v="2023-06-20T00:00:00"/>
    <x v="0"/>
    <n v="6"/>
    <n v="591"/>
    <x v="3069"/>
    <x v="279"/>
    <n v="159.82"/>
    <s v="x"/>
    <m/>
    <m/>
    <m/>
    <s v="x"/>
    <m/>
    <m/>
    <m/>
    <m/>
    <m/>
    <m/>
    <m/>
    <m/>
    <m/>
    <m/>
    <m/>
    <m/>
    <m/>
    <m/>
    <m/>
    <m/>
    <m/>
    <x v="8"/>
  </r>
  <r>
    <d v="2023-06-20T00:00:00"/>
    <x v="0"/>
    <n v="6"/>
    <n v="590"/>
    <x v="3070"/>
    <x v="279"/>
    <n v="23.66"/>
    <s v="x"/>
    <m/>
    <m/>
    <m/>
    <s v="x"/>
    <m/>
    <m/>
    <m/>
    <m/>
    <m/>
    <m/>
    <m/>
    <m/>
    <m/>
    <m/>
    <m/>
    <m/>
    <m/>
    <m/>
    <m/>
    <m/>
    <m/>
    <x v="8"/>
  </r>
  <r>
    <d v="2023-06-20T00:00:00"/>
    <x v="0"/>
    <n v="6"/>
    <n v="589"/>
    <x v="3071"/>
    <x v="279"/>
    <n v="1859.72"/>
    <s v="x"/>
    <m/>
    <m/>
    <m/>
    <s v="x"/>
    <m/>
    <m/>
    <m/>
    <m/>
    <m/>
    <m/>
    <m/>
    <m/>
    <m/>
    <m/>
    <m/>
    <m/>
    <m/>
    <m/>
    <m/>
    <m/>
    <m/>
    <x v="8"/>
  </r>
  <r>
    <d v="2023-06-20T00:00:00"/>
    <x v="0"/>
    <n v="6"/>
    <n v="588"/>
    <x v="3072"/>
    <x v="279"/>
    <n v="12.3"/>
    <s v="x"/>
    <m/>
    <m/>
    <m/>
    <s v="x"/>
    <m/>
    <m/>
    <m/>
    <m/>
    <m/>
    <m/>
    <m/>
    <m/>
    <m/>
    <m/>
    <m/>
    <m/>
    <m/>
    <m/>
    <m/>
    <m/>
    <m/>
    <x v="8"/>
  </r>
  <r>
    <d v="2023-06-20T00:00:00"/>
    <x v="0"/>
    <n v="6"/>
    <n v="587"/>
    <x v="3073"/>
    <x v="279"/>
    <n v="179.99"/>
    <s v="x"/>
    <m/>
    <m/>
    <m/>
    <s v="x"/>
    <m/>
    <m/>
    <m/>
    <m/>
    <m/>
    <m/>
    <m/>
    <m/>
    <m/>
    <m/>
    <m/>
    <m/>
    <m/>
    <m/>
    <m/>
    <m/>
    <m/>
    <x v="8"/>
  </r>
  <r>
    <d v="2023-05-16T00:00:00"/>
    <x v="0"/>
    <n v="5"/>
    <n v="454"/>
    <x v="3074"/>
    <x v="279"/>
    <n v="2066.36"/>
    <s v="x"/>
    <m/>
    <m/>
    <m/>
    <s v="x"/>
    <m/>
    <m/>
    <m/>
    <m/>
    <m/>
    <m/>
    <m/>
    <m/>
    <m/>
    <m/>
    <m/>
    <m/>
    <m/>
    <m/>
    <m/>
    <m/>
    <m/>
    <x v="8"/>
  </r>
  <r>
    <d v="2023-05-16T00:00:00"/>
    <x v="0"/>
    <n v="5"/>
    <n v="453"/>
    <x v="3075"/>
    <x v="279"/>
    <n v="26.29"/>
    <s v="x"/>
    <m/>
    <m/>
    <m/>
    <s v="x"/>
    <m/>
    <m/>
    <m/>
    <m/>
    <m/>
    <m/>
    <m/>
    <m/>
    <m/>
    <m/>
    <m/>
    <m/>
    <m/>
    <m/>
    <m/>
    <m/>
    <m/>
    <x v="8"/>
  </r>
  <r>
    <d v="2023-05-16T00:00:00"/>
    <x v="0"/>
    <n v="5"/>
    <n v="452"/>
    <x v="3076"/>
    <x v="279"/>
    <n v="818.26"/>
    <s v="x"/>
    <m/>
    <m/>
    <m/>
    <s v="x"/>
    <m/>
    <m/>
    <m/>
    <m/>
    <m/>
    <m/>
    <m/>
    <m/>
    <m/>
    <m/>
    <m/>
    <m/>
    <m/>
    <m/>
    <m/>
    <m/>
    <m/>
    <x v="8"/>
  </r>
  <r>
    <d v="2023-05-16T00:00:00"/>
    <x v="0"/>
    <n v="5"/>
    <n v="451"/>
    <x v="3077"/>
    <x v="279"/>
    <n v="177.58"/>
    <s v="x"/>
    <m/>
    <m/>
    <m/>
    <s v="x"/>
    <m/>
    <m/>
    <m/>
    <m/>
    <m/>
    <m/>
    <m/>
    <m/>
    <m/>
    <m/>
    <m/>
    <m/>
    <m/>
    <m/>
    <m/>
    <m/>
    <m/>
    <x v="8"/>
  </r>
  <r>
    <d v="2023-05-16T00:00:00"/>
    <x v="0"/>
    <n v="5"/>
    <n v="450"/>
    <x v="3078"/>
    <x v="279"/>
    <n v="199.99"/>
    <s v="x"/>
    <m/>
    <m/>
    <m/>
    <s v="x"/>
    <m/>
    <m/>
    <m/>
    <m/>
    <m/>
    <m/>
    <m/>
    <m/>
    <m/>
    <m/>
    <m/>
    <m/>
    <m/>
    <m/>
    <m/>
    <m/>
    <m/>
    <x v="8"/>
  </r>
  <r>
    <d v="2023-05-16T00:00:00"/>
    <x v="0"/>
    <n v="5"/>
    <n v="449"/>
    <x v="3079"/>
    <x v="279"/>
    <n v="14.3"/>
    <s v="x"/>
    <m/>
    <m/>
    <m/>
    <s v="x"/>
    <m/>
    <m/>
    <m/>
    <m/>
    <m/>
    <m/>
    <m/>
    <m/>
    <m/>
    <m/>
    <m/>
    <m/>
    <m/>
    <m/>
    <m/>
    <m/>
    <m/>
    <x v="8"/>
  </r>
  <r>
    <d v="2023-04-25T00:00:00"/>
    <x v="0"/>
    <n v="4"/>
    <n v="355"/>
    <x v="3080"/>
    <x v="279"/>
    <n v="14.3"/>
    <s v="x"/>
    <m/>
    <m/>
    <m/>
    <s v="x"/>
    <m/>
    <m/>
    <m/>
    <m/>
    <m/>
    <m/>
    <m/>
    <m/>
    <m/>
    <m/>
    <m/>
    <m/>
    <m/>
    <m/>
    <m/>
    <m/>
    <m/>
    <x v="8"/>
  </r>
  <r>
    <d v="2023-04-20T00:00:00"/>
    <x v="0"/>
    <n v="4"/>
    <n v="96"/>
    <x v="3081"/>
    <x v="279"/>
    <n v="-1006.41"/>
    <s v="x"/>
    <m/>
    <m/>
    <m/>
    <s v="x"/>
    <m/>
    <m/>
    <m/>
    <m/>
    <m/>
    <m/>
    <m/>
    <m/>
    <m/>
    <m/>
    <m/>
    <m/>
    <m/>
    <m/>
    <m/>
    <m/>
    <m/>
    <x v="8"/>
  </r>
  <r>
    <d v="2023-04-20T00:00:00"/>
    <x v="0"/>
    <n v="4"/>
    <n v="90"/>
    <x v="3082"/>
    <x v="279"/>
    <n v="-993.8"/>
    <s v="x"/>
    <m/>
    <m/>
    <m/>
    <s v="x"/>
    <m/>
    <m/>
    <m/>
    <m/>
    <m/>
    <m/>
    <m/>
    <m/>
    <m/>
    <m/>
    <m/>
    <m/>
    <m/>
    <m/>
    <m/>
    <m/>
    <m/>
    <x v="8"/>
  </r>
  <r>
    <d v="2023-04-20T00:00:00"/>
    <x v="0"/>
    <n v="4"/>
    <n v="356"/>
    <x v="3083"/>
    <x v="279"/>
    <n v="199.99"/>
    <s v="x"/>
    <m/>
    <m/>
    <m/>
    <s v="x"/>
    <m/>
    <m/>
    <m/>
    <m/>
    <m/>
    <m/>
    <m/>
    <m/>
    <m/>
    <m/>
    <m/>
    <m/>
    <m/>
    <m/>
    <m/>
    <m/>
    <m/>
    <x v="8"/>
  </r>
  <r>
    <d v="2023-04-12T00:00:00"/>
    <x v="0"/>
    <n v="4"/>
    <n v="315"/>
    <x v="3084"/>
    <x v="279"/>
    <n v="177.58"/>
    <s v="x"/>
    <m/>
    <m/>
    <m/>
    <s v="x"/>
    <m/>
    <m/>
    <m/>
    <m/>
    <m/>
    <m/>
    <m/>
    <m/>
    <m/>
    <m/>
    <m/>
    <m/>
    <m/>
    <m/>
    <m/>
    <m/>
    <m/>
    <x v="8"/>
  </r>
  <r>
    <d v="2023-04-12T00:00:00"/>
    <x v="0"/>
    <n v="4"/>
    <n v="314"/>
    <x v="3085"/>
    <x v="279"/>
    <n v="26.29"/>
    <s v="x"/>
    <m/>
    <m/>
    <m/>
    <s v="x"/>
    <m/>
    <m/>
    <m/>
    <m/>
    <m/>
    <m/>
    <m/>
    <m/>
    <m/>
    <m/>
    <m/>
    <m/>
    <m/>
    <m/>
    <m/>
    <m/>
    <m/>
    <x v="8"/>
  </r>
  <r>
    <d v="2023-04-12T00:00:00"/>
    <x v="0"/>
    <n v="4"/>
    <n v="313"/>
    <x v="3086"/>
    <x v="279"/>
    <n v="2066.36"/>
    <s v="x"/>
    <m/>
    <m/>
    <m/>
    <s v="x"/>
    <m/>
    <m/>
    <m/>
    <m/>
    <m/>
    <m/>
    <m/>
    <m/>
    <m/>
    <m/>
    <m/>
    <m/>
    <m/>
    <m/>
    <m/>
    <m/>
    <m/>
    <x v="8"/>
  </r>
  <r>
    <d v="2023-04-12T00:00:00"/>
    <x v="0"/>
    <n v="4"/>
    <n v="312"/>
    <x v="3087"/>
    <x v="279"/>
    <n v="818.26"/>
    <s v="x"/>
    <m/>
    <m/>
    <m/>
    <s v="x"/>
    <m/>
    <m/>
    <m/>
    <m/>
    <m/>
    <m/>
    <m/>
    <m/>
    <m/>
    <m/>
    <m/>
    <m/>
    <m/>
    <m/>
    <m/>
    <m/>
    <m/>
    <x v="8"/>
  </r>
  <r>
    <d v="2023-03-23T00:00:00"/>
    <x v="0"/>
    <n v="3"/>
    <n v="224"/>
    <x v="3088"/>
    <x v="279"/>
    <n v="2066.36"/>
    <s v="x"/>
    <m/>
    <m/>
    <m/>
    <s v="x"/>
    <m/>
    <m/>
    <m/>
    <m/>
    <m/>
    <m/>
    <m/>
    <m/>
    <m/>
    <m/>
    <m/>
    <m/>
    <m/>
    <m/>
    <m/>
    <m/>
    <m/>
    <x v="8"/>
  </r>
  <r>
    <d v="2023-03-22T00:00:00"/>
    <x v="0"/>
    <n v="3"/>
    <n v="228"/>
    <x v="3089"/>
    <x v="279"/>
    <n v="199.99"/>
    <s v="x"/>
    <m/>
    <m/>
    <m/>
    <s v="x"/>
    <m/>
    <m/>
    <m/>
    <m/>
    <m/>
    <m/>
    <m/>
    <m/>
    <m/>
    <m/>
    <m/>
    <m/>
    <m/>
    <m/>
    <m/>
    <m/>
    <m/>
    <x v="8"/>
  </r>
  <r>
    <d v="2023-03-22T00:00:00"/>
    <x v="0"/>
    <n v="3"/>
    <n v="227"/>
    <x v="3090"/>
    <x v="279"/>
    <n v="14.3"/>
    <s v="x"/>
    <m/>
    <m/>
    <m/>
    <s v="x"/>
    <m/>
    <m/>
    <m/>
    <m/>
    <m/>
    <m/>
    <m/>
    <m/>
    <m/>
    <m/>
    <m/>
    <m/>
    <m/>
    <m/>
    <m/>
    <m/>
    <m/>
    <x v="8"/>
  </r>
  <r>
    <d v="2023-03-22T00:00:00"/>
    <x v="0"/>
    <n v="3"/>
    <n v="226"/>
    <x v="3091"/>
    <x v="279"/>
    <n v="818.26"/>
    <s v="x"/>
    <m/>
    <m/>
    <m/>
    <s v="x"/>
    <m/>
    <m/>
    <m/>
    <m/>
    <m/>
    <m/>
    <m/>
    <m/>
    <m/>
    <m/>
    <m/>
    <m/>
    <m/>
    <m/>
    <m/>
    <m/>
    <m/>
    <x v="8"/>
  </r>
  <r>
    <d v="2023-03-22T00:00:00"/>
    <x v="0"/>
    <n v="3"/>
    <n v="225"/>
    <x v="3092"/>
    <x v="279"/>
    <n v="177.58"/>
    <s v="x"/>
    <m/>
    <m/>
    <m/>
    <s v="x"/>
    <m/>
    <m/>
    <m/>
    <m/>
    <m/>
    <m/>
    <m/>
    <m/>
    <m/>
    <m/>
    <m/>
    <m/>
    <m/>
    <m/>
    <m/>
    <m/>
    <m/>
    <x v="8"/>
  </r>
  <r>
    <d v="2023-03-22T00:00:00"/>
    <x v="0"/>
    <n v="3"/>
    <n v="223"/>
    <x v="3093"/>
    <x v="279"/>
    <n v="26.29"/>
    <s v="x"/>
    <m/>
    <m/>
    <m/>
    <s v="x"/>
    <m/>
    <m/>
    <m/>
    <m/>
    <m/>
    <m/>
    <m/>
    <m/>
    <m/>
    <m/>
    <m/>
    <m/>
    <m/>
    <m/>
    <m/>
    <m/>
    <m/>
    <x v="8"/>
  </r>
  <r>
    <d v="2023-03-22T00:00:00"/>
    <x v="0"/>
    <n v="3"/>
    <n v="60"/>
    <x v="3094"/>
    <x v="279"/>
    <n v="733.79"/>
    <s v="x"/>
    <m/>
    <m/>
    <m/>
    <s v="x"/>
    <m/>
    <m/>
    <m/>
    <m/>
    <m/>
    <m/>
    <m/>
    <m/>
    <m/>
    <m/>
    <m/>
    <m/>
    <m/>
    <m/>
    <m/>
    <m/>
    <m/>
    <x v="8"/>
  </r>
  <r>
    <d v="2023-03-06T00:00:00"/>
    <x v="0"/>
    <n v="3"/>
    <n v="143"/>
    <x v="3095"/>
    <x v="279"/>
    <n v="26.29"/>
    <s v="x"/>
    <m/>
    <m/>
    <m/>
    <s v="x"/>
    <m/>
    <m/>
    <m/>
    <m/>
    <m/>
    <m/>
    <m/>
    <m/>
    <m/>
    <m/>
    <m/>
    <m/>
    <m/>
    <m/>
    <m/>
    <m/>
    <m/>
    <x v="8"/>
  </r>
  <r>
    <d v="2023-03-06T00:00:00"/>
    <x v="0"/>
    <n v="3"/>
    <n v="142"/>
    <x v="3096"/>
    <x v="279"/>
    <n v="2066.36"/>
    <s v="x"/>
    <m/>
    <m/>
    <m/>
    <s v="x"/>
    <m/>
    <m/>
    <m/>
    <m/>
    <m/>
    <m/>
    <m/>
    <m/>
    <m/>
    <m/>
    <m/>
    <m/>
    <m/>
    <m/>
    <m/>
    <m/>
    <m/>
    <x v="8"/>
  </r>
  <r>
    <d v="2023-03-06T00:00:00"/>
    <x v="0"/>
    <n v="3"/>
    <n v="141"/>
    <x v="3097"/>
    <x v="279"/>
    <n v="818.26"/>
    <s v="x"/>
    <m/>
    <m/>
    <m/>
    <s v="x"/>
    <m/>
    <m/>
    <m/>
    <m/>
    <m/>
    <m/>
    <m/>
    <m/>
    <m/>
    <m/>
    <m/>
    <m/>
    <m/>
    <m/>
    <m/>
    <m/>
    <m/>
    <x v="8"/>
  </r>
  <r>
    <d v="2023-03-06T00:00:00"/>
    <x v="0"/>
    <n v="3"/>
    <n v="140"/>
    <x v="3098"/>
    <x v="279"/>
    <n v="177.58"/>
    <s v="x"/>
    <m/>
    <m/>
    <m/>
    <s v="x"/>
    <m/>
    <m/>
    <m/>
    <m/>
    <m/>
    <m/>
    <m/>
    <m/>
    <m/>
    <m/>
    <m/>
    <m/>
    <m/>
    <m/>
    <m/>
    <m/>
    <m/>
    <x v="8"/>
  </r>
  <r>
    <d v="2023-03-06T00:00:00"/>
    <x v="0"/>
    <n v="3"/>
    <n v="139"/>
    <x v="3099"/>
    <x v="279"/>
    <n v="199.99"/>
    <s v="x"/>
    <m/>
    <m/>
    <m/>
    <s v="x"/>
    <m/>
    <m/>
    <m/>
    <m/>
    <m/>
    <m/>
    <m/>
    <m/>
    <m/>
    <m/>
    <m/>
    <m/>
    <m/>
    <m/>
    <m/>
    <m/>
    <m/>
    <x v="8"/>
  </r>
  <r>
    <d v="2023-03-06T00:00:00"/>
    <x v="0"/>
    <n v="3"/>
    <n v="138"/>
    <x v="3100"/>
    <x v="279"/>
    <n v="14.3"/>
    <s v="x"/>
    <m/>
    <m/>
    <m/>
    <s v="x"/>
    <m/>
    <m/>
    <m/>
    <m/>
    <m/>
    <m/>
    <m/>
    <m/>
    <m/>
    <m/>
    <m/>
    <m/>
    <m/>
    <m/>
    <m/>
    <m/>
    <m/>
    <x v="8"/>
  </r>
  <r>
    <d v="2023-03-06T00:00:00"/>
    <x v="0"/>
    <n v="3"/>
    <n v="29"/>
    <x v="3101"/>
    <x v="279"/>
    <n v="733.79"/>
    <s v="x"/>
    <m/>
    <m/>
    <m/>
    <s v="x"/>
    <m/>
    <m/>
    <m/>
    <m/>
    <m/>
    <m/>
    <m/>
    <m/>
    <m/>
    <m/>
    <m/>
    <m/>
    <m/>
    <m/>
    <m/>
    <m/>
    <m/>
    <x v="8"/>
  </r>
  <r>
    <d v="2023-03-01T00:00:00"/>
    <x v="0"/>
    <n v="3"/>
    <n v="55"/>
    <x v="3102"/>
    <x v="279"/>
    <n v="2066.36"/>
    <s v="x"/>
    <m/>
    <m/>
    <m/>
    <s v="x"/>
    <m/>
    <m/>
    <m/>
    <m/>
    <m/>
    <m/>
    <m/>
    <m/>
    <m/>
    <m/>
    <m/>
    <m/>
    <m/>
    <m/>
    <m/>
    <m/>
    <m/>
    <x v="8"/>
  </r>
  <r>
    <d v="2023-02-16T00:00:00"/>
    <x v="0"/>
    <n v="2"/>
    <n v="27"/>
    <x v="3103"/>
    <x v="279"/>
    <n v="733.79"/>
    <s v="x"/>
    <m/>
    <m/>
    <m/>
    <s v="x"/>
    <m/>
    <m/>
    <m/>
    <m/>
    <m/>
    <m/>
    <m/>
    <m/>
    <m/>
    <m/>
    <m/>
    <m/>
    <m/>
    <m/>
    <m/>
    <m/>
    <m/>
    <x v="8"/>
  </r>
  <r>
    <d v="2023-02-16T00:00:00"/>
    <x v="0"/>
    <n v="2"/>
    <n v="124"/>
    <x v="3104"/>
    <x v="279"/>
    <n v="-733.79"/>
    <s v="x"/>
    <m/>
    <m/>
    <m/>
    <s v="x"/>
    <m/>
    <m/>
    <m/>
    <m/>
    <m/>
    <m/>
    <m/>
    <m/>
    <m/>
    <m/>
    <m/>
    <m/>
    <m/>
    <m/>
    <m/>
    <m/>
    <m/>
    <x v="8"/>
  </r>
  <r>
    <d v="2023-02-16T00:00:00"/>
    <x v="0"/>
    <n v="2"/>
    <n v="54"/>
    <x v="3105"/>
    <x v="279"/>
    <n v="26.29"/>
    <s v="x"/>
    <m/>
    <m/>
    <m/>
    <s v="x"/>
    <m/>
    <m/>
    <m/>
    <m/>
    <m/>
    <m/>
    <m/>
    <m/>
    <m/>
    <m/>
    <m/>
    <m/>
    <m/>
    <m/>
    <m/>
    <m/>
    <m/>
    <x v="8"/>
  </r>
  <r>
    <d v="2023-02-16T00:00:00"/>
    <x v="0"/>
    <n v="2"/>
    <n v="61"/>
    <x v="3106"/>
    <x v="279"/>
    <n v="733.79"/>
    <s v="x"/>
    <m/>
    <m/>
    <m/>
    <s v="x"/>
    <m/>
    <m/>
    <m/>
    <m/>
    <m/>
    <m/>
    <m/>
    <m/>
    <m/>
    <m/>
    <m/>
    <m/>
    <m/>
    <m/>
    <m/>
    <m/>
    <m/>
    <x v="8"/>
  </r>
  <r>
    <d v="2023-02-14T00:00:00"/>
    <x v="0"/>
    <n v="2"/>
    <n v="57"/>
    <x v="3107"/>
    <x v="279"/>
    <n v="333.56"/>
    <s v="x"/>
    <m/>
    <m/>
    <m/>
    <s v="x"/>
    <m/>
    <m/>
    <m/>
    <m/>
    <m/>
    <m/>
    <m/>
    <m/>
    <m/>
    <m/>
    <m/>
    <m/>
    <m/>
    <m/>
    <m/>
    <m/>
    <m/>
    <x v="8"/>
  </r>
  <r>
    <d v="2023-02-14T00:00:00"/>
    <x v="0"/>
    <n v="2"/>
    <n v="56"/>
    <x v="3108"/>
    <x v="279"/>
    <n v="818.26"/>
    <s v="x"/>
    <m/>
    <m/>
    <m/>
    <s v="x"/>
    <m/>
    <m/>
    <m/>
    <m/>
    <m/>
    <m/>
    <m/>
    <m/>
    <m/>
    <m/>
    <m/>
    <m/>
    <m/>
    <m/>
    <m/>
    <m/>
    <m/>
    <x v="8"/>
  </r>
  <r>
    <d v="2023-02-14T00:00:00"/>
    <x v="0"/>
    <n v="2"/>
    <n v="53"/>
    <x v="3109"/>
    <x v="279"/>
    <n v="177.58"/>
    <s v="x"/>
    <m/>
    <m/>
    <m/>
    <s v="x"/>
    <m/>
    <m/>
    <m/>
    <m/>
    <m/>
    <m/>
    <m/>
    <m/>
    <m/>
    <m/>
    <m/>
    <m/>
    <m/>
    <m/>
    <m/>
    <m/>
    <m/>
    <x v="8"/>
  </r>
  <r>
    <d v="2023-02-14T00:00:00"/>
    <x v="0"/>
    <n v="2"/>
    <n v="52"/>
    <x v="3110"/>
    <x v="279"/>
    <n v="14.3"/>
    <s v="x"/>
    <m/>
    <m/>
    <m/>
    <s v="x"/>
    <m/>
    <m/>
    <m/>
    <m/>
    <m/>
    <m/>
    <m/>
    <m/>
    <m/>
    <m/>
    <m/>
    <m/>
    <m/>
    <m/>
    <m/>
    <m/>
    <m/>
    <x v="8"/>
  </r>
  <r>
    <d v="2023-02-14T00:00:00"/>
    <x v="0"/>
    <n v="2"/>
    <n v="51"/>
    <x v="3111"/>
    <x v="279"/>
    <n v="199.99"/>
    <s v="x"/>
    <m/>
    <m/>
    <m/>
    <s v="x"/>
    <m/>
    <m/>
    <m/>
    <m/>
    <m/>
    <m/>
    <m/>
    <m/>
    <m/>
    <m/>
    <m/>
    <m/>
    <m/>
    <m/>
    <m/>
    <m/>
    <m/>
    <x v="8"/>
  </r>
  <r>
    <d v="2023-01-19T00:00:00"/>
    <x v="0"/>
    <n v="1"/>
    <n v="1941"/>
    <x v="3112"/>
    <x v="279"/>
    <n v="123.1"/>
    <s v="x"/>
    <m/>
    <m/>
    <m/>
    <s v="x"/>
    <m/>
    <m/>
    <m/>
    <m/>
    <m/>
    <m/>
    <m/>
    <m/>
    <m/>
    <m/>
    <m/>
    <m/>
    <m/>
    <m/>
    <m/>
    <m/>
    <m/>
    <x v="8"/>
  </r>
  <r>
    <d v="2023-01-19T00:00:00"/>
    <x v="0"/>
    <n v="1"/>
    <n v="1940"/>
    <x v="3113"/>
    <x v="279"/>
    <n v="3246.55"/>
    <s v="x"/>
    <m/>
    <m/>
    <m/>
    <s v="x"/>
    <m/>
    <m/>
    <m/>
    <m/>
    <m/>
    <m/>
    <m/>
    <m/>
    <m/>
    <m/>
    <m/>
    <m/>
    <m/>
    <m/>
    <m/>
    <m/>
    <m/>
    <x v="8"/>
  </r>
  <r>
    <d v="2023-01-12T00:00:00"/>
    <x v="0"/>
    <n v="1"/>
    <n v="1962"/>
    <x v="3114"/>
    <x v="279"/>
    <n v="-140.19999999999999"/>
    <s v="x"/>
    <m/>
    <m/>
    <m/>
    <s v="x"/>
    <m/>
    <m/>
    <m/>
    <m/>
    <m/>
    <m/>
    <m/>
    <m/>
    <m/>
    <m/>
    <m/>
    <m/>
    <m/>
    <m/>
    <m/>
    <m/>
    <m/>
    <x v="8"/>
  </r>
  <r>
    <d v="2023-01-11T00:00:00"/>
    <x v="0"/>
    <n v="1"/>
    <n v="1959"/>
    <x v="3115"/>
    <x v="279"/>
    <n v="-20.54"/>
    <s v="x"/>
    <m/>
    <m/>
    <m/>
    <s v="x"/>
    <m/>
    <m/>
    <m/>
    <m/>
    <m/>
    <m/>
    <m/>
    <m/>
    <m/>
    <m/>
    <m/>
    <m/>
    <m/>
    <m/>
    <m/>
    <m/>
    <m/>
    <x v="8"/>
  </r>
  <r>
    <d v="2023-01-11T00:00:00"/>
    <x v="0"/>
    <n v="1"/>
    <n v="1950"/>
    <x v="3116"/>
    <x v="279"/>
    <n v="-514.75"/>
    <s v="x"/>
    <m/>
    <m/>
    <m/>
    <s v="x"/>
    <m/>
    <m/>
    <m/>
    <m/>
    <m/>
    <m/>
    <m/>
    <m/>
    <m/>
    <m/>
    <m/>
    <m/>
    <m/>
    <m/>
    <m/>
    <m/>
    <m/>
    <x v="8"/>
  </r>
  <r>
    <d v="2023-01-11T00:00:00"/>
    <x v="0"/>
    <n v="1"/>
    <n v="1943"/>
    <x v="3117"/>
    <x v="279"/>
    <n v="-20.45"/>
    <s v="x"/>
    <m/>
    <m/>
    <m/>
    <s v="x"/>
    <m/>
    <m/>
    <m/>
    <m/>
    <m/>
    <m/>
    <m/>
    <m/>
    <m/>
    <m/>
    <m/>
    <m/>
    <m/>
    <m/>
    <m/>
    <m/>
    <m/>
    <x v="8"/>
  </r>
  <r>
    <d v="2023-01-11T00:00:00"/>
    <x v="0"/>
    <n v="1"/>
    <n v="1942"/>
    <x v="3118"/>
    <x v="279"/>
    <n v="-25.42"/>
    <s v="x"/>
    <m/>
    <m/>
    <m/>
    <s v="x"/>
    <m/>
    <m/>
    <m/>
    <m/>
    <m/>
    <m/>
    <m/>
    <m/>
    <m/>
    <m/>
    <m/>
    <m/>
    <m/>
    <m/>
    <m/>
    <m/>
    <m/>
    <x v="8"/>
  </r>
  <r>
    <d v="2023-01-11T00:00:00"/>
    <x v="0"/>
    <n v="1"/>
    <n v="1939"/>
    <x v="3119"/>
    <x v="279"/>
    <n v="-20.5"/>
    <s v="x"/>
    <m/>
    <m/>
    <m/>
    <s v="x"/>
    <m/>
    <m/>
    <m/>
    <m/>
    <m/>
    <m/>
    <m/>
    <m/>
    <m/>
    <m/>
    <m/>
    <m/>
    <m/>
    <m/>
    <m/>
    <m/>
    <m/>
    <x v="8"/>
  </r>
  <r>
    <d v="2023-01-11T00:00:00"/>
    <x v="0"/>
    <n v="1"/>
    <n v="1934"/>
    <x v="3120"/>
    <x v="279"/>
    <n v="-392.23"/>
    <s v="x"/>
    <m/>
    <m/>
    <m/>
    <s v="x"/>
    <m/>
    <m/>
    <m/>
    <m/>
    <m/>
    <m/>
    <m/>
    <m/>
    <m/>
    <m/>
    <m/>
    <m/>
    <m/>
    <m/>
    <m/>
    <m/>
    <m/>
    <x v="8"/>
  </r>
  <r>
    <d v="2022-12-19T00:00:00"/>
    <x v="2"/>
    <n v="12"/>
    <n v="1787"/>
    <x v="3121"/>
    <x v="279"/>
    <n v="-4.09"/>
    <s v="x"/>
    <m/>
    <m/>
    <m/>
    <s v="x"/>
    <m/>
    <m/>
    <m/>
    <m/>
    <m/>
    <m/>
    <m/>
    <m/>
    <m/>
    <m/>
    <m/>
    <m/>
    <m/>
    <m/>
    <m/>
    <m/>
    <m/>
    <x v="8"/>
  </r>
  <r>
    <d v="2022-12-19T00:00:00"/>
    <x v="2"/>
    <n v="12"/>
    <n v="1786"/>
    <x v="3122"/>
    <x v="279"/>
    <n v="-12.58"/>
    <s v="x"/>
    <m/>
    <m/>
    <m/>
    <s v="x"/>
    <m/>
    <m/>
    <m/>
    <m/>
    <m/>
    <m/>
    <m/>
    <m/>
    <m/>
    <m/>
    <m/>
    <m/>
    <m/>
    <m/>
    <m/>
    <m/>
    <m/>
    <x v="8"/>
  </r>
  <r>
    <d v="2022-11-28T00:00:00"/>
    <x v="2"/>
    <n v="11"/>
    <n v="1664"/>
    <x v="3123"/>
    <x v="279"/>
    <n v="-71.33"/>
    <s v="x"/>
    <m/>
    <m/>
    <m/>
    <s v="x"/>
    <m/>
    <m/>
    <m/>
    <m/>
    <m/>
    <m/>
    <m/>
    <m/>
    <m/>
    <m/>
    <m/>
    <m/>
    <m/>
    <m/>
    <m/>
    <m/>
    <m/>
    <x v="8"/>
  </r>
  <r>
    <d v="2022-11-21T00:00:00"/>
    <x v="2"/>
    <n v="11"/>
    <n v="1553"/>
    <x v="3124"/>
    <x v="279"/>
    <n v="15.17"/>
    <s v="x"/>
    <m/>
    <m/>
    <m/>
    <s v="x"/>
    <m/>
    <m/>
    <m/>
    <m/>
    <m/>
    <m/>
    <m/>
    <m/>
    <m/>
    <m/>
    <m/>
    <m/>
    <m/>
    <m/>
    <m/>
    <m/>
    <m/>
    <x v="8"/>
  </r>
  <r>
    <d v="2022-11-21T00:00:00"/>
    <x v="2"/>
    <n v="11"/>
    <n v="1552"/>
    <x v="3125"/>
    <x v="279"/>
    <n v="38.520000000000003"/>
    <s v="x"/>
    <m/>
    <m/>
    <m/>
    <s v="x"/>
    <m/>
    <m/>
    <m/>
    <m/>
    <m/>
    <m/>
    <m/>
    <m/>
    <m/>
    <m/>
    <m/>
    <m/>
    <m/>
    <m/>
    <m/>
    <m/>
    <m/>
    <x v="8"/>
  </r>
  <r>
    <d v="2022-11-15T00:00:00"/>
    <x v="2"/>
    <n v="11"/>
    <n v="1590"/>
    <x v="3126"/>
    <x v="279"/>
    <n v="17.77"/>
    <s v="x"/>
    <m/>
    <m/>
    <m/>
    <s v="x"/>
    <m/>
    <m/>
    <m/>
    <m/>
    <m/>
    <m/>
    <m/>
    <m/>
    <m/>
    <m/>
    <m/>
    <m/>
    <m/>
    <m/>
    <m/>
    <m/>
    <m/>
    <x v="8"/>
  </r>
  <r>
    <d v="2022-11-15T00:00:00"/>
    <x v="2"/>
    <n v="11"/>
    <n v="1589"/>
    <x v="3127"/>
    <x v="279"/>
    <n v="610.22"/>
    <s v="x"/>
    <m/>
    <m/>
    <m/>
    <s v="x"/>
    <m/>
    <m/>
    <m/>
    <m/>
    <m/>
    <m/>
    <m/>
    <m/>
    <m/>
    <m/>
    <m/>
    <m/>
    <m/>
    <m/>
    <m/>
    <m/>
    <m/>
    <x v="8"/>
  </r>
  <r>
    <d v="2022-11-15T00:00:00"/>
    <x v="2"/>
    <n v="11"/>
    <n v="1588"/>
    <x v="3128"/>
    <x v="279"/>
    <n v="892.37"/>
    <s v="x"/>
    <m/>
    <m/>
    <m/>
    <s v="x"/>
    <m/>
    <m/>
    <m/>
    <m/>
    <m/>
    <m/>
    <m/>
    <m/>
    <m/>
    <m/>
    <m/>
    <m/>
    <m/>
    <m/>
    <m/>
    <m/>
    <m/>
    <x v="8"/>
  </r>
  <r>
    <d v="2022-11-15T00:00:00"/>
    <x v="2"/>
    <n v="11"/>
    <n v="1587"/>
    <x v="3129"/>
    <x v="279"/>
    <n v="26.45"/>
    <s v="x"/>
    <m/>
    <m/>
    <m/>
    <s v="x"/>
    <m/>
    <m/>
    <m/>
    <m/>
    <m/>
    <m/>
    <m/>
    <m/>
    <m/>
    <m/>
    <m/>
    <m/>
    <m/>
    <m/>
    <m/>
    <m/>
    <m/>
    <x v="8"/>
  </r>
  <r>
    <d v="2022-11-15T00:00:00"/>
    <x v="2"/>
    <n v="11"/>
    <n v="1560"/>
    <x v="3130"/>
    <x v="279"/>
    <n v="120"/>
    <s v="x"/>
    <m/>
    <m/>
    <m/>
    <s v="x"/>
    <m/>
    <m/>
    <m/>
    <m/>
    <m/>
    <m/>
    <m/>
    <m/>
    <m/>
    <m/>
    <m/>
    <m/>
    <m/>
    <m/>
    <m/>
    <m/>
    <m/>
    <x v="8"/>
  </r>
  <r>
    <d v="2022-10-19T00:00:00"/>
    <x v="2"/>
    <n v="10"/>
    <n v="1443"/>
    <x v="3131"/>
    <x v="279"/>
    <n v="-10.81"/>
    <s v="x"/>
    <m/>
    <m/>
    <m/>
    <s v="x"/>
    <m/>
    <m/>
    <m/>
    <m/>
    <m/>
    <m/>
    <m/>
    <m/>
    <m/>
    <m/>
    <m/>
    <m/>
    <m/>
    <m/>
    <m/>
    <m/>
    <m/>
    <x v="8"/>
  </r>
  <r>
    <d v="2022-10-19T00:00:00"/>
    <x v="2"/>
    <n v="10"/>
    <n v="1368"/>
    <x v="3132"/>
    <x v="279"/>
    <n v="38.520000000000003"/>
    <s v="x"/>
    <m/>
    <m/>
    <m/>
    <s v="x"/>
    <m/>
    <m/>
    <m/>
    <m/>
    <m/>
    <m/>
    <m/>
    <m/>
    <m/>
    <m/>
    <m/>
    <m/>
    <m/>
    <m/>
    <m/>
    <m/>
    <m/>
    <x v="8"/>
  </r>
  <r>
    <d v="2022-10-19T00:00:00"/>
    <x v="2"/>
    <n v="10"/>
    <n v="1367"/>
    <x v="3133"/>
    <x v="279"/>
    <n v="26.45"/>
    <s v="x"/>
    <m/>
    <m/>
    <m/>
    <s v="x"/>
    <m/>
    <m/>
    <m/>
    <m/>
    <m/>
    <m/>
    <m/>
    <m/>
    <m/>
    <m/>
    <m/>
    <m/>
    <m/>
    <m/>
    <m/>
    <m/>
    <m/>
    <x v="8"/>
  </r>
  <r>
    <d v="2022-10-19T00:00:00"/>
    <x v="2"/>
    <n v="10"/>
    <n v="1366"/>
    <x v="3134"/>
    <x v="279"/>
    <n v="17.77"/>
    <s v="x"/>
    <m/>
    <m/>
    <m/>
    <s v="x"/>
    <m/>
    <m/>
    <m/>
    <m/>
    <m/>
    <m/>
    <m/>
    <m/>
    <m/>
    <m/>
    <m/>
    <m/>
    <m/>
    <m/>
    <m/>
    <m/>
    <m/>
    <x v="8"/>
  </r>
  <r>
    <d v="2022-10-19T00:00:00"/>
    <x v="2"/>
    <n v="10"/>
    <n v="1365"/>
    <x v="3135"/>
    <x v="279"/>
    <n v="892.37"/>
    <s v="x"/>
    <m/>
    <m/>
    <m/>
    <s v="x"/>
    <m/>
    <m/>
    <m/>
    <m/>
    <m/>
    <m/>
    <m/>
    <m/>
    <m/>
    <m/>
    <m/>
    <m/>
    <m/>
    <m/>
    <m/>
    <m/>
    <m/>
    <x v="8"/>
  </r>
  <r>
    <d v="2022-10-19T00:00:00"/>
    <x v="2"/>
    <n v="10"/>
    <n v="1364"/>
    <x v="3136"/>
    <x v="279"/>
    <n v="610.22"/>
    <s v="x"/>
    <m/>
    <m/>
    <m/>
    <s v="x"/>
    <m/>
    <m/>
    <m/>
    <m/>
    <m/>
    <m/>
    <m/>
    <m/>
    <m/>
    <m/>
    <m/>
    <m/>
    <m/>
    <m/>
    <m/>
    <m/>
    <m/>
    <x v="8"/>
  </r>
  <r>
    <d v="2022-10-19T00:00:00"/>
    <x v="2"/>
    <n v="10"/>
    <n v="1363"/>
    <x v="3137"/>
    <x v="279"/>
    <n v="120"/>
    <s v="x"/>
    <m/>
    <m/>
    <m/>
    <s v="x"/>
    <m/>
    <m/>
    <m/>
    <m/>
    <m/>
    <m/>
    <m/>
    <m/>
    <m/>
    <m/>
    <m/>
    <m/>
    <m/>
    <m/>
    <m/>
    <m/>
    <m/>
    <x v="8"/>
  </r>
  <r>
    <d v="2022-10-11T00:00:00"/>
    <x v="2"/>
    <n v="10"/>
    <n v="1369"/>
    <x v="3138"/>
    <x v="279"/>
    <n v="15.17"/>
    <s v="x"/>
    <m/>
    <m/>
    <m/>
    <s v="x"/>
    <m/>
    <m/>
    <m/>
    <m/>
    <m/>
    <m/>
    <m/>
    <m/>
    <m/>
    <m/>
    <m/>
    <m/>
    <m/>
    <m/>
    <m/>
    <m/>
    <m/>
    <x v="8"/>
  </r>
  <r>
    <d v="2022-10-04T00:00:00"/>
    <x v="2"/>
    <n v="10"/>
    <n v="1329"/>
    <x v="3139"/>
    <x v="279"/>
    <n v="-142.1"/>
    <s v="x"/>
    <m/>
    <m/>
    <m/>
    <s v="x"/>
    <m/>
    <m/>
    <m/>
    <m/>
    <m/>
    <m/>
    <m/>
    <m/>
    <m/>
    <m/>
    <m/>
    <m/>
    <m/>
    <m/>
    <m/>
    <m/>
    <m/>
    <x v="8"/>
  </r>
  <r>
    <d v="2022-09-19T00:00:00"/>
    <x v="2"/>
    <n v="9"/>
    <n v="1242"/>
    <x v="3140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2-09-19T00:00:00"/>
    <x v="2"/>
    <n v="9"/>
    <n v="1241"/>
    <x v="3141"/>
    <x v="279"/>
    <n v="120"/>
    <s v="x"/>
    <m/>
    <m/>
    <m/>
    <s v="x"/>
    <m/>
    <m/>
    <m/>
    <m/>
    <m/>
    <m/>
    <m/>
    <m/>
    <m/>
    <m/>
    <m/>
    <m/>
    <m/>
    <m/>
    <m/>
    <m/>
    <m/>
    <x v="8"/>
  </r>
  <r>
    <d v="2022-09-19T00:00:00"/>
    <x v="2"/>
    <n v="9"/>
    <n v="1237"/>
    <x v="3142"/>
    <x v="279"/>
    <n v="17.77"/>
    <s v="x"/>
    <m/>
    <m/>
    <m/>
    <s v="x"/>
    <m/>
    <m/>
    <m/>
    <m/>
    <m/>
    <m/>
    <m/>
    <m/>
    <m/>
    <m/>
    <m/>
    <m/>
    <m/>
    <m/>
    <m/>
    <m/>
    <m/>
    <x v="8"/>
  </r>
  <r>
    <d v="2022-09-19T00:00:00"/>
    <x v="2"/>
    <n v="9"/>
    <n v="1236"/>
    <x v="3143"/>
    <x v="279"/>
    <n v="26.45"/>
    <s v="x"/>
    <m/>
    <m/>
    <m/>
    <s v="x"/>
    <m/>
    <m/>
    <m/>
    <m/>
    <m/>
    <m/>
    <m/>
    <m/>
    <m/>
    <m/>
    <m/>
    <m/>
    <m/>
    <m/>
    <m/>
    <m/>
    <m/>
    <x v="8"/>
  </r>
  <r>
    <d v="2022-09-19T00:00:00"/>
    <x v="2"/>
    <n v="9"/>
    <n v="1235"/>
    <x v="3144"/>
    <x v="279"/>
    <n v="610.22"/>
    <s v="x"/>
    <m/>
    <m/>
    <m/>
    <s v="x"/>
    <m/>
    <m/>
    <m/>
    <m/>
    <m/>
    <m/>
    <m/>
    <m/>
    <m/>
    <m/>
    <m/>
    <m/>
    <m/>
    <m/>
    <m/>
    <m/>
    <m/>
    <x v="8"/>
  </r>
  <r>
    <d v="2022-09-19T00:00:00"/>
    <x v="2"/>
    <n v="9"/>
    <n v="1234"/>
    <x v="3145"/>
    <x v="279"/>
    <n v="892.37"/>
    <s v="x"/>
    <m/>
    <m/>
    <m/>
    <s v="x"/>
    <m/>
    <m/>
    <m/>
    <m/>
    <m/>
    <m/>
    <m/>
    <m/>
    <m/>
    <m/>
    <m/>
    <m/>
    <m/>
    <m/>
    <m/>
    <m/>
    <m/>
    <x v="8"/>
  </r>
  <r>
    <d v="2022-09-19T00:00:00"/>
    <x v="2"/>
    <n v="9"/>
    <n v="1233"/>
    <x v="3146"/>
    <x v="279"/>
    <n v="38.520000000000003"/>
    <s v="x"/>
    <m/>
    <m/>
    <m/>
    <s v="x"/>
    <m/>
    <m/>
    <m/>
    <m/>
    <m/>
    <m/>
    <m/>
    <m/>
    <m/>
    <m/>
    <m/>
    <m/>
    <m/>
    <m/>
    <m/>
    <m/>
    <m/>
    <x v="8"/>
  </r>
  <r>
    <d v="2022-09-19T00:00:00"/>
    <x v="2"/>
    <n v="9"/>
    <n v="1232"/>
    <x v="3147"/>
    <x v="279"/>
    <n v="15.17"/>
    <s v="x"/>
    <m/>
    <m/>
    <m/>
    <s v="x"/>
    <m/>
    <m/>
    <m/>
    <m/>
    <m/>
    <m/>
    <m/>
    <m/>
    <m/>
    <m/>
    <m/>
    <m/>
    <m/>
    <m/>
    <m/>
    <m/>
    <m/>
    <x v="8"/>
  </r>
  <r>
    <d v="2022-09-13T00:00:00"/>
    <x v="2"/>
    <n v="9"/>
    <n v="1182"/>
    <x v="3148"/>
    <x v="279"/>
    <n v="-22.01"/>
    <s v="x"/>
    <m/>
    <m/>
    <m/>
    <s v="x"/>
    <m/>
    <m/>
    <m/>
    <m/>
    <m/>
    <m/>
    <m/>
    <m/>
    <m/>
    <m/>
    <m/>
    <m/>
    <m/>
    <m/>
    <m/>
    <m/>
    <m/>
    <x v="8"/>
  </r>
  <r>
    <d v="2022-09-06T00:00:00"/>
    <x v="2"/>
    <n v="9"/>
    <n v="1173"/>
    <x v="3149"/>
    <x v="279"/>
    <n v="-19.73"/>
    <s v="x"/>
    <m/>
    <m/>
    <m/>
    <s v="x"/>
    <m/>
    <m/>
    <m/>
    <m/>
    <m/>
    <m/>
    <m/>
    <m/>
    <m/>
    <m/>
    <m/>
    <m/>
    <m/>
    <m/>
    <m/>
    <m/>
    <m/>
    <x v="8"/>
  </r>
  <r>
    <d v="2022-08-16T00:00:00"/>
    <x v="2"/>
    <n v="8"/>
    <n v="1098"/>
    <x v="3150"/>
    <x v="279"/>
    <n v="140"/>
    <s v="x"/>
    <m/>
    <m/>
    <m/>
    <s v="x"/>
    <m/>
    <m/>
    <m/>
    <m/>
    <m/>
    <m/>
    <m/>
    <m/>
    <m/>
    <m/>
    <m/>
    <m/>
    <m/>
    <m/>
    <m/>
    <m/>
    <m/>
    <x v="8"/>
  </r>
  <r>
    <d v="2022-08-16T00:00:00"/>
    <x v="2"/>
    <n v="8"/>
    <n v="1097"/>
    <x v="3151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2-08-16T00:00:00"/>
    <x v="2"/>
    <n v="8"/>
    <n v="1096"/>
    <x v="3152"/>
    <x v="279"/>
    <n v="8.33"/>
    <s v="x"/>
    <m/>
    <m/>
    <m/>
    <s v="x"/>
    <m/>
    <m/>
    <m/>
    <m/>
    <m/>
    <m/>
    <m/>
    <m/>
    <m/>
    <m/>
    <m/>
    <m/>
    <m/>
    <m/>
    <m/>
    <m/>
    <m/>
    <x v="8"/>
  </r>
  <r>
    <d v="2022-08-11T00:00:00"/>
    <x v="2"/>
    <n v="8"/>
    <n v="1095"/>
    <x v="3153"/>
    <x v="279"/>
    <n v="26.45"/>
    <s v="x"/>
    <m/>
    <m/>
    <m/>
    <s v="x"/>
    <m/>
    <m/>
    <m/>
    <m/>
    <m/>
    <m/>
    <m/>
    <m/>
    <m/>
    <m/>
    <m/>
    <m/>
    <m/>
    <m/>
    <m/>
    <m/>
    <m/>
    <x v="8"/>
  </r>
  <r>
    <d v="2022-08-11T00:00:00"/>
    <x v="2"/>
    <n v="8"/>
    <n v="1094"/>
    <x v="3154"/>
    <x v="279"/>
    <n v="610.22"/>
    <s v="x"/>
    <m/>
    <m/>
    <m/>
    <s v="x"/>
    <m/>
    <m/>
    <m/>
    <m/>
    <m/>
    <m/>
    <m/>
    <m/>
    <m/>
    <m/>
    <m/>
    <m/>
    <m/>
    <m/>
    <m/>
    <m/>
    <m/>
    <x v="8"/>
  </r>
  <r>
    <d v="2022-08-11T00:00:00"/>
    <x v="2"/>
    <n v="8"/>
    <n v="1093"/>
    <x v="3155"/>
    <x v="279"/>
    <n v="892.37"/>
    <s v="x"/>
    <m/>
    <m/>
    <m/>
    <s v="x"/>
    <m/>
    <m/>
    <m/>
    <m/>
    <m/>
    <m/>
    <m/>
    <m/>
    <m/>
    <m/>
    <m/>
    <m/>
    <m/>
    <m/>
    <m/>
    <m/>
    <m/>
    <x v="8"/>
  </r>
  <r>
    <d v="2022-08-11T00:00:00"/>
    <x v="2"/>
    <n v="8"/>
    <n v="1092"/>
    <x v="3156"/>
    <x v="279"/>
    <n v="17.77"/>
    <s v="x"/>
    <m/>
    <m/>
    <m/>
    <s v="x"/>
    <m/>
    <m/>
    <m/>
    <m/>
    <m/>
    <m/>
    <m/>
    <m/>
    <m/>
    <m/>
    <m/>
    <m/>
    <m/>
    <m/>
    <m/>
    <m/>
    <m/>
    <x v="8"/>
  </r>
  <r>
    <d v="2022-08-11T00:00:00"/>
    <x v="2"/>
    <n v="8"/>
    <n v="1091"/>
    <x v="3157"/>
    <x v="279"/>
    <n v="15.17"/>
    <s v="x"/>
    <m/>
    <m/>
    <m/>
    <s v="x"/>
    <m/>
    <m/>
    <m/>
    <m/>
    <m/>
    <m/>
    <m/>
    <m/>
    <m/>
    <m/>
    <m/>
    <m/>
    <m/>
    <m/>
    <m/>
    <m/>
    <m/>
    <x v="8"/>
  </r>
  <r>
    <d v="2022-08-11T00:00:00"/>
    <x v="2"/>
    <n v="8"/>
    <n v="1090"/>
    <x v="3158"/>
    <x v="279"/>
    <n v="38.520000000000003"/>
    <s v="x"/>
    <m/>
    <m/>
    <m/>
    <s v="x"/>
    <m/>
    <m/>
    <m/>
    <m/>
    <m/>
    <m/>
    <m/>
    <m/>
    <m/>
    <m/>
    <m/>
    <m/>
    <m/>
    <m/>
    <m/>
    <m/>
    <m/>
    <x v="8"/>
  </r>
  <r>
    <d v="2022-07-20T00:00:00"/>
    <x v="2"/>
    <n v="7"/>
    <n v="1002"/>
    <x v="3159"/>
    <x v="279"/>
    <n v="11.89"/>
    <s v="x"/>
    <m/>
    <m/>
    <m/>
    <s v="x"/>
    <m/>
    <m/>
    <m/>
    <m/>
    <m/>
    <m/>
    <m/>
    <m/>
    <m/>
    <m/>
    <m/>
    <m/>
    <m/>
    <m/>
    <m/>
    <m/>
    <m/>
    <x v="8"/>
  </r>
  <r>
    <d v="2022-07-19T00:00:00"/>
    <x v="2"/>
    <n v="7"/>
    <n v="973"/>
    <x v="3160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2-07-19T00:00:00"/>
    <x v="2"/>
    <n v="7"/>
    <n v="972"/>
    <x v="3161"/>
    <x v="279"/>
    <n v="8.33"/>
    <s v="x"/>
    <m/>
    <m/>
    <m/>
    <s v="x"/>
    <m/>
    <m/>
    <m/>
    <m/>
    <m/>
    <m/>
    <m/>
    <m/>
    <m/>
    <m/>
    <m/>
    <m/>
    <m/>
    <m/>
    <m/>
    <m/>
    <m/>
    <x v="8"/>
  </r>
  <r>
    <d v="2022-07-19T00:00:00"/>
    <x v="2"/>
    <n v="7"/>
    <n v="971"/>
    <x v="3162"/>
    <x v="279"/>
    <n v="140"/>
    <s v="x"/>
    <m/>
    <m/>
    <m/>
    <s v="x"/>
    <m/>
    <m/>
    <m/>
    <m/>
    <m/>
    <m/>
    <m/>
    <m/>
    <m/>
    <m/>
    <m/>
    <m/>
    <m/>
    <m/>
    <m/>
    <m/>
    <m/>
    <x v="8"/>
  </r>
  <r>
    <d v="2022-07-19T00:00:00"/>
    <x v="2"/>
    <n v="7"/>
    <n v="969"/>
    <x v="3163"/>
    <x v="279"/>
    <n v="15.17"/>
    <s v="x"/>
    <m/>
    <m/>
    <m/>
    <s v="x"/>
    <m/>
    <m/>
    <m/>
    <m/>
    <m/>
    <m/>
    <m/>
    <m/>
    <m/>
    <m/>
    <m/>
    <m/>
    <m/>
    <m/>
    <m/>
    <m/>
    <m/>
    <x v="8"/>
  </r>
  <r>
    <d v="2022-07-19T00:00:00"/>
    <x v="2"/>
    <n v="7"/>
    <n v="968"/>
    <x v="3164"/>
    <x v="279"/>
    <n v="38.520000000000003"/>
    <s v="x"/>
    <m/>
    <m/>
    <m/>
    <s v="x"/>
    <m/>
    <m/>
    <m/>
    <m/>
    <m/>
    <m/>
    <m/>
    <m/>
    <m/>
    <m/>
    <m/>
    <m/>
    <m/>
    <m/>
    <m/>
    <m/>
    <m/>
    <x v="8"/>
  </r>
  <r>
    <d v="2022-07-19T00:00:00"/>
    <x v="2"/>
    <n v="7"/>
    <n v="967"/>
    <x v="3165"/>
    <x v="279"/>
    <n v="343.88"/>
    <s v="x"/>
    <m/>
    <m/>
    <m/>
    <s v="x"/>
    <m/>
    <m/>
    <m/>
    <m/>
    <m/>
    <m/>
    <m/>
    <m/>
    <m/>
    <m/>
    <m/>
    <m/>
    <m/>
    <m/>
    <m/>
    <m/>
    <m/>
    <x v="8"/>
  </r>
  <r>
    <d v="2022-07-19T00:00:00"/>
    <x v="2"/>
    <n v="7"/>
    <n v="966"/>
    <x v="3166"/>
    <x v="279"/>
    <n v="610.22"/>
    <s v="x"/>
    <m/>
    <m/>
    <m/>
    <s v="x"/>
    <m/>
    <m/>
    <m/>
    <m/>
    <m/>
    <m/>
    <m/>
    <m/>
    <m/>
    <m/>
    <m/>
    <m/>
    <m/>
    <m/>
    <m/>
    <m/>
    <m/>
    <x v="8"/>
  </r>
  <r>
    <d v="2022-07-19T00:00:00"/>
    <x v="2"/>
    <n v="7"/>
    <n v="965"/>
    <x v="3167"/>
    <x v="279"/>
    <n v="892.37"/>
    <s v="x"/>
    <m/>
    <m/>
    <m/>
    <s v="x"/>
    <m/>
    <m/>
    <m/>
    <m/>
    <m/>
    <m/>
    <m/>
    <m/>
    <m/>
    <m/>
    <m/>
    <m/>
    <m/>
    <m/>
    <m/>
    <m/>
    <m/>
    <x v="8"/>
  </r>
  <r>
    <d v="2022-07-19T00:00:00"/>
    <x v="2"/>
    <n v="7"/>
    <n v="964"/>
    <x v="3168"/>
    <x v="279"/>
    <n v="26.45"/>
    <s v="x"/>
    <m/>
    <m/>
    <m/>
    <s v="x"/>
    <m/>
    <m/>
    <m/>
    <m/>
    <m/>
    <m/>
    <m/>
    <m/>
    <m/>
    <m/>
    <m/>
    <m/>
    <m/>
    <m/>
    <m/>
    <m/>
    <m/>
    <x v="8"/>
  </r>
  <r>
    <d v="2022-07-19T00:00:00"/>
    <x v="2"/>
    <n v="7"/>
    <n v="963"/>
    <x v="3169"/>
    <x v="279"/>
    <n v="17.77"/>
    <s v="x"/>
    <m/>
    <m/>
    <m/>
    <s v="x"/>
    <m/>
    <m/>
    <m/>
    <m/>
    <m/>
    <m/>
    <m/>
    <m/>
    <m/>
    <m/>
    <m/>
    <m/>
    <m/>
    <m/>
    <m/>
    <m/>
    <m/>
    <x v="8"/>
  </r>
  <r>
    <d v="2022-07-12T00:00:00"/>
    <x v="2"/>
    <n v="7"/>
    <n v="974"/>
    <x v="3170"/>
    <x v="279"/>
    <n v="-1.88"/>
    <s v="x"/>
    <m/>
    <m/>
    <m/>
    <s v="x"/>
    <m/>
    <m/>
    <m/>
    <m/>
    <m/>
    <m/>
    <m/>
    <m/>
    <m/>
    <m/>
    <m/>
    <m/>
    <m/>
    <m/>
    <m/>
    <m/>
    <m/>
    <x v="8"/>
  </r>
  <r>
    <d v="2022-07-12T00:00:00"/>
    <x v="2"/>
    <n v="7"/>
    <n v="933"/>
    <x v="3171"/>
    <x v="279"/>
    <n v="-15.85"/>
    <s v="x"/>
    <m/>
    <m/>
    <m/>
    <s v="x"/>
    <m/>
    <m/>
    <m/>
    <m/>
    <m/>
    <m/>
    <m/>
    <m/>
    <m/>
    <m/>
    <m/>
    <m/>
    <m/>
    <m/>
    <m/>
    <m/>
    <m/>
    <x v="8"/>
  </r>
  <r>
    <d v="2022-06-29T00:00:00"/>
    <x v="2"/>
    <n v="6"/>
    <n v="889"/>
    <x v="3172"/>
    <x v="279"/>
    <n v="-57.92"/>
    <s v="x"/>
    <m/>
    <m/>
    <m/>
    <s v="x"/>
    <m/>
    <m/>
    <m/>
    <m/>
    <m/>
    <m/>
    <m/>
    <m/>
    <m/>
    <m/>
    <m/>
    <m/>
    <m/>
    <m/>
    <m/>
    <m/>
    <m/>
    <x v="8"/>
  </r>
  <r>
    <d v="2022-06-21T00:00:00"/>
    <x v="2"/>
    <n v="6"/>
    <n v="878"/>
    <x v="3173"/>
    <x v="279"/>
    <n v="-13.33"/>
    <s v="x"/>
    <m/>
    <m/>
    <m/>
    <s v="x"/>
    <m/>
    <m/>
    <m/>
    <m/>
    <m/>
    <m/>
    <m/>
    <m/>
    <m/>
    <m/>
    <m/>
    <m/>
    <m/>
    <m/>
    <m/>
    <m/>
    <m/>
    <x v="8"/>
  </r>
  <r>
    <d v="2022-06-21T00:00:00"/>
    <x v="2"/>
    <n v="6"/>
    <n v="865"/>
    <x v="3174"/>
    <x v="279"/>
    <n v="-6.53"/>
    <s v="x"/>
    <m/>
    <m/>
    <m/>
    <s v="x"/>
    <m/>
    <m/>
    <m/>
    <m/>
    <m/>
    <m/>
    <m/>
    <m/>
    <m/>
    <m/>
    <m/>
    <m/>
    <m/>
    <m/>
    <m/>
    <m/>
    <m/>
    <x v="8"/>
  </r>
  <r>
    <d v="2022-06-21T00:00:00"/>
    <x v="2"/>
    <n v="6"/>
    <n v="841"/>
    <x v="3175"/>
    <x v="279"/>
    <n v="12.35"/>
    <s v="x"/>
    <m/>
    <m/>
    <m/>
    <s v="x"/>
    <m/>
    <m/>
    <m/>
    <m/>
    <m/>
    <m/>
    <m/>
    <m/>
    <m/>
    <m/>
    <m/>
    <m/>
    <m/>
    <m/>
    <m/>
    <m/>
    <m/>
    <x v="8"/>
  </r>
  <r>
    <d v="2022-06-21T00:00:00"/>
    <x v="2"/>
    <n v="6"/>
    <n v="840"/>
    <x v="3176"/>
    <x v="279"/>
    <n v="17.77"/>
    <s v="x"/>
    <m/>
    <m/>
    <m/>
    <s v="x"/>
    <m/>
    <m/>
    <m/>
    <m/>
    <m/>
    <m/>
    <m/>
    <m/>
    <m/>
    <m/>
    <m/>
    <m/>
    <m/>
    <m/>
    <m/>
    <m/>
    <m/>
    <x v="8"/>
  </r>
  <r>
    <d v="2022-06-21T00:00:00"/>
    <x v="2"/>
    <n v="6"/>
    <n v="839"/>
    <x v="3159"/>
    <x v="279"/>
    <n v="892.37"/>
    <s v="x"/>
    <m/>
    <m/>
    <m/>
    <s v="x"/>
    <m/>
    <m/>
    <m/>
    <m/>
    <m/>
    <m/>
    <m/>
    <m/>
    <m/>
    <m/>
    <m/>
    <m/>
    <m/>
    <m/>
    <m/>
    <m/>
    <m/>
    <x v="8"/>
  </r>
  <r>
    <d v="2022-06-21T00:00:00"/>
    <x v="2"/>
    <n v="6"/>
    <n v="838"/>
    <x v="3177"/>
    <x v="279"/>
    <n v="26.45"/>
    <s v="x"/>
    <m/>
    <m/>
    <m/>
    <s v="x"/>
    <m/>
    <m/>
    <m/>
    <m/>
    <m/>
    <m/>
    <m/>
    <m/>
    <m/>
    <m/>
    <m/>
    <m/>
    <m/>
    <m/>
    <m/>
    <m/>
    <m/>
    <x v="8"/>
  </r>
  <r>
    <d v="2022-06-21T00:00:00"/>
    <x v="2"/>
    <n v="6"/>
    <n v="837"/>
    <x v="3178"/>
    <x v="279"/>
    <n v="610.22"/>
    <s v="x"/>
    <m/>
    <m/>
    <m/>
    <s v="x"/>
    <m/>
    <m/>
    <m/>
    <m/>
    <m/>
    <m/>
    <m/>
    <m/>
    <m/>
    <m/>
    <m/>
    <m/>
    <m/>
    <m/>
    <m/>
    <m/>
    <m/>
    <x v="8"/>
  </r>
  <r>
    <d v="2022-06-21T00:00:00"/>
    <x v="2"/>
    <n v="6"/>
    <n v="836"/>
    <x v="3179"/>
    <x v="279"/>
    <n v="15.17"/>
    <s v="x"/>
    <m/>
    <m/>
    <m/>
    <s v="x"/>
    <m/>
    <m/>
    <m/>
    <m/>
    <m/>
    <m/>
    <m/>
    <m/>
    <m/>
    <m/>
    <m/>
    <m/>
    <m/>
    <m/>
    <m/>
    <m/>
    <m/>
    <x v="8"/>
  </r>
  <r>
    <d v="2022-06-21T00:00:00"/>
    <x v="2"/>
    <n v="6"/>
    <n v="835"/>
    <x v="3180"/>
    <x v="279"/>
    <n v="38.520000000000003"/>
    <s v="x"/>
    <m/>
    <m/>
    <m/>
    <s v="x"/>
    <m/>
    <m/>
    <m/>
    <m/>
    <m/>
    <m/>
    <m/>
    <m/>
    <m/>
    <m/>
    <m/>
    <m/>
    <m/>
    <m/>
    <m/>
    <m/>
    <m/>
    <x v="8"/>
  </r>
  <r>
    <d v="2022-06-21T00:00:00"/>
    <x v="2"/>
    <n v="6"/>
    <n v="830"/>
    <x v="3181"/>
    <x v="279"/>
    <n v="160"/>
    <s v="x"/>
    <m/>
    <m/>
    <m/>
    <s v="x"/>
    <m/>
    <m/>
    <m/>
    <m/>
    <m/>
    <m/>
    <m/>
    <m/>
    <m/>
    <m/>
    <m/>
    <m/>
    <m/>
    <m/>
    <m/>
    <m/>
    <m/>
    <x v="8"/>
  </r>
  <r>
    <d v="2022-06-21T00:00:00"/>
    <x v="2"/>
    <n v="6"/>
    <n v="829"/>
    <x v="3182"/>
    <x v="279"/>
    <n v="8.33"/>
    <s v="x"/>
    <m/>
    <m/>
    <m/>
    <s v="x"/>
    <m/>
    <m/>
    <m/>
    <m/>
    <m/>
    <m/>
    <m/>
    <m/>
    <m/>
    <m/>
    <m/>
    <m/>
    <m/>
    <m/>
    <m/>
    <m/>
    <m/>
    <x v="8"/>
  </r>
  <r>
    <d v="2022-06-21T00:00:00"/>
    <x v="2"/>
    <n v="6"/>
    <n v="828"/>
    <x v="3183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2-06-09T00:00:00"/>
    <x v="2"/>
    <n v="6"/>
    <n v="814"/>
    <x v="3184"/>
    <x v="279"/>
    <n v="-6.44"/>
    <s v="x"/>
    <m/>
    <m/>
    <m/>
    <s v="x"/>
    <m/>
    <m/>
    <m/>
    <m/>
    <m/>
    <m/>
    <m/>
    <m/>
    <m/>
    <m/>
    <m/>
    <m/>
    <m/>
    <m/>
    <m/>
    <m/>
    <m/>
    <x v="8"/>
  </r>
  <r>
    <d v="2022-05-30T00:00:00"/>
    <x v="2"/>
    <n v="5"/>
    <n v="725"/>
    <x v="3185"/>
    <x v="279"/>
    <n v="-20.93"/>
    <s v="x"/>
    <m/>
    <m/>
    <m/>
    <s v="x"/>
    <m/>
    <m/>
    <m/>
    <m/>
    <m/>
    <m/>
    <m/>
    <m/>
    <m/>
    <m/>
    <m/>
    <m/>
    <m/>
    <m/>
    <m/>
    <m/>
    <m/>
    <x v="8"/>
  </r>
  <r>
    <d v="2022-05-19T00:00:00"/>
    <x v="2"/>
    <n v="5"/>
    <n v="656"/>
    <x v="3186"/>
    <x v="279"/>
    <n v="11.89"/>
    <s v="x"/>
    <m/>
    <m/>
    <m/>
    <s v="x"/>
    <m/>
    <m/>
    <m/>
    <m/>
    <m/>
    <m/>
    <m/>
    <m/>
    <m/>
    <m/>
    <m/>
    <m/>
    <m/>
    <m/>
    <m/>
    <m/>
    <m/>
    <x v="8"/>
  </r>
  <r>
    <d v="2022-05-17T00:00:00"/>
    <x v="2"/>
    <n v="5"/>
    <n v="607"/>
    <x v="3175"/>
    <x v="279"/>
    <n v="892.37"/>
    <s v="x"/>
    <m/>
    <m/>
    <m/>
    <s v="x"/>
    <m/>
    <m/>
    <m/>
    <m/>
    <m/>
    <m/>
    <m/>
    <m/>
    <m/>
    <m/>
    <m/>
    <m/>
    <m/>
    <m/>
    <m/>
    <m/>
    <m/>
    <x v="8"/>
  </r>
  <r>
    <d v="2022-05-17T00:00:00"/>
    <x v="2"/>
    <n v="5"/>
    <n v="608"/>
    <x v="3187"/>
    <x v="279"/>
    <n v="610.22"/>
    <s v="x"/>
    <m/>
    <m/>
    <m/>
    <s v="x"/>
    <m/>
    <m/>
    <m/>
    <m/>
    <m/>
    <m/>
    <m/>
    <m/>
    <m/>
    <m/>
    <m/>
    <m/>
    <m/>
    <m/>
    <m/>
    <m/>
    <m/>
    <x v="8"/>
  </r>
  <r>
    <d v="2022-05-17T00:00:00"/>
    <x v="2"/>
    <n v="5"/>
    <n v="614"/>
    <x v="3181"/>
    <x v="279"/>
    <n v="180"/>
    <s v="x"/>
    <m/>
    <m/>
    <m/>
    <s v="x"/>
    <m/>
    <m/>
    <m/>
    <m/>
    <m/>
    <m/>
    <m/>
    <m/>
    <m/>
    <m/>
    <m/>
    <m/>
    <m/>
    <m/>
    <m/>
    <m/>
    <m/>
    <x v="8"/>
  </r>
  <r>
    <d v="2022-05-17T00:00:00"/>
    <x v="2"/>
    <n v="5"/>
    <n v="604"/>
    <x v="3188"/>
    <x v="279"/>
    <n v="38.520000000000003"/>
    <s v="x"/>
    <m/>
    <m/>
    <m/>
    <s v="x"/>
    <m/>
    <m/>
    <m/>
    <m/>
    <m/>
    <m/>
    <m/>
    <m/>
    <m/>
    <m/>
    <m/>
    <m/>
    <m/>
    <m/>
    <m/>
    <m/>
    <m/>
    <x v="8"/>
  </r>
  <r>
    <d v="2022-05-17T00:00:00"/>
    <x v="2"/>
    <n v="5"/>
    <n v="606"/>
    <x v="3189"/>
    <x v="279"/>
    <n v="26.45"/>
    <s v="x"/>
    <m/>
    <m/>
    <m/>
    <s v="x"/>
    <m/>
    <m/>
    <m/>
    <m/>
    <m/>
    <m/>
    <m/>
    <m/>
    <m/>
    <m/>
    <m/>
    <m/>
    <m/>
    <m/>
    <m/>
    <m/>
    <m/>
    <x v="8"/>
  </r>
  <r>
    <d v="2022-05-17T00:00:00"/>
    <x v="2"/>
    <n v="5"/>
    <n v="613"/>
    <x v="3190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2-05-17T00:00:00"/>
    <x v="2"/>
    <n v="5"/>
    <n v="615"/>
    <x v="3191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2-05-17T00:00:00"/>
    <x v="2"/>
    <n v="5"/>
    <n v="616"/>
    <x v="3191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2-05-17T00:00:00"/>
    <x v="2"/>
    <n v="5"/>
    <n v="609"/>
    <x v="3192"/>
    <x v="279"/>
    <n v="17.77"/>
    <s v="x"/>
    <m/>
    <m/>
    <m/>
    <s v="x"/>
    <m/>
    <m/>
    <m/>
    <m/>
    <m/>
    <m/>
    <m/>
    <m/>
    <m/>
    <m/>
    <m/>
    <m/>
    <m/>
    <m/>
    <m/>
    <m/>
    <m/>
    <x v="8"/>
  </r>
  <r>
    <d v="2022-05-17T00:00:00"/>
    <x v="2"/>
    <n v="5"/>
    <n v="605"/>
    <x v="3193"/>
    <x v="279"/>
    <n v="15.17"/>
    <s v="x"/>
    <m/>
    <m/>
    <m/>
    <s v="x"/>
    <m/>
    <m/>
    <m/>
    <m/>
    <m/>
    <m/>
    <m/>
    <m/>
    <m/>
    <m/>
    <m/>
    <m/>
    <m/>
    <m/>
    <m/>
    <m/>
    <m/>
    <x v="8"/>
  </r>
  <r>
    <d v="2022-05-17T00:00:00"/>
    <x v="2"/>
    <n v="5"/>
    <n v="617"/>
    <x v="3194"/>
    <x v="279"/>
    <n v="8.33"/>
    <s v="x"/>
    <m/>
    <m/>
    <m/>
    <s v="x"/>
    <m/>
    <m/>
    <m/>
    <m/>
    <m/>
    <m/>
    <m/>
    <m/>
    <m/>
    <m/>
    <m/>
    <m/>
    <m/>
    <m/>
    <m/>
    <m/>
    <m/>
    <x v="8"/>
  </r>
  <r>
    <d v="2022-04-27T00:00:00"/>
    <x v="2"/>
    <n v="4"/>
    <n v="526"/>
    <x v="3195"/>
    <x v="279"/>
    <n v="1.25"/>
    <s v="x"/>
    <m/>
    <m/>
    <m/>
    <s v="x"/>
    <m/>
    <m/>
    <m/>
    <m/>
    <m/>
    <m/>
    <m/>
    <m/>
    <m/>
    <m/>
    <m/>
    <m/>
    <m/>
    <m/>
    <m/>
    <m/>
    <m/>
    <x v="8"/>
  </r>
  <r>
    <d v="2022-04-21T00:00:00"/>
    <x v="2"/>
    <n v="4"/>
    <n v="466"/>
    <x v="3196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2-04-21T00:00:00"/>
    <x v="2"/>
    <n v="4"/>
    <n v="465"/>
    <x v="3196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2-04-21T00:00:00"/>
    <x v="2"/>
    <n v="4"/>
    <n v="464"/>
    <x v="3197"/>
    <x v="279"/>
    <n v="180"/>
    <s v="x"/>
    <m/>
    <m/>
    <m/>
    <s v="x"/>
    <m/>
    <m/>
    <m/>
    <m/>
    <m/>
    <m/>
    <m/>
    <m/>
    <m/>
    <m/>
    <m/>
    <m/>
    <m/>
    <m/>
    <m/>
    <m/>
    <m/>
    <x v="8"/>
  </r>
  <r>
    <d v="2022-04-21T00:00:00"/>
    <x v="2"/>
    <n v="4"/>
    <n v="463"/>
    <x v="3198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2-04-21T00:00:00"/>
    <x v="2"/>
    <n v="4"/>
    <n v="474"/>
    <x v="3199"/>
    <x v="279"/>
    <n v="8.33"/>
    <s v="x"/>
    <m/>
    <m/>
    <m/>
    <s v="x"/>
    <m/>
    <m/>
    <m/>
    <m/>
    <m/>
    <m/>
    <m/>
    <m/>
    <m/>
    <m/>
    <m/>
    <m/>
    <m/>
    <m/>
    <m/>
    <m/>
    <m/>
    <x v="8"/>
  </r>
  <r>
    <d v="2022-04-20T00:00:00"/>
    <x v="2"/>
    <n v="4"/>
    <n v="491"/>
    <x v="3200"/>
    <x v="279"/>
    <n v="14.17"/>
    <s v="x"/>
    <m/>
    <m/>
    <m/>
    <s v="x"/>
    <m/>
    <m/>
    <m/>
    <m/>
    <m/>
    <m/>
    <m/>
    <m/>
    <m/>
    <m/>
    <m/>
    <m/>
    <m/>
    <m/>
    <m/>
    <m/>
    <m/>
    <x v="8"/>
  </r>
  <r>
    <d v="2022-04-20T00:00:00"/>
    <x v="2"/>
    <n v="4"/>
    <n v="476"/>
    <x v="3201"/>
    <x v="279"/>
    <n v="38.520000000000003"/>
    <s v="x"/>
    <m/>
    <m/>
    <m/>
    <s v="x"/>
    <m/>
    <m/>
    <m/>
    <m/>
    <m/>
    <m/>
    <m/>
    <m/>
    <m/>
    <m/>
    <m/>
    <m/>
    <m/>
    <m/>
    <m/>
    <m/>
    <m/>
    <x v="8"/>
  </r>
  <r>
    <d v="2022-04-20T00:00:00"/>
    <x v="2"/>
    <n v="4"/>
    <n v="475"/>
    <x v="3202"/>
    <x v="279"/>
    <n v="15.17"/>
    <s v="x"/>
    <m/>
    <m/>
    <m/>
    <s v="x"/>
    <m/>
    <m/>
    <m/>
    <m/>
    <m/>
    <m/>
    <m/>
    <m/>
    <m/>
    <m/>
    <m/>
    <m/>
    <m/>
    <m/>
    <m/>
    <m/>
    <m/>
    <x v="8"/>
  </r>
  <r>
    <d v="2022-04-20T00:00:00"/>
    <x v="2"/>
    <n v="4"/>
    <n v="473"/>
    <x v="3203"/>
    <x v="279"/>
    <n v="17.77"/>
    <s v="x"/>
    <m/>
    <m/>
    <m/>
    <s v="x"/>
    <m/>
    <m/>
    <m/>
    <m/>
    <m/>
    <m/>
    <m/>
    <m/>
    <m/>
    <m/>
    <m/>
    <m/>
    <m/>
    <m/>
    <m/>
    <m/>
    <m/>
    <x v="8"/>
  </r>
  <r>
    <d v="2022-04-20T00:00:00"/>
    <x v="2"/>
    <n v="4"/>
    <n v="472"/>
    <x v="3204"/>
    <x v="279"/>
    <n v="610.22"/>
    <s v="x"/>
    <m/>
    <m/>
    <m/>
    <s v="x"/>
    <m/>
    <m/>
    <m/>
    <m/>
    <m/>
    <m/>
    <m/>
    <m/>
    <m/>
    <m/>
    <m/>
    <m/>
    <m/>
    <m/>
    <m/>
    <m/>
    <m/>
    <x v="8"/>
  </r>
  <r>
    <d v="2022-04-20T00:00:00"/>
    <x v="2"/>
    <n v="4"/>
    <n v="471"/>
    <x v="3205"/>
    <x v="279"/>
    <n v="26.45"/>
    <s v="x"/>
    <m/>
    <m/>
    <m/>
    <s v="x"/>
    <m/>
    <m/>
    <m/>
    <m/>
    <m/>
    <m/>
    <m/>
    <m/>
    <m/>
    <m/>
    <m/>
    <m/>
    <m/>
    <m/>
    <m/>
    <m/>
    <m/>
    <x v="8"/>
  </r>
  <r>
    <d v="2022-04-20T00:00:00"/>
    <x v="2"/>
    <n v="4"/>
    <n v="470"/>
    <x v="3186"/>
    <x v="279"/>
    <n v="892.37"/>
    <s v="x"/>
    <m/>
    <m/>
    <m/>
    <s v="x"/>
    <m/>
    <m/>
    <m/>
    <m/>
    <m/>
    <m/>
    <m/>
    <m/>
    <m/>
    <m/>
    <m/>
    <m/>
    <m/>
    <m/>
    <m/>
    <m/>
    <m/>
    <x v="8"/>
  </r>
  <r>
    <d v="2022-03-15T00:00:00"/>
    <x v="2"/>
    <n v="3"/>
    <n v="274"/>
    <x v="3206"/>
    <x v="279"/>
    <n v="14.17"/>
    <s v="x"/>
    <m/>
    <m/>
    <m/>
    <s v="x"/>
    <m/>
    <m/>
    <m/>
    <m/>
    <m/>
    <m/>
    <m/>
    <m/>
    <m/>
    <m/>
    <m/>
    <m/>
    <m/>
    <m/>
    <m/>
    <m/>
    <m/>
    <x v="8"/>
  </r>
  <r>
    <d v="2022-03-15T00:00:00"/>
    <x v="2"/>
    <n v="3"/>
    <n v="271"/>
    <x v="3207"/>
    <x v="279"/>
    <n v="8.33"/>
    <s v="x"/>
    <m/>
    <m/>
    <m/>
    <s v="x"/>
    <m/>
    <m/>
    <m/>
    <m/>
    <m/>
    <m/>
    <m/>
    <m/>
    <m/>
    <m/>
    <m/>
    <m/>
    <m/>
    <m/>
    <m/>
    <m/>
    <m/>
    <x v="8"/>
  </r>
  <r>
    <d v="2022-03-15T00:00:00"/>
    <x v="2"/>
    <n v="3"/>
    <n v="270"/>
    <x v="3208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2-03-15T00:00:00"/>
    <x v="2"/>
    <n v="3"/>
    <n v="269"/>
    <x v="3208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2-03-15T00:00:00"/>
    <x v="2"/>
    <n v="3"/>
    <n v="268"/>
    <x v="3209"/>
    <x v="279"/>
    <n v="200"/>
    <s v="x"/>
    <m/>
    <m/>
    <m/>
    <s v="x"/>
    <m/>
    <m/>
    <m/>
    <m/>
    <m/>
    <m/>
    <m/>
    <m/>
    <m/>
    <m/>
    <m/>
    <m/>
    <m/>
    <m/>
    <m/>
    <m/>
    <m/>
    <x v="8"/>
  </r>
  <r>
    <d v="2022-03-15T00:00:00"/>
    <x v="2"/>
    <n v="3"/>
    <n v="267"/>
    <x v="3210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2-03-15T00:00:00"/>
    <x v="2"/>
    <n v="3"/>
    <n v="260"/>
    <x v="3211"/>
    <x v="279"/>
    <n v="15.17"/>
    <s v="x"/>
    <m/>
    <m/>
    <m/>
    <s v="x"/>
    <m/>
    <m/>
    <m/>
    <m/>
    <m/>
    <m/>
    <m/>
    <m/>
    <m/>
    <m/>
    <m/>
    <m/>
    <m/>
    <m/>
    <m/>
    <m/>
    <m/>
    <x v="8"/>
  </r>
  <r>
    <d v="2022-03-15T00:00:00"/>
    <x v="2"/>
    <n v="3"/>
    <n v="259"/>
    <x v="3212"/>
    <x v="279"/>
    <n v="38.520000000000003"/>
    <s v="x"/>
    <m/>
    <m/>
    <m/>
    <s v="x"/>
    <m/>
    <m/>
    <m/>
    <m/>
    <m/>
    <m/>
    <m/>
    <m/>
    <m/>
    <m/>
    <m/>
    <m/>
    <m/>
    <m/>
    <m/>
    <m/>
    <m/>
    <x v="8"/>
  </r>
  <r>
    <d v="2022-03-15T00:00:00"/>
    <x v="2"/>
    <n v="3"/>
    <n v="258"/>
    <x v="3213"/>
    <x v="279"/>
    <n v="17.77"/>
    <s v="x"/>
    <m/>
    <m/>
    <m/>
    <s v="x"/>
    <m/>
    <m/>
    <m/>
    <m/>
    <m/>
    <m/>
    <m/>
    <m/>
    <m/>
    <m/>
    <m/>
    <m/>
    <m/>
    <m/>
    <m/>
    <m/>
    <m/>
    <x v="8"/>
  </r>
  <r>
    <d v="2022-03-15T00:00:00"/>
    <x v="2"/>
    <n v="3"/>
    <n v="257"/>
    <x v="3214"/>
    <x v="279"/>
    <n v="892.37"/>
    <s v="x"/>
    <m/>
    <m/>
    <m/>
    <s v="x"/>
    <m/>
    <m/>
    <m/>
    <m/>
    <m/>
    <m/>
    <m/>
    <m/>
    <m/>
    <m/>
    <m/>
    <m/>
    <m/>
    <m/>
    <m/>
    <m/>
    <m/>
    <x v="8"/>
  </r>
  <r>
    <d v="2022-03-15T00:00:00"/>
    <x v="2"/>
    <n v="3"/>
    <n v="256"/>
    <x v="3215"/>
    <x v="279"/>
    <n v="610.22"/>
    <s v="x"/>
    <m/>
    <m/>
    <m/>
    <s v="x"/>
    <m/>
    <m/>
    <m/>
    <m/>
    <m/>
    <m/>
    <m/>
    <m/>
    <m/>
    <m/>
    <m/>
    <m/>
    <m/>
    <m/>
    <m/>
    <m/>
    <m/>
    <x v="8"/>
  </r>
  <r>
    <d v="2022-03-15T00:00:00"/>
    <x v="2"/>
    <n v="3"/>
    <n v="255"/>
    <x v="3216"/>
    <x v="279"/>
    <n v="26.45"/>
    <s v="x"/>
    <m/>
    <m/>
    <m/>
    <s v="x"/>
    <m/>
    <m/>
    <m/>
    <m/>
    <m/>
    <m/>
    <m/>
    <m/>
    <m/>
    <m/>
    <m/>
    <m/>
    <m/>
    <m/>
    <m/>
    <m/>
    <m/>
    <x v="8"/>
  </r>
  <r>
    <d v="2022-02-24T00:00:00"/>
    <x v="2"/>
    <n v="2"/>
    <n v="207"/>
    <x v="3217"/>
    <x v="279"/>
    <n v="5.41"/>
    <s v="x"/>
    <m/>
    <m/>
    <m/>
    <s v="x"/>
    <m/>
    <m/>
    <m/>
    <m/>
    <m/>
    <m/>
    <m/>
    <m/>
    <m/>
    <m/>
    <m/>
    <m/>
    <m/>
    <m/>
    <m/>
    <m/>
    <m/>
    <x v="8"/>
  </r>
  <r>
    <d v="2022-02-22T00:00:00"/>
    <x v="2"/>
    <n v="2"/>
    <n v="180"/>
    <x v="3218"/>
    <x v="279"/>
    <n v="5.0599999999999996"/>
    <s v="x"/>
    <m/>
    <m/>
    <m/>
    <s v="x"/>
    <m/>
    <m/>
    <m/>
    <m/>
    <m/>
    <m/>
    <m/>
    <m/>
    <m/>
    <m/>
    <m/>
    <m/>
    <m/>
    <m/>
    <m/>
    <m/>
    <m/>
    <x v="8"/>
  </r>
  <r>
    <d v="2022-02-16T00:00:00"/>
    <x v="2"/>
    <n v="2"/>
    <n v="148"/>
    <x v="3219"/>
    <x v="279"/>
    <n v="14.17"/>
    <s v="x"/>
    <m/>
    <m/>
    <m/>
    <s v="x"/>
    <m/>
    <m/>
    <m/>
    <m/>
    <m/>
    <m/>
    <m/>
    <m/>
    <m/>
    <m/>
    <m/>
    <m/>
    <m/>
    <m/>
    <m/>
    <m/>
    <m/>
    <x v="8"/>
  </r>
  <r>
    <d v="2022-02-16T00:00:00"/>
    <x v="2"/>
    <n v="2"/>
    <n v="120"/>
    <x v="3220"/>
    <x v="279"/>
    <n v="200"/>
    <s v="x"/>
    <m/>
    <m/>
    <m/>
    <s v="x"/>
    <m/>
    <m/>
    <m/>
    <m/>
    <m/>
    <m/>
    <m/>
    <m/>
    <m/>
    <m/>
    <m/>
    <m/>
    <m/>
    <m/>
    <m/>
    <m/>
    <m/>
    <x v="8"/>
  </r>
  <r>
    <d v="2022-02-15T00:00:00"/>
    <x v="2"/>
    <n v="2"/>
    <n v="133"/>
    <x v="3221"/>
    <x v="279"/>
    <n v="15.17"/>
    <s v="x"/>
    <m/>
    <m/>
    <m/>
    <s v="x"/>
    <m/>
    <m/>
    <m/>
    <m/>
    <m/>
    <m/>
    <m/>
    <m/>
    <m/>
    <m/>
    <m/>
    <m/>
    <m/>
    <m/>
    <m/>
    <m/>
    <m/>
    <x v="8"/>
  </r>
  <r>
    <d v="2022-02-15T00:00:00"/>
    <x v="2"/>
    <n v="2"/>
    <n v="132"/>
    <x v="3222"/>
    <x v="279"/>
    <n v="38.520000000000003"/>
    <s v="x"/>
    <m/>
    <m/>
    <m/>
    <s v="x"/>
    <m/>
    <m/>
    <m/>
    <m/>
    <m/>
    <m/>
    <m/>
    <m/>
    <m/>
    <m/>
    <m/>
    <m/>
    <m/>
    <m/>
    <m/>
    <m/>
    <m/>
    <x v="8"/>
  </r>
  <r>
    <d v="2022-02-15T00:00:00"/>
    <x v="2"/>
    <n v="2"/>
    <n v="131"/>
    <x v="3223"/>
    <x v="279"/>
    <n v="610.22"/>
    <s v="x"/>
    <m/>
    <m/>
    <m/>
    <s v="x"/>
    <m/>
    <m/>
    <m/>
    <m/>
    <m/>
    <m/>
    <m/>
    <m/>
    <m/>
    <m/>
    <m/>
    <m/>
    <m/>
    <m/>
    <m/>
    <m/>
    <m/>
    <x v="8"/>
  </r>
  <r>
    <d v="2022-02-15T00:00:00"/>
    <x v="2"/>
    <n v="2"/>
    <n v="130"/>
    <x v="3224"/>
    <x v="279"/>
    <n v="892.37"/>
    <s v="x"/>
    <m/>
    <m/>
    <m/>
    <s v="x"/>
    <m/>
    <m/>
    <m/>
    <m/>
    <m/>
    <m/>
    <m/>
    <m/>
    <m/>
    <m/>
    <m/>
    <m/>
    <m/>
    <m/>
    <m/>
    <m/>
    <m/>
    <x v="8"/>
  </r>
  <r>
    <d v="2022-02-15T00:00:00"/>
    <x v="2"/>
    <n v="2"/>
    <n v="129"/>
    <x v="3225"/>
    <x v="279"/>
    <n v="17.77"/>
    <s v="x"/>
    <m/>
    <m/>
    <m/>
    <s v="x"/>
    <m/>
    <m/>
    <m/>
    <m/>
    <m/>
    <m/>
    <m/>
    <m/>
    <m/>
    <m/>
    <m/>
    <m/>
    <m/>
    <m/>
    <m/>
    <m/>
    <m/>
    <x v="8"/>
  </r>
  <r>
    <d v="2022-02-15T00:00:00"/>
    <x v="2"/>
    <n v="2"/>
    <n v="128"/>
    <x v="3226"/>
    <x v="279"/>
    <n v="26.45"/>
    <s v="x"/>
    <m/>
    <m/>
    <m/>
    <s v="x"/>
    <m/>
    <m/>
    <m/>
    <m/>
    <m/>
    <m/>
    <m/>
    <m/>
    <m/>
    <m/>
    <m/>
    <m/>
    <m/>
    <m/>
    <m/>
    <m/>
    <m/>
    <x v="8"/>
  </r>
  <r>
    <d v="2022-02-15T00:00:00"/>
    <x v="2"/>
    <n v="2"/>
    <n v="125"/>
    <x v="3227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2-02-15T00:00:00"/>
    <x v="2"/>
    <n v="2"/>
    <n v="123"/>
    <x v="3228"/>
    <x v="279"/>
    <n v="8.33"/>
    <s v="x"/>
    <m/>
    <m/>
    <m/>
    <s v="x"/>
    <m/>
    <m/>
    <m/>
    <m/>
    <m/>
    <m/>
    <m/>
    <m/>
    <m/>
    <m/>
    <m/>
    <m/>
    <m/>
    <m/>
    <m/>
    <m/>
    <m/>
    <x v="8"/>
  </r>
  <r>
    <d v="2022-02-15T00:00:00"/>
    <x v="2"/>
    <n v="2"/>
    <n v="122"/>
    <x v="3229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2-02-15T00:00:00"/>
    <x v="2"/>
    <n v="2"/>
    <n v="121"/>
    <x v="3229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2-02-08T00:00:00"/>
    <x v="2"/>
    <n v="2"/>
    <n v="124"/>
    <x v="3230"/>
    <x v="279"/>
    <n v="-6.25"/>
    <s v="x"/>
    <m/>
    <m/>
    <m/>
    <s v="x"/>
    <m/>
    <m/>
    <m/>
    <m/>
    <m/>
    <m/>
    <m/>
    <m/>
    <m/>
    <m/>
    <m/>
    <m/>
    <m/>
    <m/>
    <m/>
    <m/>
    <m/>
    <x v="8"/>
  </r>
  <r>
    <d v="2022-02-01T00:00:00"/>
    <x v="2"/>
    <n v="2"/>
    <n v="64"/>
    <x v="3231"/>
    <x v="279"/>
    <n v="7.87"/>
    <s v="x"/>
    <m/>
    <m/>
    <m/>
    <s v="x"/>
    <m/>
    <m/>
    <m/>
    <m/>
    <m/>
    <m/>
    <m/>
    <m/>
    <m/>
    <m/>
    <m/>
    <m/>
    <m/>
    <m/>
    <m/>
    <m/>
    <m/>
    <x v="8"/>
  </r>
  <r>
    <d v="2022-01-27T00:00:00"/>
    <x v="2"/>
    <n v="1"/>
    <n v="47"/>
    <x v="3232"/>
    <x v="279"/>
    <n v="200"/>
    <s v="x"/>
    <m/>
    <m/>
    <m/>
    <s v="x"/>
    <m/>
    <m/>
    <m/>
    <m/>
    <m/>
    <m/>
    <m/>
    <m/>
    <m/>
    <m/>
    <m/>
    <m/>
    <m/>
    <m/>
    <m/>
    <m/>
    <m/>
    <x v="8"/>
  </r>
  <r>
    <d v="2022-01-27T00:00:00"/>
    <x v="2"/>
    <n v="1"/>
    <n v="49"/>
    <x v="3233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2-01-27T00:00:00"/>
    <x v="2"/>
    <n v="1"/>
    <n v="48"/>
    <x v="3233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2-01-27T00:00:00"/>
    <x v="2"/>
    <n v="1"/>
    <n v="46"/>
    <x v="3234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2-01-27T00:00:00"/>
    <x v="2"/>
    <n v="1"/>
    <n v="45"/>
    <x v="3234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2-01-27T00:00:00"/>
    <x v="2"/>
    <n v="1"/>
    <n v="44"/>
    <x v="3235"/>
    <x v="279"/>
    <n v="8.33"/>
    <s v="x"/>
    <m/>
    <m/>
    <m/>
    <s v="x"/>
    <m/>
    <m/>
    <m/>
    <m/>
    <m/>
    <m/>
    <m/>
    <m/>
    <m/>
    <m/>
    <m/>
    <m/>
    <m/>
    <m/>
    <m/>
    <m/>
    <m/>
    <x v="8"/>
  </r>
  <r>
    <d v="2022-01-25T00:00:00"/>
    <x v="2"/>
    <n v="1"/>
    <n v="39"/>
    <x v="3236"/>
    <x v="279"/>
    <n v="38.520000000000003"/>
    <s v="x"/>
    <m/>
    <m/>
    <m/>
    <s v="x"/>
    <m/>
    <m/>
    <m/>
    <m/>
    <m/>
    <m/>
    <m/>
    <m/>
    <m/>
    <m/>
    <m/>
    <m/>
    <m/>
    <m/>
    <m/>
    <m/>
    <m/>
    <x v="8"/>
  </r>
  <r>
    <d v="2022-01-25T00:00:00"/>
    <x v="2"/>
    <n v="1"/>
    <n v="38"/>
    <x v="3237"/>
    <x v="279"/>
    <n v="15.17"/>
    <s v="x"/>
    <m/>
    <m/>
    <m/>
    <s v="x"/>
    <m/>
    <m/>
    <m/>
    <m/>
    <m/>
    <m/>
    <m/>
    <m/>
    <m/>
    <m/>
    <m/>
    <m/>
    <m/>
    <m/>
    <m/>
    <m/>
    <m/>
    <x v="8"/>
  </r>
  <r>
    <d v="2022-01-25T00:00:00"/>
    <x v="2"/>
    <n v="1"/>
    <n v="37"/>
    <x v="3238"/>
    <x v="279"/>
    <n v="17.77"/>
    <s v="x"/>
    <m/>
    <m/>
    <m/>
    <s v="x"/>
    <m/>
    <m/>
    <m/>
    <m/>
    <m/>
    <m/>
    <m/>
    <m/>
    <m/>
    <m/>
    <m/>
    <m/>
    <m/>
    <m/>
    <m/>
    <m/>
    <m/>
    <x v="8"/>
  </r>
  <r>
    <d v="2022-01-25T00:00:00"/>
    <x v="2"/>
    <n v="1"/>
    <n v="36"/>
    <x v="3239"/>
    <x v="279"/>
    <n v="343.88"/>
    <s v="x"/>
    <m/>
    <m/>
    <m/>
    <s v="x"/>
    <m/>
    <m/>
    <m/>
    <m/>
    <m/>
    <m/>
    <m/>
    <m/>
    <m/>
    <m/>
    <m/>
    <m/>
    <m/>
    <m/>
    <m/>
    <m/>
    <m/>
    <x v="8"/>
  </r>
  <r>
    <d v="2022-01-25T00:00:00"/>
    <x v="2"/>
    <n v="1"/>
    <n v="35"/>
    <x v="3240"/>
    <x v="279"/>
    <n v="610.22"/>
    <s v="x"/>
    <m/>
    <m/>
    <m/>
    <s v="x"/>
    <m/>
    <m/>
    <m/>
    <m/>
    <m/>
    <m/>
    <m/>
    <m/>
    <m/>
    <m/>
    <m/>
    <m/>
    <m/>
    <m/>
    <m/>
    <m/>
    <m/>
    <x v="8"/>
  </r>
  <r>
    <d v="2022-01-25T00:00:00"/>
    <x v="2"/>
    <n v="1"/>
    <n v="34"/>
    <x v="3241"/>
    <x v="279"/>
    <n v="892.37"/>
    <s v="x"/>
    <m/>
    <m/>
    <m/>
    <s v="x"/>
    <m/>
    <m/>
    <m/>
    <m/>
    <m/>
    <m/>
    <m/>
    <m/>
    <m/>
    <m/>
    <m/>
    <m/>
    <m/>
    <m/>
    <m/>
    <m/>
    <m/>
    <x v="8"/>
  </r>
  <r>
    <d v="2022-01-25T00:00:00"/>
    <x v="2"/>
    <n v="1"/>
    <n v="33"/>
    <x v="3242"/>
    <x v="279"/>
    <n v="26.45"/>
    <s v="x"/>
    <m/>
    <m/>
    <m/>
    <s v="x"/>
    <m/>
    <m/>
    <m/>
    <m/>
    <m/>
    <m/>
    <m/>
    <m/>
    <m/>
    <m/>
    <m/>
    <m/>
    <m/>
    <m/>
    <m/>
    <m/>
    <m/>
    <x v="8"/>
  </r>
  <r>
    <d v="2022-01-21T00:00:00"/>
    <x v="2"/>
    <n v="1"/>
    <n v="2021"/>
    <x v="3243"/>
    <x v="279"/>
    <n v="7.69"/>
    <s v="x"/>
    <m/>
    <m/>
    <m/>
    <s v="x"/>
    <m/>
    <m/>
    <m/>
    <m/>
    <m/>
    <m/>
    <m/>
    <m/>
    <m/>
    <m/>
    <m/>
    <m/>
    <m/>
    <m/>
    <m/>
    <m/>
    <m/>
    <x v="8"/>
  </r>
  <r>
    <d v="2022-01-21T00:00:00"/>
    <x v="2"/>
    <n v="1"/>
    <n v="2020"/>
    <x v="3244"/>
    <x v="279"/>
    <n v="32.68"/>
    <s v="x"/>
    <m/>
    <m/>
    <m/>
    <s v="x"/>
    <m/>
    <m/>
    <m/>
    <m/>
    <m/>
    <m/>
    <m/>
    <m/>
    <m/>
    <m/>
    <m/>
    <m/>
    <m/>
    <m/>
    <m/>
    <m/>
    <m/>
    <x v="8"/>
  </r>
  <r>
    <d v="2022-01-21T00:00:00"/>
    <x v="2"/>
    <n v="1"/>
    <n v="2019"/>
    <x v="3245"/>
    <x v="279"/>
    <n v="22.31"/>
    <s v="x"/>
    <m/>
    <m/>
    <m/>
    <s v="x"/>
    <m/>
    <m/>
    <m/>
    <m/>
    <m/>
    <m/>
    <m/>
    <m/>
    <m/>
    <m/>
    <m/>
    <m/>
    <m/>
    <m/>
    <m/>
    <m/>
    <m/>
    <x v="8"/>
  </r>
  <r>
    <d v="2022-01-21T00:00:00"/>
    <x v="2"/>
    <n v="1"/>
    <n v="2018"/>
    <x v="3246"/>
    <x v="279"/>
    <n v="17.84"/>
    <s v="x"/>
    <m/>
    <m/>
    <m/>
    <s v="x"/>
    <m/>
    <m/>
    <m/>
    <m/>
    <m/>
    <m/>
    <m/>
    <m/>
    <m/>
    <m/>
    <m/>
    <m/>
    <m/>
    <m/>
    <m/>
    <m/>
    <m/>
    <x v="8"/>
  </r>
  <r>
    <d v="2022-01-21T00:00:00"/>
    <x v="2"/>
    <n v="1"/>
    <n v="2017"/>
    <x v="3247"/>
    <x v="279"/>
    <n v="172.08"/>
    <s v="x"/>
    <m/>
    <m/>
    <m/>
    <s v="x"/>
    <m/>
    <m/>
    <m/>
    <m/>
    <m/>
    <m/>
    <m/>
    <m/>
    <m/>
    <m/>
    <m/>
    <m/>
    <m/>
    <m/>
    <m/>
    <m/>
    <m/>
    <x v="8"/>
  </r>
  <r>
    <d v="2022-01-20T00:00:00"/>
    <x v="2"/>
    <n v="1"/>
    <n v="2006"/>
    <x v="3248"/>
    <x v="279"/>
    <n v="2951.59"/>
    <s v="x"/>
    <m/>
    <m/>
    <m/>
    <s v="x"/>
    <m/>
    <m/>
    <m/>
    <m/>
    <m/>
    <m/>
    <m/>
    <m/>
    <m/>
    <m/>
    <m/>
    <m/>
    <m/>
    <m/>
    <m/>
    <m/>
    <m/>
    <x v="8"/>
  </r>
  <r>
    <d v="2022-01-20T00:00:00"/>
    <x v="2"/>
    <n v="1"/>
    <n v="2027"/>
    <x v="3249"/>
    <x v="279"/>
    <n v="0.11"/>
    <s v="x"/>
    <m/>
    <m/>
    <m/>
    <s v="x"/>
    <m/>
    <m/>
    <m/>
    <m/>
    <m/>
    <m/>
    <m/>
    <m/>
    <m/>
    <m/>
    <m/>
    <m/>
    <m/>
    <m/>
    <m/>
    <m/>
    <m/>
    <x v="8"/>
  </r>
  <r>
    <d v="2022-01-20T00:00:00"/>
    <x v="2"/>
    <n v="1"/>
    <n v="2003"/>
    <x v="3250"/>
    <x v="279"/>
    <n v="0.03"/>
    <s v="x"/>
    <m/>
    <m/>
    <m/>
    <s v="x"/>
    <m/>
    <m/>
    <m/>
    <m/>
    <m/>
    <m/>
    <m/>
    <m/>
    <m/>
    <m/>
    <m/>
    <m/>
    <m/>
    <m/>
    <m/>
    <m/>
    <m/>
    <x v="8"/>
  </r>
  <r>
    <d v="2022-01-20T00:00:00"/>
    <x v="2"/>
    <n v="1"/>
    <n v="1998"/>
    <x v="3251"/>
    <x v="279"/>
    <n v="0.02"/>
    <s v="x"/>
    <m/>
    <m/>
    <m/>
    <s v="x"/>
    <m/>
    <m/>
    <m/>
    <m/>
    <m/>
    <m/>
    <m/>
    <m/>
    <m/>
    <m/>
    <m/>
    <m/>
    <m/>
    <m/>
    <m/>
    <m/>
    <m/>
    <x v="8"/>
  </r>
  <r>
    <d v="2022-01-20T00:00:00"/>
    <x v="2"/>
    <n v="1"/>
    <n v="1999"/>
    <x v="3252"/>
    <x v="279"/>
    <n v="11.47"/>
    <s v="x"/>
    <m/>
    <m/>
    <m/>
    <s v="x"/>
    <m/>
    <m/>
    <m/>
    <m/>
    <m/>
    <m/>
    <m/>
    <m/>
    <m/>
    <m/>
    <m/>
    <m/>
    <m/>
    <m/>
    <m/>
    <m/>
    <m/>
    <x v="8"/>
  </r>
  <r>
    <d v="2022-01-13T00:00:00"/>
    <x v="2"/>
    <n v="1"/>
    <n v="2028"/>
    <x v="3253"/>
    <x v="279"/>
    <n v="-0.16"/>
    <s v="x"/>
    <m/>
    <m/>
    <m/>
    <s v="x"/>
    <m/>
    <m/>
    <m/>
    <m/>
    <m/>
    <m/>
    <m/>
    <m/>
    <m/>
    <m/>
    <m/>
    <m/>
    <m/>
    <m/>
    <m/>
    <m/>
    <m/>
    <x v="8"/>
  </r>
  <r>
    <d v="2022-01-13T00:00:00"/>
    <x v="2"/>
    <n v="1"/>
    <n v="2026"/>
    <x v="3254"/>
    <x v="279"/>
    <n v="-55.48"/>
    <s v="x"/>
    <m/>
    <m/>
    <m/>
    <s v="x"/>
    <m/>
    <m/>
    <m/>
    <m/>
    <m/>
    <m/>
    <m/>
    <m/>
    <m/>
    <m/>
    <m/>
    <m/>
    <m/>
    <m/>
    <m/>
    <m/>
    <m/>
    <x v="8"/>
  </r>
  <r>
    <d v="2022-01-13T00:00:00"/>
    <x v="2"/>
    <n v="1"/>
    <n v="2025"/>
    <x v="3255"/>
    <x v="279"/>
    <n v="-56.61"/>
    <s v="x"/>
    <m/>
    <m/>
    <m/>
    <s v="x"/>
    <m/>
    <m/>
    <m/>
    <m/>
    <m/>
    <m/>
    <m/>
    <m/>
    <m/>
    <m/>
    <m/>
    <m/>
    <m/>
    <m/>
    <m/>
    <m/>
    <m/>
    <x v="8"/>
  </r>
  <r>
    <d v="2022-01-13T00:00:00"/>
    <x v="2"/>
    <n v="1"/>
    <n v="2024"/>
    <x v="3256"/>
    <x v="279"/>
    <n v="-44.52"/>
    <s v="x"/>
    <m/>
    <m/>
    <m/>
    <s v="x"/>
    <m/>
    <m/>
    <m/>
    <m/>
    <m/>
    <m/>
    <m/>
    <m/>
    <m/>
    <m/>
    <m/>
    <m/>
    <m/>
    <m/>
    <m/>
    <m/>
    <m/>
    <x v="8"/>
  </r>
  <r>
    <d v="2022-01-13T00:00:00"/>
    <x v="2"/>
    <n v="1"/>
    <n v="2023"/>
    <x v="3257"/>
    <x v="279"/>
    <n v="-51.29"/>
    <s v="x"/>
    <m/>
    <m/>
    <m/>
    <s v="x"/>
    <m/>
    <m/>
    <m/>
    <m/>
    <m/>
    <m/>
    <m/>
    <m/>
    <m/>
    <m/>
    <m/>
    <m/>
    <m/>
    <m/>
    <m/>
    <m/>
    <m/>
    <x v="8"/>
  </r>
  <r>
    <d v="2022-01-13T00:00:00"/>
    <x v="2"/>
    <n v="1"/>
    <n v="2022"/>
    <x v="3258"/>
    <x v="279"/>
    <n v="-236.91"/>
    <s v="x"/>
    <m/>
    <m/>
    <m/>
    <s v="x"/>
    <m/>
    <m/>
    <m/>
    <m/>
    <m/>
    <m/>
    <m/>
    <m/>
    <m/>
    <m/>
    <m/>
    <m/>
    <m/>
    <m/>
    <m/>
    <m/>
    <m/>
    <x v="8"/>
  </r>
  <r>
    <d v="2022-01-12T00:00:00"/>
    <x v="2"/>
    <n v="1"/>
    <n v="2015"/>
    <x v="3259"/>
    <x v="279"/>
    <n v="-26.2"/>
    <s v="x"/>
    <m/>
    <m/>
    <m/>
    <s v="x"/>
    <m/>
    <m/>
    <m/>
    <m/>
    <m/>
    <m/>
    <m/>
    <m/>
    <m/>
    <m/>
    <m/>
    <m/>
    <m/>
    <m/>
    <m/>
    <m/>
    <m/>
    <x v="8"/>
  </r>
  <r>
    <d v="2021-12-28T00:00:00"/>
    <x v="1"/>
    <n v="12"/>
    <n v="1966"/>
    <x v="3260"/>
    <x v="279"/>
    <n v="-163.22"/>
    <s v="x"/>
    <m/>
    <m/>
    <m/>
    <s v="x"/>
    <m/>
    <m/>
    <m/>
    <m/>
    <m/>
    <m/>
    <m/>
    <m/>
    <m/>
    <m/>
    <m/>
    <m/>
    <m/>
    <m/>
    <m/>
    <m/>
    <m/>
    <x v="8"/>
  </r>
  <r>
    <d v="2021-12-15T00:00:00"/>
    <x v="1"/>
    <n v="12"/>
    <n v="1803"/>
    <x v="3261"/>
    <x v="279"/>
    <n v="11.47"/>
    <s v="x"/>
    <m/>
    <m/>
    <m/>
    <s v="x"/>
    <m/>
    <m/>
    <m/>
    <m/>
    <m/>
    <m/>
    <m/>
    <m/>
    <m/>
    <m/>
    <m/>
    <m/>
    <m/>
    <m/>
    <m/>
    <m/>
    <m/>
    <x v="8"/>
  </r>
  <r>
    <d v="2021-12-03T00:00:00"/>
    <x v="1"/>
    <n v="12"/>
    <n v="1693"/>
    <x v="3262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1-11-24T00:00:00"/>
    <x v="1"/>
    <n v="11"/>
    <n v="1674"/>
    <x v="3263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1-11-16T00:00:00"/>
    <x v="1"/>
    <n v="11"/>
    <n v="1627"/>
    <x v="3264"/>
    <x v="279"/>
    <n v="6.3"/>
    <s v="x"/>
    <m/>
    <m/>
    <m/>
    <s v="x"/>
    <m/>
    <m/>
    <m/>
    <m/>
    <m/>
    <m/>
    <m/>
    <m/>
    <m/>
    <m/>
    <m/>
    <m/>
    <m/>
    <m/>
    <m/>
    <m/>
    <m/>
    <x v="8"/>
  </r>
  <r>
    <d v="2021-11-16T00:00:00"/>
    <x v="1"/>
    <n v="11"/>
    <n v="1625"/>
    <x v="3265"/>
    <x v="279"/>
    <n v="30"/>
    <s v="x"/>
    <m/>
    <m/>
    <m/>
    <s v="x"/>
    <m/>
    <m/>
    <m/>
    <m/>
    <m/>
    <m/>
    <m/>
    <m/>
    <m/>
    <m/>
    <m/>
    <m/>
    <m/>
    <m/>
    <m/>
    <m/>
    <m/>
    <x v="8"/>
  </r>
  <r>
    <d v="2021-11-16T00:00:00"/>
    <x v="1"/>
    <n v="11"/>
    <n v="1624"/>
    <x v="3266"/>
    <x v="279"/>
    <n v="10"/>
    <s v="x"/>
    <m/>
    <m/>
    <m/>
    <s v="x"/>
    <m/>
    <m/>
    <m/>
    <m/>
    <m/>
    <m/>
    <m/>
    <m/>
    <m/>
    <m/>
    <m/>
    <m/>
    <m/>
    <m/>
    <m/>
    <m/>
    <m/>
    <x v="8"/>
  </r>
  <r>
    <d v="2021-11-16T00:00:00"/>
    <x v="1"/>
    <n v="11"/>
    <n v="1623"/>
    <x v="3267"/>
    <x v="279"/>
    <n v="140"/>
    <s v="x"/>
    <m/>
    <m/>
    <m/>
    <s v="x"/>
    <m/>
    <m/>
    <m/>
    <m/>
    <m/>
    <m/>
    <m/>
    <m/>
    <m/>
    <m/>
    <m/>
    <m/>
    <m/>
    <m/>
    <m/>
    <m/>
    <m/>
    <x v="8"/>
  </r>
  <r>
    <d v="2021-11-16T00:00:00"/>
    <x v="1"/>
    <n v="11"/>
    <n v="1622"/>
    <x v="3268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1-11-16T00:00:00"/>
    <x v="1"/>
    <n v="11"/>
    <n v="1621"/>
    <x v="3268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1-11-16T00:00:00"/>
    <x v="1"/>
    <n v="11"/>
    <n v="1620"/>
    <x v="3269"/>
    <x v="279"/>
    <n v="30"/>
    <s v="x"/>
    <m/>
    <m/>
    <m/>
    <s v="x"/>
    <m/>
    <m/>
    <m/>
    <m/>
    <m/>
    <m/>
    <m/>
    <m/>
    <m/>
    <m/>
    <m/>
    <m/>
    <m/>
    <m/>
    <m/>
    <m/>
    <m/>
    <x v="8"/>
  </r>
  <r>
    <d v="2021-11-16T00:00:00"/>
    <x v="1"/>
    <n v="11"/>
    <n v="1619"/>
    <x v="3270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1-11-16T00:00:00"/>
    <x v="1"/>
    <n v="11"/>
    <n v="1618"/>
    <x v="3271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1-11-16T00:00:00"/>
    <x v="1"/>
    <n v="11"/>
    <n v="1617"/>
    <x v="3271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1-11-16T00:00:00"/>
    <x v="1"/>
    <n v="11"/>
    <n v="1616"/>
    <x v="3271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1-11-16T00:00:00"/>
    <x v="1"/>
    <n v="11"/>
    <n v="1608"/>
    <x v="3272"/>
    <x v="279"/>
    <n v="22.93"/>
    <s v="x"/>
    <m/>
    <m/>
    <m/>
    <s v="x"/>
    <m/>
    <m/>
    <m/>
    <m/>
    <m/>
    <m/>
    <m/>
    <m/>
    <m/>
    <m/>
    <m/>
    <m/>
    <m/>
    <m/>
    <m/>
    <m/>
    <m/>
    <x v="8"/>
  </r>
  <r>
    <d v="2021-11-16T00:00:00"/>
    <x v="1"/>
    <n v="11"/>
    <n v="1607"/>
    <x v="3273"/>
    <x v="279"/>
    <n v="14.82"/>
    <s v="x"/>
    <m/>
    <m/>
    <m/>
    <s v="x"/>
    <m/>
    <m/>
    <m/>
    <m/>
    <m/>
    <m/>
    <m/>
    <m/>
    <m/>
    <m/>
    <m/>
    <m/>
    <m/>
    <m/>
    <m/>
    <m/>
    <m/>
    <x v="8"/>
  </r>
  <r>
    <d v="2021-11-16T00:00:00"/>
    <x v="1"/>
    <n v="11"/>
    <n v="1606"/>
    <x v="3261"/>
    <x v="279"/>
    <n v="78.3"/>
    <s v="x"/>
    <m/>
    <m/>
    <m/>
    <s v="x"/>
    <m/>
    <m/>
    <m/>
    <m/>
    <m/>
    <m/>
    <m/>
    <m/>
    <m/>
    <m/>
    <m/>
    <m/>
    <m/>
    <m/>
    <m/>
    <m/>
    <m/>
    <x v="8"/>
  </r>
  <r>
    <d v="2021-11-16T00:00:00"/>
    <x v="1"/>
    <n v="11"/>
    <n v="1605"/>
    <x v="3240"/>
    <x v="279"/>
    <n v="550.99"/>
    <s v="x"/>
    <m/>
    <m/>
    <m/>
    <s v="x"/>
    <m/>
    <m/>
    <m/>
    <m/>
    <m/>
    <m/>
    <m/>
    <m/>
    <m/>
    <m/>
    <m/>
    <m/>
    <m/>
    <m/>
    <m/>
    <m/>
    <m/>
    <x v="8"/>
  </r>
  <r>
    <d v="2021-11-16T00:00:00"/>
    <x v="1"/>
    <n v="11"/>
    <n v="1604"/>
    <x v="3274"/>
    <x v="279"/>
    <n v="35.57"/>
    <s v="x"/>
    <m/>
    <m/>
    <m/>
    <s v="x"/>
    <m/>
    <m/>
    <m/>
    <m/>
    <m/>
    <m/>
    <m/>
    <m/>
    <m/>
    <m/>
    <m/>
    <m/>
    <m/>
    <m/>
    <m/>
    <m/>
    <m/>
    <x v="8"/>
  </r>
  <r>
    <d v="2021-11-16T00:00:00"/>
    <x v="1"/>
    <n v="11"/>
    <n v="1603"/>
    <x v="3275"/>
    <x v="279"/>
    <n v="12.24"/>
    <s v="x"/>
    <m/>
    <m/>
    <m/>
    <s v="x"/>
    <m/>
    <m/>
    <m/>
    <m/>
    <m/>
    <m/>
    <m/>
    <m/>
    <m/>
    <m/>
    <m/>
    <m/>
    <m/>
    <m/>
    <m/>
    <m/>
    <m/>
    <x v="8"/>
  </r>
  <r>
    <d v="2021-11-02T00:00:00"/>
    <x v="1"/>
    <n v="11"/>
    <n v="1567"/>
    <x v="3276"/>
    <x v="279"/>
    <n v="-1.73"/>
    <s v="x"/>
    <m/>
    <m/>
    <m/>
    <s v="x"/>
    <m/>
    <m/>
    <m/>
    <m/>
    <m/>
    <m/>
    <m/>
    <m/>
    <m/>
    <m/>
    <m/>
    <m/>
    <m/>
    <m/>
    <m/>
    <m/>
    <m/>
    <x v="8"/>
  </r>
  <r>
    <d v="2021-11-02T00:00:00"/>
    <x v="1"/>
    <n v="11"/>
    <n v="1562"/>
    <x v="3277"/>
    <x v="279"/>
    <n v="-6.48"/>
    <s v="x"/>
    <m/>
    <m/>
    <m/>
    <s v="x"/>
    <m/>
    <m/>
    <m/>
    <m/>
    <m/>
    <m/>
    <m/>
    <m/>
    <m/>
    <m/>
    <m/>
    <m/>
    <m/>
    <m/>
    <m/>
    <m/>
    <m/>
    <x v="8"/>
  </r>
  <r>
    <d v="2021-10-28T00:00:00"/>
    <x v="1"/>
    <n v="10"/>
    <n v="1549"/>
    <x v="3278"/>
    <x v="279"/>
    <n v="-2632.81"/>
    <s v="x"/>
    <m/>
    <m/>
    <m/>
    <s v="x"/>
    <m/>
    <m/>
    <m/>
    <m/>
    <m/>
    <m/>
    <m/>
    <m/>
    <m/>
    <m/>
    <m/>
    <m/>
    <m/>
    <m/>
    <m/>
    <m/>
    <m/>
    <x v="8"/>
  </r>
  <r>
    <d v="2021-10-27T00:00:00"/>
    <x v="1"/>
    <n v="10"/>
    <n v="1546"/>
    <x v="3279"/>
    <x v="279"/>
    <n v="-182.87"/>
    <s v="x"/>
    <m/>
    <m/>
    <m/>
    <s v="x"/>
    <m/>
    <m/>
    <m/>
    <m/>
    <m/>
    <m/>
    <m/>
    <m/>
    <m/>
    <m/>
    <m/>
    <m/>
    <m/>
    <m/>
    <m/>
    <m/>
    <m/>
    <x v="8"/>
  </r>
  <r>
    <d v="2021-10-21T00:00:00"/>
    <x v="1"/>
    <n v="10"/>
    <n v="1528"/>
    <x v="3280"/>
    <x v="279"/>
    <n v="-153.01"/>
    <s v="x"/>
    <m/>
    <m/>
    <m/>
    <s v="x"/>
    <m/>
    <m/>
    <m/>
    <m/>
    <m/>
    <m/>
    <m/>
    <m/>
    <m/>
    <m/>
    <m/>
    <m/>
    <m/>
    <m/>
    <m/>
    <m/>
    <m/>
    <x v="8"/>
  </r>
  <r>
    <d v="2021-10-19T00:00:00"/>
    <x v="1"/>
    <n v="10"/>
    <n v="1449"/>
    <x v="3281"/>
    <x v="279"/>
    <n v="100"/>
    <s v="x"/>
    <m/>
    <m/>
    <m/>
    <s v="x"/>
    <m/>
    <m/>
    <m/>
    <m/>
    <m/>
    <m/>
    <m/>
    <m/>
    <m/>
    <m/>
    <m/>
    <m/>
    <m/>
    <m/>
    <m/>
    <m/>
    <m/>
    <x v="8"/>
  </r>
  <r>
    <d v="2021-10-19T00:00:00"/>
    <x v="1"/>
    <n v="10"/>
    <n v="1448"/>
    <x v="3282"/>
    <x v="279"/>
    <n v="12.24"/>
    <s v="x"/>
    <m/>
    <m/>
    <m/>
    <s v="x"/>
    <m/>
    <m/>
    <m/>
    <m/>
    <m/>
    <m/>
    <m/>
    <m/>
    <m/>
    <m/>
    <m/>
    <m/>
    <m/>
    <m/>
    <m/>
    <m/>
    <m/>
    <x v="8"/>
  </r>
  <r>
    <d v="2021-10-19T00:00:00"/>
    <x v="1"/>
    <n v="10"/>
    <n v="1447"/>
    <x v="3283"/>
    <x v="279"/>
    <n v="35.57"/>
    <s v="x"/>
    <m/>
    <m/>
    <m/>
    <s v="x"/>
    <m/>
    <m/>
    <m/>
    <m/>
    <m/>
    <m/>
    <m/>
    <m/>
    <m/>
    <m/>
    <m/>
    <m/>
    <m/>
    <m/>
    <m/>
    <m/>
    <m/>
    <x v="8"/>
  </r>
  <r>
    <d v="2021-10-19T00:00:00"/>
    <x v="1"/>
    <n v="10"/>
    <n v="1446"/>
    <x v="3284"/>
    <x v="279"/>
    <n v="22.93"/>
    <s v="x"/>
    <m/>
    <m/>
    <m/>
    <s v="x"/>
    <m/>
    <m/>
    <m/>
    <m/>
    <m/>
    <m/>
    <m/>
    <m/>
    <m/>
    <m/>
    <m/>
    <m/>
    <m/>
    <m/>
    <m/>
    <m/>
    <m/>
    <x v="8"/>
  </r>
  <r>
    <d v="2021-10-19T00:00:00"/>
    <x v="1"/>
    <n v="10"/>
    <n v="1445"/>
    <x v="3285"/>
    <x v="279"/>
    <n v="370.36"/>
    <s v="x"/>
    <m/>
    <m/>
    <m/>
    <s v="x"/>
    <m/>
    <m/>
    <m/>
    <m/>
    <m/>
    <m/>
    <m/>
    <m/>
    <m/>
    <m/>
    <m/>
    <m/>
    <m/>
    <m/>
    <m/>
    <m/>
    <m/>
    <x v="8"/>
  </r>
  <r>
    <d v="2021-10-19T00:00:00"/>
    <x v="1"/>
    <n v="10"/>
    <n v="1444"/>
    <x v="3286"/>
    <x v="279"/>
    <n v="550.99"/>
    <s v="x"/>
    <m/>
    <m/>
    <m/>
    <s v="x"/>
    <m/>
    <m/>
    <m/>
    <m/>
    <m/>
    <m/>
    <m/>
    <m/>
    <m/>
    <m/>
    <m/>
    <m/>
    <m/>
    <m/>
    <m/>
    <m/>
    <m/>
    <x v="8"/>
  </r>
  <r>
    <d v="2021-10-19T00:00:00"/>
    <x v="1"/>
    <n v="10"/>
    <n v="1443"/>
    <x v="3287"/>
    <x v="279"/>
    <n v="14.82"/>
    <s v="x"/>
    <m/>
    <m/>
    <m/>
    <s v="x"/>
    <m/>
    <m/>
    <m/>
    <m/>
    <m/>
    <m/>
    <m/>
    <m/>
    <m/>
    <m/>
    <m/>
    <m/>
    <m/>
    <m/>
    <m/>
    <m/>
    <m/>
    <x v="8"/>
  </r>
  <r>
    <d v="2021-10-19T00:00:00"/>
    <x v="1"/>
    <n v="10"/>
    <n v="1436"/>
    <x v="3288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1-10-19T00:00:00"/>
    <x v="1"/>
    <n v="10"/>
    <n v="1435"/>
    <x v="3289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1-10-19T00:00:00"/>
    <x v="1"/>
    <n v="10"/>
    <n v="1434"/>
    <x v="3288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1-10-19T00:00:00"/>
    <x v="1"/>
    <n v="10"/>
    <n v="1433"/>
    <x v="3290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1-10-19T00:00:00"/>
    <x v="1"/>
    <n v="10"/>
    <n v="1432"/>
    <x v="3290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1-10-19T00:00:00"/>
    <x v="1"/>
    <n v="10"/>
    <n v="1431"/>
    <x v="3290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1-10-19T00:00:00"/>
    <x v="1"/>
    <n v="10"/>
    <n v="1430"/>
    <x v="3290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1-10-19T00:00:00"/>
    <x v="1"/>
    <n v="10"/>
    <n v="1429"/>
    <x v="3291"/>
    <x v="279"/>
    <n v="30"/>
    <s v="x"/>
    <m/>
    <m/>
    <m/>
    <s v="x"/>
    <m/>
    <m/>
    <m/>
    <m/>
    <m/>
    <m/>
    <m/>
    <m/>
    <m/>
    <m/>
    <m/>
    <m/>
    <m/>
    <m/>
    <m/>
    <m/>
    <m/>
    <x v="8"/>
  </r>
  <r>
    <d v="2021-10-19T00:00:00"/>
    <x v="1"/>
    <n v="10"/>
    <n v="1428"/>
    <x v="3292"/>
    <x v="279"/>
    <n v="10"/>
    <s v="x"/>
    <m/>
    <m/>
    <m/>
    <s v="x"/>
    <m/>
    <m/>
    <m/>
    <m/>
    <m/>
    <m/>
    <m/>
    <m/>
    <m/>
    <m/>
    <m/>
    <m/>
    <m/>
    <m/>
    <m/>
    <m/>
    <m/>
    <x v="8"/>
  </r>
  <r>
    <d v="2021-10-19T00:00:00"/>
    <x v="1"/>
    <n v="10"/>
    <n v="1427"/>
    <x v="3293"/>
    <x v="279"/>
    <n v="30"/>
    <s v="x"/>
    <m/>
    <m/>
    <m/>
    <s v="x"/>
    <m/>
    <m/>
    <m/>
    <m/>
    <m/>
    <m/>
    <m/>
    <m/>
    <m/>
    <m/>
    <m/>
    <m/>
    <m/>
    <m/>
    <m/>
    <m/>
    <m/>
    <x v="8"/>
  </r>
  <r>
    <d v="2021-10-15T00:00:00"/>
    <x v="1"/>
    <n v="10"/>
    <n v="1491"/>
    <x v="3294"/>
    <x v="279"/>
    <n v="-217.17"/>
    <s v="x"/>
    <m/>
    <m/>
    <m/>
    <s v="x"/>
    <m/>
    <m/>
    <m/>
    <m/>
    <m/>
    <m/>
    <m/>
    <m/>
    <m/>
    <m/>
    <m/>
    <m/>
    <m/>
    <m/>
    <m/>
    <m/>
    <m/>
    <x v="8"/>
  </r>
  <r>
    <d v="2021-09-20T00:00:00"/>
    <x v="1"/>
    <n v="9"/>
    <n v="1256"/>
    <x v="3295"/>
    <x v="279"/>
    <n v="22.93"/>
    <s v="x"/>
    <m/>
    <m/>
    <m/>
    <s v="x"/>
    <m/>
    <m/>
    <m/>
    <m/>
    <m/>
    <m/>
    <m/>
    <m/>
    <m/>
    <m/>
    <m/>
    <m/>
    <m/>
    <m/>
    <m/>
    <m/>
    <m/>
    <x v="8"/>
  </r>
  <r>
    <d v="2021-09-14T00:00:00"/>
    <x v="1"/>
    <n v="9"/>
    <n v="1258"/>
    <x v="3296"/>
    <x v="279"/>
    <n v="550.99"/>
    <s v="x"/>
    <m/>
    <m/>
    <m/>
    <s v="x"/>
    <m/>
    <m/>
    <m/>
    <m/>
    <m/>
    <m/>
    <m/>
    <m/>
    <m/>
    <m/>
    <m/>
    <m/>
    <m/>
    <m/>
    <m/>
    <m/>
    <m/>
    <x v="8"/>
  </r>
  <r>
    <d v="2021-09-14T00:00:00"/>
    <x v="1"/>
    <n v="9"/>
    <n v="1257"/>
    <x v="3297"/>
    <x v="279"/>
    <n v="370.36"/>
    <s v="x"/>
    <m/>
    <m/>
    <m/>
    <s v="x"/>
    <m/>
    <m/>
    <m/>
    <m/>
    <m/>
    <m/>
    <m/>
    <m/>
    <m/>
    <m/>
    <m/>
    <m/>
    <m/>
    <m/>
    <m/>
    <m/>
    <m/>
    <x v="8"/>
  </r>
  <r>
    <d v="2021-09-14T00:00:00"/>
    <x v="1"/>
    <n v="9"/>
    <n v="1288"/>
    <x v="3298"/>
    <x v="279"/>
    <n v="60"/>
    <s v="x"/>
    <m/>
    <m/>
    <m/>
    <s v="x"/>
    <m/>
    <m/>
    <m/>
    <m/>
    <m/>
    <m/>
    <m/>
    <m/>
    <m/>
    <m/>
    <m/>
    <m/>
    <m/>
    <m/>
    <m/>
    <m/>
    <m/>
    <x v="8"/>
  </r>
  <r>
    <d v="2021-09-14T00:00:00"/>
    <x v="1"/>
    <n v="9"/>
    <n v="1261"/>
    <x v="3299"/>
    <x v="279"/>
    <n v="35.57"/>
    <s v="x"/>
    <m/>
    <m/>
    <m/>
    <s v="x"/>
    <m/>
    <m/>
    <m/>
    <m/>
    <m/>
    <m/>
    <m/>
    <m/>
    <m/>
    <m/>
    <m/>
    <m/>
    <m/>
    <m/>
    <m/>
    <m/>
    <m/>
    <x v="8"/>
  </r>
  <r>
    <d v="2021-09-14T00:00:00"/>
    <x v="1"/>
    <n v="9"/>
    <n v="1287"/>
    <x v="3300"/>
    <x v="279"/>
    <n v="30"/>
    <s v="x"/>
    <m/>
    <m/>
    <m/>
    <s v="x"/>
    <m/>
    <m/>
    <m/>
    <m/>
    <m/>
    <m/>
    <m/>
    <m/>
    <m/>
    <m/>
    <m/>
    <m/>
    <m/>
    <m/>
    <m/>
    <m/>
    <m/>
    <x v="8"/>
  </r>
  <r>
    <d v="2021-09-14T00:00:00"/>
    <x v="1"/>
    <n v="9"/>
    <n v="1286"/>
    <x v="3301"/>
    <x v="279"/>
    <n v="30"/>
    <s v="x"/>
    <m/>
    <m/>
    <m/>
    <s v="x"/>
    <m/>
    <m/>
    <m/>
    <m/>
    <m/>
    <m/>
    <m/>
    <m/>
    <m/>
    <m/>
    <m/>
    <m/>
    <m/>
    <m/>
    <m/>
    <m/>
    <m/>
    <x v="8"/>
  </r>
  <r>
    <d v="2021-09-14T00:00:00"/>
    <x v="1"/>
    <n v="9"/>
    <n v="1284"/>
    <x v="3302"/>
    <x v="279"/>
    <n v="30"/>
    <s v="x"/>
    <m/>
    <m/>
    <m/>
    <s v="x"/>
    <m/>
    <m/>
    <m/>
    <m/>
    <m/>
    <m/>
    <m/>
    <m/>
    <m/>
    <m/>
    <m/>
    <m/>
    <m/>
    <m/>
    <m/>
    <m/>
    <m/>
    <x v="8"/>
  </r>
  <r>
    <d v="2021-09-14T00:00:00"/>
    <x v="1"/>
    <n v="9"/>
    <n v="1283"/>
    <x v="3303"/>
    <x v="279"/>
    <n v="30"/>
    <s v="x"/>
    <m/>
    <m/>
    <m/>
    <s v="x"/>
    <m/>
    <m/>
    <m/>
    <m/>
    <m/>
    <m/>
    <m/>
    <m/>
    <m/>
    <m/>
    <m/>
    <m/>
    <m/>
    <m/>
    <m/>
    <m/>
    <m/>
    <x v="8"/>
  </r>
  <r>
    <d v="2021-09-14T00:00:00"/>
    <x v="1"/>
    <n v="9"/>
    <n v="1282"/>
    <x v="3304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1-09-14T00:00:00"/>
    <x v="1"/>
    <n v="9"/>
    <n v="1281"/>
    <x v="3304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1-09-14T00:00:00"/>
    <x v="1"/>
    <n v="9"/>
    <n v="1280"/>
    <x v="3305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1-09-14T00:00:00"/>
    <x v="1"/>
    <n v="9"/>
    <n v="1279"/>
    <x v="3306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1-09-14T00:00:00"/>
    <x v="1"/>
    <n v="9"/>
    <n v="1278"/>
    <x v="3306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1-09-14T00:00:00"/>
    <x v="1"/>
    <n v="9"/>
    <n v="1277"/>
    <x v="3306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1-09-14T00:00:00"/>
    <x v="1"/>
    <n v="9"/>
    <n v="1276"/>
    <x v="3306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1-09-14T00:00:00"/>
    <x v="1"/>
    <n v="9"/>
    <n v="1259"/>
    <x v="3307"/>
    <x v="279"/>
    <n v="14.82"/>
    <s v="x"/>
    <m/>
    <m/>
    <m/>
    <s v="x"/>
    <m/>
    <m/>
    <m/>
    <m/>
    <m/>
    <m/>
    <m/>
    <m/>
    <m/>
    <m/>
    <m/>
    <m/>
    <m/>
    <m/>
    <m/>
    <m/>
    <m/>
    <x v="8"/>
  </r>
  <r>
    <d v="2021-09-14T00:00:00"/>
    <x v="1"/>
    <n v="9"/>
    <n v="1296"/>
    <x v="3308"/>
    <x v="279"/>
    <n v="14.17"/>
    <s v="x"/>
    <m/>
    <m/>
    <m/>
    <s v="x"/>
    <m/>
    <m/>
    <m/>
    <m/>
    <m/>
    <m/>
    <m/>
    <m/>
    <m/>
    <m/>
    <m/>
    <m/>
    <m/>
    <m/>
    <m/>
    <m/>
    <m/>
    <x v="8"/>
  </r>
  <r>
    <d v="2021-09-14T00:00:00"/>
    <x v="1"/>
    <n v="9"/>
    <n v="1260"/>
    <x v="3309"/>
    <x v="279"/>
    <n v="12.24"/>
    <s v="x"/>
    <m/>
    <m/>
    <m/>
    <s v="x"/>
    <m/>
    <m/>
    <m/>
    <m/>
    <m/>
    <m/>
    <m/>
    <m/>
    <m/>
    <m/>
    <m/>
    <m/>
    <m/>
    <m/>
    <m/>
    <m/>
    <m/>
    <x v="8"/>
  </r>
  <r>
    <d v="2021-09-14T00:00:00"/>
    <x v="1"/>
    <n v="9"/>
    <n v="1285"/>
    <x v="3310"/>
    <x v="279"/>
    <n v="10"/>
    <s v="x"/>
    <m/>
    <m/>
    <m/>
    <s v="x"/>
    <m/>
    <m/>
    <m/>
    <m/>
    <m/>
    <m/>
    <m/>
    <m/>
    <m/>
    <m/>
    <m/>
    <m/>
    <m/>
    <m/>
    <m/>
    <m/>
    <m/>
    <x v="8"/>
  </r>
  <r>
    <d v="2021-09-13T00:00:00"/>
    <x v="1"/>
    <n v="9"/>
    <n v="1317"/>
    <x v="3311"/>
    <x v="279"/>
    <n v="-49.38"/>
    <s v="x"/>
    <m/>
    <m/>
    <m/>
    <s v="x"/>
    <m/>
    <m/>
    <m/>
    <m/>
    <m/>
    <m/>
    <m/>
    <m/>
    <m/>
    <m/>
    <m/>
    <m/>
    <m/>
    <m/>
    <m/>
    <m/>
    <m/>
    <x v="8"/>
  </r>
  <r>
    <d v="2021-08-18T00:00:00"/>
    <x v="1"/>
    <n v="8"/>
    <n v="1130"/>
    <x v="3312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1-08-18T00:00:00"/>
    <x v="1"/>
    <n v="8"/>
    <n v="1126"/>
    <x v="3313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1-08-18T00:00:00"/>
    <x v="1"/>
    <n v="8"/>
    <n v="1122"/>
    <x v="3314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1-08-18T00:00:00"/>
    <x v="1"/>
    <n v="8"/>
    <n v="1121"/>
    <x v="3315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1-08-16T00:00:00"/>
    <x v="1"/>
    <n v="8"/>
    <n v="1131"/>
    <x v="3316"/>
    <x v="279"/>
    <n v="30"/>
    <s v="x"/>
    <m/>
    <m/>
    <m/>
    <s v="x"/>
    <m/>
    <m/>
    <m/>
    <m/>
    <m/>
    <m/>
    <m/>
    <m/>
    <m/>
    <m/>
    <m/>
    <m/>
    <m/>
    <m/>
    <m/>
    <m/>
    <m/>
    <x v="8"/>
  </r>
  <r>
    <d v="2021-08-16T00:00:00"/>
    <x v="1"/>
    <n v="8"/>
    <n v="1129"/>
    <x v="3312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1-08-16T00:00:00"/>
    <x v="1"/>
    <n v="8"/>
    <n v="1128"/>
    <x v="3312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1-08-16T00:00:00"/>
    <x v="1"/>
    <n v="8"/>
    <n v="1127"/>
    <x v="3317"/>
    <x v="279"/>
    <n v="10"/>
    <s v="x"/>
    <m/>
    <m/>
    <m/>
    <s v="x"/>
    <m/>
    <m/>
    <m/>
    <m/>
    <m/>
    <m/>
    <m/>
    <m/>
    <m/>
    <m/>
    <m/>
    <m/>
    <m/>
    <m/>
    <m/>
    <m/>
    <m/>
    <x v="8"/>
  </r>
  <r>
    <d v="2021-08-16T00:00:00"/>
    <x v="1"/>
    <n v="8"/>
    <n v="1125"/>
    <x v="3318"/>
    <x v="279"/>
    <n v="30"/>
    <s v="x"/>
    <m/>
    <m/>
    <m/>
    <s v="x"/>
    <m/>
    <m/>
    <m/>
    <m/>
    <m/>
    <m/>
    <m/>
    <m/>
    <m/>
    <m/>
    <m/>
    <m/>
    <m/>
    <m/>
    <m/>
    <m/>
    <m/>
    <x v="8"/>
  </r>
  <r>
    <d v="2021-08-16T00:00:00"/>
    <x v="1"/>
    <n v="8"/>
    <n v="1124"/>
    <x v="3319"/>
    <x v="279"/>
    <n v="30"/>
    <s v="x"/>
    <m/>
    <m/>
    <m/>
    <s v="x"/>
    <m/>
    <m/>
    <m/>
    <m/>
    <m/>
    <m/>
    <m/>
    <m/>
    <m/>
    <m/>
    <m/>
    <m/>
    <m/>
    <m/>
    <m/>
    <m/>
    <m/>
    <x v="8"/>
  </r>
  <r>
    <d v="2021-08-16T00:00:00"/>
    <x v="1"/>
    <n v="8"/>
    <n v="1123"/>
    <x v="3314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1-08-16T00:00:00"/>
    <x v="1"/>
    <n v="8"/>
    <n v="1120"/>
    <x v="3312"/>
    <x v="279"/>
    <n v="30"/>
    <s v="x"/>
    <m/>
    <m/>
    <m/>
    <s v="x"/>
    <m/>
    <m/>
    <m/>
    <m/>
    <m/>
    <m/>
    <m/>
    <m/>
    <m/>
    <m/>
    <m/>
    <m/>
    <m/>
    <m/>
    <m/>
    <m/>
    <m/>
    <x v="8"/>
  </r>
  <r>
    <d v="2021-08-16T00:00:00"/>
    <x v="1"/>
    <n v="8"/>
    <n v="1119"/>
    <x v="3312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1-08-16T00:00:00"/>
    <x v="1"/>
    <n v="8"/>
    <n v="1118"/>
    <x v="3312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1-08-16T00:00:00"/>
    <x v="1"/>
    <n v="8"/>
    <n v="1117"/>
    <x v="3320"/>
    <x v="279"/>
    <n v="30"/>
    <s v="x"/>
    <m/>
    <m/>
    <m/>
    <s v="x"/>
    <m/>
    <m/>
    <m/>
    <m/>
    <m/>
    <m/>
    <m/>
    <m/>
    <m/>
    <m/>
    <m/>
    <m/>
    <m/>
    <m/>
    <m/>
    <m/>
    <m/>
    <x v="8"/>
  </r>
  <r>
    <d v="2021-08-16T00:00:00"/>
    <x v="1"/>
    <n v="8"/>
    <n v="1116"/>
    <x v="3321"/>
    <x v="279"/>
    <n v="12.24"/>
    <s v="x"/>
    <m/>
    <m/>
    <m/>
    <s v="x"/>
    <m/>
    <m/>
    <m/>
    <m/>
    <m/>
    <m/>
    <m/>
    <m/>
    <m/>
    <m/>
    <m/>
    <m/>
    <m/>
    <m/>
    <m/>
    <m/>
    <m/>
    <x v="8"/>
  </r>
  <r>
    <d v="2021-08-16T00:00:00"/>
    <x v="1"/>
    <n v="8"/>
    <n v="1115"/>
    <x v="3322"/>
    <x v="279"/>
    <n v="550.99"/>
    <s v="x"/>
    <m/>
    <m/>
    <m/>
    <s v="x"/>
    <m/>
    <m/>
    <m/>
    <m/>
    <m/>
    <m/>
    <m/>
    <m/>
    <m/>
    <m/>
    <m/>
    <m/>
    <m/>
    <m/>
    <m/>
    <m/>
    <m/>
    <x v="8"/>
  </r>
  <r>
    <d v="2021-08-16T00:00:00"/>
    <x v="1"/>
    <n v="8"/>
    <n v="1114"/>
    <x v="3323"/>
    <x v="279"/>
    <n v="14.82"/>
    <s v="x"/>
    <m/>
    <m/>
    <m/>
    <s v="x"/>
    <m/>
    <m/>
    <m/>
    <m/>
    <m/>
    <m/>
    <m/>
    <m/>
    <m/>
    <m/>
    <m/>
    <m/>
    <m/>
    <m/>
    <m/>
    <m/>
    <m/>
    <x v="8"/>
  </r>
  <r>
    <d v="2021-08-16T00:00:00"/>
    <x v="1"/>
    <n v="8"/>
    <n v="1113"/>
    <x v="3324"/>
    <x v="279"/>
    <n v="35.57"/>
    <s v="x"/>
    <m/>
    <m/>
    <m/>
    <s v="x"/>
    <m/>
    <m/>
    <m/>
    <m/>
    <m/>
    <m/>
    <m/>
    <m/>
    <m/>
    <m/>
    <m/>
    <m/>
    <m/>
    <m/>
    <m/>
    <m/>
    <m/>
    <x v="8"/>
  </r>
  <r>
    <d v="2021-08-16T00:00:00"/>
    <x v="1"/>
    <n v="8"/>
    <n v="1112"/>
    <x v="3325"/>
    <x v="279"/>
    <n v="370.36"/>
    <s v="x"/>
    <m/>
    <m/>
    <m/>
    <s v="x"/>
    <m/>
    <m/>
    <m/>
    <m/>
    <m/>
    <m/>
    <m/>
    <m/>
    <m/>
    <m/>
    <m/>
    <m/>
    <m/>
    <m/>
    <m/>
    <m/>
    <m/>
    <x v="8"/>
  </r>
  <r>
    <d v="2021-08-16T00:00:00"/>
    <x v="1"/>
    <n v="8"/>
    <n v="1111"/>
    <x v="3326"/>
    <x v="279"/>
    <n v="22.93"/>
    <s v="x"/>
    <m/>
    <m/>
    <m/>
    <s v="x"/>
    <m/>
    <m/>
    <m/>
    <m/>
    <m/>
    <m/>
    <m/>
    <m/>
    <m/>
    <m/>
    <m/>
    <m/>
    <m/>
    <m/>
    <m/>
    <m/>
    <m/>
    <x v="8"/>
  </r>
  <r>
    <d v="2021-08-03T00:00:00"/>
    <x v="1"/>
    <n v="8"/>
    <n v="1044"/>
    <x v="3327"/>
    <x v="279"/>
    <n v="-215.82"/>
    <s v="x"/>
    <m/>
    <m/>
    <m/>
    <s v="x"/>
    <m/>
    <m/>
    <m/>
    <m/>
    <m/>
    <m/>
    <m/>
    <m/>
    <m/>
    <m/>
    <m/>
    <m/>
    <m/>
    <m/>
    <m/>
    <m/>
    <m/>
    <x v="8"/>
  </r>
  <r>
    <d v="2021-08-02T00:00:00"/>
    <x v="1"/>
    <n v="8"/>
    <n v="1072"/>
    <x v="3328"/>
    <x v="279"/>
    <n v="-121.25"/>
    <s v="x"/>
    <m/>
    <m/>
    <m/>
    <s v="x"/>
    <m/>
    <m/>
    <m/>
    <m/>
    <m/>
    <m/>
    <m/>
    <m/>
    <m/>
    <m/>
    <m/>
    <m/>
    <m/>
    <m/>
    <m/>
    <m/>
    <m/>
    <x v="8"/>
  </r>
  <r>
    <d v="2021-07-19T00:00:00"/>
    <x v="1"/>
    <n v="7"/>
    <n v="967"/>
    <x v="3329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1-07-19T00:00:00"/>
    <x v="1"/>
    <n v="7"/>
    <n v="966"/>
    <x v="3330"/>
    <x v="279"/>
    <n v="40"/>
    <s v="x"/>
    <m/>
    <m/>
    <m/>
    <s v="x"/>
    <m/>
    <m/>
    <m/>
    <m/>
    <m/>
    <m/>
    <m/>
    <m/>
    <m/>
    <m/>
    <m/>
    <m/>
    <m/>
    <m/>
    <m/>
    <m/>
    <m/>
    <x v="8"/>
  </r>
  <r>
    <d v="2021-07-19T00:00:00"/>
    <x v="1"/>
    <n v="7"/>
    <n v="965"/>
    <x v="3331"/>
    <x v="279"/>
    <n v="30"/>
    <s v="x"/>
    <m/>
    <m/>
    <m/>
    <s v="x"/>
    <m/>
    <m/>
    <m/>
    <m/>
    <m/>
    <m/>
    <m/>
    <m/>
    <m/>
    <m/>
    <m/>
    <m/>
    <m/>
    <m/>
    <m/>
    <m/>
    <m/>
    <x v="8"/>
  </r>
  <r>
    <d v="2021-07-19T00:00:00"/>
    <x v="1"/>
    <n v="7"/>
    <n v="964"/>
    <x v="3332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1-07-19T00:00:00"/>
    <x v="1"/>
    <n v="7"/>
    <n v="963"/>
    <x v="3332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1-07-19T00:00:00"/>
    <x v="1"/>
    <n v="7"/>
    <n v="962"/>
    <x v="3332"/>
    <x v="279"/>
    <n v="30"/>
    <s v="x"/>
    <m/>
    <m/>
    <m/>
    <s v="x"/>
    <m/>
    <m/>
    <m/>
    <m/>
    <m/>
    <m/>
    <m/>
    <m/>
    <m/>
    <m/>
    <m/>
    <m/>
    <m/>
    <m/>
    <m/>
    <m/>
    <m/>
    <x v="8"/>
  </r>
  <r>
    <d v="2021-07-19T00:00:00"/>
    <x v="1"/>
    <n v="7"/>
    <n v="961"/>
    <x v="3333"/>
    <x v="279"/>
    <n v="30"/>
    <s v="x"/>
    <m/>
    <m/>
    <m/>
    <s v="x"/>
    <m/>
    <m/>
    <m/>
    <m/>
    <m/>
    <m/>
    <m/>
    <m/>
    <m/>
    <m/>
    <m/>
    <m/>
    <m/>
    <m/>
    <m/>
    <m/>
    <m/>
    <x v="8"/>
  </r>
  <r>
    <d v="2021-07-19T00:00:00"/>
    <x v="1"/>
    <n v="7"/>
    <n v="960"/>
    <x v="3334"/>
    <x v="279"/>
    <n v="30"/>
    <s v="x"/>
    <m/>
    <m/>
    <m/>
    <s v="x"/>
    <m/>
    <m/>
    <m/>
    <m/>
    <m/>
    <m/>
    <m/>
    <m/>
    <m/>
    <m/>
    <m/>
    <m/>
    <m/>
    <m/>
    <m/>
    <m/>
    <m/>
    <x v="8"/>
  </r>
  <r>
    <d v="2021-07-19T00:00:00"/>
    <x v="1"/>
    <n v="7"/>
    <n v="959"/>
    <x v="3335"/>
    <x v="279"/>
    <n v="10"/>
    <s v="x"/>
    <m/>
    <m/>
    <m/>
    <s v="x"/>
    <m/>
    <m/>
    <m/>
    <m/>
    <m/>
    <m/>
    <m/>
    <m/>
    <m/>
    <m/>
    <m/>
    <m/>
    <m/>
    <m/>
    <m/>
    <m/>
    <m/>
    <x v="8"/>
  </r>
  <r>
    <d v="2021-07-19T00:00:00"/>
    <x v="1"/>
    <n v="7"/>
    <n v="958"/>
    <x v="3336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1-07-19T00:00:00"/>
    <x v="1"/>
    <n v="7"/>
    <n v="957"/>
    <x v="3337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1-07-19T00:00:00"/>
    <x v="1"/>
    <n v="7"/>
    <n v="956"/>
    <x v="3338"/>
    <x v="279"/>
    <n v="30"/>
    <s v="x"/>
    <m/>
    <m/>
    <m/>
    <s v="x"/>
    <m/>
    <m/>
    <m/>
    <m/>
    <m/>
    <m/>
    <m/>
    <m/>
    <m/>
    <m/>
    <m/>
    <m/>
    <m/>
    <m/>
    <m/>
    <m/>
    <m/>
    <x v="8"/>
  </r>
  <r>
    <d v="2021-07-19T00:00:00"/>
    <x v="1"/>
    <n v="7"/>
    <n v="955"/>
    <x v="3339"/>
    <x v="279"/>
    <n v="30"/>
    <s v="x"/>
    <m/>
    <m/>
    <m/>
    <s v="x"/>
    <m/>
    <m/>
    <m/>
    <m/>
    <m/>
    <m/>
    <m/>
    <m/>
    <m/>
    <m/>
    <m/>
    <m/>
    <m/>
    <m/>
    <m/>
    <m/>
    <m/>
    <x v="8"/>
  </r>
  <r>
    <d v="2021-07-19T00:00:00"/>
    <x v="1"/>
    <n v="7"/>
    <n v="947"/>
    <x v="3340"/>
    <x v="279"/>
    <n v="258.93"/>
    <s v="x"/>
    <m/>
    <m/>
    <m/>
    <s v="x"/>
    <m/>
    <m/>
    <m/>
    <m/>
    <m/>
    <m/>
    <m/>
    <m/>
    <m/>
    <m/>
    <m/>
    <m/>
    <m/>
    <m/>
    <m/>
    <m/>
    <m/>
    <x v="8"/>
  </r>
  <r>
    <d v="2021-07-19T00:00:00"/>
    <x v="1"/>
    <n v="7"/>
    <n v="946"/>
    <x v="3341"/>
    <x v="279"/>
    <n v="370.36"/>
    <s v="x"/>
    <m/>
    <m/>
    <m/>
    <s v="x"/>
    <m/>
    <m/>
    <m/>
    <m/>
    <m/>
    <m/>
    <m/>
    <m/>
    <m/>
    <m/>
    <m/>
    <m/>
    <m/>
    <m/>
    <m/>
    <m/>
    <m/>
    <x v="8"/>
  </r>
  <r>
    <d v="2021-07-19T00:00:00"/>
    <x v="1"/>
    <n v="7"/>
    <n v="945"/>
    <x v="3342"/>
    <x v="279"/>
    <n v="12.24"/>
    <s v="x"/>
    <m/>
    <m/>
    <m/>
    <s v="x"/>
    <m/>
    <m/>
    <m/>
    <m/>
    <m/>
    <m/>
    <m/>
    <m/>
    <m/>
    <m/>
    <m/>
    <m/>
    <m/>
    <m/>
    <m/>
    <m/>
    <m/>
    <x v="8"/>
  </r>
  <r>
    <d v="2021-07-19T00:00:00"/>
    <x v="1"/>
    <n v="7"/>
    <n v="944"/>
    <x v="3343"/>
    <x v="279"/>
    <n v="550.99"/>
    <s v="x"/>
    <m/>
    <m/>
    <m/>
    <s v="x"/>
    <m/>
    <m/>
    <m/>
    <m/>
    <m/>
    <m/>
    <m/>
    <m/>
    <m/>
    <m/>
    <m/>
    <m/>
    <m/>
    <m/>
    <m/>
    <m/>
    <m/>
    <x v="8"/>
  </r>
  <r>
    <d v="2021-07-19T00:00:00"/>
    <x v="1"/>
    <n v="7"/>
    <n v="943"/>
    <x v="3344"/>
    <x v="279"/>
    <n v="22.93"/>
    <s v="x"/>
    <m/>
    <m/>
    <m/>
    <s v="x"/>
    <m/>
    <m/>
    <m/>
    <m/>
    <m/>
    <m/>
    <m/>
    <m/>
    <m/>
    <m/>
    <m/>
    <m/>
    <m/>
    <m/>
    <m/>
    <m/>
    <m/>
    <x v="8"/>
  </r>
  <r>
    <d v="2021-07-19T00:00:00"/>
    <x v="1"/>
    <n v="7"/>
    <n v="942"/>
    <x v="3345"/>
    <x v="279"/>
    <n v="14.82"/>
    <s v="x"/>
    <m/>
    <m/>
    <m/>
    <s v="x"/>
    <m/>
    <m/>
    <m/>
    <m/>
    <m/>
    <m/>
    <m/>
    <m/>
    <m/>
    <m/>
    <m/>
    <m/>
    <m/>
    <m/>
    <m/>
    <m/>
    <m/>
    <x v="8"/>
  </r>
  <r>
    <d v="2021-07-19T00:00:00"/>
    <x v="1"/>
    <n v="7"/>
    <n v="941"/>
    <x v="3346"/>
    <x v="279"/>
    <n v="35.57"/>
    <s v="x"/>
    <m/>
    <m/>
    <m/>
    <s v="x"/>
    <m/>
    <m/>
    <m/>
    <m/>
    <m/>
    <m/>
    <m/>
    <m/>
    <m/>
    <m/>
    <m/>
    <m/>
    <m/>
    <m/>
    <m/>
    <m/>
    <m/>
    <x v="8"/>
  </r>
  <r>
    <d v="2021-06-17T00:00:00"/>
    <x v="1"/>
    <n v="6"/>
    <n v="781"/>
    <x v="3347"/>
    <x v="279"/>
    <n v="14.82"/>
    <s v="x"/>
    <m/>
    <m/>
    <m/>
    <s v="x"/>
    <m/>
    <m/>
    <m/>
    <m/>
    <m/>
    <m/>
    <m/>
    <m/>
    <m/>
    <m/>
    <m/>
    <m/>
    <m/>
    <m/>
    <m/>
    <m/>
    <m/>
    <x v="8"/>
  </r>
  <r>
    <d v="2021-06-17T00:00:00"/>
    <x v="1"/>
    <n v="6"/>
    <n v="780"/>
    <x v="3348"/>
    <x v="279"/>
    <n v="550.99"/>
    <s v="x"/>
    <m/>
    <m/>
    <m/>
    <s v="x"/>
    <m/>
    <m/>
    <m/>
    <m/>
    <m/>
    <m/>
    <m/>
    <m/>
    <m/>
    <m/>
    <m/>
    <m/>
    <m/>
    <m/>
    <m/>
    <m/>
    <m/>
    <x v="8"/>
  </r>
  <r>
    <d v="2021-06-17T00:00:00"/>
    <x v="1"/>
    <n v="6"/>
    <n v="779"/>
    <x v="3349"/>
    <x v="279"/>
    <n v="370.36"/>
    <s v="x"/>
    <m/>
    <m/>
    <m/>
    <s v="x"/>
    <m/>
    <m/>
    <m/>
    <m/>
    <m/>
    <m/>
    <m/>
    <m/>
    <m/>
    <m/>
    <m/>
    <m/>
    <m/>
    <m/>
    <m/>
    <m/>
    <m/>
    <x v="8"/>
  </r>
  <r>
    <d v="2021-06-17T00:00:00"/>
    <x v="1"/>
    <n v="6"/>
    <n v="778"/>
    <x v="3350"/>
    <x v="279"/>
    <n v="22.93"/>
    <s v="x"/>
    <m/>
    <m/>
    <m/>
    <s v="x"/>
    <m/>
    <m/>
    <m/>
    <m/>
    <m/>
    <m/>
    <m/>
    <m/>
    <m/>
    <m/>
    <m/>
    <m/>
    <m/>
    <m/>
    <m/>
    <m/>
    <m/>
    <x v="8"/>
  </r>
  <r>
    <d v="2021-06-17T00:00:00"/>
    <x v="1"/>
    <n v="6"/>
    <n v="777"/>
    <x v="3351"/>
    <x v="279"/>
    <n v="35.57"/>
    <s v="x"/>
    <m/>
    <m/>
    <m/>
    <s v="x"/>
    <m/>
    <m/>
    <m/>
    <m/>
    <m/>
    <m/>
    <m/>
    <m/>
    <m/>
    <m/>
    <m/>
    <m/>
    <m/>
    <m/>
    <m/>
    <m/>
    <m/>
    <x v="8"/>
  </r>
  <r>
    <d v="2021-06-17T00:00:00"/>
    <x v="1"/>
    <n v="6"/>
    <n v="776"/>
    <x v="3352"/>
    <x v="279"/>
    <n v="12.24"/>
    <s v="x"/>
    <m/>
    <m/>
    <m/>
    <s v="x"/>
    <m/>
    <m/>
    <m/>
    <m/>
    <m/>
    <m/>
    <m/>
    <m/>
    <m/>
    <m/>
    <m/>
    <m/>
    <m/>
    <m/>
    <m/>
    <m/>
    <m/>
    <x v="8"/>
  </r>
  <r>
    <d v="2021-06-17T00:00:00"/>
    <x v="1"/>
    <n v="6"/>
    <n v="772"/>
    <x v="3353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1-06-17T00:00:00"/>
    <x v="1"/>
    <n v="6"/>
    <n v="771"/>
    <x v="3354"/>
    <x v="279"/>
    <n v="40"/>
    <s v="x"/>
    <m/>
    <m/>
    <m/>
    <s v="x"/>
    <m/>
    <m/>
    <m/>
    <m/>
    <m/>
    <m/>
    <m/>
    <m/>
    <m/>
    <m/>
    <m/>
    <m/>
    <m/>
    <m/>
    <m/>
    <m/>
    <m/>
    <x v="8"/>
  </r>
  <r>
    <d v="2021-06-17T00:00:00"/>
    <x v="1"/>
    <n v="6"/>
    <n v="770"/>
    <x v="3355"/>
    <x v="279"/>
    <n v="30"/>
    <s v="x"/>
    <m/>
    <m/>
    <m/>
    <s v="x"/>
    <m/>
    <m/>
    <m/>
    <m/>
    <m/>
    <m/>
    <m/>
    <m/>
    <m/>
    <m/>
    <m/>
    <m/>
    <m/>
    <m/>
    <m/>
    <m/>
    <m/>
    <x v="8"/>
  </r>
  <r>
    <d v="2021-06-17T00:00:00"/>
    <x v="1"/>
    <n v="6"/>
    <n v="769"/>
    <x v="3356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1-06-17T00:00:00"/>
    <x v="1"/>
    <n v="6"/>
    <n v="768"/>
    <x v="3356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1-06-17T00:00:00"/>
    <x v="1"/>
    <n v="6"/>
    <n v="767"/>
    <x v="3356"/>
    <x v="279"/>
    <n v="30"/>
    <s v="x"/>
    <m/>
    <m/>
    <m/>
    <s v="x"/>
    <m/>
    <m/>
    <m/>
    <m/>
    <m/>
    <m/>
    <m/>
    <m/>
    <m/>
    <m/>
    <m/>
    <m/>
    <m/>
    <m/>
    <m/>
    <m/>
    <m/>
    <x v="8"/>
  </r>
  <r>
    <d v="2021-06-17T00:00:00"/>
    <x v="1"/>
    <n v="6"/>
    <n v="766"/>
    <x v="3357"/>
    <x v="279"/>
    <n v="30"/>
    <s v="x"/>
    <m/>
    <m/>
    <m/>
    <s v="x"/>
    <m/>
    <m/>
    <m/>
    <m/>
    <m/>
    <m/>
    <m/>
    <m/>
    <m/>
    <m/>
    <m/>
    <m/>
    <m/>
    <m/>
    <m/>
    <m/>
    <m/>
    <x v="8"/>
  </r>
  <r>
    <d v="2021-06-17T00:00:00"/>
    <x v="1"/>
    <n v="6"/>
    <n v="765"/>
    <x v="3358"/>
    <x v="279"/>
    <n v="30"/>
    <s v="x"/>
    <m/>
    <m/>
    <m/>
    <s v="x"/>
    <m/>
    <m/>
    <m/>
    <m/>
    <m/>
    <m/>
    <m/>
    <m/>
    <m/>
    <m/>
    <m/>
    <m/>
    <m/>
    <m/>
    <m/>
    <m/>
    <m/>
    <x v="8"/>
  </r>
  <r>
    <d v="2021-06-17T00:00:00"/>
    <x v="1"/>
    <n v="6"/>
    <n v="764"/>
    <x v="3359"/>
    <x v="279"/>
    <n v="10"/>
    <s v="x"/>
    <m/>
    <m/>
    <m/>
    <s v="x"/>
    <m/>
    <m/>
    <m/>
    <m/>
    <m/>
    <m/>
    <m/>
    <m/>
    <m/>
    <m/>
    <m/>
    <m/>
    <m/>
    <m/>
    <m/>
    <m/>
    <m/>
    <x v="8"/>
  </r>
  <r>
    <d v="2021-06-17T00:00:00"/>
    <x v="1"/>
    <n v="6"/>
    <n v="763"/>
    <x v="3360"/>
    <x v="279"/>
    <n v="30"/>
    <s v="x"/>
    <m/>
    <m/>
    <m/>
    <s v="x"/>
    <m/>
    <m/>
    <m/>
    <m/>
    <m/>
    <m/>
    <m/>
    <m/>
    <m/>
    <m/>
    <m/>
    <m/>
    <m/>
    <m/>
    <m/>
    <m/>
    <m/>
    <x v="8"/>
  </r>
  <r>
    <d v="2021-06-17T00:00:00"/>
    <x v="1"/>
    <n v="6"/>
    <n v="762"/>
    <x v="3361"/>
    <x v="279"/>
    <n v="30"/>
    <s v="x"/>
    <m/>
    <m/>
    <m/>
    <s v="x"/>
    <m/>
    <m/>
    <m/>
    <m/>
    <m/>
    <m/>
    <m/>
    <m/>
    <m/>
    <m/>
    <m/>
    <m/>
    <m/>
    <m/>
    <m/>
    <m/>
    <m/>
    <x v="8"/>
  </r>
  <r>
    <d v="2021-05-18T00:00:00"/>
    <x v="1"/>
    <n v="5"/>
    <n v="608"/>
    <x v="3362"/>
    <x v="279"/>
    <n v="30"/>
    <s v="x"/>
    <m/>
    <m/>
    <m/>
    <s v="x"/>
    <m/>
    <m/>
    <m/>
    <m/>
    <m/>
    <m/>
    <m/>
    <m/>
    <m/>
    <m/>
    <m/>
    <m/>
    <m/>
    <m/>
    <m/>
    <m/>
    <m/>
    <x v="8"/>
  </r>
  <r>
    <d v="2021-05-18T00:00:00"/>
    <x v="1"/>
    <n v="5"/>
    <n v="607"/>
    <x v="3363"/>
    <x v="279"/>
    <n v="30"/>
    <s v="x"/>
    <m/>
    <m/>
    <m/>
    <s v="x"/>
    <m/>
    <m/>
    <m/>
    <m/>
    <m/>
    <m/>
    <m/>
    <m/>
    <m/>
    <m/>
    <m/>
    <m/>
    <m/>
    <m/>
    <m/>
    <m/>
    <m/>
    <x v="8"/>
  </r>
  <r>
    <d v="2021-05-18T00:00:00"/>
    <x v="1"/>
    <n v="5"/>
    <n v="606"/>
    <x v="3364"/>
    <x v="279"/>
    <n v="30"/>
    <s v="x"/>
    <m/>
    <m/>
    <m/>
    <s v="x"/>
    <m/>
    <m/>
    <m/>
    <m/>
    <m/>
    <m/>
    <m/>
    <m/>
    <m/>
    <m/>
    <m/>
    <m/>
    <m/>
    <m/>
    <m/>
    <m/>
    <m/>
    <x v="8"/>
  </r>
  <r>
    <d v="2021-05-18T00:00:00"/>
    <x v="1"/>
    <n v="5"/>
    <n v="605"/>
    <x v="3365"/>
    <x v="279"/>
    <n v="10"/>
    <s v="x"/>
    <m/>
    <m/>
    <m/>
    <s v="x"/>
    <m/>
    <m/>
    <m/>
    <m/>
    <m/>
    <m/>
    <m/>
    <m/>
    <m/>
    <m/>
    <m/>
    <m/>
    <m/>
    <m/>
    <m/>
    <m/>
    <m/>
    <x v="8"/>
  </r>
  <r>
    <d v="2021-05-18T00:00:00"/>
    <x v="1"/>
    <n v="5"/>
    <n v="604"/>
    <x v="3366"/>
    <x v="279"/>
    <n v="30"/>
    <s v="x"/>
    <m/>
    <m/>
    <m/>
    <s v="x"/>
    <m/>
    <m/>
    <m/>
    <m/>
    <m/>
    <m/>
    <m/>
    <m/>
    <m/>
    <m/>
    <m/>
    <m/>
    <m/>
    <m/>
    <m/>
    <m/>
    <m/>
    <x v="8"/>
  </r>
  <r>
    <d v="2021-05-18T00:00:00"/>
    <x v="1"/>
    <n v="5"/>
    <n v="603"/>
    <x v="3367"/>
    <x v="279"/>
    <n v="30"/>
    <s v="x"/>
    <m/>
    <m/>
    <m/>
    <s v="x"/>
    <m/>
    <m/>
    <m/>
    <m/>
    <m/>
    <m/>
    <m/>
    <m/>
    <m/>
    <m/>
    <m/>
    <m/>
    <m/>
    <m/>
    <m/>
    <m/>
    <m/>
    <x v="8"/>
  </r>
  <r>
    <d v="2021-05-18T00:00:00"/>
    <x v="1"/>
    <n v="5"/>
    <n v="602"/>
    <x v="3368"/>
    <x v="279"/>
    <n v="30"/>
    <s v="x"/>
    <m/>
    <m/>
    <m/>
    <s v="x"/>
    <m/>
    <m/>
    <m/>
    <m/>
    <m/>
    <m/>
    <m/>
    <m/>
    <m/>
    <m/>
    <m/>
    <m/>
    <m/>
    <m/>
    <m/>
    <m/>
    <m/>
    <x v="8"/>
  </r>
  <r>
    <d v="2021-05-18T00:00:00"/>
    <x v="1"/>
    <n v="5"/>
    <n v="601"/>
    <x v="3368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1-05-18T00:00:00"/>
    <x v="1"/>
    <n v="5"/>
    <n v="629"/>
    <x v="3369"/>
    <x v="279"/>
    <n v="14.82"/>
    <s v="x"/>
    <m/>
    <m/>
    <m/>
    <s v="x"/>
    <m/>
    <m/>
    <m/>
    <m/>
    <m/>
    <m/>
    <m/>
    <m/>
    <m/>
    <m/>
    <m/>
    <m/>
    <m/>
    <m/>
    <m/>
    <m/>
    <m/>
    <x v="8"/>
  </r>
  <r>
    <d v="2021-05-18T00:00:00"/>
    <x v="1"/>
    <n v="5"/>
    <n v="628"/>
    <x v="3370"/>
    <x v="279"/>
    <n v="35.57"/>
    <s v="x"/>
    <m/>
    <m/>
    <m/>
    <s v="x"/>
    <m/>
    <m/>
    <m/>
    <m/>
    <m/>
    <m/>
    <m/>
    <m/>
    <m/>
    <m/>
    <m/>
    <m/>
    <m/>
    <m/>
    <m/>
    <m/>
    <m/>
    <x v="8"/>
  </r>
  <r>
    <d v="2021-05-18T00:00:00"/>
    <x v="1"/>
    <n v="5"/>
    <n v="627"/>
    <x v="3371"/>
    <x v="279"/>
    <n v="12.24"/>
    <s v="x"/>
    <m/>
    <m/>
    <m/>
    <s v="x"/>
    <m/>
    <m/>
    <m/>
    <m/>
    <m/>
    <m/>
    <m/>
    <m/>
    <m/>
    <m/>
    <m/>
    <m/>
    <m/>
    <m/>
    <m/>
    <m/>
    <m/>
    <x v="8"/>
  </r>
  <r>
    <d v="2021-05-18T00:00:00"/>
    <x v="1"/>
    <n v="5"/>
    <n v="626"/>
    <x v="3372"/>
    <x v="279"/>
    <n v="370.36"/>
    <s v="x"/>
    <m/>
    <m/>
    <m/>
    <s v="x"/>
    <m/>
    <m/>
    <m/>
    <m/>
    <m/>
    <m/>
    <m/>
    <m/>
    <m/>
    <m/>
    <m/>
    <m/>
    <m/>
    <m/>
    <m/>
    <m/>
    <m/>
    <x v="8"/>
  </r>
  <r>
    <d v="2021-05-18T00:00:00"/>
    <x v="1"/>
    <n v="5"/>
    <n v="625"/>
    <x v="3373"/>
    <x v="279"/>
    <n v="22.93"/>
    <s v="x"/>
    <m/>
    <m/>
    <m/>
    <s v="x"/>
    <m/>
    <m/>
    <m/>
    <m/>
    <m/>
    <m/>
    <m/>
    <m/>
    <m/>
    <m/>
    <m/>
    <m/>
    <m/>
    <m/>
    <m/>
    <m/>
    <m/>
    <x v="8"/>
  </r>
  <r>
    <d v="2021-05-18T00:00:00"/>
    <x v="1"/>
    <n v="5"/>
    <n v="624"/>
    <x v="3374"/>
    <x v="279"/>
    <n v="550.99"/>
    <s v="x"/>
    <m/>
    <m/>
    <m/>
    <s v="x"/>
    <m/>
    <m/>
    <m/>
    <m/>
    <m/>
    <m/>
    <m/>
    <m/>
    <m/>
    <m/>
    <m/>
    <m/>
    <m/>
    <m/>
    <m/>
    <m/>
    <m/>
    <x v="8"/>
  </r>
  <r>
    <d v="2021-05-17T00:00:00"/>
    <x v="1"/>
    <n v="5"/>
    <n v="609"/>
    <x v="3375"/>
    <x v="279"/>
    <n v="40"/>
    <s v="x"/>
    <m/>
    <m/>
    <m/>
    <s v="x"/>
    <m/>
    <m/>
    <m/>
    <m/>
    <m/>
    <m/>
    <m/>
    <m/>
    <m/>
    <m/>
    <m/>
    <m/>
    <m/>
    <m/>
    <m/>
    <m/>
    <m/>
    <x v="8"/>
  </r>
  <r>
    <d v="2021-05-04T00:00:00"/>
    <x v="1"/>
    <n v="5"/>
    <n v="567"/>
    <x v="3376"/>
    <x v="279"/>
    <n v="-90.04"/>
    <s v="x"/>
    <m/>
    <m/>
    <m/>
    <s v="x"/>
    <m/>
    <m/>
    <m/>
    <m/>
    <m/>
    <m/>
    <m/>
    <m/>
    <m/>
    <m/>
    <m/>
    <m/>
    <m/>
    <m/>
    <m/>
    <m/>
    <m/>
    <x v="8"/>
  </r>
  <r>
    <d v="2021-04-23T00:00:00"/>
    <x v="1"/>
    <n v="4"/>
    <n v="539"/>
    <x v="3377"/>
    <x v="279"/>
    <n v="-13.15"/>
    <s v="x"/>
    <m/>
    <m/>
    <m/>
    <s v="x"/>
    <m/>
    <m/>
    <m/>
    <m/>
    <m/>
    <m/>
    <m/>
    <m/>
    <m/>
    <m/>
    <m/>
    <m/>
    <m/>
    <m/>
    <m/>
    <m/>
    <m/>
    <x v="8"/>
  </r>
  <r>
    <d v="2021-04-16T00:00:00"/>
    <x v="1"/>
    <n v="4"/>
    <n v="481"/>
    <x v="3378"/>
    <x v="279"/>
    <n v="40"/>
    <s v="x"/>
    <m/>
    <m/>
    <m/>
    <s v="x"/>
    <m/>
    <m/>
    <m/>
    <m/>
    <m/>
    <m/>
    <m/>
    <m/>
    <m/>
    <m/>
    <m/>
    <m/>
    <m/>
    <m/>
    <m/>
    <m/>
    <m/>
    <x v="8"/>
  </r>
  <r>
    <d v="2021-04-16T00:00:00"/>
    <x v="1"/>
    <n v="4"/>
    <n v="480"/>
    <x v="3379"/>
    <x v="279"/>
    <n v="14.82"/>
    <s v="x"/>
    <m/>
    <m/>
    <m/>
    <s v="x"/>
    <m/>
    <m/>
    <m/>
    <m/>
    <m/>
    <m/>
    <m/>
    <m/>
    <m/>
    <m/>
    <m/>
    <m/>
    <m/>
    <m/>
    <m/>
    <m/>
    <m/>
    <x v="8"/>
  </r>
  <r>
    <d v="2021-04-16T00:00:00"/>
    <x v="1"/>
    <n v="4"/>
    <n v="479"/>
    <x v="3380"/>
    <x v="279"/>
    <n v="550.99"/>
    <s v="x"/>
    <m/>
    <m/>
    <m/>
    <s v="x"/>
    <m/>
    <m/>
    <m/>
    <m/>
    <m/>
    <m/>
    <m/>
    <m/>
    <m/>
    <m/>
    <m/>
    <m/>
    <m/>
    <m/>
    <m/>
    <m/>
    <m/>
    <x v="8"/>
  </r>
  <r>
    <d v="2021-04-16T00:00:00"/>
    <x v="1"/>
    <n v="4"/>
    <n v="478"/>
    <x v="3381"/>
    <x v="279"/>
    <n v="370.36"/>
    <s v="x"/>
    <m/>
    <m/>
    <m/>
    <s v="x"/>
    <m/>
    <m/>
    <m/>
    <m/>
    <m/>
    <m/>
    <m/>
    <m/>
    <m/>
    <m/>
    <m/>
    <m/>
    <m/>
    <m/>
    <m/>
    <m/>
    <m/>
    <x v="8"/>
  </r>
  <r>
    <d v="2021-04-16T00:00:00"/>
    <x v="1"/>
    <n v="4"/>
    <n v="477"/>
    <x v="3382"/>
    <x v="279"/>
    <n v="22.93"/>
    <s v="x"/>
    <m/>
    <m/>
    <m/>
    <s v="x"/>
    <m/>
    <m/>
    <m/>
    <m/>
    <m/>
    <m/>
    <m/>
    <m/>
    <m/>
    <m/>
    <m/>
    <m/>
    <m/>
    <m/>
    <m/>
    <m/>
    <m/>
    <x v="8"/>
  </r>
  <r>
    <d v="2021-04-16T00:00:00"/>
    <x v="1"/>
    <n v="4"/>
    <n v="470"/>
    <x v="3383"/>
    <x v="279"/>
    <n v="12.24"/>
    <s v="x"/>
    <m/>
    <m/>
    <m/>
    <s v="x"/>
    <m/>
    <m/>
    <m/>
    <m/>
    <m/>
    <m/>
    <m/>
    <m/>
    <m/>
    <m/>
    <m/>
    <m/>
    <m/>
    <m/>
    <m/>
    <m/>
    <m/>
    <x v="8"/>
  </r>
  <r>
    <d v="2021-04-16T00:00:00"/>
    <x v="1"/>
    <n v="4"/>
    <n v="469"/>
    <x v="3384"/>
    <x v="279"/>
    <n v="35.57"/>
    <s v="x"/>
    <m/>
    <m/>
    <m/>
    <s v="x"/>
    <m/>
    <m/>
    <m/>
    <m/>
    <m/>
    <m/>
    <m/>
    <m/>
    <m/>
    <m/>
    <m/>
    <m/>
    <m/>
    <m/>
    <m/>
    <m/>
    <m/>
    <x v="8"/>
  </r>
  <r>
    <d v="2021-04-16T00:00:00"/>
    <x v="1"/>
    <n v="4"/>
    <n v="468"/>
    <x v="3385"/>
    <x v="279"/>
    <n v="30"/>
    <s v="x"/>
    <m/>
    <m/>
    <m/>
    <s v="x"/>
    <m/>
    <m/>
    <m/>
    <m/>
    <m/>
    <m/>
    <m/>
    <m/>
    <m/>
    <m/>
    <m/>
    <m/>
    <m/>
    <m/>
    <m/>
    <m/>
    <m/>
    <x v="8"/>
  </r>
  <r>
    <d v="2021-04-16T00:00:00"/>
    <x v="1"/>
    <n v="4"/>
    <n v="467"/>
    <x v="3386"/>
    <x v="279"/>
    <n v="30"/>
    <s v="x"/>
    <m/>
    <m/>
    <m/>
    <s v="x"/>
    <m/>
    <m/>
    <m/>
    <m/>
    <m/>
    <m/>
    <m/>
    <m/>
    <m/>
    <m/>
    <m/>
    <m/>
    <m/>
    <m/>
    <m/>
    <m/>
    <m/>
    <x v="8"/>
  </r>
  <r>
    <d v="2021-04-16T00:00:00"/>
    <x v="1"/>
    <n v="4"/>
    <n v="466"/>
    <x v="3387"/>
    <x v="279"/>
    <n v="10"/>
    <s v="x"/>
    <m/>
    <m/>
    <m/>
    <s v="x"/>
    <m/>
    <m/>
    <m/>
    <m/>
    <m/>
    <m/>
    <m/>
    <m/>
    <m/>
    <m/>
    <m/>
    <m/>
    <m/>
    <m/>
    <m/>
    <m/>
    <m/>
    <x v="8"/>
  </r>
  <r>
    <d v="2021-04-16T00:00:00"/>
    <x v="1"/>
    <n v="4"/>
    <n v="465"/>
    <x v="3388"/>
    <x v="279"/>
    <n v="30"/>
    <s v="x"/>
    <m/>
    <m/>
    <m/>
    <s v="x"/>
    <m/>
    <m/>
    <m/>
    <m/>
    <m/>
    <m/>
    <m/>
    <m/>
    <m/>
    <m/>
    <m/>
    <m/>
    <m/>
    <m/>
    <m/>
    <m/>
    <m/>
    <x v="8"/>
  </r>
  <r>
    <d v="2021-04-16T00:00:00"/>
    <x v="1"/>
    <n v="4"/>
    <n v="464"/>
    <x v="3389"/>
    <x v="279"/>
    <n v="20"/>
    <s v="x"/>
    <m/>
    <m/>
    <m/>
    <s v="x"/>
    <m/>
    <m/>
    <m/>
    <m/>
    <m/>
    <m/>
    <m/>
    <m/>
    <m/>
    <m/>
    <m/>
    <m/>
    <m/>
    <m/>
    <m/>
    <m/>
    <m/>
    <x v="8"/>
  </r>
  <r>
    <d v="2021-04-16T00:00:00"/>
    <x v="1"/>
    <n v="4"/>
    <n v="463"/>
    <x v="3389"/>
    <x v="279"/>
    <n v="30"/>
    <s v="x"/>
    <m/>
    <m/>
    <m/>
    <s v="x"/>
    <m/>
    <m/>
    <m/>
    <m/>
    <m/>
    <m/>
    <m/>
    <m/>
    <m/>
    <m/>
    <m/>
    <m/>
    <m/>
    <m/>
    <m/>
    <m/>
    <m/>
    <x v="8"/>
  </r>
  <r>
    <d v="2021-04-16T00:00:00"/>
    <x v="1"/>
    <n v="4"/>
    <n v="462"/>
    <x v="3390"/>
    <x v="279"/>
    <n v="30"/>
    <s v="x"/>
    <m/>
    <m/>
    <m/>
    <s v="x"/>
    <m/>
    <m/>
    <m/>
    <m/>
    <m/>
    <m/>
    <m/>
    <m/>
    <m/>
    <m/>
    <m/>
    <m/>
    <m/>
    <m/>
    <m/>
    <m/>
    <m/>
    <x v="8"/>
  </r>
  <r>
    <d v="2021-04-16T00:00:00"/>
    <x v="1"/>
    <n v="4"/>
    <n v="461"/>
    <x v="3391"/>
    <x v="279"/>
    <n v="30"/>
    <s v="x"/>
    <m/>
    <m/>
    <m/>
    <s v="x"/>
    <m/>
    <m/>
    <m/>
    <m/>
    <m/>
    <m/>
    <m/>
    <m/>
    <m/>
    <m/>
    <m/>
    <m/>
    <m/>
    <m/>
    <m/>
    <m/>
    <m/>
    <x v="8"/>
  </r>
  <r>
    <d v="2021-04-16T00:00:00"/>
    <x v="1"/>
    <n v="4"/>
    <n v="460"/>
    <x v="3392"/>
    <x v="279"/>
    <n v="30"/>
    <s v="x"/>
    <m/>
    <m/>
    <m/>
    <s v="x"/>
    <m/>
    <m/>
    <m/>
    <m/>
    <m/>
    <m/>
    <m/>
    <m/>
    <m/>
    <m/>
    <m/>
    <m/>
    <m/>
    <m/>
    <m/>
    <m/>
    <m/>
    <x v="8"/>
  </r>
  <r>
    <d v="2021-03-31T00:00:00"/>
    <x v="1"/>
    <n v="3"/>
    <n v="388"/>
    <x v="3393"/>
    <x v="279"/>
    <n v="-10.72"/>
    <s v="x"/>
    <m/>
    <m/>
    <m/>
    <s v="x"/>
    <m/>
    <m/>
    <m/>
    <m/>
    <m/>
    <m/>
    <m/>
    <m/>
    <m/>
    <m/>
    <m/>
    <m/>
    <m/>
    <m/>
    <m/>
    <m/>
    <m/>
    <x v="8"/>
  </r>
  <r>
    <d v="2021-03-19T00:00:00"/>
    <x v="1"/>
    <n v="3"/>
    <n v="294"/>
    <x v="3394"/>
    <x v="279"/>
    <n v="9.8800000000000008"/>
    <s v="x"/>
    <m/>
    <m/>
    <m/>
    <s v="x"/>
    <m/>
    <m/>
    <m/>
    <m/>
    <m/>
    <m/>
    <m/>
    <m/>
    <m/>
    <m/>
    <m/>
    <m/>
    <m/>
    <m/>
    <m/>
    <m/>
    <m/>
    <x v="8"/>
  </r>
  <r>
    <d v="2021-03-19T00:00:00"/>
    <x v="1"/>
    <n v="3"/>
    <n v="293"/>
    <x v="3395"/>
    <x v="279"/>
    <n v="-23.35"/>
    <s v="x"/>
    <m/>
    <m/>
    <m/>
    <s v="x"/>
    <m/>
    <m/>
    <m/>
    <m/>
    <m/>
    <m/>
    <m/>
    <m/>
    <m/>
    <m/>
    <m/>
    <m/>
    <m/>
    <m/>
    <m/>
    <m/>
    <m/>
    <x v="8"/>
  </r>
  <r>
    <d v="2021-03-19T00:00:00"/>
    <x v="1"/>
    <n v="3"/>
    <n v="292"/>
    <x v="3396"/>
    <x v="279"/>
    <n v="2.06"/>
    <s v="x"/>
    <m/>
    <m/>
    <m/>
    <s v="x"/>
    <m/>
    <m/>
    <m/>
    <m/>
    <m/>
    <m/>
    <m/>
    <m/>
    <m/>
    <m/>
    <m/>
    <m/>
    <m/>
    <m/>
    <m/>
    <m/>
    <m/>
    <x v="8"/>
  </r>
  <r>
    <d v="2021-03-17T00:00:00"/>
    <x v="1"/>
    <n v="3"/>
    <n v="285"/>
    <x v="3397"/>
    <x v="279"/>
    <n v="30"/>
    <s v="x"/>
    <m/>
    <m/>
    <m/>
    <s v="x"/>
    <m/>
    <m/>
    <m/>
    <m/>
    <m/>
    <m/>
    <m/>
    <m/>
    <m/>
    <m/>
    <m/>
    <m/>
    <m/>
    <m/>
    <m/>
    <m/>
    <m/>
    <x v="8"/>
  </r>
  <r>
    <d v="2021-03-17T00:00:00"/>
    <x v="1"/>
    <n v="3"/>
    <n v="284"/>
    <x v="3398"/>
    <x v="279"/>
    <n v="35.57"/>
    <s v="x"/>
    <m/>
    <m/>
    <m/>
    <s v="x"/>
    <m/>
    <m/>
    <m/>
    <m/>
    <m/>
    <m/>
    <m/>
    <m/>
    <m/>
    <m/>
    <m/>
    <m/>
    <m/>
    <m/>
    <m/>
    <m/>
    <m/>
    <x v="8"/>
  </r>
  <r>
    <d v="2021-03-17T00:00:00"/>
    <x v="1"/>
    <n v="3"/>
    <n v="283"/>
    <x v="3399"/>
    <x v="279"/>
    <n v="12.24"/>
    <s v="x"/>
    <m/>
    <m/>
    <m/>
    <s v="x"/>
    <m/>
    <m/>
    <m/>
    <m/>
    <m/>
    <m/>
    <m/>
    <m/>
    <m/>
    <m/>
    <m/>
    <m/>
    <m/>
    <m/>
    <m/>
    <m/>
    <m/>
    <x v="8"/>
  </r>
  <r>
    <d v="2021-03-17T00:00:00"/>
    <x v="1"/>
    <n v="3"/>
    <n v="282"/>
    <x v="3400"/>
    <x v="279"/>
    <n v="30"/>
    <s v="x"/>
    <m/>
    <m/>
    <m/>
    <s v="x"/>
    <m/>
    <m/>
    <m/>
    <m/>
    <m/>
    <m/>
    <m/>
    <m/>
    <m/>
    <m/>
    <m/>
    <m/>
    <m/>
    <m/>
    <m/>
    <m/>
    <m/>
    <x v="8"/>
  </r>
  <r>
    <d v="2021-03-17T00:00:00"/>
    <x v="1"/>
    <n v="3"/>
    <n v="281"/>
    <x v="3401"/>
    <x v="279"/>
    <n v="30"/>
    <s v="x"/>
    <m/>
    <m/>
    <m/>
    <s v="x"/>
    <m/>
    <m/>
    <m/>
    <m/>
    <m/>
    <m/>
    <m/>
    <m/>
    <m/>
    <m/>
    <m/>
    <m/>
    <m/>
    <m/>
    <m/>
    <m/>
    <m/>
    <x v="8"/>
  </r>
  <r>
    <d v="2021-03-17T00:00:00"/>
    <x v="1"/>
    <n v="3"/>
    <n v="280"/>
    <x v="3402"/>
    <x v="279"/>
    <n v="30"/>
    <s v="x"/>
    <m/>
    <m/>
    <m/>
    <s v="x"/>
    <m/>
    <m/>
    <m/>
    <m/>
    <m/>
    <m/>
    <m/>
    <m/>
    <m/>
    <m/>
    <m/>
    <m/>
    <m/>
    <m/>
    <m/>
    <m/>
    <m/>
    <x v="8"/>
  </r>
  <r>
    <d v="2021-03-17T00:00:00"/>
    <x v="1"/>
    <n v="3"/>
    <n v="279"/>
    <x v="3403"/>
    <x v="279"/>
    <n v="10"/>
    <s v="x"/>
    <m/>
    <m/>
    <m/>
    <s v="x"/>
    <m/>
    <m/>
    <m/>
    <m/>
    <m/>
    <m/>
    <m/>
    <m/>
    <m/>
    <m/>
    <m/>
    <m/>
    <m/>
    <m/>
    <m/>
    <m/>
    <m/>
    <x v="8"/>
  </r>
  <r>
    <d v="2021-03-17T00:00:00"/>
    <x v="1"/>
    <n v="3"/>
    <n v="278"/>
    <x v="3404"/>
    <x v="279"/>
    <n v="30"/>
    <s v="x"/>
    <m/>
    <m/>
    <m/>
    <s v="x"/>
    <m/>
    <m/>
    <m/>
    <m/>
    <m/>
    <m/>
    <m/>
    <m/>
    <m/>
    <m/>
    <m/>
    <m/>
    <m/>
    <m/>
    <m/>
    <m/>
    <m/>
    <x v="8"/>
  </r>
  <r>
    <d v="2021-03-17T00:00:00"/>
    <x v="1"/>
    <n v="3"/>
    <n v="252"/>
    <x v="3405"/>
    <x v="279"/>
    <n v="40"/>
    <s v="x"/>
    <m/>
    <m/>
    <m/>
    <s v="x"/>
    <m/>
    <m/>
    <m/>
    <m/>
    <m/>
    <m/>
    <m/>
    <m/>
    <m/>
    <m/>
    <m/>
    <m/>
    <m/>
    <m/>
    <m/>
    <m/>
    <m/>
    <x v="8"/>
  </r>
  <r>
    <d v="2021-03-17T00:00:00"/>
    <x v="1"/>
    <n v="3"/>
    <n v="251"/>
    <x v="3406"/>
    <x v="279"/>
    <n v="22.93"/>
    <s v="x"/>
    <m/>
    <m/>
    <m/>
    <s v="x"/>
    <m/>
    <m/>
    <m/>
    <m/>
    <m/>
    <m/>
    <m/>
    <m/>
    <m/>
    <m/>
    <m/>
    <m/>
    <m/>
    <m/>
    <m/>
    <m/>
    <m/>
    <x v="8"/>
  </r>
  <r>
    <d v="2021-03-17T00:00:00"/>
    <x v="1"/>
    <n v="3"/>
    <n v="250"/>
    <x v="3407"/>
    <x v="279"/>
    <n v="370.36"/>
    <s v="x"/>
    <m/>
    <m/>
    <m/>
    <s v="x"/>
    <m/>
    <m/>
    <m/>
    <m/>
    <m/>
    <m/>
    <m/>
    <m/>
    <m/>
    <m/>
    <m/>
    <m/>
    <m/>
    <m/>
    <m/>
    <m/>
    <m/>
    <x v="8"/>
  </r>
  <r>
    <d v="2021-03-17T00:00:00"/>
    <x v="1"/>
    <n v="3"/>
    <n v="249"/>
    <x v="3408"/>
    <x v="279"/>
    <n v="14.82"/>
    <s v="x"/>
    <m/>
    <m/>
    <m/>
    <s v="x"/>
    <m/>
    <m/>
    <m/>
    <m/>
    <m/>
    <m/>
    <m/>
    <m/>
    <m/>
    <m/>
    <m/>
    <m/>
    <m/>
    <m/>
    <m/>
    <m/>
    <m/>
    <x v="8"/>
  </r>
  <r>
    <d v="2021-03-17T00:00:00"/>
    <x v="1"/>
    <n v="3"/>
    <n v="248"/>
    <x v="3409"/>
    <x v="279"/>
    <n v="550.99"/>
    <s v="x"/>
    <m/>
    <m/>
    <m/>
    <s v="x"/>
    <m/>
    <m/>
    <m/>
    <m/>
    <m/>
    <m/>
    <m/>
    <m/>
    <m/>
    <m/>
    <m/>
    <m/>
    <m/>
    <m/>
    <m/>
    <m/>
    <m/>
    <x v="8"/>
  </r>
  <r>
    <d v="2021-03-15T00:00:00"/>
    <x v="1"/>
    <n v="3"/>
    <n v="203"/>
    <x v="3410"/>
    <x v="279"/>
    <n v="172.74"/>
    <s v="x"/>
    <m/>
    <m/>
    <m/>
    <s v="x"/>
    <m/>
    <m/>
    <m/>
    <m/>
    <m/>
    <m/>
    <m/>
    <m/>
    <m/>
    <m/>
    <m/>
    <m/>
    <m/>
    <m/>
    <m/>
    <m/>
    <m/>
    <x v="8"/>
  </r>
  <r>
    <d v="2021-03-09T00:00:00"/>
    <x v="1"/>
    <n v="3"/>
    <n v="241"/>
    <x v="3411"/>
    <x v="279"/>
    <n v="-197.38"/>
    <s v="x"/>
    <m/>
    <m/>
    <m/>
    <s v="x"/>
    <m/>
    <m/>
    <m/>
    <m/>
    <m/>
    <m/>
    <m/>
    <m/>
    <m/>
    <m/>
    <m/>
    <m/>
    <m/>
    <m/>
    <m/>
    <m/>
    <m/>
    <x v="8"/>
  </r>
  <r>
    <d v="2021-02-17T00:00:00"/>
    <x v="1"/>
    <n v="2"/>
    <n v="149"/>
    <x v="3412"/>
    <x v="279"/>
    <n v="30"/>
    <s v="x"/>
    <m/>
    <m/>
    <m/>
    <s v="x"/>
    <m/>
    <m/>
    <m/>
    <m/>
    <m/>
    <m/>
    <m/>
    <m/>
    <m/>
    <m/>
    <m/>
    <m/>
    <m/>
    <m/>
    <m/>
    <m/>
    <m/>
    <x v="8"/>
  </r>
  <r>
    <d v="2021-02-17T00:00:00"/>
    <x v="1"/>
    <n v="2"/>
    <n v="115"/>
    <x v="3413"/>
    <x v="279"/>
    <n v="30"/>
    <s v="x"/>
    <m/>
    <m/>
    <m/>
    <s v="x"/>
    <m/>
    <m/>
    <m/>
    <m/>
    <m/>
    <m/>
    <m/>
    <m/>
    <m/>
    <m/>
    <m/>
    <m/>
    <m/>
    <m/>
    <m/>
    <m/>
    <m/>
    <x v="8"/>
  </r>
  <r>
    <d v="2021-02-17T00:00:00"/>
    <x v="1"/>
    <n v="2"/>
    <n v="114"/>
    <x v="3414"/>
    <x v="279"/>
    <n v="30"/>
    <s v="x"/>
    <m/>
    <m/>
    <m/>
    <s v="x"/>
    <m/>
    <m/>
    <m/>
    <m/>
    <m/>
    <m/>
    <m/>
    <m/>
    <m/>
    <m/>
    <m/>
    <m/>
    <m/>
    <m/>
    <m/>
    <m/>
    <m/>
    <x v="8"/>
  </r>
  <r>
    <d v="2021-02-17T00:00:00"/>
    <x v="1"/>
    <n v="2"/>
    <n v="113"/>
    <x v="3415"/>
    <x v="279"/>
    <n v="40"/>
    <s v="x"/>
    <m/>
    <m/>
    <m/>
    <s v="x"/>
    <m/>
    <m/>
    <m/>
    <m/>
    <m/>
    <m/>
    <m/>
    <m/>
    <m/>
    <m/>
    <m/>
    <m/>
    <m/>
    <m/>
    <m/>
    <m/>
    <m/>
    <x v="8"/>
  </r>
  <r>
    <d v="2021-02-17T00:00:00"/>
    <x v="1"/>
    <n v="2"/>
    <n v="112"/>
    <x v="3416"/>
    <x v="279"/>
    <n v="10"/>
    <s v="x"/>
    <m/>
    <m/>
    <m/>
    <s v="x"/>
    <m/>
    <m/>
    <m/>
    <m/>
    <m/>
    <m/>
    <m/>
    <m/>
    <m/>
    <m/>
    <m/>
    <m/>
    <m/>
    <m/>
    <m/>
    <m/>
    <m/>
    <x v="8"/>
  </r>
  <r>
    <d v="2021-02-17T00:00:00"/>
    <x v="1"/>
    <n v="2"/>
    <n v="109"/>
    <x v="3417"/>
    <x v="279"/>
    <n v="30"/>
    <s v="x"/>
    <m/>
    <m/>
    <m/>
    <s v="x"/>
    <m/>
    <m/>
    <m/>
    <m/>
    <m/>
    <m/>
    <m/>
    <m/>
    <m/>
    <m/>
    <m/>
    <m/>
    <m/>
    <m/>
    <m/>
    <m/>
    <m/>
    <x v="8"/>
  </r>
  <r>
    <d v="2021-02-17T00:00:00"/>
    <x v="1"/>
    <n v="2"/>
    <n v="111"/>
    <x v="3418"/>
    <x v="279"/>
    <n v="12.24"/>
    <s v="x"/>
    <m/>
    <m/>
    <m/>
    <s v="x"/>
    <m/>
    <m/>
    <m/>
    <m/>
    <m/>
    <m/>
    <m/>
    <m/>
    <m/>
    <m/>
    <m/>
    <m/>
    <m/>
    <m/>
    <m/>
    <m/>
    <m/>
    <x v="8"/>
  </r>
  <r>
    <d v="2021-02-17T00:00:00"/>
    <x v="1"/>
    <n v="2"/>
    <n v="110"/>
    <x v="3419"/>
    <x v="279"/>
    <n v="35.57"/>
    <s v="x"/>
    <m/>
    <m/>
    <m/>
    <s v="x"/>
    <m/>
    <m/>
    <m/>
    <m/>
    <m/>
    <m/>
    <m/>
    <m/>
    <m/>
    <m/>
    <m/>
    <m/>
    <m/>
    <m/>
    <m/>
    <m/>
    <m/>
    <x v="8"/>
  </r>
  <r>
    <d v="2021-02-17T00:00:00"/>
    <x v="1"/>
    <n v="2"/>
    <n v="108"/>
    <x v="3420"/>
    <x v="279"/>
    <n v="580.99"/>
    <s v="x"/>
    <m/>
    <m/>
    <m/>
    <s v="x"/>
    <m/>
    <m/>
    <m/>
    <m/>
    <m/>
    <m/>
    <m/>
    <m/>
    <m/>
    <m/>
    <m/>
    <m/>
    <m/>
    <m/>
    <m/>
    <m/>
    <m/>
    <x v="8"/>
  </r>
  <r>
    <d v="2021-02-17T00:00:00"/>
    <x v="1"/>
    <n v="2"/>
    <n v="107"/>
    <x v="3421"/>
    <x v="279"/>
    <n v="370.36"/>
    <s v="x"/>
    <m/>
    <m/>
    <m/>
    <s v="x"/>
    <m/>
    <m/>
    <m/>
    <m/>
    <m/>
    <m/>
    <m/>
    <m/>
    <m/>
    <m/>
    <m/>
    <m/>
    <m/>
    <m/>
    <m/>
    <m/>
    <m/>
    <x v="8"/>
  </r>
  <r>
    <d v="2021-02-17T00:00:00"/>
    <x v="1"/>
    <n v="2"/>
    <n v="106"/>
    <x v="3422"/>
    <x v="279"/>
    <n v="22.93"/>
    <s v="x"/>
    <m/>
    <m/>
    <m/>
    <s v="x"/>
    <m/>
    <m/>
    <m/>
    <m/>
    <m/>
    <m/>
    <m/>
    <m/>
    <m/>
    <m/>
    <m/>
    <m/>
    <m/>
    <m/>
    <m/>
    <m/>
    <m/>
    <x v="8"/>
  </r>
  <r>
    <d v="2021-02-17T00:00:00"/>
    <x v="1"/>
    <n v="2"/>
    <n v="105"/>
    <x v="3423"/>
    <x v="279"/>
    <n v="14.82"/>
    <s v="x"/>
    <m/>
    <m/>
    <m/>
    <s v="x"/>
    <m/>
    <m/>
    <m/>
    <m/>
    <m/>
    <m/>
    <m/>
    <m/>
    <m/>
    <m/>
    <m/>
    <m/>
    <m/>
    <m/>
    <m/>
    <m/>
    <m/>
    <x v="8"/>
  </r>
  <r>
    <d v="2021-02-15T00:00:00"/>
    <x v="1"/>
    <n v="2"/>
    <n v="148"/>
    <x v="3424"/>
    <x v="279"/>
    <n v="-78.97"/>
    <s v="x"/>
    <m/>
    <m/>
    <m/>
    <s v="x"/>
    <m/>
    <m/>
    <m/>
    <m/>
    <m/>
    <m/>
    <m/>
    <m/>
    <m/>
    <m/>
    <m/>
    <m/>
    <m/>
    <m/>
    <m/>
    <m/>
    <m/>
    <x v="8"/>
  </r>
  <r>
    <d v="2021-02-15T00:00:00"/>
    <x v="1"/>
    <n v="2"/>
    <n v="147"/>
    <x v="3425"/>
    <x v="279"/>
    <n v="-0.43"/>
    <s v="x"/>
    <m/>
    <m/>
    <m/>
    <s v="x"/>
    <m/>
    <m/>
    <m/>
    <m/>
    <m/>
    <m/>
    <m/>
    <m/>
    <m/>
    <m/>
    <m/>
    <m/>
    <m/>
    <m/>
    <m/>
    <m/>
    <m/>
    <x v="8"/>
  </r>
  <r>
    <d v="2021-02-09T00:00:00"/>
    <x v="1"/>
    <n v="2"/>
    <n v="87"/>
    <x v="3426"/>
    <x v="279"/>
    <n v="-23.69"/>
    <s v="x"/>
    <m/>
    <m/>
    <m/>
    <s v="x"/>
    <m/>
    <m/>
    <m/>
    <m/>
    <m/>
    <m/>
    <m/>
    <m/>
    <m/>
    <m/>
    <m/>
    <m/>
    <m/>
    <m/>
    <m/>
    <m/>
    <m/>
    <x v="8"/>
  </r>
  <r>
    <d v="2021-01-26T00:00:00"/>
    <x v="1"/>
    <n v="1"/>
    <n v="29"/>
    <x v="3427"/>
    <x v="279"/>
    <n v="30"/>
    <s v="x"/>
    <m/>
    <m/>
    <m/>
    <s v="x"/>
    <m/>
    <m/>
    <m/>
    <m/>
    <m/>
    <m/>
    <m/>
    <m/>
    <m/>
    <m/>
    <m/>
    <m/>
    <m/>
    <m/>
    <m/>
    <m/>
    <m/>
    <x v="8"/>
  </r>
  <r>
    <d v="2021-01-26T00:00:00"/>
    <x v="1"/>
    <n v="1"/>
    <n v="28"/>
    <x v="3428"/>
    <x v="279"/>
    <n v="30"/>
    <s v="x"/>
    <m/>
    <m/>
    <m/>
    <s v="x"/>
    <m/>
    <m/>
    <m/>
    <m/>
    <m/>
    <m/>
    <m/>
    <m/>
    <m/>
    <m/>
    <m/>
    <m/>
    <m/>
    <m/>
    <m/>
    <m/>
    <m/>
    <x v="8"/>
  </r>
  <r>
    <d v="2021-01-26T00:00:00"/>
    <x v="1"/>
    <n v="1"/>
    <n v="26"/>
    <x v="3429"/>
    <x v="279"/>
    <n v="10"/>
    <s v="x"/>
    <m/>
    <m/>
    <m/>
    <s v="x"/>
    <m/>
    <m/>
    <m/>
    <m/>
    <m/>
    <m/>
    <m/>
    <m/>
    <m/>
    <m/>
    <m/>
    <m/>
    <m/>
    <m/>
    <m/>
    <m/>
    <m/>
    <x v="8"/>
  </r>
  <r>
    <d v="2021-01-26T00:00:00"/>
    <x v="1"/>
    <n v="1"/>
    <n v="25"/>
    <x v="3430"/>
    <x v="279"/>
    <n v="30"/>
    <s v="x"/>
    <m/>
    <m/>
    <m/>
    <s v="x"/>
    <m/>
    <m/>
    <m/>
    <m/>
    <m/>
    <m/>
    <m/>
    <m/>
    <m/>
    <m/>
    <m/>
    <m/>
    <m/>
    <m/>
    <m/>
    <m/>
    <m/>
    <x v="8"/>
  </r>
  <r>
    <d v="2021-01-26T00:00:00"/>
    <x v="1"/>
    <n v="1"/>
    <n v="24"/>
    <x v="3431"/>
    <x v="279"/>
    <n v="12.24"/>
    <s v="x"/>
    <m/>
    <m/>
    <m/>
    <s v="x"/>
    <m/>
    <m/>
    <m/>
    <m/>
    <m/>
    <m/>
    <m/>
    <m/>
    <m/>
    <m/>
    <m/>
    <m/>
    <m/>
    <m/>
    <m/>
    <m/>
    <m/>
    <x v="8"/>
  </r>
  <r>
    <d v="2021-01-26T00:00:00"/>
    <x v="1"/>
    <n v="1"/>
    <n v="23"/>
    <x v="3432"/>
    <x v="279"/>
    <n v="22.93"/>
    <s v="x"/>
    <m/>
    <m/>
    <m/>
    <s v="x"/>
    <m/>
    <m/>
    <m/>
    <m/>
    <m/>
    <m/>
    <m/>
    <m/>
    <m/>
    <m/>
    <m/>
    <m/>
    <m/>
    <m/>
    <m/>
    <m/>
    <m/>
    <x v="8"/>
  </r>
  <r>
    <d v="2021-01-26T00:00:00"/>
    <x v="1"/>
    <n v="1"/>
    <n v="22"/>
    <x v="3433"/>
    <x v="279"/>
    <n v="40"/>
    <s v="x"/>
    <m/>
    <m/>
    <m/>
    <s v="x"/>
    <m/>
    <m/>
    <m/>
    <m/>
    <m/>
    <m/>
    <m/>
    <m/>
    <m/>
    <m/>
    <m/>
    <m/>
    <m/>
    <m/>
    <m/>
    <m/>
    <m/>
    <x v="8"/>
  </r>
  <r>
    <d v="2021-01-26T00:00:00"/>
    <x v="1"/>
    <n v="1"/>
    <n v="21"/>
    <x v="3434"/>
    <x v="279"/>
    <n v="35.57"/>
    <s v="x"/>
    <m/>
    <m/>
    <m/>
    <s v="x"/>
    <m/>
    <m/>
    <m/>
    <m/>
    <m/>
    <m/>
    <m/>
    <m/>
    <m/>
    <m/>
    <m/>
    <m/>
    <m/>
    <m/>
    <m/>
    <m/>
    <m/>
    <x v="8"/>
  </r>
  <r>
    <d v="2021-01-26T00:00:00"/>
    <x v="1"/>
    <n v="1"/>
    <n v="20"/>
    <x v="3435"/>
    <x v="279"/>
    <n v="14.82"/>
    <s v="x"/>
    <m/>
    <m/>
    <m/>
    <s v="x"/>
    <m/>
    <m/>
    <m/>
    <m/>
    <m/>
    <m/>
    <m/>
    <m/>
    <m/>
    <m/>
    <m/>
    <m/>
    <m/>
    <m/>
    <m/>
    <m/>
    <m/>
    <x v="8"/>
  </r>
  <r>
    <d v="2021-01-26T00:00:00"/>
    <x v="1"/>
    <n v="1"/>
    <n v="18"/>
    <x v="3436"/>
    <x v="279"/>
    <n v="550.99"/>
    <s v="x"/>
    <m/>
    <m/>
    <m/>
    <s v="x"/>
    <m/>
    <m/>
    <m/>
    <m/>
    <m/>
    <m/>
    <m/>
    <m/>
    <m/>
    <m/>
    <m/>
    <m/>
    <m/>
    <m/>
    <m/>
    <m/>
    <m/>
    <x v="8"/>
  </r>
  <r>
    <d v="2021-01-26T00:00:00"/>
    <x v="1"/>
    <n v="1"/>
    <n v="17"/>
    <x v="3437"/>
    <x v="279"/>
    <n v="258.93"/>
    <s v="x"/>
    <m/>
    <m/>
    <m/>
    <s v="x"/>
    <m/>
    <m/>
    <m/>
    <m/>
    <m/>
    <m/>
    <m/>
    <m/>
    <m/>
    <m/>
    <m/>
    <m/>
    <m/>
    <m/>
    <m/>
    <m/>
    <m/>
    <x v="8"/>
  </r>
  <r>
    <d v="2021-01-26T00:00:00"/>
    <x v="1"/>
    <n v="1"/>
    <n v="19"/>
    <x v="3438"/>
    <x v="279"/>
    <n v="370.36"/>
    <s v="x"/>
    <m/>
    <m/>
    <m/>
    <s v="x"/>
    <m/>
    <m/>
    <m/>
    <m/>
    <m/>
    <m/>
    <m/>
    <m/>
    <m/>
    <m/>
    <m/>
    <m/>
    <m/>
    <m/>
    <m/>
    <m/>
    <m/>
    <x v="8"/>
  </r>
  <r>
    <d v="2021-01-22T00:00:00"/>
    <x v="1"/>
    <n v="1"/>
    <n v="2304"/>
    <x v="3439"/>
    <x v="279"/>
    <n v="1240.4000000000001"/>
    <s v="x"/>
    <m/>
    <m/>
    <m/>
    <s v="x"/>
    <m/>
    <m/>
    <m/>
    <m/>
    <m/>
    <m/>
    <m/>
    <m/>
    <m/>
    <m/>
    <m/>
    <m/>
    <m/>
    <m/>
    <m/>
    <m/>
    <m/>
    <x v="8"/>
  </r>
  <r>
    <d v="2021-01-22T00:00:00"/>
    <x v="1"/>
    <n v="1"/>
    <n v="27"/>
    <x v="3430"/>
    <x v="279"/>
    <n v="30"/>
    <s v="x"/>
    <m/>
    <m/>
    <m/>
    <s v="x"/>
    <m/>
    <m/>
    <m/>
    <m/>
    <m/>
    <m/>
    <m/>
    <m/>
    <m/>
    <m/>
    <m/>
    <m/>
    <m/>
    <m/>
    <m/>
    <m/>
    <m/>
    <x v="8"/>
  </r>
  <r>
    <d v="2021-01-21T00:00:00"/>
    <x v="1"/>
    <n v="1"/>
    <n v="2322"/>
    <x v="3440"/>
    <x v="279"/>
    <n v="-1.79"/>
    <s v="x"/>
    <m/>
    <m/>
    <m/>
    <s v="x"/>
    <m/>
    <m/>
    <m/>
    <m/>
    <m/>
    <m/>
    <m/>
    <m/>
    <m/>
    <m/>
    <m/>
    <m/>
    <m/>
    <m/>
    <m/>
    <m/>
    <m/>
    <x v="8"/>
  </r>
  <r>
    <d v="2021-01-21T00:00:00"/>
    <x v="1"/>
    <n v="1"/>
    <n v="2321"/>
    <x v="3441"/>
    <x v="279"/>
    <n v="-92.13"/>
    <s v="x"/>
    <m/>
    <m/>
    <m/>
    <s v="x"/>
    <m/>
    <m/>
    <m/>
    <m/>
    <m/>
    <m/>
    <m/>
    <m/>
    <m/>
    <m/>
    <m/>
    <m/>
    <m/>
    <m/>
    <m/>
    <m/>
    <m/>
    <x v="8"/>
  </r>
  <r>
    <d v="2021-01-21T00:00:00"/>
    <x v="1"/>
    <n v="1"/>
    <n v="2319"/>
    <x v="3442"/>
    <x v="279"/>
    <n v="-22.24"/>
    <s v="x"/>
    <m/>
    <m/>
    <m/>
    <s v="x"/>
    <m/>
    <m/>
    <m/>
    <m/>
    <m/>
    <m/>
    <m/>
    <m/>
    <m/>
    <m/>
    <m/>
    <m/>
    <m/>
    <m/>
    <m/>
    <m/>
    <m/>
    <x v="8"/>
  </r>
  <r>
    <d v="2021-01-21T00:00:00"/>
    <x v="1"/>
    <n v="1"/>
    <n v="2318"/>
    <x v="3441"/>
    <x v="279"/>
    <n v="-76.819999999999993"/>
    <s v="x"/>
    <m/>
    <m/>
    <m/>
    <s v="x"/>
    <m/>
    <m/>
    <m/>
    <m/>
    <m/>
    <m/>
    <m/>
    <m/>
    <m/>
    <m/>
    <m/>
    <m/>
    <m/>
    <m/>
    <m/>
    <m/>
    <m/>
    <x v="8"/>
  </r>
  <r>
    <d v="2021-01-21T00:00:00"/>
    <x v="1"/>
    <n v="1"/>
    <n v="2303"/>
    <x v="3443"/>
    <x v="279"/>
    <n v="-10.41"/>
    <s v="x"/>
    <m/>
    <m/>
    <m/>
    <s v="x"/>
    <m/>
    <m/>
    <m/>
    <m/>
    <m/>
    <m/>
    <m/>
    <m/>
    <m/>
    <m/>
    <m/>
    <m/>
    <m/>
    <m/>
    <m/>
    <m/>
    <m/>
    <x v="8"/>
  </r>
  <r>
    <d v="2021-01-21T00:00:00"/>
    <x v="1"/>
    <n v="1"/>
    <n v="2305"/>
    <x v="3444"/>
    <x v="279"/>
    <n v="53.93"/>
    <s v="x"/>
    <m/>
    <m/>
    <m/>
    <s v="x"/>
    <m/>
    <m/>
    <m/>
    <m/>
    <m/>
    <m/>
    <m/>
    <m/>
    <m/>
    <m/>
    <m/>
    <m/>
    <m/>
    <m/>
    <m/>
    <m/>
    <m/>
    <x v="8"/>
  </r>
  <r>
    <d v="2021-01-21T00:00:00"/>
    <x v="1"/>
    <n v="1"/>
    <n v="2302"/>
    <x v="3445"/>
    <x v="279"/>
    <n v="0.08"/>
    <s v="x"/>
    <m/>
    <m/>
    <m/>
    <s v="x"/>
    <m/>
    <m/>
    <m/>
    <m/>
    <m/>
    <m/>
    <m/>
    <m/>
    <m/>
    <m/>
    <m/>
    <m/>
    <m/>
    <m/>
    <m/>
    <m/>
    <m/>
    <x v="8"/>
  </r>
  <r>
    <d v="2021-01-21T00:00:00"/>
    <x v="1"/>
    <n v="1"/>
    <n v="2301"/>
    <x v="3446"/>
    <x v="279"/>
    <n v="0.51"/>
    <s v="x"/>
    <m/>
    <m/>
    <m/>
    <s v="x"/>
    <m/>
    <m/>
    <m/>
    <m/>
    <m/>
    <m/>
    <m/>
    <m/>
    <m/>
    <m/>
    <m/>
    <m/>
    <m/>
    <m/>
    <m/>
    <m/>
    <m/>
    <x v="8"/>
  </r>
  <r>
    <d v="2021-01-21T00:00:00"/>
    <x v="1"/>
    <n v="1"/>
    <n v="2317"/>
    <x v="3447"/>
    <x v="279"/>
    <n v="5.21"/>
    <s v="x"/>
    <m/>
    <m/>
    <m/>
    <s v="x"/>
    <m/>
    <m/>
    <m/>
    <m/>
    <m/>
    <m/>
    <m/>
    <m/>
    <m/>
    <m/>
    <m/>
    <m/>
    <m/>
    <m/>
    <m/>
    <m/>
    <m/>
    <x v="8"/>
  </r>
  <r>
    <d v="2021-01-21T00:00:00"/>
    <x v="1"/>
    <n v="1"/>
    <n v="2316"/>
    <x v="3448"/>
    <x v="279"/>
    <n v="0.19"/>
    <s v="x"/>
    <m/>
    <m/>
    <m/>
    <s v="x"/>
    <m/>
    <m/>
    <m/>
    <m/>
    <m/>
    <m/>
    <m/>
    <m/>
    <m/>
    <m/>
    <m/>
    <m/>
    <m/>
    <m/>
    <m/>
    <m/>
    <m/>
    <x v="8"/>
  </r>
  <r>
    <d v="2021-01-21T00:00:00"/>
    <x v="1"/>
    <n v="1"/>
    <n v="2320"/>
    <x v="3449"/>
    <x v="279"/>
    <n v="-0.16"/>
    <s v="x"/>
    <m/>
    <m/>
    <m/>
    <s v="x"/>
    <m/>
    <m/>
    <m/>
    <m/>
    <m/>
    <m/>
    <m/>
    <m/>
    <m/>
    <m/>
    <m/>
    <m/>
    <m/>
    <m/>
    <m/>
    <m/>
    <m/>
    <x v="8"/>
  </r>
  <r>
    <d v="2024-01-15T00:00:00"/>
    <x v="3"/>
    <n v="1"/>
    <n v="1594"/>
    <x v="3450"/>
    <x v="280"/>
    <n v="1134"/>
    <m/>
    <s v="x"/>
    <m/>
    <m/>
    <m/>
    <m/>
    <m/>
    <m/>
    <s v="x"/>
    <m/>
    <m/>
    <m/>
    <m/>
    <m/>
    <m/>
    <m/>
    <m/>
    <m/>
    <m/>
    <m/>
    <m/>
    <m/>
    <x v="2"/>
  </r>
  <r>
    <d v="2023-01-04T00:00:00"/>
    <x v="0"/>
    <n v="1"/>
    <n v="1832"/>
    <x v="3451"/>
    <x v="280"/>
    <n v="1134"/>
    <m/>
    <s v="x"/>
    <m/>
    <m/>
    <m/>
    <m/>
    <m/>
    <m/>
    <s v="x"/>
    <m/>
    <m/>
    <m/>
    <m/>
    <m/>
    <m/>
    <m/>
    <m/>
    <m/>
    <m/>
    <m/>
    <m/>
    <m/>
    <x v="2"/>
  </r>
  <r>
    <d v="2021-12-29T00:00:00"/>
    <x v="1"/>
    <n v="12"/>
    <n v="1939"/>
    <x v="3452"/>
    <x v="280"/>
    <n v="1134"/>
    <m/>
    <s v="x"/>
    <m/>
    <m/>
    <m/>
    <m/>
    <m/>
    <m/>
    <s v="x"/>
    <m/>
    <m/>
    <m/>
    <m/>
    <m/>
    <m/>
    <m/>
    <m/>
    <m/>
    <m/>
    <m/>
    <m/>
    <m/>
    <x v="2"/>
  </r>
  <r>
    <d v="2022-11-28T00:00:00"/>
    <x v="2"/>
    <n v="11"/>
    <n v="1506"/>
    <x v="3453"/>
    <x v="281"/>
    <n v="790"/>
    <m/>
    <s v="x"/>
    <m/>
    <m/>
    <s v="x"/>
    <m/>
    <m/>
    <m/>
    <m/>
    <m/>
    <m/>
    <m/>
    <m/>
    <m/>
    <m/>
    <m/>
    <m/>
    <m/>
    <m/>
    <m/>
    <m/>
    <m/>
    <x v="8"/>
  </r>
  <r>
    <d v="2023-12-20T00:00:00"/>
    <x v="0"/>
    <n v="12"/>
    <n v="1462"/>
    <x v="3454"/>
    <x v="282"/>
    <n v="143842.14000000001"/>
    <m/>
    <s v="x"/>
    <m/>
    <m/>
    <s v="x"/>
    <m/>
    <m/>
    <m/>
    <m/>
    <m/>
    <m/>
    <m/>
    <m/>
    <m/>
    <m/>
    <m/>
    <m/>
    <m/>
    <m/>
    <m/>
    <m/>
    <m/>
    <x v="8"/>
  </r>
  <r>
    <d v="2023-11-22T00:00:00"/>
    <x v="0"/>
    <n v="11"/>
    <n v="1147"/>
    <x v="3455"/>
    <x v="282"/>
    <n v="299565.09999999998"/>
    <m/>
    <s v="x"/>
    <m/>
    <m/>
    <s v="x"/>
    <m/>
    <m/>
    <m/>
    <m/>
    <m/>
    <m/>
    <m/>
    <m/>
    <m/>
    <m/>
    <m/>
    <m/>
    <m/>
    <m/>
    <m/>
    <m/>
    <m/>
    <x v="8"/>
  </r>
  <r>
    <d v="2023-09-21T00:00:00"/>
    <x v="0"/>
    <n v="9"/>
    <n v="770"/>
    <x v="3456"/>
    <x v="282"/>
    <n v="50897.47"/>
    <m/>
    <s v="x"/>
    <m/>
    <m/>
    <s v="x"/>
    <m/>
    <m/>
    <m/>
    <m/>
    <m/>
    <m/>
    <m/>
    <m/>
    <m/>
    <m/>
    <m/>
    <m/>
    <m/>
    <m/>
    <m/>
    <m/>
    <m/>
    <x v="8"/>
  </r>
  <r>
    <d v="2023-06-22T00:00:00"/>
    <x v="0"/>
    <n v="6"/>
    <n v="594"/>
    <x v="3455"/>
    <x v="282"/>
    <n v="94226.07"/>
    <m/>
    <s v="x"/>
    <m/>
    <m/>
    <s v="x"/>
    <m/>
    <m/>
    <m/>
    <m/>
    <m/>
    <m/>
    <m/>
    <m/>
    <m/>
    <m/>
    <m/>
    <m/>
    <m/>
    <m/>
    <m/>
    <m/>
    <m/>
    <x v="8"/>
  </r>
  <r>
    <d v="2023-05-29T00:00:00"/>
    <x v="0"/>
    <n v="5"/>
    <n v="490"/>
    <x v="3457"/>
    <x v="282"/>
    <n v="136121.60000000001"/>
    <m/>
    <s v="x"/>
    <m/>
    <m/>
    <s v="x"/>
    <m/>
    <m/>
    <m/>
    <m/>
    <m/>
    <m/>
    <m/>
    <m/>
    <m/>
    <m/>
    <m/>
    <m/>
    <m/>
    <m/>
    <m/>
    <m/>
    <m/>
    <x v="8"/>
  </r>
  <r>
    <d v="2022-11-14T00:00:00"/>
    <x v="2"/>
    <n v="11"/>
    <n v="1494"/>
    <x v="3458"/>
    <x v="283"/>
    <n v="780"/>
    <m/>
    <s v="x"/>
    <m/>
    <m/>
    <s v="x"/>
    <m/>
    <m/>
    <m/>
    <m/>
    <m/>
    <m/>
    <m/>
    <m/>
    <m/>
    <m/>
    <m/>
    <m/>
    <m/>
    <m/>
    <m/>
    <m/>
    <m/>
    <x v="8"/>
  </r>
  <r>
    <d v="2022-06-21T00:00:00"/>
    <x v="2"/>
    <n v="6"/>
    <n v="757"/>
    <x v="3459"/>
    <x v="284"/>
    <n v="1800"/>
    <m/>
    <s v="x"/>
    <s v="x"/>
    <m/>
    <m/>
    <m/>
    <m/>
    <m/>
    <m/>
    <m/>
    <s v="x"/>
    <m/>
    <m/>
    <m/>
    <m/>
    <m/>
    <m/>
    <m/>
    <m/>
    <m/>
    <m/>
    <m/>
    <x v="10"/>
  </r>
  <r>
    <d v="2024-01-15T00:00:00"/>
    <x v="3"/>
    <n v="1"/>
    <n v="1668"/>
    <x v="3460"/>
    <x v="285"/>
    <n v="39.4"/>
    <m/>
    <s v="x"/>
    <m/>
    <m/>
    <m/>
    <m/>
    <s v="x"/>
    <m/>
    <s v="x"/>
    <m/>
    <m/>
    <m/>
    <m/>
    <m/>
    <m/>
    <m/>
    <m/>
    <m/>
    <m/>
    <m/>
    <m/>
    <m/>
    <x v="27"/>
  </r>
  <r>
    <d v="2024-01-15T00:00:00"/>
    <x v="3"/>
    <n v="1"/>
    <n v="1669"/>
    <x v="3461"/>
    <x v="285"/>
    <n v="39.4"/>
    <m/>
    <s v="x"/>
    <m/>
    <m/>
    <m/>
    <m/>
    <s v="x"/>
    <m/>
    <s v="x"/>
    <m/>
    <m/>
    <m/>
    <m/>
    <m/>
    <m/>
    <m/>
    <m/>
    <m/>
    <m/>
    <m/>
    <m/>
    <m/>
    <x v="27"/>
  </r>
  <r>
    <d v="2024-01-15T00:00:00"/>
    <x v="3"/>
    <n v="1"/>
    <n v="1670"/>
    <x v="3462"/>
    <x v="285"/>
    <n v="24"/>
    <m/>
    <s v="x"/>
    <m/>
    <m/>
    <m/>
    <m/>
    <s v="x"/>
    <m/>
    <s v="x"/>
    <m/>
    <m/>
    <m/>
    <m/>
    <m/>
    <m/>
    <m/>
    <m/>
    <m/>
    <m/>
    <m/>
    <m/>
    <m/>
    <x v="27"/>
  </r>
  <r>
    <d v="2024-01-10T00:00:00"/>
    <x v="3"/>
    <n v="1"/>
    <n v="1592"/>
    <x v="3463"/>
    <x v="285"/>
    <n v="8000"/>
    <m/>
    <s v="x"/>
    <m/>
    <m/>
    <m/>
    <m/>
    <m/>
    <m/>
    <s v="x"/>
    <m/>
    <m/>
    <m/>
    <m/>
    <m/>
    <m/>
    <m/>
    <m/>
    <m/>
    <m/>
    <m/>
    <m/>
    <m/>
    <x v="2"/>
  </r>
  <r>
    <d v="2023-12-28T00:00:00"/>
    <x v="0"/>
    <n v="12"/>
    <n v="1593"/>
    <x v="3464"/>
    <x v="285"/>
    <n v="3600"/>
    <m/>
    <s v="x"/>
    <m/>
    <m/>
    <m/>
    <m/>
    <m/>
    <m/>
    <s v="x"/>
    <m/>
    <m/>
    <m/>
    <m/>
    <m/>
    <m/>
    <m/>
    <m/>
    <m/>
    <m/>
    <m/>
    <m/>
    <m/>
    <x v="2"/>
  </r>
  <r>
    <d v="2023-12-28T00:00:00"/>
    <x v="0"/>
    <n v="12"/>
    <n v="1610"/>
    <x v="3464"/>
    <x v="285"/>
    <n v="4900"/>
    <m/>
    <s v="x"/>
    <m/>
    <m/>
    <m/>
    <m/>
    <m/>
    <m/>
    <s v="x"/>
    <m/>
    <m/>
    <m/>
    <m/>
    <m/>
    <m/>
    <m/>
    <m/>
    <m/>
    <m/>
    <m/>
    <m/>
    <m/>
    <x v="2"/>
  </r>
  <r>
    <d v="2023-12-20T00:00:00"/>
    <x v="0"/>
    <n v="12"/>
    <n v="1449"/>
    <x v="3465"/>
    <x v="285"/>
    <n v="480"/>
    <m/>
    <s v="x"/>
    <m/>
    <m/>
    <m/>
    <m/>
    <m/>
    <m/>
    <s v="x"/>
    <m/>
    <m/>
    <m/>
    <m/>
    <m/>
    <m/>
    <m/>
    <m/>
    <m/>
    <m/>
    <m/>
    <m/>
    <m/>
    <x v="2"/>
  </r>
  <r>
    <d v="2023-12-19T00:00:00"/>
    <x v="0"/>
    <n v="12"/>
    <n v="66"/>
    <x v="3466"/>
    <x v="285"/>
    <n v="24"/>
    <m/>
    <s v="x"/>
    <m/>
    <m/>
    <m/>
    <m/>
    <s v="x"/>
    <m/>
    <s v="x"/>
    <m/>
    <m/>
    <m/>
    <m/>
    <m/>
    <m/>
    <m/>
    <m/>
    <m/>
    <m/>
    <m/>
    <m/>
    <m/>
    <x v="27"/>
  </r>
  <r>
    <d v="2023-12-19T00:00:00"/>
    <x v="0"/>
    <n v="12"/>
    <n v="65"/>
    <x v="3467"/>
    <x v="285"/>
    <n v="39.4"/>
    <m/>
    <s v="x"/>
    <m/>
    <m/>
    <m/>
    <m/>
    <s v="x"/>
    <m/>
    <s v="x"/>
    <m/>
    <m/>
    <m/>
    <m/>
    <m/>
    <m/>
    <m/>
    <m/>
    <m/>
    <m/>
    <m/>
    <m/>
    <m/>
    <x v="27"/>
  </r>
  <r>
    <d v="2023-12-19T00:00:00"/>
    <x v="0"/>
    <n v="12"/>
    <n v="64"/>
    <x v="3468"/>
    <x v="285"/>
    <n v="39.4"/>
    <m/>
    <s v="x"/>
    <m/>
    <m/>
    <m/>
    <m/>
    <s v="x"/>
    <m/>
    <s v="x"/>
    <m/>
    <m/>
    <m/>
    <m/>
    <m/>
    <m/>
    <m/>
    <m/>
    <m/>
    <m/>
    <m/>
    <m/>
    <m/>
    <x v="27"/>
  </r>
  <r>
    <d v="2023-12-13T00:00:00"/>
    <x v="0"/>
    <n v="12"/>
    <n v="1400"/>
    <x v="3464"/>
    <x v="285"/>
    <n v="3600"/>
    <m/>
    <s v="x"/>
    <m/>
    <m/>
    <m/>
    <m/>
    <m/>
    <m/>
    <s v="x"/>
    <m/>
    <m/>
    <m/>
    <m/>
    <m/>
    <m/>
    <m/>
    <m/>
    <m/>
    <m/>
    <m/>
    <m/>
    <m/>
    <x v="2"/>
  </r>
  <r>
    <d v="2023-12-13T00:00:00"/>
    <x v="0"/>
    <n v="12"/>
    <n v="1399"/>
    <x v="3464"/>
    <x v="285"/>
    <n v="3900"/>
    <m/>
    <s v="x"/>
    <m/>
    <m/>
    <m/>
    <m/>
    <m/>
    <m/>
    <s v="x"/>
    <m/>
    <m/>
    <m/>
    <m/>
    <m/>
    <m/>
    <m/>
    <m/>
    <m/>
    <m/>
    <m/>
    <m/>
    <m/>
    <x v="2"/>
  </r>
  <r>
    <d v="2023-11-15T00:00:00"/>
    <x v="0"/>
    <n v="11"/>
    <n v="1222"/>
    <x v="3469"/>
    <x v="285"/>
    <n v="110.4"/>
    <m/>
    <s v="x"/>
    <m/>
    <m/>
    <m/>
    <m/>
    <m/>
    <m/>
    <s v="x"/>
    <m/>
    <m/>
    <m/>
    <m/>
    <m/>
    <m/>
    <m/>
    <m/>
    <m/>
    <m/>
    <m/>
    <m/>
    <m/>
    <x v="2"/>
  </r>
  <r>
    <d v="2023-11-15T00:00:00"/>
    <x v="0"/>
    <n v="11"/>
    <n v="1223"/>
    <x v="3470"/>
    <x v="285"/>
    <n v="120"/>
    <m/>
    <s v="x"/>
    <m/>
    <m/>
    <m/>
    <m/>
    <m/>
    <m/>
    <s v="x"/>
    <m/>
    <m/>
    <m/>
    <m/>
    <m/>
    <m/>
    <m/>
    <m/>
    <m/>
    <m/>
    <m/>
    <m/>
    <m/>
    <x v="2"/>
  </r>
  <r>
    <d v="2023-09-11T00:00:00"/>
    <x v="0"/>
    <n v="9"/>
    <n v="958"/>
    <x v="3464"/>
    <x v="285"/>
    <n v="3800"/>
    <m/>
    <s v="x"/>
    <m/>
    <m/>
    <m/>
    <m/>
    <m/>
    <m/>
    <s v="x"/>
    <m/>
    <m/>
    <m/>
    <m/>
    <m/>
    <m/>
    <m/>
    <m/>
    <m/>
    <m/>
    <m/>
    <m/>
    <m/>
    <x v="2"/>
  </r>
  <r>
    <d v="2023-09-11T00:00:00"/>
    <x v="0"/>
    <n v="9"/>
    <n v="957"/>
    <x v="3471"/>
    <x v="285"/>
    <n v="1133.42"/>
    <m/>
    <s v="x"/>
    <m/>
    <m/>
    <m/>
    <m/>
    <m/>
    <m/>
    <s v="x"/>
    <m/>
    <m/>
    <m/>
    <m/>
    <m/>
    <m/>
    <m/>
    <m/>
    <m/>
    <m/>
    <m/>
    <m/>
    <m/>
    <x v="2"/>
  </r>
  <r>
    <d v="2023-09-07T00:00:00"/>
    <x v="0"/>
    <n v="9"/>
    <n v="938"/>
    <x v="3471"/>
    <x v="285"/>
    <n v="2991.06"/>
    <m/>
    <s v="x"/>
    <m/>
    <m/>
    <m/>
    <m/>
    <m/>
    <m/>
    <s v="x"/>
    <m/>
    <m/>
    <m/>
    <m/>
    <m/>
    <m/>
    <m/>
    <m/>
    <m/>
    <m/>
    <m/>
    <m/>
    <m/>
    <x v="2"/>
  </r>
  <r>
    <d v="2023-08-30T00:00:00"/>
    <x v="0"/>
    <n v="8"/>
    <n v="897"/>
    <x v="3464"/>
    <x v="285"/>
    <n v="5000"/>
    <m/>
    <s v="x"/>
    <m/>
    <m/>
    <m/>
    <m/>
    <m/>
    <m/>
    <s v="x"/>
    <m/>
    <m/>
    <m/>
    <m/>
    <m/>
    <m/>
    <m/>
    <m/>
    <m/>
    <m/>
    <m/>
    <m/>
    <m/>
    <x v="2"/>
  </r>
  <r>
    <d v="2023-07-19T00:00:00"/>
    <x v="0"/>
    <n v="7"/>
    <n v="712"/>
    <x v="3464"/>
    <x v="285"/>
    <n v="10800"/>
    <m/>
    <s v="x"/>
    <m/>
    <m/>
    <m/>
    <m/>
    <m/>
    <m/>
    <s v="x"/>
    <m/>
    <m/>
    <m/>
    <m/>
    <m/>
    <m/>
    <m/>
    <m/>
    <m/>
    <m/>
    <m/>
    <m/>
    <m/>
    <x v="2"/>
  </r>
  <r>
    <d v="2023-07-13T00:00:00"/>
    <x v="0"/>
    <n v="7"/>
    <n v="661"/>
    <x v="3472"/>
    <x v="285"/>
    <n v="35.76"/>
    <m/>
    <s v="x"/>
    <m/>
    <m/>
    <m/>
    <m/>
    <m/>
    <m/>
    <s v="x"/>
    <m/>
    <m/>
    <m/>
    <m/>
    <m/>
    <m/>
    <m/>
    <m/>
    <m/>
    <m/>
    <m/>
    <m/>
    <m/>
    <x v="2"/>
  </r>
  <r>
    <d v="2023-06-27T00:00:00"/>
    <x v="0"/>
    <n v="6"/>
    <n v="639"/>
    <x v="3473"/>
    <x v="285"/>
    <n v="3600"/>
    <m/>
    <s v="x"/>
    <m/>
    <m/>
    <m/>
    <m/>
    <m/>
    <m/>
    <s v="x"/>
    <m/>
    <m/>
    <m/>
    <m/>
    <m/>
    <m/>
    <m/>
    <m/>
    <m/>
    <m/>
    <m/>
    <m/>
    <m/>
    <x v="2"/>
  </r>
  <r>
    <d v="2023-06-27T00:00:00"/>
    <x v="0"/>
    <n v="6"/>
    <n v="638"/>
    <x v="3474"/>
    <x v="285"/>
    <n v="5000"/>
    <m/>
    <s v="x"/>
    <s v="x"/>
    <m/>
    <m/>
    <m/>
    <m/>
    <m/>
    <s v="x"/>
    <m/>
    <s v="x"/>
    <m/>
    <m/>
    <m/>
    <m/>
    <m/>
    <m/>
    <m/>
    <m/>
    <m/>
    <m/>
    <m/>
    <x v="46"/>
  </r>
  <r>
    <d v="2023-06-22T00:00:00"/>
    <x v="0"/>
    <n v="6"/>
    <n v="560"/>
    <x v="3465"/>
    <x v="285"/>
    <n v="240"/>
    <m/>
    <s v="x"/>
    <m/>
    <m/>
    <m/>
    <m/>
    <m/>
    <m/>
    <s v="x"/>
    <m/>
    <m/>
    <m/>
    <m/>
    <m/>
    <m/>
    <m/>
    <m/>
    <m/>
    <m/>
    <m/>
    <m/>
    <m/>
    <x v="2"/>
  </r>
  <r>
    <d v="2023-05-23T00:00:00"/>
    <x v="0"/>
    <n v="5"/>
    <n v="476"/>
    <x v="3475"/>
    <x v="285"/>
    <n v="32.28"/>
    <m/>
    <s v="x"/>
    <m/>
    <m/>
    <m/>
    <m/>
    <m/>
    <m/>
    <s v="x"/>
    <m/>
    <m/>
    <m/>
    <m/>
    <m/>
    <m/>
    <m/>
    <m/>
    <m/>
    <m/>
    <m/>
    <m/>
    <m/>
    <x v="2"/>
  </r>
  <r>
    <d v="2023-04-04T00:00:00"/>
    <x v="0"/>
    <n v="4"/>
    <n v="249"/>
    <x v="3476"/>
    <x v="285"/>
    <n v="7000"/>
    <m/>
    <s v="x"/>
    <m/>
    <m/>
    <m/>
    <m/>
    <m/>
    <m/>
    <s v="x"/>
    <m/>
    <m/>
    <m/>
    <m/>
    <m/>
    <m/>
    <m/>
    <m/>
    <m/>
    <m/>
    <m/>
    <m/>
    <m/>
    <x v="2"/>
  </r>
  <r>
    <d v="2023-04-04T00:00:00"/>
    <x v="0"/>
    <n v="4"/>
    <n v="238"/>
    <x v="3471"/>
    <x v="285"/>
    <n v="450"/>
    <m/>
    <s v="x"/>
    <m/>
    <m/>
    <m/>
    <m/>
    <m/>
    <m/>
    <s v="x"/>
    <m/>
    <m/>
    <m/>
    <m/>
    <m/>
    <m/>
    <m/>
    <m/>
    <m/>
    <m/>
    <m/>
    <m/>
    <m/>
    <x v="2"/>
  </r>
  <r>
    <d v="2023-03-20T00:00:00"/>
    <x v="0"/>
    <n v="3"/>
    <n v="201"/>
    <x v="3471"/>
    <x v="285"/>
    <n v="240"/>
    <m/>
    <s v="x"/>
    <m/>
    <m/>
    <m/>
    <m/>
    <m/>
    <m/>
    <s v="x"/>
    <m/>
    <m/>
    <m/>
    <m/>
    <m/>
    <m/>
    <m/>
    <m/>
    <m/>
    <m/>
    <m/>
    <m/>
    <m/>
    <x v="2"/>
  </r>
  <r>
    <d v="2023-03-13T00:00:00"/>
    <x v="0"/>
    <n v="3"/>
    <n v="129"/>
    <x v="3471"/>
    <x v="285"/>
    <n v="240"/>
    <m/>
    <s v="x"/>
    <m/>
    <m/>
    <m/>
    <m/>
    <m/>
    <m/>
    <s v="x"/>
    <m/>
    <m/>
    <m/>
    <m/>
    <m/>
    <m/>
    <m/>
    <m/>
    <m/>
    <m/>
    <m/>
    <m/>
    <m/>
    <x v="2"/>
  </r>
  <r>
    <d v="2022-12-28T00:00:00"/>
    <x v="2"/>
    <n v="12"/>
    <n v="1816"/>
    <x v="3477"/>
    <x v="285"/>
    <n v="9500"/>
    <m/>
    <s v="x"/>
    <m/>
    <m/>
    <m/>
    <m/>
    <m/>
    <m/>
    <s v="x"/>
    <m/>
    <m/>
    <m/>
    <m/>
    <m/>
    <m/>
    <m/>
    <m/>
    <m/>
    <m/>
    <m/>
    <m/>
    <m/>
    <x v="2"/>
  </r>
  <r>
    <d v="2022-12-28T00:00:00"/>
    <x v="2"/>
    <n v="12"/>
    <n v="1815"/>
    <x v="3471"/>
    <x v="285"/>
    <n v="973.2"/>
    <m/>
    <s v="x"/>
    <m/>
    <m/>
    <m/>
    <m/>
    <m/>
    <m/>
    <s v="x"/>
    <m/>
    <m/>
    <m/>
    <m/>
    <m/>
    <m/>
    <m/>
    <m/>
    <m/>
    <m/>
    <m/>
    <m/>
    <m/>
    <x v="2"/>
  </r>
  <r>
    <d v="2022-12-21T00:00:00"/>
    <x v="2"/>
    <n v="12"/>
    <n v="1817"/>
    <x v="3478"/>
    <x v="285"/>
    <n v="9700"/>
    <m/>
    <s v="x"/>
    <m/>
    <m/>
    <m/>
    <m/>
    <m/>
    <m/>
    <s v="x"/>
    <m/>
    <m/>
    <m/>
    <m/>
    <m/>
    <m/>
    <m/>
    <m/>
    <m/>
    <m/>
    <m/>
    <m/>
    <m/>
    <x v="2"/>
  </r>
  <r>
    <d v="2022-11-09T00:00:00"/>
    <x v="2"/>
    <n v="11"/>
    <n v="1491"/>
    <x v="3471"/>
    <x v="285"/>
    <n v="1251.5999999999999"/>
    <m/>
    <s v="x"/>
    <m/>
    <m/>
    <m/>
    <m/>
    <m/>
    <m/>
    <s v="x"/>
    <m/>
    <m/>
    <m/>
    <m/>
    <m/>
    <m/>
    <m/>
    <m/>
    <m/>
    <m/>
    <m/>
    <m/>
    <m/>
    <x v="2"/>
  </r>
  <r>
    <d v="2022-10-21T00:00:00"/>
    <x v="2"/>
    <n v="10"/>
    <n v="1340"/>
    <x v="3471"/>
    <x v="285"/>
    <n v="240"/>
    <m/>
    <s v="x"/>
    <m/>
    <m/>
    <m/>
    <m/>
    <m/>
    <m/>
    <s v="x"/>
    <m/>
    <m/>
    <m/>
    <m/>
    <m/>
    <m/>
    <m/>
    <m/>
    <m/>
    <m/>
    <m/>
    <m/>
    <m/>
    <x v="2"/>
  </r>
  <r>
    <d v="2022-10-21T00:00:00"/>
    <x v="2"/>
    <n v="10"/>
    <n v="1313"/>
    <x v="3471"/>
    <x v="285"/>
    <n v="403.52"/>
    <m/>
    <s v="x"/>
    <m/>
    <m/>
    <m/>
    <m/>
    <m/>
    <m/>
    <s v="x"/>
    <m/>
    <m/>
    <m/>
    <m/>
    <m/>
    <m/>
    <m/>
    <m/>
    <m/>
    <m/>
    <m/>
    <m/>
    <m/>
    <x v="2"/>
  </r>
  <r>
    <d v="2022-10-12T00:00:00"/>
    <x v="2"/>
    <n v="10"/>
    <n v="1291"/>
    <x v="3471"/>
    <x v="285"/>
    <n v="4392.91"/>
    <m/>
    <s v="x"/>
    <m/>
    <m/>
    <m/>
    <m/>
    <m/>
    <m/>
    <s v="x"/>
    <m/>
    <m/>
    <m/>
    <m/>
    <m/>
    <m/>
    <m/>
    <m/>
    <m/>
    <m/>
    <m/>
    <m/>
    <m/>
    <x v="2"/>
  </r>
  <r>
    <d v="2022-09-26T00:00:00"/>
    <x v="2"/>
    <n v="9"/>
    <n v="1248"/>
    <x v="3471"/>
    <x v="285"/>
    <n v="1543.45"/>
    <m/>
    <s v="x"/>
    <m/>
    <m/>
    <m/>
    <m/>
    <m/>
    <m/>
    <s v="x"/>
    <m/>
    <m/>
    <m/>
    <m/>
    <m/>
    <m/>
    <m/>
    <m/>
    <m/>
    <m/>
    <m/>
    <m/>
    <m/>
    <x v="2"/>
  </r>
  <r>
    <d v="2022-08-16T00:00:00"/>
    <x v="2"/>
    <n v="8"/>
    <n v="1032"/>
    <x v="3471"/>
    <x v="285"/>
    <n v="6052.86"/>
    <m/>
    <s v="x"/>
    <m/>
    <m/>
    <m/>
    <m/>
    <m/>
    <m/>
    <s v="x"/>
    <m/>
    <m/>
    <m/>
    <m/>
    <m/>
    <m/>
    <m/>
    <m/>
    <m/>
    <m/>
    <m/>
    <m/>
    <m/>
    <x v="2"/>
  </r>
  <r>
    <d v="2022-07-21T00:00:00"/>
    <x v="2"/>
    <n v="7"/>
    <n v="946"/>
    <x v="3479"/>
    <x v="285"/>
    <n v="5796"/>
    <m/>
    <s v="x"/>
    <m/>
    <m/>
    <m/>
    <m/>
    <m/>
    <m/>
    <s v="x"/>
    <m/>
    <m/>
    <m/>
    <m/>
    <m/>
    <m/>
    <m/>
    <m/>
    <m/>
    <m/>
    <m/>
    <m/>
    <m/>
    <x v="2"/>
  </r>
  <r>
    <d v="2022-05-30T00:00:00"/>
    <x v="2"/>
    <n v="5"/>
    <n v="696"/>
    <x v="3480"/>
    <x v="285"/>
    <n v="9840"/>
    <m/>
    <s v="x"/>
    <s v="x"/>
    <m/>
    <m/>
    <m/>
    <m/>
    <m/>
    <s v="x"/>
    <m/>
    <s v="x"/>
    <m/>
    <m/>
    <m/>
    <m/>
    <m/>
    <m/>
    <m/>
    <m/>
    <m/>
    <m/>
    <m/>
    <x v="46"/>
  </r>
  <r>
    <d v="2022-05-17T00:00:00"/>
    <x v="2"/>
    <n v="5"/>
    <n v="560"/>
    <x v="3481"/>
    <x v="285"/>
    <n v="303.60000000000002"/>
    <m/>
    <s v="x"/>
    <m/>
    <m/>
    <m/>
    <m/>
    <m/>
    <m/>
    <s v="x"/>
    <m/>
    <m/>
    <m/>
    <m/>
    <m/>
    <m/>
    <m/>
    <m/>
    <m/>
    <m/>
    <m/>
    <m/>
    <m/>
    <x v="2"/>
  </r>
  <r>
    <d v="2021-06-03T00:00:00"/>
    <x v="1"/>
    <n v="6"/>
    <n v="574"/>
    <x v="3482"/>
    <x v="285"/>
    <n v="120"/>
    <m/>
    <s v="x"/>
    <m/>
    <m/>
    <m/>
    <m/>
    <m/>
    <s v="x"/>
    <m/>
    <m/>
    <m/>
    <m/>
    <m/>
    <m/>
    <m/>
    <m/>
    <m/>
    <m/>
    <m/>
    <m/>
    <m/>
    <m/>
    <x v="15"/>
  </r>
  <r>
    <d v="2021-02-15T00:00:00"/>
    <x v="1"/>
    <n v="2"/>
    <n v="77"/>
    <x v="3482"/>
    <x v="285"/>
    <n v="540"/>
    <m/>
    <s v="x"/>
    <m/>
    <m/>
    <m/>
    <m/>
    <m/>
    <s v="x"/>
    <m/>
    <m/>
    <m/>
    <m/>
    <m/>
    <m/>
    <m/>
    <m/>
    <m/>
    <m/>
    <m/>
    <m/>
    <m/>
    <m/>
    <x v="15"/>
  </r>
  <r>
    <d v="2022-02-01T00:00:00"/>
    <x v="2"/>
    <n v="2"/>
    <n v="1990"/>
    <x v="3483"/>
    <x v="286"/>
    <n v="1959.6"/>
    <m/>
    <s v="x"/>
    <m/>
    <s v="x"/>
    <m/>
    <m/>
    <s v="x"/>
    <m/>
    <m/>
    <m/>
    <m/>
    <m/>
    <m/>
    <m/>
    <m/>
    <m/>
    <m/>
    <m/>
    <m/>
    <m/>
    <m/>
    <m/>
    <x v="9"/>
  </r>
  <r>
    <d v="2021-01-15T00:00:00"/>
    <x v="1"/>
    <n v="1"/>
    <n v="2244"/>
    <x v="3484"/>
    <x v="286"/>
    <n v="14791.42"/>
    <m/>
    <s v="x"/>
    <m/>
    <s v="x"/>
    <m/>
    <m/>
    <s v="x"/>
    <m/>
    <m/>
    <m/>
    <m/>
    <m/>
    <m/>
    <m/>
    <m/>
    <m/>
    <m/>
    <m/>
    <m/>
    <m/>
    <m/>
    <m/>
    <x v="9"/>
  </r>
  <r>
    <d v="2022-12-28T00:00:00"/>
    <x v="2"/>
    <n v="12"/>
    <n v="1791"/>
    <x v="3485"/>
    <x v="287"/>
    <n v="42850.52"/>
    <m/>
    <s v="x"/>
    <m/>
    <s v="x"/>
    <m/>
    <m/>
    <m/>
    <m/>
    <m/>
    <m/>
    <m/>
    <m/>
    <m/>
    <m/>
    <m/>
    <s v="x"/>
    <m/>
    <m/>
    <m/>
    <m/>
    <m/>
    <m/>
    <x v="19"/>
  </r>
  <r>
    <d v="2022-08-24T00:00:00"/>
    <x v="2"/>
    <n v="8"/>
    <n v="1107"/>
    <x v="3486"/>
    <x v="287"/>
    <n v="145043.88"/>
    <m/>
    <s v="x"/>
    <m/>
    <s v="x"/>
    <m/>
    <m/>
    <m/>
    <m/>
    <m/>
    <m/>
    <m/>
    <m/>
    <m/>
    <m/>
    <m/>
    <s v="x"/>
    <m/>
    <m/>
    <m/>
    <m/>
    <m/>
    <m/>
    <x v="19"/>
  </r>
  <r>
    <d v="2023-05-11T00:00:00"/>
    <x v="0"/>
    <n v="5"/>
    <n v="394"/>
    <x v="3487"/>
    <x v="288"/>
    <n v="6217.92"/>
    <m/>
    <s v="x"/>
    <m/>
    <m/>
    <m/>
    <m/>
    <m/>
    <m/>
    <s v="x"/>
    <m/>
    <m/>
    <m/>
    <m/>
    <m/>
    <m/>
    <m/>
    <m/>
    <m/>
    <m/>
    <m/>
    <m/>
    <m/>
    <x v="2"/>
  </r>
  <r>
    <d v="2022-07-14T00:00:00"/>
    <x v="2"/>
    <n v="7"/>
    <n v="918"/>
    <x v="3488"/>
    <x v="288"/>
    <n v="5862.24"/>
    <m/>
    <s v="x"/>
    <m/>
    <m/>
    <m/>
    <m/>
    <m/>
    <m/>
    <s v="x"/>
    <m/>
    <m/>
    <m/>
    <m/>
    <m/>
    <m/>
    <m/>
    <m/>
    <m/>
    <m/>
    <m/>
    <m/>
    <m/>
    <x v="2"/>
  </r>
  <r>
    <d v="2021-12-28T00:00:00"/>
    <x v="1"/>
    <n v="12"/>
    <n v="1849"/>
    <x v="3489"/>
    <x v="288"/>
    <n v="1595.16"/>
    <m/>
    <s v="x"/>
    <m/>
    <m/>
    <m/>
    <m/>
    <m/>
    <m/>
    <s v="x"/>
    <m/>
    <m/>
    <m/>
    <m/>
    <m/>
    <m/>
    <m/>
    <m/>
    <m/>
    <m/>
    <m/>
    <m/>
    <m/>
    <x v="2"/>
  </r>
  <r>
    <d v="2021-12-22T00:00:00"/>
    <x v="1"/>
    <n v="12"/>
    <n v="1706"/>
    <x v="3490"/>
    <x v="288"/>
    <n v="1262.8800000000001"/>
    <m/>
    <s v="x"/>
    <m/>
    <m/>
    <m/>
    <m/>
    <m/>
    <m/>
    <s v="x"/>
    <m/>
    <m/>
    <m/>
    <m/>
    <m/>
    <m/>
    <m/>
    <m/>
    <m/>
    <m/>
    <m/>
    <m/>
    <m/>
    <x v="2"/>
  </r>
  <r>
    <d v="2021-12-22T00:00:00"/>
    <x v="1"/>
    <n v="12"/>
    <n v="1705"/>
    <x v="3491"/>
    <x v="288"/>
    <n v="1927.44"/>
    <m/>
    <s v="x"/>
    <m/>
    <m/>
    <m/>
    <m/>
    <m/>
    <m/>
    <s v="x"/>
    <m/>
    <m/>
    <m/>
    <m/>
    <m/>
    <m/>
    <m/>
    <m/>
    <m/>
    <m/>
    <m/>
    <m/>
    <m/>
    <x v="2"/>
  </r>
  <r>
    <d v="2021-06-03T00:00:00"/>
    <x v="1"/>
    <n v="6"/>
    <n v="658"/>
    <x v="3492"/>
    <x v="288"/>
    <n v="210.48"/>
    <m/>
    <s v="x"/>
    <m/>
    <m/>
    <m/>
    <m/>
    <m/>
    <m/>
    <s v="x"/>
    <m/>
    <m/>
    <m/>
    <m/>
    <m/>
    <m/>
    <m/>
    <m/>
    <m/>
    <m/>
    <m/>
    <m/>
    <m/>
    <x v="2"/>
  </r>
  <r>
    <d v="2021-01-15T00:00:00"/>
    <x v="1"/>
    <n v="1"/>
    <n v="2235"/>
    <x v="3493"/>
    <x v="288"/>
    <n v="1344"/>
    <m/>
    <s v="x"/>
    <m/>
    <m/>
    <m/>
    <m/>
    <m/>
    <m/>
    <s v="x"/>
    <m/>
    <m/>
    <m/>
    <m/>
    <m/>
    <m/>
    <m/>
    <m/>
    <m/>
    <m/>
    <m/>
    <m/>
    <m/>
    <x v="2"/>
  </r>
  <r>
    <d v="2021-01-15T00:00:00"/>
    <x v="1"/>
    <n v="1"/>
    <n v="2234"/>
    <x v="3494"/>
    <x v="288"/>
    <n v="1080"/>
    <m/>
    <s v="x"/>
    <m/>
    <m/>
    <m/>
    <m/>
    <m/>
    <m/>
    <s v="x"/>
    <m/>
    <m/>
    <m/>
    <m/>
    <m/>
    <m/>
    <m/>
    <m/>
    <m/>
    <m/>
    <m/>
    <m/>
    <m/>
    <x v="2"/>
  </r>
  <r>
    <d v="2023-10-11T00:00:00"/>
    <x v="0"/>
    <n v="10"/>
    <n v="1081"/>
    <x v="3495"/>
    <x v="289"/>
    <n v="5040"/>
    <m/>
    <s v="x"/>
    <m/>
    <s v="x"/>
    <m/>
    <m/>
    <s v="x"/>
    <m/>
    <m/>
    <m/>
    <m/>
    <m/>
    <m/>
    <m/>
    <m/>
    <m/>
    <m/>
    <m/>
    <m/>
    <m/>
    <m/>
    <m/>
    <x v="9"/>
  </r>
  <r>
    <d v="2023-09-27T00:00:00"/>
    <x v="0"/>
    <n v="9"/>
    <n v="1080"/>
    <x v="3496"/>
    <x v="289"/>
    <n v="-5040"/>
    <m/>
    <s v="x"/>
    <m/>
    <s v="x"/>
    <m/>
    <m/>
    <s v="x"/>
    <m/>
    <m/>
    <m/>
    <m/>
    <m/>
    <m/>
    <m/>
    <m/>
    <m/>
    <m/>
    <m/>
    <m/>
    <m/>
    <m/>
    <m/>
    <x v="9"/>
  </r>
  <r>
    <d v="2023-01-30T00:00:00"/>
    <x v="0"/>
    <n v="1"/>
    <n v="1902"/>
    <x v="3497"/>
    <x v="289"/>
    <n v="42000"/>
    <m/>
    <s v="x"/>
    <m/>
    <s v="x"/>
    <m/>
    <m/>
    <s v="x"/>
    <m/>
    <m/>
    <m/>
    <m/>
    <m/>
    <m/>
    <m/>
    <m/>
    <m/>
    <m/>
    <m/>
    <m/>
    <m/>
    <m/>
    <m/>
    <x v="9"/>
  </r>
  <r>
    <d v="2022-12-21T00:00:00"/>
    <x v="2"/>
    <n v="12"/>
    <n v="1877"/>
    <x v="3498"/>
    <x v="289"/>
    <n v="-42000"/>
    <m/>
    <s v="x"/>
    <m/>
    <s v="x"/>
    <m/>
    <m/>
    <s v="x"/>
    <m/>
    <m/>
    <m/>
    <m/>
    <m/>
    <m/>
    <m/>
    <m/>
    <m/>
    <m/>
    <m/>
    <m/>
    <m/>
    <m/>
    <m/>
    <x v="9"/>
  </r>
  <r>
    <d v="2022-12-21T00:00:00"/>
    <x v="2"/>
    <n v="12"/>
    <n v="1683"/>
    <x v="3499"/>
    <x v="289"/>
    <n v="42000"/>
    <m/>
    <s v="x"/>
    <m/>
    <s v="x"/>
    <m/>
    <m/>
    <s v="x"/>
    <m/>
    <m/>
    <m/>
    <m/>
    <m/>
    <m/>
    <m/>
    <m/>
    <m/>
    <m/>
    <m/>
    <m/>
    <m/>
    <m/>
    <m/>
    <x v="9"/>
  </r>
  <r>
    <d v="2022-09-30T00:00:00"/>
    <x v="2"/>
    <n v="9"/>
    <n v="1276"/>
    <x v="3500"/>
    <x v="290"/>
    <n v="390"/>
    <m/>
    <s v="x"/>
    <m/>
    <m/>
    <m/>
    <m/>
    <m/>
    <m/>
    <m/>
    <m/>
    <m/>
    <m/>
    <m/>
    <m/>
    <s v="x"/>
    <m/>
    <m/>
    <m/>
    <m/>
    <m/>
    <m/>
    <m/>
    <x v="4"/>
  </r>
  <r>
    <d v="2021-10-22T00:00:00"/>
    <x v="1"/>
    <n v="10"/>
    <n v="1486"/>
    <x v="3501"/>
    <x v="290"/>
    <n v="720"/>
    <m/>
    <s v="x"/>
    <s v="x"/>
    <m/>
    <m/>
    <m/>
    <m/>
    <m/>
    <m/>
    <m/>
    <m/>
    <m/>
    <m/>
    <m/>
    <s v="x"/>
    <m/>
    <m/>
    <m/>
    <m/>
    <m/>
    <m/>
    <m/>
    <x v="4"/>
  </r>
  <r>
    <d v="2022-12-13T00:00:00"/>
    <x v="2"/>
    <n v="12"/>
    <n v="1618"/>
    <x v="3502"/>
    <x v="291"/>
    <n v="7950"/>
    <m/>
    <s v="x"/>
    <m/>
    <s v="x"/>
    <m/>
    <m/>
    <m/>
    <m/>
    <m/>
    <m/>
    <m/>
    <m/>
    <m/>
    <m/>
    <m/>
    <s v="x"/>
    <m/>
    <m/>
    <m/>
    <m/>
    <m/>
    <m/>
    <x v="19"/>
  </r>
  <r>
    <d v="2022-04-29T00:00:00"/>
    <x v="2"/>
    <n v="4"/>
    <n v="415"/>
    <x v="3503"/>
    <x v="291"/>
    <n v="400"/>
    <m/>
    <s v="x"/>
    <m/>
    <s v="x"/>
    <m/>
    <m/>
    <m/>
    <m/>
    <m/>
    <m/>
    <m/>
    <m/>
    <m/>
    <m/>
    <m/>
    <s v="x"/>
    <m/>
    <m/>
    <m/>
    <m/>
    <m/>
    <m/>
    <x v="19"/>
  </r>
  <r>
    <d v="2023-01-12T00:00:00"/>
    <x v="0"/>
    <n v="1"/>
    <n v="1858"/>
    <x v="3504"/>
    <x v="292"/>
    <n v="145.19999999999999"/>
    <m/>
    <s v="x"/>
    <m/>
    <s v="x"/>
    <m/>
    <m/>
    <m/>
    <m/>
    <m/>
    <m/>
    <m/>
    <m/>
    <m/>
    <m/>
    <m/>
    <m/>
    <m/>
    <m/>
    <m/>
    <m/>
    <m/>
    <m/>
    <x v="12"/>
  </r>
  <r>
    <d v="2023-11-15T00:00:00"/>
    <x v="0"/>
    <n v="11"/>
    <n v="1360"/>
    <x v="3505"/>
    <x v="293"/>
    <n v="454"/>
    <m/>
    <s v="x"/>
    <m/>
    <m/>
    <m/>
    <m/>
    <m/>
    <m/>
    <m/>
    <m/>
    <m/>
    <m/>
    <m/>
    <m/>
    <m/>
    <m/>
    <s v="x"/>
    <m/>
    <m/>
    <m/>
    <m/>
    <m/>
    <x v="3"/>
  </r>
  <r>
    <d v="2023-10-17T00:00:00"/>
    <x v="0"/>
    <n v="10"/>
    <n v="50"/>
    <x v="3506"/>
    <x v="293"/>
    <n v="454"/>
    <m/>
    <s v="x"/>
    <m/>
    <m/>
    <m/>
    <m/>
    <m/>
    <m/>
    <m/>
    <m/>
    <m/>
    <m/>
    <m/>
    <m/>
    <m/>
    <m/>
    <s v="x"/>
    <m/>
    <m/>
    <m/>
    <m/>
    <m/>
    <x v="3"/>
  </r>
  <r>
    <d v="2022-04-21T00:00:00"/>
    <x v="2"/>
    <n v="4"/>
    <n v="518"/>
    <x v="3507"/>
    <x v="293"/>
    <n v="489"/>
    <m/>
    <s v="x"/>
    <m/>
    <m/>
    <m/>
    <m/>
    <m/>
    <m/>
    <m/>
    <m/>
    <m/>
    <m/>
    <m/>
    <m/>
    <m/>
    <m/>
    <s v="x"/>
    <m/>
    <m/>
    <m/>
    <m/>
    <m/>
    <x v="3"/>
  </r>
  <r>
    <d v="2022-04-21T00:00:00"/>
    <x v="2"/>
    <n v="4"/>
    <n v="517"/>
    <x v="3508"/>
    <x v="293"/>
    <n v="489"/>
    <m/>
    <s v="x"/>
    <m/>
    <m/>
    <m/>
    <m/>
    <m/>
    <m/>
    <m/>
    <m/>
    <m/>
    <m/>
    <m/>
    <m/>
    <m/>
    <m/>
    <s v="x"/>
    <m/>
    <m/>
    <m/>
    <m/>
    <m/>
    <x v="3"/>
  </r>
  <r>
    <d v="2022-02-14T00:00:00"/>
    <x v="2"/>
    <n v="2"/>
    <n v="8"/>
    <x v="3509"/>
    <x v="293"/>
    <n v="489"/>
    <m/>
    <s v="x"/>
    <m/>
    <m/>
    <m/>
    <m/>
    <m/>
    <m/>
    <m/>
    <m/>
    <m/>
    <m/>
    <m/>
    <m/>
    <m/>
    <m/>
    <s v="x"/>
    <m/>
    <m/>
    <m/>
    <m/>
    <m/>
    <x v="3"/>
  </r>
  <r>
    <d v="2022-02-14T00:00:00"/>
    <x v="2"/>
    <n v="2"/>
    <n v="7"/>
    <x v="3510"/>
    <x v="293"/>
    <n v="489"/>
    <m/>
    <s v="x"/>
    <m/>
    <m/>
    <m/>
    <m/>
    <m/>
    <m/>
    <m/>
    <m/>
    <m/>
    <m/>
    <m/>
    <m/>
    <m/>
    <m/>
    <s v="x"/>
    <m/>
    <m/>
    <m/>
    <m/>
    <m/>
    <x v="3"/>
  </r>
  <r>
    <d v="2021-07-21T00:00:00"/>
    <x v="1"/>
    <n v="7"/>
    <n v="1015"/>
    <x v="3511"/>
    <x v="293"/>
    <n v="489"/>
    <m/>
    <s v="x"/>
    <m/>
    <m/>
    <m/>
    <m/>
    <m/>
    <m/>
    <m/>
    <m/>
    <m/>
    <m/>
    <m/>
    <m/>
    <m/>
    <m/>
    <s v="x"/>
    <m/>
    <m/>
    <m/>
    <m/>
    <m/>
    <x v="3"/>
  </r>
  <r>
    <d v="2021-06-17T00:00:00"/>
    <x v="1"/>
    <n v="6"/>
    <n v="32"/>
    <x v="3512"/>
    <x v="293"/>
    <n v="489"/>
    <m/>
    <s v="x"/>
    <m/>
    <m/>
    <m/>
    <m/>
    <m/>
    <m/>
    <m/>
    <m/>
    <m/>
    <m/>
    <m/>
    <m/>
    <m/>
    <m/>
    <s v="x"/>
    <m/>
    <m/>
    <m/>
    <m/>
    <m/>
    <x v="3"/>
  </r>
  <r>
    <d v="2022-08-11T00:00:00"/>
    <x v="2"/>
    <n v="8"/>
    <n v="1027"/>
    <x v="3513"/>
    <x v="294"/>
    <n v="1008"/>
    <m/>
    <s v="x"/>
    <m/>
    <s v="x"/>
    <m/>
    <m/>
    <m/>
    <m/>
    <m/>
    <m/>
    <m/>
    <m/>
    <m/>
    <m/>
    <m/>
    <m/>
    <m/>
    <m/>
    <m/>
    <m/>
    <m/>
    <m/>
    <x v="12"/>
  </r>
  <r>
    <d v="2022-05-10T00:00:00"/>
    <x v="2"/>
    <n v="5"/>
    <n v="552"/>
    <x v="3514"/>
    <x v="294"/>
    <n v="1848"/>
    <m/>
    <s v="x"/>
    <m/>
    <s v="x"/>
    <m/>
    <m/>
    <m/>
    <m/>
    <m/>
    <m/>
    <m/>
    <m/>
    <m/>
    <m/>
    <m/>
    <m/>
    <m/>
    <m/>
    <m/>
    <m/>
    <m/>
    <m/>
    <x v="12"/>
  </r>
  <r>
    <d v="2022-03-25T00:00:00"/>
    <x v="2"/>
    <n v="3"/>
    <n v="340"/>
    <x v="3515"/>
    <x v="294"/>
    <n v="3108"/>
    <m/>
    <s v="x"/>
    <m/>
    <s v="x"/>
    <m/>
    <m/>
    <m/>
    <m/>
    <m/>
    <m/>
    <m/>
    <m/>
    <m/>
    <m/>
    <m/>
    <m/>
    <m/>
    <m/>
    <m/>
    <m/>
    <m/>
    <m/>
    <x v="12"/>
  </r>
  <r>
    <d v="2021-12-29T00:00:00"/>
    <x v="1"/>
    <n v="12"/>
    <n v="1942"/>
    <x v="3516"/>
    <x v="294"/>
    <n v="1860"/>
    <m/>
    <s v="x"/>
    <m/>
    <s v="x"/>
    <m/>
    <m/>
    <m/>
    <m/>
    <m/>
    <m/>
    <m/>
    <m/>
    <m/>
    <m/>
    <m/>
    <m/>
    <m/>
    <m/>
    <m/>
    <m/>
    <m/>
    <m/>
    <x v="12"/>
  </r>
  <r>
    <d v="2023-12-28T00:00:00"/>
    <x v="0"/>
    <n v="12"/>
    <n v="1576"/>
    <x v="3517"/>
    <x v="295"/>
    <n v="816"/>
    <m/>
    <s v="x"/>
    <m/>
    <m/>
    <m/>
    <m/>
    <m/>
    <m/>
    <m/>
    <m/>
    <s v="x"/>
    <m/>
    <m/>
    <m/>
    <m/>
    <m/>
    <m/>
    <m/>
    <m/>
    <m/>
    <m/>
    <m/>
    <x v="10"/>
  </r>
  <r>
    <d v="2023-12-28T00:00:00"/>
    <x v="0"/>
    <n v="12"/>
    <n v="1494"/>
    <x v="3518"/>
    <x v="296"/>
    <n v="657.72"/>
    <m/>
    <s v="x"/>
    <m/>
    <m/>
    <m/>
    <m/>
    <m/>
    <m/>
    <m/>
    <m/>
    <s v="x"/>
    <m/>
    <m/>
    <m/>
    <m/>
    <m/>
    <m/>
    <m/>
    <m/>
    <m/>
    <m/>
    <m/>
    <x v="10"/>
  </r>
  <r>
    <d v="2023-11-30T00:00:00"/>
    <x v="0"/>
    <n v="11"/>
    <n v="1353"/>
    <x v="3518"/>
    <x v="296"/>
    <n v="680.4"/>
    <m/>
    <s v="x"/>
    <m/>
    <m/>
    <m/>
    <m/>
    <m/>
    <m/>
    <m/>
    <m/>
    <s v="x"/>
    <m/>
    <m/>
    <m/>
    <m/>
    <m/>
    <m/>
    <m/>
    <m/>
    <m/>
    <m/>
    <m/>
    <x v="10"/>
  </r>
  <r>
    <d v="2023-10-30T00:00:00"/>
    <x v="0"/>
    <n v="10"/>
    <n v="1166"/>
    <x v="3519"/>
    <x v="296"/>
    <n v="75.599999999999994"/>
    <m/>
    <s v="x"/>
    <m/>
    <m/>
    <m/>
    <m/>
    <m/>
    <m/>
    <m/>
    <m/>
    <s v="x"/>
    <m/>
    <m/>
    <m/>
    <m/>
    <m/>
    <m/>
    <m/>
    <m/>
    <m/>
    <m/>
    <m/>
    <x v="10"/>
  </r>
  <r>
    <d v="2023-09-27T00:00:00"/>
    <x v="0"/>
    <n v="9"/>
    <n v="1029"/>
    <x v="3519"/>
    <x v="296"/>
    <n v="378"/>
    <m/>
    <s v="x"/>
    <m/>
    <m/>
    <m/>
    <m/>
    <m/>
    <m/>
    <m/>
    <m/>
    <s v="x"/>
    <m/>
    <m/>
    <m/>
    <m/>
    <m/>
    <m/>
    <m/>
    <m/>
    <m/>
    <m/>
    <m/>
    <x v="10"/>
  </r>
  <r>
    <d v="2023-08-30T00:00:00"/>
    <x v="0"/>
    <n v="8"/>
    <n v="896"/>
    <x v="3519"/>
    <x v="296"/>
    <n v="75.599999999999994"/>
    <m/>
    <s v="x"/>
    <m/>
    <m/>
    <m/>
    <m/>
    <m/>
    <m/>
    <m/>
    <m/>
    <s v="x"/>
    <m/>
    <m/>
    <m/>
    <m/>
    <m/>
    <m/>
    <m/>
    <m/>
    <m/>
    <m/>
    <m/>
    <x v="10"/>
  </r>
  <r>
    <d v="2023-07-27T00:00:00"/>
    <x v="0"/>
    <n v="7"/>
    <n v="775"/>
    <x v="3519"/>
    <x v="296"/>
    <n v="453.6"/>
    <m/>
    <s v="x"/>
    <m/>
    <m/>
    <m/>
    <m/>
    <m/>
    <m/>
    <m/>
    <m/>
    <s v="x"/>
    <m/>
    <m/>
    <m/>
    <m/>
    <m/>
    <m/>
    <m/>
    <m/>
    <m/>
    <m/>
    <m/>
    <x v="10"/>
  </r>
  <r>
    <d v="2023-04-27T00:00:00"/>
    <x v="0"/>
    <n v="4"/>
    <n v="336"/>
    <x v="3519"/>
    <x v="296"/>
    <n v="75.599999999999994"/>
    <m/>
    <s v="x"/>
    <m/>
    <m/>
    <m/>
    <m/>
    <m/>
    <m/>
    <m/>
    <m/>
    <s v="x"/>
    <m/>
    <m/>
    <m/>
    <m/>
    <m/>
    <m/>
    <m/>
    <m/>
    <m/>
    <m/>
    <m/>
    <x v="10"/>
  </r>
  <r>
    <d v="2023-03-06T00:00:00"/>
    <x v="0"/>
    <n v="3"/>
    <n v="99"/>
    <x v="3519"/>
    <x v="296"/>
    <n v="52.92"/>
    <m/>
    <s v="x"/>
    <m/>
    <m/>
    <m/>
    <m/>
    <m/>
    <m/>
    <m/>
    <m/>
    <s v="x"/>
    <m/>
    <m/>
    <m/>
    <m/>
    <m/>
    <m/>
    <m/>
    <m/>
    <m/>
    <m/>
    <m/>
    <x v="10"/>
  </r>
  <r>
    <d v="2023-02-02T00:00:00"/>
    <x v="0"/>
    <n v="2"/>
    <n v="1976"/>
    <x v="3519"/>
    <x v="296"/>
    <n v="453.6"/>
    <m/>
    <s v="x"/>
    <m/>
    <m/>
    <m/>
    <m/>
    <m/>
    <m/>
    <m/>
    <m/>
    <s v="x"/>
    <m/>
    <m/>
    <m/>
    <m/>
    <m/>
    <m/>
    <m/>
    <m/>
    <m/>
    <m/>
    <m/>
    <x v="10"/>
  </r>
  <r>
    <d v="2022-11-29T00:00:00"/>
    <x v="2"/>
    <n v="11"/>
    <n v="1607"/>
    <x v="3519"/>
    <x v="296"/>
    <n v="1200"/>
    <m/>
    <s v="x"/>
    <m/>
    <m/>
    <m/>
    <m/>
    <m/>
    <m/>
    <m/>
    <m/>
    <s v="x"/>
    <m/>
    <m/>
    <m/>
    <m/>
    <m/>
    <m/>
    <m/>
    <m/>
    <m/>
    <m/>
    <m/>
    <x v="10"/>
  </r>
  <r>
    <d v="2022-08-19T00:00:00"/>
    <x v="2"/>
    <n v="8"/>
    <n v="1100"/>
    <x v="3520"/>
    <x v="296"/>
    <n v="3480"/>
    <m/>
    <s v="x"/>
    <m/>
    <m/>
    <m/>
    <m/>
    <m/>
    <m/>
    <m/>
    <m/>
    <s v="x"/>
    <m/>
    <m/>
    <m/>
    <m/>
    <m/>
    <m/>
    <m/>
    <m/>
    <m/>
    <m/>
    <m/>
    <x v="10"/>
  </r>
  <r>
    <d v="2022-06-17T00:00:00"/>
    <x v="2"/>
    <n v="6"/>
    <n v="796"/>
    <x v="3521"/>
    <x v="297"/>
    <n v="1800"/>
    <m/>
    <s v="x"/>
    <m/>
    <m/>
    <m/>
    <m/>
    <m/>
    <m/>
    <m/>
    <m/>
    <s v="x"/>
    <m/>
    <m/>
    <m/>
    <m/>
    <m/>
    <m/>
    <m/>
    <m/>
    <m/>
    <m/>
    <m/>
    <x v="10"/>
  </r>
  <r>
    <d v="2023-12-13T00:00:00"/>
    <x v="0"/>
    <n v="12"/>
    <n v="1422"/>
    <x v="3522"/>
    <x v="298"/>
    <n v="3235.2"/>
    <m/>
    <s v="x"/>
    <m/>
    <m/>
    <m/>
    <m/>
    <m/>
    <s v="x"/>
    <m/>
    <m/>
    <m/>
    <m/>
    <m/>
    <m/>
    <m/>
    <m/>
    <m/>
    <m/>
    <m/>
    <m/>
    <m/>
    <m/>
    <x v="15"/>
  </r>
  <r>
    <d v="2023-11-30T00:00:00"/>
    <x v="0"/>
    <n v="11"/>
    <n v="1272"/>
    <x v="3523"/>
    <x v="298"/>
    <n v="4437.54"/>
    <m/>
    <s v="x"/>
    <m/>
    <m/>
    <m/>
    <m/>
    <m/>
    <s v="x"/>
    <m/>
    <m/>
    <m/>
    <m/>
    <m/>
    <m/>
    <m/>
    <m/>
    <m/>
    <m/>
    <m/>
    <m/>
    <m/>
    <m/>
    <x v="15"/>
  </r>
  <r>
    <d v="2023-06-19T00:00:00"/>
    <x v="0"/>
    <n v="6"/>
    <n v="506"/>
    <x v="3522"/>
    <x v="298"/>
    <n v="3851.7"/>
    <m/>
    <s v="x"/>
    <m/>
    <m/>
    <m/>
    <m/>
    <m/>
    <s v="x"/>
    <m/>
    <m/>
    <m/>
    <m/>
    <m/>
    <m/>
    <m/>
    <m/>
    <m/>
    <m/>
    <m/>
    <m/>
    <m/>
    <m/>
    <x v="15"/>
  </r>
  <r>
    <d v="2023-03-01T00:00:00"/>
    <x v="0"/>
    <n v="3"/>
    <n v="34"/>
    <x v="3522"/>
    <x v="298"/>
    <n v="3360"/>
    <m/>
    <s v="x"/>
    <m/>
    <m/>
    <m/>
    <m/>
    <m/>
    <s v="x"/>
    <m/>
    <m/>
    <m/>
    <m/>
    <m/>
    <m/>
    <m/>
    <m/>
    <m/>
    <m/>
    <m/>
    <m/>
    <m/>
    <m/>
    <x v="15"/>
  </r>
  <r>
    <d v="2022-11-29T00:00:00"/>
    <x v="2"/>
    <n v="11"/>
    <n v="1522"/>
    <x v="3523"/>
    <x v="298"/>
    <n v="6207.65"/>
    <m/>
    <s v="x"/>
    <m/>
    <m/>
    <m/>
    <m/>
    <m/>
    <s v="x"/>
    <m/>
    <m/>
    <m/>
    <m/>
    <m/>
    <m/>
    <m/>
    <m/>
    <m/>
    <m/>
    <m/>
    <m/>
    <m/>
    <m/>
    <x v="15"/>
  </r>
  <r>
    <d v="2022-09-13T00:00:00"/>
    <x v="2"/>
    <n v="9"/>
    <n v="1153"/>
    <x v="3524"/>
    <x v="298"/>
    <n v="2520"/>
    <m/>
    <s v="x"/>
    <m/>
    <m/>
    <m/>
    <m/>
    <m/>
    <s v="x"/>
    <m/>
    <m/>
    <m/>
    <m/>
    <m/>
    <m/>
    <m/>
    <m/>
    <m/>
    <m/>
    <m/>
    <m/>
    <m/>
    <m/>
    <x v="15"/>
  </r>
  <r>
    <d v="2022-05-20T00:00:00"/>
    <x v="2"/>
    <n v="5"/>
    <n v="543"/>
    <x v="3522"/>
    <x v="298"/>
    <n v="3780"/>
    <m/>
    <s v="x"/>
    <m/>
    <m/>
    <m/>
    <m/>
    <m/>
    <s v="x"/>
    <m/>
    <m/>
    <m/>
    <m/>
    <m/>
    <m/>
    <m/>
    <m/>
    <m/>
    <m/>
    <m/>
    <m/>
    <m/>
    <m/>
    <x v="15"/>
  </r>
  <r>
    <d v="2021-12-31T00:00:00"/>
    <x v="1"/>
    <n v="12"/>
    <n v="1789"/>
    <x v="3523"/>
    <x v="298"/>
    <n v="1511.94"/>
    <m/>
    <s v="x"/>
    <m/>
    <m/>
    <m/>
    <m/>
    <m/>
    <s v="x"/>
    <m/>
    <m/>
    <m/>
    <m/>
    <m/>
    <m/>
    <m/>
    <m/>
    <m/>
    <m/>
    <m/>
    <m/>
    <m/>
    <m/>
    <x v="15"/>
  </r>
  <r>
    <d v="2021-12-03T00:00:00"/>
    <x v="1"/>
    <n v="12"/>
    <n v="1648"/>
    <x v="3523"/>
    <x v="298"/>
    <n v="6445.61"/>
    <m/>
    <s v="x"/>
    <m/>
    <m/>
    <m/>
    <m/>
    <m/>
    <s v="x"/>
    <m/>
    <m/>
    <m/>
    <m/>
    <m/>
    <m/>
    <m/>
    <m/>
    <m/>
    <m/>
    <m/>
    <m/>
    <m/>
    <m/>
    <x v="15"/>
  </r>
  <r>
    <d v="2021-08-18T00:00:00"/>
    <x v="1"/>
    <n v="8"/>
    <n v="1062"/>
    <x v="3522"/>
    <x v="298"/>
    <n v="1511.94"/>
    <m/>
    <s v="x"/>
    <m/>
    <m/>
    <m/>
    <m/>
    <m/>
    <s v="x"/>
    <m/>
    <m/>
    <m/>
    <m/>
    <m/>
    <m/>
    <m/>
    <m/>
    <m/>
    <m/>
    <m/>
    <m/>
    <m/>
    <m/>
    <x v="15"/>
  </r>
  <r>
    <d v="2021-04-06T00:00:00"/>
    <x v="1"/>
    <n v="4"/>
    <n v="316"/>
    <x v="3522"/>
    <x v="298"/>
    <n v="1511.94"/>
    <m/>
    <s v="x"/>
    <m/>
    <m/>
    <m/>
    <m/>
    <m/>
    <s v="x"/>
    <m/>
    <m/>
    <m/>
    <m/>
    <m/>
    <m/>
    <m/>
    <m/>
    <m/>
    <m/>
    <m/>
    <m/>
    <m/>
    <m/>
    <x v="15"/>
  </r>
  <r>
    <d v="2023-10-17T00:00:00"/>
    <x v="0"/>
    <n v="10"/>
    <n v="1096"/>
    <x v="3525"/>
    <x v="299"/>
    <n v="330"/>
    <m/>
    <s v="x"/>
    <m/>
    <m/>
    <m/>
    <m/>
    <m/>
    <m/>
    <m/>
    <m/>
    <m/>
    <m/>
    <m/>
    <m/>
    <s v="x"/>
    <m/>
    <m/>
    <m/>
    <m/>
    <m/>
    <m/>
    <m/>
    <x v="4"/>
  </r>
  <r>
    <d v="2023-06-05T00:00:00"/>
    <x v="0"/>
    <n v="6"/>
    <n v="520"/>
    <x v="3526"/>
    <x v="299"/>
    <n v="330"/>
    <m/>
    <s v="x"/>
    <m/>
    <m/>
    <m/>
    <m/>
    <m/>
    <m/>
    <m/>
    <m/>
    <m/>
    <m/>
    <m/>
    <m/>
    <s v="x"/>
    <m/>
    <m/>
    <m/>
    <m/>
    <m/>
    <m/>
    <m/>
    <x v="4"/>
  </r>
  <r>
    <d v="2023-02-16T00:00:00"/>
    <x v="0"/>
    <n v="2"/>
    <n v="71"/>
    <x v="3527"/>
    <x v="299"/>
    <n v="330"/>
    <m/>
    <s v="x"/>
    <m/>
    <m/>
    <m/>
    <m/>
    <m/>
    <m/>
    <m/>
    <m/>
    <m/>
    <m/>
    <m/>
    <m/>
    <s v="x"/>
    <m/>
    <m/>
    <m/>
    <m/>
    <m/>
    <m/>
    <m/>
    <x v="4"/>
  </r>
  <r>
    <d v="2023-01-11T00:00:00"/>
    <x v="0"/>
    <n v="1"/>
    <n v="1901"/>
    <x v="3528"/>
    <x v="299"/>
    <n v="600"/>
    <m/>
    <s v="x"/>
    <m/>
    <m/>
    <m/>
    <m/>
    <m/>
    <m/>
    <m/>
    <m/>
    <m/>
    <m/>
    <m/>
    <m/>
    <s v="x"/>
    <m/>
    <m/>
    <m/>
    <m/>
    <m/>
    <m/>
    <m/>
    <x v="4"/>
  </r>
  <r>
    <d v="2022-10-19T00:00:00"/>
    <x v="2"/>
    <n v="10"/>
    <n v="1355"/>
    <x v="3529"/>
    <x v="299"/>
    <n v="300"/>
    <m/>
    <s v="x"/>
    <m/>
    <m/>
    <m/>
    <m/>
    <m/>
    <m/>
    <m/>
    <m/>
    <m/>
    <m/>
    <m/>
    <m/>
    <s v="x"/>
    <m/>
    <m/>
    <m/>
    <m/>
    <m/>
    <m/>
    <m/>
    <x v="4"/>
  </r>
  <r>
    <d v="2022-06-09T00:00:00"/>
    <x v="2"/>
    <n v="6"/>
    <n v="743"/>
    <x v="3530"/>
    <x v="299"/>
    <n v="300"/>
    <m/>
    <s v="x"/>
    <m/>
    <m/>
    <m/>
    <m/>
    <m/>
    <m/>
    <m/>
    <m/>
    <m/>
    <m/>
    <m/>
    <m/>
    <s v="x"/>
    <m/>
    <m/>
    <m/>
    <m/>
    <m/>
    <m/>
    <m/>
    <x v="4"/>
  </r>
  <r>
    <d v="2022-12-05T00:00:00"/>
    <x v="2"/>
    <n v="12"/>
    <n v="1662"/>
    <x v="3531"/>
    <x v="300"/>
    <n v="367.5"/>
    <m/>
    <s v="x"/>
    <m/>
    <m/>
    <m/>
    <m/>
    <m/>
    <m/>
    <s v="x"/>
    <m/>
    <m/>
    <m/>
    <m/>
    <m/>
    <m/>
    <m/>
    <m/>
    <m/>
    <m/>
    <m/>
    <m/>
    <m/>
    <x v="2"/>
  </r>
  <r>
    <d v="2022-11-29T00:00:00"/>
    <x v="2"/>
    <n v="11"/>
    <n v="1663"/>
    <x v="3532"/>
    <x v="300"/>
    <n v="1487.5"/>
    <m/>
    <s v="x"/>
    <m/>
    <m/>
    <m/>
    <m/>
    <m/>
    <m/>
    <s v="x"/>
    <m/>
    <m/>
    <m/>
    <m/>
    <m/>
    <m/>
    <m/>
    <m/>
    <m/>
    <m/>
    <m/>
    <m/>
    <m/>
    <x v="2"/>
  </r>
  <r>
    <d v="2023-09-11T00:00:00"/>
    <x v="0"/>
    <n v="9"/>
    <n v="917"/>
    <x v="3533"/>
    <x v="301"/>
    <n v="300"/>
    <m/>
    <s v="x"/>
    <m/>
    <s v="x"/>
    <m/>
    <m/>
    <m/>
    <m/>
    <m/>
    <m/>
    <m/>
    <m/>
    <m/>
    <m/>
    <m/>
    <m/>
    <m/>
    <m/>
    <m/>
    <m/>
    <m/>
    <m/>
    <x v="12"/>
  </r>
  <r>
    <d v="2023-09-11T00:00:00"/>
    <x v="0"/>
    <n v="9"/>
    <n v="916"/>
    <x v="3534"/>
    <x v="301"/>
    <n v="350"/>
    <m/>
    <s v="x"/>
    <m/>
    <s v="x"/>
    <m/>
    <m/>
    <m/>
    <m/>
    <m/>
    <m/>
    <m/>
    <m/>
    <m/>
    <m/>
    <m/>
    <m/>
    <m/>
    <m/>
    <m/>
    <m/>
    <m/>
    <m/>
    <x v="12"/>
  </r>
  <r>
    <d v="2022-09-13T00:00:00"/>
    <x v="2"/>
    <n v="9"/>
    <n v="1177"/>
    <x v="3535"/>
    <x v="302"/>
    <n v="800"/>
    <m/>
    <s v="x"/>
    <m/>
    <s v="x"/>
    <m/>
    <m/>
    <m/>
    <m/>
    <m/>
    <m/>
    <m/>
    <m/>
    <m/>
    <m/>
    <m/>
    <m/>
    <m/>
    <m/>
    <m/>
    <m/>
    <m/>
    <m/>
    <x v="12"/>
  </r>
  <r>
    <d v="2022-10-04T00:00:00"/>
    <x v="2"/>
    <n v="10"/>
    <n v="1332"/>
    <x v="3536"/>
    <x v="303"/>
    <n v="221.5"/>
    <m/>
    <s v="x"/>
    <m/>
    <s v="x"/>
    <m/>
    <m/>
    <m/>
    <m/>
    <m/>
    <m/>
    <m/>
    <m/>
    <m/>
    <m/>
    <m/>
    <m/>
    <m/>
    <m/>
    <s v="x"/>
    <m/>
    <m/>
    <m/>
    <x v="23"/>
  </r>
  <r>
    <d v="2022-09-19T00:00:00"/>
    <x v="2"/>
    <n v="9"/>
    <n v="48"/>
    <x v="3537"/>
    <x v="303"/>
    <n v="221.5"/>
    <m/>
    <s v="x"/>
    <m/>
    <s v="x"/>
    <m/>
    <m/>
    <m/>
    <m/>
    <m/>
    <m/>
    <m/>
    <m/>
    <m/>
    <m/>
    <m/>
    <m/>
    <m/>
    <m/>
    <s v="x"/>
    <m/>
    <m/>
    <m/>
    <x v="23"/>
  </r>
  <r>
    <d v="2021-12-28T00:00:00"/>
    <x v="1"/>
    <n v="12"/>
    <n v="1956"/>
    <x v="3538"/>
    <x v="303"/>
    <n v="680"/>
    <m/>
    <s v="x"/>
    <m/>
    <s v="x"/>
    <m/>
    <m/>
    <m/>
    <m/>
    <m/>
    <m/>
    <m/>
    <m/>
    <m/>
    <m/>
    <m/>
    <m/>
    <m/>
    <m/>
    <s v="x"/>
    <m/>
    <m/>
    <m/>
    <x v="23"/>
  </r>
  <r>
    <d v="2021-12-20T00:00:00"/>
    <x v="1"/>
    <n v="12"/>
    <n v="53"/>
    <x v="3539"/>
    <x v="303"/>
    <n v="680"/>
    <m/>
    <s v="x"/>
    <m/>
    <s v="x"/>
    <m/>
    <m/>
    <m/>
    <m/>
    <m/>
    <m/>
    <m/>
    <m/>
    <m/>
    <m/>
    <m/>
    <m/>
    <m/>
    <m/>
    <s v="x"/>
    <m/>
    <m/>
    <m/>
    <x v="23"/>
  </r>
  <r>
    <d v="2022-12-21T00:00:00"/>
    <x v="2"/>
    <n v="12"/>
    <n v="1689"/>
    <x v="3540"/>
    <x v="304"/>
    <n v="465"/>
    <m/>
    <s v="x"/>
    <m/>
    <m/>
    <m/>
    <m/>
    <m/>
    <m/>
    <m/>
    <m/>
    <s v="x"/>
    <m/>
    <m/>
    <m/>
    <m/>
    <m/>
    <s v="x"/>
    <m/>
    <m/>
    <m/>
    <m/>
    <m/>
    <x v="30"/>
  </r>
  <r>
    <d v="2022-06-02T00:00:00"/>
    <x v="2"/>
    <n v="6"/>
    <n v="735"/>
    <x v="3541"/>
    <x v="305"/>
    <n v="1440"/>
    <m/>
    <s v="x"/>
    <m/>
    <m/>
    <m/>
    <m/>
    <m/>
    <m/>
    <m/>
    <m/>
    <m/>
    <m/>
    <m/>
    <m/>
    <m/>
    <m/>
    <s v="x"/>
    <m/>
    <m/>
    <m/>
    <m/>
    <m/>
    <x v="3"/>
  </r>
  <r>
    <d v="2023-05-04T00:00:00"/>
    <x v="0"/>
    <n v="5"/>
    <n v="385"/>
    <x v="3542"/>
    <x v="306"/>
    <n v="200"/>
    <m/>
    <s v="x"/>
    <m/>
    <s v="x"/>
    <m/>
    <m/>
    <m/>
    <m/>
    <m/>
    <m/>
    <m/>
    <m/>
    <m/>
    <m/>
    <m/>
    <m/>
    <m/>
    <m/>
    <m/>
    <m/>
    <m/>
    <m/>
    <x v="12"/>
  </r>
  <r>
    <d v="2023-07-13T00:00:00"/>
    <x v="0"/>
    <n v="7"/>
    <n v="681"/>
    <x v="3543"/>
    <x v="307"/>
    <n v="1032"/>
    <m/>
    <s v="x"/>
    <m/>
    <m/>
    <m/>
    <m/>
    <m/>
    <m/>
    <m/>
    <m/>
    <s v="x"/>
    <m/>
    <m/>
    <m/>
    <m/>
    <m/>
    <m/>
    <m/>
    <m/>
    <m/>
    <m/>
    <m/>
    <x v="10"/>
  </r>
  <r>
    <d v="2023-05-17T00:00:00"/>
    <x v="0"/>
    <n v="5"/>
    <n v="418"/>
    <x v="3544"/>
    <x v="307"/>
    <n v="480"/>
    <m/>
    <s v="x"/>
    <m/>
    <m/>
    <m/>
    <m/>
    <m/>
    <m/>
    <m/>
    <m/>
    <s v="x"/>
    <m/>
    <m/>
    <m/>
    <m/>
    <m/>
    <m/>
    <m/>
    <m/>
    <m/>
    <m/>
    <m/>
    <x v="10"/>
  </r>
  <r>
    <d v="2023-04-04T00:00:00"/>
    <x v="0"/>
    <n v="4"/>
    <n v="248"/>
    <x v="3543"/>
    <x v="307"/>
    <n v="2304"/>
    <m/>
    <s v="x"/>
    <m/>
    <m/>
    <m/>
    <m/>
    <m/>
    <m/>
    <m/>
    <m/>
    <s v="x"/>
    <m/>
    <m/>
    <m/>
    <m/>
    <m/>
    <m/>
    <m/>
    <m/>
    <m/>
    <m/>
    <m/>
    <x v="10"/>
  </r>
  <r>
    <d v="2022-12-13T00:00:00"/>
    <x v="2"/>
    <n v="12"/>
    <n v="1707"/>
    <x v="3543"/>
    <x v="307"/>
    <n v="840"/>
    <m/>
    <s v="x"/>
    <m/>
    <m/>
    <m/>
    <m/>
    <m/>
    <m/>
    <m/>
    <m/>
    <s v="x"/>
    <m/>
    <m/>
    <m/>
    <m/>
    <m/>
    <m/>
    <m/>
    <m/>
    <m/>
    <m/>
    <m/>
    <x v="10"/>
  </r>
  <r>
    <d v="2022-11-14T00:00:00"/>
    <x v="2"/>
    <n v="11"/>
    <n v="1529"/>
    <x v="3545"/>
    <x v="307"/>
    <n v="840"/>
    <m/>
    <s v="x"/>
    <m/>
    <m/>
    <m/>
    <m/>
    <m/>
    <m/>
    <m/>
    <m/>
    <s v="x"/>
    <m/>
    <m/>
    <m/>
    <m/>
    <m/>
    <m/>
    <m/>
    <m/>
    <m/>
    <m/>
    <m/>
    <x v="10"/>
  </r>
  <r>
    <d v="2022-10-05T00:00:00"/>
    <x v="2"/>
    <n v="10"/>
    <n v="1296"/>
    <x v="3545"/>
    <x v="307"/>
    <n v="1440"/>
    <m/>
    <s v="x"/>
    <m/>
    <m/>
    <m/>
    <m/>
    <m/>
    <m/>
    <m/>
    <m/>
    <s v="x"/>
    <m/>
    <m/>
    <m/>
    <m/>
    <m/>
    <m/>
    <m/>
    <m/>
    <m/>
    <m/>
    <m/>
    <x v="10"/>
  </r>
  <r>
    <d v="2022-08-16T00:00:00"/>
    <x v="2"/>
    <n v="8"/>
    <n v="1089"/>
    <x v="3543"/>
    <x v="307"/>
    <n v="3840"/>
    <m/>
    <s v="x"/>
    <m/>
    <m/>
    <m/>
    <m/>
    <m/>
    <m/>
    <m/>
    <m/>
    <s v="x"/>
    <m/>
    <m/>
    <m/>
    <m/>
    <m/>
    <m/>
    <m/>
    <m/>
    <m/>
    <m/>
    <m/>
    <x v="10"/>
  </r>
  <r>
    <d v="2022-07-08T00:00:00"/>
    <x v="2"/>
    <n v="7"/>
    <n v="880"/>
    <x v="3546"/>
    <x v="307"/>
    <n v="1560"/>
    <m/>
    <s v="x"/>
    <m/>
    <m/>
    <m/>
    <m/>
    <m/>
    <m/>
    <m/>
    <m/>
    <s v="x"/>
    <m/>
    <m/>
    <m/>
    <m/>
    <m/>
    <m/>
    <m/>
    <m/>
    <m/>
    <m/>
    <m/>
    <x v="10"/>
  </r>
  <r>
    <d v="2022-06-17T00:00:00"/>
    <x v="2"/>
    <n v="6"/>
    <n v="811"/>
    <x v="3543"/>
    <x v="307"/>
    <n v="576"/>
    <m/>
    <s v="x"/>
    <m/>
    <m/>
    <m/>
    <m/>
    <m/>
    <m/>
    <m/>
    <m/>
    <s v="x"/>
    <m/>
    <m/>
    <m/>
    <m/>
    <m/>
    <m/>
    <m/>
    <m/>
    <m/>
    <m/>
    <m/>
    <x v="10"/>
  </r>
  <r>
    <d v="2022-03-11T00:00:00"/>
    <x v="2"/>
    <n v="3"/>
    <n v="217"/>
    <x v="3547"/>
    <x v="307"/>
    <n v="2856"/>
    <m/>
    <s v="x"/>
    <m/>
    <m/>
    <m/>
    <m/>
    <m/>
    <m/>
    <m/>
    <m/>
    <s v="x"/>
    <m/>
    <m/>
    <m/>
    <m/>
    <m/>
    <m/>
    <m/>
    <m/>
    <m/>
    <m/>
    <m/>
    <x v="10"/>
  </r>
  <r>
    <d v="2021-07-22T00:00:00"/>
    <x v="1"/>
    <n v="7"/>
    <n v="937"/>
    <x v="3548"/>
    <x v="307"/>
    <n v="2560"/>
    <m/>
    <s v="x"/>
    <m/>
    <m/>
    <m/>
    <m/>
    <m/>
    <m/>
    <m/>
    <m/>
    <s v="x"/>
    <m/>
    <m/>
    <m/>
    <m/>
    <m/>
    <m/>
    <m/>
    <m/>
    <m/>
    <m/>
    <m/>
    <x v="10"/>
  </r>
  <r>
    <d v="2021-03-19T00:00:00"/>
    <x v="1"/>
    <n v="3"/>
    <n v="258"/>
    <x v="3548"/>
    <x v="307"/>
    <n v="6000"/>
    <m/>
    <s v="x"/>
    <m/>
    <m/>
    <m/>
    <m/>
    <m/>
    <m/>
    <m/>
    <m/>
    <s v="x"/>
    <m/>
    <m/>
    <m/>
    <m/>
    <m/>
    <m/>
    <m/>
    <m/>
    <m/>
    <m/>
    <m/>
    <x v="10"/>
  </r>
  <r>
    <d v="2024-01-15T00:00:00"/>
    <x v="3"/>
    <n v="1"/>
    <n v="1552"/>
    <x v="3549"/>
    <x v="308"/>
    <n v="820"/>
    <m/>
    <s v="x"/>
    <m/>
    <m/>
    <m/>
    <m/>
    <s v="x"/>
    <m/>
    <m/>
    <m/>
    <m/>
    <m/>
    <m/>
    <m/>
    <s v="x"/>
    <m/>
    <m/>
    <m/>
    <m/>
    <m/>
    <m/>
    <m/>
    <x v="47"/>
  </r>
  <r>
    <d v="2023-12-20T00:00:00"/>
    <x v="0"/>
    <n v="12"/>
    <n v="1468"/>
    <x v="3550"/>
    <x v="308"/>
    <n v="1060"/>
    <m/>
    <s v="x"/>
    <m/>
    <m/>
    <m/>
    <m/>
    <s v="x"/>
    <m/>
    <m/>
    <m/>
    <m/>
    <m/>
    <m/>
    <m/>
    <s v="x"/>
    <m/>
    <m/>
    <m/>
    <m/>
    <m/>
    <m/>
    <m/>
    <x v="47"/>
  </r>
  <r>
    <d v="2023-11-21T00:00:00"/>
    <x v="0"/>
    <n v="11"/>
    <n v="1249"/>
    <x v="3551"/>
    <x v="308"/>
    <n v="1060"/>
    <m/>
    <s v="x"/>
    <m/>
    <m/>
    <m/>
    <m/>
    <s v="x"/>
    <m/>
    <m/>
    <m/>
    <m/>
    <m/>
    <m/>
    <m/>
    <s v="x"/>
    <m/>
    <m/>
    <m/>
    <m/>
    <m/>
    <m/>
    <m/>
    <x v="47"/>
  </r>
  <r>
    <d v="2023-10-24T00:00:00"/>
    <x v="0"/>
    <n v="10"/>
    <n v="1104"/>
    <x v="3552"/>
    <x v="308"/>
    <n v="960"/>
    <m/>
    <s v="x"/>
    <m/>
    <m/>
    <m/>
    <m/>
    <s v="x"/>
    <m/>
    <m/>
    <m/>
    <m/>
    <m/>
    <m/>
    <m/>
    <s v="x"/>
    <m/>
    <m/>
    <m/>
    <m/>
    <m/>
    <m/>
    <m/>
    <x v="47"/>
  </r>
  <r>
    <d v="2023-07-27T00:00:00"/>
    <x v="0"/>
    <n v="7"/>
    <n v="696"/>
    <x v="3553"/>
    <x v="308"/>
    <n v="1060"/>
    <m/>
    <s v="x"/>
    <m/>
    <m/>
    <m/>
    <m/>
    <s v="x"/>
    <m/>
    <m/>
    <m/>
    <m/>
    <m/>
    <m/>
    <m/>
    <s v="x"/>
    <m/>
    <m/>
    <m/>
    <m/>
    <m/>
    <m/>
    <m/>
    <x v="47"/>
  </r>
  <r>
    <d v="2023-06-19T00:00:00"/>
    <x v="0"/>
    <n v="6"/>
    <n v="542"/>
    <x v="3554"/>
    <x v="308"/>
    <n v="1080"/>
    <m/>
    <s v="x"/>
    <m/>
    <m/>
    <m/>
    <m/>
    <s v="x"/>
    <m/>
    <m/>
    <m/>
    <m/>
    <m/>
    <m/>
    <m/>
    <s v="x"/>
    <m/>
    <m/>
    <m/>
    <m/>
    <m/>
    <m/>
    <m/>
    <x v="47"/>
  </r>
  <r>
    <d v="2023-05-23T00:00:00"/>
    <x v="0"/>
    <n v="5"/>
    <n v="424"/>
    <x v="3555"/>
    <x v="308"/>
    <n v="1060"/>
    <m/>
    <s v="x"/>
    <m/>
    <m/>
    <m/>
    <m/>
    <s v="x"/>
    <m/>
    <m/>
    <m/>
    <m/>
    <m/>
    <m/>
    <m/>
    <s v="x"/>
    <m/>
    <m/>
    <m/>
    <m/>
    <m/>
    <m/>
    <m/>
    <x v="47"/>
  </r>
  <r>
    <d v="2023-04-20T00:00:00"/>
    <x v="0"/>
    <n v="4"/>
    <n v="282"/>
    <x v="3556"/>
    <x v="308"/>
    <n v="1060"/>
    <m/>
    <s v="x"/>
    <m/>
    <m/>
    <m/>
    <m/>
    <s v="x"/>
    <m/>
    <m/>
    <m/>
    <m/>
    <m/>
    <m/>
    <m/>
    <s v="x"/>
    <m/>
    <m/>
    <m/>
    <m/>
    <m/>
    <m/>
    <m/>
    <x v="47"/>
  </r>
  <r>
    <d v="2023-01-12T00:00:00"/>
    <x v="0"/>
    <n v="1"/>
    <n v="1847"/>
    <x v="3557"/>
    <x v="308"/>
    <n v="560"/>
    <m/>
    <s v="x"/>
    <m/>
    <m/>
    <m/>
    <m/>
    <s v="x"/>
    <m/>
    <m/>
    <m/>
    <m/>
    <m/>
    <m/>
    <m/>
    <s v="x"/>
    <m/>
    <m/>
    <m/>
    <m/>
    <m/>
    <m/>
    <m/>
    <x v="47"/>
  </r>
  <r>
    <d v="2022-12-19T00:00:00"/>
    <x v="2"/>
    <n v="12"/>
    <n v="1749"/>
    <x v="3558"/>
    <x v="308"/>
    <n v="960"/>
    <m/>
    <s v="x"/>
    <m/>
    <m/>
    <m/>
    <m/>
    <s v="x"/>
    <m/>
    <m/>
    <m/>
    <m/>
    <m/>
    <m/>
    <m/>
    <s v="x"/>
    <m/>
    <m/>
    <m/>
    <m/>
    <m/>
    <m/>
    <m/>
    <x v="47"/>
  </r>
  <r>
    <d v="2022-11-28T00:00:00"/>
    <x v="2"/>
    <n v="11"/>
    <n v="1524"/>
    <x v="3559"/>
    <x v="308"/>
    <n v="960"/>
    <m/>
    <s v="x"/>
    <m/>
    <m/>
    <m/>
    <m/>
    <s v="x"/>
    <m/>
    <m/>
    <m/>
    <m/>
    <m/>
    <m/>
    <m/>
    <s v="x"/>
    <m/>
    <m/>
    <m/>
    <m/>
    <m/>
    <m/>
    <m/>
    <x v="47"/>
  </r>
  <r>
    <d v="2022-10-21T00:00:00"/>
    <x v="2"/>
    <n v="10"/>
    <n v="1342"/>
    <x v="3560"/>
    <x v="308"/>
    <n v="900"/>
    <m/>
    <s v="x"/>
    <m/>
    <m/>
    <m/>
    <m/>
    <s v="x"/>
    <m/>
    <m/>
    <m/>
    <m/>
    <m/>
    <m/>
    <m/>
    <s v="x"/>
    <m/>
    <m/>
    <m/>
    <m/>
    <m/>
    <m/>
    <m/>
    <x v="47"/>
  </r>
  <r>
    <d v="2022-07-19T00:00:00"/>
    <x v="2"/>
    <n v="7"/>
    <n v="920"/>
    <x v="3561"/>
    <x v="308"/>
    <n v="1120"/>
    <m/>
    <s v="x"/>
    <m/>
    <m/>
    <m/>
    <m/>
    <s v="x"/>
    <m/>
    <m/>
    <m/>
    <m/>
    <m/>
    <m/>
    <m/>
    <s v="x"/>
    <m/>
    <m/>
    <m/>
    <m/>
    <m/>
    <m/>
    <m/>
    <x v="47"/>
  </r>
  <r>
    <d v="2022-06-21T00:00:00"/>
    <x v="2"/>
    <n v="6"/>
    <n v="740"/>
    <x v="3562"/>
    <x v="308"/>
    <n v="1080"/>
    <m/>
    <s v="x"/>
    <m/>
    <m/>
    <m/>
    <m/>
    <s v="x"/>
    <m/>
    <m/>
    <m/>
    <m/>
    <m/>
    <m/>
    <m/>
    <s v="x"/>
    <m/>
    <m/>
    <m/>
    <m/>
    <m/>
    <m/>
    <m/>
    <x v="47"/>
  </r>
  <r>
    <d v="2022-05-20T00:00:00"/>
    <x v="2"/>
    <n v="5"/>
    <n v="562"/>
    <x v="3563"/>
    <x v="308"/>
    <n v="1000"/>
    <m/>
    <s v="x"/>
    <m/>
    <m/>
    <m/>
    <m/>
    <s v="x"/>
    <m/>
    <m/>
    <m/>
    <m/>
    <m/>
    <m/>
    <m/>
    <s v="x"/>
    <m/>
    <m/>
    <m/>
    <m/>
    <m/>
    <m/>
    <m/>
    <x v="47"/>
  </r>
  <r>
    <d v="2022-04-20T00:00:00"/>
    <x v="2"/>
    <n v="4"/>
    <n v="405"/>
    <x v="3564"/>
    <x v="308"/>
    <n v="1100"/>
    <m/>
    <s v="x"/>
    <m/>
    <m/>
    <m/>
    <m/>
    <s v="x"/>
    <m/>
    <m/>
    <m/>
    <m/>
    <m/>
    <m/>
    <m/>
    <s v="x"/>
    <m/>
    <m/>
    <m/>
    <m/>
    <m/>
    <m/>
    <m/>
    <x v="47"/>
  </r>
  <r>
    <d v="2021-12-28T00:00:00"/>
    <x v="1"/>
    <n v="12"/>
    <n v="1903"/>
    <x v="3565"/>
    <x v="308"/>
    <n v="625"/>
    <m/>
    <s v="x"/>
    <m/>
    <m/>
    <m/>
    <m/>
    <s v="x"/>
    <m/>
    <m/>
    <m/>
    <m/>
    <m/>
    <m/>
    <m/>
    <s v="x"/>
    <m/>
    <m/>
    <m/>
    <m/>
    <m/>
    <m/>
    <m/>
    <x v="47"/>
  </r>
  <r>
    <d v="2021-12-22T00:00:00"/>
    <x v="1"/>
    <n v="12"/>
    <n v="1748"/>
    <x v="3566"/>
    <x v="308"/>
    <n v="825"/>
    <m/>
    <s v="x"/>
    <m/>
    <m/>
    <m/>
    <m/>
    <s v="x"/>
    <m/>
    <m/>
    <m/>
    <m/>
    <m/>
    <m/>
    <m/>
    <s v="x"/>
    <m/>
    <m/>
    <m/>
    <m/>
    <m/>
    <m/>
    <m/>
    <x v="47"/>
  </r>
  <r>
    <d v="2021-11-22T00:00:00"/>
    <x v="1"/>
    <n v="11"/>
    <n v="1581"/>
    <x v="3567"/>
    <x v="308"/>
    <n v="800"/>
    <m/>
    <s v="x"/>
    <m/>
    <m/>
    <m/>
    <m/>
    <s v="x"/>
    <m/>
    <m/>
    <m/>
    <m/>
    <m/>
    <m/>
    <m/>
    <s v="x"/>
    <m/>
    <m/>
    <m/>
    <m/>
    <m/>
    <m/>
    <m/>
    <x v="47"/>
  </r>
  <r>
    <d v="2021-10-19T00:00:00"/>
    <x v="1"/>
    <n v="10"/>
    <n v="1400"/>
    <x v="3568"/>
    <x v="308"/>
    <n v="875"/>
    <m/>
    <s v="x"/>
    <m/>
    <m/>
    <m/>
    <m/>
    <s v="x"/>
    <m/>
    <m/>
    <m/>
    <m/>
    <m/>
    <m/>
    <m/>
    <s v="x"/>
    <m/>
    <m/>
    <m/>
    <m/>
    <m/>
    <m/>
    <m/>
    <x v="47"/>
  </r>
  <r>
    <d v="2021-07-21T00:00:00"/>
    <x v="1"/>
    <n v="7"/>
    <n v="890"/>
    <x v="3569"/>
    <x v="308"/>
    <n v="400"/>
    <m/>
    <s v="x"/>
    <m/>
    <m/>
    <m/>
    <m/>
    <s v="x"/>
    <m/>
    <m/>
    <m/>
    <m/>
    <m/>
    <m/>
    <m/>
    <s v="x"/>
    <m/>
    <m/>
    <m/>
    <m/>
    <m/>
    <m/>
    <m/>
    <x v="47"/>
  </r>
  <r>
    <d v="2022-04-01T00:00:00"/>
    <x v="2"/>
    <n v="4"/>
    <n v="338"/>
    <x v="3570"/>
    <x v="309"/>
    <n v="1962"/>
    <m/>
    <s v="x"/>
    <m/>
    <s v="x"/>
    <m/>
    <m/>
    <m/>
    <m/>
    <m/>
    <m/>
    <m/>
    <m/>
    <m/>
    <m/>
    <m/>
    <m/>
    <m/>
    <m/>
    <m/>
    <m/>
    <m/>
    <m/>
    <x v="12"/>
  </r>
  <r>
    <d v="2022-02-09T00:00:00"/>
    <x v="2"/>
    <n v="2"/>
    <n v="73"/>
    <x v="3571"/>
    <x v="309"/>
    <n v="3941.6"/>
    <m/>
    <s v="x"/>
    <m/>
    <s v="x"/>
    <m/>
    <m/>
    <m/>
    <m/>
    <m/>
    <m/>
    <m/>
    <m/>
    <m/>
    <m/>
    <m/>
    <m/>
    <m/>
    <m/>
    <m/>
    <m/>
    <m/>
    <m/>
    <x v="12"/>
  </r>
  <r>
    <d v="2023-06-14T00:00:00"/>
    <x v="0"/>
    <n v="6"/>
    <n v="500"/>
    <x v="3572"/>
    <x v="310"/>
    <n v="400"/>
    <m/>
    <s v="x"/>
    <m/>
    <s v="x"/>
    <m/>
    <m/>
    <m/>
    <m/>
    <m/>
    <m/>
    <m/>
    <m/>
    <m/>
    <m/>
    <m/>
    <m/>
    <m/>
    <m/>
    <m/>
    <m/>
    <m/>
    <m/>
    <x v="12"/>
  </r>
  <r>
    <d v="2023-09-18T00:00:00"/>
    <x v="0"/>
    <n v="9"/>
    <n v="930"/>
    <x v="3573"/>
    <x v="311"/>
    <n v="2979.72"/>
    <s v="x"/>
    <m/>
    <m/>
    <s v="x"/>
    <m/>
    <m/>
    <m/>
    <m/>
    <m/>
    <m/>
    <m/>
    <m/>
    <m/>
    <m/>
    <m/>
    <m/>
    <m/>
    <m/>
    <m/>
    <m/>
    <m/>
    <m/>
    <x v="12"/>
  </r>
  <r>
    <d v="2023-07-13T00:00:00"/>
    <x v="0"/>
    <n v="7"/>
    <n v="648"/>
    <x v="3574"/>
    <x v="311"/>
    <n v="4548.72"/>
    <m/>
    <s v="x"/>
    <m/>
    <s v="x"/>
    <m/>
    <m/>
    <m/>
    <m/>
    <m/>
    <m/>
    <m/>
    <m/>
    <m/>
    <m/>
    <m/>
    <m/>
    <m/>
    <m/>
    <m/>
    <m/>
    <m/>
    <m/>
    <x v="12"/>
  </r>
  <r>
    <d v="2023-05-04T00:00:00"/>
    <x v="0"/>
    <n v="5"/>
    <n v="390"/>
    <x v="3575"/>
    <x v="311"/>
    <n v="598.32000000000005"/>
    <m/>
    <s v="x"/>
    <m/>
    <s v="x"/>
    <m/>
    <m/>
    <m/>
    <m/>
    <m/>
    <m/>
    <m/>
    <m/>
    <m/>
    <m/>
    <m/>
    <m/>
    <m/>
    <m/>
    <m/>
    <m/>
    <m/>
    <m/>
    <x v="12"/>
  </r>
  <r>
    <d v="2022-07-26T00:00:00"/>
    <x v="2"/>
    <n v="7"/>
    <n v="910"/>
    <x v="3576"/>
    <x v="311"/>
    <n v="327.84"/>
    <m/>
    <s v="x"/>
    <m/>
    <s v="x"/>
    <m/>
    <m/>
    <m/>
    <m/>
    <m/>
    <m/>
    <m/>
    <m/>
    <m/>
    <m/>
    <m/>
    <m/>
    <m/>
    <m/>
    <m/>
    <m/>
    <m/>
    <m/>
    <x v="12"/>
  </r>
  <r>
    <d v="2022-07-26T00:00:00"/>
    <x v="2"/>
    <n v="7"/>
    <n v="911"/>
    <x v="3577"/>
    <x v="311"/>
    <n v="4548.72"/>
    <m/>
    <s v="x"/>
    <m/>
    <s v="x"/>
    <m/>
    <m/>
    <m/>
    <m/>
    <m/>
    <m/>
    <m/>
    <m/>
    <m/>
    <m/>
    <m/>
    <m/>
    <m/>
    <m/>
    <m/>
    <m/>
    <m/>
    <m/>
    <x v="12"/>
  </r>
  <r>
    <d v="2021-09-27T00:00:00"/>
    <x v="1"/>
    <n v="9"/>
    <n v="1330"/>
    <x v="3578"/>
    <x v="311"/>
    <n v="5176.8"/>
    <m/>
    <s v="x"/>
    <m/>
    <s v="x"/>
    <m/>
    <m/>
    <m/>
    <m/>
    <m/>
    <m/>
    <m/>
    <m/>
    <m/>
    <m/>
    <m/>
    <m/>
    <m/>
    <m/>
    <m/>
    <m/>
    <m/>
    <m/>
    <x v="12"/>
  </r>
  <r>
    <d v="2021-09-08T00:00:00"/>
    <x v="1"/>
    <n v="9"/>
    <n v="1204"/>
    <x v="3579"/>
    <x v="311"/>
    <n v="1776"/>
    <m/>
    <s v="x"/>
    <m/>
    <s v="x"/>
    <m/>
    <m/>
    <m/>
    <m/>
    <m/>
    <m/>
    <m/>
    <m/>
    <m/>
    <m/>
    <m/>
    <m/>
    <m/>
    <m/>
    <m/>
    <m/>
    <m/>
    <m/>
    <x v="12"/>
  </r>
  <r>
    <d v="2021-09-08T00:00:00"/>
    <x v="1"/>
    <n v="9"/>
    <n v="1203"/>
    <x v="3580"/>
    <x v="311"/>
    <n v="1500"/>
    <m/>
    <s v="x"/>
    <m/>
    <s v="x"/>
    <m/>
    <m/>
    <m/>
    <m/>
    <m/>
    <m/>
    <m/>
    <m/>
    <m/>
    <m/>
    <m/>
    <m/>
    <m/>
    <m/>
    <m/>
    <m/>
    <m/>
    <m/>
    <x v="12"/>
  </r>
  <r>
    <d v="2021-07-21T00:00:00"/>
    <x v="1"/>
    <n v="7"/>
    <n v="995"/>
    <x v="3581"/>
    <x v="311"/>
    <n v="1753.68"/>
    <m/>
    <s v="x"/>
    <m/>
    <s v="x"/>
    <m/>
    <m/>
    <m/>
    <m/>
    <m/>
    <m/>
    <m/>
    <m/>
    <m/>
    <m/>
    <m/>
    <m/>
    <m/>
    <m/>
    <m/>
    <m/>
    <m/>
    <m/>
    <x v="12"/>
  </r>
  <r>
    <d v="2023-11-22T00:00:00"/>
    <x v="0"/>
    <n v="11"/>
    <n v="1341"/>
    <x v="3582"/>
    <x v="312"/>
    <n v="380"/>
    <m/>
    <s v="x"/>
    <m/>
    <s v="x"/>
    <m/>
    <m/>
    <s v="x"/>
    <m/>
    <m/>
    <m/>
    <m/>
    <m/>
    <m/>
    <m/>
    <m/>
    <m/>
    <m/>
    <m/>
    <m/>
    <m/>
    <m/>
    <m/>
    <x v="9"/>
  </r>
  <r>
    <d v="2023-09-20T00:00:00"/>
    <x v="0"/>
    <n v="9"/>
    <n v="932"/>
    <x v="3583"/>
    <x v="313"/>
    <n v="8300"/>
    <m/>
    <s v="x"/>
    <m/>
    <s v="x"/>
    <m/>
    <m/>
    <m/>
    <m/>
    <m/>
    <m/>
    <m/>
    <m/>
    <m/>
    <m/>
    <m/>
    <s v="x"/>
    <m/>
    <m/>
    <m/>
    <m/>
    <m/>
    <m/>
    <x v="19"/>
  </r>
  <r>
    <d v="2021-11-02T00:00:00"/>
    <x v="1"/>
    <n v="11"/>
    <n v="1421"/>
    <x v="3584"/>
    <x v="313"/>
    <n v="6650"/>
    <m/>
    <s v="x"/>
    <m/>
    <s v="x"/>
    <m/>
    <m/>
    <m/>
    <m/>
    <m/>
    <m/>
    <m/>
    <m/>
    <m/>
    <s v="x"/>
    <m/>
    <m/>
    <m/>
    <m/>
    <m/>
    <m/>
    <m/>
    <m/>
    <x v="14"/>
  </r>
  <r>
    <d v="2022-11-07T00:00:00"/>
    <x v="2"/>
    <n v="11"/>
    <n v="1498"/>
    <x v="3585"/>
    <x v="314"/>
    <n v="30"/>
    <m/>
    <s v="x"/>
    <m/>
    <m/>
    <m/>
    <m/>
    <m/>
    <m/>
    <m/>
    <m/>
    <s v="x"/>
    <m/>
    <m/>
    <m/>
    <m/>
    <m/>
    <m/>
    <m/>
    <m/>
    <m/>
    <m/>
    <m/>
    <x v="10"/>
  </r>
  <r>
    <d v="2022-11-02T00:00:00"/>
    <x v="2"/>
    <n v="11"/>
    <n v="1464"/>
    <x v="3586"/>
    <x v="315"/>
    <n v="800"/>
    <m/>
    <s v="x"/>
    <m/>
    <m/>
    <m/>
    <m/>
    <m/>
    <m/>
    <m/>
    <m/>
    <m/>
    <m/>
    <m/>
    <m/>
    <s v="x"/>
    <m/>
    <m/>
    <m/>
    <m/>
    <m/>
    <m/>
    <m/>
    <x v="4"/>
  </r>
  <r>
    <d v="2021-08-30T00:00:00"/>
    <x v="1"/>
    <n v="8"/>
    <n v="1135"/>
    <x v="3587"/>
    <x v="316"/>
    <n v="324"/>
    <m/>
    <s v="x"/>
    <m/>
    <s v="x"/>
    <m/>
    <m/>
    <m/>
    <m/>
    <m/>
    <m/>
    <m/>
    <m/>
    <m/>
    <s v="x"/>
    <m/>
    <m/>
    <m/>
    <m/>
    <m/>
    <m/>
    <m/>
    <m/>
    <x v="14"/>
  </r>
  <r>
    <d v="2022-11-28T00:00:00"/>
    <x v="2"/>
    <n v="11"/>
    <n v="1599"/>
    <x v="3588"/>
    <x v="317"/>
    <n v="100"/>
    <m/>
    <s v="x"/>
    <m/>
    <m/>
    <m/>
    <m/>
    <m/>
    <m/>
    <m/>
    <m/>
    <m/>
    <m/>
    <m/>
    <m/>
    <m/>
    <m/>
    <s v="x"/>
    <m/>
    <m/>
    <m/>
    <m/>
    <m/>
    <x v="3"/>
  </r>
  <r>
    <d v="2023-06-22T00:00:00"/>
    <x v="0"/>
    <n v="6"/>
    <n v="611"/>
    <x v="3589"/>
    <x v="318"/>
    <n v="1000"/>
    <m/>
    <s v="x"/>
    <m/>
    <m/>
    <m/>
    <m/>
    <m/>
    <m/>
    <m/>
    <m/>
    <m/>
    <m/>
    <m/>
    <m/>
    <s v="x"/>
    <m/>
    <m/>
    <m/>
    <m/>
    <m/>
    <m/>
    <m/>
    <x v="4"/>
  </r>
  <r>
    <d v="2023-01-05T00:00:00"/>
    <x v="0"/>
    <n v="1"/>
    <n v="1761"/>
    <x v="3590"/>
    <x v="319"/>
    <n v="200"/>
    <m/>
    <s v="x"/>
    <m/>
    <m/>
    <m/>
    <m/>
    <m/>
    <m/>
    <m/>
    <m/>
    <m/>
    <m/>
    <m/>
    <m/>
    <m/>
    <m/>
    <s v="x"/>
    <m/>
    <m/>
    <m/>
    <m/>
    <m/>
    <x v="3"/>
  </r>
  <r>
    <d v="2023-10-11T00:00:00"/>
    <x v="0"/>
    <n v="10"/>
    <n v="1126"/>
    <x v="3591"/>
    <x v="320"/>
    <n v="100"/>
    <m/>
    <s v="x"/>
    <m/>
    <m/>
    <m/>
    <m/>
    <m/>
    <m/>
    <m/>
    <m/>
    <m/>
    <m/>
    <m/>
    <m/>
    <m/>
    <m/>
    <s v="x"/>
    <m/>
    <m/>
    <m/>
    <m/>
    <m/>
    <x v="3"/>
  </r>
  <r>
    <d v="2023-09-04T00:00:00"/>
    <x v="0"/>
    <n v="9"/>
    <n v="939"/>
    <x v="3592"/>
    <x v="320"/>
    <n v="100"/>
    <m/>
    <s v="x"/>
    <m/>
    <m/>
    <m/>
    <m/>
    <m/>
    <m/>
    <m/>
    <m/>
    <m/>
    <m/>
    <m/>
    <m/>
    <m/>
    <m/>
    <s v="x"/>
    <m/>
    <m/>
    <m/>
    <m/>
    <m/>
    <x v="3"/>
  </r>
  <r>
    <d v="2021-09-02T00:00:00"/>
    <x v="1"/>
    <n v="9"/>
    <n v="1187"/>
    <x v="3593"/>
    <x v="321"/>
    <n v="1840.8"/>
    <m/>
    <s v="x"/>
    <m/>
    <s v="x"/>
    <m/>
    <m/>
    <m/>
    <m/>
    <m/>
    <m/>
    <m/>
    <m/>
    <m/>
    <m/>
    <m/>
    <m/>
    <m/>
    <m/>
    <m/>
    <m/>
    <m/>
    <m/>
    <x v="12"/>
  </r>
  <r>
    <d v="2023-06-28T00:00:00"/>
    <x v="0"/>
    <n v="6"/>
    <n v="672"/>
    <x v="3594"/>
    <x v="322"/>
    <n v="249"/>
    <m/>
    <s v="x"/>
    <m/>
    <m/>
    <m/>
    <m/>
    <m/>
    <m/>
    <s v="x"/>
    <m/>
    <m/>
    <m/>
    <m/>
    <m/>
    <m/>
    <m/>
    <m/>
    <m/>
    <m/>
    <m/>
    <m/>
    <m/>
    <x v="2"/>
  </r>
  <r>
    <d v="2023-06-22T00:00:00"/>
    <x v="0"/>
    <n v="6"/>
    <n v="33"/>
    <x v="3595"/>
    <x v="322"/>
    <n v="249"/>
    <m/>
    <s v="x"/>
    <m/>
    <m/>
    <m/>
    <m/>
    <m/>
    <m/>
    <s v="x"/>
    <m/>
    <m/>
    <m/>
    <m/>
    <m/>
    <m/>
    <m/>
    <m/>
    <m/>
    <m/>
    <m/>
    <m/>
    <m/>
    <x v="2"/>
  </r>
  <r>
    <d v="2022-06-27T00:00:00"/>
    <x v="2"/>
    <n v="6"/>
    <n v="898"/>
    <x v="3596"/>
    <x v="322"/>
    <n v="229"/>
    <m/>
    <s v="x"/>
    <m/>
    <m/>
    <m/>
    <m/>
    <m/>
    <m/>
    <s v="x"/>
    <m/>
    <m/>
    <m/>
    <m/>
    <m/>
    <m/>
    <m/>
    <m/>
    <m/>
    <m/>
    <m/>
    <m/>
    <m/>
    <x v="2"/>
  </r>
  <r>
    <d v="2022-06-21T00:00:00"/>
    <x v="2"/>
    <n v="6"/>
    <n v="39"/>
    <x v="3595"/>
    <x v="322"/>
    <n v="229"/>
    <m/>
    <s v="x"/>
    <m/>
    <m/>
    <m/>
    <m/>
    <m/>
    <m/>
    <s v="x"/>
    <m/>
    <m/>
    <m/>
    <m/>
    <m/>
    <m/>
    <m/>
    <m/>
    <m/>
    <m/>
    <m/>
    <m/>
    <m/>
    <x v="2"/>
  </r>
  <r>
    <d v="2021-05-21T00:00:00"/>
    <x v="1"/>
    <n v="5"/>
    <n v="696"/>
    <x v="3597"/>
    <x v="322"/>
    <n v="229"/>
    <m/>
    <s v="x"/>
    <m/>
    <m/>
    <m/>
    <m/>
    <m/>
    <m/>
    <s v="x"/>
    <m/>
    <m/>
    <m/>
    <m/>
    <m/>
    <m/>
    <m/>
    <m/>
    <m/>
    <m/>
    <m/>
    <m/>
    <m/>
    <x v="2"/>
  </r>
  <r>
    <d v="2021-05-20T00:00:00"/>
    <x v="1"/>
    <n v="5"/>
    <n v="22"/>
    <x v="3598"/>
    <x v="322"/>
    <n v="229"/>
    <m/>
    <s v="x"/>
    <m/>
    <m/>
    <m/>
    <m/>
    <m/>
    <m/>
    <s v="x"/>
    <m/>
    <m/>
    <m/>
    <m/>
    <m/>
    <m/>
    <m/>
    <m/>
    <m/>
    <m/>
    <m/>
    <m/>
    <m/>
    <x v="2"/>
  </r>
  <r>
    <d v="2023-11-22T00:00:00"/>
    <x v="0"/>
    <n v="11"/>
    <n v="1364"/>
    <x v="3599"/>
    <x v="323"/>
    <n v="30"/>
    <m/>
    <s v="x"/>
    <m/>
    <m/>
    <m/>
    <m/>
    <m/>
    <m/>
    <m/>
    <m/>
    <m/>
    <m/>
    <m/>
    <m/>
    <m/>
    <m/>
    <s v="x"/>
    <m/>
    <m/>
    <m/>
    <m/>
    <m/>
    <x v="3"/>
  </r>
  <r>
    <d v="2023-06-12T00:00:00"/>
    <x v="0"/>
    <n v="6"/>
    <n v="521"/>
    <x v="3600"/>
    <x v="324"/>
    <n v="1000"/>
    <m/>
    <s v="x"/>
    <m/>
    <m/>
    <m/>
    <s v="x"/>
    <m/>
    <m/>
    <m/>
    <m/>
    <m/>
    <m/>
    <m/>
    <m/>
    <s v="x"/>
    <m/>
    <m/>
    <m/>
    <m/>
    <m/>
    <m/>
    <m/>
    <x v="24"/>
  </r>
  <r>
    <d v="2022-12-19T00:00:00"/>
    <x v="2"/>
    <n v="12"/>
    <n v="1754"/>
    <x v="3601"/>
    <x v="325"/>
    <n v="400"/>
    <m/>
    <s v="x"/>
    <m/>
    <m/>
    <m/>
    <m/>
    <m/>
    <m/>
    <m/>
    <m/>
    <m/>
    <m/>
    <m/>
    <m/>
    <s v="x"/>
    <m/>
    <m/>
    <m/>
    <m/>
    <m/>
    <m/>
    <m/>
    <x v="4"/>
  </r>
  <r>
    <d v="2023-07-25T00:00:00"/>
    <x v="0"/>
    <n v="7"/>
    <n v="690"/>
    <x v="3602"/>
    <x v="326"/>
    <n v="6"/>
    <s v="x"/>
    <m/>
    <m/>
    <m/>
    <m/>
    <m/>
    <s v="x"/>
    <m/>
    <m/>
    <m/>
    <m/>
    <m/>
    <m/>
    <m/>
    <m/>
    <m/>
    <m/>
    <s v="x"/>
    <m/>
    <m/>
    <m/>
    <m/>
    <x v="48"/>
  </r>
  <r>
    <d v="2023-07-25T00:00:00"/>
    <x v="0"/>
    <n v="7"/>
    <n v="689"/>
    <x v="3603"/>
    <x v="326"/>
    <n v="1051.24"/>
    <s v="x"/>
    <m/>
    <m/>
    <m/>
    <s v="x"/>
    <m/>
    <s v="x"/>
    <m/>
    <m/>
    <m/>
    <m/>
    <m/>
    <m/>
    <m/>
    <m/>
    <m/>
    <m/>
    <m/>
    <m/>
    <m/>
    <m/>
    <m/>
    <x v="49"/>
  </r>
  <r>
    <d v="2023-06-12T00:00:00"/>
    <x v="0"/>
    <n v="6"/>
    <n v="485"/>
    <x v="3604"/>
    <x v="326"/>
    <n v="1051.24"/>
    <s v="x"/>
    <m/>
    <m/>
    <m/>
    <s v="x"/>
    <m/>
    <s v="x"/>
    <m/>
    <m/>
    <m/>
    <m/>
    <m/>
    <m/>
    <m/>
    <m/>
    <m/>
    <m/>
    <m/>
    <m/>
    <m/>
    <m/>
    <m/>
    <x v="49"/>
  </r>
  <r>
    <d v="2023-04-03T00:00:00"/>
    <x v="0"/>
    <n v="4"/>
    <n v="196"/>
    <x v="3605"/>
    <x v="326"/>
    <n v="1051.24"/>
    <s v="x"/>
    <m/>
    <m/>
    <m/>
    <s v="x"/>
    <m/>
    <s v="x"/>
    <m/>
    <m/>
    <m/>
    <m/>
    <m/>
    <m/>
    <m/>
    <m/>
    <m/>
    <m/>
    <m/>
    <m/>
    <m/>
    <m/>
    <m/>
    <x v="49"/>
  </r>
  <r>
    <d v="2022-12-28T00:00:00"/>
    <x v="2"/>
    <n v="12"/>
    <n v="1843"/>
    <x v="3606"/>
    <x v="326"/>
    <n v="2106.48"/>
    <s v="x"/>
    <m/>
    <m/>
    <m/>
    <s v="x"/>
    <m/>
    <s v="x"/>
    <m/>
    <m/>
    <m/>
    <m/>
    <m/>
    <m/>
    <m/>
    <m/>
    <m/>
    <m/>
    <m/>
    <m/>
    <m/>
    <m/>
    <m/>
    <x v="49"/>
  </r>
  <r>
    <d v="2023-10-31T00:00:00"/>
    <x v="0"/>
    <n v="10"/>
    <n v="1155"/>
    <x v="3607"/>
    <x v="327"/>
    <n v="258"/>
    <m/>
    <s v="x"/>
    <m/>
    <m/>
    <m/>
    <m/>
    <m/>
    <s v="x"/>
    <m/>
    <m/>
    <m/>
    <m/>
    <m/>
    <m/>
    <m/>
    <m/>
    <m/>
    <m/>
    <m/>
    <m/>
    <m/>
    <m/>
    <x v="15"/>
  </r>
  <r>
    <d v="2023-03-20T00:00:00"/>
    <x v="0"/>
    <n v="3"/>
    <n v="136"/>
    <x v="3607"/>
    <x v="327"/>
    <n v="882.24"/>
    <m/>
    <s v="x"/>
    <m/>
    <m/>
    <m/>
    <m/>
    <m/>
    <s v="x"/>
    <m/>
    <m/>
    <m/>
    <m/>
    <m/>
    <m/>
    <m/>
    <m/>
    <m/>
    <m/>
    <m/>
    <m/>
    <m/>
    <m/>
    <x v="15"/>
  </r>
  <r>
    <d v="2022-11-28T00:00:00"/>
    <x v="2"/>
    <n v="11"/>
    <n v="1507"/>
    <x v="3608"/>
    <x v="327"/>
    <n v="425.52"/>
    <m/>
    <s v="x"/>
    <m/>
    <m/>
    <m/>
    <m/>
    <m/>
    <s v="x"/>
    <m/>
    <m/>
    <m/>
    <m/>
    <m/>
    <m/>
    <m/>
    <m/>
    <m/>
    <m/>
    <m/>
    <m/>
    <m/>
    <m/>
    <x v="15"/>
  </r>
  <r>
    <d v="2022-08-11T00:00:00"/>
    <x v="2"/>
    <n v="8"/>
    <n v="1045"/>
    <x v="3609"/>
    <x v="327"/>
    <n v="67.44"/>
    <m/>
    <s v="x"/>
    <m/>
    <m/>
    <m/>
    <m/>
    <m/>
    <s v="x"/>
    <m/>
    <m/>
    <m/>
    <m/>
    <m/>
    <m/>
    <m/>
    <m/>
    <m/>
    <m/>
    <m/>
    <m/>
    <m/>
    <m/>
    <x v="15"/>
  </r>
  <r>
    <d v="2022-03-11T00:00:00"/>
    <x v="2"/>
    <n v="3"/>
    <n v="183"/>
    <x v="3610"/>
    <x v="327"/>
    <n v="586.64"/>
    <m/>
    <s v="x"/>
    <m/>
    <m/>
    <m/>
    <m/>
    <m/>
    <s v="x"/>
    <m/>
    <m/>
    <m/>
    <m/>
    <m/>
    <m/>
    <m/>
    <m/>
    <m/>
    <m/>
    <m/>
    <m/>
    <m/>
    <m/>
    <x v="15"/>
  </r>
  <r>
    <d v="2022-02-16T00:00:00"/>
    <x v="2"/>
    <n v="2"/>
    <n v="71"/>
    <x v="3609"/>
    <x v="327"/>
    <n v="611.44000000000005"/>
    <m/>
    <s v="x"/>
    <m/>
    <m/>
    <m/>
    <m/>
    <m/>
    <s v="x"/>
    <m/>
    <m/>
    <m/>
    <m/>
    <m/>
    <m/>
    <m/>
    <m/>
    <m/>
    <m/>
    <m/>
    <m/>
    <m/>
    <m/>
    <x v="15"/>
  </r>
  <r>
    <d v="2021-10-12T00:00:00"/>
    <x v="1"/>
    <n v="10"/>
    <n v="1340"/>
    <x v="3607"/>
    <x v="327"/>
    <n v="207.76"/>
    <m/>
    <s v="x"/>
    <m/>
    <m/>
    <m/>
    <m/>
    <m/>
    <s v="x"/>
    <m/>
    <m/>
    <m/>
    <m/>
    <m/>
    <m/>
    <m/>
    <m/>
    <m/>
    <m/>
    <m/>
    <m/>
    <m/>
    <m/>
    <x v="15"/>
  </r>
  <r>
    <d v="2021-02-17T00:00:00"/>
    <x v="1"/>
    <n v="2"/>
    <n v="78"/>
    <x v="3607"/>
    <x v="327"/>
    <n v="397.92"/>
    <m/>
    <s v="x"/>
    <m/>
    <m/>
    <m/>
    <m/>
    <m/>
    <s v="x"/>
    <m/>
    <m/>
    <m/>
    <m/>
    <m/>
    <m/>
    <m/>
    <m/>
    <m/>
    <m/>
    <m/>
    <m/>
    <m/>
    <m/>
    <x v="15"/>
  </r>
  <r>
    <d v="2023-06-19T00:00:00"/>
    <x v="0"/>
    <n v="6"/>
    <n v="152"/>
    <x v="3611"/>
    <x v="328"/>
    <n v="7"/>
    <m/>
    <s v="x"/>
    <m/>
    <s v="x"/>
    <m/>
    <m/>
    <m/>
    <m/>
    <m/>
    <m/>
    <m/>
    <m/>
    <m/>
    <m/>
    <m/>
    <m/>
    <m/>
    <m/>
    <m/>
    <m/>
    <m/>
    <m/>
    <x v="12"/>
  </r>
  <r>
    <d v="2022-06-15T00:00:00"/>
    <x v="2"/>
    <n v="6"/>
    <n v="803"/>
    <x v="3612"/>
    <x v="329"/>
    <n v="120"/>
    <m/>
    <s v="x"/>
    <m/>
    <m/>
    <m/>
    <m/>
    <m/>
    <m/>
    <m/>
    <m/>
    <m/>
    <m/>
    <m/>
    <m/>
    <s v="x"/>
    <m/>
    <m/>
    <m/>
    <m/>
    <m/>
    <m/>
    <m/>
    <x v="4"/>
  </r>
  <r>
    <d v="2022-12-19T00:00:00"/>
    <x v="2"/>
    <n v="12"/>
    <n v="1722"/>
    <x v="3613"/>
    <x v="330"/>
    <n v="132"/>
    <m/>
    <s v="x"/>
    <m/>
    <m/>
    <m/>
    <m/>
    <m/>
    <m/>
    <m/>
    <m/>
    <m/>
    <m/>
    <m/>
    <m/>
    <m/>
    <m/>
    <s v="x"/>
    <m/>
    <m/>
    <m/>
    <m/>
    <m/>
    <x v="3"/>
  </r>
  <r>
    <d v="2022-11-02T00:00:00"/>
    <x v="2"/>
    <n v="11"/>
    <n v="1327"/>
    <x v="3614"/>
    <x v="331"/>
    <n v="800"/>
    <m/>
    <s v="x"/>
    <m/>
    <s v="x"/>
    <m/>
    <m/>
    <s v="x"/>
    <m/>
    <m/>
    <m/>
    <m/>
    <m/>
    <m/>
    <m/>
    <m/>
    <m/>
    <m/>
    <m/>
    <m/>
    <m/>
    <m/>
    <m/>
    <x v="9"/>
  </r>
  <r>
    <d v="2022-02-24T00:00:00"/>
    <x v="2"/>
    <n v="2"/>
    <n v="208"/>
    <x v="3615"/>
    <x v="331"/>
    <n v="700"/>
    <m/>
    <s v="x"/>
    <m/>
    <s v="x"/>
    <m/>
    <m/>
    <s v="x"/>
    <m/>
    <m/>
    <m/>
    <m/>
    <m/>
    <m/>
    <m/>
    <m/>
    <m/>
    <m/>
    <m/>
    <m/>
    <m/>
    <m/>
    <m/>
    <x v="9"/>
  </r>
  <r>
    <d v="2022-06-02T00:00:00"/>
    <x v="2"/>
    <n v="6"/>
    <n v="643"/>
    <x v="3616"/>
    <x v="332"/>
    <n v="4050"/>
    <m/>
    <s v="x"/>
    <m/>
    <s v="x"/>
    <m/>
    <m/>
    <m/>
    <m/>
    <m/>
    <m/>
    <m/>
    <m/>
    <m/>
    <m/>
    <m/>
    <s v="x"/>
    <m/>
    <m/>
    <m/>
    <m/>
    <m/>
    <m/>
    <x v="19"/>
  </r>
  <r>
    <d v="2021-03-15T00:00:00"/>
    <x v="1"/>
    <n v="3"/>
    <n v="214"/>
    <x v="3617"/>
    <x v="332"/>
    <n v="350"/>
    <m/>
    <s v="x"/>
    <m/>
    <s v="x"/>
    <m/>
    <m/>
    <m/>
    <m/>
    <m/>
    <m/>
    <m/>
    <m/>
    <m/>
    <m/>
    <m/>
    <s v="x"/>
    <m/>
    <m/>
    <m/>
    <m/>
    <m/>
    <m/>
    <x v="19"/>
  </r>
  <r>
    <d v="2022-02-24T00:00:00"/>
    <x v="2"/>
    <n v="2"/>
    <n v="191"/>
    <x v="3618"/>
    <x v="333"/>
    <n v="830"/>
    <m/>
    <s v="x"/>
    <m/>
    <s v="x"/>
    <m/>
    <m/>
    <m/>
    <m/>
    <m/>
    <m/>
    <m/>
    <m/>
    <m/>
    <m/>
    <m/>
    <m/>
    <m/>
    <m/>
    <m/>
    <m/>
    <m/>
    <m/>
    <x v="12"/>
  </r>
  <r>
    <d v="2022-01-14T00:00:00"/>
    <x v="2"/>
    <n v="1"/>
    <n v="1853"/>
    <x v="3619"/>
    <x v="334"/>
    <n v="66180"/>
    <s v="x"/>
    <m/>
    <m/>
    <s v="x"/>
    <m/>
    <m/>
    <m/>
    <m/>
    <m/>
    <m/>
    <m/>
    <m/>
    <m/>
    <m/>
    <m/>
    <m/>
    <m/>
    <m/>
    <m/>
    <m/>
    <m/>
    <m/>
    <x v="12"/>
  </r>
  <r>
    <d v="2023-12-21T00:00:00"/>
    <x v="0"/>
    <n v="12"/>
    <n v="491"/>
    <x v="3620"/>
    <x v="335"/>
    <n v="420"/>
    <m/>
    <s v="x"/>
    <m/>
    <m/>
    <s v="x"/>
    <m/>
    <m/>
    <m/>
    <m/>
    <m/>
    <m/>
    <m/>
    <m/>
    <m/>
    <m/>
    <m/>
    <m/>
    <m/>
    <m/>
    <m/>
    <m/>
    <m/>
    <x v="8"/>
  </r>
  <r>
    <d v="2023-12-21T00:00:00"/>
    <x v="0"/>
    <n v="12"/>
    <n v="490"/>
    <x v="3621"/>
    <x v="335"/>
    <n v="420"/>
    <m/>
    <s v="x"/>
    <m/>
    <m/>
    <s v="x"/>
    <m/>
    <m/>
    <m/>
    <m/>
    <m/>
    <m/>
    <m/>
    <m/>
    <m/>
    <m/>
    <m/>
    <m/>
    <m/>
    <m/>
    <m/>
    <m/>
    <m/>
    <x v="8"/>
  </r>
  <r>
    <d v="2023-12-11T00:00:00"/>
    <x v="0"/>
    <n v="12"/>
    <n v="419"/>
    <x v="3622"/>
    <x v="335"/>
    <n v="420"/>
    <m/>
    <s v="x"/>
    <m/>
    <m/>
    <s v="x"/>
    <m/>
    <m/>
    <m/>
    <m/>
    <m/>
    <m/>
    <m/>
    <m/>
    <m/>
    <m/>
    <m/>
    <m/>
    <m/>
    <m/>
    <m/>
    <m/>
    <m/>
    <x v="8"/>
  </r>
  <r>
    <d v="2023-12-11T00:00:00"/>
    <x v="0"/>
    <n v="12"/>
    <n v="418"/>
    <x v="3623"/>
    <x v="335"/>
    <n v="420"/>
    <m/>
    <s v="x"/>
    <m/>
    <m/>
    <s v="x"/>
    <m/>
    <m/>
    <m/>
    <m/>
    <m/>
    <m/>
    <m/>
    <m/>
    <m/>
    <m/>
    <m/>
    <m/>
    <m/>
    <m/>
    <m/>
    <m/>
    <m/>
    <x v="8"/>
  </r>
  <r>
    <d v="2023-11-09T00:00:00"/>
    <x v="0"/>
    <n v="11"/>
    <n v="1188"/>
    <x v="3624"/>
    <x v="335"/>
    <n v="420"/>
    <m/>
    <s v="x"/>
    <m/>
    <m/>
    <s v="x"/>
    <m/>
    <m/>
    <m/>
    <m/>
    <m/>
    <m/>
    <m/>
    <m/>
    <m/>
    <m/>
    <m/>
    <m/>
    <m/>
    <m/>
    <m/>
    <m/>
    <m/>
    <x v="8"/>
  </r>
  <r>
    <d v="2023-11-09T00:00:00"/>
    <x v="0"/>
    <n v="11"/>
    <n v="1187"/>
    <x v="3625"/>
    <x v="335"/>
    <n v="420"/>
    <m/>
    <s v="x"/>
    <m/>
    <m/>
    <s v="x"/>
    <m/>
    <m/>
    <m/>
    <m/>
    <m/>
    <m/>
    <m/>
    <m/>
    <m/>
    <m/>
    <m/>
    <m/>
    <m/>
    <m/>
    <m/>
    <m/>
    <m/>
    <x v="8"/>
  </r>
  <r>
    <d v="2023-10-11T00:00:00"/>
    <x v="0"/>
    <n v="10"/>
    <n v="1031"/>
    <x v="3626"/>
    <x v="335"/>
    <n v="420"/>
    <m/>
    <s v="x"/>
    <m/>
    <m/>
    <s v="x"/>
    <m/>
    <m/>
    <m/>
    <m/>
    <m/>
    <m/>
    <m/>
    <m/>
    <m/>
    <m/>
    <m/>
    <m/>
    <m/>
    <m/>
    <m/>
    <m/>
    <m/>
    <x v="8"/>
  </r>
  <r>
    <d v="2023-10-11T00:00:00"/>
    <x v="0"/>
    <n v="10"/>
    <n v="1030"/>
    <x v="3627"/>
    <x v="335"/>
    <n v="420"/>
    <m/>
    <s v="x"/>
    <m/>
    <m/>
    <s v="x"/>
    <m/>
    <m/>
    <m/>
    <m/>
    <m/>
    <m/>
    <m/>
    <m/>
    <m/>
    <m/>
    <m/>
    <m/>
    <m/>
    <m/>
    <m/>
    <m/>
    <m/>
    <x v="8"/>
  </r>
  <r>
    <d v="2023-10-02T00:00:00"/>
    <x v="0"/>
    <n v="10"/>
    <n v="731"/>
    <x v="3628"/>
    <x v="335"/>
    <n v="4200"/>
    <m/>
    <s v="x"/>
    <m/>
    <s v="x"/>
    <m/>
    <m/>
    <m/>
    <m/>
    <m/>
    <m/>
    <m/>
    <m/>
    <m/>
    <m/>
    <m/>
    <m/>
    <m/>
    <m/>
    <m/>
    <m/>
    <m/>
    <m/>
    <x v="12"/>
  </r>
  <r>
    <d v="2023-09-11T00:00:00"/>
    <x v="0"/>
    <n v="9"/>
    <n v="879"/>
    <x v="3629"/>
    <x v="335"/>
    <n v="420"/>
    <m/>
    <s v="x"/>
    <m/>
    <m/>
    <s v="x"/>
    <m/>
    <m/>
    <m/>
    <m/>
    <m/>
    <m/>
    <m/>
    <m/>
    <m/>
    <m/>
    <m/>
    <m/>
    <m/>
    <m/>
    <m/>
    <m/>
    <m/>
    <x v="8"/>
  </r>
  <r>
    <d v="2023-09-11T00:00:00"/>
    <x v="0"/>
    <n v="9"/>
    <n v="878"/>
    <x v="3630"/>
    <x v="335"/>
    <n v="420"/>
    <m/>
    <s v="x"/>
    <m/>
    <m/>
    <s v="x"/>
    <m/>
    <m/>
    <m/>
    <m/>
    <m/>
    <m/>
    <m/>
    <m/>
    <m/>
    <m/>
    <m/>
    <m/>
    <m/>
    <m/>
    <m/>
    <m/>
    <m/>
    <x v="8"/>
  </r>
  <r>
    <d v="2023-08-30T00:00:00"/>
    <x v="0"/>
    <n v="8"/>
    <n v="816"/>
    <x v="3631"/>
    <x v="335"/>
    <n v="1194"/>
    <m/>
    <s v="x"/>
    <m/>
    <s v="x"/>
    <m/>
    <m/>
    <m/>
    <m/>
    <m/>
    <m/>
    <m/>
    <m/>
    <m/>
    <m/>
    <m/>
    <m/>
    <m/>
    <m/>
    <m/>
    <m/>
    <m/>
    <m/>
    <x v="12"/>
  </r>
  <r>
    <d v="2023-08-15T00:00:00"/>
    <x v="0"/>
    <n v="8"/>
    <n v="765"/>
    <x v="3632"/>
    <x v="335"/>
    <n v="420"/>
    <m/>
    <s v="x"/>
    <m/>
    <m/>
    <s v="x"/>
    <m/>
    <m/>
    <m/>
    <m/>
    <m/>
    <m/>
    <m/>
    <m/>
    <m/>
    <m/>
    <m/>
    <m/>
    <m/>
    <m/>
    <m/>
    <m/>
    <m/>
    <x v="8"/>
  </r>
  <r>
    <d v="2023-08-10T00:00:00"/>
    <x v="0"/>
    <n v="8"/>
    <n v="766"/>
    <x v="3633"/>
    <x v="335"/>
    <n v="420"/>
    <m/>
    <s v="x"/>
    <m/>
    <m/>
    <s v="x"/>
    <m/>
    <m/>
    <m/>
    <m/>
    <m/>
    <m/>
    <m/>
    <m/>
    <m/>
    <m/>
    <m/>
    <m/>
    <m/>
    <m/>
    <m/>
    <m/>
    <m/>
    <x v="8"/>
  </r>
  <r>
    <d v="2023-04-12T00:00:00"/>
    <x v="0"/>
    <n v="4"/>
    <n v="256"/>
    <x v="3634"/>
    <x v="335"/>
    <n v="57.6"/>
    <m/>
    <s v="x"/>
    <m/>
    <m/>
    <s v="x"/>
    <m/>
    <m/>
    <m/>
    <m/>
    <m/>
    <m/>
    <m/>
    <m/>
    <m/>
    <m/>
    <m/>
    <m/>
    <m/>
    <m/>
    <m/>
    <m/>
    <m/>
    <x v="8"/>
  </r>
  <r>
    <d v="2023-04-12T00:00:00"/>
    <x v="0"/>
    <n v="4"/>
    <n v="255"/>
    <x v="3634"/>
    <x v="335"/>
    <n v="57.6"/>
    <m/>
    <s v="x"/>
    <m/>
    <m/>
    <s v="x"/>
    <m/>
    <m/>
    <m/>
    <m/>
    <m/>
    <m/>
    <m/>
    <m/>
    <m/>
    <m/>
    <m/>
    <m/>
    <m/>
    <m/>
    <m/>
    <m/>
    <m/>
    <x v="8"/>
  </r>
  <r>
    <d v="2023-01-19T00:00:00"/>
    <x v="0"/>
    <n v="1"/>
    <n v="1853"/>
    <x v="3635"/>
    <x v="335"/>
    <n v="1434"/>
    <m/>
    <s v="x"/>
    <m/>
    <m/>
    <s v="x"/>
    <m/>
    <m/>
    <m/>
    <m/>
    <m/>
    <m/>
    <m/>
    <m/>
    <m/>
    <m/>
    <m/>
    <m/>
    <m/>
    <m/>
    <m/>
    <m/>
    <m/>
    <x v="8"/>
  </r>
  <r>
    <d v="2022-09-19T00:00:00"/>
    <x v="2"/>
    <n v="9"/>
    <n v="1181"/>
    <x v="3636"/>
    <x v="335"/>
    <n v="288"/>
    <m/>
    <s v="x"/>
    <m/>
    <m/>
    <s v="x"/>
    <m/>
    <m/>
    <m/>
    <m/>
    <m/>
    <m/>
    <m/>
    <m/>
    <m/>
    <m/>
    <m/>
    <m/>
    <m/>
    <m/>
    <m/>
    <m/>
    <m/>
    <x v="8"/>
  </r>
  <r>
    <d v="2022-09-19T00:00:00"/>
    <x v="2"/>
    <n v="9"/>
    <n v="1180"/>
    <x v="3637"/>
    <x v="335"/>
    <n v="90"/>
    <m/>
    <s v="x"/>
    <m/>
    <m/>
    <s v="x"/>
    <m/>
    <m/>
    <m/>
    <m/>
    <m/>
    <m/>
    <m/>
    <m/>
    <m/>
    <m/>
    <m/>
    <m/>
    <m/>
    <m/>
    <m/>
    <m/>
    <m/>
    <x v="8"/>
  </r>
  <r>
    <d v="2022-06-21T00:00:00"/>
    <x v="2"/>
    <n v="6"/>
    <n v="692"/>
    <x v="3638"/>
    <x v="335"/>
    <n v="2488.8000000000002"/>
    <m/>
    <s v="x"/>
    <m/>
    <s v="x"/>
    <m/>
    <m/>
    <m/>
    <m/>
    <m/>
    <m/>
    <m/>
    <m/>
    <m/>
    <m/>
    <m/>
    <m/>
    <m/>
    <m/>
    <m/>
    <m/>
    <m/>
    <m/>
    <x v="12"/>
  </r>
  <r>
    <d v="2022-04-01T00:00:00"/>
    <x v="2"/>
    <n v="4"/>
    <n v="287"/>
    <x v="3639"/>
    <x v="335"/>
    <n v="5940"/>
    <m/>
    <s v="x"/>
    <m/>
    <s v="x"/>
    <m/>
    <m/>
    <m/>
    <m/>
    <m/>
    <m/>
    <m/>
    <m/>
    <m/>
    <m/>
    <m/>
    <m/>
    <m/>
    <m/>
    <m/>
    <m/>
    <m/>
    <m/>
    <x v="12"/>
  </r>
  <r>
    <d v="2021-11-19T00:00:00"/>
    <x v="1"/>
    <n v="11"/>
    <n v="1531"/>
    <x v="3640"/>
    <x v="335"/>
    <n v="1198.8"/>
    <m/>
    <s v="x"/>
    <m/>
    <s v="x"/>
    <m/>
    <m/>
    <m/>
    <m/>
    <m/>
    <m/>
    <m/>
    <m/>
    <m/>
    <m/>
    <m/>
    <m/>
    <m/>
    <m/>
    <m/>
    <m/>
    <m/>
    <m/>
    <x v="12"/>
  </r>
  <r>
    <d v="2021-08-18T00:00:00"/>
    <x v="1"/>
    <n v="8"/>
    <n v="1063"/>
    <x v="3641"/>
    <x v="335"/>
    <n v="588"/>
    <m/>
    <s v="x"/>
    <m/>
    <s v="x"/>
    <m/>
    <m/>
    <m/>
    <m/>
    <m/>
    <m/>
    <m/>
    <m/>
    <m/>
    <m/>
    <m/>
    <m/>
    <m/>
    <m/>
    <m/>
    <m/>
    <m/>
    <m/>
    <x v="12"/>
  </r>
  <r>
    <d v="2021-08-18T00:00:00"/>
    <x v="1"/>
    <n v="8"/>
    <n v="1027"/>
    <x v="3642"/>
    <x v="335"/>
    <n v="2520"/>
    <m/>
    <s v="x"/>
    <m/>
    <s v="x"/>
    <m/>
    <m/>
    <m/>
    <m/>
    <m/>
    <m/>
    <m/>
    <m/>
    <m/>
    <m/>
    <m/>
    <m/>
    <m/>
    <m/>
    <m/>
    <m/>
    <m/>
    <m/>
    <x v="12"/>
  </r>
  <r>
    <d v="2021-08-02T00:00:00"/>
    <x v="1"/>
    <n v="8"/>
    <n v="918"/>
    <x v="3643"/>
    <x v="335"/>
    <n v="1620"/>
    <m/>
    <s v="x"/>
    <m/>
    <s v="x"/>
    <m/>
    <m/>
    <m/>
    <m/>
    <m/>
    <m/>
    <m/>
    <m/>
    <m/>
    <m/>
    <m/>
    <m/>
    <m/>
    <m/>
    <m/>
    <m/>
    <m/>
    <m/>
    <x v="12"/>
  </r>
  <r>
    <d v="2021-07-19T00:00:00"/>
    <x v="1"/>
    <n v="7"/>
    <n v="853"/>
    <x v="3644"/>
    <x v="335"/>
    <n v="180"/>
    <m/>
    <s v="x"/>
    <m/>
    <s v="x"/>
    <m/>
    <m/>
    <m/>
    <m/>
    <m/>
    <m/>
    <m/>
    <m/>
    <m/>
    <m/>
    <m/>
    <m/>
    <m/>
    <m/>
    <m/>
    <m/>
    <m/>
    <m/>
    <x v="12"/>
  </r>
  <r>
    <d v="2021-04-16T00:00:00"/>
    <x v="1"/>
    <n v="4"/>
    <n v="426"/>
    <x v="3645"/>
    <x v="336"/>
    <n v="3700"/>
    <s v="x"/>
    <m/>
    <m/>
    <m/>
    <m/>
    <m/>
    <m/>
    <m/>
    <m/>
    <m/>
    <m/>
    <m/>
    <m/>
    <m/>
    <m/>
    <m/>
    <m/>
    <m/>
    <m/>
    <m/>
    <s v="x"/>
    <m/>
    <x v="1"/>
  </r>
  <r>
    <d v="2021-04-16T00:00:00"/>
    <x v="1"/>
    <n v="4"/>
    <n v="425"/>
    <x v="3646"/>
    <x v="336"/>
    <n v="2960"/>
    <s v="x"/>
    <m/>
    <m/>
    <m/>
    <m/>
    <m/>
    <m/>
    <m/>
    <m/>
    <m/>
    <m/>
    <m/>
    <m/>
    <m/>
    <m/>
    <m/>
    <m/>
    <m/>
    <m/>
    <m/>
    <s v="x"/>
    <m/>
    <x v="1"/>
  </r>
  <r>
    <d v="2021-04-16T00:00:00"/>
    <x v="1"/>
    <n v="4"/>
    <n v="423"/>
    <x v="3647"/>
    <x v="336"/>
    <n v="4440"/>
    <s v="x"/>
    <m/>
    <m/>
    <m/>
    <m/>
    <m/>
    <m/>
    <m/>
    <m/>
    <m/>
    <m/>
    <m/>
    <m/>
    <m/>
    <m/>
    <m/>
    <m/>
    <m/>
    <m/>
    <m/>
    <s v="x"/>
    <m/>
    <x v="1"/>
  </r>
  <r>
    <d v="2021-03-31T00:00:00"/>
    <x v="1"/>
    <n v="3"/>
    <n v="374"/>
    <x v="3648"/>
    <x v="336"/>
    <n v="4690"/>
    <s v="x"/>
    <m/>
    <m/>
    <m/>
    <m/>
    <m/>
    <m/>
    <m/>
    <m/>
    <m/>
    <m/>
    <m/>
    <m/>
    <m/>
    <m/>
    <m/>
    <m/>
    <m/>
    <m/>
    <m/>
    <s v="x"/>
    <m/>
    <x v="1"/>
  </r>
  <r>
    <d v="2023-06-12T00:00:00"/>
    <x v="0"/>
    <n v="6"/>
    <n v="488"/>
    <x v="3649"/>
    <x v="337"/>
    <n v="4896"/>
    <s v="x"/>
    <m/>
    <m/>
    <s v="x"/>
    <m/>
    <m/>
    <m/>
    <m/>
    <m/>
    <m/>
    <m/>
    <m/>
    <m/>
    <m/>
    <m/>
    <m/>
    <m/>
    <m/>
    <m/>
    <m/>
    <m/>
    <m/>
    <x v="12"/>
  </r>
  <r>
    <d v="2022-05-05T00:00:00"/>
    <x v="2"/>
    <n v="5"/>
    <n v="507"/>
    <x v="3650"/>
    <x v="337"/>
    <n v="708"/>
    <s v="x"/>
    <m/>
    <m/>
    <s v="x"/>
    <m/>
    <m/>
    <m/>
    <m/>
    <m/>
    <m/>
    <m/>
    <m/>
    <m/>
    <m/>
    <m/>
    <m/>
    <m/>
    <m/>
    <m/>
    <m/>
    <m/>
    <m/>
    <x v="12"/>
  </r>
  <r>
    <d v="2022-03-25T00:00:00"/>
    <x v="2"/>
    <n v="3"/>
    <n v="221"/>
    <x v="3651"/>
    <x v="337"/>
    <n v="948"/>
    <m/>
    <s v="x"/>
    <m/>
    <s v="x"/>
    <m/>
    <m/>
    <m/>
    <m/>
    <m/>
    <m/>
    <m/>
    <m/>
    <m/>
    <m/>
    <m/>
    <m/>
    <m/>
    <m/>
    <m/>
    <m/>
    <m/>
    <m/>
    <x v="12"/>
  </r>
  <r>
    <d v="2021-08-30T00:00:00"/>
    <x v="1"/>
    <n v="8"/>
    <n v="1077"/>
    <x v="3652"/>
    <x v="338"/>
    <n v="2622"/>
    <m/>
    <s v="x"/>
    <m/>
    <s v="x"/>
    <m/>
    <m/>
    <s v="x"/>
    <m/>
    <m/>
    <m/>
    <m/>
    <m/>
    <m/>
    <m/>
    <m/>
    <m/>
    <m/>
    <m/>
    <m/>
    <m/>
    <m/>
    <m/>
    <x v="9"/>
  </r>
  <r>
    <d v="2021-08-30T00:00:00"/>
    <x v="1"/>
    <n v="8"/>
    <n v="1071"/>
    <x v="3653"/>
    <x v="338"/>
    <n v="3396"/>
    <m/>
    <s v="x"/>
    <m/>
    <s v="x"/>
    <m/>
    <m/>
    <s v="x"/>
    <m/>
    <m/>
    <m/>
    <m/>
    <m/>
    <m/>
    <m/>
    <m/>
    <m/>
    <m/>
    <m/>
    <m/>
    <m/>
    <m/>
    <m/>
    <x v="9"/>
  </r>
  <r>
    <d v="2024-01-18T00:00:00"/>
    <x v="3"/>
    <n v="1"/>
    <n v="7"/>
    <x v="3654"/>
    <x v="339"/>
    <n v="7.39"/>
    <s v="x"/>
    <m/>
    <m/>
    <m/>
    <s v="x"/>
    <m/>
    <m/>
    <m/>
    <m/>
    <m/>
    <m/>
    <m/>
    <m/>
    <m/>
    <m/>
    <m/>
    <m/>
    <m/>
    <m/>
    <m/>
    <m/>
    <m/>
    <x v="8"/>
  </r>
  <r>
    <d v="2024-01-18T00:00:00"/>
    <x v="3"/>
    <n v="1"/>
    <n v="16"/>
    <x v="3655"/>
    <x v="339"/>
    <n v="-798.86"/>
    <s v="x"/>
    <m/>
    <m/>
    <m/>
    <s v="x"/>
    <m/>
    <m/>
    <m/>
    <m/>
    <m/>
    <m/>
    <m/>
    <m/>
    <m/>
    <m/>
    <m/>
    <m/>
    <m/>
    <m/>
    <m/>
    <m/>
    <m/>
    <x v="8"/>
  </r>
  <r>
    <d v="2024-01-18T00:00:00"/>
    <x v="3"/>
    <n v="1"/>
    <n v="5"/>
    <x v="3656"/>
    <x v="339"/>
    <n v="93.36"/>
    <s v="x"/>
    <m/>
    <m/>
    <m/>
    <s v="x"/>
    <m/>
    <m/>
    <m/>
    <m/>
    <m/>
    <m/>
    <m/>
    <m/>
    <m/>
    <m/>
    <m/>
    <m/>
    <m/>
    <m/>
    <m/>
    <m/>
    <m/>
    <x v="8"/>
  </r>
  <r>
    <d v="2024-01-17T00:00:00"/>
    <x v="3"/>
    <n v="1"/>
    <n v="52"/>
    <x v="3657"/>
    <x v="339"/>
    <n v="-415.8"/>
    <s v="x"/>
    <m/>
    <m/>
    <m/>
    <s v="x"/>
    <m/>
    <m/>
    <m/>
    <m/>
    <m/>
    <m/>
    <m/>
    <m/>
    <m/>
    <m/>
    <m/>
    <m/>
    <m/>
    <m/>
    <m/>
    <m/>
    <m/>
    <x v="8"/>
  </r>
  <r>
    <d v="2024-01-17T00:00:00"/>
    <x v="3"/>
    <n v="1"/>
    <n v="51"/>
    <x v="3658"/>
    <x v="339"/>
    <n v="-2094.5300000000002"/>
    <s v="x"/>
    <m/>
    <m/>
    <m/>
    <s v="x"/>
    <m/>
    <m/>
    <m/>
    <m/>
    <m/>
    <m/>
    <m/>
    <m/>
    <m/>
    <m/>
    <m/>
    <m/>
    <m/>
    <m/>
    <m/>
    <m/>
    <m/>
    <x v="8"/>
  </r>
  <r>
    <d v="2024-01-17T00:00:00"/>
    <x v="3"/>
    <n v="1"/>
    <n v="47"/>
    <x v="3659"/>
    <x v="339"/>
    <n v="-431.36"/>
    <s v="x"/>
    <m/>
    <m/>
    <m/>
    <s v="x"/>
    <m/>
    <m/>
    <m/>
    <m/>
    <m/>
    <m/>
    <m/>
    <m/>
    <m/>
    <m/>
    <m/>
    <m/>
    <m/>
    <m/>
    <m/>
    <m/>
    <m/>
    <x v="8"/>
  </r>
  <r>
    <d v="2024-01-17T00:00:00"/>
    <x v="3"/>
    <n v="1"/>
    <n v="46"/>
    <x v="3660"/>
    <x v="339"/>
    <n v="-17.28"/>
    <s v="x"/>
    <m/>
    <m/>
    <m/>
    <s v="x"/>
    <m/>
    <m/>
    <m/>
    <m/>
    <m/>
    <m/>
    <m/>
    <m/>
    <m/>
    <m/>
    <m/>
    <m/>
    <m/>
    <m/>
    <m/>
    <m/>
    <m/>
    <x v="8"/>
  </r>
  <r>
    <d v="2024-01-17T00:00:00"/>
    <x v="3"/>
    <n v="1"/>
    <n v="45"/>
    <x v="3661"/>
    <x v="339"/>
    <n v="-37.020000000000003"/>
    <s v="x"/>
    <m/>
    <m/>
    <m/>
    <s v="x"/>
    <m/>
    <m/>
    <m/>
    <m/>
    <m/>
    <m/>
    <m/>
    <m/>
    <m/>
    <m/>
    <m/>
    <m/>
    <m/>
    <m/>
    <m/>
    <m/>
    <m/>
    <x v="8"/>
  </r>
  <r>
    <d v="2024-01-17T00:00:00"/>
    <x v="3"/>
    <n v="1"/>
    <n v="44"/>
    <x v="3662"/>
    <x v="339"/>
    <n v="-12.65"/>
    <s v="x"/>
    <m/>
    <m/>
    <m/>
    <s v="x"/>
    <m/>
    <m/>
    <m/>
    <m/>
    <m/>
    <m/>
    <m/>
    <m/>
    <m/>
    <m/>
    <m/>
    <m/>
    <m/>
    <m/>
    <m/>
    <m/>
    <m/>
    <x v="8"/>
  </r>
  <r>
    <d v="2024-01-16T00:00:00"/>
    <x v="3"/>
    <n v="1"/>
    <n v="562"/>
    <x v="3663"/>
    <x v="339"/>
    <n v="-191.66"/>
    <s v="x"/>
    <m/>
    <m/>
    <m/>
    <s v="x"/>
    <m/>
    <m/>
    <m/>
    <m/>
    <m/>
    <m/>
    <m/>
    <m/>
    <m/>
    <m/>
    <m/>
    <m/>
    <m/>
    <m/>
    <m/>
    <m/>
    <m/>
    <x v="8"/>
  </r>
  <r>
    <d v="2024-01-15T00:00:00"/>
    <x v="3"/>
    <n v="1"/>
    <n v="547"/>
    <x v="3664"/>
    <x v="339"/>
    <n v="-17.79"/>
    <s v="x"/>
    <m/>
    <m/>
    <m/>
    <s v="x"/>
    <m/>
    <m/>
    <m/>
    <m/>
    <m/>
    <m/>
    <m/>
    <m/>
    <m/>
    <m/>
    <m/>
    <m/>
    <m/>
    <m/>
    <m/>
    <m/>
    <m/>
    <x v="8"/>
  </r>
  <r>
    <d v="2024-01-15T00:00:00"/>
    <x v="3"/>
    <n v="1"/>
    <n v="548"/>
    <x v="3665"/>
    <x v="339"/>
    <n v="-18.18"/>
    <s v="x"/>
    <m/>
    <m/>
    <m/>
    <s v="x"/>
    <m/>
    <m/>
    <m/>
    <m/>
    <m/>
    <m/>
    <m/>
    <m/>
    <m/>
    <m/>
    <m/>
    <m/>
    <m/>
    <m/>
    <m/>
    <m/>
    <m/>
    <x v="8"/>
  </r>
  <r>
    <d v="2024-01-11T00:00:00"/>
    <x v="3"/>
    <n v="1"/>
    <n v="537"/>
    <x v="3666"/>
    <x v="339"/>
    <n v="-24.24"/>
    <s v="x"/>
    <m/>
    <m/>
    <m/>
    <s v="x"/>
    <m/>
    <m/>
    <m/>
    <m/>
    <m/>
    <m/>
    <m/>
    <m/>
    <m/>
    <m/>
    <m/>
    <m/>
    <m/>
    <m/>
    <m/>
    <m/>
    <m/>
    <x v="8"/>
  </r>
  <r>
    <d v="2024-01-11T00:00:00"/>
    <x v="3"/>
    <n v="1"/>
    <n v="536"/>
    <x v="3667"/>
    <x v="339"/>
    <n v="-53.95"/>
    <s v="x"/>
    <m/>
    <m/>
    <m/>
    <s v="x"/>
    <m/>
    <m/>
    <m/>
    <m/>
    <m/>
    <m/>
    <m/>
    <m/>
    <m/>
    <m/>
    <m/>
    <m/>
    <m/>
    <m/>
    <m/>
    <m/>
    <m/>
    <x v="8"/>
  </r>
  <r>
    <d v="2024-01-11T00:00:00"/>
    <x v="3"/>
    <n v="1"/>
    <n v="535"/>
    <x v="3668"/>
    <x v="339"/>
    <n v="-12.5"/>
    <s v="x"/>
    <m/>
    <m/>
    <m/>
    <s v="x"/>
    <m/>
    <m/>
    <m/>
    <m/>
    <m/>
    <m/>
    <m/>
    <m/>
    <m/>
    <m/>
    <m/>
    <m/>
    <m/>
    <m/>
    <m/>
    <m/>
    <m/>
    <x v="8"/>
  </r>
  <r>
    <d v="2024-01-09T00:00:00"/>
    <x v="3"/>
    <n v="1"/>
    <n v="1631"/>
    <x v="3669"/>
    <x v="339"/>
    <n v="-1299.4100000000001"/>
    <s v="x"/>
    <m/>
    <m/>
    <m/>
    <s v="x"/>
    <m/>
    <m/>
    <m/>
    <m/>
    <m/>
    <m/>
    <m/>
    <m/>
    <m/>
    <m/>
    <m/>
    <m/>
    <m/>
    <m/>
    <m/>
    <m/>
    <m/>
    <x v="8"/>
  </r>
  <r>
    <d v="2023-12-21T00:00:00"/>
    <x v="0"/>
    <n v="12"/>
    <n v="1471"/>
    <x v="3670"/>
    <x v="339"/>
    <n v="62.2"/>
    <s v="x"/>
    <m/>
    <m/>
    <m/>
    <s v="x"/>
    <m/>
    <m/>
    <m/>
    <m/>
    <m/>
    <m/>
    <m/>
    <m/>
    <m/>
    <m/>
    <m/>
    <m/>
    <m/>
    <m/>
    <m/>
    <m/>
    <m/>
    <x v="8"/>
  </r>
  <r>
    <d v="2023-12-21T00:00:00"/>
    <x v="0"/>
    <n v="12"/>
    <n v="498"/>
    <x v="3671"/>
    <x v="339"/>
    <n v="2113.73"/>
    <s v="x"/>
    <m/>
    <m/>
    <m/>
    <s v="x"/>
    <m/>
    <m/>
    <m/>
    <m/>
    <m/>
    <m/>
    <m/>
    <m/>
    <m/>
    <m/>
    <m/>
    <m/>
    <m/>
    <m/>
    <m/>
    <m/>
    <m/>
    <x v="8"/>
  </r>
  <r>
    <d v="2023-12-21T00:00:00"/>
    <x v="0"/>
    <n v="12"/>
    <n v="497"/>
    <x v="3672"/>
    <x v="339"/>
    <n v="462.46"/>
    <s v="x"/>
    <m/>
    <m/>
    <m/>
    <s v="x"/>
    <m/>
    <m/>
    <m/>
    <m/>
    <m/>
    <m/>
    <m/>
    <m/>
    <m/>
    <m/>
    <m/>
    <m/>
    <m/>
    <m/>
    <m/>
    <m/>
    <m/>
    <x v="8"/>
  </r>
  <r>
    <d v="2023-12-21T00:00:00"/>
    <x v="0"/>
    <n v="12"/>
    <n v="496"/>
    <x v="3673"/>
    <x v="339"/>
    <n v="154.77000000000001"/>
    <s v="x"/>
    <m/>
    <m/>
    <m/>
    <s v="x"/>
    <m/>
    <m/>
    <m/>
    <m/>
    <m/>
    <m/>
    <m/>
    <m/>
    <m/>
    <m/>
    <m/>
    <m/>
    <m/>
    <m/>
    <m/>
    <m/>
    <m/>
    <x v="8"/>
  </r>
  <r>
    <d v="2023-12-21T00:00:00"/>
    <x v="0"/>
    <n v="12"/>
    <n v="483"/>
    <x v="3674"/>
    <x v="339"/>
    <n v="34.26"/>
    <s v="x"/>
    <m/>
    <m/>
    <m/>
    <s v="x"/>
    <m/>
    <m/>
    <m/>
    <m/>
    <m/>
    <m/>
    <m/>
    <m/>
    <m/>
    <m/>
    <m/>
    <m/>
    <m/>
    <m/>
    <m/>
    <m/>
    <m/>
    <x v="8"/>
  </r>
  <r>
    <d v="2023-12-21T00:00:00"/>
    <x v="0"/>
    <n v="12"/>
    <n v="481"/>
    <x v="3675"/>
    <x v="339"/>
    <n v="24.73"/>
    <s v="x"/>
    <m/>
    <m/>
    <m/>
    <s v="x"/>
    <m/>
    <m/>
    <m/>
    <m/>
    <m/>
    <m/>
    <m/>
    <m/>
    <m/>
    <m/>
    <m/>
    <m/>
    <m/>
    <m/>
    <m/>
    <m/>
    <m/>
    <x v="8"/>
  </r>
  <r>
    <d v="2023-12-21T00:00:00"/>
    <x v="0"/>
    <n v="12"/>
    <n v="480"/>
    <x v="3676"/>
    <x v="339"/>
    <n v="26.64"/>
    <s v="x"/>
    <m/>
    <m/>
    <m/>
    <s v="x"/>
    <m/>
    <m/>
    <m/>
    <m/>
    <m/>
    <m/>
    <m/>
    <m/>
    <m/>
    <m/>
    <m/>
    <m/>
    <m/>
    <m/>
    <m/>
    <m/>
    <m/>
    <x v="8"/>
  </r>
  <r>
    <d v="2023-12-20T00:00:00"/>
    <x v="0"/>
    <n v="12"/>
    <n v="465"/>
    <x v="3677"/>
    <x v="339"/>
    <n v="184.43"/>
    <s v="x"/>
    <m/>
    <m/>
    <m/>
    <s v="x"/>
    <m/>
    <m/>
    <m/>
    <m/>
    <m/>
    <m/>
    <m/>
    <m/>
    <m/>
    <m/>
    <m/>
    <m/>
    <m/>
    <m/>
    <m/>
    <m/>
    <m/>
    <x v="8"/>
  </r>
  <r>
    <d v="2023-12-20T00:00:00"/>
    <x v="0"/>
    <n v="12"/>
    <n v="464"/>
    <x v="3678"/>
    <x v="339"/>
    <n v="911.11"/>
    <s v="x"/>
    <m/>
    <m/>
    <m/>
    <s v="x"/>
    <m/>
    <m/>
    <m/>
    <m/>
    <m/>
    <m/>
    <m/>
    <m/>
    <m/>
    <m/>
    <m/>
    <m/>
    <m/>
    <m/>
    <m/>
    <m/>
    <m/>
    <x v="8"/>
  </r>
  <r>
    <d v="2023-12-20T00:00:00"/>
    <x v="0"/>
    <n v="12"/>
    <n v="463"/>
    <x v="3679"/>
    <x v="339"/>
    <n v="121.85"/>
    <s v="x"/>
    <m/>
    <m/>
    <m/>
    <s v="x"/>
    <m/>
    <m/>
    <m/>
    <m/>
    <m/>
    <m/>
    <m/>
    <m/>
    <m/>
    <m/>
    <m/>
    <m/>
    <m/>
    <m/>
    <m/>
    <m/>
    <m/>
    <x v="8"/>
  </r>
  <r>
    <d v="2023-12-20T00:00:00"/>
    <x v="0"/>
    <n v="12"/>
    <n v="466"/>
    <x v="3680"/>
    <x v="339"/>
    <n v="11.35"/>
    <s v="x"/>
    <m/>
    <m/>
    <m/>
    <s v="x"/>
    <m/>
    <m/>
    <m/>
    <m/>
    <m/>
    <m/>
    <m/>
    <m/>
    <m/>
    <m/>
    <m/>
    <m/>
    <m/>
    <m/>
    <m/>
    <m/>
    <m/>
    <x v="8"/>
  </r>
  <r>
    <d v="2023-12-20T00:00:00"/>
    <x v="0"/>
    <n v="12"/>
    <n v="467"/>
    <x v="3681"/>
    <x v="339"/>
    <n v="34.03"/>
    <s v="x"/>
    <m/>
    <m/>
    <m/>
    <s v="x"/>
    <m/>
    <m/>
    <m/>
    <m/>
    <m/>
    <m/>
    <m/>
    <m/>
    <m/>
    <m/>
    <m/>
    <m/>
    <m/>
    <m/>
    <m/>
    <m/>
    <m/>
    <x v="8"/>
  </r>
  <r>
    <d v="2023-12-20T00:00:00"/>
    <x v="0"/>
    <n v="12"/>
    <n v="468"/>
    <x v="3682"/>
    <x v="339"/>
    <n v="40.85"/>
    <s v="x"/>
    <m/>
    <m/>
    <m/>
    <s v="x"/>
    <m/>
    <m/>
    <m/>
    <m/>
    <m/>
    <m/>
    <m/>
    <m/>
    <m/>
    <m/>
    <m/>
    <m/>
    <m/>
    <m/>
    <m/>
    <m/>
    <m/>
    <x v="8"/>
  </r>
  <r>
    <d v="2023-12-20T00:00:00"/>
    <x v="0"/>
    <n v="12"/>
    <n v="470"/>
    <x v="3683"/>
    <x v="339"/>
    <n v="40.85"/>
    <s v="x"/>
    <m/>
    <m/>
    <m/>
    <s v="x"/>
    <m/>
    <m/>
    <m/>
    <m/>
    <m/>
    <m/>
    <m/>
    <m/>
    <m/>
    <m/>
    <m/>
    <m/>
    <m/>
    <m/>
    <m/>
    <m/>
    <m/>
    <x v="8"/>
  </r>
  <r>
    <d v="2023-12-20T00:00:00"/>
    <x v="0"/>
    <n v="12"/>
    <n v="471"/>
    <x v="3684"/>
    <x v="339"/>
    <n v="167.64"/>
    <s v="x"/>
    <m/>
    <m/>
    <m/>
    <s v="x"/>
    <m/>
    <m/>
    <m/>
    <m/>
    <m/>
    <m/>
    <m/>
    <m/>
    <m/>
    <m/>
    <m/>
    <m/>
    <m/>
    <m/>
    <m/>
    <m/>
    <m/>
    <x v="8"/>
  </r>
  <r>
    <d v="2023-12-20T00:00:00"/>
    <x v="0"/>
    <n v="12"/>
    <n v="472"/>
    <x v="3685"/>
    <x v="339"/>
    <n v="10.3"/>
    <s v="x"/>
    <m/>
    <m/>
    <m/>
    <s v="x"/>
    <m/>
    <m/>
    <m/>
    <m/>
    <m/>
    <m/>
    <m/>
    <m/>
    <m/>
    <m/>
    <m/>
    <m/>
    <m/>
    <m/>
    <m/>
    <m/>
    <m/>
    <x v="8"/>
  </r>
  <r>
    <d v="2023-12-20T00:00:00"/>
    <x v="0"/>
    <n v="12"/>
    <n v="473"/>
    <x v="3686"/>
    <x v="339"/>
    <n v="34.03"/>
    <s v="x"/>
    <m/>
    <m/>
    <m/>
    <s v="x"/>
    <m/>
    <m/>
    <m/>
    <m/>
    <m/>
    <m/>
    <m/>
    <m/>
    <m/>
    <m/>
    <m/>
    <m/>
    <m/>
    <m/>
    <m/>
    <m/>
    <m/>
    <x v="8"/>
  </r>
  <r>
    <d v="2023-12-20T00:00:00"/>
    <x v="0"/>
    <n v="12"/>
    <n v="474"/>
    <x v="3687"/>
    <x v="339"/>
    <n v="37.61"/>
    <s v="x"/>
    <m/>
    <m/>
    <m/>
    <s v="x"/>
    <m/>
    <m/>
    <m/>
    <m/>
    <m/>
    <m/>
    <m/>
    <m/>
    <m/>
    <m/>
    <m/>
    <m/>
    <m/>
    <m/>
    <m/>
    <m/>
    <m/>
    <x v="8"/>
  </r>
  <r>
    <d v="2023-12-20T00:00:00"/>
    <x v="0"/>
    <n v="12"/>
    <n v="475"/>
    <x v="3688"/>
    <x v="339"/>
    <n v="196.1"/>
    <s v="x"/>
    <m/>
    <m/>
    <m/>
    <s v="x"/>
    <m/>
    <m/>
    <m/>
    <m/>
    <m/>
    <m/>
    <m/>
    <m/>
    <m/>
    <m/>
    <m/>
    <m/>
    <m/>
    <m/>
    <m/>
    <m/>
    <m/>
    <x v="8"/>
  </r>
  <r>
    <d v="2023-12-20T00:00:00"/>
    <x v="0"/>
    <n v="12"/>
    <n v="482"/>
    <x v="3689"/>
    <x v="339"/>
    <n v="520.09"/>
    <s v="x"/>
    <m/>
    <m/>
    <m/>
    <s v="x"/>
    <m/>
    <m/>
    <m/>
    <m/>
    <m/>
    <m/>
    <m/>
    <m/>
    <m/>
    <m/>
    <m/>
    <m/>
    <m/>
    <m/>
    <m/>
    <m/>
    <m/>
    <x v="8"/>
  </r>
  <r>
    <d v="2023-12-20T00:00:00"/>
    <x v="0"/>
    <n v="12"/>
    <n v="484"/>
    <x v="3690"/>
    <x v="339"/>
    <n v="17.41"/>
    <s v="x"/>
    <m/>
    <m/>
    <m/>
    <s v="x"/>
    <m/>
    <m/>
    <m/>
    <m/>
    <m/>
    <m/>
    <m/>
    <m/>
    <m/>
    <m/>
    <m/>
    <m/>
    <m/>
    <m/>
    <m/>
    <m/>
    <m/>
    <x v="8"/>
  </r>
  <r>
    <d v="2023-12-20T00:00:00"/>
    <x v="0"/>
    <n v="12"/>
    <n v="485"/>
    <x v="3691"/>
    <x v="339"/>
    <n v="44.02"/>
    <s v="x"/>
    <m/>
    <m/>
    <m/>
    <s v="x"/>
    <m/>
    <m/>
    <m/>
    <m/>
    <m/>
    <m/>
    <m/>
    <m/>
    <m/>
    <m/>
    <m/>
    <m/>
    <m/>
    <m/>
    <m/>
    <m/>
    <m/>
    <x v="8"/>
  </r>
  <r>
    <d v="2023-12-20T00:00:00"/>
    <x v="0"/>
    <n v="12"/>
    <n v="526"/>
    <x v="3692"/>
    <x v="339"/>
    <n v="-2700.98"/>
    <s v="x"/>
    <m/>
    <m/>
    <m/>
    <s v="x"/>
    <m/>
    <m/>
    <m/>
    <m/>
    <m/>
    <m/>
    <m/>
    <m/>
    <m/>
    <m/>
    <m/>
    <m/>
    <m/>
    <m/>
    <m/>
    <m/>
    <m/>
    <x v="8"/>
  </r>
  <r>
    <d v="2023-12-20T00:00:00"/>
    <x v="0"/>
    <n v="12"/>
    <n v="527"/>
    <x v="3693"/>
    <x v="339"/>
    <n v="-2131.09"/>
    <s v="x"/>
    <m/>
    <m/>
    <m/>
    <s v="x"/>
    <m/>
    <m/>
    <m/>
    <m/>
    <m/>
    <m/>
    <m/>
    <m/>
    <m/>
    <m/>
    <m/>
    <m/>
    <m/>
    <m/>
    <m/>
    <m/>
    <m/>
    <x v="8"/>
  </r>
  <r>
    <d v="2023-12-20T00:00:00"/>
    <x v="0"/>
    <n v="12"/>
    <n v="1451"/>
    <x v="3694"/>
    <x v="339"/>
    <n v="105.43"/>
    <s v="x"/>
    <m/>
    <m/>
    <m/>
    <s v="x"/>
    <m/>
    <m/>
    <m/>
    <m/>
    <m/>
    <m/>
    <m/>
    <m/>
    <m/>
    <m/>
    <m/>
    <m/>
    <m/>
    <m/>
    <m/>
    <m/>
    <m/>
    <x v="8"/>
  </r>
  <r>
    <d v="2023-12-20T00:00:00"/>
    <x v="0"/>
    <n v="12"/>
    <n v="1452"/>
    <x v="3694"/>
    <x v="339"/>
    <n v="3602.04"/>
    <s v="x"/>
    <m/>
    <m/>
    <m/>
    <s v="x"/>
    <m/>
    <m/>
    <m/>
    <m/>
    <m/>
    <m/>
    <m/>
    <m/>
    <m/>
    <m/>
    <m/>
    <m/>
    <m/>
    <m/>
    <m/>
    <m/>
    <m/>
    <x v="8"/>
  </r>
  <r>
    <d v="2023-12-20T00:00:00"/>
    <x v="0"/>
    <n v="12"/>
    <n v="1485"/>
    <x v="3695"/>
    <x v="339"/>
    <n v="10.3"/>
    <s v="x"/>
    <m/>
    <m/>
    <m/>
    <s v="x"/>
    <m/>
    <m/>
    <m/>
    <m/>
    <m/>
    <m/>
    <m/>
    <m/>
    <m/>
    <m/>
    <m/>
    <m/>
    <m/>
    <m/>
    <m/>
    <m/>
    <m/>
    <x v="8"/>
  </r>
  <r>
    <d v="2023-12-20T00:00:00"/>
    <x v="0"/>
    <n v="12"/>
    <n v="1486"/>
    <x v="3696"/>
    <x v="339"/>
    <n v="7.78"/>
    <s v="x"/>
    <m/>
    <m/>
    <m/>
    <s v="x"/>
    <m/>
    <m/>
    <m/>
    <m/>
    <m/>
    <m/>
    <m/>
    <m/>
    <m/>
    <m/>
    <m/>
    <m/>
    <m/>
    <m/>
    <m/>
    <m/>
    <m/>
    <x v="8"/>
  </r>
  <r>
    <d v="2023-12-19T00:00:00"/>
    <x v="0"/>
    <n v="12"/>
    <n v="1523"/>
    <x v="3697"/>
    <x v="339"/>
    <n v="4691.78"/>
    <s v="x"/>
    <m/>
    <m/>
    <m/>
    <s v="x"/>
    <m/>
    <m/>
    <m/>
    <m/>
    <m/>
    <m/>
    <m/>
    <m/>
    <m/>
    <m/>
    <m/>
    <m/>
    <m/>
    <m/>
    <m/>
    <m/>
    <m/>
    <x v="8"/>
  </r>
  <r>
    <d v="2023-12-18T00:00:00"/>
    <x v="0"/>
    <n v="12"/>
    <n v="495"/>
    <x v="3698"/>
    <x v="339"/>
    <n v="-18.47"/>
    <s v="x"/>
    <m/>
    <m/>
    <m/>
    <s v="x"/>
    <m/>
    <m/>
    <m/>
    <m/>
    <m/>
    <m/>
    <m/>
    <m/>
    <m/>
    <m/>
    <m/>
    <m/>
    <m/>
    <m/>
    <m/>
    <m/>
    <m/>
    <x v="8"/>
  </r>
  <r>
    <d v="2023-12-14T00:00:00"/>
    <x v="0"/>
    <n v="12"/>
    <n v="441"/>
    <x v="3699"/>
    <x v="339"/>
    <n v="52.61"/>
    <s v="x"/>
    <m/>
    <m/>
    <m/>
    <s v="x"/>
    <m/>
    <m/>
    <m/>
    <m/>
    <m/>
    <m/>
    <m/>
    <m/>
    <m/>
    <m/>
    <m/>
    <m/>
    <m/>
    <m/>
    <m/>
    <m/>
    <m/>
    <x v="8"/>
  </r>
  <r>
    <d v="2023-12-13T00:00:00"/>
    <x v="0"/>
    <n v="12"/>
    <n v="494"/>
    <x v="3700"/>
    <x v="339"/>
    <n v="-19.09"/>
    <s v="x"/>
    <m/>
    <m/>
    <m/>
    <s v="x"/>
    <m/>
    <m/>
    <m/>
    <m/>
    <m/>
    <m/>
    <m/>
    <m/>
    <m/>
    <m/>
    <m/>
    <m/>
    <m/>
    <m/>
    <m/>
    <m/>
    <m/>
    <x v="8"/>
  </r>
  <r>
    <d v="2023-12-13T00:00:00"/>
    <x v="0"/>
    <n v="12"/>
    <n v="515"/>
    <x v="3701"/>
    <x v="339"/>
    <n v="-3.77"/>
    <s v="x"/>
    <m/>
    <m/>
    <m/>
    <s v="x"/>
    <m/>
    <m/>
    <m/>
    <m/>
    <m/>
    <m/>
    <m/>
    <m/>
    <m/>
    <m/>
    <m/>
    <m/>
    <m/>
    <m/>
    <m/>
    <m/>
    <m/>
    <x v="8"/>
  </r>
  <r>
    <d v="2023-12-13T00:00:00"/>
    <x v="0"/>
    <n v="12"/>
    <n v="516"/>
    <x v="3702"/>
    <x v="339"/>
    <n v="-10.029999999999999"/>
    <s v="x"/>
    <m/>
    <m/>
    <m/>
    <s v="x"/>
    <m/>
    <m/>
    <m/>
    <m/>
    <m/>
    <m/>
    <m/>
    <m/>
    <m/>
    <m/>
    <m/>
    <m/>
    <m/>
    <m/>
    <m/>
    <m/>
    <m/>
    <x v="8"/>
  </r>
  <r>
    <d v="2023-12-13T00:00:00"/>
    <x v="0"/>
    <n v="12"/>
    <n v="520"/>
    <x v="3703"/>
    <x v="339"/>
    <n v="-133.4"/>
    <s v="x"/>
    <m/>
    <m/>
    <m/>
    <s v="x"/>
    <m/>
    <m/>
    <m/>
    <m/>
    <m/>
    <m/>
    <m/>
    <m/>
    <m/>
    <m/>
    <m/>
    <m/>
    <m/>
    <m/>
    <m/>
    <m/>
    <m/>
    <x v="8"/>
  </r>
  <r>
    <d v="2023-12-07T00:00:00"/>
    <x v="0"/>
    <n v="12"/>
    <n v="479"/>
    <x v="3704"/>
    <x v="339"/>
    <n v="-688.07"/>
    <s v="x"/>
    <m/>
    <m/>
    <m/>
    <s v="x"/>
    <m/>
    <m/>
    <m/>
    <m/>
    <m/>
    <m/>
    <m/>
    <m/>
    <m/>
    <m/>
    <m/>
    <m/>
    <m/>
    <m/>
    <m/>
    <m/>
    <m/>
    <x v="8"/>
  </r>
  <r>
    <d v="2023-12-07T00:00:00"/>
    <x v="0"/>
    <n v="12"/>
    <n v="478"/>
    <x v="3705"/>
    <x v="339"/>
    <n v="-255.1"/>
    <s v="x"/>
    <m/>
    <m/>
    <m/>
    <s v="x"/>
    <m/>
    <m/>
    <m/>
    <m/>
    <m/>
    <m/>
    <m/>
    <m/>
    <m/>
    <m/>
    <m/>
    <m/>
    <m/>
    <m/>
    <m/>
    <m/>
    <m/>
    <x v="8"/>
  </r>
  <r>
    <d v="2023-12-07T00:00:00"/>
    <x v="0"/>
    <n v="12"/>
    <n v="477"/>
    <x v="3706"/>
    <x v="339"/>
    <n v="-225.08"/>
    <s v="x"/>
    <m/>
    <m/>
    <m/>
    <s v="x"/>
    <m/>
    <m/>
    <m/>
    <m/>
    <m/>
    <m/>
    <m/>
    <m/>
    <m/>
    <m/>
    <m/>
    <m/>
    <m/>
    <m/>
    <m/>
    <m/>
    <m/>
    <x v="8"/>
  </r>
  <r>
    <d v="2023-12-07T00:00:00"/>
    <x v="0"/>
    <n v="12"/>
    <n v="476"/>
    <x v="3707"/>
    <x v="339"/>
    <n v="-715.39"/>
    <s v="x"/>
    <m/>
    <m/>
    <m/>
    <s v="x"/>
    <m/>
    <m/>
    <m/>
    <m/>
    <m/>
    <m/>
    <m/>
    <m/>
    <m/>
    <m/>
    <m/>
    <m/>
    <m/>
    <m/>
    <m/>
    <m/>
    <m/>
    <x v="8"/>
  </r>
  <r>
    <d v="2023-12-07T00:00:00"/>
    <x v="0"/>
    <n v="12"/>
    <n v="469"/>
    <x v="3708"/>
    <x v="339"/>
    <n v="-76.03"/>
    <s v="x"/>
    <m/>
    <m/>
    <m/>
    <s v="x"/>
    <m/>
    <m/>
    <m/>
    <m/>
    <m/>
    <m/>
    <m/>
    <m/>
    <m/>
    <m/>
    <m/>
    <m/>
    <m/>
    <m/>
    <m/>
    <m/>
    <m/>
    <x v="8"/>
  </r>
  <r>
    <d v="2023-12-07T00:00:00"/>
    <x v="0"/>
    <n v="12"/>
    <n v="1487"/>
    <x v="3709"/>
    <x v="339"/>
    <n v="-1072.6400000000001"/>
    <s v="x"/>
    <m/>
    <m/>
    <m/>
    <s v="x"/>
    <m/>
    <m/>
    <m/>
    <m/>
    <m/>
    <m/>
    <m/>
    <m/>
    <m/>
    <m/>
    <m/>
    <m/>
    <m/>
    <m/>
    <m/>
    <m/>
    <m/>
    <x v="8"/>
  </r>
  <r>
    <d v="2023-12-06T00:00:00"/>
    <x v="0"/>
    <n v="12"/>
    <n v="1472"/>
    <x v="3710"/>
    <x v="339"/>
    <n v="-33.020000000000003"/>
    <s v="x"/>
    <m/>
    <m/>
    <m/>
    <s v="x"/>
    <m/>
    <m/>
    <m/>
    <m/>
    <m/>
    <m/>
    <m/>
    <m/>
    <m/>
    <m/>
    <m/>
    <m/>
    <m/>
    <m/>
    <m/>
    <m/>
    <m/>
    <x v="8"/>
  </r>
  <r>
    <d v="2023-11-28T00:00:00"/>
    <x v="0"/>
    <n v="11"/>
    <n v="434"/>
    <x v="3711"/>
    <x v="339"/>
    <n v="38.29"/>
    <s v="x"/>
    <m/>
    <m/>
    <m/>
    <s v="x"/>
    <m/>
    <m/>
    <m/>
    <m/>
    <m/>
    <m/>
    <m/>
    <m/>
    <m/>
    <m/>
    <m/>
    <m/>
    <m/>
    <m/>
    <m/>
    <m/>
    <m/>
    <x v="8"/>
  </r>
  <r>
    <d v="2023-11-28T00:00:00"/>
    <x v="0"/>
    <n v="11"/>
    <n v="433"/>
    <x v="3712"/>
    <x v="339"/>
    <n v="34.85"/>
    <s v="x"/>
    <m/>
    <m/>
    <m/>
    <s v="x"/>
    <m/>
    <m/>
    <m/>
    <m/>
    <m/>
    <m/>
    <m/>
    <m/>
    <m/>
    <m/>
    <m/>
    <m/>
    <m/>
    <m/>
    <m/>
    <m/>
    <m/>
    <x v="8"/>
  </r>
  <r>
    <d v="2023-11-28T00:00:00"/>
    <x v="0"/>
    <n v="11"/>
    <n v="428"/>
    <x v="3713"/>
    <x v="339"/>
    <n v="10.39"/>
    <s v="x"/>
    <m/>
    <m/>
    <m/>
    <s v="x"/>
    <m/>
    <m/>
    <m/>
    <m/>
    <m/>
    <m/>
    <m/>
    <m/>
    <m/>
    <m/>
    <m/>
    <m/>
    <m/>
    <m/>
    <m/>
    <m/>
    <m/>
    <x v="8"/>
  </r>
  <r>
    <d v="2023-11-28T00:00:00"/>
    <x v="0"/>
    <n v="11"/>
    <n v="423"/>
    <x v="3714"/>
    <x v="339"/>
    <n v="347.77"/>
    <s v="x"/>
    <m/>
    <m/>
    <m/>
    <s v="x"/>
    <m/>
    <m/>
    <m/>
    <m/>
    <m/>
    <m/>
    <m/>
    <m/>
    <m/>
    <m/>
    <m/>
    <m/>
    <m/>
    <m/>
    <m/>
    <m/>
    <m/>
    <x v="8"/>
  </r>
  <r>
    <d v="2023-11-28T00:00:00"/>
    <x v="0"/>
    <n v="11"/>
    <n v="422"/>
    <x v="3715"/>
    <x v="339"/>
    <n v="2040.55"/>
    <s v="x"/>
    <m/>
    <m/>
    <m/>
    <s v="x"/>
    <m/>
    <m/>
    <m/>
    <m/>
    <m/>
    <m/>
    <m/>
    <m/>
    <m/>
    <m/>
    <m/>
    <m/>
    <m/>
    <m/>
    <m/>
    <m/>
    <m/>
    <x v="8"/>
  </r>
  <r>
    <d v="2023-11-28T00:00:00"/>
    <x v="0"/>
    <n v="11"/>
    <n v="421"/>
    <x v="3716"/>
    <x v="339"/>
    <n v="160.63"/>
    <s v="x"/>
    <m/>
    <m/>
    <m/>
    <s v="x"/>
    <m/>
    <m/>
    <m/>
    <m/>
    <m/>
    <m/>
    <m/>
    <m/>
    <m/>
    <m/>
    <m/>
    <m/>
    <m/>
    <m/>
    <m/>
    <m/>
    <m/>
    <x v="8"/>
  </r>
  <r>
    <d v="2023-11-28T00:00:00"/>
    <x v="0"/>
    <n v="11"/>
    <n v="395"/>
    <x v="3717"/>
    <x v="339"/>
    <n v="77.28"/>
    <s v="x"/>
    <m/>
    <m/>
    <m/>
    <s v="x"/>
    <m/>
    <m/>
    <m/>
    <m/>
    <m/>
    <m/>
    <m/>
    <m/>
    <m/>
    <m/>
    <m/>
    <m/>
    <m/>
    <m/>
    <m/>
    <m/>
    <m/>
    <x v="8"/>
  </r>
  <r>
    <d v="2023-11-28T00:00:00"/>
    <x v="0"/>
    <n v="11"/>
    <n v="392"/>
    <x v="3718"/>
    <x v="339"/>
    <n v="17.95"/>
    <s v="x"/>
    <m/>
    <m/>
    <m/>
    <s v="x"/>
    <m/>
    <m/>
    <m/>
    <m/>
    <m/>
    <m/>
    <m/>
    <m/>
    <m/>
    <m/>
    <m/>
    <m/>
    <m/>
    <m/>
    <m/>
    <m/>
    <m/>
    <x v="8"/>
  </r>
  <r>
    <d v="2023-11-23T00:00:00"/>
    <x v="0"/>
    <n v="11"/>
    <n v="1270"/>
    <x v="3719"/>
    <x v="339"/>
    <n v="108.38"/>
    <s v="x"/>
    <m/>
    <m/>
    <m/>
    <s v="x"/>
    <m/>
    <m/>
    <m/>
    <m/>
    <m/>
    <m/>
    <m/>
    <m/>
    <m/>
    <m/>
    <m/>
    <m/>
    <m/>
    <m/>
    <m/>
    <m/>
    <m/>
    <x v="8"/>
  </r>
  <r>
    <d v="2023-11-23T00:00:00"/>
    <x v="0"/>
    <n v="11"/>
    <n v="398"/>
    <x v="3720"/>
    <x v="339"/>
    <n v="10.57"/>
    <s v="x"/>
    <m/>
    <m/>
    <m/>
    <s v="x"/>
    <m/>
    <m/>
    <m/>
    <m/>
    <m/>
    <m/>
    <m/>
    <m/>
    <m/>
    <m/>
    <m/>
    <m/>
    <m/>
    <m/>
    <m/>
    <m/>
    <m/>
    <x v="8"/>
  </r>
  <r>
    <d v="2023-11-23T00:00:00"/>
    <x v="0"/>
    <n v="11"/>
    <n v="397"/>
    <x v="3721"/>
    <x v="339"/>
    <n v="25.55"/>
    <s v="x"/>
    <m/>
    <m/>
    <m/>
    <s v="x"/>
    <m/>
    <m/>
    <m/>
    <m/>
    <m/>
    <m/>
    <m/>
    <m/>
    <m/>
    <m/>
    <m/>
    <m/>
    <m/>
    <m/>
    <m/>
    <m/>
    <m/>
    <x v="8"/>
  </r>
  <r>
    <d v="2023-11-23T00:00:00"/>
    <x v="0"/>
    <n v="11"/>
    <n v="396"/>
    <x v="3722"/>
    <x v="339"/>
    <n v="42.22"/>
    <s v="x"/>
    <m/>
    <m/>
    <m/>
    <s v="x"/>
    <m/>
    <m/>
    <m/>
    <m/>
    <m/>
    <m/>
    <m/>
    <m/>
    <m/>
    <m/>
    <m/>
    <m/>
    <m/>
    <m/>
    <m/>
    <m/>
    <m/>
    <x v="8"/>
  </r>
  <r>
    <d v="2023-11-23T00:00:00"/>
    <x v="0"/>
    <n v="11"/>
    <n v="394"/>
    <x v="3723"/>
    <x v="339"/>
    <n v="27.46"/>
    <s v="x"/>
    <m/>
    <m/>
    <m/>
    <s v="x"/>
    <m/>
    <m/>
    <m/>
    <m/>
    <m/>
    <m/>
    <m/>
    <m/>
    <m/>
    <m/>
    <m/>
    <m/>
    <m/>
    <m/>
    <m/>
    <m/>
    <m/>
    <x v="8"/>
  </r>
  <r>
    <d v="2023-11-23T00:00:00"/>
    <x v="0"/>
    <n v="11"/>
    <n v="393"/>
    <x v="3724"/>
    <x v="339"/>
    <n v="211.72"/>
    <s v="x"/>
    <m/>
    <m/>
    <m/>
    <s v="x"/>
    <m/>
    <m/>
    <m/>
    <m/>
    <m/>
    <m/>
    <m/>
    <m/>
    <m/>
    <m/>
    <m/>
    <m/>
    <m/>
    <m/>
    <m/>
    <m/>
    <m/>
    <x v="8"/>
  </r>
  <r>
    <d v="2023-11-23T00:00:00"/>
    <x v="0"/>
    <n v="11"/>
    <n v="391"/>
    <x v="3725"/>
    <x v="339"/>
    <n v="27.46"/>
    <s v="x"/>
    <m/>
    <m/>
    <m/>
    <s v="x"/>
    <m/>
    <m/>
    <m/>
    <m/>
    <m/>
    <m/>
    <m/>
    <m/>
    <m/>
    <m/>
    <m/>
    <m/>
    <m/>
    <m/>
    <m/>
    <m/>
    <m/>
    <x v="8"/>
  </r>
  <r>
    <d v="2023-11-23T00:00:00"/>
    <x v="0"/>
    <n v="11"/>
    <n v="390"/>
    <x v="3726"/>
    <x v="339"/>
    <n v="45.38"/>
    <s v="x"/>
    <m/>
    <m/>
    <m/>
    <s v="x"/>
    <m/>
    <m/>
    <m/>
    <m/>
    <m/>
    <m/>
    <m/>
    <m/>
    <m/>
    <m/>
    <m/>
    <m/>
    <m/>
    <m/>
    <m/>
    <m/>
    <m/>
    <x v="8"/>
  </r>
  <r>
    <d v="2023-11-23T00:00:00"/>
    <x v="0"/>
    <n v="11"/>
    <n v="389"/>
    <x v="3727"/>
    <x v="339"/>
    <n v="11.63"/>
    <s v="x"/>
    <m/>
    <m/>
    <m/>
    <s v="x"/>
    <m/>
    <m/>
    <m/>
    <m/>
    <m/>
    <m/>
    <m/>
    <m/>
    <m/>
    <m/>
    <m/>
    <m/>
    <m/>
    <m/>
    <m/>
    <m/>
    <m/>
    <x v="8"/>
  </r>
  <r>
    <d v="2023-11-23T00:00:00"/>
    <x v="0"/>
    <n v="11"/>
    <n v="388"/>
    <x v="3728"/>
    <x v="339"/>
    <n v="173.09"/>
    <s v="x"/>
    <m/>
    <m/>
    <m/>
    <s v="x"/>
    <m/>
    <m/>
    <m/>
    <m/>
    <m/>
    <m/>
    <m/>
    <m/>
    <m/>
    <m/>
    <m/>
    <m/>
    <m/>
    <m/>
    <m/>
    <m/>
    <m/>
    <x v="8"/>
  </r>
  <r>
    <d v="2023-11-23T00:00:00"/>
    <x v="0"/>
    <n v="11"/>
    <n v="387"/>
    <x v="3729"/>
    <x v="339"/>
    <n v="539.16"/>
    <s v="x"/>
    <m/>
    <m/>
    <m/>
    <s v="x"/>
    <m/>
    <m/>
    <m/>
    <m/>
    <m/>
    <m/>
    <m/>
    <m/>
    <m/>
    <m/>
    <m/>
    <m/>
    <m/>
    <m/>
    <m/>
    <m/>
    <m/>
    <x v="8"/>
  </r>
  <r>
    <d v="2023-11-23T00:00:00"/>
    <x v="0"/>
    <n v="11"/>
    <n v="401"/>
    <x v="3730"/>
    <x v="339"/>
    <n v="34.85"/>
    <s v="x"/>
    <m/>
    <m/>
    <m/>
    <s v="x"/>
    <m/>
    <m/>
    <m/>
    <m/>
    <m/>
    <m/>
    <m/>
    <m/>
    <m/>
    <m/>
    <m/>
    <m/>
    <m/>
    <m/>
    <m/>
    <m/>
    <m/>
    <x v="8"/>
  </r>
  <r>
    <d v="2023-11-23T00:00:00"/>
    <x v="0"/>
    <n v="11"/>
    <n v="400"/>
    <x v="3731"/>
    <x v="339"/>
    <n v="938.4"/>
    <s v="x"/>
    <m/>
    <m/>
    <m/>
    <s v="x"/>
    <m/>
    <m/>
    <m/>
    <m/>
    <m/>
    <m/>
    <m/>
    <m/>
    <m/>
    <m/>
    <m/>
    <m/>
    <m/>
    <m/>
    <m/>
    <m/>
    <m/>
    <x v="8"/>
  </r>
  <r>
    <d v="2023-11-23T00:00:00"/>
    <x v="0"/>
    <n v="11"/>
    <n v="402"/>
    <x v="3732"/>
    <x v="339"/>
    <n v="42.22"/>
    <s v="x"/>
    <m/>
    <m/>
    <m/>
    <s v="x"/>
    <m/>
    <m/>
    <m/>
    <m/>
    <m/>
    <m/>
    <m/>
    <m/>
    <m/>
    <m/>
    <m/>
    <m/>
    <m/>
    <m/>
    <m/>
    <m/>
    <m/>
    <x v="8"/>
  </r>
  <r>
    <d v="2023-11-23T00:00:00"/>
    <x v="0"/>
    <n v="11"/>
    <n v="403"/>
    <x v="3733"/>
    <x v="339"/>
    <n v="202.66"/>
    <s v="x"/>
    <m/>
    <m/>
    <m/>
    <s v="x"/>
    <m/>
    <m/>
    <m/>
    <m/>
    <m/>
    <m/>
    <m/>
    <m/>
    <m/>
    <m/>
    <m/>
    <m/>
    <m/>
    <m/>
    <m/>
    <m/>
    <m/>
    <x v="8"/>
  </r>
  <r>
    <d v="2023-11-23T00:00:00"/>
    <x v="0"/>
    <n v="11"/>
    <n v="404"/>
    <x v="3734"/>
    <x v="339"/>
    <n v="124.58"/>
    <s v="x"/>
    <m/>
    <m/>
    <m/>
    <s v="x"/>
    <m/>
    <m/>
    <m/>
    <m/>
    <m/>
    <m/>
    <m/>
    <m/>
    <m/>
    <m/>
    <m/>
    <m/>
    <m/>
    <m/>
    <m/>
    <m/>
    <m/>
    <x v="8"/>
  </r>
  <r>
    <d v="2023-11-23T00:00:00"/>
    <x v="0"/>
    <n v="11"/>
    <n v="405"/>
    <x v="3735"/>
    <x v="339"/>
    <n v="35.06"/>
    <s v="x"/>
    <m/>
    <m/>
    <m/>
    <s v="x"/>
    <m/>
    <m/>
    <m/>
    <m/>
    <m/>
    <m/>
    <m/>
    <m/>
    <m/>
    <m/>
    <m/>
    <m/>
    <m/>
    <m/>
    <m/>
    <m/>
    <m/>
    <x v="8"/>
  </r>
  <r>
    <d v="2023-11-23T00:00:00"/>
    <x v="0"/>
    <n v="11"/>
    <n v="1280"/>
    <x v="3736"/>
    <x v="339"/>
    <n v="63.56"/>
    <s v="x"/>
    <m/>
    <m/>
    <m/>
    <s v="x"/>
    <m/>
    <m/>
    <m/>
    <m/>
    <m/>
    <m/>
    <m/>
    <m/>
    <m/>
    <m/>
    <m/>
    <m/>
    <m/>
    <m/>
    <m/>
    <m/>
    <m/>
    <x v="8"/>
  </r>
  <r>
    <d v="2023-11-23T00:00:00"/>
    <x v="0"/>
    <n v="11"/>
    <n v="1279"/>
    <x v="3737"/>
    <x v="339"/>
    <n v="10.3"/>
    <s v="x"/>
    <m/>
    <m/>
    <m/>
    <s v="x"/>
    <m/>
    <m/>
    <m/>
    <m/>
    <m/>
    <m/>
    <m/>
    <m/>
    <m/>
    <m/>
    <m/>
    <m/>
    <m/>
    <m/>
    <m/>
    <m/>
    <m/>
    <x v="8"/>
  </r>
  <r>
    <d v="2023-11-23T00:00:00"/>
    <x v="0"/>
    <n v="11"/>
    <n v="1278"/>
    <x v="3738"/>
    <x v="339"/>
    <n v="7.87"/>
    <s v="x"/>
    <m/>
    <m/>
    <m/>
    <s v="x"/>
    <m/>
    <m/>
    <m/>
    <m/>
    <m/>
    <m/>
    <m/>
    <m/>
    <m/>
    <m/>
    <m/>
    <m/>
    <m/>
    <m/>
    <m/>
    <m/>
    <m/>
    <x v="8"/>
  </r>
  <r>
    <d v="2023-11-20T00:00:00"/>
    <x v="0"/>
    <n v="11"/>
    <n v="431"/>
    <x v="3739"/>
    <x v="339"/>
    <n v="-73.14"/>
    <s v="x"/>
    <m/>
    <m/>
    <m/>
    <s v="x"/>
    <m/>
    <m/>
    <m/>
    <m/>
    <m/>
    <m/>
    <m/>
    <m/>
    <m/>
    <m/>
    <m/>
    <m/>
    <m/>
    <m/>
    <m/>
    <m/>
    <m/>
    <x v="8"/>
  </r>
  <r>
    <d v="2023-11-20T00:00:00"/>
    <x v="0"/>
    <n v="11"/>
    <n v="399"/>
    <x v="3740"/>
    <x v="339"/>
    <n v="73.14"/>
    <s v="x"/>
    <m/>
    <m/>
    <m/>
    <s v="x"/>
    <m/>
    <m/>
    <m/>
    <m/>
    <m/>
    <m/>
    <m/>
    <m/>
    <m/>
    <m/>
    <m/>
    <m/>
    <m/>
    <m/>
    <m/>
    <m/>
    <m/>
    <x v="8"/>
  </r>
  <r>
    <d v="2023-11-16T00:00:00"/>
    <x v="0"/>
    <n v="11"/>
    <n v="1333"/>
    <x v="3741"/>
    <x v="339"/>
    <n v="-146.19"/>
    <s v="x"/>
    <m/>
    <m/>
    <m/>
    <s v="x"/>
    <m/>
    <m/>
    <m/>
    <m/>
    <m/>
    <m/>
    <m/>
    <m/>
    <m/>
    <m/>
    <m/>
    <m/>
    <m/>
    <m/>
    <m/>
    <m/>
    <m/>
    <x v="8"/>
  </r>
  <r>
    <d v="2023-11-16T00:00:00"/>
    <x v="0"/>
    <n v="11"/>
    <n v="430"/>
    <x v="3742"/>
    <x v="339"/>
    <n v="-113.29"/>
    <s v="x"/>
    <m/>
    <m/>
    <m/>
    <s v="x"/>
    <m/>
    <m/>
    <m/>
    <m/>
    <m/>
    <m/>
    <m/>
    <m/>
    <m/>
    <m/>
    <m/>
    <m/>
    <m/>
    <m/>
    <m/>
    <m/>
    <m/>
    <x v="8"/>
  </r>
  <r>
    <d v="2023-11-15T00:00:00"/>
    <x v="0"/>
    <n v="11"/>
    <n v="429"/>
    <x v="3743"/>
    <x v="339"/>
    <n v="-244.21"/>
    <s v="x"/>
    <m/>
    <m/>
    <m/>
    <s v="x"/>
    <m/>
    <m/>
    <m/>
    <m/>
    <m/>
    <m/>
    <m/>
    <m/>
    <m/>
    <m/>
    <m/>
    <m/>
    <m/>
    <m/>
    <m/>
    <m/>
    <m/>
    <x v="8"/>
  </r>
  <r>
    <d v="2023-11-15T00:00:00"/>
    <x v="0"/>
    <n v="11"/>
    <n v="420"/>
    <x v="3700"/>
    <x v="339"/>
    <n v="-19.09"/>
    <s v="x"/>
    <m/>
    <m/>
    <m/>
    <s v="x"/>
    <m/>
    <m/>
    <m/>
    <m/>
    <m/>
    <m/>
    <m/>
    <m/>
    <m/>
    <m/>
    <m/>
    <m/>
    <m/>
    <m/>
    <m/>
    <m/>
    <m/>
    <x v="8"/>
  </r>
  <r>
    <d v="2023-10-30T00:00:00"/>
    <x v="0"/>
    <n v="10"/>
    <n v="364"/>
    <x v="3744"/>
    <x v="339"/>
    <n v="3.7"/>
    <s v="x"/>
    <m/>
    <m/>
    <m/>
    <s v="x"/>
    <m/>
    <m/>
    <m/>
    <m/>
    <m/>
    <m/>
    <m/>
    <m/>
    <m/>
    <m/>
    <m/>
    <m/>
    <m/>
    <m/>
    <m/>
    <m/>
    <m/>
    <x v="8"/>
  </r>
  <r>
    <d v="2023-10-26T00:00:00"/>
    <x v="0"/>
    <n v="10"/>
    <n v="45"/>
    <x v="3719"/>
    <x v="339"/>
    <n v="3751"/>
    <s v="x"/>
    <m/>
    <m/>
    <m/>
    <s v="x"/>
    <m/>
    <m/>
    <m/>
    <m/>
    <m/>
    <m/>
    <m/>
    <m/>
    <m/>
    <m/>
    <m/>
    <m/>
    <m/>
    <m/>
    <m/>
    <m/>
    <m/>
    <x v="8"/>
  </r>
  <r>
    <d v="2023-10-26T00:00:00"/>
    <x v="0"/>
    <n v="10"/>
    <n v="326"/>
    <x v="3745"/>
    <x v="339"/>
    <n v="223.36"/>
    <s v="x"/>
    <m/>
    <m/>
    <m/>
    <s v="x"/>
    <m/>
    <m/>
    <m/>
    <m/>
    <m/>
    <m/>
    <m/>
    <m/>
    <m/>
    <m/>
    <m/>
    <m/>
    <m/>
    <m/>
    <m/>
    <m/>
    <m/>
    <x v="8"/>
  </r>
  <r>
    <d v="2023-10-24T00:00:00"/>
    <x v="0"/>
    <n v="10"/>
    <n v="323"/>
    <x v="3746"/>
    <x v="339"/>
    <n v="40.479999999999997"/>
    <s v="x"/>
    <m/>
    <m/>
    <m/>
    <s v="x"/>
    <m/>
    <m/>
    <m/>
    <m/>
    <m/>
    <m/>
    <m/>
    <m/>
    <m/>
    <m/>
    <m/>
    <m/>
    <m/>
    <m/>
    <m/>
    <m/>
    <m/>
    <x v="8"/>
  </r>
  <r>
    <d v="2023-10-24T00:00:00"/>
    <x v="0"/>
    <n v="10"/>
    <n v="322"/>
    <x v="3747"/>
    <x v="339"/>
    <n v="541.42999999999995"/>
    <s v="x"/>
    <m/>
    <m/>
    <m/>
    <s v="x"/>
    <m/>
    <m/>
    <m/>
    <m/>
    <m/>
    <m/>
    <m/>
    <m/>
    <m/>
    <m/>
    <m/>
    <m/>
    <m/>
    <m/>
    <m/>
    <m/>
    <m/>
    <x v="8"/>
  </r>
  <r>
    <d v="2023-10-24T00:00:00"/>
    <x v="0"/>
    <n v="10"/>
    <n v="321"/>
    <x v="3748"/>
    <x v="339"/>
    <n v="11.65"/>
    <s v="x"/>
    <m/>
    <m/>
    <m/>
    <s v="x"/>
    <m/>
    <m/>
    <m/>
    <m/>
    <m/>
    <m/>
    <m/>
    <m/>
    <m/>
    <m/>
    <m/>
    <m/>
    <m/>
    <m/>
    <m/>
    <m/>
    <m/>
    <x v="8"/>
  </r>
  <r>
    <d v="2023-10-24T00:00:00"/>
    <x v="0"/>
    <n v="10"/>
    <n v="320"/>
    <x v="3749"/>
    <x v="339"/>
    <n v="10.6"/>
    <s v="x"/>
    <m/>
    <m/>
    <m/>
    <s v="x"/>
    <m/>
    <m/>
    <m/>
    <m/>
    <m/>
    <m/>
    <m/>
    <m/>
    <m/>
    <m/>
    <m/>
    <m/>
    <m/>
    <m/>
    <m/>
    <m/>
    <m/>
    <x v="8"/>
  </r>
  <r>
    <d v="2023-10-24T00:00:00"/>
    <x v="0"/>
    <n v="10"/>
    <n v="319"/>
    <x v="3750"/>
    <x v="339"/>
    <n v="25.64"/>
    <s v="x"/>
    <m/>
    <m/>
    <m/>
    <s v="x"/>
    <m/>
    <m/>
    <m/>
    <m/>
    <m/>
    <m/>
    <m/>
    <m/>
    <m/>
    <m/>
    <m/>
    <m/>
    <m/>
    <m/>
    <m/>
    <m/>
    <m/>
    <x v="8"/>
  </r>
  <r>
    <d v="2023-10-24T00:00:00"/>
    <x v="0"/>
    <n v="10"/>
    <n v="318"/>
    <x v="3751"/>
    <x v="339"/>
    <n v="35.159999999999997"/>
    <s v="x"/>
    <m/>
    <m/>
    <m/>
    <s v="x"/>
    <m/>
    <m/>
    <m/>
    <m/>
    <m/>
    <m/>
    <m/>
    <m/>
    <m/>
    <m/>
    <m/>
    <m/>
    <m/>
    <m/>
    <m/>
    <m/>
    <m/>
    <x v="8"/>
  </r>
  <r>
    <d v="2023-10-24T00:00:00"/>
    <x v="0"/>
    <n v="10"/>
    <n v="324"/>
    <x v="3752"/>
    <x v="339"/>
    <n v="34.94"/>
    <s v="x"/>
    <m/>
    <m/>
    <m/>
    <s v="x"/>
    <m/>
    <m/>
    <m/>
    <m/>
    <m/>
    <m/>
    <m/>
    <m/>
    <m/>
    <m/>
    <m/>
    <m/>
    <m/>
    <m/>
    <m/>
    <m/>
    <m/>
    <x v="8"/>
  </r>
  <r>
    <d v="2023-10-24T00:00:00"/>
    <x v="0"/>
    <n v="10"/>
    <n v="325"/>
    <x v="3753"/>
    <x v="339"/>
    <n v="42.38"/>
    <s v="x"/>
    <m/>
    <m/>
    <m/>
    <s v="x"/>
    <m/>
    <m/>
    <m/>
    <m/>
    <m/>
    <m/>
    <m/>
    <m/>
    <m/>
    <m/>
    <m/>
    <m/>
    <m/>
    <m/>
    <m/>
    <m/>
    <m/>
    <x v="8"/>
  </r>
  <r>
    <d v="2023-10-24T00:00:00"/>
    <x v="0"/>
    <n v="10"/>
    <n v="329"/>
    <x v="3754"/>
    <x v="339"/>
    <n v="34.94"/>
    <s v="x"/>
    <m/>
    <m/>
    <m/>
    <s v="x"/>
    <m/>
    <m/>
    <m/>
    <m/>
    <m/>
    <m/>
    <m/>
    <m/>
    <m/>
    <m/>
    <m/>
    <m/>
    <m/>
    <m/>
    <m/>
    <m/>
    <m/>
    <x v="8"/>
  </r>
  <r>
    <d v="2023-10-24T00:00:00"/>
    <x v="0"/>
    <n v="10"/>
    <n v="328"/>
    <x v="3755"/>
    <x v="339"/>
    <n v="941.63"/>
    <s v="x"/>
    <m/>
    <m/>
    <m/>
    <s v="x"/>
    <m/>
    <m/>
    <m/>
    <m/>
    <m/>
    <m/>
    <m/>
    <m/>
    <m/>
    <m/>
    <m/>
    <m/>
    <m/>
    <m/>
    <m/>
    <m/>
    <m/>
    <x v="8"/>
  </r>
  <r>
    <d v="2023-10-24T00:00:00"/>
    <x v="0"/>
    <n v="10"/>
    <n v="327"/>
    <x v="3756"/>
    <x v="339"/>
    <n v="27.55"/>
    <s v="x"/>
    <m/>
    <m/>
    <m/>
    <s v="x"/>
    <m/>
    <m/>
    <m/>
    <m/>
    <m/>
    <m/>
    <m/>
    <m/>
    <m/>
    <m/>
    <m/>
    <m/>
    <m/>
    <m/>
    <m/>
    <m/>
    <m/>
    <x v="8"/>
  </r>
  <r>
    <d v="2023-10-24T00:00:00"/>
    <x v="0"/>
    <n v="10"/>
    <n v="330"/>
    <x v="3757"/>
    <x v="339"/>
    <n v="124.92"/>
    <s v="x"/>
    <m/>
    <m/>
    <m/>
    <s v="x"/>
    <m/>
    <m/>
    <m/>
    <m/>
    <m/>
    <m/>
    <m/>
    <m/>
    <m/>
    <m/>
    <m/>
    <m/>
    <m/>
    <m/>
    <m/>
    <m/>
    <m/>
    <x v="8"/>
  </r>
  <r>
    <d v="2023-10-24T00:00:00"/>
    <x v="0"/>
    <n v="10"/>
    <n v="331"/>
    <x v="3758"/>
    <x v="339"/>
    <n v="42.38"/>
    <s v="x"/>
    <m/>
    <m/>
    <m/>
    <s v="x"/>
    <m/>
    <m/>
    <m/>
    <m/>
    <m/>
    <m/>
    <m/>
    <m/>
    <m/>
    <m/>
    <m/>
    <m/>
    <m/>
    <m/>
    <m/>
    <m/>
    <m/>
    <x v="8"/>
  </r>
  <r>
    <d v="2023-10-24T00:00:00"/>
    <x v="0"/>
    <n v="10"/>
    <n v="332"/>
    <x v="3759"/>
    <x v="339"/>
    <n v="203.42"/>
    <s v="x"/>
    <m/>
    <m/>
    <m/>
    <s v="x"/>
    <m/>
    <m/>
    <m/>
    <m/>
    <m/>
    <m/>
    <m/>
    <m/>
    <m/>
    <m/>
    <m/>
    <m/>
    <m/>
    <m/>
    <m/>
    <m/>
    <m/>
    <x v="8"/>
  </r>
  <r>
    <d v="2023-10-24T00:00:00"/>
    <x v="0"/>
    <n v="10"/>
    <n v="333"/>
    <x v="3760"/>
    <x v="339"/>
    <n v="45.55"/>
    <s v="x"/>
    <m/>
    <m/>
    <m/>
    <s v="x"/>
    <m/>
    <m/>
    <m/>
    <m/>
    <m/>
    <m/>
    <m/>
    <m/>
    <m/>
    <m/>
    <m/>
    <m/>
    <m/>
    <m/>
    <m/>
    <m/>
    <m/>
    <x v="8"/>
  </r>
  <r>
    <d v="2023-10-24T00:00:00"/>
    <x v="0"/>
    <n v="10"/>
    <n v="334"/>
    <x v="3761"/>
    <x v="339"/>
    <n v="18.02"/>
    <s v="x"/>
    <m/>
    <m/>
    <m/>
    <s v="x"/>
    <m/>
    <m/>
    <m/>
    <m/>
    <m/>
    <m/>
    <m/>
    <m/>
    <m/>
    <m/>
    <m/>
    <m/>
    <m/>
    <m/>
    <m/>
    <m/>
    <m/>
    <x v="8"/>
  </r>
  <r>
    <d v="2023-10-24T00:00:00"/>
    <x v="0"/>
    <n v="10"/>
    <n v="335"/>
    <x v="3762"/>
    <x v="339"/>
    <n v="173.75"/>
    <s v="x"/>
    <m/>
    <m/>
    <m/>
    <s v="x"/>
    <m/>
    <m/>
    <m/>
    <m/>
    <m/>
    <m/>
    <m/>
    <m/>
    <m/>
    <m/>
    <m/>
    <m/>
    <m/>
    <m/>
    <m/>
    <m/>
    <m/>
    <x v="8"/>
  </r>
  <r>
    <d v="2023-10-24T00:00:00"/>
    <x v="0"/>
    <n v="10"/>
    <n v="337"/>
    <x v="3763"/>
    <x v="339"/>
    <n v="57.38"/>
    <s v="x"/>
    <m/>
    <m/>
    <m/>
    <s v="x"/>
    <m/>
    <m/>
    <m/>
    <m/>
    <m/>
    <m/>
    <m/>
    <m/>
    <m/>
    <m/>
    <m/>
    <m/>
    <m/>
    <m/>
    <m/>
    <m/>
    <m/>
    <x v="8"/>
  </r>
  <r>
    <d v="2023-10-24T00:00:00"/>
    <x v="0"/>
    <n v="10"/>
    <n v="360"/>
    <x v="3764"/>
    <x v="339"/>
    <n v="228.06"/>
    <s v="x"/>
    <m/>
    <m/>
    <m/>
    <s v="x"/>
    <m/>
    <m/>
    <m/>
    <m/>
    <m/>
    <m/>
    <m/>
    <m/>
    <m/>
    <m/>
    <m/>
    <m/>
    <m/>
    <m/>
    <m/>
    <m/>
    <m/>
    <x v="8"/>
  </r>
  <r>
    <d v="2023-10-24T00:00:00"/>
    <x v="0"/>
    <n v="10"/>
    <n v="361"/>
    <x v="3765"/>
    <x v="339"/>
    <n v="117.48"/>
    <s v="x"/>
    <m/>
    <m/>
    <m/>
    <s v="x"/>
    <m/>
    <m/>
    <m/>
    <m/>
    <m/>
    <m/>
    <m/>
    <m/>
    <m/>
    <m/>
    <m/>
    <m/>
    <m/>
    <m/>
    <m/>
    <m/>
    <m/>
    <x v="8"/>
  </r>
  <r>
    <d v="2023-10-24T00:00:00"/>
    <x v="0"/>
    <n v="10"/>
    <n v="362"/>
    <x v="3766"/>
    <x v="339"/>
    <n v="1951.84"/>
    <s v="x"/>
    <m/>
    <m/>
    <m/>
    <s v="x"/>
    <m/>
    <m/>
    <m/>
    <m/>
    <m/>
    <m/>
    <m/>
    <m/>
    <m/>
    <m/>
    <m/>
    <m/>
    <m/>
    <m/>
    <m/>
    <m/>
    <m/>
    <x v="8"/>
  </r>
  <r>
    <d v="2023-10-24T00:00:00"/>
    <x v="0"/>
    <n v="10"/>
    <n v="363"/>
    <x v="3767"/>
    <x v="339"/>
    <n v="15.85"/>
    <s v="x"/>
    <m/>
    <m/>
    <m/>
    <s v="x"/>
    <m/>
    <m/>
    <m/>
    <m/>
    <m/>
    <m/>
    <m/>
    <m/>
    <m/>
    <m/>
    <m/>
    <m/>
    <m/>
    <m/>
    <m/>
    <m/>
    <m/>
    <x v="8"/>
  </r>
  <r>
    <d v="2023-10-24T00:00:00"/>
    <x v="0"/>
    <n v="10"/>
    <n v="1111"/>
    <x v="3768"/>
    <x v="339"/>
    <n v="108.72"/>
    <s v="x"/>
    <m/>
    <m/>
    <m/>
    <s v="x"/>
    <m/>
    <m/>
    <m/>
    <m/>
    <m/>
    <m/>
    <m/>
    <m/>
    <m/>
    <m/>
    <m/>
    <m/>
    <m/>
    <m/>
    <m/>
    <m/>
    <m/>
    <x v="8"/>
  </r>
  <r>
    <d v="2023-10-24T00:00:00"/>
    <x v="0"/>
    <n v="10"/>
    <n v="1118"/>
    <x v="3769"/>
    <x v="339"/>
    <n v="7.9"/>
    <s v="x"/>
    <m/>
    <m/>
    <m/>
    <s v="x"/>
    <m/>
    <m/>
    <m/>
    <m/>
    <m/>
    <m/>
    <m/>
    <m/>
    <m/>
    <m/>
    <m/>
    <m/>
    <m/>
    <m/>
    <m/>
    <m/>
    <m/>
    <x v="8"/>
  </r>
  <r>
    <d v="2023-10-24T00:00:00"/>
    <x v="0"/>
    <n v="10"/>
    <n v="1123"/>
    <x v="3770"/>
    <x v="339"/>
    <n v="10.3"/>
    <s v="x"/>
    <m/>
    <m/>
    <m/>
    <s v="x"/>
    <m/>
    <m/>
    <m/>
    <m/>
    <m/>
    <m/>
    <m/>
    <m/>
    <m/>
    <m/>
    <m/>
    <m/>
    <m/>
    <m/>
    <m/>
    <m/>
    <m/>
    <x v="8"/>
  </r>
  <r>
    <d v="2023-10-24T00:00:00"/>
    <x v="0"/>
    <n v="10"/>
    <n v="1145"/>
    <x v="3771"/>
    <x v="339"/>
    <n v="63.73"/>
    <s v="x"/>
    <m/>
    <m/>
    <m/>
    <s v="x"/>
    <m/>
    <m/>
    <m/>
    <m/>
    <m/>
    <m/>
    <m/>
    <m/>
    <m/>
    <m/>
    <m/>
    <m/>
    <m/>
    <m/>
    <m/>
    <m/>
    <m/>
    <x v="8"/>
  </r>
  <r>
    <d v="2023-10-24T00:00:00"/>
    <x v="0"/>
    <n v="10"/>
    <n v="1181"/>
    <x v="3772"/>
    <x v="339"/>
    <n v="3249.82"/>
    <s v="x"/>
    <m/>
    <m/>
    <m/>
    <s v="x"/>
    <m/>
    <m/>
    <m/>
    <m/>
    <m/>
    <m/>
    <m/>
    <m/>
    <m/>
    <m/>
    <m/>
    <m/>
    <m/>
    <m/>
    <m/>
    <m/>
    <m/>
    <x v="8"/>
  </r>
  <r>
    <d v="2023-10-10T00:00:00"/>
    <x v="0"/>
    <n v="10"/>
    <n v="316"/>
    <x v="3773"/>
    <x v="339"/>
    <n v="4.68"/>
    <s v="x"/>
    <m/>
    <m/>
    <m/>
    <s v="x"/>
    <m/>
    <m/>
    <m/>
    <m/>
    <m/>
    <m/>
    <m/>
    <m/>
    <m/>
    <m/>
    <m/>
    <m/>
    <m/>
    <m/>
    <m/>
    <m/>
    <m/>
    <x v="8"/>
  </r>
  <r>
    <d v="2023-10-10T00:00:00"/>
    <x v="0"/>
    <n v="10"/>
    <n v="275"/>
    <x v="3774"/>
    <x v="339"/>
    <n v="33.840000000000003"/>
    <s v="x"/>
    <m/>
    <m/>
    <m/>
    <s v="x"/>
    <m/>
    <m/>
    <m/>
    <m/>
    <m/>
    <m/>
    <m/>
    <m/>
    <m/>
    <m/>
    <m/>
    <m/>
    <m/>
    <m/>
    <m/>
    <m/>
    <m/>
    <x v="8"/>
  </r>
  <r>
    <d v="2023-09-28T00:00:00"/>
    <x v="0"/>
    <n v="9"/>
    <n v="314"/>
    <x v="3775"/>
    <x v="339"/>
    <n v="20.170000000000002"/>
    <s v="x"/>
    <m/>
    <m/>
    <m/>
    <s v="x"/>
    <m/>
    <m/>
    <m/>
    <m/>
    <m/>
    <m/>
    <m/>
    <m/>
    <m/>
    <m/>
    <m/>
    <m/>
    <m/>
    <m/>
    <m/>
    <m/>
    <m/>
    <x v="8"/>
  </r>
  <r>
    <d v="2023-09-28T00:00:00"/>
    <x v="0"/>
    <n v="9"/>
    <n v="975"/>
    <x v="3776"/>
    <x v="339"/>
    <n v="61.88"/>
    <s v="x"/>
    <m/>
    <m/>
    <m/>
    <s v="x"/>
    <m/>
    <m/>
    <m/>
    <m/>
    <m/>
    <m/>
    <m/>
    <m/>
    <m/>
    <m/>
    <m/>
    <m/>
    <m/>
    <m/>
    <m/>
    <m/>
    <m/>
    <x v="8"/>
  </r>
  <r>
    <d v="2023-09-28T00:00:00"/>
    <x v="0"/>
    <n v="9"/>
    <n v="310"/>
    <x v="3777"/>
    <x v="339"/>
    <n v="137.38999999999999"/>
    <s v="x"/>
    <m/>
    <m/>
    <m/>
    <s v="x"/>
    <m/>
    <m/>
    <m/>
    <m/>
    <m/>
    <m/>
    <m/>
    <m/>
    <m/>
    <m/>
    <m/>
    <m/>
    <m/>
    <m/>
    <m/>
    <m/>
    <m/>
    <x v="8"/>
  </r>
  <r>
    <d v="2023-09-28T00:00:00"/>
    <x v="0"/>
    <n v="9"/>
    <n v="309"/>
    <x v="3778"/>
    <x v="339"/>
    <n v="2138.81"/>
    <s v="x"/>
    <m/>
    <m/>
    <m/>
    <s v="x"/>
    <m/>
    <m/>
    <m/>
    <m/>
    <m/>
    <m/>
    <m/>
    <m/>
    <m/>
    <m/>
    <m/>
    <m/>
    <m/>
    <m/>
    <m/>
    <m/>
    <m/>
    <x v="8"/>
  </r>
  <r>
    <d v="2023-09-28T00:00:00"/>
    <x v="0"/>
    <n v="9"/>
    <n v="307"/>
    <x v="3779"/>
    <x v="339"/>
    <n v="191.11"/>
    <s v="x"/>
    <m/>
    <m/>
    <m/>
    <s v="x"/>
    <m/>
    <m/>
    <m/>
    <m/>
    <m/>
    <m/>
    <m/>
    <m/>
    <m/>
    <m/>
    <m/>
    <m/>
    <m/>
    <m/>
    <m/>
    <m/>
    <m/>
    <x v="8"/>
  </r>
  <r>
    <d v="2023-09-28T00:00:00"/>
    <x v="0"/>
    <n v="9"/>
    <n v="306"/>
    <x v="3780"/>
    <x v="339"/>
    <n v="11.9"/>
    <s v="x"/>
    <m/>
    <m/>
    <m/>
    <s v="x"/>
    <m/>
    <m/>
    <m/>
    <m/>
    <m/>
    <m/>
    <m/>
    <m/>
    <m/>
    <m/>
    <m/>
    <m/>
    <m/>
    <m/>
    <m/>
    <m/>
    <m/>
    <x v="8"/>
  </r>
  <r>
    <d v="2023-09-28T00:00:00"/>
    <x v="0"/>
    <n v="9"/>
    <n v="292"/>
    <x v="3781"/>
    <x v="339"/>
    <n v="55.54"/>
    <s v="x"/>
    <m/>
    <m/>
    <m/>
    <s v="x"/>
    <m/>
    <m/>
    <m/>
    <m/>
    <m/>
    <m/>
    <m/>
    <m/>
    <m/>
    <m/>
    <m/>
    <m/>
    <m/>
    <m/>
    <m/>
    <m/>
    <m/>
    <x v="8"/>
  </r>
  <r>
    <d v="2023-09-28T00:00:00"/>
    <x v="0"/>
    <n v="9"/>
    <n v="284"/>
    <x v="3782"/>
    <x v="339"/>
    <n v="17.28"/>
    <s v="x"/>
    <m/>
    <m/>
    <m/>
    <s v="x"/>
    <m/>
    <m/>
    <m/>
    <m/>
    <m/>
    <m/>
    <m/>
    <m/>
    <m/>
    <m/>
    <m/>
    <m/>
    <m/>
    <m/>
    <m/>
    <m/>
    <m/>
    <x v="8"/>
  </r>
  <r>
    <d v="2023-09-28T00:00:00"/>
    <x v="0"/>
    <n v="9"/>
    <n v="283"/>
    <x v="3783"/>
    <x v="339"/>
    <n v="493.34"/>
    <s v="x"/>
    <m/>
    <m/>
    <m/>
    <s v="x"/>
    <m/>
    <m/>
    <m/>
    <m/>
    <m/>
    <m/>
    <m/>
    <m/>
    <m/>
    <m/>
    <m/>
    <m/>
    <m/>
    <m/>
    <m/>
    <m/>
    <m/>
    <x v="8"/>
  </r>
  <r>
    <d v="2023-09-28T00:00:00"/>
    <x v="0"/>
    <n v="9"/>
    <n v="282"/>
    <x v="3784"/>
    <x v="339"/>
    <n v="166.38"/>
    <s v="x"/>
    <m/>
    <m/>
    <m/>
    <s v="x"/>
    <m/>
    <m/>
    <m/>
    <m/>
    <m/>
    <m/>
    <m/>
    <m/>
    <m/>
    <m/>
    <m/>
    <m/>
    <m/>
    <m/>
    <m/>
    <m/>
    <m/>
    <x v="8"/>
  </r>
  <r>
    <d v="2023-09-28T00:00:00"/>
    <x v="0"/>
    <n v="9"/>
    <n v="281"/>
    <x v="3785"/>
    <x v="339"/>
    <n v="24.54"/>
    <s v="x"/>
    <m/>
    <m/>
    <m/>
    <s v="x"/>
    <m/>
    <m/>
    <m/>
    <m/>
    <m/>
    <m/>
    <m/>
    <m/>
    <m/>
    <m/>
    <m/>
    <m/>
    <m/>
    <m/>
    <m/>
    <m/>
    <m/>
    <x v="8"/>
  </r>
  <r>
    <d v="2023-09-28T00:00:00"/>
    <x v="0"/>
    <n v="9"/>
    <n v="280"/>
    <x v="3786"/>
    <x v="339"/>
    <n v="515.71"/>
    <s v="x"/>
    <m/>
    <m/>
    <m/>
    <s v="x"/>
    <m/>
    <m/>
    <m/>
    <m/>
    <m/>
    <m/>
    <m/>
    <m/>
    <m/>
    <m/>
    <m/>
    <m/>
    <m/>
    <m/>
    <m/>
    <m/>
    <m/>
    <x v="8"/>
  </r>
  <r>
    <d v="2023-09-28T00:00:00"/>
    <x v="0"/>
    <n v="9"/>
    <n v="279"/>
    <x v="3787"/>
    <x v="339"/>
    <n v="43.7"/>
    <s v="x"/>
    <m/>
    <m/>
    <m/>
    <s v="x"/>
    <m/>
    <m/>
    <m/>
    <m/>
    <m/>
    <m/>
    <m/>
    <m/>
    <m/>
    <m/>
    <m/>
    <m/>
    <m/>
    <m/>
    <m/>
    <m/>
    <m/>
    <x v="8"/>
  </r>
  <r>
    <d v="2023-09-28T00:00:00"/>
    <x v="0"/>
    <n v="9"/>
    <n v="278"/>
    <x v="3788"/>
    <x v="339"/>
    <n v="34.08"/>
    <s v="x"/>
    <m/>
    <m/>
    <m/>
    <s v="x"/>
    <m/>
    <m/>
    <m/>
    <m/>
    <m/>
    <m/>
    <m/>
    <m/>
    <m/>
    <m/>
    <m/>
    <m/>
    <m/>
    <m/>
    <m/>
    <m/>
    <m/>
    <x v="8"/>
  </r>
  <r>
    <d v="2023-09-28T00:00:00"/>
    <x v="0"/>
    <n v="9"/>
    <n v="277"/>
    <x v="3789"/>
    <x v="339"/>
    <n v="194.59"/>
    <s v="x"/>
    <m/>
    <m/>
    <m/>
    <s v="x"/>
    <m/>
    <m/>
    <m/>
    <m/>
    <m/>
    <m/>
    <m/>
    <m/>
    <m/>
    <m/>
    <m/>
    <m/>
    <m/>
    <m/>
    <m/>
    <m/>
    <m/>
    <x v="8"/>
  </r>
  <r>
    <d v="2023-09-28T00:00:00"/>
    <x v="0"/>
    <n v="9"/>
    <n v="274"/>
    <x v="3790"/>
    <x v="339"/>
    <n v="904.84"/>
    <s v="x"/>
    <m/>
    <m/>
    <m/>
    <s v="x"/>
    <m/>
    <m/>
    <m/>
    <m/>
    <m/>
    <m/>
    <m/>
    <m/>
    <m/>
    <m/>
    <m/>
    <m/>
    <m/>
    <m/>
    <m/>
    <m/>
    <m/>
    <x v="8"/>
  </r>
  <r>
    <d v="2023-09-28T00:00:00"/>
    <x v="0"/>
    <n v="9"/>
    <n v="273"/>
    <x v="3791"/>
    <x v="339"/>
    <n v="121.22"/>
    <s v="x"/>
    <m/>
    <m/>
    <m/>
    <s v="x"/>
    <m/>
    <m/>
    <m/>
    <m/>
    <m/>
    <m/>
    <m/>
    <m/>
    <m/>
    <m/>
    <m/>
    <m/>
    <m/>
    <m/>
    <m/>
    <m/>
    <m/>
    <x v="8"/>
  </r>
  <r>
    <d v="2023-09-27T00:00:00"/>
    <x v="0"/>
    <n v="9"/>
    <n v="315"/>
    <x v="3792"/>
    <x v="339"/>
    <n v="-234.01"/>
    <s v="x"/>
    <m/>
    <m/>
    <m/>
    <s v="x"/>
    <m/>
    <m/>
    <m/>
    <m/>
    <m/>
    <m/>
    <m/>
    <m/>
    <m/>
    <m/>
    <m/>
    <m/>
    <m/>
    <m/>
    <m/>
    <m/>
    <m/>
    <x v="8"/>
  </r>
  <r>
    <d v="2023-09-25T00:00:00"/>
    <x v="0"/>
    <n v="9"/>
    <n v="979"/>
    <x v="3768"/>
    <x v="339"/>
    <n v="104.75"/>
    <s v="x"/>
    <m/>
    <m/>
    <m/>
    <s v="x"/>
    <m/>
    <m/>
    <m/>
    <m/>
    <m/>
    <m/>
    <m/>
    <m/>
    <m/>
    <m/>
    <m/>
    <m/>
    <m/>
    <m/>
    <m/>
    <m/>
    <m/>
    <x v="8"/>
  </r>
  <r>
    <d v="2023-09-25T00:00:00"/>
    <x v="0"/>
    <n v="9"/>
    <n v="974"/>
    <x v="3793"/>
    <x v="339"/>
    <n v="7.76"/>
    <s v="x"/>
    <m/>
    <m/>
    <m/>
    <s v="x"/>
    <m/>
    <m/>
    <m/>
    <m/>
    <m/>
    <m/>
    <m/>
    <m/>
    <m/>
    <m/>
    <m/>
    <m/>
    <m/>
    <m/>
    <m/>
    <m/>
    <m/>
    <x v="8"/>
  </r>
  <r>
    <d v="2023-09-25T00:00:00"/>
    <x v="0"/>
    <n v="9"/>
    <n v="276"/>
    <x v="3794"/>
    <x v="339"/>
    <n v="10.28"/>
    <s v="x"/>
    <m/>
    <m/>
    <m/>
    <s v="x"/>
    <m/>
    <m/>
    <m/>
    <m/>
    <m/>
    <m/>
    <m/>
    <m/>
    <m/>
    <m/>
    <m/>
    <m/>
    <m/>
    <m/>
    <m/>
    <m/>
    <m/>
    <x v="8"/>
  </r>
  <r>
    <d v="2023-09-18T00:00:00"/>
    <x v="0"/>
    <n v="9"/>
    <n v="308"/>
    <x v="3795"/>
    <x v="339"/>
    <n v="-17.59"/>
    <s v="x"/>
    <m/>
    <m/>
    <m/>
    <s v="x"/>
    <m/>
    <m/>
    <m/>
    <m/>
    <m/>
    <m/>
    <m/>
    <m/>
    <m/>
    <m/>
    <m/>
    <m/>
    <m/>
    <m/>
    <m/>
    <m/>
    <m/>
    <x v="8"/>
  </r>
  <r>
    <d v="2023-09-14T00:00:00"/>
    <x v="0"/>
    <n v="9"/>
    <n v="1048"/>
    <x v="3796"/>
    <x v="339"/>
    <n v="-21.45"/>
    <s v="x"/>
    <m/>
    <m/>
    <m/>
    <s v="x"/>
    <m/>
    <m/>
    <m/>
    <m/>
    <m/>
    <m/>
    <m/>
    <m/>
    <m/>
    <m/>
    <m/>
    <m/>
    <m/>
    <m/>
    <m/>
    <m/>
    <m/>
    <x v="8"/>
  </r>
  <r>
    <d v="2023-09-04T00:00:00"/>
    <x v="0"/>
    <n v="9"/>
    <n v="272"/>
    <x v="3797"/>
    <x v="339"/>
    <n v="-43.98"/>
    <s v="x"/>
    <m/>
    <m/>
    <m/>
    <s v="x"/>
    <m/>
    <m/>
    <m/>
    <m/>
    <m/>
    <m/>
    <m/>
    <m/>
    <m/>
    <m/>
    <m/>
    <m/>
    <m/>
    <m/>
    <m/>
    <m/>
    <m/>
    <x v="8"/>
  </r>
  <r>
    <d v="2023-08-30T00:00:00"/>
    <x v="0"/>
    <n v="8"/>
    <n v="236"/>
    <x v="3798"/>
    <x v="339"/>
    <n v="43.06"/>
    <s v="x"/>
    <m/>
    <m/>
    <m/>
    <s v="x"/>
    <m/>
    <m/>
    <m/>
    <m/>
    <m/>
    <m/>
    <m/>
    <m/>
    <m/>
    <m/>
    <m/>
    <m/>
    <m/>
    <m/>
    <m/>
    <m/>
    <m/>
    <x v="8"/>
  </r>
  <r>
    <d v="2023-08-30T00:00:00"/>
    <x v="0"/>
    <n v="8"/>
    <n v="237"/>
    <x v="3799"/>
    <x v="339"/>
    <n v="24.14"/>
    <s v="x"/>
    <m/>
    <m/>
    <m/>
    <s v="x"/>
    <m/>
    <m/>
    <m/>
    <m/>
    <m/>
    <m/>
    <m/>
    <m/>
    <m/>
    <m/>
    <m/>
    <m/>
    <m/>
    <m/>
    <m/>
    <m/>
    <m/>
    <x v="8"/>
  </r>
  <r>
    <d v="2023-08-30T00:00:00"/>
    <x v="0"/>
    <n v="8"/>
    <n v="238"/>
    <x v="3800"/>
    <x v="339"/>
    <n v="33.44"/>
    <s v="x"/>
    <m/>
    <m/>
    <m/>
    <s v="x"/>
    <m/>
    <m/>
    <m/>
    <m/>
    <m/>
    <m/>
    <m/>
    <m/>
    <m/>
    <m/>
    <m/>
    <m/>
    <m/>
    <m/>
    <m/>
    <m/>
    <m/>
    <x v="8"/>
  </r>
  <r>
    <d v="2023-08-30T00:00:00"/>
    <x v="0"/>
    <n v="8"/>
    <n v="241"/>
    <x v="3801"/>
    <x v="339"/>
    <n v="891.8"/>
    <s v="x"/>
    <m/>
    <m/>
    <m/>
    <s v="x"/>
    <m/>
    <m/>
    <m/>
    <m/>
    <m/>
    <m/>
    <m/>
    <m/>
    <m/>
    <m/>
    <m/>
    <m/>
    <m/>
    <m/>
    <m/>
    <m/>
    <m/>
    <x v="8"/>
  </r>
  <r>
    <d v="2023-08-30T00:00:00"/>
    <x v="0"/>
    <n v="8"/>
    <n v="242"/>
    <x v="3802"/>
    <x v="339"/>
    <n v="477.1"/>
    <s v="x"/>
    <m/>
    <m/>
    <m/>
    <s v="x"/>
    <m/>
    <m/>
    <m/>
    <m/>
    <m/>
    <m/>
    <m/>
    <m/>
    <m/>
    <m/>
    <m/>
    <m/>
    <m/>
    <m/>
    <m/>
    <m/>
    <m/>
    <x v="8"/>
  </r>
  <r>
    <d v="2023-08-30T00:00:00"/>
    <x v="0"/>
    <n v="8"/>
    <n v="243"/>
    <x v="3803"/>
    <x v="339"/>
    <n v="163.76"/>
    <s v="x"/>
    <m/>
    <m/>
    <m/>
    <s v="x"/>
    <m/>
    <m/>
    <m/>
    <m/>
    <m/>
    <m/>
    <m/>
    <m/>
    <m/>
    <m/>
    <m/>
    <m/>
    <m/>
    <m/>
    <m/>
    <m/>
    <m/>
    <x v="8"/>
  </r>
  <r>
    <d v="2023-08-30T00:00:00"/>
    <x v="0"/>
    <n v="8"/>
    <n v="244"/>
    <x v="3804"/>
    <x v="339"/>
    <n v="33.44"/>
    <s v="x"/>
    <m/>
    <m/>
    <m/>
    <s v="x"/>
    <m/>
    <m/>
    <m/>
    <m/>
    <m/>
    <m/>
    <m/>
    <m/>
    <m/>
    <m/>
    <m/>
    <m/>
    <m/>
    <m/>
    <m/>
    <m/>
    <m/>
    <x v="8"/>
  </r>
  <r>
    <d v="2023-08-30T00:00:00"/>
    <x v="0"/>
    <n v="8"/>
    <n v="245"/>
    <x v="3805"/>
    <x v="339"/>
    <n v="506.59"/>
    <s v="x"/>
    <m/>
    <m/>
    <m/>
    <s v="x"/>
    <m/>
    <m/>
    <m/>
    <m/>
    <m/>
    <m/>
    <m/>
    <m/>
    <m/>
    <m/>
    <m/>
    <m/>
    <m/>
    <m/>
    <m/>
    <m/>
    <m/>
    <x v="8"/>
  </r>
  <r>
    <d v="2023-08-30T00:00:00"/>
    <x v="0"/>
    <n v="8"/>
    <n v="246"/>
    <x v="3806"/>
    <x v="339"/>
    <n v="33.700000000000003"/>
    <s v="x"/>
    <m/>
    <m/>
    <m/>
    <s v="x"/>
    <m/>
    <m/>
    <m/>
    <m/>
    <m/>
    <m/>
    <m/>
    <m/>
    <m/>
    <m/>
    <m/>
    <m/>
    <m/>
    <m/>
    <m/>
    <m/>
    <m/>
    <x v="8"/>
  </r>
  <r>
    <d v="2023-08-30T00:00:00"/>
    <x v="0"/>
    <n v="8"/>
    <n v="247"/>
    <x v="3807"/>
    <x v="339"/>
    <n v="119.93"/>
    <s v="x"/>
    <m/>
    <m/>
    <m/>
    <s v="x"/>
    <m/>
    <m/>
    <m/>
    <m/>
    <m/>
    <m/>
    <m/>
    <m/>
    <m/>
    <m/>
    <m/>
    <m/>
    <m/>
    <m/>
    <m/>
    <m/>
    <m/>
    <x v="8"/>
  </r>
  <r>
    <d v="2023-08-30T00:00:00"/>
    <x v="0"/>
    <n v="8"/>
    <n v="248"/>
    <x v="3808"/>
    <x v="339"/>
    <n v="191.47"/>
    <s v="x"/>
    <m/>
    <m/>
    <m/>
    <s v="x"/>
    <m/>
    <m/>
    <m/>
    <m/>
    <m/>
    <m/>
    <m/>
    <m/>
    <m/>
    <m/>
    <m/>
    <m/>
    <m/>
    <m/>
    <m/>
    <m/>
    <m/>
    <x v="8"/>
  </r>
  <r>
    <d v="2023-08-30T00:00:00"/>
    <x v="0"/>
    <n v="8"/>
    <n v="250"/>
    <x v="3809"/>
    <x v="339"/>
    <n v="54.89"/>
    <s v="x"/>
    <m/>
    <m/>
    <m/>
    <s v="x"/>
    <m/>
    <m/>
    <m/>
    <m/>
    <m/>
    <m/>
    <m/>
    <m/>
    <m/>
    <m/>
    <m/>
    <m/>
    <m/>
    <m/>
    <m/>
    <m/>
    <m/>
    <x v="8"/>
  </r>
  <r>
    <d v="2023-08-30T00:00:00"/>
    <x v="0"/>
    <n v="8"/>
    <n v="261"/>
    <x v="3810"/>
    <x v="339"/>
    <n v="2220.25"/>
    <s v="x"/>
    <m/>
    <m/>
    <m/>
    <s v="x"/>
    <m/>
    <m/>
    <m/>
    <m/>
    <m/>
    <m/>
    <m/>
    <m/>
    <m/>
    <m/>
    <m/>
    <m/>
    <m/>
    <m/>
    <m/>
    <m/>
    <m/>
    <x v="8"/>
  </r>
  <r>
    <d v="2023-08-30T00:00:00"/>
    <x v="0"/>
    <n v="8"/>
    <n v="262"/>
    <x v="3811"/>
    <x v="339"/>
    <n v="132.06"/>
    <s v="x"/>
    <m/>
    <m/>
    <m/>
    <s v="x"/>
    <m/>
    <m/>
    <m/>
    <m/>
    <m/>
    <m/>
    <m/>
    <m/>
    <m/>
    <m/>
    <m/>
    <m/>
    <m/>
    <m/>
    <m/>
    <m/>
    <m/>
    <x v="8"/>
  </r>
  <r>
    <d v="2023-08-30T00:00:00"/>
    <x v="0"/>
    <n v="8"/>
    <n v="266"/>
    <x v="3812"/>
    <x v="339"/>
    <n v="142.77000000000001"/>
    <s v="x"/>
    <m/>
    <m/>
    <m/>
    <s v="x"/>
    <m/>
    <m/>
    <m/>
    <m/>
    <m/>
    <m/>
    <m/>
    <m/>
    <m/>
    <m/>
    <m/>
    <m/>
    <m/>
    <m/>
    <m/>
    <m/>
    <m/>
    <x v="8"/>
  </r>
  <r>
    <d v="2023-08-30T00:00:00"/>
    <x v="0"/>
    <n v="8"/>
    <n v="832"/>
    <x v="3813"/>
    <x v="339"/>
    <n v="103.34"/>
    <s v="x"/>
    <m/>
    <m/>
    <m/>
    <s v="x"/>
    <m/>
    <m/>
    <m/>
    <m/>
    <m/>
    <m/>
    <m/>
    <m/>
    <m/>
    <m/>
    <m/>
    <m/>
    <m/>
    <m/>
    <m/>
    <m/>
    <m/>
    <x v="8"/>
  </r>
  <r>
    <d v="2023-08-30T00:00:00"/>
    <x v="0"/>
    <n v="8"/>
    <n v="833"/>
    <x v="3813"/>
    <x v="339"/>
    <n v="3507.73"/>
    <s v="x"/>
    <m/>
    <m/>
    <m/>
    <s v="x"/>
    <m/>
    <m/>
    <m/>
    <m/>
    <m/>
    <m/>
    <m/>
    <m/>
    <m/>
    <m/>
    <m/>
    <m/>
    <m/>
    <m/>
    <m/>
    <m/>
    <m/>
    <x v="8"/>
  </r>
  <r>
    <d v="2023-08-30T00:00:00"/>
    <x v="0"/>
    <n v="8"/>
    <n v="841"/>
    <x v="3814"/>
    <x v="339"/>
    <n v="10.28"/>
    <s v="x"/>
    <m/>
    <m/>
    <m/>
    <s v="x"/>
    <m/>
    <m/>
    <m/>
    <m/>
    <m/>
    <m/>
    <m/>
    <m/>
    <m/>
    <m/>
    <m/>
    <m/>
    <m/>
    <m/>
    <m/>
    <m/>
    <m/>
    <x v="8"/>
  </r>
  <r>
    <d v="2023-08-30T00:00:00"/>
    <x v="0"/>
    <n v="8"/>
    <n v="842"/>
    <x v="3815"/>
    <x v="339"/>
    <n v="7.72"/>
    <s v="x"/>
    <m/>
    <m/>
    <m/>
    <s v="x"/>
    <m/>
    <m/>
    <m/>
    <m/>
    <m/>
    <m/>
    <m/>
    <m/>
    <m/>
    <m/>
    <m/>
    <m/>
    <m/>
    <m/>
    <m/>
    <m/>
    <m/>
    <x v="8"/>
  </r>
  <r>
    <d v="2023-08-30T00:00:00"/>
    <x v="0"/>
    <n v="8"/>
    <n v="846"/>
    <x v="3816"/>
    <x v="339"/>
    <n v="61.24"/>
    <s v="x"/>
    <m/>
    <m/>
    <m/>
    <s v="x"/>
    <m/>
    <m/>
    <m/>
    <m/>
    <m/>
    <m/>
    <m/>
    <m/>
    <m/>
    <m/>
    <m/>
    <m/>
    <m/>
    <m/>
    <m/>
    <m/>
    <m/>
    <x v="8"/>
  </r>
  <r>
    <d v="2023-08-30T00:00:00"/>
    <x v="0"/>
    <n v="8"/>
    <n v="883"/>
    <x v="3817"/>
    <x v="339"/>
    <n v="486.09"/>
    <s v="x"/>
    <m/>
    <m/>
    <m/>
    <s v="x"/>
    <m/>
    <m/>
    <m/>
    <m/>
    <m/>
    <m/>
    <m/>
    <m/>
    <m/>
    <m/>
    <m/>
    <m/>
    <m/>
    <m/>
    <m/>
    <m/>
    <m/>
    <x v="8"/>
  </r>
  <r>
    <d v="2023-08-15T00:00:00"/>
    <x v="0"/>
    <n v="8"/>
    <n v="263"/>
    <x v="3818"/>
    <x v="339"/>
    <n v="-18.239999999999998"/>
    <s v="x"/>
    <m/>
    <m/>
    <m/>
    <s v="x"/>
    <m/>
    <m/>
    <m/>
    <m/>
    <m/>
    <m/>
    <m/>
    <m/>
    <m/>
    <m/>
    <m/>
    <m/>
    <m/>
    <m/>
    <m/>
    <m/>
    <m/>
    <x v="8"/>
  </r>
  <r>
    <d v="2023-07-27T00:00:00"/>
    <x v="0"/>
    <n v="7"/>
    <n v="227"/>
    <x v="3819"/>
    <x v="339"/>
    <n v="1904.29"/>
    <s v="x"/>
    <m/>
    <m/>
    <m/>
    <s v="x"/>
    <m/>
    <m/>
    <m/>
    <m/>
    <m/>
    <m/>
    <m/>
    <m/>
    <m/>
    <m/>
    <m/>
    <m/>
    <m/>
    <m/>
    <m/>
    <m/>
    <m/>
    <x v="8"/>
  </r>
  <r>
    <d v="2023-07-25T00:00:00"/>
    <x v="0"/>
    <n v="7"/>
    <n v="686"/>
    <x v="3820"/>
    <x v="339"/>
    <n v="3614.15"/>
    <s v="x"/>
    <m/>
    <m/>
    <m/>
    <s v="x"/>
    <m/>
    <m/>
    <m/>
    <m/>
    <m/>
    <m/>
    <m/>
    <m/>
    <m/>
    <m/>
    <m/>
    <m/>
    <m/>
    <m/>
    <m/>
    <m/>
    <m/>
    <x v="8"/>
  </r>
  <r>
    <d v="2023-07-25T00:00:00"/>
    <x v="0"/>
    <n v="7"/>
    <n v="685"/>
    <x v="3820"/>
    <x v="339"/>
    <n v="105.71"/>
    <s v="x"/>
    <m/>
    <m/>
    <m/>
    <s v="x"/>
    <m/>
    <m/>
    <m/>
    <m/>
    <m/>
    <m/>
    <m/>
    <m/>
    <m/>
    <m/>
    <m/>
    <m/>
    <m/>
    <m/>
    <m/>
    <m/>
    <m/>
    <x v="8"/>
  </r>
  <r>
    <d v="2023-07-25T00:00:00"/>
    <x v="0"/>
    <n v="7"/>
    <n v="228"/>
    <x v="3821"/>
    <x v="339"/>
    <n v="213.67"/>
    <s v="x"/>
    <m/>
    <m/>
    <m/>
    <s v="x"/>
    <m/>
    <m/>
    <m/>
    <m/>
    <m/>
    <m/>
    <m/>
    <m/>
    <m/>
    <m/>
    <m/>
    <m/>
    <m/>
    <m/>
    <m/>
    <m/>
    <m/>
    <x v="8"/>
  </r>
  <r>
    <d v="2023-07-25T00:00:00"/>
    <x v="0"/>
    <n v="7"/>
    <n v="225"/>
    <x v="3822"/>
    <x v="339"/>
    <n v="108.87"/>
    <s v="x"/>
    <m/>
    <m/>
    <m/>
    <s v="x"/>
    <m/>
    <m/>
    <m/>
    <m/>
    <m/>
    <m/>
    <m/>
    <m/>
    <m/>
    <m/>
    <m/>
    <m/>
    <m/>
    <m/>
    <m/>
    <m/>
    <m/>
    <x v="8"/>
  </r>
  <r>
    <d v="2023-07-25T00:00:00"/>
    <x v="0"/>
    <n v="7"/>
    <n v="208"/>
    <x v="3823"/>
    <x v="339"/>
    <n v="7.79"/>
    <s v="x"/>
    <m/>
    <m/>
    <m/>
    <s v="x"/>
    <m/>
    <m/>
    <m/>
    <m/>
    <m/>
    <m/>
    <m/>
    <m/>
    <m/>
    <m/>
    <m/>
    <m/>
    <m/>
    <m/>
    <m/>
    <m/>
    <m/>
    <x v="8"/>
  </r>
  <r>
    <d v="2023-07-25T00:00:00"/>
    <x v="0"/>
    <n v="7"/>
    <n v="207"/>
    <x v="3824"/>
    <x v="339"/>
    <n v="10.3"/>
    <s v="x"/>
    <m/>
    <m/>
    <m/>
    <s v="x"/>
    <m/>
    <m/>
    <m/>
    <m/>
    <m/>
    <m/>
    <m/>
    <m/>
    <m/>
    <m/>
    <m/>
    <m/>
    <m/>
    <m/>
    <m/>
    <m/>
    <m/>
    <x v="8"/>
  </r>
  <r>
    <d v="2023-07-25T00:00:00"/>
    <x v="0"/>
    <n v="7"/>
    <n v="206"/>
    <x v="3825"/>
    <x v="339"/>
    <n v="62.33"/>
    <s v="x"/>
    <m/>
    <m/>
    <m/>
    <s v="x"/>
    <m/>
    <m/>
    <m/>
    <m/>
    <m/>
    <m/>
    <m/>
    <m/>
    <m/>
    <m/>
    <m/>
    <m/>
    <m/>
    <m/>
    <m/>
    <m/>
    <m/>
    <x v="8"/>
  </r>
  <r>
    <d v="2023-07-25T00:00:00"/>
    <x v="0"/>
    <n v="7"/>
    <n v="205"/>
    <x v="3802"/>
    <x v="339"/>
    <n v="487.12"/>
    <s v="x"/>
    <m/>
    <m/>
    <m/>
    <s v="x"/>
    <m/>
    <m/>
    <m/>
    <m/>
    <m/>
    <m/>
    <m/>
    <m/>
    <m/>
    <m/>
    <m/>
    <m/>
    <m/>
    <m/>
    <m/>
    <m/>
    <m/>
    <x v="8"/>
  </r>
  <r>
    <d v="2023-07-25T00:00:00"/>
    <x v="0"/>
    <n v="7"/>
    <n v="204"/>
    <x v="3826"/>
    <x v="339"/>
    <n v="24.79"/>
    <s v="x"/>
    <m/>
    <m/>
    <m/>
    <s v="x"/>
    <m/>
    <m/>
    <m/>
    <m/>
    <m/>
    <m/>
    <m/>
    <m/>
    <m/>
    <m/>
    <m/>
    <m/>
    <m/>
    <m/>
    <m/>
    <m/>
    <m/>
    <x v="8"/>
  </r>
  <r>
    <d v="2023-07-25T00:00:00"/>
    <x v="0"/>
    <n v="7"/>
    <n v="203"/>
    <x v="3827"/>
    <x v="339"/>
    <n v="168.13"/>
    <s v="x"/>
    <m/>
    <m/>
    <m/>
    <s v="x"/>
    <m/>
    <m/>
    <m/>
    <m/>
    <m/>
    <m/>
    <m/>
    <m/>
    <m/>
    <m/>
    <m/>
    <m/>
    <m/>
    <m/>
    <m/>
    <m/>
    <m/>
    <x v="8"/>
  </r>
  <r>
    <d v="2023-07-25T00:00:00"/>
    <x v="0"/>
    <n v="7"/>
    <n v="202"/>
    <x v="3828"/>
    <x v="339"/>
    <n v="196.7"/>
    <s v="x"/>
    <m/>
    <m/>
    <m/>
    <s v="x"/>
    <m/>
    <m/>
    <m/>
    <m/>
    <m/>
    <m/>
    <m/>
    <m/>
    <m/>
    <m/>
    <m/>
    <m/>
    <m/>
    <m/>
    <m/>
    <m/>
    <m/>
    <x v="8"/>
  </r>
  <r>
    <d v="2023-07-25T00:00:00"/>
    <x v="0"/>
    <n v="7"/>
    <n v="201"/>
    <x v="3829"/>
    <x v="339"/>
    <n v="34.33"/>
    <s v="x"/>
    <m/>
    <m/>
    <m/>
    <s v="x"/>
    <m/>
    <m/>
    <m/>
    <m/>
    <m/>
    <m/>
    <m/>
    <m/>
    <m/>
    <m/>
    <m/>
    <m/>
    <m/>
    <m/>
    <m/>
    <m/>
    <m/>
    <x v="8"/>
  </r>
  <r>
    <d v="2023-07-25T00:00:00"/>
    <x v="0"/>
    <n v="7"/>
    <n v="200"/>
    <x v="3830"/>
    <x v="339"/>
    <n v="34.090000000000003"/>
    <s v="x"/>
    <m/>
    <m/>
    <m/>
    <s v="x"/>
    <m/>
    <m/>
    <m/>
    <m/>
    <m/>
    <m/>
    <m/>
    <m/>
    <m/>
    <m/>
    <m/>
    <m/>
    <m/>
    <m/>
    <m/>
    <m/>
    <m/>
    <x v="8"/>
  </r>
  <r>
    <d v="2023-07-25T00:00:00"/>
    <x v="0"/>
    <n v="7"/>
    <n v="199"/>
    <x v="3831"/>
    <x v="339"/>
    <n v="34.090000000000003"/>
    <s v="x"/>
    <m/>
    <m/>
    <m/>
    <s v="x"/>
    <m/>
    <m/>
    <m/>
    <m/>
    <m/>
    <m/>
    <m/>
    <m/>
    <m/>
    <m/>
    <m/>
    <m/>
    <m/>
    <m/>
    <m/>
    <m/>
    <m/>
    <x v="8"/>
  </r>
  <r>
    <d v="2023-07-25T00:00:00"/>
    <x v="0"/>
    <n v="7"/>
    <n v="198"/>
    <x v="3832"/>
    <x v="339"/>
    <n v="521.83000000000004"/>
    <s v="x"/>
    <m/>
    <m/>
    <m/>
    <s v="x"/>
    <m/>
    <m/>
    <m/>
    <m/>
    <m/>
    <m/>
    <m/>
    <m/>
    <m/>
    <m/>
    <m/>
    <m/>
    <m/>
    <m/>
    <m/>
    <m/>
    <m/>
    <x v="8"/>
  </r>
  <r>
    <d v="2023-07-25T00:00:00"/>
    <x v="0"/>
    <n v="7"/>
    <n v="197"/>
    <x v="3833"/>
    <x v="339"/>
    <n v="44.15"/>
    <s v="x"/>
    <m/>
    <m/>
    <m/>
    <s v="x"/>
    <m/>
    <m/>
    <m/>
    <m/>
    <m/>
    <m/>
    <m/>
    <m/>
    <m/>
    <m/>
    <m/>
    <m/>
    <m/>
    <m/>
    <m/>
    <m/>
    <m/>
    <x v="8"/>
  </r>
  <r>
    <d v="2023-07-25T00:00:00"/>
    <x v="0"/>
    <n v="7"/>
    <n v="196"/>
    <x v="3834"/>
    <x v="339"/>
    <n v="913.6"/>
    <s v="x"/>
    <m/>
    <m/>
    <m/>
    <s v="x"/>
    <m/>
    <m/>
    <m/>
    <m/>
    <m/>
    <m/>
    <m/>
    <m/>
    <m/>
    <m/>
    <m/>
    <m/>
    <m/>
    <m/>
    <m/>
    <m/>
    <m/>
    <x v="8"/>
  </r>
  <r>
    <d v="2023-07-25T00:00:00"/>
    <x v="0"/>
    <n v="7"/>
    <n v="195"/>
    <x v="3835"/>
    <x v="339"/>
    <n v="122.11"/>
    <s v="x"/>
    <m/>
    <m/>
    <m/>
    <s v="x"/>
    <m/>
    <m/>
    <m/>
    <m/>
    <m/>
    <m/>
    <m/>
    <m/>
    <m/>
    <m/>
    <m/>
    <m/>
    <m/>
    <m/>
    <m/>
    <m/>
    <m/>
    <x v="8"/>
  </r>
  <r>
    <d v="2023-07-20T00:00:00"/>
    <x v="0"/>
    <n v="7"/>
    <n v="226"/>
    <x v="3836"/>
    <x v="339"/>
    <n v="-17.170000000000002"/>
    <s v="x"/>
    <m/>
    <m/>
    <m/>
    <s v="x"/>
    <m/>
    <m/>
    <m/>
    <m/>
    <m/>
    <m/>
    <m/>
    <m/>
    <m/>
    <m/>
    <m/>
    <m/>
    <m/>
    <m/>
    <m/>
    <m/>
    <m/>
    <x v="8"/>
  </r>
  <r>
    <d v="2023-07-19T00:00:00"/>
    <x v="0"/>
    <n v="7"/>
    <n v="749"/>
    <x v="3837"/>
    <x v="339"/>
    <n v="-365.49"/>
    <s v="x"/>
    <m/>
    <m/>
    <m/>
    <s v="x"/>
    <m/>
    <m/>
    <m/>
    <m/>
    <m/>
    <m/>
    <m/>
    <m/>
    <m/>
    <m/>
    <m/>
    <m/>
    <m/>
    <m/>
    <m/>
    <m/>
    <m/>
    <x v="8"/>
  </r>
  <r>
    <d v="2023-07-13T00:00:00"/>
    <x v="0"/>
    <n v="7"/>
    <n v="193"/>
    <x v="3838"/>
    <x v="339"/>
    <n v="105.1"/>
    <s v="x"/>
    <m/>
    <m/>
    <m/>
    <s v="x"/>
    <m/>
    <m/>
    <m/>
    <m/>
    <m/>
    <m/>
    <m/>
    <m/>
    <m/>
    <m/>
    <m/>
    <m/>
    <m/>
    <m/>
    <m/>
    <m/>
    <m/>
    <x v="8"/>
  </r>
  <r>
    <d v="2023-06-27T00:00:00"/>
    <x v="0"/>
    <n v="6"/>
    <n v="166"/>
    <x v="3839"/>
    <x v="339"/>
    <n v="496.78"/>
    <s v="x"/>
    <m/>
    <m/>
    <m/>
    <s v="x"/>
    <m/>
    <m/>
    <m/>
    <m/>
    <m/>
    <m/>
    <m/>
    <m/>
    <m/>
    <m/>
    <m/>
    <m/>
    <m/>
    <m/>
    <m/>
    <m/>
    <m/>
    <x v="8"/>
  </r>
  <r>
    <d v="2023-06-27T00:00:00"/>
    <x v="0"/>
    <n v="6"/>
    <n v="165"/>
    <x v="3840"/>
    <x v="339"/>
    <n v="33.29"/>
    <s v="x"/>
    <m/>
    <m/>
    <m/>
    <s v="x"/>
    <m/>
    <m/>
    <m/>
    <m/>
    <m/>
    <m/>
    <m/>
    <m/>
    <m/>
    <m/>
    <m/>
    <m/>
    <m/>
    <m/>
    <m/>
    <m/>
    <m/>
    <x v="8"/>
  </r>
  <r>
    <d v="2023-06-22T00:00:00"/>
    <x v="0"/>
    <n v="6"/>
    <n v="553"/>
    <x v="3841"/>
    <x v="339"/>
    <n v="10.28"/>
    <s v="x"/>
    <m/>
    <m/>
    <m/>
    <s v="x"/>
    <m/>
    <m/>
    <m/>
    <m/>
    <m/>
    <m/>
    <m/>
    <m/>
    <m/>
    <m/>
    <m/>
    <m/>
    <m/>
    <m/>
    <m/>
    <m/>
    <m/>
    <x v="8"/>
  </r>
  <r>
    <d v="2023-06-22T00:00:00"/>
    <x v="0"/>
    <n v="6"/>
    <n v="551"/>
    <x v="3842"/>
    <x v="339"/>
    <n v="7.67"/>
    <s v="x"/>
    <m/>
    <m/>
    <m/>
    <s v="x"/>
    <m/>
    <m/>
    <m/>
    <m/>
    <m/>
    <m/>
    <m/>
    <m/>
    <m/>
    <m/>
    <m/>
    <m/>
    <m/>
    <m/>
    <m/>
    <m/>
    <m/>
    <x v="8"/>
  </r>
  <r>
    <d v="2023-06-22T00:00:00"/>
    <x v="0"/>
    <n v="6"/>
    <n v="549"/>
    <x v="3843"/>
    <x v="339"/>
    <n v="101.83"/>
    <s v="x"/>
    <m/>
    <m/>
    <m/>
    <s v="x"/>
    <m/>
    <m/>
    <m/>
    <m/>
    <m/>
    <m/>
    <m/>
    <m/>
    <m/>
    <m/>
    <m/>
    <m/>
    <m/>
    <m/>
    <m/>
    <m/>
    <m/>
    <x v="8"/>
  </r>
  <r>
    <d v="2023-06-22T00:00:00"/>
    <x v="0"/>
    <n v="6"/>
    <n v="548"/>
    <x v="3843"/>
    <x v="339"/>
    <n v="3439.21"/>
    <s v="x"/>
    <m/>
    <m/>
    <m/>
    <s v="x"/>
    <m/>
    <m/>
    <m/>
    <m/>
    <m/>
    <m/>
    <m/>
    <m/>
    <m/>
    <m/>
    <m/>
    <m/>
    <m/>
    <m/>
    <m/>
    <m/>
    <m/>
    <x v="8"/>
  </r>
  <r>
    <d v="2023-06-22T00:00:00"/>
    <x v="0"/>
    <n v="6"/>
    <n v="185"/>
    <x v="3844"/>
    <x v="339"/>
    <n v="1380.66"/>
    <s v="x"/>
    <m/>
    <m/>
    <m/>
    <s v="x"/>
    <m/>
    <m/>
    <m/>
    <m/>
    <m/>
    <m/>
    <m/>
    <m/>
    <m/>
    <m/>
    <m/>
    <m/>
    <m/>
    <m/>
    <m/>
    <m/>
    <m/>
    <x v="8"/>
  </r>
  <r>
    <d v="2023-06-22T00:00:00"/>
    <x v="0"/>
    <n v="6"/>
    <n v="187"/>
    <x v="3845"/>
    <x v="339"/>
    <n v="237.7"/>
    <s v="x"/>
    <m/>
    <m/>
    <m/>
    <s v="x"/>
    <m/>
    <m/>
    <m/>
    <m/>
    <m/>
    <m/>
    <m/>
    <m/>
    <m/>
    <m/>
    <m/>
    <m/>
    <m/>
    <m/>
    <m/>
    <m/>
    <m/>
    <x v="8"/>
  </r>
  <r>
    <d v="2023-06-22T00:00:00"/>
    <x v="0"/>
    <n v="6"/>
    <n v="186"/>
    <x v="3846"/>
    <x v="339"/>
    <n v="109.24"/>
    <s v="x"/>
    <m/>
    <m/>
    <m/>
    <s v="x"/>
    <m/>
    <m/>
    <m/>
    <m/>
    <m/>
    <m/>
    <m/>
    <m/>
    <m/>
    <m/>
    <m/>
    <m/>
    <m/>
    <m/>
    <m/>
    <m/>
    <m/>
    <x v="8"/>
  </r>
  <r>
    <d v="2023-06-22T00:00:00"/>
    <x v="0"/>
    <n v="6"/>
    <n v="167"/>
    <x v="3847"/>
    <x v="339"/>
    <n v="60.53"/>
    <s v="x"/>
    <m/>
    <m/>
    <m/>
    <s v="x"/>
    <m/>
    <m/>
    <m/>
    <m/>
    <m/>
    <m/>
    <m/>
    <m/>
    <m/>
    <m/>
    <m/>
    <m/>
    <m/>
    <m/>
    <m/>
    <m/>
    <m/>
    <x v="8"/>
  </r>
  <r>
    <d v="2023-06-22T00:00:00"/>
    <x v="0"/>
    <n v="6"/>
    <n v="164"/>
    <x v="3848"/>
    <x v="339"/>
    <n v="27.52"/>
    <s v="x"/>
    <m/>
    <m/>
    <m/>
    <s v="x"/>
    <m/>
    <m/>
    <m/>
    <m/>
    <m/>
    <m/>
    <m/>
    <m/>
    <m/>
    <m/>
    <m/>
    <m/>
    <m/>
    <m/>
    <m/>
    <m/>
    <m/>
    <x v="8"/>
  </r>
  <r>
    <d v="2023-06-22T00:00:00"/>
    <x v="0"/>
    <n v="6"/>
    <n v="163"/>
    <x v="3849"/>
    <x v="339"/>
    <n v="118.51"/>
    <s v="x"/>
    <m/>
    <m/>
    <m/>
    <s v="x"/>
    <m/>
    <m/>
    <m/>
    <m/>
    <m/>
    <m/>
    <m/>
    <m/>
    <m/>
    <m/>
    <m/>
    <m/>
    <m/>
    <m/>
    <m/>
    <m/>
    <m/>
    <x v="8"/>
  </r>
  <r>
    <d v="2023-06-22T00:00:00"/>
    <x v="0"/>
    <n v="6"/>
    <n v="162"/>
    <x v="3850"/>
    <x v="339"/>
    <n v="42.35"/>
    <s v="x"/>
    <m/>
    <m/>
    <m/>
    <s v="x"/>
    <m/>
    <m/>
    <m/>
    <m/>
    <m/>
    <m/>
    <m/>
    <m/>
    <m/>
    <m/>
    <m/>
    <m/>
    <m/>
    <m/>
    <m/>
    <m/>
    <m/>
    <x v="8"/>
  </r>
  <r>
    <d v="2023-06-22T00:00:00"/>
    <x v="0"/>
    <n v="6"/>
    <n v="161"/>
    <x v="3851"/>
    <x v="339"/>
    <n v="188.1"/>
    <s v="x"/>
    <m/>
    <m/>
    <m/>
    <s v="x"/>
    <m/>
    <m/>
    <m/>
    <m/>
    <m/>
    <m/>
    <m/>
    <m/>
    <m/>
    <m/>
    <m/>
    <m/>
    <m/>
    <m/>
    <m/>
    <m/>
    <m/>
    <x v="8"/>
  </r>
  <r>
    <d v="2023-06-22T00:00:00"/>
    <x v="0"/>
    <n v="6"/>
    <n v="160"/>
    <x v="3852"/>
    <x v="339"/>
    <n v="23.72"/>
    <s v="x"/>
    <m/>
    <m/>
    <m/>
    <s v="x"/>
    <m/>
    <m/>
    <m/>
    <m/>
    <m/>
    <m/>
    <m/>
    <m/>
    <m/>
    <m/>
    <m/>
    <m/>
    <m/>
    <m/>
    <m/>
    <m/>
    <m/>
    <x v="8"/>
  </r>
  <r>
    <d v="2023-06-22T00:00:00"/>
    <x v="0"/>
    <n v="6"/>
    <n v="159"/>
    <x v="3853"/>
    <x v="339"/>
    <n v="160.97"/>
    <s v="x"/>
    <m/>
    <m/>
    <m/>
    <s v="x"/>
    <m/>
    <m/>
    <m/>
    <m/>
    <m/>
    <m/>
    <m/>
    <m/>
    <m/>
    <m/>
    <m/>
    <m/>
    <m/>
    <m/>
    <m/>
    <m/>
    <m/>
    <x v="8"/>
  </r>
  <r>
    <d v="2023-06-22T00:00:00"/>
    <x v="0"/>
    <n v="6"/>
    <n v="158"/>
    <x v="3854"/>
    <x v="339"/>
    <n v="33.020000000000003"/>
    <s v="x"/>
    <m/>
    <m/>
    <m/>
    <s v="x"/>
    <m/>
    <m/>
    <m/>
    <m/>
    <m/>
    <m/>
    <m/>
    <m/>
    <m/>
    <m/>
    <m/>
    <m/>
    <m/>
    <m/>
    <m/>
    <m/>
    <m/>
    <x v="8"/>
  </r>
  <r>
    <d v="2023-06-22T00:00:00"/>
    <x v="0"/>
    <n v="6"/>
    <n v="157"/>
    <x v="3855"/>
    <x v="339"/>
    <n v="877.75"/>
    <s v="x"/>
    <m/>
    <m/>
    <m/>
    <s v="x"/>
    <m/>
    <m/>
    <m/>
    <m/>
    <m/>
    <m/>
    <m/>
    <m/>
    <m/>
    <m/>
    <m/>
    <m/>
    <m/>
    <m/>
    <m/>
    <m/>
    <m/>
    <x v="8"/>
  </r>
  <r>
    <d v="2023-06-22T00:00:00"/>
    <x v="0"/>
    <n v="6"/>
    <n v="156"/>
    <x v="3856"/>
    <x v="339"/>
    <n v="222.66"/>
    <s v="x"/>
    <m/>
    <m/>
    <m/>
    <s v="x"/>
    <m/>
    <m/>
    <m/>
    <m/>
    <m/>
    <m/>
    <m/>
    <m/>
    <m/>
    <m/>
    <m/>
    <m/>
    <m/>
    <m/>
    <m/>
    <m/>
    <m/>
    <x v="8"/>
  </r>
  <r>
    <d v="2023-06-19T00:00:00"/>
    <x v="0"/>
    <n v="6"/>
    <n v="596"/>
    <x v="3857"/>
    <x v="339"/>
    <n v="-1757.35"/>
    <s v="x"/>
    <m/>
    <m/>
    <m/>
    <s v="x"/>
    <m/>
    <m/>
    <m/>
    <m/>
    <m/>
    <m/>
    <m/>
    <m/>
    <m/>
    <m/>
    <m/>
    <m/>
    <m/>
    <m/>
    <m/>
    <m/>
    <m/>
    <x v="8"/>
  </r>
  <r>
    <d v="2023-06-19T00:00:00"/>
    <x v="0"/>
    <n v="6"/>
    <n v="184"/>
    <x v="3858"/>
    <x v="339"/>
    <n v="-25.47"/>
    <s v="x"/>
    <m/>
    <m/>
    <m/>
    <s v="x"/>
    <m/>
    <m/>
    <m/>
    <m/>
    <m/>
    <m/>
    <m/>
    <m/>
    <m/>
    <m/>
    <m/>
    <m/>
    <m/>
    <m/>
    <m/>
    <m/>
    <m/>
    <x v="8"/>
  </r>
  <r>
    <d v="2023-06-19T00:00:00"/>
    <x v="0"/>
    <n v="6"/>
    <n v="188"/>
    <x v="3859"/>
    <x v="339"/>
    <n v="-734.3"/>
    <s v="x"/>
    <m/>
    <m/>
    <m/>
    <s v="x"/>
    <m/>
    <m/>
    <m/>
    <m/>
    <m/>
    <m/>
    <m/>
    <m/>
    <m/>
    <m/>
    <m/>
    <m/>
    <m/>
    <m/>
    <m/>
    <m/>
    <m/>
    <x v="8"/>
  </r>
  <r>
    <d v="2023-05-30T00:00:00"/>
    <x v="0"/>
    <n v="5"/>
    <n v="149"/>
    <x v="3860"/>
    <x v="339"/>
    <n v="370.92"/>
    <s v="x"/>
    <m/>
    <m/>
    <m/>
    <s v="x"/>
    <m/>
    <m/>
    <m/>
    <m/>
    <m/>
    <m/>
    <m/>
    <m/>
    <m/>
    <m/>
    <m/>
    <m/>
    <m/>
    <m/>
    <m/>
    <m/>
    <m/>
    <x v="8"/>
  </r>
  <r>
    <d v="2023-05-30T00:00:00"/>
    <x v="0"/>
    <n v="5"/>
    <n v="148"/>
    <x v="3861"/>
    <x v="339"/>
    <n v="405.49"/>
    <s v="x"/>
    <m/>
    <m/>
    <m/>
    <s v="x"/>
    <m/>
    <m/>
    <m/>
    <m/>
    <m/>
    <m/>
    <m/>
    <m/>
    <m/>
    <m/>
    <m/>
    <m/>
    <m/>
    <m/>
    <m/>
    <m/>
    <m/>
    <x v="8"/>
  </r>
  <r>
    <d v="2023-05-23T00:00:00"/>
    <x v="0"/>
    <n v="5"/>
    <n v="429"/>
    <x v="3862"/>
    <x v="339"/>
    <n v="74.34"/>
    <s v="x"/>
    <m/>
    <m/>
    <m/>
    <s v="x"/>
    <m/>
    <m/>
    <m/>
    <m/>
    <m/>
    <m/>
    <m/>
    <m/>
    <m/>
    <m/>
    <m/>
    <m/>
    <m/>
    <m/>
    <m/>
    <m/>
    <m/>
    <x v="8"/>
  </r>
  <r>
    <d v="2023-05-23T00:00:00"/>
    <x v="0"/>
    <n v="5"/>
    <n v="426"/>
    <x v="3857"/>
    <x v="339"/>
    <n v="131.66"/>
    <s v="x"/>
    <m/>
    <m/>
    <m/>
    <s v="x"/>
    <m/>
    <m/>
    <m/>
    <m/>
    <m/>
    <m/>
    <m/>
    <m/>
    <m/>
    <m/>
    <m/>
    <m/>
    <m/>
    <m/>
    <m/>
    <m/>
    <m/>
    <x v="8"/>
  </r>
  <r>
    <d v="2023-05-23T00:00:00"/>
    <x v="0"/>
    <n v="5"/>
    <n v="416"/>
    <x v="3863"/>
    <x v="339"/>
    <n v="8.64"/>
    <s v="x"/>
    <m/>
    <m/>
    <m/>
    <s v="x"/>
    <m/>
    <m/>
    <m/>
    <m/>
    <m/>
    <m/>
    <m/>
    <m/>
    <m/>
    <m/>
    <m/>
    <m/>
    <m/>
    <m/>
    <m/>
    <m/>
    <m/>
    <x v="8"/>
  </r>
  <r>
    <d v="2023-05-23T00:00:00"/>
    <x v="0"/>
    <n v="5"/>
    <n v="415"/>
    <x v="3864"/>
    <x v="339"/>
    <n v="10.33"/>
    <s v="x"/>
    <m/>
    <m/>
    <m/>
    <s v="x"/>
    <m/>
    <m/>
    <m/>
    <m/>
    <m/>
    <m/>
    <m/>
    <m/>
    <m/>
    <m/>
    <m/>
    <m/>
    <m/>
    <m/>
    <m/>
    <m/>
    <m/>
    <x v="8"/>
  </r>
  <r>
    <d v="2023-05-23T00:00:00"/>
    <x v="0"/>
    <n v="5"/>
    <n v="406"/>
    <x v="3857"/>
    <x v="339"/>
    <n v="4786.3900000000003"/>
    <s v="x"/>
    <m/>
    <m/>
    <m/>
    <s v="x"/>
    <m/>
    <m/>
    <m/>
    <m/>
    <m/>
    <m/>
    <m/>
    <m/>
    <m/>
    <m/>
    <m/>
    <m/>
    <m/>
    <m/>
    <m/>
    <m/>
    <m/>
    <x v="8"/>
  </r>
  <r>
    <d v="2023-05-23T00:00:00"/>
    <x v="0"/>
    <n v="5"/>
    <n v="144"/>
    <x v="3865"/>
    <x v="339"/>
    <n v="-26.74"/>
    <s v="x"/>
    <m/>
    <m/>
    <m/>
    <s v="x"/>
    <m/>
    <m/>
    <m/>
    <m/>
    <m/>
    <m/>
    <m/>
    <m/>
    <m/>
    <m/>
    <m/>
    <m/>
    <m/>
    <m/>
    <m/>
    <m/>
    <m/>
    <x v="8"/>
  </r>
  <r>
    <d v="2023-05-23T00:00:00"/>
    <x v="0"/>
    <n v="5"/>
    <n v="146"/>
    <x v="3866"/>
    <x v="339"/>
    <n v="352.05"/>
    <s v="x"/>
    <m/>
    <m/>
    <m/>
    <s v="x"/>
    <m/>
    <m/>
    <m/>
    <m/>
    <m/>
    <m/>
    <m/>
    <m/>
    <m/>
    <m/>
    <m/>
    <m/>
    <m/>
    <m/>
    <m/>
    <m/>
    <m/>
    <x v="8"/>
  </r>
  <r>
    <d v="2023-05-23T00:00:00"/>
    <x v="0"/>
    <n v="5"/>
    <n v="145"/>
    <x v="3867"/>
    <x v="339"/>
    <n v="2243.19"/>
    <s v="x"/>
    <m/>
    <m/>
    <m/>
    <s v="x"/>
    <m/>
    <m/>
    <m/>
    <m/>
    <m/>
    <m/>
    <m/>
    <m/>
    <m/>
    <m/>
    <m/>
    <m/>
    <m/>
    <m/>
    <m/>
    <m/>
    <m/>
    <x v="8"/>
  </r>
  <r>
    <d v="2023-05-23T00:00:00"/>
    <x v="0"/>
    <n v="5"/>
    <n v="124"/>
    <x v="3868"/>
    <x v="339"/>
    <n v="253.1"/>
    <s v="x"/>
    <m/>
    <m/>
    <m/>
    <s v="x"/>
    <m/>
    <m/>
    <m/>
    <m/>
    <m/>
    <m/>
    <m/>
    <m/>
    <m/>
    <m/>
    <m/>
    <m/>
    <m/>
    <m/>
    <m/>
    <m/>
    <m/>
    <x v="8"/>
  </r>
  <r>
    <d v="2023-05-23T00:00:00"/>
    <x v="0"/>
    <n v="5"/>
    <n v="123"/>
    <x v="3869"/>
    <x v="339"/>
    <n v="216.16"/>
    <s v="x"/>
    <m/>
    <m/>
    <m/>
    <s v="x"/>
    <m/>
    <m/>
    <m/>
    <m/>
    <m/>
    <m/>
    <m/>
    <m/>
    <m/>
    <m/>
    <m/>
    <m/>
    <m/>
    <m/>
    <m/>
    <m/>
    <m/>
    <x v="8"/>
  </r>
  <r>
    <d v="2023-05-23T00:00:00"/>
    <x v="0"/>
    <n v="5"/>
    <n v="122"/>
    <x v="3870"/>
    <x v="339"/>
    <n v="56.16"/>
    <s v="x"/>
    <m/>
    <m/>
    <m/>
    <s v="x"/>
    <m/>
    <m/>
    <m/>
    <m/>
    <m/>
    <m/>
    <m/>
    <m/>
    <m/>
    <m/>
    <m/>
    <m/>
    <m/>
    <m/>
    <m/>
    <m/>
    <m/>
    <x v="8"/>
  </r>
  <r>
    <d v="2023-05-23T00:00:00"/>
    <x v="0"/>
    <n v="5"/>
    <n v="121"/>
    <x v="3871"/>
    <x v="339"/>
    <n v="228.84"/>
    <s v="x"/>
    <m/>
    <m/>
    <m/>
    <s v="x"/>
    <m/>
    <m/>
    <m/>
    <m/>
    <m/>
    <m/>
    <m/>
    <m/>
    <m/>
    <m/>
    <m/>
    <m/>
    <m/>
    <m/>
    <m/>
    <m/>
    <m/>
    <x v="8"/>
  </r>
  <r>
    <d v="2023-05-23T00:00:00"/>
    <x v="0"/>
    <n v="5"/>
    <n v="120"/>
    <x v="3872"/>
    <x v="339"/>
    <n v="689.72"/>
    <s v="x"/>
    <m/>
    <m/>
    <m/>
    <s v="x"/>
    <m/>
    <m/>
    <m/>
    <m/>
    <m/>
    <m/>
    <m/>
    <m/>
    <m/>
    <m/>
    <m/>
    <m/>
    <m/>
    <m/>
    <m/>
    <m/>
    <m/>
    <x v="8"/>
  </r>
  <r>
    <d v="2023-05-23T00:00:00"/>
    <x v="0"/>
    <n v="5"/>
    <n v="119"/>
    <x v="3873"/>
    <x v="339"/>
    <n v="1153.76"/>
    <s v="x"/>
    <m/>
    <m/>
    <m/>
    <s v="x"/>
    <m/>
    <m/>
    <m/>
    <m/>
    <m/>
    <m/>
    <m/>
    <m/>
    <m/>
    <m/>
    <m/>
    <m/>
    <m/>
    <m/>
    <m/>
    <m/>
    <m/>
    <x v="8"/>
  </r>
  <r>
    <d v="2023-05-23T00:00:00"/>
    <x v="0"/>
    <n v="5"/>
    <n v="118"/>
    <x v="3874"/>
    <x v="339"/>
    <n v="41.32"/>
    <s v="x"/>
    <m/>
    <m/>
    <m/>
    <s v="x"/>
    <m/>
    <m/>
    <m/>
    <m/>
    <m/>
    <m/>
    <m/>
    <m/>
    <m/>
    <m/>
    <m/>
    <m/>
    <m/>
    <m/>
    <m/>
    <m/>
    <m/>
    <x v="8"/>
  </r>
  <r>
    <d v="2023-05-23T00:00:00"/>
    <x v="0"/>
    <n v="5"/>
    <n v="117"/>
    <x v="3875"/>
    <x v="339"/>
    <n v="254.33"/>
    <s v="x"/>
    <m/>
    <m/>
    <m/>
    <s v="x"/>
    <m/>
    <m/>
    <m/>
    <m/>
    <m/>
    <m/>
    <m/>
    <m/>
    <m/>
    <m/>
    <m/>
    <m/>
    <m/>
    <m/>
    <m/>
    <m/>
    <m/>
    <x v="8"/>
  </r>
  <r>
    <d v="2023-05-23T00:00:00"/>
    <x v="0"/>
    <n v="5"/>
    <n v="116"/>
    <x v="3876"/>
    <x v="339"/>
    <n v="41.4"/>
    <s v="x"/>
    <m/>
    <m/>
    <m/>
    <s v="x"/>
    <m/>
    <m/>
    <m/>
    <m/>
    <m/>
    <m/>
    <m/>
    <m/>
    <m/>
    <m/>
    <m/>
    <m/>
    <m/>
    <m/>
    <m/>
    <m/>
    <m/>
    <x v="8"/>
  </r>
  <r>
    <d v="2023-05-17T00:00:00"/>
    <x v="0"/>
    <n v="5"/>
    <n v="478"/>
    <x v="3877"/>
    <x v="339"/>
    <n v="5064.41"/>
    <s v="x"/>
    <m/>
    <m/>
    <m/>
    <s v="x"/>
    <m/>
    <m/>
    <m/>
    <m/>
    <m/>
    <m/>
    <m/>
    <m/>
    <m/>
    <m/>
    <m/>
    <m/>
    <m/>
    <m/>
    <m/>
    <m/>
    <m/>
    <x v="8"/>
  </r>
  <r>
    <d v="2023-05-10T00:00:00"/>
    <x v="0"/>
    <n v="5"/>
    <n v="402"/>
    <x v="3878"/>
    <x v="339"/>
    <n v="230.3"/>
    <s v="x"/>
    <m/>
    <m/>
    <m/>
    <s v="x"/>
    <m/>
    <m/>
    <m/>
    <m/>
    <m/>
    <m/>
    <m/>
    <m/>
    <m/>
    <m/>
    <m/>
    <m/>
    <m/>
    <m/>
    <m/>
    <m/>
    <m/>
    <x v="8"/>
  </r>
  <r>
    <d v="2023-05-03T00:00:00"/>
    <x v="0"/>
    <n v="5"/>
    <n v="111"/>
    <x v="3879"/>
    <x v="339"/>
    <n v="719.09"/>
    <s v="x"/>
    <m/>
    <m/>
    <m/>
    <s v="x"/>
    <m/>
    <m/>
    <m/>
    <m/>
    <m/>
    <m/>
    <m/>
    <m/>
    <m/>
    <m/>
    <m/>
    <m/>
    <m/>
    <m/>
    <m/>
    <m/>
    <m/>
    <x v="8"/>
  </r>
  <r>
    <d v="2023-05-03T00:00:00"/>
    <x v="0"/>
    <n v="5"/>
    <n v="109"/>
    <x v="3880"/>
    <x v="339"/>
    <n v="42.59"/>
    <s v="x"/>
    <m/>
    <m/>
    <m/>
    <s v="x"/>
    <m/>
    <m/>
    <m/>
    <m/>
    <m/>
    <m/>
    <m/>
    <m/>
    <m/>
    <m/>
    <m/>
    <m/>
    <m/>
    <m/>
    <m/>
    <m/>
    <m/>
    <x v="8"/>
  </r>
  <r>
    <d v="2023-04-27T00:00:00"/>
    <x v="0"/>
    <n v="4"/>
    <n v="365"/>
    <x v="3881"/>
    <x v="339"/>
    <n v="656.73"/>
    <s v="x"/>
    <m/>
    <m/>
    <m/>
    <s v="x"/>
    <m/>
    <m/>
    <m/>
    <m/>
    <m/>
    <m/>
    <m/>
    <m/>
    <m/>
    <m/>
    <m/>
    <m/>
    <m/>
    <m/>
    <m/>
    <m/>
    <m/>
    <x v="8"/>
  </r>
  <r>
    <d v="2023-04-27T00:00:00"/>
    <x v="0"/>
    <n v="4"/>
    <n v="105"/>
    <x v="3882"/>
    <x v="339"/>
    <n v="449.08"/>
    <s v="x"/>
    <m/>
    <m/>
    <m/>
    <s v="x"/>
    <m/>
    <m/>
    <m/>
    <m/>
    <m/>
    <m/>
    <m/>
    <m/>
    <m/>
    <m/>
    <m/>
    <m/>
    <m/>
    <m/>
    <m/>
    <m/>
    <m/>
    <x v="8"/>
  </r>
  <r>
    <d v="2023-04-27T00:00:00"/>
    <x v="0"/>
    <n v="4"/>
    <n v="104"/>
    <x v="3883"/>
    <x v="339"/>
    <n v="2321.3200000000002"/>
    <s v="x"/>
    <m/>
    <m/>
    <m/>
    <s v="x"/>
    <m/>
    <m/>
    <m/>
    <m/>
    <m/>
    <m/>
    <m/>
    <m/>
    <m/>
    <m/>
    <m/>
    <m/>
    <m/>
    <m/>
    <m/>
    <m/>
    <m/>
    <x v="8"/>
  </r>
  <r>
    <d v="2023-04-26T00:00:00"/>
    <x v="0"/>
    <n v="4"/>
    <n v="110"/>
    <x v="3884"/>
    <x v="339"/>
    <n v="1195.79"/>
    <s v="x"/>
    <m/>
    <m/>
    <m/>
    <s v="x"/>
    <m/>
    <m/>
    <m/>
    <m/>
    <m/>
    <m/>
    <m/>
    <m/>
    <m/>
    <m/>
    <m/>
    <m/>
    <m/>
    <m/>
    <m/>
    <m/>
    <m/>
    <x v="8"/>
  </r>
  <r>
    <d v="2023-04-26T00:00:00"/>
    <x v="0"/>
    <n v="4"/>
    <n v="76"/>
    <x v="3885"/>
    <x v="339"/>
    <n v="58.26"/>
    <s v="x"/>
    <m/>
    <m/>
    <m/>
    <s v="x"/>
    <m/>
    <m/>
    <m/>
    <m/>
    <m/>
    <m/>
    <m/>
    <m/>
    <m/>
    <m/>
    <m/>
    <m/>
    <m/>
    <m/>
    <m/>
    <m/>
    <m/>
    <x v="8"/>
  </r>
  <r>
    <d v="2023-04-26T00:00:00"/>
    <x v="0"/>
    <n v="4"/>
    <n v="311"/>
    <x v="3886"/>
    <x v="339"/>
    <n v="214.09"/>
    <s v="x"/>
    <m/>
    <m/>
    <m/>
    <s v="x"/>
    <m/>
    <m/>
    <m/>
    <m/>
    <m/>
    <m/>
    <m/>
    <m/>
    <m/>
    <m/>
    <m/>
    <m/>
    <m/>
    <m/>
    <m/>
    <m/>
    <m/>
    <x v="8"/>
  </r>
  <r>
    <d v="2023-04-26T00:00:00"/>
    <x v="0"/>
    <n v="4"/>
    <n v="310"/>
    <x v="3887"/>
    <x v="339"/>
    <n v="259.45999999999998"/>
    <s v="x"/>
    <m/>
    <m/>
    <m/>
    <s v="x"/>
    <m/>
    <m/>
    <m/>
    <m/>
    <m/>
    <m/>
    <m/>
    <m/>
    <m/>
    <m/>
    <m/>
    <m/>
    <m/>
    <m/>
    <m/>
    <m/>
    <m/>
    <x v="8"/>
  </r>
  <r>
    <d v="2023-04-25T00:00:00"/>
    <x v="0"/>
    <n v="4"/>
    <n v="302"/>
    <x v="3888"/>
    <x v="339"/>
    <n v="10.34"/>
    <s v="x"/>
    <m/>
    <m/>
    <m/>
    <s v="x"/>
    <m/>
    <m/>
    <m/>
    <m/>
    <m/>
    <m/>
    <m/>
    <m/>
    <m/>
    <m/>
    <m/>
    <m/>
    <m/>
    <m/>
    <m/>
    <m/>
    <m/>
    <x v="8"/>
  </r>
  <r>
    <d v="2023-04-25T00:00:00"/>
    <x v="0"/>
    <n v="4"/>
    <n v="299"/>
    <x v="3889"/>
    <x v="339"/>
    <n v="8.8000000000000007"/>
    <s v="x"/>
    <m/>
    <m/>
    <m/>
    <s v="x"/>
    <m/>
    <m/>
    <m/>
    <m/>
    <m/>
    <m/>
    <m/>
    <m/>
    <m/>
    <m/>
    <m/>
    <m/>
    <m/>
    <m/>
    <m/>
    <m/>
    <m/>
    <x v="8"/>
  </r>
  <r>
    <d v="2023-04-25T00:00:00"/>
    <x v="0"/>
    <n v="4"/>
    <n v="284"/>
    <x v="3890"/>
    <x v="339"/>
    <n v="136.22"/>
    <s v="x"/>
    <m/>
    <m/>
    <m/>
    <s v="x"/>
    <m/>
    <m/>
    <m/>
    <m/>
    <m/>
    <m/>
    <m/>
    <m/>
    <m/>
    <m/>
    <m/>
    <m/>
    <m/>
    <m/>
    <m/>
    <m/>
    <m/>
    <x v="8"/>
  </r>
  <r>
    <d v="2023-04-25T00:00:00"/>
    <x v="0"/>
    <n v="4"/>
    <n v="103"/>
    <x v="3891"/>
    <x v="339"/>
    <n v="-122.85"/>
    <s v="x"/>
    <m/>
    <m/>
    <m/>
    <s v="x"/>
    <m/>
    <m/>
    <m/>
    <m/>
    <m/>
    <m/>
    <m/>
    <m/>
    <m/>
    <m/>
    <m/>
    <m/>
    <m/>
    <m/>
    <m/>
    <m/>
    <m/>
    <x v="8"/>
  </r>
  <r>
    <d v="2023-04-25T00:00:00"/>
    <x v="0"/>
    <n v="4"/>
    <n v="79"/>
    <x v="3892"/>
    <x v="339"/>
    <n v="224.56"/>
    <s v="x"/>
    <m/>
    <m/>
    <m/>
    <s v="x"/>
    <m/>
    <m/>
    <m/>
    <m/>
    <m/>
    <m/>
    <m/>
    <m/>
    <m/>
    <m/>
    <m/>
    <m/>
    <m/>
    <m/>
    <m/>
    <m/>
    <m/>
    <x v="8"/>
  </r>
  <r>
    <d v="2023-04-25T00:00:00"/>
    <x v="0"/>
    <n v="4"/>
    <n v="78"/>
    <x v="3893"/>
    <x v="339"/>
    <n v="237.24"/>
    <s v="x"/>
    <m/>
    <m/>
    <m/>
    <s v="x"/>
    <m/>
    <m/>
    <m/>
    <m/>
    <m/>
    <m/>
    <m/>
    <m/>
    <m/>
    <m/>
    <m/>
    <m/>
    <m/>
    <m/>
    <m/>
    <m/>
    <m/>
    <x v="8"/>
  </r>
  <r>
    <d v="2023-04-25T00:00:00"/>
    <x v="0"/>
    <n v="4"/>
    <n v="77"/>
    <x v="3894"/>
    <x v="339"/>
    <n v="42.64"/>
    <s v="x"/>
    <m/>
    <m/>
    <m/>
    <s v="x"/>
    <m/>
    <m/>
    <m/>
    <m/>
    <m/>
    <m/>
    <m/>
    <m/>
    <m/>
    <m/>
    <m/>
    <m/>
    <m/>
    <m/>
    <m/>
    <m/>
    <m/>
    <x v="8"/>
  </r>
  <r>
    <d v="2023-04-25T00:00:00"/>
    <x v="0"/>
    <n v="4"/>
    <n v="75"/>
    <x v="3895"/>
    <x v="339"/>
    <n v="264.41000000000003"/>
    <s v="x"/>
    <m/>
    <m/>
    <m/>
    <s v="x"/>
    <m/>
    <m/>
    <m/>
    <m/>
    <m/>
    <m/>
    <m/>
    <m/>
    <m/>
    <m/>
    <m/>
    <m/>
    <m/>
    <m/>
    <m/>
    <m/>
    <m/>
    <x v="8"/>
  </r>
  <r>
    <d v="2023-04-25T00:00:00"/>
    <x v="0"/>
    <n v="4"/>
    <n v="74"/>
    <x v="3896"/>
    <x v="339"/>
    <n v="33.29"/>
    <s v="x"/>
    <m/>
    <m/>
    <m/>
    <s v="x"/>
    <m/>
    <m/>
    <m/>
    <m/>
    <m/>
    <m/>
    <m/>
    <m/>
    <m/>
    <m/>
    <m/>
    <m/>
    <m/>
    <m/>
    <m/>
    <m/>
    <m/>
    <x v="8"/>
  </r>
  <r>
    <d v="2023-04-25T00:00:00"/>
    <x v="0"/>
    <n v="4"/>
    <n v="18"/>
    <x v="3897"/>
    <x v="339"/>
    <n v="42.59"/>
    <s v="x"/>
    <m/>
    <m/>
    <m/>
    <s v="x"/>
    <m/>
    <m/>
    <m/>
    <m/>
    <m/>
    <m/>
    <m/>
    <m/>
    <m/>
    <m/>
    <m/>
    <m/>
    <m/>
    <m/>
    <m/>
    <m/>
    <m/>
    <x v="8"/>
  </r>
  <r>
    <d v="2023-04-25T00:00:00"/>
    <x v="0"/>
    <n v="4"/>
    <n v="17"/>
    <x v="3898"/>
    <x v="339"/>
    <n v="719.09"/>
    <s v="x"/>
    <m/>
    <m/>
    <m/>
    <s v="x"/>
    <m/>
    <m/>
    <m/>
    <m/>
    <m/>
    <m/>
    <m/>
    <m/>
    <m/>
    <m/>
    <m/>
    <m/>
    <m/>
    <m/>
    <m/>
    <m/>
    <m/>
    <x v="8"/>
  </r>
  <r>
    <d v="2023-04-25T00:00:00"/>
    <x v="0"/>
    <n v="4"/>
    <n v="16"/>
    <x v="3899"/>
    <x v="339"/>
    <n v="1195.79"/>
    <s v="x"/>
    <m/>
    <m/>
    <m/>
    <s v="x"/>
    <m/>
    <m/>
    <m/>
    <m/>
    <m/>
    <m/>
    <m/>
    <m/>
    <m/>
    <m/>
    <m/>
    <m/>
    <m/>
    <m/>
    <m/>
    <m/>
    <m/>
    <x v="8"/>
  </r>
  <r>
    <d v="2023-04-25T00:00:00"/>
    <x v="0"/>
    <n v="4"/>
    <n v="14"/>
    <x v="3890"/>
    <x v="339"/>
    <n v="4991.47"/>
    <s v="x"/>
    <m/>
    <m/>
    <m/>
    <s v="x"/>
    <m/>
    <m/>
    <m/>
    <m/>
    <m/>
    <m/>
    <m/>
    <m/>
    <m/>
    <m/>
    <m/>
    <m/>
    <m/>
    <m/>
    <m/>
    <m/>
    <m/>
    <x v="8"/>
  </r>
  <r>
    <d v="2023-03-23T00:00:00"/>
    <x v="0"/>
    <n v="3"/>
    <n v="174"/>
    <x v="3900"/>
    <x v="339"/>
    <n v="10.37"/>
    <s v="x"/>
    <m/>
    <m/>
    <m/>
    <s v="x"/>
    <m/>
    <m/>
    <m/>
    <m/>
    <m/>
    <m/>
    <m/>
    <m/>
    <m/>
    <m/>
    <m/>
    <m/>
    <m/>
    <m/>
    <m/>
    <m/>
    <m/>
    <x v="8"/>
  </r>
  <r>
    <d v="2023-03-23T00:00:00"/>
    <x v="0"/>
    <n v="3"/>
    <n v="173"/>
    <x v="3901"/>
    <x v="339"/>
    <n v="278.89999999999998"/>
    <s v="x"/>
    <m/>
    <m/>
    <m/>
    <s v="x"/>
    <m/>
    <m/>
    <m/>
    <m/>
    <m/>
    <m/>
    <m/>
    <m/>
    <m/>
    <m/>
    <m/>
    <m/>
    <m/>
    <m/>
    <m/>
    <m/>
    <m/>
    <x v="8"/>
  </r>
  <r>
    <d v="2023-03-23T00:00:00"/>
    <x v="0"/>
    <n v="3"/>
    <n v="172"/>
    <x v="3902"/>
    <x v="339"/>
    <n v="317.62"/>
    <s v="x"/>
    <m/>
    <m/>
    <m/>
    <s v="x"/>
    <m/>
    <m/>
    <m/>
    <m/>
    <m/>
    <m/>
    <m/>
    <m/>
    <m/>
    <m/>
    <m/>
    <m/>
    <m/>
    <m/>
    <m/>
    <m/>
    <m/>
    <x v="8"/>
  </r>
  <r>
    <d v="2023-03-23T00:00:00"/>
    <x v="0"/>
    <n v="3"/>
    <n v="166"/>
    <x v="3903"/>
    <x v="339"/>
    <n v="9.26"/>
    <s v="x"/>
    <m/>
    <m/>
    <m/>
    <s v="x"/>
    <m/>
    <m/>
    <m/>
    <m/>
    <m/>
    <m/>
    <m/>
    <m/>
    <m/>
    <m/>
    <m/>
    <m/>
    <m/>
    <m/>
    <m/>
    <m/>
    <m/>
    <x v="8"/>
  </r>
  <r>
    <d v="2023-03-23T00:00:00"/>
    <x v="0"/>
    <n v="3"/>
    <n v="158"/>
    <x v="3904"/>
    <x v="339"/>
    <n v="5626"/>
    <s v="x"/>
    <m/>
    <m/>
    <m/>
    <s v="x"/>
    <m/>
    <m/>
    <m/>
    <m/>
    <m/>
    <m/>
    <m/>
    <m/>
    <m/>
    <m/>
    <m/>
    <m/>
    <m/>
    <m/>
    <m/>
    <m/>
    <m/>
    <x v="8"/>
  </r>
  <r>
    <d v="2023-03-23T00:00:00"/>
    <x v="0"/>
    <n v="3"/>
    <n v="157"/>
    <x v="3904"/>
    <x v="339"/>
    <n v="150.28"/>
    <s v="x"/>
    <m/>
    <m/>
    <m/>
    <s v="x"/>
    <m/>
    <m/>
    <m/>
    <m/>
    <m/>
    <m/>
    <m/>
    <m/>
    <m/>
    <m/>
    <m/>
    <m/>
    <m/>
    <m/>
    <m/>
    <m/>
    <m/>
    <x v="8"/>
  </r>
  <r>
    <d v="2023-03-23T00:00:00"/>
    <x v="0"/>
    <n v="3"/>
    <n v="44"/>
    <x v="3905"/>
    <x v="339"/>
    <n v="295.61"/>
    <s v="x"/>
    <m/>
    <m/>
    <m/>
    <s v="x"/>
    <m/>
    <m/>
    <m/>
    <m/>
    <m/>
    <m/>
    <m/>
    <m/>
    <m/>
    <m/>
    <m/>
    <m/>
    <m/>
    <m/>
    <m/>
    <m/>
    <m/>
    <x v="8"/>
  </r>
  <r>
    <d v="2023-03-23T00:00:00"/>
    <x v="0"/>
    <n v="3"/>
    <n v="43"/>
    <x v="3906"/>
    <x v="339"/>
    <n v="1325.8"/>
    <s v="x"/>
    <m/>
    <m/>
    <m/>
    <s v="x"/>
    <m/>
    <m/>
    <m/>
    <m/>
    <m/>
    <m/>
    <m/>
    <m/>
    <m/>
    <m/>
    <m/>
    <m/>
    <m/>
    <m/>
    <m/>
    <m/>
    <m/>
    <x v="8"/>
  </r>
  <r>
    <d v="2023-03-23T00:00:00"/>
    <x v="0"/>
    <n v="3"/>
    <n v="42"/>
    <x v="3907"/>
    <x v="339"/>
    <n v="46.46"/>
    <s v="x"/>
    <m/>
    <m/>
    <m/>
    <s v="x"/>
    <m/>
    <m/>
    <m/>
    <m/>
    <m/>
    <m/>
    <m/>
    <m/>
    <m/>
    <m/>
    <m/>
    <m/>
    <m/>
    <m/>
    <m/>
    <m/>
    <m/>
    <x v="8"/>
  </r>
  <r>
    <d v="2023-03-23T00:00:00"/>
    <x v="0"/>
    <n v="3"/>
    <n v="41"/>
    <x v="3908"/>
    <x v="339"/>
    <n v="809.98"/>
    <s v="x"/>
    <m/>
    <m/>
    <m/>
    <s v="x"/>
    <m/>
    <m/>
    <m/>
    <m/>
    <m/>
    <m/>
    <m/>
    <m/>
    <m/>
    <m/>
    <m/>
    <m/>
    <m/>
    <m/>
    <m/>
    <m/>
    <m/>
    <x v="8"/>
  </r>
  <r>
    <d v="2023-03-23T00:00:00"/>
    <x v="0"/>
    <n v="3"/>
    <n v="40"/>
    <x v="3909"/>
    <x v="339"/>
    <n v="37.18"/>
    <s v="x"/>
    <m/>
    <m/>
    <m/>
    <s v="x"/>
    <m/>
    <m/>
    <m/>
    <m/>
    <m/>
    <m/>
    <m/>
    <m/>
    <m/>
    <m/>
    <m/>
    <m/>
    <m/>
    <m/>
    <m/>
    <m/>
    <m/>
    <x v="8"/>
  </r>
  <r>
    <d v="2023-03-23T00:00:00"/>
    <x v="0"/>
    <n v="3"/>
    <n v="39"/>
    <x v="3910"/>
    <x v="339"/>
    <n v="250.55"/>
    <s v="x"/>
    <m/>
    <m/>
    <m/>
    <s v="x"/>
    <m/>
    <m/>
    <m/>
    <m/>
    <m/>
    <m/>
    <m/>
    <m/>
    <m/>
    <m/>
    <m/>
    <m/>
    <m/>
    <m/>
    <m/>
    <m/>
    <m/>
    <x v="8"/>
  </r>
  <r>
    <d v="2023-03-23T00:00:00"/>
    <x v="0"/>
    <n v="3"/>
    <n v="38"/>
    <x v="3911"/>
    <x v="339"/>
    <n v="263.23"/>
    <s v="x"/>
    <m/>
    <m/>
    <m/>
    <s v="x"/>
    <m/>
    <m/>
    <m/>
    <m/>
    <m/>
    <m/>
    <m/>
    <m/>
    <m/>
    <m/>
    <m/>
    <m/>
    <m/>
    <m/>
    <m/>
    <m/>
    <m/>
    <x v="8"/>
  </r>
  <r>
    <d v="2023-03-23T00:00:00"/>
    <x v="0"/>
    <n v="3"/>
    <n v="37"/>
    <x v="3912"/>
    <x v="339"/>
    <n v="64.760000000000005"/>
    <s v="x"/>
    <m/>
    <m/>
    <m/>
    <s v="x"/>
    <m/>
    <m/>
    <m/>
    <m/>
    <m/>
    <m/>
    <m/>
    <m/>
    <m/>
    <m/>
    <m/>
    <m/>
    <m/>
    <m/>
    <m/>
    <m/>
    <m/>
    <x v="8"/>
  </r>
  <r>
    <d v="2023-03-23T00:00:00"/>
    <x v="0"/>
    <n v="3"/>
    <n v="57"/>
    <x v="3913"/>
    <x v="339"/>
    <n v="11886.35"/>
    <s v="x"/>
    <m/>
    <m/>
    <m/>
    <s v="x"/>
    <m/>
    <m/>
    <m/>
    <m/>
    <m/>
    <m/>
    <m/>
    <m/>
    <m/>
    <m/>
    <m/>
    <m/>
    <m/>
    <m/>
    <m/>
    <m/>
    <m/>
    <x v="8"/>
  </r>
  <r>
    <d v="2023-03-01T00:00:00"/>
    <x v="0"/>
    <n v="3"/>
    <n v="32"/>
    <x v="3914"/>
    <x v="339"/>
    <n v="14482.75"/>
    <s v="x"/>
    <m/>
    <m/>
    <m/>
    <s v="x"/>
    <m/>
    <m/>
    <m/>
    <m/>
    <m/>
    <m/>
    <m/>
    <m/>
    <m/>
    <m/>
    <m/>
    <m/>
    <m/>
    <m/>
    <m/>
    <m/>
    <m/>
    <x v="8"/>
  </r>
  <r>
    <d v="2023-03-01T00:00:00"/>
    <x v="0"/>
    <n v="3"/>
    <n v="31"/>
    <x v="3913"/>
    <x v="339"/>
    <n v="8100.84"/>
    <s v="x"/>
    <m/>
    <m/>
    <m/>
    <s v="x"/>
    <m/>
    <m/>
    <m/>
    <m/>
    <m/>
    <m/>
    <m/>
    <m/>
    <m/>
    <m/>
    <m/>
    <m/>
    <m/>
    <m/>
    <m/>
    <m/>
    <m/>
    <x v="8"/>
  </r>
  <r>
    <d v="2023-03-01T00:00:00"/>
    <x v="0"/>
    <n v="3"/>
    <n v="30"/>
    <x v="3915"/>
    <x v="339"/>
    <n v="1642.01"/>
    <s v="x"/>
    <m/>
    <m/>
    <m/>
    <s v="x"/>
    <m/>
    <m/>
    <m/>
    <m/>
    <m/>
    <m/>
    <m/>
    <m/>
    <m/>
    <m/>
    <m/>
    <m/>
    <m/>
    <m/>
    <m/>
    <m/>
    <m/>
    <x v="8"/>
  </r>
  <r>
    <d v="2023-02-07T00:00:00"/>
    <x v="0"/>
    <n v="2"/>
    <n v="1977"/>
    <x v="3916"/>
    <x v="339"/>
    <n v="31.46"/>
    <s v="x"/>
    <m/>
    <m/>
    <m/>
    <s v="x"/>
    <m/>
    <m/>
    <m/>
    <m/>
    <m/>
    <m/>
    <m/>
    <m/>
    <m/>
    <m/>
    <m/>
    <m/>
    <m/>
    <m/>
    <m/>
    <m/>
    <m/>
    <x v="8"/>
  </r>
  <r>
    <d v="2023-02-07T00:00:00"/>
    <x v="0"/>
    <n v="2"/>
    <n v="27"/>
    <x v="3917"/>
    <x v="339"/>
    <n v="10.85"/>
    <s v="x"/>
    <m/>
    <m/>
    <m/>
    <s v="x"/>
    <m/>
    <m/>
    <m/>
    <m/>
    <m/>
    <m/>
    <m/>
    <m/>
    <m/>
    <m/>
    <m/>
    <m/>
    <m/>
    <m/>
    <m/>
    <m/>
    <m/>
    <x v="8"/>
  </r>
  <r>
    <d v="2023-02-02T00:00:00"/>
    <x v="0"/>
    <n v="2"/>
    <n v="50"/>
    <x v="3918"/>
    <x v="339"/>
    <n v="-0.12"/>
    <s v="x"/>
    <m/>
    <m/>
    <m/>
    <s v="x"/>
    <m/>
    <m/>
    <m/>
    <m/>
    <m/>
    <m/>
    <m/>
    <m/>
    <m/>
    <m/>
    <m/>
    <m/>
    <m/>
    <m/>
    <m/>
    <m/>
    <m/>
    <x v="8"/>
  </r>
  <r>
    <d v="2023-02-02T00:00:00"/>
    <x v="0"/>
    <n v="2"/>
    <n v="49"/>
    <x v="3919"/>
    <x v="339"/>
    <n v="-0.03"/>
    <s v="x"/>
    <m/>
    <m/>
    <m/>
    <s v="x"/>
    <m/>
    <m/>
    <m/>
    <m/>
    <m/>
    <m/>
    <m/>
    <m/>
    <m/>
    <m/>
    <m/>
    <m/>
    <m/>
    <m/>
    <m/>
    <m/>
    <m/>
    <x v="8"/>
  </r>
  <r>
    <d v="2023-02-02T00:00:00"/>
    <x v="0"/>
    <n v="2"/>
    <n v="48"/>
    <x v="3920"/>
    <x v="339"/>
    <n v="-7.0000000000000007E-2"/>
    <s v="x"/>
    <m/>
    <m/>
    <m/>
    <s v="x"/>
    <m/>
    <m/>
    <m/>
    <m/>
    <m/>
    <m/>
    <m/>
    <m/>
    <m/>
    <m/>
    <m/>
    <m/>
    <m/>
    <m/>
    <m/>
    <m/>
    <m/>
    <x v="8"/>
  </r>
  <r>
    <d v="2023-02-02T00:00:00"/>
    <x v="0"/>
    <n v="2"/>
    <n v="1984"/>
    <x v="3921"/>
    <x v="339"/>
    <n v="103.68"/>
    <s v="x"/>
    <m/>
    <m/>
    <m/>
    <s v="x"/>
    <m/>
    <m/>
    <m/>
    <m/>
    <m/>
    <m/>
    <m/>
    <m/>
    <m/>
    <m/>
    <m/>
    <m/>
    <m/>
    <m/>
    <m/>
    <m/>
    <m/>
    <x v="8"/>
  </r>
  <r>
    <d v="2023-02-02T00:00:00"/>
    <x v="0"/>
    <n v="2"/>
    <n v="1982"/>
    <x v="3922"/>
    <x v="339"/>
    <n v="30.93"/>
    <s v="x"/>
    <m/>
    <m/>
    <m/>
    <s v="x"/>
    <m/>
    <m/>
    <m/>
    <m/>
    <m/>
    <m/>
    <m/>
    <m/>
    <m/>
    <m/>
    <m/>
    <m/>
    <m/>
    <m/>
    <m/>
    <m/>
    <m/>
    <x v="8"/>
  </r>
  <r>
    <d v="2023-02-01T00:00:00"/>
    <x v="0"/>
    <n v="2"/>
    <n v="1989"/>
    <x v="3923"/>
    <x v="339"/>
    <n v="1043.17"/>
    <s v="x"/>
    <m/>
    <m/>
    <m/>
    <s v="x"/>
    <m/>
    <m/>
    <m/>
    <m/>
    <m/>
    <m/>
    <m/>
    <m/>
    <m/>
    <m/>
    <m/>
    <m/>
    <m/>
    <m/>
    <m/>
    <m/>
    <m/>
    <x v="8"/>
  </r>
  <r>
    <d v="2023-01-30T00:00:00"/>
    <x v="0"/>
    <n v="1"/>
    <n v="1990"/>
    <x v="3924"/>
    <x v="339"/>
    <n v="41.18"/>
    <s v="x"/>
    <m/>
    <m/>
    <m/>
    <s v="x"/>
    <m/>
    <m/>
    <m/>
    <m/>
    <m/>
    <m/>
    <m/>
    <m/>
    <m/>
    <m/>
    <m/>
    <m/>
    <m/>
    <m/>
    <m/>
    <m/>
    <m/>
    <x v="8"/>
  </r>
  <r>
    <d v="2023-01-30T00:00:00"/>
    <x v="0"/>
    <n v="1"/>
    <n v="1986"/>
    <x v="3925"/>
    <x v="339"/>
    <n v="67.06"/>
    <s v="x"/>
    <m/>
    <m/>
    <m/>
    <s v="x"/>
    <m/>
    <m/>
    <m/>
    <m/>
    <m/>
    <m/>
    <m/>
    <m/>
    <m/>
    <m/>
    <m/>
    <m/>
    <m/>
    <m/>
    <m/>
    <m/>
    <m/>
    <x v="8"/>
  </r>
  <r>
    <d v="2023-01-30T00:00:00"/>
    <x v="0"/>
    <n v="1"/>
    <n v="1983"/>
    <x v="3926"/>
    <x v="339"/>
    <n v="43.81"/>
    <s v="x"/>
    <m/>
    <m/>
    <m/>
    <s v="x"/>
    <m/>
    <m/>
    <m/>
    <m/>
    <m/>
    <m/>
    <m/>
    <m/>
    <m/>
    <m/>
    <m/>
    <m/>
    <m/>
    <m/>
    <m/>
    <m/>
    <m/>
    <x v="8"/>
  </r>
  <r>
    <d v="2023-01-30T00:00:00"/>
    <x v="0"/>
    <n v="1"/>
    <n v="1981"/>
    <x v="3927"/>
    <x v="339"/>
    <n v="5.69"/>
    <s v="x"/>
    <m/>
    <m/>
    <m/>
    <s v="x"/>
    <m/>
    <m/>
    <m/>
    <m/>
    <m/>
    <m/>
    <m/>
    <m/>
    <m/>
    <m/>
    <m/>
    <m/>
    <m/>
    <m/>
    <m/>
    <m/>
    <m/>
    <x v="8"/>
  </r>
  <r>
    <d v="2023-01-30T00:00:00"/>
    <x v="0"/>
    <n v="1"/>
    <n v="1971"/>
    <x v="3928"/>
    <x v="339"/>
    <n v="191.09"/>
    <s v="x"/>
    <m/>
    <m/>
    <m/>
    <s v="x"/>
    <m/>
    <m/>
    <m/>
    <m/>
    <m/>
    <m/>
    <m/>
    <m/>
    <m/>
    <m/>
    <m/>
    <m/>
    <m/>
    <m/>
    <m/>
    <m/>
    <m/>
    <x v="8"/>
  </r>
  <r>
    <d v="2023-01-25T00:00:00"/>
    <x v="0"/>
    <n v="1"/>
    <n v="24"/>
    <x v="3929"/>
    <x v="339"/>
    <n v="10.45"/>
    <s v="x"/>
    <m/>
    <m/>
    <m/>
    <s v="x"/>
    <m/>
    <m/>
    <m/>
    <m/>
    <m/>
    <m/>
    <m/>
    <m/>
    <m/>
    <m/>
    <m/>
    <m/>
    <m/>
    <m/>
    <m/>
    <m/>
    <m/>
    <x v="8"/>
  </r>
  <r>
    <d v="2023-01-25T00:00:00"/>
    <x v="0"/>
    <n v="1"/>
    <n v="10"/>
    <x v="3930"/>
    <x v="339"/>
    <n v="616.66"/>
    <s v="x"/>
    <m/>
    <m/>
    <m/>
    <s v="x"/>
    <m/>
    <m/>
    <m/>
    <m/>
    <m/>
    <m/>
    <m/>
    <m/>
    <m/>
    <m/>
    <m/>
    <m/>
    <m/>
    <m/>
    <m/>
    <m/>
    <m/>
    <x v="8"/>
  </r>
  <r>
    <d v="2023-01-24T00:00:00"/>
    <x v="0"/>
    <n v="1"/>
    <n v="16"/>
    <x v="3931"/>
    <x v="339"/>
    <n v="432.35"/>
    <s v="x"/>
    <m/>
    <m/>
    <m/>
    <s v="x"/>
    <m/>
    <m/>
    <m/>
    <m/>
    <m/>
    <m/>
    <m/>
    <m/>
    <m/>
    <m/>
    <m/>
    <m/>
    <m/>
    <m/>
    <m/>
    <m/>
    <m/>
    <x v="8"/>
  </r>
  <r>
    <d v="2023-01-23T00:00:00"/>
    <x v="0"/>
    <n v="1"/>
    <n v="1932"/>
    <x v="3932"/>
    <x v="339"/>
    <n v="580.41"/>
    <s v="x"/>
    <m/>
    <m/>
    <m/>
    <s v="x"/>
    <m/>
    <m/>
    <m/>
    <m/>
    <m/>
    <m/>
    <m/>
    <m/>
    <m/>
    <m/>
    <m/>
    <m/>
    <m/>
    <m/>
    <m/>
    <m/>
    <m/>
    <x v="8"/>
  </r>
  <r>
    <d v="2023-01-23T00:00:00"/>
    <x v="0"/>
    <n v="1"/>
    <n v="1949"/>
    <x v="3933"/>
    <x v="339"/>
    <n v="1699.3"/>
    <s v="x"/>
    <m/>
    <m/>
    <m/>
    <s v="x"/>
    <m/>
    <m/>
    <m/>
    <m/>
    <m/>
    <m/>
    <m/>
    <m/>
    <m/>
    <m/>
    <m/>
    <m/>
    <m/>
    <m/>
    <m/>
    <m/>
    <m/>
    <x v="8"/>
  </r>
  <r>
    <d v="2023-01-19T00:00:00"/>
    <x v="0"/>
    <n v="1"/>
    <n v="1987"/>
    <x v="3934"/>
    <x v="339"/>
    <n v="-31.4"/>
    <s v="x"/>
    <m/>
    <m/>
    <m/>
    <s v="x"/>
    <m/>
    <m/>
    <m/>
    <m/>
    <m/>
    <m/>
    <m/>
    <m/>
    <m/>
    <m/>
    <m/>
    <m/>
    <m/>
    <m/>
    <m/>
    <m/>
    <m/>
    <x v="8"/>
  </r>
  <r>
    <d v="2023-01-19T00:00:00"/>
    <x v="0"/>
    <n v="1"/>
    <n v="1985"/>
    <x v="3935"/>
    <x v="339"/>
    <n v="-73.55"/>
    <s v="x"/>
    <m/>
    <m/>
    <m/>
    <s v="x"/>
    <m/>
    <m/>
    <m/>
    <m/>
    <m/>
    <m/>
    <m/>
    <m/>
    <m/>
    <m/>
    <m/>
    <m/>
    <m/>
    <m/>
    <m/>
    <m/>
    <m/>
    <x v="8"/>
  </r>
  <r>
    <d v="2023-01-19T00:00:00"/>
    <x v="0"/>
    <n v="1"/>
    <n v="1972"/>
    <x v="3928"/>
    <x v="339"/>
    <n v="-280.95999999999998"/>
    <s v="x"/>
    <m/>
    <m/>
    <m/>
    <s v="x"/>
    <m/>
    <m/>
    <m/>
    <m/>
    <m/>
    <m/>
    <m/>
    <m/>
    <m/>
    <m/>
    <m/>
    <m/>
    <m/>
    <m/>
    <m/>
    <m/>
    <m/>
    <x v="8"/>
  </r>
  <r>
    <d v="2023-01-11T00:00:00"/>
    <x v="0"/>
    <n v="1"/>
    <n v="1937"/>
    <x v="3933"/>
    <x v="339"/>
    <n v="-226.39"/>
    <s v="x"/>
    <m/>
    <m/>
    <m/>
    <s v="x"/>
    <m/>
    <m/>
    <m/>
    <m/>
    <m/>
    <m/>
    <m/>
    <m/>
    <m/>
    <m/>
    <m/>
    <m/>
    <m/>
    <m/>
    <m/>
    <m/>
    <m/>
    <x v="8"/>
  </r>
  <r>
    <d v="2023-01-11T00:00:00"/>
    <x v="0"/>
    <n v="1"/>
    <n v="1931"/>
    <x v="3936"/>
    <x v="339"/>
    <n v="-22.61"/>
    <s v="x"/>
    <m/>
    <m/>
    <m/>
    <s v="x"/>
    <m/>
    <m/>
    <m/>
    <m/>
    <m/>
    <m/>
    <m/>
    <m/>
    <m/>
    <m/>
    <m/>
    <m/>
    <m/>
    <m/>
    <m/>
    <m/>
    <m/>
    <x v="8"/>
  </r>
  <r>
    <d v="2023-01-11T00:00:00"/>
    <x v="0"/>
    <n v="1"/>
    <n v="1930"/>
    <x v="3937"/>
    <x v="339"/>
    <n v="-94.51"/>
    <s v="x"/>
    <m/>
    <m/>
    <m/>
    <s v="x"/>
    <m/>
    <m/>
    <m/>
    <m/>
    <m/>
    <m/>
    <m/>
    <m/>
    <m/>
    <m/>
    <m/>
    <m/>
    <m/>
    <m/>
    <m/>
    <m/>
    <m/>
    <x v="8"/>
  </r>
  <r>
    <d v="2022-12-21T00:00:00"/>
    <x v="2"/>
    <n v="12"/>
    <n v="1875"/>
    <x v="3938"/>
    <x v="339"/>
    <n v="-23"/>
    <s v="x"/>
    <m/>
    <m/>
    <m/>
    <s v="x"/>
    <m/>
    <m/>
    <m/>
    <m/>
    <m/>
    <m/>
    <m/>
    <m/>
    <m/>
    <m/>
    <m/>
    <m/>
    <m/>
    <m/>
    <m/>
    <m/>
    <m/>
    <x v="8"/>
  </r>
  <r>
    <d v="2022-12-21T00:00:00"/>
    <x v="2"/>
    <n v="12"/>
    <n v="1869"/>
    <x v="3939"/>
    <x v="339"/>
    <n v="-9.98"/>
    <s v="x"/>
    <m/>
    <m/>
    <m/>
    <s v="x"/>
    <m/>
    <m/>
    <m/>
    <m/>
    <m/>
    <m/>
    <m/>
    <m/>
    <m/>
    <m/>
    <m/>
    <m/>
    <m/>
    <m/>
    <m/>
    <m/>
    <m/>
    <x v="8"/>
  </r>
  <r>
    <d v="2022-12-21T00:00:00"/>
    <x v="2"/>
    <n v="12"/>
    <n v="1868"/>
    <x v="3940"/>
    <x v="339"/>
    <n v="-193.32"/>
    <s v="x"/>
    <m/>
    <m/>
    <m/>
    <s v="x"/>
    <m/>
    <m/>
    <m/>
    <m/>
    <m/>
    <m/>
    <m/>
    <m/>
    <m/>
    <m/>
    <m/>
    <m/>
    <m/>
    <m/>
    <m/>
    <m/>
    <m/>
    <x v="8"/>
  </r>
  <r>
    <d v="2022-12-21T00:00:00"/>
    <x v="2"/>
    <n v="12"/>
    <n v="1819"/>
    <x v="3941"/>
    <x v="339"/>
    <n v="4379.58"/>
    <s v="x"/>
    <m/>
    <m/>
    <m/>
    <s v="x"/>
    <m/>
    <m/>
    <m/>
    <m/>
    <m/>
    <m/>
    <m/>
    <m/>
    <m/>
    <m/>
    <m/>
    <m/>
    <m/>
    <m/>
    <m/>
    <m/>
    <m/>
    <x v="8"/>
  </r>
  <r>
    <d v="2022-12-21T00:00:00"/>
    <x v="2"/>
    <n v="12"/>
    <n v="1818"/>
    <x v="3941"/>
    <x v="339"/>
    <n v="661.86"/>
    <s v="x"/>
    <m/>
    <m/>
    <m/>
    <s v="x"/>
    <m/>
    <m/>
    <m/>
    <m/>
    <m/>
    <m/>
    <m/>
    <m/>
    <m/>
    <m/>
    <m/>
    <m/>
    <m/>
    <m/>
    <m/>
    <m/>
    <m/>
    <x v="8"/>
  </r>
  <r>
    <d v="2022-12-21T00:00:00"/>
    <x v="2"/>
    <n v="12"/>
    <n v="1812"/>
    <x v="3942"/>
    <x v="339"/>
    <n v="366.1"/>
    <s v="x"/>
    <m/>
    <m/>
    <m/>
    <s v="x"/>
    <m/>
    <m/>
    <m/>
    <m/>
    <m/>
    <m/>
    <m/>
    <m/>
    <m/>
    <m/>
    <m/>
    <m/>
    <m/>
    <m/>
    <m/>
    <m/>
    <m/>
    <x v="8"/>
  </r>
  <r>
    <d v="2022-12-21T00:00:00"/>
    <x v="2"/>
    <n v="12"/>
    <n v="1811"/>
    <x v="3943"/>
    <x v="339"/>
    <n v="38.46"/>
    <s v="x"/>
    <m/>
    <m/>
    <m/>
    <s v="x"/>
    <m/>
    <m/>
    <m/>
    <m/>
    <m/>
    <m/>
    <m/>
    <m/>
    <m/>
    <m/>
    <m/>
    <m/>
    <m/>
    <m/>
    <m/>
    <m/>
    <m/>
    <x v="8"/>
  </r>
  <r>
    <d v="2022-12-21T00:00:00"/>
    <x v="2"/>
    <n v="12"/>
    <n v="1810"/>
    <x v="3944"/>
    <x v="339"/>
    <n v="213.79"/>
    <s v="x"/>
    <m/>
    <m/>
    <m/>
    <s v="x"/>
    <m/>
    <m/>
    <m/>
    <m/>
    <m/>
    <m/>
    <m/>
    <m/>
    <m/>
    <m/>
    <m/>
    <m/>
    <m/>
    <m/>
    <m/>
    <m/>
    <m/>
    <x v="8"/>
  </r>
  <r>
    <d v="2022-12-21T00:00:00"/>
    <x v="2"/>
    <n v="12"/>
    <n v="1718"/>
    <x v="3945"/>
    <x v="339"/>
    <n v="172.24"/>
    <s v="x"/>
    <m/>
    <m/>
    <m/>
    <s v="x"/>
    <m/>
    <m/>
    <m/>
    <m/>
    <m/>
    <m/>
    <m/>
    <m/>
    <m/>
    <m/>
    <m/>
    <m/>
    <m/>
    <m/>
    <m/>
    <m/>
    <m/>
    <x v="8"/>
  </r>
  <r>
    <d v="2022-12-21T00:00:00"/>
    <x v="2"/>
    <n v="12"/>
    <n v="1708"/>
    <x v="3946"/>
    <x v="339"/>
    <n v="8.42"/>
    <s v="x"/>
    <m/>
    <m/>
    <m/>
    <s v="x"/>
    <m/>
    <m/>
    <m/>
    <m/>
    <m/>
    <m/>
    <m/>
    <m/>
    <m/>
    <m/>
    <m/>
    <m/>
    <m/>
    <m/>
    <m/>
    <m/>
    <m/>
    <x v="8"/>
  </r>
  <r>
    <d v="2022-12-19T00:00:00"/>
    <x v="2"/>
    <n v="12"/>
    <n v="1729"/>
    <x v="3947"/>
    <x v="339"/>
    <n v="334.6"/>
    <s v="x"/>
    <m/>
    <m/>
    <m/>
    <s v="x"/>
    <m/>
    <m/>
    <m/>
    <m/>
    <m/>
    <m/>
    <m/>
    <m/>
    <m/>
    <m/>
    <m/>
    <m/>
    <m/>
    <m/>
    <m/>
    <m/>
    <m/>
    <x v="8"/>
  </r>
  <r>
    <d v="2022-12-19T00:00:00"/>
    <x v="2"/>
    <n v="12"/>
    <n v="1747"/>
    <x v="3948"/>
    <x v="339"/>
    <n v="-222.96"/>
    <s v="x"/>
    <m/>
    <m/>
    <m/>
    <s v="x"/>
    <m/>
    <m/>
    <m/>
    <m/>
    <m/>
    <m/>
    <m/>
    <m/>
    <m/>
    <m/>
    <m/>
    <m/>
    <m/>
    <m/>
    <m/>
    <m/>
    <m/>
    <x v="8"/>
  </r>
  <r>
    <d v="2022-12-19T00:00:00"/>
    <x v="2"/>
    <n v="12"/>
    <n v="1746"/>
    <x v="3948"/>
    <x v="339"/>
    <n v="-873.7"/>
    <s v="x"/>
    <m/>
    <m/>
    <m/>
    <s v="x"/>
    <m/>
    <m/>
    <m/>
    <m/>
    <m/>
    <m/>
    <m/>
    <m/>
    <m/>
    <m/>
    <m/>
    <m/>
    <m/>
    <m/>
    <m/>
    <m/>
    <m/>
    <x v="8"/>
  </r>
  <r>
    <d v="2022-12-12T00:00:00"/>
    <x v="2"/>
    <n v="12"/>
    <n v="1728"/>
    <x v="3949"/>
    <x v="339"/>
    <n v="-78.95"/>
    <s v="x"/>
    <m/>
    <m/>
    <m/>
    <s v="x"/>
    <m/>
    <m/>
    <m/>
    <m/>
    <m/>
    <m/>
    <m/>
    <m/>
    <m/>
    <m/>
    <m/>
    <m/>
    <m/>
    <m/>
    <m/>
    <m/>
    <m/>
    <x v="8"/>
  </r>
  <r>
    <d v="2022-12-12T00:00:00"/>
    <x v="2"/>
    <n v="12"/>
    <n v="1727"/>
    <x v="3950"/>
    <x v="339"/>
    <n v="-22.61"/>
    <s v="x"/>
    <m/>
    <m/>
    <m/>
    <s v="x"/>
    <m/>
    <m/>
    <m/>
    <m/>
    <m/>
    <m/>
    <m/>
    <m/>
    <m/>
    <m/>
    <m/>
    <m/>
    <m/>
    <m/>
    <m/>
    <m/>
    <m/>
    <x v="8"/>
  </r>
  <r>
    <d v="2022-11-28T00:00:00"/>
    <x v="2"/>
    <n v="11"/>
    <n v="1591"/>
    <x v="3951"/>
    <x v="339"/>
    <n v="4379.58"/>
    <s v="x"/>
    <m/>
    <m/>
    <m/>
    <s v="x"/>
    <m/>
    <m/>
    <m/>
    <m/>
    <m/>
    <m/>
    <m/>
    <m/>
    <m/>
    <m/>
    <m/>
    <m/>
    <m/>
    <m/>
    <m/>
    <m/>
    <m/>
    <x v="8"/>
  </r>
  <r>
    <d v="2022-11-28T00:00:00"/>
    <x v="2"/>
    <n v="11"/>
    <n v="1586"/>
    <x v="3952"/>
    <x v="339"/>
    <n v="213.79"/>
    <s v="x"/>
    <m/>
    <m/>
    <m/>
    <s v="x"/>
    <m/>
    <m/>
    <m/>
    <m/>
    <m/>
    <m/>
    <m/>
    <m/>
    <m/>
    <m/>
    <m/>
    <m/>
    <m/>
    <m/>
    <m/>
    <m/>
    <m/>
    <x v="8"/>
  </r>
  <r>
    <d v="2022-11-28T00:00:00"/>
    <x v="2"/>
    <n v="11"/>
    <n v="1585"/>
    <x v="3953"/>
    <x v="339"/>
    <n v="366.1"/>
    <s v="x"/>
    <m/>
    <m/>
    <m/>
    <s v="x"/>
    <m/>
    <m/>
    <m/>
    <m/>
    <m/>
    <m/>
    <m/>
    <m/>
    <m/>
    <m/>
    <m/>
    <m/>
    <m/>
    <m/>
    <m/>
    <m/>
    <m/>
    <x v="8"/>
  </r>
  <r>
    <d v="2022-11-28T00:00:00"/>
    <x v="2"/>
    <n v="11"/>
    <n v="1584"/>
    <x v="3954"/>
    <x v="339"/>
    <n v="38.46"/>
    <s v="x"/>
    <m/>
    <m/>
    <m/>
    <s v="x"/>
    <m/>
    <m/>
    <m/>
    <m/>
    <m/>
    <m/>
    <m/>
    <m/>
    <m/>
    <m/>
    <m/>
    <m/>
    <m/>
    <m/>
    <m/>
    <m/>
    <m/>
    <x v="8"/>
  </r>
  <r>
    <d v="2022-11-28T00:00:00"/>
    <x v="2"/>
    <n v="11"/>
    <n v="1527"/>
    <x v="3955"/>
    <x v="339"/>
    <n v="172.24"/>
    <s v="x"/>
    <m/>
    <m/>
    <m/>
    <s v="x"/>
    <m/>
    <m/>
    <m/>
    <m/>
    <m/>
    <m/>
    <m/>
    <m/>
    <m/>
    <m/>
    <m/>
    <m/>
    <m/>
    <m/>
    <m/>
    <m/>
    <m/>
    <x v="8"/>
  </r>
  <r>
    <d v="2022-11-28T00:00:00"/>
    <x v="2"/>
    <n v="11"/>
    <n v="1526"/>
    <x v="3956"/>
    <x v="339"/>
    <n v="325.14999999999998"/>
    <s v="x"/>
    <m/>
    <m/>
    <m/>
    <s v="x"/>
    <m/>
    <m/>
    <m/>
    <m/>
    <m/>
    <m/>
    <m/>
    <m/>
    <m/>
    <m/>
    <m/>
    <m/>
    <m/>
    <m/>
    <m/>
    <m/>
    <m/>
    <x v="8"/>
  </r>
  <r>
    <d v="2022-11-28T00:00:00"/>
    <x v="2"/>
    <n v="11"/>
    <n v="1516"/>
    <x v="3951"/>
    <x v="339"/>
    <n v="42.84"/>
    <s v="x"/>
    <m/>
    <m/>
    <m/>
    <s v="x"/>
    <m/>
    <m/>
    <m/>
    <m/>
    <m/>
    <m/>
    <m/>
    <m/>
    <m/>
    <m/>
    <m/>
    <m/>
    <m/>
    <m/>
    <m/>
    <m/>
    <m/>
    <x v="8"/>
  </r>
  <r>
    <d v="2022-11-28T00:00:00"/>
    <x v="2"/>
    <n v="11"/>
    <n v="1515"/>
    <x v="3951"/>
    <x v="339"/>
    <n v="21.3"/>
    <s v="x"/>
    <m/>
    <m/>
    <m/>
    <s v="x"/>
    <m/>
    <m/>
    <m/>
    <m/>
    <m/>
    <m/>
    <m/>
    <m/>
    <m/>
    <m/>
    <m/>
    <m/>
    <m/>
    <m/>
    <m/>
    <m/>
    <m/>
    <x v="8"/>
  </r>
  <r>
    <d v="2022-11-28T00:00:00"/>
    <x v="2"/>
    <n v="11"/>
    <n v="1514"/>
    <x v="3957"/>
    <x v="339"/>
    <n v="13.94"/>
    <s v="x"/>
    <m/>
    <m/>
    <m/>
    <s v="x"/>
    <m/>
    <m/>
    <m/>
    <m/>
    <m/>
    <m/>
    <m/>
    <m/>
    <m/>
    <m/>
    <m/>
    <m/>
    <m/>
    <m/>
    <m/>
    <m/>
    <m/>
    <x v="8"/>
  </r>
  <r>
    <d v="2022-11-28T00:00:00"/>
    <x v="2"/>
    <n v="11"/>
    <n v="1513"/>
    <x v="3958"/>
    <x v="339"/>
    <n v="8.42"/>
    <s v="x"/>
    <m/>
    <m/>
    <m/>
    <s v="x"/>
    <m/>
    <m/>
    <m/>
    <m/>
    <m/>
    <m/>
    <m/>
    <m/>
    <m/>
    <m/>
    <m/>
    <m/>
    <m/>
    <m/>
    <m/>
    <m/>
    <m/>
    <x v="8"/>
  </r>
  <r>
    <d v="2022-11-15T00:00:00"/>
    <x v="2"/>
    <n v="11"/>
    <n v="1592"/>
    <x v="3951"/>
    <x v="339"/>
    <n v="661.86"/>
    <s v="x"/>
    <m/>
    <m/>
    <m/>
    <s v="x"/>
    <m/>
    <m/>
    <m/>
    <m/>
    <m/>
    <m/>
    <m/>
    <m/>
    <m/>
    <m/>
    <m/>
    <m/>
    <m/>
    <m/>
    <m/>
    <m/>
    <m/>
    <x v="8"/>
  </r>
  <r>
    <d v="2022-11-15T00:00:00"/>
    <x v="2"/>
    <n v="11"/>
    <n v="1580"/>
    <x v="3959"/>
    <x v="339"/>
    <n v="794.27"/>
    <s v="x"/>
    <m/>
    <m/>
    <m/>
    <s v="x"/>
    <m/>
    <m/>
    <m/>
    <m/>
    <m/>
    <m/>
    <m/>
    <m/>
    <m/>
    <m/>
    <m/>
    <m/>
    <m/>
    <m/>
    <m/>
    <m/>
    <m/>
    <x v="8"/>
  </r>
  <r>
    <d v="2022-11-15T00:00:00"/>
    <x v="2"/>
    <n v="11"/>
    <n v="1558"/>
    <x v="3960"/>
    <x v="339"/>
    <n v="-118.8"/>
    <s v="x"/>
    <m/>
    <m/>
    <m/>
    <s v="x"/>
    <m/>
    <m/>
    <m/>
    <m/>
    <m/>
    <m/>
    <m/>
    <m/>
    <m/>
    <m/>
    <m/>
    <m/>
    <m/>
    <m/>
    <m/>
    <m/>
    <m/>
    <x v="8"/>
  </r>
  <r>
    <d v="2022-11-14T00:00:00"/>
    <x v="2"/>
    <n v="11"/>
    <n v="1581"/>
    <x v="3959"/>
    <x v="339"/>
    <n v="-210.13"/>
    <s v="x"/>
    <m/>
    <m/>
    <m/>
    <s v="x"/>
    <m/>
    <m/>
    <m/>
    <m/>
    <m/>
    <m/>
    <m/>
    <m/>
    <m/>
    <m/>
    <m/>
    <m/>
    <m/>
    <m/>
    <m/>
    <m/>
    <m/>
    <x v="8"/>
  </r>
  <r>
    <d v="2022-11-14T00:00:00"/>
    <x v="2"/>
    <n v="11"/>
    <n v="1557"/>
    <x v="3961"/>
    <x v="339"/>
    <n v="-50.88"/>
    <s v="x"/>
    <m/>
    <m/>
    <m/>
    <s v="x"/>
    <m/>
    <m/>
    <m/>
    <m/>
    <m/>
    <m/>
    <m/>
    <m/>
    <m/>
    <m/>
    <m/>
    <m/>
    <m/>
    <m/>
    <m/>
    <m/>
    <m/>
    <x v="8"/>
  </r>
  <r>
    <d v="2022-11-14T00:00:00"/>
    <x v="2"/>
    <n v="11"/>
    <n v="1556"/>
    <x v="3962"/>
    <x v="339"/>
    <n v="-22.61"/>
    <s v="x"/>
    <m/>
    <m/>
    <m/>
    <s v="x"/>
    <m/>
    <m/>
    <m/>
    <m/>
    <m/>
    <m/>
    <m/>
    <m/>
    <m/>
    <m/>
    <m/>
    <m/>
    <m/>
    <m/>
    <m/>
    <m/>
    <m/>
    <x v="8"/>
  </r>
  <r>
    <d v="2022-10-27T00:00:00"/>
    <x v="2"/>
    <n v="10"/>
    <n v="1414"/>
    <x v="3963"/>
    <x v="339"/>
    <n v="175.82"/>
    <s v="x"/>
    <m/>
    <m/>
    <m/>
    <s v="x"/>
    <m/>
    <m/>
    <m/>
    <m/>
    <m/>
    <m/>
    <m/>
    <m/>
    <m/>
    <m/>
    <m/>
    <m/>
    <m/>
    <m/>
    <m/>
    <m/>
    <m/>
    <x v="8"/>
  </r>
  <r>
    <d v="2022-10-25T00:00:00"/>
    <x v="2"/>
    <n v="10"/>
    <n v="1423"/>
    <x v="3964"/>
    <x v="339"/>
    <n v="213.79"/>
    <s v="x"/>
    <m/>
    <m/>
    <m/>
    <s v="x"/>
    <m/>
    <m/>
    <m/>
    <m/>
    <m/>
    <m/>
    <m/>
    <m/>
    <m/>
    <m/>
    <m/>
    <m/>
    <m/>
    <m/>
    <m/>
    <m/>
    <m/>
    <x v="8"/>
  </r>
  <r>
    <d v="2022-10-25T00:00:00"/>
    <x v="2"/>
    <n v="10"/>
    <n v="1422"/>
    <x v="3965"/>
    <x v="339"/>
    <n v="38.46"/>
    <s v="x"/>
    <m/>
    <m/>
    <m/>
    <s v="x"/>
    <m/>
    <m/>
    <m/>
    <m/>
    <m/>
    <m/>
    <m/>
    <m/>
    <m/>
    <m/>
    <m/>
    <m/>
    <m/>
    <m/>
    <m/>
    <m/>
    <m/>
    <x v="8"/>
  </r>
  <r>
    <d v="2022-10-25T00:00:00"/>
    <x v="2"/>
    <n v="10"/>
    <n v="1421"/>
    <x v="3966"/>
    <x v="339"/>
    <n v="366.1"/>
    <s v="x"/>
    <m/>
    <m/>
    <m/>
    <s v="x"/>
    <m/>
    <m/>
    <m/>
    <m/>
    <m/>
    <m/>
    <m/>
    <m/>
    <m/>
    <m/>
    <m/>
    <m/>
    <m/>
    <m/>
    <m/>
    <m/>
    <m/>
    <x v="8"/>
  </r>
  <r>
    <d v="2022-10-25T00:00:00"/>
    <x v="2"/>
    <n v="10"/>
    <n v="1413"/>
    <x v="3967"/>
    <x v="339"/>
    <n v="661.86"/>
    <s v="x"/>
    <m/>
    <m/>
    <m/>
    <s v="x"/>
    <m/>
    <m/>
    <m/>
    <m/>
    <m/>
    <m/>
    <m/>
    <m/>
    <m/>
    <m/>
    <m/>
    <m/>
    <m/>
    <m/>
    <m/>
    <m/>
    <m/>
    <x v="8"/>
  </r>
  <r>
    <d v="2022-10-25T00:00:00"/>
    <x v="2"/>
    <n v="10"/>
    <n v="1412"/>
    <x v="3967"/>
    <x v="339"/>
    <n v="4379.58"/>
    <s v="x"/>
    <m/>
    <m/>
    <m/>
    <s v="x"/>
    <m/>
    <m/>
    <m/>
    <m/>
    <m/>
    <m/>
    <m/>
    <m/>
    <m/>
    <m/>
    <m/>
    <m/>
    <m/>
    <m/>
    <m/>
    <m/>
    <m/>
    <x v="8"/>
  </r>
  <r>
    <d v="2022-10-25T00:00:00"/>
    <x v="2"/>
    <n v="10"/>
    <n v="1358"/>
    <x v="3968"/>
    <x v="339"/>
    <n v="172.24"/>
    <s v="x"/>
    <m/>
    <m/>
    <m/>
    <s v="x"/>
    <m/>
    <m/>
    <m/>
    <m/>
    <m/>
    <m/>
    <m/>
    <m/>
    <m/>
    <m/>
    <m/>
    <m/>
    <m/>
    <m/>
    <m/>
    <m/>
    <m/>
    <x v="8"/>
  </r>
  <r>
    <d v="2022-10-25T00:00:00"/>
    <x v="2"/>
    <n v="10"/>
    <n v="1357"/>
    <x v="3969"/>
    <x v="339"/>
    <n v="282.52"/>
    <s v="x"/>
    <m/>
    <m/>
    <m/>
    <s v="x"/>
    <m/>
    <m/>
    <m/>
    <m/>
    <m/>
    <m/>
    <m/>
    <m/>
    <m/>
    <m/>
    <m/>
    <m/>
    <m/>
    <m/>
    <m/>
    <m/>
    <m/>
    <x v="8"/>
  </r>
  <r>
    <d v="2022-10-25T00:00:00"/>
    <x v="2"/>
    <n v="10"/>
    <n v="1353"/>
    <x v="3970"/>
    <x v="339"/>
    <n v="8.42"/>
    <s v="x"/>
    <m/>
    <m/>
    <m/>
    <s v="x"/>
    <m/>
    <m/>
    <m/>
    <m/>
    <m/>
    <m/>
    <m/>
    <m/>
    <m/>
    <m/>
    <m/>
    <m/>
    <m/>
    <m/>
    <m/>
    <m/>
    <m/>
    <x v="8"/>
  </r>
  <r>
    <d v="2022-10-25T00:00:00"/>
    <x v="2"/>
    <n v="10"/>
    <n v="1348"/>
    <x v="3967"/>
    <x v="339"/>
    <n v="42.84"/>
    <s v="x"/>
    <m/>
    <m/>
    <m/>
    <s v="x"/>
    <m/>
    <m/>
    <m/>
    <m/>
    <m/>
    <m/>
    <m/>
    <m/>
    <m/>
    <m/>
    <m/>
    <m/>
    <m/>
    <m/>
    <m/>
    <m/>
    <m/>
    <x v="8"/>
  </r>
  <r>
    <d v="2022-10-25T00:00:00"/>
    <x v="2"/>
    <n v="10"/>
    <n v="1347"/>
    <x v="3967"/>
    <x v="339"/>
    <n v="21.3"/>
    <s v="x"/>
    <m/>
    <m/>
    <m/>
    <s v="x"/>
    <m/>
    <m/>
    <m/>
    <m/>
    <m/>
    <m/>
    <m/>
    <m/>
    <m/>
    <m/>
    <m/>
    <m/>
    <m/>
    <m/>
    <m/>
    <m/>
    <m/>
    <x v="8"/>
  </r>
  <r>
    <d v="2022-10-25T00:00:00"/>
    <x v="2"/>
    <n v="10"/>
    <n v="1343"/>
    <x v="3971"/>
    <x v="339"/>
    <n v="13.94"/>
    <s v="x"/>
    <m/>
    <m/>
    <m/>
    <s v="x"/>
    <m/>
    <m/>
    <m/>
    <m/>
    <m/>
    <m/>
    <m/>
    <m/>
    <m/>
    <m/>
    <m/>
    <m/>
    <m/>
    <m/>
    <m/>
    <m/>
    <m/>
    <x v="8"/>
  </r>
  <r>
    <d v="2022-10-19T00:00:00"/>
    <x v="2"/>
    <n v="10"/>
    <n v="1420"/>
    <x v="3972"/>
    <x v="339"/>
    <n v="-101.18"/>
    <s v="x"/>
    <m/>
    <m/>
    <m/>
    <s v="x"/>
    <m/>
    <m/>
    <m/>
    <m/>
    <m/>
    <m/>
    <m/>
    <m/>
    <m/>
    <m/>
    <m/>
    <m/>
    <m/>
    <m/>
    <m/>
    <m/>
    <m/>
    <x v="8"/>
  </r>
  <r>
    <d v="2022-10-19T00:00:00"/>
    <x v="2"/>
    <n v="10"/>
    <n v="1419"/>
    <x v="3973"/>
    <x v="339"/>
    <n v="-246.04"/>
    <s v="x"/>
    <m/>
    <m/>
    <m/>
    <s v="x"/>
    <m/>
    <m/>
    <m/>
    <m/>
    <m/>
    <m/>
    <m/>
    <m/>
    <m/>
    <m/>
    <m/>
    <m/>
    <m/>
    <m/>
    <m/>
    <m/>
    <m/>
    <x v="8"/>
  </r>
  <r>
    <d v="2022-10-19T00:00:00"/>
    <x v="2"/>
    <n v="10"/>
    <n v="1418"/>
    <x v="3974"/>
    <x v="339"/>
    <n v="-22.61"/>
    <s v="x"/>
    <m/>
    <m/>
    <m/>
    <s v="x"/>
    <m/>
    <m/>
    <m/>
    <m/>
    <m/>
    <m/>
    <m/>
    <m/>
    <m/>
    <m/>
    <m/>
    <m/>
    <m/>
    <m/>
    <m/>
    <m/>
    <m/>
    <x v="8"/>
  </r>
  <r>
    <d v="2022-10-19T00:00:00"/>
    <x v="2"/>
    <n v="10"/>
    <n v="1415"/>
    <x v="3963"/>
    <x v="339"/>
    <n v="-103.44"/>
    <s v="x"/>
    <m/>
    <m/>
    <m/>
    <s v="x"/>
    <m/>
    <m/>
    <m/>
    <m/>
    <m/>
    <m/>
    <m/>
    <m/>
    <m/>
    <m/>
    <m/>
    <m/>
    <m/>
    <m/>
    <m/>
    <m/>
    <m/>
    <x v="8"/>
  </r>
  <r>
    <d v="2022-10-11T00:00:00"/>
    <x v="2"/>
    <n v="10"/>
    <n v="1316"/>
    <x v="3975"/>
    <x v="339"/>
    <n v="42.03"/>
    <s v="x"/>
    <m/>
    <m/>
    <m/>
    <s v="x"/>
    <m/>
    <m/>
    <m/>
    <m/>
    <m/>
    <m/>
    <m/>
    <m/>
    <m/>
    <m/>
    <m/>
    <m/>
    <m/>
    <m/>
    <m/>
    <m/>
    <m/>
    <x v="8"/>
  </r>
  <r>
    <d v="2022-09-30T00:00:00"/>
    <x v="2"/>
    <n v="9"/>
    <n v="1277"/>
    <x v="3976"/>
    <x v="339"/>
    <n v="4379.58"/>
    <s v="x"/>
    <m/>
    <m/>
    <m/>
    <s v="x"/>
    <m/>
    <m/>
    <m/>
    <m/>
    <m/>
    <m/>
    <m/>
    <m/>
    <m/>
    <m/>
    <m/>
    <m/>
    <m/>
    <m/>
    <m/>
    <m/>
    <m/>
    <x v="8"/>
  </r>
  <r>
    <d v="2022-09-30T00:00:00"/>
    <x v="2"/>
    <n v="9"/>
    <n v="1215"/>
    <x v="3977"/>
    <x v="339"/>
    <n v="202.54"/>
    <s v="x"/>
    <m/>
    <m/>
    <m/>
    <s v="x"/>
    <m/>
    <m/>
    <m/>
    <m/>
    <m/>
    <m/>
    <m/>
    <m/>
    <m/>
    <m/>
    <m/>
    <m/>
    <m/>
    <m/>
    <m/>
    <m/>
    <m/>
    <x v="8"/>
  </r>
  <r>
    <d v="2022-09-26T00:00:00"/>
    <x v="2"/>
    <n v="9"/>
    <n v="1278"/>
    <x v="3976"/>
    <x v="339"/>
    <n v="661.86"/>
    <s v="x"/>
    <m/>
    <m/>
    <m/>
    <s v="x"/>
    <m/>
    <m/>
    <m/>
    <m/>
    <m/>
    <m/>
    <m/>
    <m/>
    <m/>
    <m/>
    <m/>
    <m/>
    <m/>
    <m/>
    <m/>
    <m/>
    <m/>
    <x v="8"/>
  </r>
  <r>
    <d v="2022-09-26T00:00:00"/>
    <x v="2"/>
    <n v="9"/>
    <n v="1273"/>
    <x v="3978"/>
    <x v="339"/>
    <n v="213.79"/>
    <s v="x"/>
    <m/>
    <m/>
    <m/>
    <s v="x"/>
    <m/>
    <m/>
    <m/>
    <m/>
    <m/>
    <m/>
    <m/>
    <m/>
    <m/>
    <m/>
    <m/>
    <m/>
    <m/>
    <m/>
    <m/>
    <m/>
    <m/>
    <x v="8"/>
  </r>
  <r>
    <d v="2022-09-26T00:00:00"/>
    <x v="2"/>
    <n v="9"/>
    <n v="1272"/>
    <x v="3979"/>
    <x v="339"/>
    <n v="38.46"/>
    <s v="x"/>
    <m/>
    <m/>
    <m/>
    <s v="x"/>
    <m/>
    <m/>
    <m/>
    <m/>
    <m/>
    <m/>
    <m/>
    <m/>
    <m/>
    <m/>
    <m/>
    <m/>
    <m/>
    <m/>
    <m/>
    <m/>
    <m/>
    <x v="8"/>
  </r>
  <r>
    <d v="2022-09-26T00:00:00"/>
    <x v="2"/>
    <n v="9"/>
    <n v="1271"/>
    <x v="3980"/>
    <x v="339"/>
    <n v="366.1"/>
    <s v="x"/>
    <m/>
    <m/>
    <m/>
    <s v="x"/>
    <m/>
    <m/>
    <m/>
    <m/>
    <m/>
    <m/>
    <m/>
    <m/>
    <m/>
    <m/>
    <m/>
    <m/>
    <m/>
    <m/>
    <m/>
    <m/>
    <m/>
    <x v="8"/>
  </r>
  <r>
    <d v="2022-09-26T00:00:00"/>
    <x v="2"/>
    <n v="9"/>
    <n v="1204"/>
    <x v="3981"/>
    <x v="339"/>
    <n v="172.24"/>
    <s v="x"/>
    <m/>
    <m/>
    <m/>
    <s v="x"/>
    <m/>
    <m/>
    <m/>
    <m/>
    <m/>
    <m/>
    <m/>
    <m/>
    <m/>
    <m/>
    <m/>
    <m/>
    <m/>
    <m/>
    <m/>
    <m/>
    <m/>
    <x v="8"/>
  </r>
  <r>
    <d v="2022-09-22T00:00:00"/>
    <x v="2"/>
    <n v="9"/>
    <n v="1299"/>
    <x v="3982"/>
    <x v="339"/>
    <n v="-187.44"/>
    <s v="x"/>
    <m/>
    <m/>
    <m/>
    <s v="x"/>
    <m/>
    <m/>
    <m/>
    <m/>
    <m/>
    <m/>
    <m/>
    <m/>
    <m/>
    <m/>
    <m/>
    <m/>
    <m/>
    <m/>
    <m/>
    <m/>
    <m/>
    <x v="8"/>
  </r>
  <r>
    <d v="2022-09-22T00:00:00"/>
    <x v="2"/>
    <n v="9"/>
    <n v="1227"/>
    <x v="3983"/>
    <x v="339"/>
    <n v="162.82"/>
    <s v="x"/>
    <m/>
    <m/>
    <m/>
    <s v="x"/>
    <m/>
    <m/>
    <m/>
    <m/>
    <m/>
    <m/>
    <m/>
    <m/>
    <m/>
    <m/>
    <m/>
    <m/>
    <m/>
    <m/>
    <m/>
    <m/>
    <m/>
    <x v="8"/>
  </r>
  <r>
    <d v="2022-09-22T00:00:00"/>
    <x v="2"/>
    <n v="9"/>
    <n v="1226"/>
    <x v="3983"/>
    <x v="339"/>
    <n v="324.68"/>
    <s v="x"/>
    <m/>
    <m/>
    <m/>
    <s v="x"/>
    <m/>
    <m/>
    <m/>
    <m/>
    <m/>
    <m/>
    <m/>
    <m/>
    <m/>
    <m/>
    <m/>
    <m/>
    <m/>
    <m/>
    <m/>
    <m/>
    <m/>
    <x v="8"/>
  </r>
  <r>
    <d v="2022-09-22T00:00:00"/>
    <x v="2"/>
    <n v="9"/>
    <n v="1214"/>
    <x v="3984"/>
    <x v="339"/>
    <n v="13.94"/>
    <s v="x"/>
    <m/>
    <m/>
    <m/>
    <s v="x"/>
    <m/>
    <m/>
    <m/>
    <m/>
    <m/>
    <m/>
    <m/>
    <m/>
    <m/>
    <m/>
    <m/>
    <m/>
    <m/>
    <m/>
    <m/>
    <m/>
    <m/>
    <x v="8"/>
  </r>
  <r>
    <d v="2022-09-22T00:00:00"/>
    <x v="2"/>
    <n v="9"/>
    <n v="1210"/>
    <x v="3976"/>
    <x v="339"/>
    <n v="21.3"/>
    <s v="x"/>
    <m/>
    <m/>
    <m/>
    <s v="x"/>
    <m/>
    <m/>
    <m/>
    <m/>
    <m/>
    <m/>
    <m/>
    <m/>
    <m/>
    <m/>
    <m/>
    <m/>
    <m/>
    <m/>
    <m/>
    <m/>
    <m/>
    <x v="8"/>
  </r>
  <r>
    <d v="2022-09-22T00:00:00"/>
    <x v="2"/>
    <n v="9"/>
    <n v="1209"/>
    <x v="3976"/>
    <x v="339"/>
    <n v="42.84"/>
    <s v="x"/>
    <m/>
    <m/>
    <m/>
    <s v="x"/>
    <m/>
    <m/>
    <m/>
    <m/>
    <m/>
    <m/>
    <m/>
    <m/>
    <m/>
    <m/>
    <m/>
    <m/>
    <m/>
    <m/>
    <m/>
    <m/>
    <m/>
    <x v="8"/>
  </r>
  <r>
    <d v="2022-09-22T00:00:00"/>
    <x v="2"/>
    <n v="9"/>
    <n v="1195"/>
    <x v="3985"/>
    <x v="339"/>
    <n v="8.42"/>
    <s v="x"/>
    <m/>
    <m/>
    <m/>
    <s v="x"/>
    <m/>
    <m/>
    <m/>
    <m/>
    <m/>
    <m/>
    <m/>
    <m/>
    <m/>
    <m/>
    <m/>
    <m/>
    <m/>
    <m/>
    <m/>
    <m/>
    <m/>
    <x v="8"/>
  </r>
  <r>
    <d v="2022-09-13T00:00:00"/>
    <x v="2"/>
    <n v="9"/>
    <n v="1238"/>
    <x v="3986"/>
    <x v="339"/>
    <n v="-22.61"/>
    <s v="x"/>
    <m/>
    <m/>
    <m/>
    <s v="x"/>
    <m/>
    <m/>
    <m/>
    <m/>
    <m/>
    <m/>
    <m/>
    <m/>
    <m/>
    <m/>
    <m/>
    <m/>
    <m/>
    <m/>
    <m/>
    <m/>
    <m/>
    <x v="8"/>
  </r>
  <r>
    <d v="2022-09-13T00:00:00"/>
    <x v="2"/>
    <n v="9"/>
    <n v="1239"/>
    <x v="3987"/>
    <x v="339"/>
    <n v="-256.27999999999997"/>
    <s v="x"/>
    <m/>
    <m/>
    <m/>
    <s v="x"/>
    <m/>
    <m/>
    <m/>
    <m/>
    <m/>
    <m/>
    <m/>
    <m/>
    <m/>
    <m/>
    <m/>
    <m/>
    <m/>
    <m/>
    <m/>
    <m/>
    <m/>
    <x v="8"/>
  </r>
  <r>
    <d v="2022-08-24T00:00:00"/>
    <x v="2"/>
    <n v="8"/>
    <n v="1144"/>
    <x v="3986"/>
    <x v="339"/>
    <n v="38.46"/>
    <s v="x"/>
    <m/>
    <m/>
    <m/>
    <s v="x"/>
    <m/>
    <m/>
    <m/>
    <m/>
    <m/>
    <m/>
    <m/>
    <m/>
    <m/>
    <m/>
    <m/>
    <m/>
    <m/>
    <m/>
    <m/>
    <m/>
    <m/>
    <x v="8"/>
  </r>
  <r>
    <d v="2022-08-24T00:00:00"/>
    <x v="2"/>
    <n v="8"/>
    <n v="1143"/>
    <x v="3988"/>
    <x v="339"/>
    <n v="213.79"/>
    <s v="x"/>
    <m/>
    <m/>
    <m/>
    <s v="x"/>
    <m/>
    <m/>
    <m/>
    <m/>
    <m/>
    <m/>
    <m/>
    <m/>
    <m/>
    <m/>
    <m/>
    <m/>
    <m/>
    <m/>
    <m/>
    <m/>
    <m/>
    <x v="8"/>
  </r>
  <r>
    <d v="2022-08-24T00:00:00"/>
    <x v="2"/>
    <n v="8"/>
    <n v="1142"/>
    <x v="3987"/>
    <x v="339"/>
    <n v="366.1"/>
    <s v="x"/>
    <m/>
    <m/>
    <m/>
    <s v="x"/>
    <m/>
    <m/>
    <m/>
    <m/>
    <m/>
    <m/>
    <m/>
    <m/>
    <m/>
    <m/>
    <m/>
    <m/>
    <m/>
    <m/>
    <m/>
    <m/>
    <m/>
    <x v="8"/>
  </r>
  <r>
    <d v="2022-08-24T00:00:00"/>
    <x v="2"/>
    <n v="8"/>
    <n v="1138"/>
    <x v="3989"/>
    <x v="339"/>
    <n v="4379.58"/>
    <s v="x"/>
    <m/>
    <m/>
    <m/>
    <s v="x"/>
    <m/>
    <m/>
    <m/>
    <m/>
    <m/>
    <m/>
    <m/>
    <m/>
    <m/>
    <m/>
    <m/>
    <m/>
    <m/>
    <m/>
    <m/>
    <m/>
    <m/>
    <x v="8"/>
  </r>
  <r>
    <d v="2022-08-24T00:00:00"/>
    <x v="2"/>
    <n v="8"/>
    <n v="1137"/>
    <x v="3989"/>
    <x v="339"/>
    <n v="661.86"/>
    <s v="x"/>
    <m/>
    <m/>
    <m/>
    <s v="x"/>
    <m/>
    <m/>
    <m/>
    <m/>
    <m/>
    <m/>
    <m/>
    <m/>
    <m/>
    <m/>
    <m/>
    <m/>
    <m/>
    <m/>
    <m/>
    <m/>
    <m/>
    <x v="8"/>
  </r>
  <r>
    <d v="2022-08-24T00:00:00"/>
    <x v="2"/>
    <n v="8"/>
    <n v="1065"/>
    <x v="3990"/>
    <x v="339"/>
    <n v="202.54"/>
    <s v="x"/>
    <m/>
    <m/>
    <m/>
    <s v="x"/>
    <m/>
    <m/>
    <m/>
    <m/>
    <m/>
    <m/>
    <m/>
    <m/>
    <m/>
    <m/>
    <m/>
    <m/>
    <m/>
    <m/>
    <m/>
    <m/>
    <m/>
    <x v="8"/>
  </r>
  <r>
    <d v="2022-08-24T00:00:00"/>
    <x v="2"/>
    <n v="8"/>
    <n v="1064"/>
    <x v="3991"/>
    <x v="339"/>
    <n v="172.24"/>
    <s v="x"/>
    <m/>
    <m/>
    <m/>
    <s v="x"/>
    <m/>
    <m/>
    <m/>
    <m/>
    <m/>
    <m/>
    <m/>
    <m/>
    <m/>
    <m/>
    <m/>
    <m/>
    <m/>
    <m/>
    <m/>
    <m/>
    <m/>
    <x v="8"/>
  </r>
  <r>
    <d v="2022-08-19T00:00:00"/>
    <x v="2"/>
    <n v="8"/>
    <n v="1121"/>
    <x v="3992"/>
    <x v="339"/>
    <n v="489.29"/>
    <s v="x"/>
    <m/>
    <m/>
    <m/>
    <s v="x"/>
    <m/>
    <m/>
    <m/>
    <m/>
    <m/>
    <m/>
    <m/>
    <m/>
    <m/>
    <m/>
    <m/>
    <m/>
    <m/>
    <m/>
    <m/>
    <m/>
    <m/>
    <x v="8"/>
  </r>
  <r>
    <d v="2022-08-19T00:00:00"/>
    <x v="2"/>
    <n v="8"/>
    <n v="1120"/>
    <x v="3992"/>
    <x v="339"/>
    <n v="212.86"/>
    <s v="x"/>
    <m/>
    <m/>
    <m/>
    <s v="x"/>
    <m/>
    <m/>
    <m/>
    <m/>
    <m/>
    <m/>
    <m/>
    <m/>
    <m/>
    <m/>
    <m/>
    <m/>
    <m/>
    <m/>
    <m/>
    <m/>
    <m/>
    <x v="8"/>
  </r>
  <r>
    <d v="2022-08-19T00:00:00"/>
    <x v="2"/>
    <n v="8"/>
    <n v="1115"/>
    <x v="3993"/>
    <x v="339"/>
    <n v="5.63"/>
    <s v="x"/>
    <m/>
    <m/>
    <m/>
    <s v="x"/>
    <m/>
    <m/>
    <m/>
    <m/>
    <m/>
    <m/>
    <m/>
    <m/>
    <m/>
    <m/>
    <m/>
    <m/>
    <m/>
    <m/>
    <m/>
    <m/>
    <m/>
    <x v="8"/>
  </r>
  <r>
    <d v="2022-08-11T00:00:00"/>
    <x v="2"/>
    <n v="8"/>
    <n v="1114"/>
    <x v="3994"/>
    <x v="339"/>
    <n v="-268.31"/>
    <s v="x"/>
    <m/>
    <m/>
    <m/>
    <s v="x"/>
    <m/>
    <m/>
    <m/>
    <m/>
    <m/>
    <m/>
    <m/>
    <m/>
    <m/>
    <m/>
    <m/>
    <m/>
    <m/>
    <m/>
    <m/>
    <m/>
    <m/>
    <x v="8"/>
  </r>
  <r>
    <d v="2022-08-11T00:00:00"/>
    <x v="2"/>
    <n v="8"/>
    <n v="1113"/>
    <x v="3995"/>
    <x v="339"/>
    <n v="-169.95"/>
    <s v="x"/>
    <m/>
    <m/>
    <m/>
    <s v="x"/>
    <m/>
    <m/>
    <m/>
    <m/>
    <m/>
    <m/>
    <m/>
    <m/>
    <m/>
    <m/>
    <m/>
    <m/>
    <m/>
    <m/>
    <m/>
    <m/>
    <m/>
    <x v="8"/>
  </r>
  <r>
    <d v="2022-08-11T00:00:00"/>
    <x v="2"/>
    <n v="8"/>
    <n v="1073"/>
    <x v="3996"/>
    <x v="339"/>
    <n v="8.42"/>
    <s v="x"/>
    <m/>
    <m/>
    <m/>
    <s v="x"/>
    <m/>
    <m/>
    <m/>
    <m/>
    <m/>
    <m/>
    <m/>
    <m/>
    <m/>
    <m/>
    <m/>
    <m/>
    <m/>
    <m/>
    <m/>
    <m/>
    <m/>
    <x v="8"/>
  </r>
  <r>
    <d v="2022-08-11T00:00:00"/>
    <x v="2"/>
    <n v="8"/>
    <n v="1070"/>
    <x v="3997"/>
    <x v="339"/>
    <n v="13.94"/>
    <s v="x"/>
    <m/>
    <m/>
    <m/>
    <s v="x"/>
    <m/>
    <m/>
    <m/>
    <m/>
    <m/>
    <m/>
    <m/>
    <m/>
    <m/>
    <m/>
    <m/>
    <m/>
    <m/>
    <m/>
    <m/>
    <m/>
    <m/>
    <x v="8"/>
  </r>
  <r>
    <d v="2022-08-11T00:00:00"/>
    <x v="2"/>
    <n v="8"/>
    <n v="1069"/>
    <x v="3998"/>
    <x v="339"/>
    <n v="21.3"/>
    <s v="x"/>
    <m/>
    <m/>
    <m/>
    <s v="x"/>
    <m/>
    <m/>
    <m/>
    <m/>
    <m/>
    <m/>
    <m/>
    <m/>
    <m/>
    <m/>
    <m/>
    <m/>
    <m/>
    <m/>
    <m/>
    <m/>
    <m/>
    <x v="8"/>
  </r>
  <r>
    <d v="2022-08-11T00:00:00"/>
    <x v="2"/>
    <n v="8"/>
    <n v="1068"/>
    <x v="3989"/>
    <x v="339"/>
    <n v="42.84"/>
    <s v="x"/>
    <m/>
    <m/>
    <m/>
    <s v="x"/>
    <m/>
    <m/>
    <m/>
    <m/>
    <m/>
    <m/>
    <m/>
    <m/>
    <m/>
    <m/>
    <m/>
    <m/>
    <m/>
    <m/>
    <m/>
    <m/>
    <m/>
    <x v="8"/>
  </r>
  <r>
    <d v="2022-07-26T00:00:00"/>
    <x v="2"/>
    <n v="7"/>
    <n v="926"/>
    <x v="3999"/>
    <x v="339"/>
    <n v="42.84"/>
    <s v="x"/>
    <m/>
    <m/>
    <m/>
    <s v="x"/>
    <m/>
    <m/>
    <m/>
    <m/>
    <m/>
    <m/>
    <m/>
    <m/>
    <m/>
    <m/>
    <m/>
    <m/>
    <m/>
    <m/>
    <m/>
    <m/>
    <m/>
    <x v="8"/>
  </r>
  <r>
    <d v="2022-07-26T00:00:00"/>
    <x v="2"/>
    <n v="7"/>
    <n v="924"/>
    <x v="4000"/>
    <x v="339"/>
    <n v="8.42"/>
    <s v="x"/>
    <m/>
    <m/>
    <m/>
    <s v="x"/>
    <m/>
    <m/>
    <m/>
    <m/>
    <m/>
    <m/>
    <m/>
    <m/>
    <m/>
    <m/>
    <m/>
    <m/>
    <m/>
    <m/>
    <m/>
    <m/>
    <m/>
    <x v="8"/>
  </r>
  <r>
    <d v="2022-07-26T00:00:00"/>
    <x v="2"/>
    <n v="7"/>
    <n v="927"/>
    <x v="3999"/>
    <x v="339"/>
    <n v="21.3"/>
    <s v="x"/>
    <m/>
    <m/>
    <m/>
    <s v="x"/>
    <m/>
    <m/>
    <m/>
    <m/>
    <m/>
    <m/>
    <m/>
    <m/>
    <m/>
    <m/>
    <m/>
    <m/>
    <m/>
    <m/>
    <m/>
    <m/>
    <m/>
    <x v="8"/>
  </r>
  <r>
    <d v="2022-07-26T00:00:00"/>
    <x v="2"/>
    <n v="7"/>
    <n v="932"/>
    <x v="4001"/>
    <x v="339"/>
    <n v="172.24"/>
    <s v="x"/>
    <m/>
    <m/>
    <m/>
    <s v="x"/>
    <m/>
    <m/>
    <m/>
    <m/>
    <m/>
    <m/>
    <m/>
    <m/>
    <m/>
    <m/>
    <m/>
    <m/>
    <m/>
    <m/>
    <m/>
    <m/>
    <m/>
    <x v="8"/>
  </r>
  <r>
    <d v="2022-07-26T00:00:00"/>
    <x v="2"/>
    <n v="7"/>
    <n v="931"/>
    <x v="4002"/>
    <x v="339"/>
    <n v="160.24"/>
    <s v="x"/>
    <m/>
    <m/>
    <m/>
    <s v="x"/>
    <m/>
    <m/>
    <m/>
    <m/>
    <m/>
    <m/>
    <m/>
    <m/>
    <m/>
    <m/>
    <m/>
    <m/>
    <m/>
    <m/>
    <m/>
    <m/>
    <m/>
    <x v="8"/>
  </r>
  <r>
    <d v="2022-07-26T00:00:00"/>
    <x v="2"/>
    <n v="7"/>
    <n v="937"/>
    <x v="4003"/>
    <x v="339"/>
    <n v="13.94"/>
    <s v="x"/>
    <m/>
    <m/>
    <m/>
    <s v="x"/>
    <m/>
    <m/>
    <m/>
    <m/>
    <m/>
    <m/>
    <m/>
    <m/>
    <m/>
    <m/>
    <m/>
    <m/>
    <m/>
    <m/>
    <m/>
    <m/>
    <m/>
    <x v="8"/>
  </r>
  <r>
    <d v="2022-07-26T00:00:00"/>
    <x v="2"/>
    <n v="7"/>
    <n v="1013"/>
    <x v="4004"/>
    <x v="339"/>
    <n v="4379.58"/>
    <s v="x"/>
    <m/>
    <m/>
    <m/>
    <s v="x"/>
    <m/>
    <m/>
    <m/>
    <m/>
    <m/>
    <m/>
    <m/>
    <m/>
    <m/>
    <m/>
    <m/>
    <m/>
    <m/>
    <m/>
    <m/>
    <m/>
    <m/>
    <x v="8"/>
  </r>
  <r>
    <d v="2022-07-26T00:00:00"/>
    <x v="2"/>
    <n v="7"/>
    <n v="1012"/>
    <x v="4004"/>
    <x v="339"/>
    <n v="661.86"/>
    <s v="x"/>
    <m/>
    <m/>
    <m/>
    <s v="x"/>
    <m/>
    <m/>
    <m/>
    <m/>
    <m/>
    <m/>
    <m/>
    <m/>
    <m/>
    <m/>
    <m/>
    <m/>
    <m/>
    <m/>
    <m/>
    <m/>
    <m/>
    <x v="8"/>
  </r>
  <r>
    <d v="2022-07-26T00:00:00"/>
    <x v="2"/>
    <n v="7"/>
    <n v="1009"/>
    <x v="4005"/>
    <x v="339"/>
    <n v="213.79"/>
    <s v="x"/>
    <m/>
    <m/>
    <m/>
    <s v="x"/>
    <m/>
    <m/>
    <m/>
    <m/>
    <m/>
    <m/>
    <m/>
    <m/>
    <m/>
    <m/>
    <m/>
    <m/>
    <m/>
    <m/>
    <m/>
    <m/>
    <m/>
    <x v="8"/>
  </r>
  <r>
    <d v="2022-07-26T00:00:00"/>
    <x v="2"/>
    <n v="7"/>
    <n v="1008"/>
    <x v="4006"/>
    <x v="339"/>
    <n v="366.1"/>
    <s v="x"/>
    <m/>
    <m/>
    <m/>
    <s v="x"/>
    <m/>
    <m/>
    <m/>
    <m/>
    <m/>
    <m/>
    <m/>
    <m/>
    <m/>
    <m/>
    <m/>
    <m/>
    <m/>
    <m/>
    <m/>
    <m/>
    <m/>
    <x v="8"/>
  </r>
  <r>
    <d v="2022-07-20T00:00:00"/>
    <x v="2"/>
    <n v="7"/>
    <n v="954"/>
    <x v="4007"/>
    <x v="339"/>
    <n v="710.15"/>
    <s v="x"/>
    <m/>
    <m/>
    <m/>
    <s v="x"/>
    <m/>
    <m/>
    <m/>
    <m/>
    <m/>
    <m/>
    <m/>
    <m/>
    <m/>
    <m/>
    <m/>
    <m/>
    <m/>
    <m/>
    <m/>
    <m/>
    <m/>
    <x v="8"/>
  </r>
  <r>
    <d v="2022-07-20T00:00:00"/>
    <x v="2"/>
    <n v="7"/>
    <n v="953"/>
    <x v="4007"/>
    <x v="339"/>
    <n v="147.06"/>
    <s v="x"/>
    <m/>
    <m/>
    <m/>
    <s v="x"/>
    <m/>
    <m/>
    <m/>
    <m/>
    <m/>
    <m/>
    <m/>
    <m/>
    <m/>
    <m/>
    <m/>
    <m/>
    <m/>
    <m/>
    <m/>
    <m/>
    <m/>
    <x v="8"/>
  </r>
  <r>
    <d v="2022-07-12T00:00:00"/>
    <x v="2"/>
    <n v="7"/>
    <n v="960"/>
    <x v="4008"/>
    <x v="339"/>
    <n v="-245.43"/>
    <s v="x"/>
    <m/>
    <m/>
    <m/>
    <s v="x"/>
    <m/>
    <m/>
    <m/>
    <m/>
    <m/>
    <m/>
    <m/>
    <m/>
    <m/>
    <m/>
    <m/>
    <m/>
    <m/>
    <m/>
    <m/>
    <m/>
    <m/>
    <x v="8"/>
  </r>
  <r>
    <d v="2022-07-12T00:00:00"/>
    <x v="2"/>
    <n v="7"/>
    <n v="959"/>
    <x v="4009"/>
    <x v="339"/>
    <n v="-98.53"/>
    <s v="x"/>
    <m/>
    <m/>
    <m/>
    <s v="x"/>
    <m/>
    <m/>
    <m/>
    <m/>
    <m/>
    <m/>
    <m/>
    <m/>
    <m/>
    <m/>
    <m/>
    <m/>
    <m/>
    <m/>
    <m/>
    <m/>
    <m/>
    <x v="8"/>
  </r>
  <r>
    <d v="2022-06-27T00:00:00"/>
    <x v="2"/>
    <n v="6"/>
    <n v="843"/>
    <x v="4010"/>
    <x v="339"/>
    <n v="42.84"/>
    <s v="x"/>
    <m/>
    <m/>
    <m/>
    <s v="x"/>
    <m/>
    <m/>
    <m/>
    <m/>
    <m/>
    <m/>
    <m/>
    <m/>
    <m/>
    <m/>
    <m/>
    <m/>
    <m/>
    <m/>
    <m/>
    <m/>
    <m/>
    <x v="8"/>
  </r>
  <r>
    <d v="2022-06-27T00:00:00"/>
    <x v="2"/>
    <n v="6"/>
    <n v="842"/>
    <x v="4010"/>
    <x v="339"/>
    <n v="21.3"/>
    <s v="x"/>
    <m/>
    <m/>
    <m/>
    <s v="x"/>
    <m/>
    <m/>
    <m/>
    <m/>
    <m/>
    <m/>
    <m/>
    <m/>
    <m/>
    <m/>
    <m/>
    <m/>
    <m/>
    <m/>
    <m/>
    <m/>
    <m/>
    <x v="8"/>
  </r>
  <r>
    <d v="2022-06-24T00:00:00"/>
    <x v="2"/>
    <n v="6"/>
    <n v="860"/>
    <x v="4011"/>
    <x v="339"/>
    <n v="366.1"/>
    <s v="x"/>
    <m/>
    <m/>
    <m/>
    <s v="x"/>
    <m/>
    <m/>
    <m/>
    <m/>
    <m/>
    <m/>
    <m/>
    <m/>
    <m/>
    <m/>
    <m/>
    <m/>
    <m/>
    <m/>
    <m/>
    <m/>
    <m/>
    <x v="8"/>
  </r>
  <r>
    <d v="2022-06-24T00:00:00"/>
    <x v="2"/>
    <n v="6"/>
    <n v="859"/>
    <x v="4012"/>
    <x v="339"/>
    <n v="213.79"/>
    <s v="x"/>
    <m/>
    <m/>
    <m/>
    <s v="x"/>
    <m/>
    <m/>
    <m/>
    <m/>
    <m/>
    <m/>
    <m/>
    <m/>
    <m/>
    <m/>
    <m/>
    <m/>
    <m/>
    <m/>
    <m/>
    <m/>
    <m/>
    <x v="8"/>
  </r>
  <r>
    <d v="2022-06-24T00:00:00"/>
    <x v="2"/>
    <n v="6"/>
    <n v="854"/>
    <x v="4013"/>
    <x v="339"/>
    <n v="4379.58"/>
    <s v="x"/>
    <m/>
    <m/>
    <m/>
    <s v="x"/>
    <m/>
    <m/>
    <m/>
    <m/>
    <m/>
    <m/>
    <m/>
    <m/>
    <m/>
    <m/>
    <m/>
    <m/>
    <m/>
    <m/>
    <m/>
    <m/>
    <m/>
    <x v="8"/>
  </r>
  <r>
    <d v="2022-06-24T00:00:00"/>
    <x v="2"/>
    <n v="6"/>
    <n v="853"/>
    <x v="4013"/>
    <x v="339"/>
    <n v="661.86"/>
    <s v="x"/>
    <m/>
    <m/>
    <m/>
    <s v="x"/>
    <m/>
    <m/>
    <m/>
    <m/>
    <m/>
    <m/>
    <m/>
    <m/>
    <m/>
    <m/>
    <m/>
    <m/>
    <m/>
    <m/>
    <m/>
    <m/>
    <m/>
    <x v="8"/>
  </r>
  <r>
    <d v="2022-06-24T00:00:00"/>
    <x v="2"/>
    <n v="6"/>
    <n v="778"/>
    <x v="4014"/>
    <x v="339"/>
    <n v="160.24"/>
    <s v="x"/>
    <m/>
    <m/>
    <m/>
    <s v="x"/>
    <m/>
    <m/>
    <m/>
    <m/>
    <m/>
    <m/>
    <m/>
    <m/>
    <m/>
    <m/>
    <m/>
    <m/>
    <m/>
    <m/>
    <m/>
    <m/>
    <m/>
    <x v="8"/>
  </r>
  <r>
    <d v="2022-06-24T00:00:00"/>
    <x v="2"/>
    <n v="6"/>
    <n v="777"/>
    <x v="4015"/>
    <x v="339"/>
    <n v="172.24"/>
    <s v="x"/>
    <m/>
    <m/>
    <m/>
    <s v="x"/>
    <m/>
    <m/>
    <m/>
    <m/>
    <m/>
    <m/>
    <m/>
    <m/>
    <m/>
    <m/>
    <m/>
    <m/>
    <m/>
    <m/>
    <m/>
    <m/>
    <m/>
    <x v="8"/>
  </r>
  <r>
    <d v="2022-06-24T00:00:00"/>
    <x v="2"/>
    <n v="6"/>
    <n v="772"/>
    <x v="4016"/>
    <x v="339"/>
    <n v="13.94"/>
    <s v="x"/>
    <m/>
    <m/>
    <m/>
    <s v="x"/>
    <m/>
    <m/>
    <m/>
    <m/>
    <m/>
    <m/>
    <m/>
    <m/>
    <m/>
    <m/>
    <m/>
    <m/>
    <m/>
    <m/>
    <m/>
    <m/>
    <m/>
    <x v="8"/>
  </r>
  <r>
    <d v="2022-06-24T00:00:00"/>
    <x v="2"/>
    <n v="6"/>
    <n v="763"/>
    <x v="4017"/>
    <x v="339"/>
    <n v="8.42"/>
    <s v="x"/>
    <m/>
    <m/>
    <m/>
    <s v="x"/>
    <m/>
    <m/>
    <m/>
    <m/>
    <m/>
    <m/>
    <m/>
    <m/>
    <m/>
    <m/>
    <m/>
    <m/>
    <m/>
    <m/>
    <m/>
    <m/>
    <m/>
    <x v="8"/>
  </r>
  <r>
    <d v="2022-06-24T00:00:00"/>
    <x v="2"/>
    <n v="6"/>
    <n v="759"/>
    <x v="4018"/>
    <x v="339"/>
    <n v="42.84"/>
    <s v="x"/>
    <m/>
    <m/>
    <m/>
    <s v="x"/>
    <m/>
    <m/>
    <m/>
    <m/>
    <m/>
    <m/>
    <m/>
    <m/>
    <m/>
    <m/>
    <m/>
    <m/>
    <m/>
    <m/>
    <m/>
    <m/>
    <m/>
    <x v="8"/>
  </r>
  <r>
    <d v="2022-06-24T00:00:00"/>
    <x v="2"/>
    <n v="6"/>
    <n v="758"/>
    <x v="4018"/>
    <x v="339"/>
    <n v="21.3"/>
    <s v="x"/>
    <m/>
    <m/>
    <m/>
    <s v="x"/>
    <m/>
    <m/>
    <m/>
    <m/>
    <m/>
    <m/>
    <m/>
    <m/>
    <m/>
    <m/>
    <m/>
    <m/>
    <m/>
    <m/>
    <m/>
    <m/>
    <m/>
    <x v="8"/>
  </r>
  <r>
    <d v="2022-06-21T00:00:00"/>
    <x v="2"/>
    <n v="6"/>
    <n v="795"/>
    <x v="4019"/>
    <x v="339"/>
    <n v="336"/>
    <s v="x"/>
    <m/>
    <m/>
    <m/>
    <s v="x"/>
    <m/>
    <m/>
    <m/>
    <m/>
    <m/>
    <m/>
    <m/>
    <m/>
    <m/>
    <m/>
    <m/>
    <m/>
    <m/>
    <m/>
    <m/>
    <m/>
    <m/>
    <x v="8"/>
  </r>
  <r>
    <d v="2022-06-14T00:00:00"/>
    <x v="2"/>
    <n v="6"/>
    <n v="821"/>
    <x v="4020"/>
    <x v="339"/>
    <n v="-580.22"/>
    <s v="x"/>
    <m/>
    <m/>
    <m/>
    <s v="x"/>
    <m/>
    <m/>
    <m/>
    <m/>
    <m/>
    <m/>
    <m/>
    <m/>
    <m/>
    <m/>
    <m/>
    <m/>
    <m/>
    <m/>
    <m/>
    <m/>
    <m/>
    <x v="8"/>
  </r>
  <r>
    <d v="2022-06-09T00:00:00"/>
    <x v="2"/>
    <n v="6"/>
    <n v="799"/>
    <x v="4021"/>
    <x v="339"/>
    <n v="-13.23"/>
    <s v="x"/>
    <m/>
    <m/>
    <m/>
    <s v="x"/>
    <m/>
    <m/>
    <m/>
    <m/>
    <m/>
    <m/>
    <m/>
    <m/>
    <m/>
    <m/>
    <m/>
    <m/>
    <m/>
    <m/>
    <m/>
    <m/>
    <m/>
    <x v="8"/>
  </r>
  <r>
    <d v="2022-06-09T00:00:00"/>
    <x v="2"/>
    <n v="6"/>
    <n v="798"/>
    <x v="4022"/>
    <x v="339"/>
    <n v="-229.26"/>
    <s v="x"/>
    <m/>
    <m/>
    <m/>
    <s v="x"/>
    <m/>
    <m/>
    <m/>
    <m/>
    <m/>
    <m/>
    <m/>
    <m/>
    <m/>
    <m/>
    <m/>
    <m/>
    <m/>
    <m/>
    <m/>
    <m/>
    <m/>
    <x v="8"/>
  </r>
  <r>
    <d v="2022-06-09T00:00:00"/>
    <x v="2"/>
    <n v="6"/>
    <n v="801"/>
    <x v="4020"/>
    <x v="339"/>
    <n v="-72.28"/>
    <s v="x"/>
    <m/>
    <m/>
    <m/>
    <s v="x"/>
    <m/>
    <m/>
    <m/>
    <m/>
    <m/>
    <m/>
    <m/>
    <m/>
    <m/>
    <m/>
    <m/>
    <m/>
    <m/>
    <m/>
    <m/>
    <m/>
    <m/>
    <x v="8"/>
  </r>
  <r>
    <d v="2022-05-24T00:00:00"/>
    <x v="2"/>
    <n v="5"/>
    <n v="682"/>
    <x v="4023"/>
    <x v="339"/>
    <n v="213.79"/>
    <s v="x"/>
    <m/>
    <m/>
    <m/>
    <s v="x"/>
    <m/>
    <m/>
    <m/>
    <m/>
    <m/>
    <m/>
    <m/>
    <m/>
    <m/>
    <m/>
    <m/>
    <m/>
    <m/>
    <m/>
    <m/>
    <m/>
    <m/>
    <x v="8"/>
  </r>
  <r>
    <d v="2022-05-24T00:00:00"/>
    <x v="2"/>
    <n v="5"/>
    <n v="681"/>
    <x v="4024"/>
    <x v="339"/>
    <n v="366.1"/>
    <s v="x"/>
    <m/>
    <m/>
    <m/>
    <s v="x"/>
    <m/>
    <m/>
    <m/>
    <m/>
    <m/>
    <m/>
    <m/>
    <m/>
    <m/>
    <m/>
    <m/>
    <m/>
    <m/>
    <m/>
    <m/>
    <m/>
    <m/>
    <x v="8"/>
  </r>
  <r>
    <d v="2022-05-24T00:00:00"/>
    <x v="2"/>
    <n v="5"/>
    <n v="674"/>
    <x v="4025"/>
    <x v="339"/>
    <n v="661.86"/>
    <s v="x"/>
    <m/>
    <m/>
    <m/>
    <s v="x"/>
    <m/>
    <m/>
    <m/>
    <m/>
    <m/>
    <m/>
    <m/>
    <m/>
    <m/>
    <m/>
    <m/>
    <m/>
    <m/>
    <m/>
    <m/>
    <m/>
    <m/>
    <x v="8"/>
  </r>
  <r>
    <d v="2022-05-24T00:00:00"/>
    <x v="2"/>
    <n v="5"/>
    <n v="673"/>
    <x v="4026"/>
    <x v="339"/>
    <n v="4379.58"/>
    <s v="x"/>
    <m/>
    <m/>
    <m/>
    <s v="x"/>
    <m/>
    <m/>
    <m/>
    <m/>
    <m/>
    <m/>
    <m/>
    <m/>
    <m/>
    <m/>
    <m/>
    <m/>
    <m/>
    <m/>
    <m/>
    <m/>
    <m/>
    <x v="8"/>
  </r>
  <r>
    <d v="2022-05-24T00:00:00"/>
    <x v="2"/>
    <n v="5"/>
    <n v="648"/>
    <x v="4027"/>
    <x v="339"/>
    <n v="81.5"/>
    <s v="x"/>
    <m/>
    <m/>
    <m/>
    <s v="x"/>
    <m/>
    <m/>
    <m/>
    <m/>
    <m/>
    <m/>
    <m/>
    <m/>
    <m/>
    <m/>
    <m/>
    <m/>
    <m/>
    <m/>
    <m/>
    <m/>
    <m/>
    <x v="8"/>
  </r>
  <r>
    <d v="2022-05-24T00:00:00"/>
    <x v="2"/>
    <n v="5"/>
    <n v="578"/>
    <x v="4018"/>
    <x v="339"/>
    <n v="42.84"/>
    <s v="x"/>
    <m/>
    <m/>
    <m/>
    <s v="x"/>
    <m/>
    <m/>
    <m/>
    <m/>
    <m/>
    <m/>
    <m/>
    <m/>
    <m/>
    <m/>
    <m/>
    <m/>
    <m/>
    <m/>
    <m/>
    <m/>
    <m/>
    <x v="8"/>
  </r>
  <r>
    <d v="2022-05-24T00:00:00"/>
    <x v="2"/>
    <n v="5"/>
    <n v="577"/>
    <x v="4018"/>
    <x v="339"/>
    <n v="21.3"/>
    <s v="x"/>
    <m/>
    <m/>
    <m/>
    <s v="x"/>
    <m/>
    <m/>
    <m/>
    <m/>
    <m/>
    <m/>
    <m/>
    <m/>
    <m/>
    <m/>
    <m/>
    <m/>
    <m/>
    <m/>
    <m/>
    <m/>
    <m/>
    <x v="8"/>
  </r>
  <r>
    <d v="2022-05-24T00:00:00"/>
    <x v="2"/>
    <n v="5"/>
    <n v="569"/>
    <x v="4028"/>
    <x v="339"/>
    <n v="172.24"/>
    <s v="x"/>
    <m/>
    <m/>
    <m/>
    <s v="x"/>
    <m/>
    <m/>
    <m/>
    <m/>
    <m/>
    <m/>
    <m/>
    <m/>
    <m/>
    <m/>
    <m/>
    <m/>
    <m/>
    <m/>
    <m/>
    <m/>
    <m/>
    <x v="8"/>
  </r>
  <r>
    <d v="2022-05-24T00:00:00"/>
    <x v="2"/>
    <n v="5"/>
    <n v="568"/>
    <x v="4029"/>
    <x v="339"/>
    <n v="160.24"/>
    <s v="x"/>
    <m/>
    <m/>
    <m/>
    <s v="x"/>
    <m/>
    <m/>
    <m/>
    <m/>
    <m/>
    <m/>
    <m/>
    <m/>
    <m/>
    <m/>
    <m/>
    <m/>
    <m/>
    <m/>
    <m/>
    <m/>
    <m/>
    <x v="8"/>
  </r>
  <r>
    <d v="2022-05-24T00:00:00"/>
    <x v="2"/>
    <n v="5"/>
    <n v="567"/>
    <x v="4030"/>
    <x v="339"/>
    <n v="13.94"/>
    <s v="x"/>
    <m/>
    <m/>
    <m/>
    <s v="x"/>
    <m/>
    <m/>
    <m/>
    <m/>
    <m/>
    <m/>
    <m/>
    <m/>
    <m/>
    <m/>
    <m/>
    <m/>
    <m/>
    <m/>
    <m/>
    <m/>
    <m/>
    <x v="8"/>
  </r>
  <r>
    <d v="2022-05-24T00:00:00"/>
    <x v="2"/>
    <n v="5"/>
    <n v="564"/>
    <x v="4031"/>
    <x v="339"/>
    <n v="8.42"/>
    <s v="x"/>
    <m/>
    <m/>
    <m/>
    <s v="x"/>
    <m/>
    <m/>
    <m/>
    <m/>
    <m/>
    <m/>
    <m/>
    <m/>
    <m/>
    <m/>
    <m/>
    <m/>
    <m/>
    <m/>
    <m/>
    <m/>
    <m/>
    <x v="8"/>
  </r>
  <r>
    <d v="2022-05-10T00:00:00"/>
    <x v="2"/>
    <n v="5"/>
    <n v="640"/>
    <x v="4032"/>
    <x v="339"/>
    <n v="-22.25"/>
    <s v="x"/>
    <m/>
    <m/>
    <m/>
    <s v="x"/>
    <m/>
    <m/>
    <m/>
    <m/>
    <m/>
    <m/>
    <m/>
    <m/>
    <m/>
    <m/>
    <m/>
    <m/>
    <m/>
    <m/>
    <m/>
    <m/>
    <m/>
    <x v="8"/>
  </r>
  <r>
    <d v="2022-05-10T00:00:00"/>
    <x v="2"/>
    <n v="5"/>
    <n v="639"/>
    <x v="4033"/>
    <x v="339"/>
    <n v="-251.69"/>
    <s v="x"/>
    <m/>
    <m/>
    <m/>
    <s v="x"/>
    <m/>
    <m/>
    <m/>
    <m/>
    <m/>
    <m/>
    <m/>
    <m/>
    <m/>
    <m/>
    <m/>
    <m/>
    <m/>
    <m/>
    <m/>
    <m/>
    <m/>
    <x v="8"/>
  </r>
  <r>
    <d v="2022-05-10T00:00:00"/>
    <x v="2"/>
    <n v="5"/>
    <n v="649"/>
    <x v="4027"/>
    <x v="339"/>
    <n v="-182.62"/>
    <s v="x"/>
    <m/>
    <m/>
    <m/>
    <s v="x"/>
    <m/>
    <m/>
    <m/>
    <m/>
    <m/>
    <m/>
    <m/>
    <m/>
    <m/>
    <m/>
    <m/>
    <m/>
    <m/>
    <m/>
    <m/>
    <m/>
    <m/>
    <x v="8"/>
  </r>
  <r>
    <d v="2022-04-26T00:00:00"/>
    <x v="2"/>
    <n v="4"/>
    <n v="505"/>
    <x v="4034"/>
    <x v="339"/>
    <n v="108.81"/>
    <s v="x"/>
    <m/>
    <m/>
    <m/>
    <s v="x"/>
    <m/>
    <m/>
    <m/>
    <m/>
    <m/>
    <m/>
    <m/>
    <m/>
    <m/>
    <m/>
    <m/>
    <m/>
    <m/>
    <m/>
    <m/>
    <m/>
    <m/>
    <x v="8"/>
  </r>
  <r>
    <d v="2022-04-22T00:00:00"/>
    <x v="2"/>
    <n v="4"/>
    <n v="431"/>
    <x v="3981"/>
    <x v="339"/>
    <n v="172.24"/>
    <s v="x"/>
    <m/>
    <m/>
    <m/>
    <s v="x"/>
    <m/>
    <m/>
    <m/>
    <m/>
    <m/>
    <m/>
    <m/>
    <m/>
    <m/>
    <m/>
    <m/>
    <m/>
    <m/>
    <m/>
    <m/>
    <m/>
    <m/>
    <x v="8"/>
  </r>
  <r>
    <d v="2022-04-22T00:00:00"/>
    <x v="2"/>
    <n v="4"/>
    <n v="497"/>
    <x v="4025"/>
    <x v="339"/>
    <n v="4379.58"/>
    <s v="x"/>
    <m/>
    <m/>
    <m/>
    <s v="x"/>
    <m/>
    <m/>
    <m/>
    <m/>
    <m/>
    <m/>
    <m/>
    <m/>
    <m/>
    <m/>
    <m/>
    <m/>
    <m/>
    <m/>
    <m/>
    <m/>
    <m/>
    <x v="8"/>
  </r>
  <r>
    <d v="2022-04-22T00:00:00"/>
    <x v="2"/>
    <n v="4"/>
    <n v="498"/>
    <x v="4025"/>
    <x v="339"/>
    <n v="661.86"/>
    <s v="x"/>
    <m/>
    <m/>
    <m/>
    <s v="x"/>
    <m/>
    <m/>
    <m/>
    <m/>
    <m/>
    <m/>
    <m/>
    <m/>
    <m/>
    <m/>
    <m/>
    <m/>
    <m/>
    <m/>
    <m/>
    <m/>
    <m/>
    <x v="8"/>
  </r>
  <r>
    <d v="2022-04-22T00:00:00"/>
    <x v="2"/>
    <n v="4"/>
    <n v="460"/>
    <x v="4035"/>
    <x v="339"/>
    <n v="525.36"/>
    <s v="x"/>
    <m/>
    <m/>
    <m/>
    <s v="x"/>
    <m/>
    <m/>
    <m/>
    <m/>
    <m/>
    <m/>
    <m/>
    <m/>
    <m/>
    <m/>
    <m/>
    <m/>
    <m/>
    <m/>
    <m/>
    <m/>
    <m/>
    <x v="8"/>
  </r>
  <r>
    <d v="2022-04-22T00:00:00"/>
    <x v="2"/>
    <n v="4"/>
    <n v="502"/>
    <x v="4036"/>
    <x v="339"/>
    <n v="366.1"/>
    <s v="x"/>
    <m/>
    <m/>
    <m/>
    <s v="x"/>
    <m/>
    <m/>
    <m/>
    <m/>
    <m/>
    <m/>
    <m/>
    <m/>
    <m/>
    <m/>
    <m/>
    <m/>
    <m/>
    <m/>
    <m/>
    <m/>
    <m/>
    <x v="8"/>
  </r>
  <r>
    <d v="2022-04-22T00:00:00"/>
    <x v="2"/>
    <n v="4"/>
    <n v="504"/>
    <x v="4037"/>
    <x v="339"/>
    <n v="213.79"/>
    <s v="x"/>
    <m/>
    <m/>
    <m/>
    <s v="x"/>
    <m/>
    <m/>
    <m/>
    <m/>
    <m/>
    <m/>
    <m/>
    <m/>
    <m/>
    <m/>
    <m/>
    <m/>
    <m/>
    <m/>
    <m/>
    <m/>
    <m/>
    <x v="8"/>
  </r>
  <r>
    <d v="2022-04-22T00:00:00"/>
    <x v="2"/>
    <n v="4"/>
    <n v="430"/>
    <x v="4038"/>
    <x v="339"/>
    <n v="160.24"/>
    <s v="x"/>
    <m/>
    <m/>
    <m/>
    <s v="x"/>
    <m/>
    <m/>
    <m/>
    <m/>
    <m/>
    <m/>
    <m/>
    <m/>
    <m/>
    <m/>
    <m/>
    <m/>
    <m/>
    <m/>
    <m/>
    <m/>
    <m/>
    <x v="8"/>
  </r>
  <r>
    <d v="2022-04-22T00:00:00"/>
    <x v="2"/>
    <n v="4"/>
    <n v="438"/>
    <x v="4039"/>
    <x v="339"/>
    <n v="42.84"/>
    <s v="x"/>
    <m/>
    <m/>
    <m/>
    <s v="x"/>
    <m/>
    <m/>
    <m/>
    <m/>
    <m/>
    <m/>
    <m/>
    <m/>
    <m/>
    <m/>
    <m/>
    <m/>
    <m/>
    <m/>
    <m/>
    <m/>
    <m/>
    <x v="8"/>
  </r>
  <r>
    <d v="2022-04-22T00:00:00"/>
    <x v="2"/>
    <n v="4"/>
    <n v="439"/>
    <x v="4039"/>
    <x v="339"/>
    <n v="21.3"/>
    <s v="x"/>
    <m/>
    <m/>
    <m/>
    <s v="x"/>
    <m/>
    <m/>
    <m/>
    <m/>
    <m/>
    <m/>
    <m/>
    <m/>
    <m/>
    <m/>
    <m/>
    <m/>
    <m/>
    <m/>
    <m/>
    <m/>
    <m/>
    <x v="8"/>
  </r>
  <r>
    <d v="2022-04-22T00:00:00"/>
    <x v="2"/>
    <n v="4"/>
    <n v="429"/>
    <x v="4040"/>
    <x v="339"/>
    <n v="13.94"/>
    <s v="x"/>
    <m/>
    <m/>
    <m/>
    <s v="x"/>
    <m/>
    <m/>
    <m/>
    <m/>
    <m/>
    <m/>
    <m/>
    <m/>
    <m/>
    <m/>
    <m/>
    <m/>
    <m/>
    <m/>
    <m/>
    <m/>
    <m/>
    <x v="8"/>
  </r>
  <r>
    <d v="2022-04-22T00:00:00"/>
    <x v="2"/>
    <n v="4"/>
    <n v="420"/>
    <x v="4041"/>
    <x v="339"/>
    <n v="8.42"/>
    <s v="x"/>
    <m/>
    <m/>
    <m/>
    <s v="x"/>
    <m/>
    <m/>
    <m/>
    <m/>
    <m/>
    <m/>
    <m/>
    <m/>
    <m/>
    <m/>
    <m/>
    <m/>
    <m/>
    <m/>
    <m/>
    <m/>
    <m/>
    <x v="8"/>
  </r>
  <r>
    <d v="2022-04-21T00:00:00"/>
    <x v="2"/>
    <n v="4"/>
    <n v="450"/>
    <x v="4042"/>
    <x v="339"/>
    <n v="120.73"/>
    <s v="x"/>
    <m/>
    <m/>
    <m/>
    <s v="x"/>
    <m/>
    <m/>
    <m/>
    <m/>
    <m/>
    <m/>
    <m/>
    <m/>
    <m/>
    <m/>
    <m/>
    <m/>
    <m/>
    <m/>
    <m/>
    <m/>
    <m/>
    <x v="8"/>
  </r>
  <r>
    <d v="2022-04-20T00:00:00"/>
    <x v="2"/>
    <n v="4"/>
    <n v="457"/>
    <x v="4043"/>
    <x v="339"/>
    <n v="130.44999999999999"/>
    <s v="x"/>
    <m/>
    <m/>
    <m/>
    <s v="x"/>
    <m/>
    <m/>
    <m/>
    <m/>
    <m/>
    <m/>
    <m/>
    <m/>
    <m/>
    <m/>
    <m/>
    <m/>
    <m/>
    <m/>
    <m/>
    <m/>
    <m/>
    <x v="8"/>
  </r>
  <r>
    <d v="2022-04-13T00:00:00"/>
    <x v="2"/>
    <n v="4"/>
    <n v="487"/>
    <x v="4043"/>
    <x v="339"/>
    <n v="-122.96"/>
    <s v="x"/>
    <m/>
    <m/>
    <m/>
    <s v="x"/>
    <m/>
    <m/>
    <m/>
    <m/>
    <m/>
    <m/>
    <m/>
    <m/>
    <m/>
    <m/>
    <m/>
    <m/>
    <m/>
    <m/>
    <m/>
    <m/>
    <m/>
    <x v="8"/>
  </r>
  <r>
    <d v="2022-04-13T00:00:00"/>
    <x v="2"/>
    <n v="4"/>
    <n v="459"/>
    <x v="4044"/>
    <x v="339"/>
    <n v="-239.03"/>
    <s v="x"/>
    <m/>
    <m/>
    <m/>
    <s v="x"/>
    <m/>
    <m/>
    <m/>
    <m/>
    <m/>
    <m/>
    <m/>
    <m/>
    <m/>
    <m/>
    <m/>
    <m/>
    <m/>
    <m/>
    <m/>
    <m/>
    <m/>
    <x v="8"/>
  </r>
  <r>
    <d v="2022-03-25T00:00:00"/>
    <x v="2"/>
    <n v="3"/>
    <n v="352"/>
    <x v="4045"/>
    <x v="339"/>
    <n v="160.88"/>
    <s v="x"/>
    <m/>
    <m/>
    <m/>
    <s v="x"/>
    <m/>
    <m/>
    <m/>
    <m/>
    <m/>
    <m/>
    <m/>
    <m/>
    <m/>
    <m/>
    <m/>
    <m/>
    <m/>
    <m/>
    <m/>
    <m/>
    <m/>
    <x v="8"/>
  </r>
  <r>
    <d v="2022-03-25T00:00:00"/>
    <x v="2"/>
    <n v="3"/>
    <n v="351"/>
    <x v="4046"/>
    <x v="339"/>
    <n v="213.79"/>
    <s v="x"/>
    <m/>
    <m/>
    <m/>
    <s v="x"/>
    <m/>
    <m/>
    <m/>
    <m/>
    <m/>
    <m/>
    <m/>
    <m/>
    <m/>
    <m/>
    <m/>
    <m/>
    <m/>
    <m/>
    <m/>
    <m/>
    <m/>
    <x v="8"/>
  </r>
  <r>
    <d v="2022-03-25T00:00:00"/>
    <x v="2"/>
    <n v="3"/>
    <n v="350"/>
    <x v="4047"/>
    <x v="339"/>
    <n v="366.1"/>
    <s v="x"/>
    <m/>
    <m/>
    <m/>
    <s v="x"/>
    <m/>
    <m/>
    <m/>
    <m/>
    <m/>
    <m/>
    <m/>
    <m/>
    <m/>
    <m/>
    <m/>
    <m/>
    <m/>
    <m/>
    <m/>
    <m/>
    <m/>
    <x v="8"/>
  </r>
  <r>
    <d v="2022-03-25T00:00:00"/>
    <x v="2"/>
    <n v="3"/>
    <n v="347"/>
    <x v="4048"/>
    <x v="339"/>
    <n v="4379.58"/>
    <s v="x"/>
    <m/>
    <m/>
    <m/>
    <s v="x"/>
    <m/>
    <m/>
    <m/>
    <m/>
    <m/>
    <m/>
    <m/>
    <m/>
    <m/>
    <m/>
    <m/>
    <m/>
    <m/>
    <m/>
    <m/>
    <m/>
    <m/>
    <x v="8"/>
  </r>
  <r>
    <d v="2022-03-25T00:00:00"/>
    <x v="2"/>
    <n v="3"/>
    <n v="346"/>
    <x v="4048"/>
    <x v="339"/>
    <n v="661.86"/>
    <s v="x"/>
    <m/>
    <m/>
    <m/>
    <s v="x"/>
    <m/>
    <m/>
    <m/>
    <m/>
    <m/>
    <m/>
    <m/>
    <m/>
    <m/>
    <m/>
    <m/>
    <m/>
    <m/>
    <m/>
    <m/>
    <m/>
    <m/>
    <x v="8"/>
  </r>
  <r>
    <d v="2022-03-25T00:00:00"/>
    <x v="2"/>
    <n v="3"/>
    <n v="239"/>
    <x v="4049"/>
    <x v="339"/>
    <n v="117.94"/>
    <s v="x"/>
    <m/>
    <m/>
    <m/>
    <s v="x"/>
    <m/>
    <m/>
    <m/>
    <m/>
    <m/>
    <m/>
    <m/>
    <m/>
    <m/>
    <m/>
    <m/>
    <m/>
    <m/>
    <m/>
    <m/>
    <m/>
    <m/>
    <x v="8"/>
  </r>
  <r>
    <d v="2022-03-25T00:00:00"/>
    <x v="2"/>
    <n v="3"/>
    <n v="238"/>
    <x v="4049"/>
    <x v="339"/>
    <n v="42.84"/>
    <s v="x"/>
    <m/>
    <m/>
    <m/>
    <s v="x"/>
    <m/>
    <m/>
    <m/>
    <m/>
    <m/>
    <m/>
    <m/>
    <m/>
    <m/>
    <m/>
    <m/>
    <m/>
    <m/>
    <m/>
    <m/>
    <m/>
    <m/>
    <x v="8"/>
  </r>
  <r>
    <d v="2022-03-25T00:00:00"/>
    <x v="2"/>
    <n v="3"/>
    <n v="237"/>
    <x v="4050"/>
    <x v="339"/>
    <n v="21.3"/>
    <s v="x"/>
    <m/>
    <m/>
    <m/>
    <s v="x"/>
    <m/>
    <m/>
    <m/>
    <m/>
    <m/>
    <m/>
    <m/>
    <m/>
    <m/>
    <m/>
    <m/>
    <m/>
    <m/>
    <m/>
    <m/>
    <m/>
    <m/>
    <x v="8"/>
  </r>
  <r>
    <d v="2022-03-25T00:00:00"/>
    <x v="2"/>
    <n v="3"/>
    <n v="233"/>
    <x v="4051"/>
    <x v="339"/>
    <n v="273.43"/>
    <s v="x"/>
    <m/>
    <m/>
    <m/>
    <s v="x"/>
    <m/>
    <m/>
    <m/>
    <m/>
    <m/>
    <m/>
    <m/>
    <m/>
    <m/>
    <m/>
    <m/>
    <m/>
    <m/>
    <m/>
    <m/>
    <m/>
    <m/>
    <x v="8"/>
  </r>
  <r>
    <d v="2022-03-25T00:00:00"/>
    <x v="2"/>
    <n v="3"/>
    <n v="232"/>
    <x v="4052"/>
    <x v="339"/>
    <n v="8.42"/>
    <s v="x"/>
    <m/>
    <m/>
    <m/>
    <s v="x"/>
    <m/>
    <m/>
    <m/>
    <m/>
    <m/>
    <m/>
    <m/>
    <m/>
    <m/>
    <m/>
    <m/>
    <m/>
    <m/>
    <m/>
    <m/>
    <m/>
    <m/>
    <x v="8"/>
  </r>
  <r>
    <d v="2022-03-22T00:00:00"/>
    <x v="2"/>
    <n v="3"/>
    <n v="280"/>
    <x v="4053"/>
    <x v="339"/>
    <n v="619.98"/>
    <s v="x"/>
    <m/>
    <m/>
    <m/>
    <s v="x"/>
    <m/>
    <m/>
    <m/>
    <m/>
    <m/>
    <m/>
    <m/>
    <m/>
    <m/>
    <m/>
    <m/>
    <m/>
    <m/>
    <m/>
    <m/>
    <m/>
    <m/>
    <x v="8"/>
  </r>
  <r>
    <d v="2022-03-22T00:00:00"/>
    <x v="2"/>
    <n v="3"/>
    <n v="289"/>
    <x v="4054"/>
    <x v="339"/>
    <n v="111.05"/>
    <s v="x"/>
    <m/>
    <m/>
    <m/>
    <s v="x"/>
    <m/>
    <m/>
    <m/>
    <m/>
    <m/>
    <m/>
    <m/>
    <m/>
    <m/>
    <m/>
    <m/>
    <m/>
    <m/>
    <m/>
    <m/>
    <m/>
    <m/>
    <x v="8"/>
  </r>
  <r>
    <d v="2022-03-11T00:00:00"/>
    <x v="2"/>
    <n v="3"/>
    <n v="283"/>
    <x v="4055"/>
    <x v="339"/>
    <n v="-38.4"/>
    <s v="x"/>
    <m/>
    <m/>
    <m/>
    <s v="x"/>
    <m/>
    <m/>
    <m/>
    <m/>
    <m/>
    <m/>
    <m/>
    <m/>
    <m/>
    <m/>
    <m/>
    <m/>
    <m/>
    <m/>
    <m/>
    <m/>
    <m/>
    <x v="8"/>
  </r>
  <r>
    <d v="2022-03-11T00:00:00"/>
    <x v="2"/>
    <n v="3"/>
    <n v="282"/>
    <x v="4056"/>
    <x v="339"/>
    <n v="-255.03"/>
    <s v="x"/>
    <m/>
    <m/>
    <m/>
    <s v="x"/>
    <m/>
    <m/>
    <m/>
    <m/>
    <m/>
    <m/>
    <m/>
    <m/>
    <m/>
    <m/>
    <m/>
    <m/>
    <m/>
    <m/>
    <m/>
    <m/>
    <m/>
    <x v="8"/>
  </r>
  <r>
    <d v="2022-03-11T00:00:00"/>
    <x v="2"/>
    <n v="3"/>
    <n v="288"/>
    <x v="4054"/>
    <x v="339"/>
    <n v="-116.41"/>
    <s v="x"/>
    <m/>
    <m/>
    <m/>
    <s v="x"/>
    <m/>
    <m/>
    <m/>
    <m/>
    <m/>
    <m/>
    <m/>
    <m/>
    <m/>
    <m/>
    <m/>
    <m/>
    <m/>
    <m/>
    <m/>
    <m/>
    <m/>
    <x v="8"/>
  </r>
  <r>
    <d v="2022-02-24T00:00:00"/>
    <x v="2"/>
    <n v="2"/>
    <n v="167"/>
    <x v="4057"/>
    <x v="339"/>
    <n v="366.1"/>
    <s v="x"/>
    <m/>
    <m/>
    <m/>
    <s v="x"/>
    <m/>
    <m/>
    <m/>
    <m/>
    <m/>
    <m/>
    <m/>
    <m/>
    <m/>
    <m/>
    <m/>
    <m/>
    <m/>
    <m/>
    <m/>
    <m/>
    <m/>
    <x v="8"/>
  </r>
  <r>
    <d v="2022-02-24T00:00:00"/>
    <x v="2"/>
    <n v="2"/>
    <n v="88"/>
    <x v="4058"/>
    <x v="339"/>
    <n v="117.94"/>
    <s v="x"/>
    <m/>
    <m/>
    <m/>
    <s v="x"/>
    <m/>
    <m/>
    <m/>
    <m/>
    <m/>
    <m/>
    <m/>
    <m/>
    <m/>
    <m/>
    <m/>
    <m/>
    <m/>
    <m/>
    <m/>
    <m/>
    <m/>
    <x v="8"/>
  </r>
  <r>
    <d v="2022-02-24T00:00:00"/>
    <x v="2"/>
    <n v="2"/>
    <n v="169"/>
    <x v="4059"/>
    <x v="339"/>
    <n v="213.79"/>
    <s v="x"/>
    <m/>
    <m/>
    <m/>
    <s v="x"/>
    <m/>
    <m/>
    <m/>
    <m/>
    <m/>
    <m/>
    <m/>
    <m/>
    <m/>
    <m/>
    <m/>
    <m/>
    <m/>
    <m/>
    <m/>
    <m/>
    <m/>
    <x v="8"/>
  </r>
  <r>
    <d v="2022-02-24T00:00:00"/>
    <x v="2"/>
    <n v="2"/>
    <n v="168"/>
    <x v="4060"/>
    <x v="339"/>
    <n v="160.88"/>
    <s v="x"/>
    <m/>
    <m/>
    <m/>
    <s v="x"/>
    <m/>
    <m/>
    <m/>
    <m/>
    <m/>
    <m/>
    <m/>
    <m/>
    <m/>
    <m/>
    <m/>
    <m/>
    <m/>
    <m/>
    <m/>
    <m/>
    <m/>
    <x v="8"/>
  </r>
  <r>
    <d v="2022-02-24T00:00:00"/>
    <x v="2"/>
    <n v="2"/>
    <n v="164"/>
    <x v="3998"/>
    <x v="339"/>
    <n v="661.86"/>
    <s v="x"/>
    <m/>
    <m/>
    <m/>
    <s v="x"/>
    <m/>
    <m/>
    <m/>
    <m/>
    <m/>
    <m/>
    <m/>
    <m/>
    <m/>
    <m/>
    <m/>
    <m/>
    <m/>
    <m/>
    <m/>
    <m/>
    <m/>
    <x v="8"/>
  </r>
  <r>
    <d v="2022-02-24T00:00:00"/>
    <x v="2"/>
    <n v="2"/>
    <n v="163"/>
    <x v="3998"/>
    <x v="339"/>
    <n v="4379.58"/>
    <s v="x"/>
    <m/>
    <m/>
    <m/>
    <s v="x"/>
    <m/>
    <m/>
    <m/>
    <m/>
    <m/>
    <m/>
    <m/>
    <m/>
    <m/>
    <m/>
    <m/>
    <m/>
    <m/>
    <m/>
    <m/>
    <m/>
    <m/>
    <x v="8"/>
  </r>
  <r>
    <d v="2022-02-24T00:00:00"/>
    <x v="2"/>
    <n v="2"/>
    <n v="109"/>
    <x v="4061"/>
    <x v="339"/>
    <n v="8.42"/>
    <s v="x"/>
    <m/>
    <m/>
    <m/>
    <s v="x"/>
    <m/>
    <m/>
    <m/>
    <m/>
    <m/>
    <m/>
    <m/>
    <m/>
    <m/>
    <m/>
    <m/>
    <m/>
    <m/>
    <m/>
    <m/>
    <m/>
    <m/>
    <x v="8"/>
  </r>
  <r>
    <d v="2022-02-24T00:00:00"/>
    <x v="2"/>
    <n v="2"/>
    <n v="87"/>
    <x v="4062"/>
    <x v="339"/>
    <n v="273.43"/>
    <s v="x"/>
    <m/>
    <m/>
    <m/>
    <s v="x"/>
    <m/>
    <m/>
    <m/>
    <m/>
    <m/>
    <m/>
    <m/>
    <m/>
    <m/>
    <m/>
    <m/>
    <m/>
    <m/>
    <m/>
    <m/>
    <m/>
    <m/>
    <x v="8"/>
  </r>
  <r>
    <d v="2022-02-24T00:00:00"/>
    <x v="2"/>
    <n v="2"/>
    <n v="84"/>
    <x v="3998"/>
    <x v="339"/>
    <n v="42.84"/>
    <s v="x"/>
    <m/>
    <m/>
    <m/>
    <s v="x"/>
    <m/>
    <m/>
    <m/>
    <m/>
    <m/>
    <m/>
    <m/>
    <m/>
    <m/>
    <m/>
    <m/>
    <m/>
    <m/>
    <m/>
    <m/>
    <m/>
    <m/>
    <x v="8"/>
  </r>
  <r>
    <d v="2022-02-24T00:00:00"/>
    <x v="2"/>
    <n v="2"/>
    <n v="83"/>
    <x v="3998"/>
    <x v="339"/>
    <n v="21.3"/>
    <s v="x"/>
    <m/>
    <m/>
    <m/>
    <s v="x"/>
    <m/>
    <m/>
    <m/>
    <m/>
    <m/>
    <m/>
    <m/>
    <m/>
    <m/>
    <m/>
    <m/>
    <m/>
    <m/>
    <m/>
    <m/>
    <m/>
    <m/>
    <x v="8"/>
  </r>
  <r>
    <d v="2022-02-22T00:00:00"/>
    <x v="2"/>
    <n v="2"/>
    <n v="145"/>
    <x v="4063"/>
    <x v="339"/>
    <n v="519.67999999999995"/>
    <s v="x"/>
    <m/>
    <m/>
    <m/>
    <s v="x"/>
    <m/>
    <m/>
    <m/>
    <m/>
    <m/>
    <m/>
    <m/>
    <m/>
    <m/>
    <m/>
    <m/>
    <m/>
    <m/>
    <m/>
    <m/>
    <m/>
    <m/>
    <x v="8"/>
  </r>
  <r>
    <d v="2022-02-22T00:00:00"/>
    <x v="2"/>
    <n v="2"/>
    <n v="136"/>
    <x v="4064"/>
    <x v="339"/>
    <n v="896.9"/>
    <s v="x"/>
    <m/>
    <m/>
    <m/>
    <s v="x"/>
    <m/>
    <m/>
    <m/>
    <m/>
    <m/>
    <m/>
    <m/>
    <m/>
    <m/>
    <m/>
    <m/>
    <m/>
    <m/>
    <m/>
    <m/>
    <m/>
    <m/>
    <x v="8"/>
  </r>
  <r>
    <d v="2022-02-08T00:00:00"/>
    <x v="2"/>
    <n v="2"/>
    <n v="144"/>
    <x v="4063"/>
    <x v="339"/>
    <n v="-8.32"/>
    <s v="x"/>
    <m/>
    <m/>
    <m/>
    <s v="x"/>
    <m/>
    <m/>
    <m/>
    <m/>
    <m/>
    <m/>
    <m/>
    <m/>
    <m/>
    <m/>
    <m/>
    <m/>
    <m/>
    <m/>
    <m/>
    <m/>
    <m/>
    <x v="8"/>
  </r>
  <r>
    <d v="2022-02-08T00:00:00"/>
    <x v="2"/>
    <n v="2"/>
    <n v="137"/>
    <x v="4065"/>
    <x v="339"/>
    <n v="-237.47"/>
    <s v="x"/>
    <m/>
    <m/>
    <m/>
    <s v="x"/>
    <m/>
    <m/>
    <m/>
    <m/>
    <m/>
    <m/>
    <m/>
    <m/>
    <m/>
    <m/>
    <m/>
    <m/>
    <m/>
    <m/>
    <m/>
    <m/>
    <m/>
    <x v="8"/>
  </r>
  <r>
    <d v="2022-02-08T00:00:00"/>
    <x v="2"/>
    <n v="2"/>
    <n v="135"/>
    <x v="4066"/>
    <x v="339"/>
    <n v="-88.07"/>
    <s v="x"/>
    <m/>
    <m/>
    <m/>
    <s v="x"/>
    <m/>
    <m/>
    <m/>
    <m/>
    <m/>
    <m/>
    <m/>
    <m/>
    <m/>
    <m/>
    <m/>
    <m/>
    <m/>
    <m/>
    <m/>
    <m/>
    <m/>
    <x v="8"/>
  </r>
  <r>
    <d v="2022-02-01T00:00:00"/>
    <x v="2"/>
    <n v="2"/>
    <n v="57"/>
    <x v="4067"/>
    <x v="339"/>
    <n v="152.21"/>
    <s v="x"/>
    <m/>
    <m/>
    <m/>
    <s v="x"/>
    <m/>
    <m/>
    <m/>
    <m/>
    <m/>
    <m/>
    <m/>
    <m/>
    <m/>
    <m/>
    <m/>
    <m/>
    <m/>
    <m/>
    <m/>
    <m/>
    <m/>
    <x v="8"/>
  </r>
  <r>
    <d v="2022-01-27T00:00:00"/>
    <x v="2"/>
    <n v="1"/>
    <n v="2012"/>
    <x v="4068"/>
    <x v="339"/>
    <n v="221.83"/>
    <s v="x"/>
    <m/>
    <m/>
    <m/>
    <s v="x"/>
    <m/>
    <m/>
    <m/>
    <m/>
    <m/>
    <m/>
    <m/>
    <m/>
    <m/>
    <m/>
    <m/>
    <m/>
    <m/>
    <m/>
    <m/>
    <m/>
    <m/>
    <x v="8"/>
  </r>
  <r>
    <d v="2022-01-27T00:00:00"/>
    <x v="2"/>
    <n v="1"/>
    <n v="11"/>
    <x v="4069"/>
    <x v="339"/>
    <n v="1336.49"/>
    <s v="x"/>
    <m/>
    <m/>
    <m/>
    <s v="x"/>
    <m/>
    <m/>
    <m/>
    <m/>
    <m/>
    <m/>
    <m/>
    <m/>
    <m/>
    <m/>
    <m/>
    <m/>
    <m/>
    <m/>
    <m/>
    <m/>
    <m/>
    <x v="8"/>
  </r>
  <r>
    <d v="2022-01-27T00:00:00"/>
    <x v="2"/>
    <n v="1"/>
    <n v="26"/>
    <x v="4070"/>
    <x v="339"/>
    <n v="366.1"/>
    <s v="x"/>
    <m/>
    <m/>
    <m/>
    <s v="x"/>
    <m/>
    <m/>
    <m/>
    <m/>
    <m/>
    <m/>
    <m/>
    <m/>
    <m/>
    <m/>
    <m/>
    <m/>
    <m/>
    <m/>
    <m/>
    <m/>
    <m/>
    <x v="8"/>
  </r>
  <r>
    <d v="2022-01-27T00:00:00"/>
    <x v="2"/>
    <n v="1"/>
    <n v="14"/>
    <x v="4071"/>
    <x v="339"/>
    <n v="273.43"/>
    <s v="x"/>
    <m/>
    <m/>
    <m/>
    <s v="x"/>
    <m/>
    <m/>
    <m/>
    <m/>
    <m/>
    <m/>
    <m/>
    <m/>
    <m/>
    <m/>
    <m/>
    <m/>
    <m/>
    <m/>
    <m/>
    <m/>
    <m/>
    <x v="8"/>
  </r>
  <r>
    <d v="2022-01-27T00:00:00"/>
    <x v="2"/>
    <n v="1"/>
    <n v="24"/>
    <x v="4072"/>
    <x v="339"/>
    <n v="213.79"/>
    <s v="x"/>
    <m/>
    <m/>
    <m/>
    <s v="x"/>
    <m/>
    <m/>
    <m/>
    <m/>
    <m/>
    <m/>
    <m/>
    <m/>
    <m/>
    <m/>
    <m/>
    <m/>
    <m/>
    <m/>
    <m/>
    <m/>
    <m/>
    <x v="8"/>
  </r>
  <r>
    <d v="2022-01-27T00:00:00"/>
    <x v="2"/>
    <n v="1"/>
    <n v="25"/>
    <x v="4073"/>
    <x v="339"/>
    <n v="160.88"/>
    <s v="x"/>
    <m/>
    <m/>
    <m/>
    <s v="x"/>
    <m/>
    <m/>
    <m/>
    <m/>
    <m/>
    <m/>
    <m/>
    <m/>
    <m/>
    <m/>
    <m/>
    <m/>
    <m/>
    <m/>
    <m/>
    <m/>
    <m/>
    <x v="8"/>
  </r>
  <r>
    <d v="2022-01-27T00:00:00"/>
    <x v="2"/>
    <n v="1"/>
    <n v="13"/>
    <x v="4074"/>
    <x v="339"/>
    <n v="117.94"/>
    <s v="x"/>
    <m/>
    <m/>
    <m/>
    <s v="x"/>
    <m/>
    <m/>
    <m/>
    <m/>
    <m/>
    <m/>
    <m/>
    <m/>
    <m/>
    <m/>
    <m/>
    <m/>
    <m/>
    <m/>
    <m/>
    <m/>
    <m/>
    <x v="8"/>
  </r>
  <r>
    <d v="2022-01-27T00:00:00"/>
    <x v="2"/>
    <n v="1"/>
    <n v="12"/>
    <x v="4075"/>
    <x v="339"/>
    <n v="26.22"/>
    <s v="x"/>
    <m/>
    <m/>
    <m/>
    <s v="x"/>
    <m/>
    <m/>
    <m/>
    <m/>
    <m/>
    <m/>
    <m/>
    <m/>
    <m/>
    <m/>
    <m/>
    <m/>
    <m/>
    <m/>
    <m/>
    <m/>
    <m/>
    <x v="8"/>
  </r>
  <r>
    <d v="2022-01-25T00:00:00"/>
    <x v="2"/>
    <n v="1"/>
    <n v="22"/>
    <x v="4076"/>
    <x v="339"/>
    <n v="4379.58"/>
    <s v="x"/>
    <m/>
    <m/>
    <m/>
    <s v="x"/>
    <m/>
    <m/>
    <m/>
    <m/>
    <m/>
    <m/>
    <m/>
    <m/>
    <m/>
    <m/>
    <m/>
    <m/>
    <m/>
    <m/>
    <m/>
    <m/>
    <m/>
    <x v="8"/>
  </r>
  <r>
    <d v="2022-01-25T00:00:00"/>
    <x v="2"/>
    <n v="1"/>
    <n v="21"/>
    <x v="4076"/>
    <x v="339"/>
    <n v="661.86"/>
    <s v="x"/>
    <m/>
    <m/>
    <m/>
    <s v="x"/>
    <m/>
    <m/>
    <m/>
    <m/>
    <m/>
    <m/>
    <m/>
    <m/>
    <m/>
    <m/>
    <m/>
    <m/>
    <m/>
    <m/>
    <m/>
    <m/>
    <m/>
    <x v="8"/>
  </r>
  <r>
    <d v="2022-01-25T00:00:00"/>
    <x v="2"/>
    <n v="1"/>
    <n v="10"/>
    <x v="4076"/>
    <x v="339"/>
    <n v="42.84"/>
    <s v="x"/>
    <m/>
    <m/>
    <m/>
    <s v="x"/>
    <m/>
    <m/>
    <m/>
    <m/>
    <m/>
    <m/>
    <m/>
    <m/>
    <m/>
    <m/>
    <m/>
    <m/>
    <m/>
    <m/>
    <m/>
    <m/>
    <m/>
    <x v="8"/>
  </r>
  <r>
    <d v="2022-01-25T00:00:00"/>
    <x v="2"/>
    <n v="1"/>
    <n v="9"/>
    <x v="4076"/>
    <x v="339"/>
    <n v="21.3"/>
    <s v="x"/>
    <m/>
    <m/>
    <m/>
    <s v="x"/>
    <m/>
    <m/>
    <m/>
    <m/>
    <m/>
    <m/>
    <m/>
    <m/>
    <m/>
    <m/>
    <m/>
    <m/>
    <m/>
    <m/>
    <m/>
    <m/>
    <m/>
    <x v="8"/>
  </r>
  <r>
    <d v="2022-01-25T00:00:00"/>
    <x v="2"/>
    <n v="1"/>
    <n v="5"/>
    <x v="4077"/>
    <x v="339"/>
    <n v="8.42"/>
    <s v="x"/>
    <m/>
    <m/>
    <m/>
    <s v="x"/>
    <m/>
    <m/>
    <m/>
    <m/>
    <m/>
    <m/>
    <m/>
    <m/>
    <m/>
    <m/>
    <m/>
    <m/>
    <m/>
    <m/>
    <m/>
    <m/>
    <m/>
    <x v="8"/>
  </r>
  <r>
    <d v="2022-01-21T00:00:00"/>
    <x v="2"/>
    <n v="1"/>
    <n v="2005"/>
    <x v="4078"/>
    <x v="339"/>
    <n v="26.09"/>
    <s v="x"/>
    <m/>
    <m/>
    <m/>
    <s v="x"/>
    <m/>
    <m/>
    <m/>
    <m/>
    <m/>
    <m/>
    <m/>
    <m/>
    <m/>
    <m/>
    <m/>
    <m/>
    <m/>
    <m/>
    <m/>
    <m/>
    <m/>
    <x v="8"/>
  </r>
  <r>
    <d v="2022-01-21T00:00:00"/>
    <x v="2"/>
    <n v="1"/>
    <n v="2004"/>
    <x v="4079"/>
    <x v="339"/>
    <n v="468.15"/>
    <s v="x"/>
    <m/>
    <m/>
    <m/>
    <s v="x"/>
    <m/>
    <m/>
    <m/>
    <m/>
    <m/>
    <m/>
    <m/>
    <m/>
    <m/>
    <m/>
    <m/>
    <m/>
    <m/>
    <m/>
    <m/>
    <m/>
    <m/>
    <x v="8"/>
  </r>
  <r>
    <d v="2022-01-21T00:00:00"/>
    <x v="2"/>
    <n v="1"/>
    <n v="8"/>
    <x v="4080"/>
    <x v="339"/>
    <n v="92.66"/>
    <s v="x"/>
    <m/>
    <m/>
    <m/>
    <s v="x"/>
    <m/>
    <m/>
    <m/>
    <m/>
    <m/>
    <m/>
    <m/>
    <m/>
    <m/>
    <m/>
    <m/>
    <m/>
    <m/>
    <m/>
    <m/>
    <m/>
    <m/>
    <x v="8"/>
  </r>
  <r>
    <d v="2022-01-21T00:00:00"/>
    <x v="2"/>
    <n v="1"/>
    <n v="7"/>
    <x v="4081"/>
    <x v="339"/>
    <n v="611.66999999999996"/>
    <s v="x"/>
    <m/>
    <m/>
    <m/>
    <s v="x"/>
    <m/>
    <m/>
    <m/>
    <m/>
    <m/>
    <m/>
    <m/>
    <m/>
    <m/>
    <m/>
    <m/>
    <m/>
    <m/>
    <m/>
    <m/>
    <m/>
    <m/>
    <x v="8"/>
  </r>
  <r>
    <d v="2022-01-21T00:00:00"/>
    <x v="2"/>
    <n v="1"/>
    <n v="4"/>
    <x v="4082"/>
    <x v="339"/>
    <n v="5.88"/>
    <s v="x"/>
    <m/>
    <m/>
    <m/>
    <s v="x"/>
    <m/>
    <m/>
    <m/>
    <m/>
    <m/>
    <m/>
    <m/>
    <m/>
    <m/>
    <m/>
    <m/>
    <m/>
    <m/>
    <m/>
    <m/>
    <m/>
    <m/>
    <x v="8"/>
  </r>
  <r>
    <d v="2022-01-20T00:00:00"/>
    <x v="2"/>
    <n v="1"/>
    <n v="2013"/>
    <x v="4083"/>
    <x v="339"/>
    <n v="-90.33"/>
    <s v="x"/>
    <m/>
    <m/>
    <m/>
    <s v="x"/>
    <m/>
    <m/>
    <m/>
    <m/>
    <m/>
    <m/>
    <m/>
    <m/>
    <m/>
    <m/>
    <m/>
    <m/>
    <m/>
    <m/>
    <m/>
    <m/>
    <m/>
    <x v="8"/>
  </r>
  <r>
    <d v="2022-01-12T00:00:00"/>
    <x v="2"/>
    <n v="1"/>
    <n v="2014"/>
    <x v="4084"/>
    <x v="339"/>
    <n v="-108.44"/>
    <s v="x"/>
    <m/>
    <m/>
    <m/>
    <s v="x"/>
    <m/>
    <m/>
    <m/>
    <m/>
    <m/>
    <m/>
    <m/>
    <m/>
    <m/>
    <m/>
    <m/>
    <m/>
    <m/>
    <m/>
    <m/>
    <m/>
    <m/>
    <x v="8"/>
  </r>
  <r>
    <d v="2021-12-28T00:00:00"/>
    <x v="1"/>
    <n v="12"/>
    <n v="1737"/>
    <x v="4085"/>
    <x v="339"/>
    <n v="2197.81"/>
    <s v="x"/>
    <m/>
    <m/>
    <m/>
    <s v="x"/>
    <m/>
    <m/>
    <m/>
    <m/>
    <m/>
    <m/>
    <m/>
    <m/>
    <m/>
    <m/>
    <m/>
    <m/>
    <m/>
    <m/>
    <m/>
    <m/>
    <m/>
    <x v="8"/>
  </r>
  <r>
    <d v="2021-12-22T00:00:00"/>
    <x v="1"/>
    <n v="12"/>
    <n v="1795"/>
    <x v="4086"/>
    <x v="339"/>
    <n v="33"/>
    <s v="x"/>
    <m/>
    <m/>
    <m/>
    <s v="x"/>
    <m/>
    <m/>
    <m/>
    <m/>
    <m/>
    <m/>
    <m/>
    <m/>
    <m/>
    <m/>
    <m/>
    <m/>
    <m/>
    <m/>
    <m/>
    <m/>
    <m/>
    <x v="8"/>
  </r>
  <r>
    <d v="2021-12-22T00:00:00"/>
    <x v="1"/>
    <n v="12"/>
    <n v="1794"/>
    <x v="4086"/>
    <x v="339"/>
    <n v="1425.65"/>
    <s v="x"/>
    <m/>
    <m/>
    <m/>
    <s v="x"/>
    <m/>
    <m/>
    <m/>
    <m/>
    <m/>
    <m/>
    <m/>
    <m/>
    <m/>
    <m/>
    <m/>
    <m/>
    <m/>
    <m/>
    <m/>
    <m/>
    <m/>
    <x v="8"/>
  </r>
  <r>
    <d v="2021-12-22T00:00:00"/>
    <x v="1"/>
    <n v="12"/>
    <n v="1741"/>
    <x v="4087"/>
    <x v="339"/>
    <n v="111.83"/>
    <s v="x"/>
    <m/>
    <m/>
    <m/>
    <s v="x"/>
    <m/>
    <m/>
    <m/>
    <m/>
    <m/>
    <m/>
    <m/>
    <m/>
    <m/>
    <m/>
    <m/>
    <m/>
    <m/>
    <m/>
    <m/>
    <m/>
    <m/>
    <x v="8"/>
  </r>
  <r>
    <d v="2021-12-22T00:00:00"/>
    <x v="1"/>
    <n v="12"/>
    <n v="1740"/>
    <x v="4088"/>
    <x v="339"/>
    <n v="229.31"/>
    <s v="x"/>
    <m/>
    <m/>
    <m/>
    <s v="x"/>
    <m/>
    <m/>
    <m/>
    <m/>
    <m/>
    <m/>
    <m/>
    <m/>
    <m/>
    <m/>
    <m/>
    <m/>
    <m/>
    <m/>
    <m/>
    <m/>
    <m/>
    <x v="8"/>
  </r>
  <r>
    <d v="2021-12-22T00:00:00"/>
    <x v="1"/>
    <n v="12"/>
    <n v="1738"/>
    <x v="4089"/>
    <x v="339"/>
    <n v="6.83"/>
    <s v="x"/>
    <m/>
    <m/>
    <m/>
    <s v="x"/>
    <m/>
    <m/>
    <m/>
    <m/>
    <m/>
    <m/>
    <m/>
    <m/>
    <m/>
    <m/>
    <m/>
    <m/>
    <m/>
    <m/>
    <m/>
    <m/>
    <m/>
    <x v="8"/>
  </r>
  <r>
    <d v="2021-12-22T00:00:00"/>
    <x v="1"/>
    <n v="12"/>
    <n v="1736"/>
    <x v="4085"/>
    <x v="339"/>
    <n v="341.62"/>
    <s v="x"/>
    <m/>
    <m/>
    <m/>
    <s v="x"/>
    <m/>
    <m/>
    <m/>
    <m/>
    <m/>
    <m/>
    <m/>
    <m/>
    <m/>
    <m/>
    <m/>
    <m/>
    <m/>
    <m/>
    <m/>
    <m/>
    <m/>
    <x v="8"/>
  </r>
  <r>
    <d v="2021-12-22T00:00:00"/>
    <x v="1"/>
    <n v="12"/>
    <n v="1735"/>
    <x v="4090"/>
    <x v="339"/>
    <n v="87.61"/>
    <s v="x"/>
    <m/>
    <m/>
    <m/>
    <s v="x"/>
    <m/>
    <m/>
    <m/>
    <m/>
    <m/>
    <m/>
    <m/>
    <m/>
    <m/>
    <m/>
    <m/>
    <m/>
    <m/>
    <m/>
    <m/>
    <m/>
    <m/>
    <x v="8"/>
  </r>
  <r>
    <d v="2021-12-22T00:00:00"/>
    <x v="1"/>
    <n v="12"/>
    <n v="1734"/>
    <x v="4091"/>
    <x v="339"/>
    <n v="186.92"/>
    <s v="x"/>
    <m/>
    <m/>
    <m/>
    <s v="x"/>
    <m/>
    <m/>
    <m/>
    <m/>
    <m/>
    <m/>
    <m/>
    <m/>
    <m/>
    <m/>
    <m/>
    <m/>
    <m/>
    <m/>
    <m/>
    <m/>
    <m/>
    <x v="8"/>
  </r>
  <r>
    <d v="2021-12-08T00:00:00"/>
    <x v="1"/>
    <n v="12"/>
    <n v="1773"/>
    <x v="4092"/>
    <x v="339"/>
    <n v="-91"/>
    <s v="x"/>
    <m/>
    <m/>
    <m/>
    <s v="x"/>
    <m/>
    <m/>
    <m/>
    <m/>
    <m/>
    <m/>
    <m/>
    <m/>
    <m/>
    <m/>
    <m/>
    <m/>
    <m/>
    <m/>
    <m/>
    <m/>
    <m/>
    <x v="8"/>
  </r>
  <r>
    <d v="2021-12-08T00:00:00"/>
    <x v="1"/>
    <n v="12"/>
    <n v="1774"/>
    <x v="4093"/>
    <x v="339"/>
    <n v="-35.64"/>
    <s v="x"/>
    <m/>
    <m/>
    <m/>
    <s v="x"/>
    <m/>
    <m/>
    <m/>
    <m/>
    <m/>
    <m/>
    <m/>
    <m/>
    <m/>
    <m/>
    <m/>
    <m/>
    <m/>
    <m/>
    <m/>
    <m/>
    <m/>
    <x v="8"/>
  </r>
  <r>
    <d v="2021-12-08T00:00:00"/>
    <x v="1"/>
    <n v="12"/>
    <n v="1775"/>
    <x v="4094"/>
    <x v="339"/>
    <n v="-101.17"/>
    <s v="x"/>
    <m/>
    <m/>
    <m/>
    <s v="x"/>
    <m/>
    <m/>
    <m/>
    <m/>
    <m/>
    <m/>
    <m/>
    <m/>
    <m/>
    <m/>
    <m/>
    <m/>
    <m/>
    <m/>
    <m/>
    <m/>
    <m/>
    <x v="8"/>
  </r>
  <r>
    <d v="2021-12-01T00:00:00"/>
    <x v="1"/>
    <n v="12"/>
    <n v="1576"/>
    <x v="4095"/>
    <x v="339"/>
    <n v="6.83"/>
    <s v="x"/>
    <m/>
    <m/>
    <m/>
    <s v="x"/>
    <m/>
    <m/>
    <m/>
    <m/>
    <m/>
    <m/>
    <m/>
    <m/>
    <m/>
    <m/>
    <m/>
    <m/>
    <m/>
    <m/>
    <m/>
    <m/>
    <m/>
    <x v="8"/>
  </r>
  <r>
    <d v="2021-11-25T00:00:00"/>
    <x v="1"/>
    <n v="11"/>
    <n v="1584"/>
    <x v="4096"/>
    <x v="339"/>
    <n v="19.329999999999998"/>
    <s v="x"/>
    <m/>
    <m/>
    <m/>
    <s v="x"/>
    <m/>
    <m/>
    <m/>
    <m/>
    <m/>
    <m/>
    <m/>
    <m/>
    <m/>
    <m/>
    <m/>
    <m/>
    <m/>
    <m/>
    <m/>
    <m/>
    <m/>
    <x v="8"/>
  </r>
  <r>
    <d v="2021-11-25T00:00:00"/>
    <x v="1"/>
    <n v="11"/>
    <n v="1585"/>
    <x v="4096"/>
    <x v="339"/>
    <n v="28.1"/>
    <s v="x"/>
    <m/>
    <m/>
    <m/>
    <s v="x"/>
    <m/>
    <m/>
    <m/>
    <m/>
    <m/>
    <m/>
    <m/>
    <m/>
    <m/>
    <m/>
    <m/>
    <m/>
    <m/>
    <m/>
    <m/>
    <m/>
    <m/>
    <x v="8"/>
  </r>
  <r>
    <d v="2021-11-25T00:00:00"/>
    <x v="1"/>
    <n v="11"/>
    <n v="1595"/>
    <x v="4097"/>
    <x v="339"/>
    <n v="111.83"/>
    <s v="x"/>
    <m/>
    <m/>
    <m/>
    <s v="x"/>
    <m/>
    <m/>
    <m/>
    <m/>
    <m/>
    <m/>
    <m/>
    <m/>
    <m/>
    <m/>
    <m/>
    <m/>
    <m/>
    <m/>
    <m/>
    <m/>
    <m/>
    <x v="8"/>
  </r>
  <r>
    <d v="2021-11-25T00:00:00"/>
    <x v="1"/>
    <n v="11"/>
    <n v="1594"/>
    <x v="4098"/>
    <x v="339"/>
    <n v="229.31"/>
    <s v="x"/>
    <m/>
    <m/>
    <m/>
    <s v="x"/>
    <m/>
    <m/>
    <m/>
    <m/>
    <m/>
    <m/>
    <m/>
    <m/>
    <m/>
    <m/>
    <m/>
    <m/>
    <m/>
    <m/>
    <m/>
    <m/>
    <m/>
    <x v="8"/>
  </r>
  <r>
    <d v="2021-11-25T00:00:00"/>
    <x v="1"/>
    <n v="11"/>
    <n v="1593"/>
    <x v="4099"/>
    <x v="339"/>
    <n v="100.5"/>
    <s v="x"/>
    <m/>
    <m/>
    <m/>
    <s v="x"/>
    <m/>
    <m/>
    <m/>
    <m/>
    <m/>
    <m/>
    <m/>
    <m/>
    <m/>
    <m/>
    <m/>
    <m/>
    <m/>
    <m/>
    <m/>
    <m/>
    <m/>
    <x v="8"/>
  </r>
  <r>
    <d v="2021-11-25T00:00:00"/>
    <x v="1"/>
    <n v="11"/>
    <n v="1661"/>
    <x v="4100"/>
    <x v="339"/>
    <n v="341.62"/>
    <s v="x"/>
    <m/>
    <m/>
    <m/>
    <s v="x"/>
    <m/>
    <m/>
    <m/>
    <m/>
    <m/>
    <m/>
    <m/>
    <m/>
    <m/>
    <m/>
    <m/>
    <m/>
    <m/>
    <m/>
    <m/>
    <m/>
    <m/>
    <x v="8"/>
  </r>
  <r>
    <d v="2021-11-25T00:00:00"/>
    <x v="1"/>
    <n v="11"/>
    <n v="1660"/>
    <x v="4100"/>
    <x v="339"/>
    <n v="2197.81"/>
    <s v="x"/>
    <m/>
    <m/>
    <m/>
    <s v="x"/>
    <m/>
    <m/>
    <m/>
    <m/>
    <m/>
    <m/>
    <m/>
    <m/>
    <m/>
    <m/>
    <m/>
    <m/>
    <m/>
    <m/>
    <m/>
    <m/>
    <m/>
    <x v="8"/>
  </r>
  <r>
    <d v="2021-11-25T00:00:00"/>
    <x v="1"/>
    <n v="11"/>
    <n v="1667"/>
    <x v="4101"/>
    <x v="339"/>
    <n v="87.61"/>
    <s v="x"/>
    <m/>
    <m/>
    <m/>
    <s v="x"/>
    <m/>
    <m/>
    <m/>
    <m/>
    <m/>
    <m/>
    <m/>
    <m/>
    <m/>
    <m/>
    <m/>
    <m/>
    <m/>
    <m/>
    <m/>
    <m/>
    <m/>
    <x v="8"/>
  </r>
  <r>
    <d v="2021-11-25T00:00:00"/>
    <x v="1"/>
    <n v="11"/>
    <n v="1666"/>
    <x v="4102"/>
    <x v="339"/>
    <n v="186.92"/>
    <s v="x"/>
    <m/>
    <m/>
    <m/>
    <s v="x"/>
    <m/>
    <m/>
    <m/>
    <m/>
    <m/>
    <m/>
    <m/>
    <m/>
    <m/>
    <m/>
    <m/>
    <m/>
    <m/>
    <m/>
    <m/>
    <m/>
    <m/>
    <x v="8"/>
  </r>
  <r>
    <d v="2021-11-24T00:00:00"/>
    <x v="1"/>
    <n v="11"/>
    <n v="1672"/>
    <x v="4086"/>
    <x v="339"/>
    <n v="1278.29"/>
    <s v="x"/>
    <m/>
    <m/>
    <m/>
    <s v="x"/>
    <m/>
    <m/>
    <m/>
    <m/>
    <m/>
    <m/>
    <m/>
    <m/>
    <m/>
    <m/>
    <m/>
    <m/>
    <m/>
    <m/>
    <m/>
    <m/>
    <m/>
    <x v="8"/>
  </r>
  <r>
    <d v="2021-11-24T00:00:00"/>
    <x v="1"/>
    <n v="11"/>
    <n v="1626"/>
    <x v="4103"/>
    <x v="339"/>
    <n v="110.98"/>
    <s v="x"/>
    <m/>
    <m/>
    <m/>
    <s v="x"/>
    <m/>
    <m/>
    <m/>
    <m/>
    <m/>
    <m/>
    <m/>
    <m/>
    <m/>
    <m/>
    <m/>
    <m/>
    <m/>
    <m/>
    <m/>
    <m/>
    <m/>
    <x v="8"/>
  </r>
  <r>
    <d v="2021-11-10T00:00:00"/>
    <x v="1"/>
    <n v="11"/>
    <n v="1630"/>
    <x v="4104"/>
    <x v="339"/>
    <n v="-67.790000000000006"/>
    <s v="x"/>
    <m/>
    <m/>
    <m/>
    <s v="x"/>
    <m/>
    <m/>
    <m/>
    <m/>
    <m/>
    <m/>
    <m/>
    <m/>
    <m/>
    <m/>
    <m/>
    <m/>
    <m/>
    <m/>
    <m/>
    <m/>
    <m/>
    <x v="8"/>
  </r>
  <r>
    <d v="2021-11-10T00:00:00"/>
    <x v="1"/>
    <n v="11"/>
    <n v="1629"/>
    <x v="4105"/>
    <x v="339"/>
    <n v="-90.54"/>
    <s v="x"/>
    <m/>
    <m/>
    <m/>
    <s v="x"/>
    <m/>
    <m/>
    <m/>
    <m/>
    <m/>
    <m/>
    <m/>
    <m/>
    <m/>
    <m/>
    <m/>
    <m/>
    <m/>
    <m/>
    <m/>
    <m/>
    <m/>
    <x v="8"/>
  </r>
  <r>
    <d v="2021-11-02T00:00:00"/>
    <x v="1"/>
    <n v="11"/>
    <n v="1508"/>
    <x v="4106"/>
    <x v="339"/>
    <n v="87.61"/>
    <s v="x"/>
    <m/>
    <m/>
    <m/>
    <s v="x"/>
    <m/>
    <m/>
    <m/>
    <m/>
    <m/>
    <m/>
    <m/>
    <m/>
    <m/>
    <m/>
    <m/>
    <m/>
    <m/>
    <m/>
    <m/>
    <m/>
    <m/>
    <x v="8"/>
  </r>
  <r>
    <d v="2021-10-26T00:00:00"/>
    <x v="1"/>
    <n v="10"/>
    <n v="1490"/>
    <x v="4107"/>
    <x v="339"/>
    <n v="5.14"/>
    <s v="x"/>
    <m/>
    <m/>
    <m/>
    <s v="x"/>
    <m/>
    <m/>
    <m/>
    <m/>
    <m/>
    <m/>
    <m/>
    <m/>
    <m/>
    <m/>
    <m/>
    <m/>
    <m/>
    <m/>
    <m/>
    <m/>
    <m/>
    <x v="8"/>
  </r>
  <r>
    <d v="2021-10-26T00:00:00"/>
    <x v="1"/>
    <n v="10"/>
    <n v="1507"/>
    <x v="4108"/>
    <x v="339"/>
    <n v="186.92"/>
    <s v="x"/>
    <m/>
    <m/>
    <m/>
    <s v="x"/>
    <m/>
    <m/>
    <m/>
    <m/>
    <m/>
    <m/>
    <m/>
    <m/>
    <m/>
    <m/>
    <m/>
    <m/>
    <m/>
    <m/>
    <m/>
    <m/>
    <m/>
    <x v="8"/>
  </r>
  <r>
    <d v="2021-10-26T00:00:00"/>
    <x v="1"/>
    <n v="10"/>
    <n v="1514"/>
    <x v="4109"/>
    <x v="339"/>
    <n v="341.62"/>
    <s v="x"/>
    <m/>
    <m/>
    <m/>
    <s v="x"/>
    <m/>
    <m/>
    <m/>
    <m/>
    <m/>
    <m/>
    <m/>
    <m/>
    <m/>
    <m/>
    <m/>
    <m/>
    <m/>
    <m/>
    <m/>
    <m/>
    <m/>
    <x v="8"/>
  </r>
  <r>
    <d v="2021-10-22T00:00:00"/>
    <x v="1"/>
    <n v="10"/>
    <n v="1513"/>
    <x v="4109"/>
    <x v="339"/>
    <n v="2197.81"/>
    <s v="x"/>
    <m/>
    <m/>
    <m/>
    <s v="x"/>
    <m/>
    <m/>
    <m/>
    <m/>
    <m/>
    <m/>
    <m/>
    <m/>
    <m/>
    <m/>
    <m/>
    <m/>
    <m/>
    <m/>
    <m/>
    <m/>
    <m/>
    <x v="8"/>
  </r>
  <r>
    <d v="2021-10-22T00:00:00"/>
    <x v="1"/>
    <n v="10"/>
    <n v="1423"/>
    <x v="4110"/>
    <x v="339"/>
    <n v="6.83"/>
    <s v="x"/>
    <m/>
    <m/>
    <m/>
    <s v="x"/>
    <m/>
    <m/>
    <m/>
    <m/>
    <m/>
    <m/>
    <m/>
    <m/>
    <m/>
    <m/>
    <m/>
    <m/>
    <m/>
    <m/>
    <m/>
    <m/>
    <m/>
    <x v="8"/>
  </r>
  <r>
    <d v="2021-10-22T00:00:00"/>
    <x v="1"/>
    <n v="10"/>
    <n v="1422"/>
    <x v="4111"/>
    <x v="339"/>
    <n v="229.31"/>
    <s v="x"/>
    <m/>
    <m/>
    <m/>
    <s v="x"/>
    <m/>
    <m/>
    <m/>
    <m/>
    <m/>
    <m/>
    <m/>
    <m/>
    <m/>
    <m/>
    <m/>
    <m/>
    <m/>
    <m/>
    <m/>
    <m/>
    <m/>
    <x v="8"/>
  </r>
  <r>
    <d v="2021-10-22T00:00:00"/>
    <x v="1"/>
    <n v="10"/>
    <n v="1396"/>
    <x v="4112"/>
    <x v="339"/>
    <n v="100.5"/>
    <s v="x"/>
    <m/>
    <m/>
    <m/>
    <s v="x"/>
    <m/>
    <m/>
    <m/>
    <m/>
    <m/>
    <m/>
    <m/>
    <m/>
    <m/>
    <m/>
    <m/>
    <m/>
    <m/>
    <m/>
    <m/>
    <m/>
    <m/>
    <x v="8"/>
  </r>
  <r>
    <d v="2021-10-22T00:00:00"/>
    <x v="1"/>
    <n v="10"/>
    <n v="1395"/>
    <x v="4113"/>
    <x v="339"/>
    <n v="19.329999999999998"/>
    <s v="x"/>
    <m/>
    <m/>
    <m/>
    <s v="x"/>
    <m/>
    <m/>
    <m/>
    <m/>
    <m/>
    <m/>
    <m/>
    <m/>
    <m/>
    <m/>
    <m/>
    <m/>
    <m/>
    <m/>
    <m/>
    <m/>
    <m/>
    <x v="8"/>
  </r>
  <r>
    <d v="2021-10-22T00:00:00"/>
    <x v="1"/>
    <n v="10"/>
    <n v="1394"/>
    <x v="4113"/>
    <x v="339"/>
    <n v="28.1"/>
    <s v="x"/>
    <m/>
    <m/>
    <m/>
    <s v="x"/>
    <m/>
    <m/>
    <m/>
    <m/>
    <m/>
    <m/>
    <m/>
    <m/>
    <m/>
    <m/>
    <m/>
    <m/>
    <m/>
    <m/>
    <m/>
    <m/>
    <m/>
    <x v="8"/>
  </r>
  <r>
    <d v="2021-10-15T00:00:00"/>
    <x v="1"/>
    <n v="10"/>
    <n v="1495"/>
    <x v="4114"/>
    <x v="339"/>
    <n v="-100.68"/>
    <s v="x"/>
    <m/>
    <m/>
    <m/>
    <s v="x"/>
    <m/>
    <m/>
    <m/>
    <m/>
    <m/>
    <m/>
    <m/>
    <m/>
    <m/>
    <m/>
    <m/>
    <m/>
    <m/>
    <m/>
    <m/>
    <m/>
    <m/>
    <x v="8"/>
  </r>
  <r>
    <d v="2021-10-15T00:00:00"/>
    <x v="1"/>
    <n v="10"/>
    <n v="1496"/>
    <x v="4115"/>
    <x v="339"/>
    <n v="-67.790000000000006"/>
    <s v="x"/>
    <m/>
    <m/>
    <m/>
    <s v="x"/>
    <m/>
    <m/>
    <m/>
    <m/>
    <m/>
    <m/>
    <m/>
    <m/>
    <m/>
    <m/>
    <m/>
    <m/>
    <m/>
    <m/>
    <m/>
    <m/>
    <m/>
    <x v="8"/>
  </r>
  <r>
    <d v="2021-10-12T00:00:00"/>
    <x v="1"/>
    <n v="10"/>
    <n v="1472"/>
    <x v="4107"/>
    <x v="339"/>
    <n v="-61.22"/>
    <s v="x"/>
    <m/>
    <m/>
    <m/>
    <s v="x"/>
    <m/>
    <m/>
    <m/>
    <m/>
    <m/>
    <m/>
    <m/>
    <m/>
    <m/>
    <m/>
    <m/>
    <m/>
    <m/>
    <m/>
    <m/>
    <m/>
    <m/>
    <x v="8"/>
  </r>
  <r>
    <d v="2021-09-27T00:00:00"/>
    <x v="1"/>
    <n v="9"/>
    <n v="1323"/>
    <x v="4116"/>
    <x v="339"/>
    <n v="341.62"/>
    <s v="x"/>
    <m/>
    <m/>
    <m/>
    <s v="x"/>
    <m/>
    <m/>
    <m/>
    <m/>
    <m/>
    <m/>
    <m/>
    <m/>
    <m/>
    <m/>
    <m/>
    <m/>
    <m/>
    <m/>
    <m/>
    <m/>
    <m/>
    <x v="8"/>
  </r>
  <r>
    <d v="2021-09-27T00:00:00"/>
    <x v="1"/>
    <n v="9"/>
    <n v="1228"/>
    <x v="4117"/>
    <x v="339"/>
    <n v="28.1"/>
    <s v="x"/>
    <m/>
    <m/>
    <m/>
    <s v="x"/>
    <m/>
    <m/>
    <m/>
    <m/>
    <m/>
    <m/>
    <m/>
    <m/>
    <m/>
    <m/>
    <m/>
    <m/>
    <m/>
    <m/>
    <m/>
    <m/>
    <m/>
    <x v="8"/>
  </r>
  <r>
    <d v="2021-09-27T00:00:00"/>
    <x v="1"/>
    <n v="9"/>
    <n v="1229"/>
    <x v="4117"/>
    <x v="339"/>
    <n v="19.329999999999998"/>
    <s v="x"/>
    <m/>
    <m/>
    <m/>
    <s v="x"/>
    <m/>
    <m/>
    <m/>
    <m/>
    <m/>
    <m/>
    <m/>
    <m/>
    <m/>
    <m/>
    <m/>
    <m/>
    <m/>
    <m/>
    <m/>
    <m/>
    <m/>
    <x v="8"/>
  </r>
  <r>
    <d v="2021-09-27T00:00:00"/>
    <x v="1"/>
    <n v="9"/>
    <n v="1236"/>
    <x v="4118"/>
    <x v="339"/>
    <n v="100.5"/>
    <s v="x"/>
    <m/>
    <m/>
    <m/>
    <s v="x"/>
    <m/>
    <m/>
    <m/>
    <m/>
    <m/>
    <m/>
    <m/>
    <m/>
    <m/>
    <m/>
    <m/>
    <m/>
    <m/>
    <m/>
    <m/>
    <m/>
    <m/>
    <x v="8"/>
  </r>
  <r>
    <d v="2021-09-27T00:00:00"/>
    <x v="1"/>
    <n v="9"/>
    <n v="1237"/>
    <x v="4119"/>
    <x v="339"/>
    <n v="229.31"/>
    <s v="x"/>
    <m/>
    <m/>
    <m/>
    <s v="x"/>
    <m/>
    <m/>
    <m/>
    <m/>
    <m/>
    <m/>
    <m/>
    <m/>
    <m/>
    <m/>
    <m/>
    <m/>
    <m/>
    <m/>
    <m/>
    <m/>
    <m/>
    <x v="8"/>
  </r>
  <r>
    <d v="2021-09-27T00:00:00"/>
    <x v="1"/>
    <n v="9"/>
    <n v="1315"/>
    <x v="4120"/>
    <x v="339"/>
    <n v="186.92"/>
    <s v="x"/>
    <m/>
    <m/>
    <m/>
    <s v="x"/>
    <m/>
    <m/>
    <m/>
    <m/>
    <m/>
    <m/>
    <m/>
    <m/>
    <m/>
    <m/>
    <m/>
    <m/>
    <m/>
    <m/>
    <m/>
    <m/>
    <m/>
    <x v="8"/>
  </r>
  <r>
    <d v="2021-09-27T00:00:00"/>
    <x v="1"/>
    <n v="9"/>
    <n v="1316"/>
    <x v="4121"/>
    <x v="339"/>
    <n v="87.61"/>
    <s v="x"/>
    <m/>
    <m/>
    <m/>
    <s v="x"/>
    <m/>
    <m/>
    <m/>
    <m/>
    <m/>
    <m/>
    <m/>
    <m/>
    <m/>
    <m/>
    <m/>
    <m/>
    <m/>
    <m/>
    <m/>
    <m/>
    <m/>
    <x v="8"/>
  </r>
  <r>
    <d v="2021-09-27T00:00:00"/>
    <x v="1"/>
    <n v="9"/>
    <n v="1322"/>
    <x v="4116"/>
    <x v="339"/>
    <n v="2197.81"/>
    <s v="x"/>
    <m/>
    <m/>
    <m/>
    <s v="x"/>
    <m/>
    <m/>
    <m/>
    <m/>
    <m/>
    <m/>
    <m/>
    <m/>
    <m/>
    <m/>
    <m/>
    <m/>
    <m/>
    <m/>
    <m/>
    <m/>
    <m/>
    <x v="8"/>
  </r>
  <r>
    <d v="2021-09-21T00:00:00"/>
    <x v="1"/>
    <n v="9"/>
    <n v="1265"/>
    <x v="4122"/>
    <x v="339"/>
    <n v="285.38"/>
    <s v="x"/>
    <m/>
    <m/>
    <m/>
    <s v="x"/>
    <m/>
    <m/>
    <m/>
    <m/>
    <m/>
    <m/>
    <m/>
    <m/>
    <m/>
    <m/>
    <m/>
    <m/>
    <m/>
    <m/>
    <m/>
    <m/>
    <m/>
    <x v="8"/>
  </r>
  <r>
    <d v="2021-09-21T00:00:00"/>
    <x v="1"/>
    <n v="9"/>
    <n v="1264"/>
    <x v="4122"/>
    <x v="339"/>
    <n v="50.37"/>
    <s v="x"/>
    <m/>
    <m/>
    <m/>
    <s v="x"/>
    <m/>
    <m/>
    <m/>
    <m/>
    <m/>
    <m/>
    <m/>
    <m/>
    <m/>
    <m/>
    <m/>
    <m/>
    <m/>
    <m/>
    <m/>
    <m/>
    <m/>
    <x v="8"/>
  </r>
  <r>
    <d v="2021-09-09T00:00:00"/>
    <x v="1"/>
    <n v="9"/>
    <n v="1275"/>
    <x v="4123"/>
    <x v="339"/>
    <n v="-67.790000000000006"/>
    <s v="x"/>
    <m/>
    <m/>
    <m/>
    <s v="x"/>
    <m/>
    <m/>
    <m/>
    <m/>
    <m/>
    <m/>
    <m/>
    <m/>
    <m/>
    <m/>
    <m/>
    <m/>
    <m/>
    <m/>
    <m/>
    <m/>
    <m/>
    <x v="8"/>
  </r>
  <r>
    <d v="2021-09-09T00:00:00"/>
    <x v="1"/>
    <n v="9"/>
    <n v="1274"/>
    <x v="4124"/>
    <x v="339"/>
    <n v="-102.96"/>
    <s v="x"/>
    <m/>
    <m/>
    <m/>
    <s v="x"/>
    <m/>
    <m/>
    <m/>
    <m/>
    <m/>
    <m/>
    <m/>
    <m/>
    <m/>
    <m/>
    <m/>
    <m/>
    <m/>
    <m/>
    <m/>
    <m/>
    <m/>
    <x v="8"/>
  </r>
  <r>
    <d v="2021-08-30T00:00:00"/>
    <x v="1"/>
    <n v="8"/>
    <n v="1186"/>
    <x v="4125"/>
    <x v="339"/>
    <n v="87.61"/>
    <s v="x"/>
    <m/>
    <m/>
    <m/>
    <s v="x"/>
    <m/>
    <m/>
    <m/>
    <m/>
    <m/>
    <m/>
    <m/>
    <m/>
    <m/>
    <m/>
    <m/>
    <m/>
    <m/>
    <m/>
    <m/>
    <m/>
    <m/>
    <x v="8"/>
  </r>
  <r>
    <d v="2021-08-30T00:00:00"/>
    <x v="1"/>
    <n v="8"/>
    <n v="1185"/>
    <x v="4126"/>
    <x v="339"/>
    <n v="186.92"/>
    <s v="x"/>
    <m/>
    <m/>
    <m/>
    <s v="x"/>
    <m/>
    <m/>
    <m/>
    <m/>
    <m/>
    <m/>
    <m/>
    <m/>
    <m/>
    <m/>
    <m/>
    <m/>
    <m/>
    <m/>
    <m/>
    <m/>
    <m/>
    <x v="8"/>
  </r>
  <r>
    <d v="2021-08-30T00:00:00"/>
    <x v="1"/>
    <n v="8"/>
    <n v="1182"/>
    <x v="4127"/>
    <x v="339"/>
    <n v="2197.81"/>
    <s v="x"/>
    <m/>
    <m/>
    <m/>
    <s v="x"/>
    <m/>
    <m/>
    <m/>
    <m/>
    <m/>
    <m/>
    <m/>
    <m/>
    <m/>
    <m/>
    <m/>
    <m/>
    <m/>
    <m/>
    <m/>
    <m/>
    <m/>
    <x v="8"/>
  </r>
  <r>
    <d v="2021-08-30T00:00:00"/>
    <x v="1"/>
    <n v="8"/>
    <n v="1181"/>
    <x v="4127"/>
    <x v="339"/>
    <n v="341.62"/>
    <s v="x"/>
    <m/>
    <m/>
    <m/>
    <s v="x"/>
    <m/>
    <m/>
    <m/>
    <m/>
    <m/>
    <m/>
    <m/>
    <m/>
    <m/>
    <m/>
    <m/>
    <m/>
    <m/>
    <m/>
    <m/>
    <m/>
    <m/>
    <x v="8"/>
  </r>
  <r>
    <d v="2021-08-30T00:00:00"/>
    <x v="1"/>
    <n v="8"/>
    <n v="1151"/>
    <x v="4128"/>
    <x v="339"/>
    <n v="1215.25"/>
    <s v="x"/>
    <m/>
    <m/>
    <m/>
    <s v="x"/>
    <m/>
    <m/>
    <m/>
    <m/>
    <m/>
    <m/>
    <m/>
    <m/>
    <m/>
    <m/>
    <m/>
    <m/>
    <m/>
    <m/>
    <m/>
    <m/>
    <m/>
    <x v="8"/>
  </r>
  <r>
    <d v="2021-08-30T00:00:00"/>
    <x v="1"/>
    <n v="8"/>
    <n v="1096"/>
    <x v="4129"/>
    <x v="339"/>
    <n v="28.1"/>
    <s v="x"/>
    <m/>
    <m/>
    <m/>
    <s v="x"/>
    <m/>
    <m/>
    <m/>
    <m/>
    <m/>
    <m/>
    <m/>
    <m/>
    <m/>
    <m/>
    <m/>
    <m/>
    <m/>
    <m/>
    <m/>
    <m/>
    <m/>
    <x v="8"/>
  </r>
  <r>
    <d v="2021-08-30T00:00:00"/>
    <x v="1"/>
    <n v="8"/>
    <n v="1095"/>
    <x v="4129"/>
    <x v="339"/>
    <n v="19.329999999999998"/>
    <s v="x"/>
    <m/>
    <m/>
    <m/>
    <s v="x"/>
    <m/>
    <m/>
    <m/>
    <m/>
    <m/>
    <m/>
    <m/>
    <m/>
    <m/>
    <m/>
    <m/>
    <m/>
    <m/>
    <m/>
    <m/>
    <m/>
    <m/>
    <x v="8"/>
  </r>
  <r>
    <d v="2021-08-30T00:00:00"/>
    <x v="1"/>
    <n v="8"/>
    <n v="1094"/>
    <x v="4130"/>
    <x v="339"/>
    <n v="229.31"/>
    <s v="x"/>
    <m/>
    <m/>
    <m/>
    <s v="x"/>
    <m/>
    <m/>
    <m/>
    <m/>
    <m/>
    <m/>
    <m/>
    <m/>
    <m/>
    <m/>
    <m/>
    <m/>
    <m/>
    <m/>
    <m/>
    <m/>
    <m/>
    <x v="8"/>
  </r>
  <r>
    <d v="2021-08-30T00:00:00"/>
    <x v="1"/>
    <n v="8"/>
    <n v="1093"/>
    <x v="4131"/>
    <x v="339"/>
    <n v="100.5"/>
    <s v="x"/>
    <m/>
    <m/>
    <m/>
    <s v="x"/>
    <m/>
    <m/>
    <m/>
    <m/>
    <m/>
    <m/>
    <m/>
    <m/>
    <m/>
    <m/>
    <m/>
    <m/>
    <m/>
    <m/>
    <m/>
    <m/>
    <m/>
    <x v="8"/>
  </r>
  <r>
    <d v="2021-08-18T00:00:00"/>
    <x v="1"/>
    <n v="8"/>
    <n v="1150"/>
    <x v="4128"/>
    <x v="339"/>
    <n v="148.74"/>
    <s v="x"/>
    <m/>
    <m/>
    <m/>
    <s v="x"/>
    <m/>
    <m/>
    <m/>
    <m/>
    <m/>
    <m/>
    <m/>
    <m/>
    <m/>
    <m/>
    <m/>
    <m/>
    <m/>
    <m/>
    <m/>
    <m/>
    <m/>
    <x v="8"/>
  </r>
  <r>
    <d v="2021-08-10T00:00:00"/>
    <x v="1"/>
    <n v="8"/>
    <n v="1154"/>
    <x v="4132"/>
    <x v="339"/>
    <n v="-67.790000000000006"/>
    <s v="x"/>
    <m/>
    <m/>
    <m/>
    <s v="x"/>
    <m/>
    <m/>
    <m/>
    <m/>
    <m/>
    <m/>
    <m/>
    <m/>
    <m/>
    <m/>
    <m/>
    <m/>
    <m/>
    <m/>
    <m/>
    <m/>
    <m/>
    <x v="8"/>
  </r>
  <r>
    <d v="2021-08-10T00:00:00"/>
    <x v="1"/>
    <n v="8"/>
    <n v="1153"/>
    <x v="4133"/>
    <x v="339"/>
    <n v="-105.4"/>
    <s v="x"/>
    <m/>
    <m/>
    <m/>
    <s v="x"/>
    <m/>
    <m/>
    <m/>
    <m/>
    <m/>
    <m/>
    <m/>
    <m/>
    <m/>
    <m/>
    <m/>
    <m/>
    <m/>
    <m/>
    <m/>
    <m/>
    <m/>
    <x v="8"/>
  </r>
  <r>
    <d v="2021-07-22T00:00:00"/>
    <x v="1"/>
    <n v="7"/>
    <n v="896"/>
    <x v="4134"/>
    <x v="339"/>
    <n v="229.31"/>
    <s v="x"/>
    <m/>
    <m/>
    <m/>
    <s v="x"/>
    <m/>
    <m/>
    <m/>
    <m/>
    <m/>
    <m/>
    <m/>
    <m/>
    <m/>
    <m/>
    <m/>
    <m/>
    <m/>
    <m/>
    <m/>
    <m/>
    <m/>
    <x v="8"/>
  </r>
  <r>
    <d v="2021-07-22T00:00:00"/>
    <x v="1"/>
    <n v="7"/>
    <n v="895"/>
    <x v="4135"/>
    <x v="339"/>
    <n v="28.1"/>
    <s v="x"/>
    <m/>
    <m/>
    <m/>
    <s v="x"/>
    <m/>
    <m/>
    <m/>
    <m/>
    <m/>
    <m/>
    <m/>
    <m/>
    <m/>
    <m/>
    <m/>
    <m/>
    <m/>
    <m/>
    <m/>
    <m/>
    <m/>
    <x v="8"/>
  </r>
  <r>
    <d v="2021-07-22T00:00:00"/>
    <x v="1"/>
    <n v="7"/>
    <n v="894"/>
    <x v="4135"/>
    <x v="339"/>
    <n v="19.329999999999998"/>
    <s v="x"/>
    <m/>
    <m/>
    <m/>
    <s v="x"/>
    <m/>
    <m/>
    <m/>
    <m/>
    <m/>
    <m/>
    <m/>
    <m/>
    <m/>
    <m/>
    <m/>
    <m/>
    <m/>
    <m/>
    <m/>
    <m/>
    <m/>
    <x v="8"/>
  </r>
  <r>
    <d v="2021-07-22T00:00:00"/>
    <x v="1"/>
    <n v="7"/>
    <n v="914"/>
    <x v="4136"/>
    <x v="339"/>
    <n v="3052.49"/>
    <s v="x"/>
    <m/>
    <m/>
    <m/>
    <s v="x"/>
    <m/>
    <m/>
    <m/>
    <m/>
    <m/>
    <m/>
    <m/>
    <m/>
    <m/>
    <m/>
    <m/>
    <m/>
    <m/>
    <m/>
    <m/>
    <m/>
    <m/>
    <x v="8"/>
  </r>
  <r>
    <d v="2021-07-22T00:00:00"/>
    <x v="1"/>
    <n v="7"/>
    <n v="916"/>
    <x v="4137"/>
    <x v="339"/>
    <n v="125.8"/>
    <s v="x"/>
    <m/>
    <m/>
    <m/>
    <s v="x"/>
    <m/>
    <m/>
    <m/>
    <m/>
    <m/>
    <m/>
    <m/>
    <m/>
    <m/>
    <m/>
    <m/>
    <m/>
    <m/>
    <m/>
    <m/>
    <m/>
    <m/>
    <x v="8"/>
  </r>
  <r>
    <d v="2021-07-22T00:00:00"/>
    <x v="1"/>
    <n v="7"/>
    <n v="970"/>
    <x v="4138"/>
    <x v="339"/>
    <n v="100.5"/>
    <s v="x"/>
    <m/>
    <m/>
    <m/>
    <s v="x"/>
    <m/>
    <m/>
    <m/>
    <m/>
    <m/>
    <m/>
    <m/>
    <m/>
    <m/>
    <m/>
    <m/>
    <m/>
    <m/>
    <m/>
    <m/>
    <m/>
    <m/>
    <x v="8"/>
  </r>
  <r>
    <d v="2021-07-22T00:00:00"/>
    <x v="1"/>
    <n v="7"/>
    <n v="1022"/>
    <x v="4139"/>
    <x v="339"/>
    <n v="341.62"/>
    <s v="x"/>
    <m/>
    <m/>
    <m/>
    <s v="x"/>
    <m/>
    <m/>
    <m/>
    <m/>
    <m/>
    <m/>
    <m/>
    <m/>
    <m/>
    <m/>
    <m/>
    <m/>
    <m/>
    <m/>
    <m/>
    <m/>
    <m/>
    <x v="8"/>
  </r>
  <r>
    <d v="2021-07-22T00:00:00"/>
    <x v="1"/>
    <n v="7"/>
    <n v="1021"/>
    <x v="4139"/>
    <x v="339"/>
    <n v="2197.81"/>
    <s v="x"/>
    <m/>
    <m/>
    <m/>
    <s v="x"/>
    <m/>
    <m/>
    <m/>
    <m/>
    <m/>
    <m/>
    <m/>
    <m/>
    <m/>
    <m/>
    <m/>
    <m/>
    <m/>
    <m/>
    <m/>
    <m/>
    <m/>
    <x v="8"/>
  </r>
  <r>
    <d v="2021-07-22T00:00:00"/>
    <x v="1"/>
    <n v="7"/>
    <n v="1020"/>
    <x v="4140"/>
    <x v="339"/>
    <n v="186.92"/>
    <s v="x"/>
    <m/>
    <m/>
    <m/>
    <s v="x"/>
    <m/>
    <m/>
    <m/>
    <m/>
    <m/>
    <m/>
    <m/>
    <m/>
    <m/>
    <m/>
    <m/>
    <m/>
    <m/>
    <m/>
    <m/>
    <m/>
    <m/>
    <x v="8"/>
  </r>
  <r>
    <d v="2021-07-22T00:00:00"/>
    <x v="1"/>
    <n v="7"/>
    <n v="1019"/>
    <x v="4141"/>
    <x v="339"/>
    <n v="87.61"/>
    <s v="x"/>
    <m/>
    <m/>
    <m/>
    <s v="x"/>
    <m/>
    <m/>
    <m/>
    <m/>
    <m/>
    <m/>
    <m/>
    <m/>
    <m/>
    <m/>
    <m/>
    <m/>
    <m/>
    <m/>
    <m/>
    <m/>
    <m/>
    <x v="8"/>
  </r>
  <r>
    <d v="2021-07-19T00:00:00"/>
    <x v="1"/>
    <n v="7"/>
    <n v="915"/>
    <x v="4142"/>
    <x v="339"/>
    <n v="-109.22"/>
    <s v="x"/>
    <m/>
    <m/>
    <m/>
    <s v="x"/>
    <m/>
    <m/>
    <m/>
    <m/>
    <m/>
    <m/>
    <m/>
    <m/>
    <m/>
    <m/>
    <m/>
    <m/>
    <m/>
    <m/>
    <m/>
    <m/>
    <m/>
    <x v="8"/>
  </r>
  <r>
    <d v="2021-07-19T00:00:00"/>
    <x v="1"/>
    <n v="7"/>
    <n v="913"/>
    <x v="4143"/>
    <x v="339"/>
    <n v="-67.790000000000006"/>
    <s v="x"/>
    <m/>
    <m/>
    <m/>
    <s v="x"/>
    <m/>
    <m/>
    <m/>
    <m/>
    <m/>
    <m/>
    <m/>
    <m/>
    <m/>
    <m/>
    <m/>
    <m/>
    <m/>
    <m/>
    <m/>
    <m/>
    <m/>
    <x v="8"/>
  </r>
  <r>
    <d v="2021-06-24T00:00:00"/>
    <x v="1"/>
    <n v="6"/>
    <n v="824"/>
    <x v="4136"/>
    <x v="339"/>
    <n v="341.62"/>
    <s v="x"/>
    <m/>
    <m/>
    <m/>
    <s v="x"/>
    <m/>
    <m/>
    <m/>
    <m/>
    <m/>
    <m/>
    <m/>
    <m/>
    <m/>
    <m/>
    <m/>
    <m/>
    <m/>
    <m/>
    <m/>
    <m/>
    <m/>
    <x v="8"/>
  </r>
  <r>
    <d v="2021-06-24T00:00:00"/>
    <x v="1"/>
    <n v="6"/>
    <n v="823"/>
    <x v="4143"/>
    <x v="339"/>
    <n v="87.61"/>
    <s v="x"/>
    <m/>
    <m/>
    <m/>
    <s v="x"/>
    <m/>
    <m/>
    <m/>
    <m/>
    <m/>
    <m/>
    <m/>
    <m/>
    <m/>
    <m/>
    <m/>
    <m/>
    <m/>
    <m/>
    <m/>
    <m/>
    <m/>
    <x v="8"/>
  </r>
  <r>
    <d v="2021-06-24T00:00:00"/>
    <x v="1"/>
    <n v="6"/>
    <n v="822"/>
    <x v="4142"/>
    <x v="339"/>
    <n v="186.92"/>
    <s v="x"/>
    <m/>
    <m/>
    <m/>
    <s v="x"/>
    <m/>
    <m/>
    <m/>
    <m/>
    <m/>
    <m/>
    <m/>
    <m/>
    <m/>
    <m/>
    <m/>
    <m/>
    <m/>
    <m/>
    <m/>
    <m/>
    <m/>
    <x v="8"/>
  </r>
  <r>
    <d v="2021-06-24T00:00:00"/>
    <x v="1"/>
    <n v="6"/>
    <n v="748"/>
    <x v="4144"/>
    <x v="339"/>
    <n v="100.5"/>
    <s v="x"/>
    <m/>
    <m/>
    <m/>
    <s v="x"/>
    <m/>
    <m/>
    <m/>
    <m/>
    <m/>
    <m/>
    <m/>
    <m/>
    <m/>
    <m/>
    <m/>
    <m/>
    <m/>
    <m/>
    <m/>
    <m/>
    <m/>
    <x v="8"/>
  </r>
  <r>
    <d v="2021-06-24T00:00:00"/>
    <x v="1"/>
    <n v="6"/>
    <n v="749"/>
    <x v="4145"/>
    <x v="339"/>
    <n v="229.31"/>
    <s v="x"/>
    <m/>
    <m/>
    <m/>
    <s v="x"/>
    <m/>
    <m/>
    <m/>
    <m/>
    <m/>
    <m/>
    <m/>
    <m/>
    <m/>
    <m/>
    <m/>
    <m/>
    <m/>
    <m/>
    <m/>
    <m/>
    <m/>
    <x v="8"/>
  </r>
  <r>
    <d v="2021-06-24T00:00:00"/>
    <x v="1"/>
    <n v="6"/>
    <n v="739"/>
    <x v="4146"/>
    <x v="339"/>
    <n v="28.1"/>
    <s v="x"/>
    <m/>
    <m/>
    <m/>
    <s v="x"/>
    <m/>
    <m/>
    <m/>
    <m/>
    <m/>
    <m/>
    <m/>
    <m/>
    <m/>
    <m/>
    <m/>
    <m/>
    <m/>
    <m/>
    <m/>
    <m/>
    <m/>
    <x v="8"/>
  </r>
  <r>
    <d v="2021-06-24T00:00:00"/>
    <x v="1"/>
    <n v="6"/>
    <n v="738"/>
    <x v="4146"/>
    <x v="339"/>
    <n v="19.329999999999998"/>
    <s v="x"/>
    <m/>
    <m/>
    <m/>
    <s v="x"/>
    <m/>
    <m/>
    <m/>
    <m/>
    <m/>
    <m/>
    <m/>
    <m/>
    <m/>
    <m/>
    <m/>
    <m/>
    <m/>
    <m/>
    <m/>
    <m/>
    <m/>
    <x v="8"/>
  </r>
  <r>
    <d v="2021-06-21T00:00:00"/>
    <x v="1"/>
    <n v="6"/>
    <n v="795"/>
    <x v="4147"/>
    <x v="339"/>
    <n v="1374.91"/>
    <s v="x"/>
    <m/>
    <m/>
    <m/>
    <s v="x"/>
    <m/>
    <m/>
    <m/>
    <m/>
    <m/>
    <m/>
    <m/>
    <m/>
    <m/>
    <m/>
    <m/>
    <m/>
    <m/>
    <m/>
    <m/>
    <m/>
    <m/>
    <x v="8"/>
  </r>
  <r>
    <d v="2021-06-11T00:00:00"/>
    <x v="1"/>
    <n v="6"/>
    <n v="796"/>
    <x v="4147"/>
    <x v="339"/>
    <n v="-37.28"/>
    <s v="x"/>
    <m/>
    <m/>
    <m/>
    <s v="x"/>
    <m/>
    <m/>
    <m/>
    <m/>
    <m/>
    <m/>
    <m/>
    <m/>
    <m/>
    <m/>
    <m/>
    <m/>
    <m/>
    <m/>
    <m/>
    <m/>
    <m/>
    <x v="8"/>
  </r>
  <r>
    <d v="2021-06-11T00:00:00"/>
    <x v="1"/>
    <n v="6"/>
    <n v="789"/>
    <x v="4148"/>
    <x v="339"/>
    <n v="-81.42"/>
    <s v="x"/>
    <m/>
    <m/>
    <m/>
    <s v="x"/>
    <m/>
    <m/>
    <m/>
    <m/>
    <m/>
    <m/>
    <m/>
    <m/>
    <m/>
    <m/>
    <m/>
    <m/>
    <m/>
    <m/>
    <m/>
    <m/>
    <m/>
    <x v="8"/>
  </r>
  <r>
    <d v="2021-06-11T00:00:00"/>
    <x v="1"/>
    <n v="6"/>
    <n v="788"/>
    <x v="4149"/>
    <x v="339"/>
    <n v="-67.790000000000006"/>
    <s v="x"/>
    <m/>
    <m/>
    <m/>
    <s v="x"/>
    <m/>
    <m/>
    <m/>
    <m/>
    <m/>
    <m/>
    <m/>
    <m/>
    <m/>
    <m/>
    <m/>
    <m/>
    <m/>
    <m/>
    <m/>
    <m/>
    <m/>
    <x v="8"/>
  </r>
  <r>
    <d v="2021-05-24T00:00:00"/>
    <x v="1"/>
    <n v="5"/>
    <n v="576"/>
    <x v="4150"/>
    <x v="339"/>
    <n v="28.1"/>
    <s v="x"/>
    <m/>
    <m/>
    <m/>
    <s v="x"/>
    <m/>
    <m/>
    <m/>
    <m/>
    <m/>
    <m/>
    <m/>
    <m/>
    <m/>
    <m/>
    <m/>
    <m/>
    <m/>
    <m/>
    <m/>
    <m/>
    <m/>
    <x v="8"/>
  </r>
  <r>
    <d v="2021-05-24T00:00:00"/>
    <x v="1"/>
    <n v="5"/>
    <n v="575"/>
    <x v="4150"/>
    <x v="339"/>
    <n v="19.329999999999998"/>
    <s v="x"/>
    <m/>
    <m/>
    <m/>
    <s v="x"/>
    <m/>
    <m/>
    <m/>
    <m/>
    <m/>
    <m/>
    <m/>
    <m/>
    <m/>
    <m/>
    <m/>
    <m/>
    <m/>
    <m/>
    <m/>
    <m/>
    <m/>
    <x v="8"/>
  </r>
  <r>
    <d v="2021-05-24T00:00:00"/>
    <x v="1"/>
    <n v="5"/>
    <n v="588"/>
    <x v="4151"/>
    <x v="339"/>
    <n v="229.31"/>
    <s v="x"/>
    <m/>
    <m/>
    <m/>
    <s v="x"/>
    <m/>
    <m/>
    <m/>
    <m/>
    <m/>
    <m/>
    <m/>
    <m/>
    <m/>
    <m/>
    <m/>
    <m/>
    <m/>
    <m/>
    <m/>
    <m/>
    <m/>
    <x v="8"/>
  </r>
  <r>
    <d v="2021-05-24T00:00:00"/>
    <x v="1"/>
    <n v="5"/>
    <n v="669"/>
    <x v="4152"/>
    <x v="339"/>
    <n v="2197.81"/>
    <s v="x"/>
    <m/>
    <m/>
    <m/>
    <s v="x"/>
    <m/>
    <m/>
    <m/>
    <m/>
    <m/>
    <m/>
    <m/>
    <m/>
    <m/>
    <m/>
    <m/>
    <m/>
    <m/>
    <m/>
    <m/>
    <m/>
    <m/>
    <x v="8"/>
  </r>
  <r>
    <d v="2021-05-24T00:00:00"/>
    <x v="1"/>
    <n v="5"/>
    <n v="668"/>
    <x v="4152"/>
    <x v="339"/>
    <n v="341.62"/>
    <s v="x"/>
    <m/>
    <m/>
    <m/>
    <s v="x"/>
    <m/>
    <m/>
    <m/>
    <m/>
    <m/>
    <m/>
    <m/>
    <m/>
    <m/>
    <m/>
    <m/>
    <m/>
    <m/>
    <m/>
    <m/>
    <m/>
    <m/>
    <x v="8"/>
  </r>
  <r>
    <d v="2021-05-24T00:00:00"/>
    <x v="1"/>
    <n v="5"/>
    <n v="667"/>
    <x v="4153"/>
    <x v="339"/>
    <n v="186.92"/>
    <s v="x"/>
    <m/>
    <m/>
    <m/>
    <s v="x"/>
    <m/>
    <m/>
    <m/>
    <m/>
    <m/>
    <m/>
    <m/>
    <m/>
    <m/>
    <m/>
    <m/>
    <m/>
    <m/>
    <m/>
    <m/>
    <m/>
    <m/>
    <x v="8"/>
  </r>
  <r>
    <d v="2021-05-24T00:00:00"/>
    <x v="1"/>
    <n v="5"/>
    <n v="666"/>
    <x v="4154"/>
    <x v="339"/>
    <n v="87.61"/>
    <s v="x"/>
    <m/>
    <m/>
    <m/>
    <s v="x"/>
    <m/>
    <m/>
    <m/>
    <m/>
    <m/>
    <m/>
    <m/>
    <m/>
    <m/>
    <m/>
    <m/>
    <m/>
    <m/>
    <m/>
    <m/>
    <m/>
    <m/>
    <x v="8"/>
  </r>
  <r>
    <d v="2021-05-24T00:00:00"/>
    <x v="1"/>
    <n v="5"/>
    <n v="570"/>
    <x v="4155"/>
    <x v="339"/>
    <n v="100.5"/>
    <s v="x"/>
    <m/>
    <m/>
    <m/>
    <s v="x"/>
    <m/>
    <m/>
    <m/>
    <m/>
    <m/>
    <m/>
    <m/>
    <m/>
    <m/>
    <m/>
    <m/>
    <m/>
    <m/>
    <m/>
    <m/>
    <m/>
    <m/>
    <x v="8"/>
  </r>
  <r>
    <d v="2021-05-21T00:00:00"/>
    <x v="1"/>
    <n v="5"/>
    <n v="622"/>
    <x v="4156"/>
    <x v="339"/>
    <n v="1322.98"/>
    <s v="x"/>
    <m/>
    <m/>
    <m/>
    <s v="x"/>
    <m/>
    <m/>
    <m/>
    <m/>
    <m/>
    <m/>
    <m/>
    <m/>
    <m/>
    <m/>
    <m/>
    <m/>
    <m/>
    <m/>
    <m/>
    <m/>
    <m/>
    <x v="8"/>
  </r>
  <r>
    <d v="2021-05-11T00:00:00"/>
    <x v="1"/>
    <n v="5"/>
    <n v="654"/>
    <x v="4157"/>
    <x v="339"/>
    <n v="-101.25"/>
    <s v="x"/>
    <m/>
    <m/>
    <m/>
    <s v="x"/>
    <m/>
    <m/>
    <m/>
    <m/>
    <m/>
    <m/>
    <m/>
    <m/>
    <m/>
    <m/>
    <m/>
    <m/>
    <m/>
    <m/>
    <m/>
    <m/>
    <m/>
    <x v="8"/>
  </r>
  <r>
    <d v="2021-05-11T00:00:00"/>
    <x v="1"/>
    <n v="5"/>
    <n v="653"/>
    <x v="4158"/>
    <x v="339"/>
    <n v="-67.67"/>
    <s v="x"/>
    <m/>
    <m/>
    <m/>
    <s v="x"/>
    <m/>
    <m/>
    <m/>
    <m/>
    <m/>
    <m/>
    <m/>
    <m/>
    <m/>
    <m/>
    <m/>
    <m/>
    <m/>
    <m/>
    <m/>
    <m/>
    <m/>
    <x v="8"/>
  </r>
  <r>
    <d v="2021-05-07T00:00:00"/>
    <x v="1"/>
    <n v="5"/>
    <n v="623"/>
    <x v="4156"/>
    <x v="339"/>
    <n v="-32.880000000000003"/>
    <s v="x"/>
    <m/>
    <m/>
    <m/>
    <s v="x"/>
    <m/>
    <m/>
    <m/>
    <m/>
    <m/>
    <m/>
    <m/>
    <m/>
    <m/>
    <m/>
    <m/>
    <m/>
    <m/>
    <m/>
    <m/>
    <m/>
    <m/>
    <x v="8"/>
  </r>
  <r>
    <d v="2021-04-28T00:00:00"/>
    <x v="1"/>
    <n v="4"/>
    <n v="509"/>
    <x v="4159"/>
    <x v="339"/>
    <n v="15.35"/>
    <s v="x"/>
    <m/>
    <m/>
    <m/>
    <s v="x"/>
    <m/>
    <m/>
    <m/>
    <m/>
    <m/>
    <m/>
    <m/>
    <m/>
    <m/>
    <m/>
    <m/>
    <m/>
    <m/>
    <m/>
    <m/>
    <m/>
    <m/>
    <x v="8"/>
  </r>
  <r>
    <d v="2021-04-26T00:00:00"/>
    <x v="1"/>
    <n v="4"/>
    <n v="428"/>
    <x v="4160"/>
    <x v="339"/>
    <n v="229.31"/>
    <s v="x"/>
    <m/>
    <m/>
    <m/>
    <s v="x"/>
    <m/>
    <m/>
    <m/>
    <m/>
    <m/>
    <m/>
    <m/>
    <m/>
    <m/>
    <m/>
    <m/>
    <m/>
    <m/>
    <m/>
    <m/>
    <m/>
    <m/>
    <x v="8"/>
  </r>
  <r>
    <d v="2021-04-23T00:00:00"/>
    <x v="1"/>
    <n v="4"/>
    <n v="501"/>
    <x v="4161"/>
    <x v="339"/>
    <n v="2197.81"/>
    <s v="x"/>
    <m/>
    <m/>
    <m/>
    <s v="x"/>
    <m/>
    <m/>
    <m/>
    <m/>
    <m/>
    <m/>
    <m/>
    <m/>
    <m/>
    <m/>
    <m/>
    <m/>
    <m/>
    <m/>
    <m/>
    <m/>
    <m/>
    <x v="8"/>
  </r>
  <r>
    <d v="2021-04-23T00:00:00"/>
    <x v="1"/>
    <n v="4"/>
    <n v="500"/>
    <x v="4161"/>
    <x v="339"/>
    <n v="341.62"/>
    <s v="x"/>
    <m/>
    <m/>
    <m/>
    <s v="x"/>
    <m/>
    <m/>
    <m/>
    <m/>
    <m/>
    <m/>
    <m/>
    <m/>
    <m/>
    <m/>
    <m/>
    <m/>
    <m/>
    <m/>
    <m/>
    <m/>
    <m/>
    <x v="8"/>
  </r>
  <r>
    <d v="2021-04-23T00:00:00"/>
    <x v="1"/>
    <n v="4"/>
    <n v="499"/>
    <x v="4162"/>
    <x v="339"/>
    <n v="186.92"/>
    <s v="x"/>
    <m/>
    <m/>
    <m/>
    <s v="x"/>
    <m/>
    <m/>
    <m/>
    <m/>
    <m/>
    <m/>
    <m/>
    <m/>
    <m/>
    <m/>
    <m/>
    <m/>
    <m/>
    <m/>
    <m/>
    <m/>
    <m/>
    <x v="8"/>
  </r>
  <r>
    <d v="2021-04-23T00:00:00"/>
    <x v="1"/>
    <n v="4"/>
    <n v="498"/>
    <x v="4163"/>
    <x v="339"/>
    <n v="87.61"/>
    <s v="x"/>
    <m/>
    <m/>
    <m/>
    <s v="x"/>
    <m/>
    <m/>
    <m/>
    <m/>
    <m/>
    <m/>
    <m/>
    <m/>
    <m/>
    <m/>
    <m/>
    <m/>
    <m/>
    <m/>
    <m/>
    <m/>
    <m/>
    <x v="8"/>
  </r>
  <r>
    <d v="2021-04-23T00:00:00"/>
    <x v="1"/>
    <n v="4"/>
    <n v="427"/>
    <x v="4164"/>
    <x v="339"/>
    <n v="100.5"/>
    <s v="x"/>
    <m/>
    <m/>
    <m/>
    <s v="x"/>
    <m/>
    <m/>
    <m/>
    <m/>
    <m/>
    <m/>
    <m/>
    <m/>
    <m/>
    <m/>
    <m/>
    <m/>
    <m/>
    <m/>
    <m/>
    <m/>
    <m/>
    <x v="8"/>
  </r>
  <r>
    <d v="2021-04-23T00:00:00"/>
    <x v="1"/>
    <n v="4"/>
    <n v="424"/>
    <x v="4165"/>
    <x v="339"/>
    <n v="19.329999999999998"/>
    <s v="x"/>
    <m/>
    <m/>
    <m/>
    <s v="x"/>
    <m/>
    <m/>
    <m/>
    <m/>
    <m/>
    <m/>
    <m/>
    <m/>
    <m/>
    <m/>
    <m/>
    <m/>
    <m/>
    <m/>
    <m/>
    <m/>
    <m/>
    <x v="8"/>
  </r>
  <r>
    <d v="2021-04-23T00:00:00"/>
    <x v="1"/>
    <n v="4"/>
    <n v="417"/>
    <x v="4165"/>
    <x v="339"/>
    <n v="28.1"/>
    <s v="x"/>
    <m/>
    <m/>
    <m/>
    <s v="x"/>
    <m/>
    <m/>
    <m/>
    <m/>
    <m/>
    <m/>
    <m/>
    <m/>
    <m/>
    <m/>
    <m/>
    <m/>
    <m/>
    <m/>
    <m/>
    <m/>
    <m/>
    <x v="8"/>
  </r>
  <r>
    <d v="2021-04-16T00:00:00"/>
    <x v="1"/>
    <n v="4"/>
    <n v="493"/>
    <x v="4166"/>
    <x v="339"/>
    <n v="-80.319999999999993"/>
    <s v="x"/>
    <m/>
    <m/>
    <m/>
    <s v="x"/>
    <m/>
    <m/>
    <m/>
    <m/>
    <m/>
    <m/>
    <m/>
    <m/>
    <m/>
    <m/>
    <m/>
    <m/>
    <m/>
    <m/>
    <m/>
    <m/>
    <m/>
    <x v="8"/>
  </r>
  <r>
    <d v="2021-04-16T00:00:00"/>
    <x v="1"/>
    <n v="4"/>
    <n v="492"/>
    <x v="4167"/>
    <x v="339"/>
    <n v="-67.67"/>
    <s v="x"/>
    <m/>
    <m/>
    <m/>
    <s v="x"/>
    <m/>
    <m/>
    <m/>
    <m/>
    <m/>
    <m/>
    <m/>
    <m/>
    <m/>
    <m/>
    <m/>
    <m/>
    <m/>
    <m/>
    <m/>
    <m/>
    <m/>
    <x v="8"/>
  </r>
  <r>
    <d v="2021-04-16T00:00:00"/>
    <x v="1"/>
    <n v="4"/>
    <n v="490"/>
    <x v="4168"/>
    <x v="339"/>
    <n v="-9.4700000000000006"/>
    <s v="x"/>
    <m/>
    <m/>
    <m/>
    <s v="x"/>
    <m/>
    <m/>
    <m/>
    <m/>
    <m/>
    <m/>
    <m/>
    <m/>
    <m/>
    <m/>
    <m/>
    <m/>
    <m/>
    <m/>
    <m/>
    <m/>
    <m/>
    <x v="8"/>
  </r>
  <r>
    <d v="2021-04-16T00:00:00"/>
    <x v="1"/>
    <n v="4"/>
    <n v="491"/>
    <x v="4168"/>
    <x v="339"/>
    <n v="-151.13999999999999"/>
    <s v="x"/>
    <m/>
    <m/>
    <m/>
    <s v="x"/>
    <m/>
    <m/>
    <m/>
    <m/>
    <m/>
    <m/>
    <m/>
    <m/>
    <m/>
    <m/>
    <m/>
    <m/>
    <m/>
    <m/>
    <m/>
    <m/>
    <m/>
    <x v="8"/>
  </r>
  <r>
    <d v="2021-03-23T00:00:00"/>
    <x v="1"/>
    <n v="3"/>
    <n v="330"/>
    <x v="4169"/>
    <x v="339"/>
    <n v="87.61"/>
    <s v="x"/>
    <m/>
    <m/>
    <m/>
    <s v="x"/>
    <m/>
    <m/>
    <m/>
    <m/>
    <m/>
    <m/>
    <m/>
    <m/>
    <m/>
    <m/>
    <m/>
    <m/>
    <m/>
    <m/>
    <m/>
    <m/>
    <m/>
    <x v="8"/>
  </r>
  <r>
    <d v="2021-03-23T00:00:00"/>
    <x v="1"/>
    <n v="3"/>
    <n v="329"/>
    <x v="4170"/>
    <x v="339"/>
    <n v="186.92"/>
    <s v="x"/>
    <m/>
    <m/>
    <m/>
    <s v="x"/>
    <m/>
    <m/>
    <m/>
    <m/>
    <m/>
    <m/>
    <m/>
    <m/>
    <m/>
    <m/>
    <m/>
    <m/>
    <m/>
    <m/>
    <m/>
    <m/>
    <m/>
    <x v="8"/>
  </r>
  <r>
    <d v="2021-03-23T00:00:00"/>
    <x v="1"/>
    <n v="3"/>
    <n v="327"/>
    <x v="4171"/>
    <x v="339"/>
    <n v="2197.81"/>
    <s v="x"/>
    <m/>
    <m/>
    <m/>
    <s v="x"/>
    <m/>
    <m/>
    <m/>
    <m/>
    <m/>
    <m/>
    <m/>
    <m/>
    <m/>
    <m/>
    <m/>
    <m/>
    <m/>
    <m/>
    <m/>
    <m/>
    <m/>
    <x v="8"/>
  </r>
  <r>
    <d v="2021-03-23T00:00:00"/>
    <x v="1"/>
    <n v="3"/>
    <n v="326"/>
    <x v="4171"/>
    <x v="339"/>
    <n v="341.62"/>
    <s v="x"/>
    <m/>
    <m/>
    <m/>
    <s v="x"/>
    <m/>
    <m/>
    <m/>
    <m/>
    <m/>
    <m/>
    <m/>
    <m/>
    <m/>
    <m/>
    <m/>
    <m/>
    <m/>
    <m/>
    <m/>
    <m/>
    <m/>
    <x v="8"/>
  </r>
  <r>
    <d v="2021-03-23T00:00:00"/>
    <x v="1"/>
    <n v="3"/>
    <n v="243"/>
    <x v="4172"/>
    <x v="339"/>
    <n v="118.06"/>
    <s v="x"/>
    <m/>
    <m/>
    <m/>
    <s v="x"/>
    <m/>
    <m/>
    <m/>
    <m/>
    <m/>
    <m/>
    <m/>
    <m/>
    <m/>
    <m/>
    <m/>
    <m/>
    <m/>
    <m/>
    <m/>
    <m/>
    <m/>
    <x v="8"/>
  </r>
  <r>
    <d v="2021-03-23T00:00:00"/>
    <x v="1"/>
    <n v="3"/>
    <n v="242"/>
    <x v="4173"/>
    <x v="339"/>
    <n v="229.31"/>
    <s v="x"/>
    <m/>
    <m/>
    <m/>
    <s v="x"/>
    <m/>
    <m/>
    <m/>
    <m/>
    <m/>
    <m/>
    <m/>
    <m/>
    <m/>
    <m/>
    <m/>
    <m/>
    <m/>
    <m/>
    <m/>
    <m/>
    <m/>
    <x v="8"/>
  </r>
  <r>
    <d v="2021-03-23T00:00:00"/>
    <x v="1"/>
    <n v="3"/>
    <n v="240"/>
    <x v="4174"/>
    <x v="339"/>
    <n v="28.1"/>
    <s v="x"/>
    <m/>
    <m/>
    <m/>
    <s v="x"/>
    <m/>
    <m/>
    <m/>
    <m/>
    <m/>
    <m/>
    <m/>
    <m/>
    <m/>
    <m/>
    <m/>
    <m/>
    <m/>
    <m/>
    <m/>
    <m/>
    <m/>
    <x v="8"/>
  </r>
  <r>
    <d v="2021-03-23T00:00:00"/>
    <x v="1"/>
    <n v="3"/>
    <n v="239"/>
    <x v="4174"/>
    <x v="339"/>
    <n v="19.329999999999998"/>
    <s v="x"/>
    <m/>
    <m/>
    <m/>
    <s v="x"/>
    <m/>
    <m/>
    <m/>
    <m/>
    <m/>
    <m/>
    <m/>
    <m/>
    <m/>
    <m/>
    <m/>
    <m/>
    <m/>
    <m/>
    <m/>
    <m/>
    <m/>
    <x v="8"/>
  </r>
  <r>
    <d v="2021-03-19T00:00:00"/>
    <x v="1"/>
    <n v="3"/>
    <n v="323"/>
    <x v="4175"/>
    <x v="339"/>
    <n v="-12.4"/>
    <s v="x"/>
    <m/>
    <m/>
    <m/>
    <s v="x"/>
    <m/>
    <m/>
    <m/>
    <m/>
    <m/>
    <m/>
    <m/>
    <m/>
    <m/>
    <m/>
    <m/>
    <m/>
    <m/>
    <m/>
    <m/>
    <m/>
    <m/>
    <x v="8"/>
  </r>
  <r>
    <d v="2021-03-19T00:00:00"/>
    <x v="1"/>
    <n v="3"/>
    <n v="301"/>
    <x v="4176"/>
    <x v="339"/>
    <n v="-138.49"/>
    <s v="x"/>
    <m/>
    <m/>
    <m/>
    <s v="x"/>
    <m/>
    <m/>
    <m/>
    <m/>
    <m/>
    <m/>
    <m/>
    <m/>
    <m/>
    <m/>
    <m/>
    <m/>
    <m/>
    <m/>
    <m/>
    <m/>
    <m/>
    <x v="8"/>
  </r>
  <r>
    <d v="2021-03-19T00:00:00"/>
    <x v="1"/>
    <n v="3"/>
    <n v="296"/>
    <x v="4177"/>
    <x v="339"/>
    <n v="-67.790000000000006"/>
    <s v="x"/>
    <m/>
    <m/>
    <m/>
    <s v="x"/>
    <m/>
    <m/>
    <m/>
    <m/>
    <m/>
    <m/>
    <m/>
    <m/>
    <m/>
    <m/>
    <m/>
    <m/>
    <m/>
    <m/>
    <m/>
    <m/>
    <m/>
    <x v="8"/>
  </r>
  <r>
    <d v="2021-03-19T00:00:00"/>
    <x v="1"/>
    <n v="3"/>
    <n v="295"/>
    <x v="4178"/>
    <x v="339"/>
    <n v="-102.75"/>
    <s v="x"/>
    <m/>
    <m/>
    <m/>
    <s v="x"/>
    <m/>
    <m/>
    <m/>
    <m/>
    <m/>
    <m/>
    <m/>
    <m/>
    <m/>
    <m/>
    <m/>
    <m/>
    <m/>
    <m/>
    <m/>
    <m/>
    <m/>
    <x v="8"/>
  </r>
  <r>
    <d v="2021-03-17T00:00:00"/>
    <x v="1"/>
    <n v="3"/>
    <n v="261"/>
    <x v="4176"/>
    <x v="339"/>
    <n v="-20.27"/>
    <s v="x"/>
    <m/>
    <m/>
    <m/>
    <s v="x"/>
    <m/>
    <m/>
    <m/>
    <m/>
    <m/>
    <m/>
    <m/>
    <m/>
    <m/>
    <m/>
    <m/>
    <m/>
    <m/>
    <m/>
    <m/>
    <m/>
    <m/>
    <x v="8"/>
  </r>
  <r>
    <d v="2021-02-25T00:00:00"/>
    <x v="1"/>
    <n v="2"/>
    <n v="185"/>
    <x v="4179"/>
    <x v="339"/>
    <n v="87.61"/>
    <s v="x"/>
    <m/>
    <m/>
    <m/>
    <s v="x"/>
    <m/>
    <m/>
    <m/>
    <m/>
    <m/>
    <m/>
    <m/>
    <m/>
    <m/>
    <m/>
    <m/>
    <m/>
    <m/>
    <m/>
    <m/>
    <m/>
    <m/>
    <x v="8"/>
  </r>
  <r>
    <d v="2021-02-25T00:00:00"/>
    <x v="1"/>
    <n v="2"/>
    <n v="184"/>
    <x v="4180"/>
    <x v="339"/>
    <n v="186.92"/>
    <s v="x"/>
    <m/>
    <m/>
    <m/>
    <s v="x"/>
    <m/>
    <m/>
    <m/>
    <m/>
    <m/>
    <m/>
    <m/>
    <m/>
    <m/>
    <m/>
    <m/>
    <m/>
    <m/>
    <m/>
    <m/>
    <m/>
    <m/>
    <x v="8"/>
  </r>
  <r>
    <d v="2021-02-25T00:00:00"/>
    <x v="1"/>
    <n v="2"/>
    <n v="181"/>
    <x v="4181"/>
    <x v="339"/>
    <n v="2197.81"/>
    <s v="x"/>
    <m/>
    <m/>
    <m/>
    <s v="x"/>
    <m/>
    <m/>
    <m/>
    <m/>
    <m/>
    <m/>
    <m/>
    <m/>
    <m/>
    <m/>
    <m/>
    <m/>
    <m/>
    <m/>
    <m/>
    <m/>
    <m/>
    <x v="8"/>
  </r>
  <r>
    <d v="2021-02-25T00:00:00"/>
    <x v="1"/>
    <n v="2"/>
    <n v="180"/>
    <x v="4181"/>
    <x v="339"/>
    <n v="341.62"/>
    <s v="x"/>
    <m/>
    <m/>
    <m/>
    <s v="x"/>
    <m/>
    <m/>
    <m/>
    <m/>
    <m/>
    <m/>
    <m/>
    <m/>
    <m/>
    <m/>
    <m/>
    <m/>
    <m/>
    <m/>
    <m/>
    <m/>
    <m/>
    <x v="8"/>
  </r>
  <r>
    <d v="2021-02-25T00:00:00"/>
    <x v="1"/>
    <n v="2"/>
    <n v="123"/>
    <x v="4182"/>
    <x v="339"/>
    <n v="229.31"/>
    <s v="x"/>
    <m/>
    <m/>
    <m/>
    <s v="x"/>
    <m/>
    <m/>
    <m/>
    <m/>
    <m/>
    <m/>
    <m/>
    <m/>
    <m/>
    <m/>
    <m/>
    <m/>
    <m/>
    <m/>
    <m/>
    <m/>
    <m/>
    <x v="8"/>
  </r>
  <r>
    <d v="2021-02-25T00:00:00"/>
    <x v="1"/>
    <n v="2"/>
    <n v="119"/>
    <x v="4183"/>
    <x v="339"/>
    <n v="118.06"/>
    <s v="x"/>
    <m/>
    <m/>
    <m/>
    <s v="x"/>
    <m/>
    <m/>
    <m/>
    <m/>
    <m/>
    <m/>
    <m/>
    <m/>
    <m/>
    <m/>
    <m/>
    <m/>
    <m/>
    <m/>
    <m/>
    <m/>
    <m/>
    <x v="8"/>
  </r>
  <r>
    <d v="2021-02-25T00:00:00"/>
    <x v="1"/>
    <n v="2"/>
    <n v="118"/>
    <x v="4184"/>
    <x v="339"/>
    <n v="28.1"/>
    <s v="x"/>
    <m/>
    <m/>
    <m/>
    <s v="x"/>
    <m/>
    <m/>
    <m/>
    <m/>
    <m/>
    <m/>
    <m/>
    <m/>
    <m/>
    <m/>
    <m/>
    <m/>
    <m/>
    <m/>
    <m/>
    <m/>
    <m/>
    <x v="8"/>
  </r>
  <r>
    <d v="2021-02-25T00:00:00"/>
    <x v="1"/>
    <n v="2"/>
    <n v="117"/>
    <x v="4184"/>
    <x v="339"/>
    <n v="19.329999999999998"/>
    <s v="x"/>
    <m/>
    <m/>
    <m/>
    <s v="x"/>
    <m/>
    <m/>
    <m/>
    <m/>
    <m/>
    <m/>
    <m/>
    <m/>
    <m/>
    <m/>
    <m/>
    <m/>
    <m/>
    <m/>
    <m/>
    <m/>
    <m/>
    <x v="8"/>
  </r>
  <r>
    <d v="2021-02-23T00:00:00"/>
    <x v="1"/>
    <n v="2"/>
    <n v="167"/>
    <x v="4185"/>
    <x v="339"/>
    <n v="32.76"/>
    <s v="x"/>
    <m/>
    <m/>
    <m/>
    <s v="x"/>
    <m/>
    <m/>
    <m/>
    <m/>
    <m/>
    <m/>
    <m/>
    <m/>
    <m/>
    <m/>
    <m/>
    <m/>
    <m/>
    <m/>
    <m/>
    <m/>
    <m/>
    <x v="8"/>
  </r>
  <r>
    <d v="2021-02-23T00:00:00"/>
    <x v="1"/>
    <n v="2"/>
    <n v="153"/>
    <x v="4185"/>
    <x v="339"/>
    <n v="22"/>
    <s v="x"/>
    <m/>
    <m/>
    <m/>
    <s v="x"/>
    <m/>
    <m/>
    <m/>
    <m/>
    <m/>
    <m/>
    <m/>
    <m/>
    <m/>
    <m/>
    <m/>
    <m/>
    <m/>
    <m/>
    <m/>
    <m/>
    <m/>
    <x v="8"/>
  </r>
  <r>
    <d v="2021-02-15T00:00:00"/>
    <x v="1"/>
    <n v="2"/>
    <n v="151"/>
    <x v="4186"/>
    <x v="339"/>
    <n v="-95.77"/>
    <s v="x"/>
    <m/>
    <m/>
    <m/>
    <s v="x"/>
    <m/>
    <m/>
    <m/>
    <m/>
    <m/>
    <m/>
    <m/>
    <m/>
    <m/>
    <m/>
    <m/>
    <m/>
    <m/>
    <m/>
    <m/>
    <m/>
    <m/>
    <x v="8"/>
  </r>
  <r>
    <d v="2021-02-15T00:00:00"/>
    <x v="1"/>
    <n v="2"/>
    <n v="150"/>
    <x v="4187"/>
    <x v="339"/>
    <n v="-67.790000000000006"/>
    <s v="x"/>
    <m/>
    <m/>
    <m/>
    <s v="x"/>
    <m/>
    <m/>
    <m/>
    <m/>
    <m/>
    <m/>
    <m/>
    <m/>
    <m/>
    <m/>
    <m/>
    <m/>
    <m/>
    <m/>
    <m/>
    <m/>
    <m/>
    <x v="8"/>
  </r>
  <r>
    <d v="2021-02-01T00:00:00"/>
    <x v="1"/>
    <n v="2"/>
    <n v="50"/>
    <x v="4188"/>
    <x v="339"/>
    <n v="-60.7"/>
    <s v="x"/>
    <m/>
    <m/>
    <m/>
    <s v="x"/>
    <m/>
    <m/>
    <m/>
    <m/>
    <m/>
    <m/>
    <m/>
    <m/>
    <m/>
    <m/>
    <m/>
    <m/>
    <m/>
    <m/>
    <m/>
    <m/>
    <m/>
    <x v="8"/>
  </r>
  <r>
    <d v="2021-02-01T00:00:00"/>
    <x v="1"/>
    <n v="2"/>
    <n v="49"/>
    <x v="4188"/>
    <x v="339"/>
    <n v="-38.979999999999997"/>
    <s v="x"/>
    <m/>
    <m/>
    <m/>
    <s v="x"/>
    <m/>
    <m/>
    <m/>
    <m/>
    <m/>
    <m/>
    <m/>
    <m/>
    <m/>
    <m/>
    <m/>
    <m/>
    <m/>
    <m/>
    <m/>
    <m/>
    <m/>
    <x v="8"/>
  </r>
  <r>
    <d v="2021-02-01T00:00:00"/>
    <x v="1"/>
    <n v="2"/>
    <n v="41"/>
    <x v="4189"/>
    <x v="339"/>
    <n v="87.61"/>
    <s v="x"/>
    <m/>
    <m/>
    <m/>
    <s v="x"/>
    <m/>
    <m/>
    <m/>
    <m/>
    <m/>
    <m/>
    <m/>
    <m/>
    <m/>
    <m/>
    <m/>
    <m/>
    <m/>
    <m/>
    <m/>
    <m/>
    <m/>
    <x v="8"/>
  </r>
  <r>
    <d v="2021-02-01T00:00:00"/>
    <x v="1"/>
    <n v="2"/>
    <n v="40"/>
    <x v="4190"/>
    <x v="339"/>
    <n v="186.92"/>
    <s v="x"/>
    <m/>
    <m/>
    <m/>
    <s v="x"/>
    <m/>
    <m/>
    <m/>
    <m/>
    <m/>
    <m/>
    <m/>
    <m/>
    <m/>
    <m/>
    <m/>
    <m/>
    <m/>
    <m/>
    <m/>
    <m/>
    <m/>
    <x v="8"/>
  </r>
  <r>
    <d v="2021-02-01T00:00:00"/>
    <x v="1"/>
    <n v="2"/>
    <n v="39"/>
    <x v="4191"/>
    <x v="339"/>
    <n v="2197.81"/>
    <s v="x"/>
    <m/>
    <m/>
    <m/>
    <s v="x"/>
    <m/>
    <m/>
    <m/>
    <m/>
    <m/>
    <m/>
    <m/>
    <m/>
    <m/>
    <m/>
    <m/>
    <m/>
    <m/>
    <m/>
    <m/>
    <m/>
    <m/>
    <x v="8"/>
  </r>
  <r>
    <d v="2021-01-26T00:00:00"/>
    <x v="1"/>
    <n v="1"/>
    <n v="38"/>
    <x v="4191"/>
    <x v="339"/>
    <n v="341.62"/>
    <s v="x"/>
    <m/>
    <m/>
    <m/>
    <s v="x"/>
    <m/>
    <m/>
    <m/>
    <m/>
    <m/>
    <m/>
    <m/>
    <m/>
    <m/>
    <m/>
    <m/>
    <m/>
    <m/>
    <m/>
    <m/>
    <m/>
    <m/>
    <x v="8"/>
  </r>
  <r>
    <d v="2021-01-26T00:00:00"/>
    <x v="1"/>
    <n v="1"/>
    <n v="2331"/>
    <x v="4192"/>
    <x v="339"/>
    <n v="208.87"/>
    <s v="x"/>
    <m/>
    <m/>
    <m/>
    <s v="x"/>
    <m/>
    <m/>
    <m/>
    <m/>
    <m/>
    <m/>
    <m/>
    <m/>
    <m/>
    <m/>
    <m/>
    <m/>
    <m/>
    <m/>
    <m/>
    <m/>
    <m/>
    <x v="8"/>
  </r>
  <r>
    <d v="2021-01-26T00:00:00"/>
    <x v="1"/>
    <n v="1"/>
    <n v="2330"/>
    <x v="4193"/>
    <x v="339"/>
    <n v="22.34"/>
    <s v="x"/>
    <m/>
    <m/>
    <m/>
    <s v="x"/>
    <m/>
    <m/>
    <m/>
    <m/>
    <m/>
    <m/>
    <m/>
    <m/>
    <m/>
    <m/>
    <m/>
    <m/>
    <m/>
    <m/>
    <m/>
    <m/>
    <m/>
    <x v="8"/>
  </r>
  <r>
    <d v="2021-01-22T00:00:00"/>
    <x v="1"/>
    <n v="1"/>
    <n v="2310"/>
    <x v="4194"/>
    <x v="339"/>
    <n v="476.7"/>
    <s v="x"/>
    <m/>
    <m/>
    <m/>
    <s v="x"/>
    <m/>
    <m/>
    <m/>
    <m/>
    <m/>
    <m/>
    <m/>
    <m/>
    <m/>
    <m/>
    <m/>
    <m/>
    <m/>
    <m/>
    <m/>
    <m/>
    <m/>
    <x v="8"/>
  </r>
  <r>
    <d v="2021-01-22T00:00:00"/>
    <x v="1"/>
    <n v="1"/>
    <n v="6"/>
    <x v="4195"/>
    <x v="339"/>
    <n v="229.31"/>
    <s v="x"/>
    <m/>
    <m/>
    <m/>
    <s v="x"/>
    <m/>
    <m/>
    <m/>
    <m/>
    <m/>
    <m/>
    <m/>
    <m/>
    <m/>
    <m/>
    <m/>
    <m/>
    <m/>
    <m/>
    <m/>
    <m/>
    <m/>
    <x v="8"/>
  </r>
  <r>
    <d v="2021-01-22T00:00:00"/>
    <x v="1"/>
    <n v="1"/>
    <n v="5"/>
    <x v="4196"/>
    <x v="339"/>
    <n v="118.06"/>
    <s v="x"/>
    <m/>
    <m/>
    <m/>
    <s v="x"/>
    <m/>
    <m/>
    <m/>
    <m/>
    <m/>
    <m/>
    <m/>
    <m/>
    <m/>
    <m/>
    <m/>
    <m/>
    <m/>
    <m/>
    <m/>
    <m/>
    <m/>
    <x v="8"/>
  </r>
  <r>
    <d v="2021-01-22T00:00:00"/>
    <x v="1"/>
    <n v="1"/>
    <n v="4"/>
    <x v="4196"/>
    <x v="339"/>
    <n v="19.329999999999998"/>
    <s v="x"/>
    <m/>
    <m/>
    <m/>
    <s v="x"/>
    <m/>
    <m/>
    <m/>
    <m/>
    <m/>
    <m/>
    <m/>
    <m/>
    <m/>
    <m/>
    <m/>
    <m/>
    <m/>
    <m/>
    <m/>
    <m/>
    <m/>
    <x v="8"/>
  </r>
  <r>
    <d v="2021-01-22T00:00:00"/>
    <x v="1"/>
    <n v="1"/>
    <n v="3"/>
    <x v="4196"/>
    <x v="339"/>
    <n v="28.1"/>
    <s v="x"/>
    <m/>
    <m/>
    <m/>
    <s v="x"/>
    <m/>
    <m/>
    <m/>
    <m/>
    <m/>
    <m/>
    <m/>
    <m/>
    <m/>
    <m/>
    <m/>
    <m/>
    <m/>
    <m/>
    <m/>
    <m/>
    <m/>
    <x v="8"/>
  </r>
  <r>
    <d v="2021-01-21T00:00:00"/>
    <x v="1"/>
    <n v="1"/>
    <n v="2308"/>
    <x v="4197"/>
    <x v="339"/>
    <n v="-119.33"/>
    <s v="x"/>
    <m/>
    <m/>
    <m/>
    <s v="x"/>
    <m/>
    <m/>
    <m/>
    <m/>
    <m/>
    <m/>
    <m/>
    <m/>
    <m/>
    <m/>
    <m/>
    <m/>
    <m/>
    <m/>
    <m/>
    <m/>
    <m/>
    <x v="8"/>
  </r>
  <r>
    <d v="2021-01-21T00:00:00"/>
    <x v="1"/>
    <n v="1"/>
    <n v="2307"/>
    <x v="4198"/>
    <x v="339"/>
    <n v="-120.05"/>
    <s v="x"/>
    <m/>
    <m/>
    <m/>
    <s v="x"/>
    <m/>
    <m/>
    <m/>
    <m/>
    <m/>
    <m/>
    <m/>
    <m/>
    <m/>
    <m/>
    <m/>
    <m/>
    <m/>
    <m/>
    <m/>
    <m/>
    <m/>
    <x v="8"/>
  </r>
  <r>
    <d v="2021-01-21T00:00:00"/>
    <x v="1"/>
    <n v="1"/>
    <n v="2289"/>
    <x v="4199"/>
    <x v="339"/>
    <n v="145.9"/>
    <s v="x"/>
    <m/>
    <m/>
    <m/>
    <s v="x"/>
    <m/>
    <m/>
    <m/>
    <m/>
    <m/>
    <m/>
    <m/>
    <m/>
    <m/>
    <m/>
    <m/>
    <m/>
    <m/>
    <m/>
    <m/>
    <m/>
    <m/>
    <x v="8"/>
  </r>
  <r>
    <d v="2021-01-21T00:00:00"/>
    <x v="1"/>
    <n v="1"/>
    <n v="2287"/>
    <x v="4200"/>
    <x v="339"/>
    <n v="5.43"/>
    <s v="x"/>
    <m/>
    <m/>
    <m/>
    <s v="x"/>
    <m/>
    <m/>
    <m/>
    <m/>
    <m/>
    <m/>
    <m/>
    <m/>
    <m/>
    <m/>
    <m/>
    <m/>
    <m/>
    <m/>
    <m/>
    <m/>
    <m/>
    <x v="8"/>
  </r>
  <r>
    <d v="2021-01-19T00:00:00"/>
    <x v="1"/>
    <n v="1"/>
    <n v="2288"/>
    <x v="4201"/>
    <x v="339"/>
    <n v="485.99"/>
    <s v="x"/>
    <m/>
    <m/>
    <m/>
    <s v="x"/>
    <m/>
    <m/>
    <m/>
    <m/>
    <m/>
    <m/>
    <m/>
    <m/>
    <m/>
    <m/>
    <m/>
    <m/>
    <m/>
    <m/>
    <m/>
    <m/>
    <m/>
    <x v="8"/>
  </r>
  <r>
    <d v="2021-01-19T00:00:00"/>
    <x v="1"/>
    <n v="1"/>
    <n v="2294"/>
    <x v="4202"/>
    <x v="339"/>
    <n v="84.17"/>
    <s v="x"/>
    <m/>
    <m/>
    <m/>
    <s v="x"/>
    <m/>
    <m/>
    <m/>
    <m/>
    <m/>
    <m/>
    <m/>
    <m/>
    <m/>
    <m/>
    <m/>
    <m/>
    <m/>
    <m/>
    <m/>
    <m/>
    <m/>
    <x v="8"/>
  </r>
  <r>
    <d v="2022-12-28T00:00:00"/>
    <x v="2"/>
    <n v="12"/>
    <n v="1871"/>
    <x v="4203"/>
    <x v="340"/>
    <n v="2057.92"/>
    <m/>
    <s v="x"/>
    <m/>
    <s v="x"/>
    <m/>
    <m/>
    <m/>
    <m/>
    <m/>
    <m/>
    <m/>
    <m/>
    <m/>
    <m/>
    <m/>
    <m/>
    <m/>
    <m/>
    <m/>
    <m/>
    <m/>
    <m/>
    <x v="12"/>
  </r>
  <r>
    <d v="2023-01-11T00:00:00"/>
    <x v="0"/>
    <n v="1"/>
    <n v="1955"/>
    <x v="4204"/>
    <x v="341"/>
    <n v="1001.05"/>
    <m/>
    <s v="x"/>
    <m/>
    <m/>
    <m/>
    <m/>
    <m/>
    <m/>
    <s v="x"/>
    <m/>
    <m/>
    <m/>
    <m/>
    <m/>
    <m/>
    <m/>
    <m/>
    <m/>
    <m/>
    <m/>
    <m/>
    <m/>
    <x v="2"/>
  </r>
  <r>
    <d v="2022-12-28T00:00:00"/>
    <x v="2"/>
    <n v="12"/>
    <n v="64"/>
    <x v="4205"/>
    <x v="341"/>
    <n v="1001.05"/>
    <m/>
    <s v="x"/>
    <m/>
    <m/>
    <m/>
    <m/>
    <m/>
    <m/>
    <s v="x"/>
    <m/>
    <m/>
    <m/>
    <m/>
    <m/>
    <m/>
    <m/>
    <m/>
    <m/>
    <m/>
    <m/>
    <m/>
    <m/>
    <x v="2"/>
  </r>
  <r>
    <d v="2021-12-17T00:00:00"/>
    <x v="1"/>
    <n v="12"/>
    <n v="1895"/>
    <x v="4206"/>
    <x v="341"/>
    <n v="870.48"/>
    <m/>
    <s v="x"/>
    <m/>
    <m/>
    <m/>
    <m/>
    <m/>
    <m/>
    <s v="x"/>
    <m/>
    <m/>
    <m/>
    <m/>
    <m/>
    <m/>
    <m/>
    <m/>
    <m/>
    <m/>
    <m/>
    <m/>
    <m/>
    <x v="2"/>
  </r>
  <r>
    <d v="2021-12-07T00:00:00"/>
    <x v="1"/>
    <n v="12"/>
    <n v="48"/>
    <x v="4207"/>
    <x v="341"/>
    <n v="870.48"/>
    <m/>
    <s v="x"/>
    <m/>
    <m/>
    <m/>
    <m/>
    <m/>
    <m/>
    <s v="x"/>
    <m/>
    <m/>
    <m/>
    <m/>
    <m/>
    <m/>
    <m/>
    <m/>
    <m/>
    <m/>
    <m/>
    <m/>
    <m/>
    <x v="2"/>
  </r>
  <r>
    <d v="2021-09-14T00:00:00"/>
    <x v="1"/>
    <n v="9"/>
    <n v="1198"/>
    <x v="4208"/>
    <x v="341"/>
    <n v="101.88"/>
    <m/>
    <s v="x"/>
    <m/>
    <m/>
    <m/>
    <m/>
    <m/>
    <m/>
    <s v="x"/>
    <m/>
    <m/>
    <m/>
    <m/>
    <m/>
    <m/>
    <m/>
    <m/>
    <m/>
    <m/>
    <m/>
    <m/>
    <m/>
    <x v="2"/>
  </r>
  <r>
    <d v="2024-01-17T00:00:00"/>
    <x v="3"/>
    <n v="1"/>
    <n v="1650"/>
    <x v="4209"/>
    <x v="342"/>
    <n v="198.2"/>
    <s v="x"/>
    <m/>
    <m/>
    <m/>
    <m/>
    <s v="x"/>
    <m/>
    <m/>
    <m/>
    <m/>
    <m/>
    <m/>
    <m/>
    <m/>
    <m/>
    <m/>
    <m/>
    <m/>
    <m/>
    <m/>
    <m/>
    <m/>
    <x v="7"/>
  </r>
  <r>
    <d v="2023-12-19T00:00:00"/>
    <x v="0"/>
    <n v="12"/>
    <n v="1505"/>
    <x v="4210"/>
    <x v="342"/>
    <n v="192.5"/>
    <s v="x"/>
    <m/>
    <m/>
    <m/>
    <m/>
    <s v="x"/>
    <m/>
    <m/>
    <m/>
    <m/>
    <m/>
    <m/>
    <m/>
    <m/>
    <m/>
    <m/>
    <m/>
    <m/>
    <m/>
    <m/>
    <m/>
    <m/>
    <x v="7"/>
  </r>
  <r>
    <d v="2023-11-15T00:00:00"/>
    <x v="0"/>
    <n v="11"/>
    <n v="1258"/>
    <x v="4211"/>
    <x v="342"/>
    <n v="306.89999999999998"/>
    <s v="x"/>
    <m/>
    <m/>
    <m/>
    <m/>
    <s v="x"/>
    <m/>
    <m/>
    <m/>
    <m/>
    <m/>
    <m/>
    <m/>
    <m/>
    <m/>
    <m/>
    <m/>
    <m/>
    <m/>
    <m/>
    <m/>
    <m/>
    <x v="7"/>
  </r>
  <r>
    <d v="2023-10-17T00:00:00"/>
    <x v="0"/>
    <n v="10"/>
    <n v="1116"/>
    <x v="4212"/>
    <x v="342"/>
    <n v="237.5"/>
    <s v="x"/>
    <m/>
    <m/>
    <m/>
    <m/>
    <s v="x"/>
    <m/>
    <m/>
    <m/>
    <m/>
    <m/>
    <m/>
    <m/>
    <m/>
    <m/>
    <m/>
    <m/>
    <m/>
    <m/>
    <m/>
    <m/>
    <m/>
    <x v="7"/>
  </r>
  <r>
    <d v="2023-09-20T00:00:00"/>
    <x v="0"/>
    <n v="9"/>
    <n v="987"/>
    <x v="4213"/>
    <x v="342"/>
    <n v="270.60000000000002"/>
    <s v="x"/>
    <m/>
    <m/>
    <m/>
    <m/>
    <s v="x"/>
    <m/>
    <m/>
    <m/>
    <m/>
    <m/>
    <m/>
    <m/>
    <m/>
    <m/>
    <m/>
    <m/>
    <m/>
    <m/>
    <m/>
    <m/>
    <m/>
    <x v="7"/>
  </r>
  <r>
    <d v="2023-08-15T00:00:00"/>
    <x v="0"/>
    <n v="8"/>
    <n v="837"/>
    <x v="4214"/>
    <x v="342"/>
    <n v="191.3"/>
    <s v="x"/>
    <m/>
    <m/>
    <m/>
    <m/>
    <s v="x"/>
    <m/>
    <m/>
    <m/>
    <m/>
    <m/>
    <m/>
    <m/>
    <m/>
    <m/>
    <m/>
    <m/>
    <m/>
    <m/>
    <m/>
    <m/>
    <m/>
    <x v="7"/>
  </r>
  <r>
    <d v="2023-07-25T00:00:00"/>
    <x v="0"/>
    <n v="7"/>
    <n v="703"/>
    <x v="4215"/>
    <x v="342"/>
    <n v="633.9"/>
    <s v="x"/>
    <m/>
    <m/>
    <m/>
    <m/>
    <s v="x"/>
    <m/>
    <m/>
    <m/>
    <m/>
    <m/>
    <m/>
    <m/>
    <m/>
    <m/>
    <m/>
    <m/>
    <m/>
    <m/>
    <m/>
    <m/>
    <m/>
    <x v="7"/>
  </r>
  <r>
    <d v="2023-06-19T00:00:00"/>
    <x v="0"/>
    <n v="6"/>
    <n v="547"/>
    <x v="4216"/>
    <x v="342"/>
    <n v="607.29999999999995"/>
    <s v="x"/>
    <m/>
    <m/>
    <m/>
    <m/>
    <s v="x"/>
    <m/>
    <m/>
    <m/>
    <m/>
    <m/>
    <m/>
    <m/>
    <m/>
    <m/>
    <m/>
    <m/>
    <m/>
    <m/>
    <m/>
    <m/>
    <m/>
    <x v="7"/>
  </r>
  <r>
    <d v="2023-05-23T00:00:00"/>
    <x v="0"/>
    <n v="5"/>
    <n v="407"/>
    <x v="4217"/>
    <x v="342"/>
    <n v="511.6"/>
    <s v="x"/>
    <m/>
    <m/>
    <m/>
    <m/>
    <s v="x"/>
    <m/>
    <m/>
    <m/>
    <m/>
    <m/>
    <m/>
    <m/>
    <m/>
    <m/>
    <m/>
    <m/>
    <m/>
    <m/>
    <m/>
    <m/>
    <m/>
    <x v="7"/>
  </r>
  <r>
    <d v="2023-04-12T00:00:00"/>
    <x v="0"/>
    <n v="4"/>
    <n v="298"/>
    <x v="4218"/>
    <x v="342"/>
    <n v="515"/>
    <s v="x"/>
    <m/>
    <m/>
    <m/>
    <m/>
    <s v="x"/>
    <m/>
    <m/>
    <m/>
    <m/>
    <m/>
    <m/>
    <m/>
    <m/>
    <m/>
    <m/>
    <m/>
    <m/>
    <m/>
    <m/>
    <m/>
    <m/>
    <x v="7"/>
  </r>
  <r>
    <d v="2023-03-20T00:00:00"/>
    <x v="0"/>
    <n v="3"/>
    <n v="165"/>
    <x v="4219"/>
    <x v="342"/>
    <n v="484.1"/>
    <s v="x"/>
    <m/>
    <m/>
    <m/>
    <m/>
    <s v="x"/>
    <m/>
    <m/>
    <m/>
    <m/>
    <m/>
    <m/>
    <m/>
    <m/>
    <m/>
    <m/>
    <m/>
    <m/>
    <m/>
    <m/>
    <m/>
    <m/>
    <x v="7"/>
  </r>
  <r>
    <d v="2023-02-16T00:00:00"/>
    <x v="0"/>
    <n v="2"/>
    <n v="69"/>
    <x v="4220"/>
    <x v="342"/>
    <n v="529"/>
    <s v="x"/>
    <m/>
    <m/>
    <m/>
    <m/>
    <s v="x"/>
    <m/>
    <m/>
    <m/>
    <m/>
    <m/>
    <m/>
    <m/>
    <m/>
    <m/>
    <m/>
    <m/>
    <m/>
    <m/>
    <m/>
    <m/>
    <m/>
    <x v="7"/>
  </r>
  <r>
    <d v="2023-01-19T00:00:00"/>
    <x v="0"/>
    <n v="1"/>
    <n v="1918"/>
    <x v="4220"/>
    <x v="342"/>
    <n v="579.20000000000005"/>
    <s v="x"/>
    <m/>
    <m/>
    <m/>
    <m/>
    <s v="x"/>
    <m/>
    <m/>
    <m/>
    <m/>
    <m/>
    <m/>
    <m/>
    <m/>
    <m/>
    <m/>
    <m/>
    <m/>
    <m/>
    <m/>
    <m/>
    <m/>
    <x v="7"/>
  </r>
  <r>
    <d v="2022-12-19T00:00:00"/>
    <x v="2"/>
    <n v="12"/>
    <n v="1739"/>
    <x v="4220"/>
    <x v="342"/>
    <n v="724.7"/>
    <s v="x"/>
    <m/>
    <m/>
    <m/>
    <m/>
    <s v="x"/>
    <m/>
    <m/>
    <m/>
    <m/>
    <m/>
    <m/>
    <m/>
    <m/>
    <m/>
    <m/>
    <m/>
    <m/>
    <m/>
    <m/>
    <m/>
    <m/>
    <x v="7"/>
  </r>
  <r>
    <d v="2022-11-28T00:00:00"/>
    <x v="2"/>
    <n v="11"/>
    <n v="1545"/>
    <x v="4220"/>
    <x v="342"/>
    <n v="712.8"/>
    <s v="x"/>
    <m/>
    <m/>
    <m/>
    <m/>
    <s v="x"/>
    <m/>
    <m/>
    <m/>
    <m/>
    <m/>
    <m/>
    <m/>
    <m/>
    <m/>
    <m/>
    <m/>
    <m/>
    <m/>
    <m/>
    <m/>
    <m/>
    <x v="7"/>
  </r>
  <r>
    <d v="2022-10-19T00:00:00"/>
    <x v="2"/>
    <n v="10"/>
    <n v="1352"/>
    <x v="4220"/>
    <x v="342"/>
    <n v="843.9"/>
    <s v="x"/>
    <m/>
    <m/>
    <m/>
    <m/>
    <s v="x"/>
    <m/>
    <m/>
    <m/>
    <m/>
    <m/>
    <m/>
    <m/>
    <m/>
    <m/>
    <m/>
    <m/>
    <m/>
    <m/>
    <m/>
    <m/>
    <m/>
    <x v="7"/>
  </r>
  <r>
    <d v="2022-09-13T00:00:00"/>
    <x v="2"/>
    <n v="9"/>
    <n v="1197"/>
    <x v="4220"/>
    <x v="342"/>
    <n v="720.1"/>
    <s v="x"/>
    <m/>
    <m/>
    <m/>
    <m/>
    <s v="x"/>
    <m/>
    <m/>
    <m/>
    <m/>
    <m/>
    <m/>
    <m/>
    <m/>
    <m/>
    <m/>
    <m/>
    <m/>
    <m/>
    <m/>
    <m/>
    <m/>
    <x v="7"/>
  </r>
  <r>
    <d v="2022-08-11T00:00:00"/>
    <x v="2"/>
    <n v="8"/>
    <n v="1071"/>
    <x v="4220"/>
    <x v="342"/>
    <n v="779.9"/>
    <s v="x"/>
    <m/>
    <m/>
    <m/>
    <m/>
    <s v="x"/>
    <m/>
    <m/>
    <m/>
    <m/>
    <m/>
    <m/>
    <m/>
    <m/>
    <m/>
    <m/>
    <m/>
    <m/>
    <m/>
    <m/>
    <m/>
    <m/>
    <x v="7"/>
  </r>
  <r>
    <d v="2022-07-29T00:00:00"/>
    <x v="2"/>
    <n v="7"/>
    <n v="925"/>
    <x v="4220"/>
    <x v="342"/>
    <n v="679.3"/>
    <s v="x"/>
    <m/>
    <m/>
    <m/>
    <m/>
    <s v="x"/>
    <m/>
    <m/>
    <m/>
    <m/>
    <m/>
    <m/>
    <m/>
    <m/>
    <m/>
    <m/>
    <m/>
    <m/>
    <m/>
    <m/>
    <m/>
    <m/>
    <x v="7"/>
  </r>
  <r>
    <d v="2022-06-15T00:00:00"/>
    <x v="2"/>
    <n v="6"/>
    <n v="767"/>
    <x v="4220"/>
    <x v="342"/>
    <n v="1051.2"/>
    <s v="x"/>
    <m/>
    <m/>
    <m/>
    <m/>
    <s v="x"/>
    <m/>
    <m/>
    <m/>
    <m/>
    <m/>
    <m/>
    <m/>
    <m/>
    <m/>
    <m/>
    <m/>
    <m/>
    <m/>
    <m/>
    <m/>
    <m/>
    <x v="7"/>
  </r>
  <r>
    <d v="2022-05-19T00:00:00"/>
    <x v="2"/>
    <n v="5"/>
    <n v="585"/>
    <x v="4220"/>
    <x v="342"/>
    <n v="788.1"/>
    <s v="x"/>
    <m/>
    <m/>
    <m/>
    <m/>
    <s v="x"/>
    <m/>
    <m/>
    <m/>
    <m/>
    <m/>
    <m/>
    <m/>
    <m/>
    <m/>
    <m/>
    <m/>
    <m/>
    <m/>
    <m/>
    <m/>
    <m/>
    <x v="7"/>
  </r>
  <r>
    <d v="2022-04-20T00:00:00"/>
    <x v="2"/>
    <n v="4"/>
    <n v="469"/>
    <x v="4220"/>
    <x v="342"/>
    <n v="801.11"/>
    <s v="x"/>
    <m/>
    <m/>
    <m/>
    <m/>
    <s v="x"/>
    <m/>
    <m/>
    <m/>
    <m/>
    <m/>
    <m/>
    <m/>
    <m/>
    <m/>
    <m/>
    <m/>
    <m/>
    <m/>
    <m/>
    <m/>
    <m/>
    <x v="7"/>
  </r>
  <r>
    <d v="2022-03-22T00:00:00"/>
    <x v="2"/>
    <n v="3"/>
    <n v="241"/>
    <x v="4221"/>
    <x v="342"/>
    <n v="682.8"/>
    <s v="x"/>
    <m/>
    <m/>
    <m/>
    <m/>
    <s v="x"/>
    <m/>
    <m/>
    <m/>
    <m/>
    <m/>
    <m/>
    <m/>
    <m/>
    <m/>
    <m/>
    <m/>
    <m/>
    <m/>
    <m/>
    <m/>
    <m/>
    <x v="7"/>
  </r>
  <r>
    <d v="2022-02-15T00:00:00"/>
    <x v="2"/>
    <n v="2"/>
    <n v="90"/>
    <x v="4222"/>
    <x v="342"/>
    <n v="885.5"/>
    <s v="x"/>
    <m/>
    <m/>
    <m/>
    <m/>
    <s v="x"/>
    <m/>
    <m/>
    <m/>
    <m/>
    <m/>
    <m/>
    <m/>
    <m/>
    <m/>
    <m/>
    <m/>
    <m/>
    <m/>
    <m/>
    <m/>
    <m/>
    <x v="7"/>
  </r>
  <r>
    <d v="2022-01-14T00:00:00"/>
    <x v="2"/>
    <n v="1"/>
    <n v="1980"/>
    <x v="4223"/>
    <x v="342"/>
    <n v="822.1"/>
    <s v="x"/>
    <m/>
    <m/>
    <m/>
    <m/>
    <s v="x"/>
    <m/>
    <m/>
    <m/>
    <m/>
    <m/>
    <m/>
    <m/>
    <m/>
    <m/>
    <m/>
    <m/>
    <m/>
    <m/>
    <m/>
    <m/>
    <m/>
    <x v="7"/>
  </r>
  <r>
    <d v="2021-12-20T00:00:00"/>
    <x v="1"/>
    <n v="12"/>
    <n v="1750"/>
    <x v="4224"/>
    <x v="342"/>
    <n v="960"/>
    <s v="x"/>
    <m/>
    <m/>
    <m/>
    <m/>
    <s v="x"/>
    <m/>
    <m/>
    <m/>
    <m/>
    <m/>
    <m/>
    <m/>
    <m/>
    <m/>
    <m/>
    <m/>
    <m/>
    <m/>
    <m/>
    <m/>
    <m/>
    <x v="7"/>
  </r>
  <r>
    <d v="2021-11-16T00:00:00"/>
    <x v="1"/>
    <n v="11"/>
    <n v="1588"/>
    <x v="4225"/>
    <x v="342"/>
    <n v="1065.3"/>
    <s v="x"/>
    <m/>
    <m/>
    <m/>
    <m/>
    <s v="x"/>
    <m/>
    <m/>
    <m/>
    <m/>
    <m/>
    <m/>
    <m/>
    <m/>
    <m/>
    <m/>
    <m/>
    <m/>
    <m/>
    <m/>
    <m/>
    <m/>
    <x v="7"/>
  </r>
  <r>
    <d v="2021-10-19T00:00:00"/>
    <x v="1"/>
    <n v="10"/>
    <n v="1402"/>
    <x v="4226"/>
    <x v="342"/>
    <n v="923.5"/>
    <s v="x"/>
    <m/>
    <m/>
    <m/>
    <m/>
    <s v="x"/>
    <m/>
    <m/>
    <m/>
    <m/>
    <m/>
    <m/>
    <m/>
    <m/>
    <m/>
    <m/>
    <m/>
    <m/>
    <m/>
    <m/>
    <m/>
    <m/>
    <x v="7"/>
  </r>
  <r>
    <d v="2021-09-20T00:00:00"/>
    <x v="1"/>
    <n v="9"/>
    <n v="1240"/>
    <x v="4227"/>
    <x v="342"/>
    <n v="922.2"/>
    <s v="x"/>
    <m/>
    <m/>
    <m/>
    <m/>
    <s v="x"/>
    <m/>
    <m/>
    <m/>
    <m/>
    <m/>
    <m/>
    <m/>
    <m/>
    <m/>
    <m/>
    <m/>
    <m/>
    <m/>
    <m/>
    <m/>
    <m/>
    <x v="7"/>
  </r>
  <r>
    <d v="2021-08-16T00:00:00"/>
    <x v="1"/>
    <n v="8"/>
    <n v="1086"/>
    <x v="4228"/>
    <x v="342"/>
    <n v="864.5"/>
    <s v="x"/>
    <m/>
    <m/>
    <m/>
    <m/>
    <s v="x"/>
    <m/>
    <m/>
    <m/>
    <m/>
    <m/>
    <m/>
    <m/>
    <m/>
    <m/>
    <m/>
    <m/>
    <m/>
    <m/>
    <m/>
    <m/>
    <m/>
    <x v="7"/>
  </r>
  <r>
    <d v="2021-07-19T00:00:00"/>
    <x v="1"/>
    <n v="7"/>
    <n v="910"/>
    <x v="4229"/>
    <x v="342"/>
    <n v="1004.7"/>
    <s v="x"/>
    <m/>
    <m/>
    <m/>
    <m/>
    <s v="x"/>
    <m/>
    <m/>
    <m/>
    <m/>
    <m/>
    <m/>
    <m/>
    <m/>
    <m/>
    <m/>
    <m/>
    <m/>
    <m/>
    <m/>
    <m/>
    <m/>
    <x v="7"/>
  </r>
  <r>
    <d v="2021-06-17T00:00:00"/>
    <x v="1"/>
    <n v="6"/>
    <n v="740"/>
    <x v="4230"/>
    <x v="342"/>
    <n v="940.2"/>
    <s v="x"/>
    <m/>
    <m/>
    <m/>
    <m/>
    <s v="x"/>
    <m/>
    <m/>
    <m/>
    <m/>
    <m/>
    <m/>
    <m/>
    <m/>
    <m/>
    <m/>
    <m/>
    <m/>
    <m/>
    <m/>
    <m/>
    <m/>
    <x v="7"/>
  </r>
  <r>
    <d v="2021-05-17T00:00:00"/>
    <x v="1"/>
    <n v="5"/>
    <n v="595"/>
    <x v="4231"/>
    <x v="342"/>
    <n v="882.4"/>
    <s v="x"/>
    <m/>
    <m/>
    <m/>
    <m/>
    <s v="x"/>
    <m/>
    <m/>
    <m/>
    <m/>
    <m/>
    <m/>
    <m/>
    <m/>
    <m/>
    <m/>
    <m/>
    <m/>
    <m/>
    <m/>
    <m/>
    <m/>
    <x v="7"/>
  </r>
  <r>
    <d v="2021-04-21T00:00:00"/>
    <x v="1"/>
    <n v="4"/>
    <n v="438"/>
    <x v="4232"/>
    <x v="342"/>
    <n v="876.2"/>
    <s v="x"/>
    <m/>
    <m/>
    <m/>
    <m/>
    <s v="x"/>
    <m/>
    <m/>
    <m/>
    <m/>
    <m/>
    <m/>
    <m/>
    <m/>
    <m/>
    <m/>
    <m/>
    <m/>
    <m/>
    <m/>
    <m/>
    <m/>
    <x v="7"/>
  </r>
  <r>
    <d v="2021-03-19T00:00:00"/>
    <x v="1"/>
    <n v="3"/>
    <n v="244"/>
    <x v="4233"/>
    <x v="342"/>
    <n v="834.2"/>
    <s v="x"/>
    <m/>
    <m/>
    <m/>
    <m/>
    <s v="x"/>
    <m/>
    <m/>
    <m/>
    <m/>
    <m/>
    <m/>
    <m/>
    <m/>
    <m/>
    <m/>
    <m/>
    <m/>
    <m/>
    <m/>
    <m/>
    <m/>
    <x v="7"/>
  </r>
  <r>
    <d v="2021-02-17T00:00:00"/>
    <x v="1"/>
    <n v="2"/>
    <n v="93"/>
    <x v="4234"/>
    <x v="342"/>
    <n v="952.1"/>
    <s v="x"/>
    <m/>
    <m/>
    <m/>
    <m/>
    <s v="x"/>
    <m/>
    <m/>
    <m/>
    <m/>
    <m/>
    <m/>
    <m/>
    <m/>
    <m/>
    <m/>
    <m/>
    <m/>
    <m/>
    <m/>
    <m/>
    <m/>
    <x v="7"/>
  </r>
  <r>
    <d v="2021-01-05T00:00:00"/>
    <x v="1"/>
    <n v="1"/>
    <n v="2258"/>
    <x v="4235"/>
    <x v="342"/>
    <n v="894.5"/>
    <s v="x"/>
    <m/>
    <m/>
    <m/>
    <m/>
    <s v="x"/>
    <m/>
    <m/>
    <m/>
    <m/>
    <m/>
    <m/>
    <m/>
    <m/>
    <m/>
    <m/>
    <m/>
    <m/>
    <m/>
    <m/>
    <m/>
    <m/>
    <x v="7"/>
  </r>
  <r>
    <d v="2023-06-05T00:00:00"/>
    <x v="0"/>
    <n v="6"/>
    <n v="519"/>
    <x v="4236"/>
    <x v="343"/>
    <n v="2820"/>
    <m/>
    <s v="x"/>
    <m/>
    <s v="x"/>
    <m/>
    <m/>
    <m/>
    <m/>
    <m/>
    <m/>
    <m/>
    <m/>
    <m/>
    <m/>
    <m/>
    <m/>
    <m/>
    <m/>
    <m/>
    <m/>
    <m/>
    <m/>
    <x v="12"/>
  </r>
  <r>
    <d v="2022-12-28T00:00:00"/>
    <x v="2"/>
    <n v="12"/>
    <n v="1809"/>
    <x v="4237"/>
    <x v="343"/>
    <n v="240"/>
    <m/>
    <s v="x"/>
    <m/>
    <s v="x"/>
    <m/>
    <m/>
    <m/>
    <m/>
    <m/>
    <m/>
    <m/>
    <m/>
    <m/>
    <m/>
    <m/>
    <m/>
    <m/>
    <m/>
    <m/>
    <m/>
    <m/>
    <m/>
    <x v="12"/>
  </r>
  <r>
    <d v="2022-09-06T00:00:00"/>
    <x v="2"/>
    <n v="9"/>
    <n v="1062"/>
    <x v="4238"/>
    <x v="344"/>
    <n v="4320"/>
    <s v="x"/>
    <m/>
    <m/>
    <m/>
    <m/>
    <m/>
    <m/>
    <m/>
    <m/>
    <m/>
    <m/>
    <s v="x"/>
    <m/>
    <m/>
    <m/>
    <m/>
    <m/>
    <m/>
    <m/>
    <m/>
    <m/>
    <m/>
    <x v="29"/>
  </r>
  <r>
    <d v="2022-02-24T00:00:00"/>
    <x v="2"/>
    <n v="2"/>
    <n v="76"/>
    <x v="4239"/>
    <x v="344"/>
    <n v="4320"/>
    <s v="x"/>
    <m/>
    <m/>
    <m/>
    <m/>
    <m/>
    <m/>
    <m/>
    <m/>
    <m/>
    <m/>
    <s v="x"/>
    <m/>
    <m/>
    <m/>
    <m/>
    <m/>
    <m/>
    <m/>
    <m/>
    <m/>
    <m/>
    <x v="29"/>
  </r>
  <r>
    <d v="2021-10-07T00:00:00"/>
    <x v="1"/>
    <n v="10"/>
    <n v="1211"/>
    <x v="4240"/>
    <x v="344"/>
    <n v="1000"/>
    <m/>
    <s v="x"/>
    <m/>
    <s v="x"/>
    <m/>
    <m/>
    <m/>
    <m/>
    <m/>
    <m/>
    <m/>
    <m/>
    <m/>
    <m/>
    <m/>
    <s v="x"/>
    <m/>
    <m/>
    <m/>
    <m/>
    <m/>
    <m/>
    <x v="19"/>
  </r>
  <r>
    <d v="2023-09-11T00:00:00"/>
    <x v="0"/>
    <n v="9"/>
    <n v="965"/>
    <x v="4241"/>
    <x v="345"/>
    <n v="66.61"/>
    <m/>
    <s v="x"/>
    <m/>
    <m/>
    <m/>
    <m/>
    <m/>
    <s v="x"/>
    <m/>
    <m/>
    <m/>
    <m/>
    <m/>
    <m/>
    <m/>
    <m/>
    <m/>
    <m/>
    <m/>
    <m/>
    <m/>
    <m/>
    <x v="15"/>
  </r>
  <r>
    <d v="2023-06-22T00:00:00"/>
    <x v="0"/>
    <n v="6"/>
    <n v="598"/>
    <x v="4241"/>
    <x v="345"/>
    <n v="82.65"/>
    <m/>
    <s v="x"/>
    <m/>
    <m/>
    <m/>
    <m/>
    <m/>
    <s v="x"/>
    <m/>
    <m/>
    <m/>
    <m/>
    <m/>
    <m/>
    <m/>
    <m/>
    <m/>
    <m/>
    <m/>
    <m/>
    <m/>
    <m/>
    <x v="15"/>
  </r>
  <r>
    <d v="2022-10-11T00:00:00"/>
    <x v="2"/>
    <n v="10"/>
    <n v="1321"/>
    <x v="4242"/>
    <x v="345"/>
    <n v="97.24"/>
    <m/>
    <s v="x"/>
    <m/>
    <m/>
    <m/>
    <m/>
    <m/>
    <s v="x"/>
    <m/>
    <m/>
    <m/>
    <m/>
    <m/>
    <m/>
    <m/>
    <m/>
    <m/>
    <m/>
    <m/>
    <m/>
    <m/>
    <m/>
    <x v="15"/>
  </r>
  <r>
    <d v="2022-03-17T00:00:00"/>
    <x v="2"/>
    <n v="3"/>
    <n v="235"/>
    <x v="4243"/>
    <x v="345"/>
    <n v="69.75"/>
    <m/>
    <s v="x"/>
    <m/>
    <m/>
    <m/>
    <m/>
    <m/>
    <s v="x"/>
    <m/>
    <m/>
    <m/>
    <m/>
    <m/>
    <m/>
    <m/>
    <m/>
    <m/>
    <m/>
    <m/>
    <m/>
    <m/>
    <m/>
    <x v="15"/>
  </r>
  <r>
    <d v="2022-03-07T00:00:00"/>
    <x v="2"/>
    <n v="3"/>
    <n v="212"/>
    <x v="4242"/>
    <x v="345"/>
    <n v="84.36"/>
    <m/>
    <s v="x"/>
    <m/>
    <m/>
    <m/>
    <m/>
    <m/>
    <s v="x"/>
    <m/>
    <m/>
    <m/>
    <m/>
    <m/>
    <m/>
    <m/>
    <m/>
    <m/>
    <m/>
    <m/>
    <m/>
    <m/>
    <m/>
    <x v="15"/>
  </r>
  <r>
    <d v="2021-08-05T00:00:00"/>
    <x v="1"/>
    <n v="8"/>
    <n v="1040"/>
    <x v="4242"/>
    <x v="345"/>
    <n v="126.98"/>
    <m/>
    <s v="x"/>
    <m/>
    <m/>
    <m/>
    <m/>
    <m/>
    <s v="x"/>
    <m/>
    <m/>
    <m/>
    <m/>
    <m/>
    <m/>
    <m/>
    <m/>
    <m/>
    <m/>
    <m/>
    <m/>
    <m/>
    <m/>
    <x v="15"/>
  </r>
  <r>
    <d v="2021-03-29T00:00:00"/>
    <x v="1"/>
    <n v="3"/>
    <n v="355"/>
    <x v="4244"/>
    <x v="345"/>
    <n v="54.08"/>
    <m/>
    <s v="x"/>
    <m/>
    <m/>
    <m/>
    <m/>
    <m/>
    <s v="x"/>
    <m/>
    <m/>
    <m/>
    <m/>
    <m/>
    <m/>
    <m/>
    <m/>
    <m/>
    <m/>
    <m/>
    <m/>
    <m/>
    <m/>
    <x v="15"/>
  </r>
  <r>
    <d v="2021-02-17T00:00:00"/>
    <x v="1"/>
    <n v="2"/>
    <n v="156"/>
    <x v="4244"/>
    <x v="345"/>
    <n v="457"/>
    <m/>
    <s v="x"/>
    <m/>
    <m/>
    <m/>
    <m/>
    <m/>
    <s v="x"/>
    <m/>
    <m/>
    <m/>
    <m/>
    <m/>
    <m/>
    <m/>
    <m/>
    <m/>
    <m/>
    <m/>
    <m/>
    <m/>
    <m/>
    <x v="15"/>
  </r>
  <r>
    <d v="2021-12-28T00:00:00"/>
    <x v="1"/>
    <n v="12"/>
    <n v="1782"/>
    <x v="4245"/>
    <x v="346"/>
    <n v="78220.820000000007"/>
    <s v="x"/>
    <m/>
    <m/>
    <m/>
    <m/>
    <m/>
    <m/>
    <m/>
    <m/>
    <m/>
    <m/>
    <m/>
    <m/>
    <m/>
    <m/>
    <m/>
    <m/>
    <m/>
    <s v="x"/>
    <m/>
    <m/>
    <m/>
    <x v="11"/>
  </r>
  <r>
    <d v="2024-01-18T00:00:00"/>
    <x v="3"/>
    <n v="1"/>
    <n v="1598"/>
    <x v="4246"/>
    <x v="347"/>
    <n v="27600"/>
    <s v="x"/>
    <m/>
    <m/>
    <s v="x"/>
    <m/>
    <m/>
    <m/>
    <m/>
    <m/>
    <m/>
    <m/>
    <m/>
    <m/>
    <s v="x"/>
    <m/>
    <m/>
    <m/>
    <m/>
    <m/>
    <m/>
    <m/>
    <m/>
    <x v="14"/>
  </r>
  <r>
    <d v="2021-12-15T00:00:00"/>
    <x v="1"/>
    <n v="12"/>
    <n v="1796"/>
    <x v="4247"/>
    <x v="348"/>
    <n v="215124.32"/>
    <m/>
    <s v="x"/>
    <m/>
    <s v="x"/>
    <m/>
    <m/>
    <m/>
    <m/>
    <m/>
    <m/>
    <m/>
    <m/>
    <m/>
    <m/>
    <m/>
    <m/>
    <m/>
    <m/>
    <m/>
    <m/>
    <m/>
    <m/>
    <x v="12"/>
  </r>
  <r>
    <d v="2021-12-07T00:00:00"/>
    <x v="1"/>
    <n v="12"/>
    <n v="1694"/>
    <x v="4248"/>
    <x v="348"/>
    <n v="6602.09"/>
    <m/>
    <s v="x"/>
    <m/>
    <s v="x"/>
    <m/>
    <m/>
    <m/>
    <m/>
    <m/>
    <m/>
    <m/>
    <m/>
    <m/>
    <m/>
    <m/>
    <m/>
    <m/>
    <m/>
    <m/>
    <m/>
    <m/>
    <m/>
    <x v="12"/>
  </r>
  <r>
    <d v="2021-08-20T00:00:00"/>
    <x v="1"/>
    <n v="8"/>
    <n v="1192"/>
    <x v="4249"/>
    <x v="348"/>
    <n v="-77986.78"/>
    <m/>
    <s v="x"/>
    <m/>
    <s v="x"/>
    <m/>
    <m/>
    <m/>
    <m/>
    <m/>
    <m/>
    <m/>
    <m/>
    <m/>
    <m/>
    <m/>
    <m/>
    <m/>
    <m/>
    <m/>
    <m/>
    <m/>
    <m/>
    <x v="12"/>
  </r>
  <r>
    <d v="2021-08-20T00:00:00"/>
    <x v="1"/>
    <n v="8"/>
    <n v="1156"/>
    <x v="4250"/>
    <x v="348"/>
    <n v="77986.78"/>
    <m/>
    <s v="x"/>
    <m/>
    <s v="x"/>
    <m/>
    <m/>
    <m/>
    <m/>
    <m/>
    <m/>
    <m/>
    <m/>
    <m/>
    <m/>
    <m/>
    <m/>
    <m/>
    <m/>
    <m/>
    <m/>
    <m/>
    <m/>
    <x v="12"/>
  </r>
  <r>
    <d v="2023-12-28T00:00:00"/>
    <x v="0"/>
    <n v="12"/>
    <n v="1439"/>
    <x v="4251"/>
    <x v="349"/>
    <n v="5673.06"/>
    <m/>
    <s v="x"/>
    <m/>
    <s v="x"/>
    <m/>
    <m/>
    <m/>
    <m/>
    <m/>
    <m/>
    <m/>
    <m/>
    <m/>
    <m/>
    <m/>
    <m/>
    <m/>
    <m/>
    <s v="x"/>
    <m/>
    <m/>
    <m/>
    <x v="23"/>
  </r>
  <r>
    <d v="2022-11-29T00:00:00"/>
    <x v="2"/>
    <n v="11"/>
    <n v="1470"/>
    <x v="4252"/>
    <x v="349"/>
    <n v="210.22"/>
    <m/>
    <s v="x"/>
    <m/>
    <s v="x"/>
    <m/>
    <m/>
    <m/>
    <m/>
    <m/>
    <m/>
    <m/>
    <m/>
    <m/>
    <m/>
    <m/>
    <m/>
    <m/>
    <m/>
    <s v="x"/>
    <m/>
    <m/>
    <m/>
    <x v="23"/>
  </r>
  <r>
    <d v="2022-11-09T00:00:00"/>
    <x v="2"/>
    <n v="11"/>
    <n v="1479"/>
    <x v="4253"/>
    <x v="349"/>
    <n v="5182.24"/>
    <m/>
    <s v="x"/>
    <m/>
    <s v="x"/>
    <m/>
    <m/>
    <m/>
    <m/>
    <m/>
    <m/>
    <m/>
    <m/>
    <m/>
    <m/>
    <m/>
    <m/>
    <m/>
    <m/>
    <s v="x"/>
    <m/>
    <m/>
    <m/>
    <x v="23"/>
  </r>
  <r>
    <d v="2023-12-28T00:00:00"/>
    <x v="0"/>
    <n v="12"/>
    <n v="1613"/>
    <x v="4254"/>
    <x v="350"/>
    <n v="1554"/>
    <m/>
    <s v="x"/>
    <m/>
    <s v="x"/>
    <m/>
    <m/>
    <m/>
    <m/>
    <m/>
    <m/>
    <m/>
    <m/>
    <m/>
    <m/>
    <m/>
    <m/>
    <m/>
    <m/>
    <m/>
    <m/>
    <m/>
    <m/>
    <x v="12"/>
  </r>
  <r>
    <d v="2022-12-21T00:00:00"/>
    <x v="2"/>
    <n v="12"/>
    <n v="1695"/>
    <x v="4255"/>
    <x v="351"/>
    <n v="3120"/>
    <s v="x"/>
    <m/>
    <m/>
    <s v="x"/>
    <m/>
    <m/>
    <s v="x"/>
    <m/>
    <m/>
    <m/>
    <m/>
    <m/>
    <m/>
    <m/>
    <m/>
    <m/>
    <m/>
    <m/>
    <m/>
    <m/>
    <m/>
    <m/>
    <x v="9"/>
  </r>
  <r>
    <d v="2023-12-14T00:00:00"/>
    <x v="0"/>
    <n v="12"/>
    <n v="1378"/>
    <x v="4256"/>
    <x v="352"/>
    <n v="240"/>
    <m/>
    <s v="x"/>
    <m/>
    <s v="x"/>
    <m/>
    <m/>
    <m/>
    <m/>
    <m/>
    <m/>
    <m/>
    <m/>
    <m/>
    <m/>
    <m/>
    <m/>
    <m/>
    <m/>
    <m/>
    <m/>
    <m/>
    <m/>
    <x v="12"/>
  </r>
  <r>
    <d v="2023-06-27T00:00:00"/>
    <x v="0"/>
    <n v="6"/>
    <n v="572"/>
    <x v="4257"/>
    <x v="352"/>
    <n v="5760"/>
    <m/>
    <s v="x"/>
    <m/>
    <s v="x"/>
    <m/>
    <m/>
    <s v="x"/>
    <m/>
    <m/>
    <m/>
    <m/>
    <m/>
    <m/>
    <m/>
    <m/>
    <m/>
    <m/>
    <m/>
    <m/>
    <m/>
    <m/>
    <m/>
    <x v="9"/>
  </r>
  <r>
    <d v="2023-05-17T00:00:00"/>
    <x v="0"/>
    <n v="5"/>
    <n v="380"/>
    <x v="4258"/>
    <x v="352"/>
    <n v="240"/>
    <s v="x"/>
    <m/>
    <m/>
    <s v="x"/>
    <m/>
    <m/>
    <s v="x"/>
    <m/>
    <m/>
    <m/>
    <m/>
    <m/>
    <m/>
    <m/>
    <m/>
    <m/>
    <m/>
    <m/>
    <m/>
    <m/>
    <m/>
    <m/>
    <x v="9"/>
  </r>
  <r>
    <d v="2023-04-12T00:00:00"/>
    <x v="0"/>
    <n v="4"/>
    <n v="292"/>
    <x v="4259"/>
    <x v="352"/>
    <n v="11040"/>
    <m/>
    <s v="x"/>
    <m/>
    <s v="x"/>
    <m/>
    <m/>
    <m/>
    <m/>
    <m/>
    <m/>
    <m/>
    <m/>
    <m/>
    <m/>
    <m/>
    <m/>
    <m/>
    <m/>
    <m/>
    <m/>
    <m/>
    <m/>
    <x v="12"/>
  </r>
  <r>
    <d v="2023-04-12T00:00:00"/>
    <x v="0"/>
    <n v="4"/>
    <n v="290"/>
    <x v="4260"/>
    <x v="352"/>
    <n v="3000"/>
    <m/>
    <s v="x"/>
    <m/>
    <s v="x"/>
    <m/>
    <m/>
    <m/>
    <m/>
    <m/>
    <m/>
    <m/>
    <m/>
    <m/>
    <m/>
    <m/>
    <m/>
    <m/>
    <m/>
    <m/>
    <m/>
    <m/>
    <m/>
    <x v="12"/>
  </r>
  <r>
    <d v="2023-02-16T00:00:00"/>
    <x v="0"/>
    <n v="2"/>
    <n v="23"/>
    <x v="4261"/>
    <x v="352"/>
    <n v="11400"/>
    <m/>
    <s v="x"/>
    <m/>
    <s v="x"/>
    <m/>
    <m/>
    <m/>
    <m/>
    <m/>
    <m/>
    <m/>
    <m/>
    <m/>
    <m/>
    <m/>
    <m/>
    <m/>
    <m/>
    <m/>
    <m/>
    <m/>
    <m/>
    <x v="12"/>
  </r>
  <r>
    <d v="2022-12-28T00:00:00"/>
    <x v="2"/>
    <n v="12"/>
    <n v="1709"/>
    <x v="4262"/>
    <x v="352"/>
    <n v="11280"/>
    <m/>
    <s v="x"/>
    <m/>
    <s v="x"/>
    <m/>
    <m/>
    <m/>
    <m/>
    <m/>
    <m/>
    <m/>
    <m/>
    <m/>
    <m/>
    <m/>
    <m/>
    <m/>
    <m/>
    <m/>
    <m/>
    <m/>
    <m/>
    <x v="12"/>
  </r>
  <r>
    <d v="2022-09-19T00:00:00"/>
    <x v="2"/>
    <n v="9"/>
    <n v="1166"/>
    <x v="4263"/>
    <x v="352"/>
    <n v="840"/>
    <m/>
    <s v="x"/>
    <m/>
    <s v="x"/>
    <m/>
    <m/>
    <s v="x"/>
    <m/>
    <m/>
    <m/>
    <m/>
    <m/>
    <m/>
    <m/>
    <m/>
    <m/>
    <m/>
    <m/>
    <m/>
    <m/>
    <m/>
    <m/>
    <x v="9"/>
  </r>
  <r>
    <d v="2022-06-21T00:00:00"/>
    <x v="2"/>
    <n v="6"/>
    <n v="707"/>
    <x v="4264"/>
    <x v="352"/>
    <n v="3000"/>
    <m/>
    <s v="x"/>
    <s v="x"/>
    <s v="x"/>
    <m/>
    <m/>
    <m/>
    <m/>
    <m/>
    <m/>
    <m/>
    <m/>
    <m/>
    <m/>
    <m/>
    <m/>
    <m/>
    <m/>
    <m/>
    <m/>
    <m/>
    <m/>
    <x v="12"/>
  </r>
  <r>
    <d v="2022-05-02T00:00:00"/>
    <x v="2"/>
    <n v="5"/>
    <n v="412"/>
    <x v="4265"/>
    <x v="352"/>
    <n v="10080"/>
    <m/>
    <s v="x"/>
    <m/>
    <s v="x"/>
    <m/>
    <m/>
    <s v="x"/>
    <m/>
    <m/>
    <m/>
    <m/>
    <m/>
    <m/>
    <m/>
    <m/>
    <m/>
    <m/>
    <m/>
    <m/>
    <m/>
    <m/>
    <m/>
    <x v="9"/>
  </r>
  <r>
    <d v="2021-12-22T00:00:00"/>
    <x v="1"/>
    <n v="12"/>
    <n v="1881"/>
    <x v="4266"/>
    <x v="352"/>
    <n v="300"/>
    <m/>
    <s v="x"/>
    <m/>
    <s v="x"/>
    <m/>
    <m/>
    <s v="x"/>
    <m/>
    <m/>
    <m/>
    <m/>
    <m/>
    <m/>
    <m/>
    <m/>
    <m/>
    <m/>
    <m/>
    <m/>
    <m/>
    <m/>
    <m/>
    <x v="9"/>
  </r>
  <r>
    <d v="2021-11-08T00:00:00"/>
    <x v="1"/>
    <n v="11"/>
    <n v="1483"/>
    <x v="4267"/>
    <x v="352"/>
    <n v="240"/>
    <m/>
    <s v="x"/>
    <m/>
    <s v="x"/>
    <m/>
    <m/>
    <s v="x"/>
    <m/>
    <m/>
    <m/>
    <m/>
    <m/>
    <m/>
    <m/>
    <m/>
    <m/>
    <m/>
    <m/>
    <m/>
    <m/>
    <m/>
    <m/>
    <x v="9"/>
  </r>
  <r>
    <d v="2023-11-07T00:00:00"/>
    <x v="0"/>
    <n v="11"/>
    <n v="1113"/>
    <x v="4268"/>
    <x v="353"/>
    <n v="26245.98"/>
    <m/>
    <s v="x"/>
    <m/>
    <s v="x"/>
    <m/>
    <m/>
    <m/>
    <m/>
    <m/>
    <m/>
    <m/>
    <m/>
    <m/>
    <m/>
    <m/>
    <m/>
    <m/>
    <m/>
    <m/>
    <m/>
    <s v="x"/>
    <m/>
    <x v="33"/>
  </r>
  <r>
    <d v="2023-10-31T00:00:00"/>
    <x v="0"/>
    <n v="10"/>
    <n v="1114"/>
    <x v="4268"/>
    <x v="353"/>
    <n v="5569.63"/>
    <m/>
    <s v="x"/>
    <m/>
    <s v="x"/>
    <m/>
    <m/>
    <m/>
    <m/>
    <m/>
    <m/>
    <m/>
    <m/>
    <m/>
    <m/>
    <m/>
    <m/>
    <m/>
    <m/>
    <m/>
    <m/>
    <s v="x"/>
    <m/>
    <x v="33"/>
  </r>
  <r>
    <d v="2023-07-13T00:00:00"/>
    <x v="0"/>
    <n v="7"/>
    <n v="653"/>
    <x v="4268"/>
    <x v="353"/>
    <n v="8562.68"/>
    <m/>
    <s v="x"/>
    <m/>
    <s v="x"/>
    <m/>
    <m/>
    <m/>
    <m/>
    <m/>
    <m/>
    <m/>
    <m/>
    <m/>
    <m/>
    <m/>
    <m/>
    <m/>
    <m/>
    <m/>
    <m/>
    <s v="x"/>
    <m/>
    <x v="33"/>
  </r>
  <r>
    <d v="2023-07-13T00:00:00"/>
    <x v="0"/>
    <n v="7"/>
    <n v="652"/>
    <x v="4268"/>
    <x v="353"/>
    <n v="2844.54"/>
    <m/>
    <s v="x"/>
    <m/>
    <s v="x"/>
    <m/>
    <m/>
    <m/>
    <m/>
    <m/>
    <m/>
    <m/>
    <m/>
    <m/>
    <m/>
    <m/>
    <m/>
    <m/>
    <m/>
    <m/>
    <m/>
    <s v="x"/>
    <m/>
    <x v="33"/>
  </r>
  <r>
    <d v="2023-04-25T00:00:00"/>
    <x v="0"/>
    <n v="4"/>
    <n v="370"/>
    <x v="4269"/>
    <x v="353"/>
    <n v="89928.4"/>
    <m/>
    <s v="x"/>
    <m/>
    <s v="x"/>
    <m/>
    <m/>
    <m/>
    <m/>
    <m/>
    <m/>
    <m/>
    <m/>
    <m/>
    <m/>
    <m/>
    <m/>
    <m/>
    <m/>
    <m/>
    <m/>
    <s v="x"/>
    <m/>
    <x v="33"/>
  </r>
  <r>
    <d v="2023-03-23T00:00:00"/>
    <x v="0"/>
    <n v="3"/>
    <n v="218"/>
    <x v="4270"/>
    <x v="353"/>
    <n v="10841.78"/>
    <m/>
    <s v="x"/>
    <m/>
    <s v="x"/>
    <m/>
    <m/>
    <m/>
    <m/>
    <m/>
    <m/>
    <m/>
    <m/>
    <m/>
    <m/>
    <m/>
    <m/>
    <m/>
    <m/>
    <m/>
    <m/>
    <s v="x"/>
    <m/>
    <x v="33"/>
  </r>
  <r>
    <d v="2022-12-21T00:00:00"/>
    <x v="2"/>
    <n v="12"/>
    <n v="1735"/>
    <x v="4271"/>
    <x v="353"/>
    <n v="9721.86"/>
    <m/>
    <s v="x"/>
    <m/>
    <s v="x"/>
    <m/>
    <m/>
    <m/>
    <m/>
    <m/>
    <m/>
    <m/>
    <m/>
    <m/>
    <m/>
    <m/>
    <m/>
    <m/>
    <m/>
    <m/>
    <m/>
    <s v="x"/>
    <m/>
    <x v="33"/>
  </r>
  <r>
    <d v="2022-11-28T00:00:00"/>
    <x v="2"/>
    <n v="11"/>
    <n v="1634"/>
    <x v="4268"/>
    <x v="353"/>
    <n v="12571.13"/>
    <m/>
    <s v="x"/>
    <m/>
    <s v="x"/>
    <m/>
    <m/>
    <m/>
    <m/>
    <m/>
    <m/>
    <m/>
    <m/>
    <m/>
    <m/>
    <m/>
    <m/>
    <m/>
    <m/>
    <m/>
    <m/>
    <s v="x"/>
    <m/>
    <x v="33"/>
  </r>
  <r>
    <d v="2022-10-06T00:00:00"/>
    <x v="2"/>
    <n v="10"/>
    <n v="1331"/>
    <x v="4268"/>
    <x v="353"/>
    <n v="31349.94"/>
    <m/>
    <s v="x"/>
    <m/>
    <s v="x"/>
    <m/>
    <m/>
    <m/>
    <m/>
    <m/>
    <m/>
    <m/>
    <m/>
    <m/>
    <m/>
    <m/>
    <m/>
    <m/>
    <m/>
    <m/>
    <m/>
    <s v="x"/>
    <m/>
    <x v="33"/>
  </r>
  <r>
    <d v="2022-08-09T00:00:00"/>
    <x v="2"/>
    <n v="8"/>
    <n v="1038"/>
    <x v="4268"/>
    <x v="353"/>
    <n v="8832.5300000000007"/>
    <m/>
    <s v="x"/>
    <m/>
    <s v="x"/>
    <m/>
    <m/>
    <m/>
    <m/>
    <m/>
    <m/>
    <m/>
    <m/>
    <m/>
    <m/>
    <m/>
    <m/>
    <m/>
    <m/>
    <m/>
    <m/>
    <s v="x"/>
    <m/>
    <x v="33"/>
  </r>
  <r>
    <d v="2022-08-09T00:00:00"/>
    <x v="2"/>
    <n v="8"/>
    <n v="1037"/>
    <x v="4268"/>
    <x v="353"/>
    <n v="7872.1"/>
    <m/>
    <s v="x"/>
    <m/>
    <s v="x"/>
    <m/>
    <m/>
    <m/>
    <m/>
    <m/>
    <m/>
    <m/>
    <m/>
    <m/>
    <m/>
    <m/>
    <m/>
    <m/>
    <m/>
    <m/>
    <m/>
    <s v="x"/>
    <m/>
    <x v="33"/>
  </r>
  <r>
    <d v="2022-08-09T00:00:00"/>
    <x v="2"/>
    <n v="8"/>
    <n v="1036"/>
    <x v="4268"/>
    <x v="353"/>
    <n v="11775.06"/>
    <m/>
    <s v="x"/>
    <m/>
    <s v="x"/>
    <m/>
    <m/>
    <m/>
    <m/>
    <m/>
    <m/>
    <m/>
    <m/>
    <m/>
    <m/>
    <m/>
    <m/>
    <m/>
    <m/>
    <m/>
    <m/>
    <s v="x"/>
    <m/>
    <x v="33"/>
  </r>
  <r>
    <d v="2022-08-09T00:00:00"/>
    <x v="2"/>
    <n v="8"/>
    <n v="1035"/>
    <x v="4268"/>
    <x v="353"/>
    <n v="11870.59"/>
    <m/>
    <s v="x"/>
    <m/>
    <s v="x"/>
    <m/>
    <m/>
    <m/>
    <m/>
    <m/>
    <m/>
    <m/>
    <m/>
    <m/>
    <m/>
    <m/>
    <m/>
    <m/>
    <m/>
    <m/>
    <m/>
    <s v="x"/>
    <m/>
    <x v="33"/>
  </r>
  <r>
    <d v="2022-08-09T00:00:00"/>
    <x v="2"/>
    <n v="8"/>
    <n v="1034"/>
    <x v="4268"/>
    <x v="353"/>
    <n v="3831.27"/>
    <m/>
    <s v="x"/>
    <m/>
    <s v="x"/>
    <m/>
    <m/>
    <m/>
    <m/>
    <m/>
    <m/>
    <m/>
    <m/>
    <m/>
    <m/>
    <m/>
    <m/>
    <m/>
    <m/>
    <m/>
    <m/>
    <s v="x"/>
    <m/>
    <x v="33"/>
  </r>
  <r>
    <d v="2022-07-26T00:00:00"/>
    <x v="2"/>
    <n v="7"/>
    <n v="1020"/>
    <x v="4268"/>
    <x v="353"/>
    <n v="1949.28"/>
    <m/>
    <s v="x"/>
    <m/>
    <s v="x"/>
    <m/>
    <m/>
    <m/>
    <m/>
    <m/>
    <m/>
    <m/>
    <m/>
    <m/>
    <m/>
    <m/>
    <m/>
    <m/>
    <m/>
    <m/>
    <m/>
    <s v="x"/>
    <m/>
    <x v="33"/>
  </r>
  <r>
    <d v="2022-06-21T00:00:00"/>
    <x v="2"/>
    <n v="6"/>
    <n v="810"/>
    <x v="4272"/>
    <x v="353"/>
    <n v="11264.3"/>
    <m/>
    <s v="x"/>
    <m/>
    <s v="x"/>
    <m/>
    <m/>
    <m/>
    <m/>
    <m/>
    <m/>
    <m/>
    <m/>
    <m/>
    <m/>
    <m/>
    <m/>
    <m/>
    <m/>
    <m/>
    <m/>
    <s v="x"/>
    <m/>
    <x v="33"/>
  </r>
  <r>
    <d v="2022-04-20T00:00:00"/>
    <x v="2"/>
    <n v="4"/>
    <n v="413"/>
    <x v="4273"/>
    <x v="353"/>
    <n v="40664.949999999997"/>
    <m/>
    <s v="x"/>
    <m/>
    <s v="x"/>
    <m/>
    <m/>
    <m/>
    <m/>
    <m/>
    <m/>
    <m/>
    <m/>
    <m/>
    <m/>
    <m/>
    <m/>
    <m/>
    <m/>
    <m/>
    <m/>
    <s v="x"/>
    <m/>
    <x v="33"/>
  </r>
  <r>
    <d v="2022-02-03T00:00:00"/>
    <x v="2"/>
    <n v="2"/>
    <n v="63"/>
    <x v="4268"/>
    <x v="353"/>
    <n v="13078.42"/>
    <m/>
    <s v="x"/>
    <m/>
    <s v="x"/>
    <m/>
    <m/>
    <m/>
    <m/>
    <m/>
    <m/>
    <m/>
    <m/>
    <m/>
    <m/>
    <m/>
    <m/>
    <m/>
    <m/>
    <m/>
    <m/>
    <s v="x"/>
    <m/>
    <x v="33"/>
  </r>
  <r>
    <d v="2023-12-19T00:00:00"/>
    <x v="0"/>
    <n v="12"/>
    <n v="1511"/>
    <x v="4274"/>
    <x v="354"/>
    <n v="96"/>
    <m/>
    <s v="x"/>
    <m/>
    <m/>
    <m/>
    <m/>
    <m/>
    <m/>
    <s v="x"/>
    <m/>
    <m/>
    <m/>
    <m/>
    <m/>
    <m/>
    <m/>
    <m/>
    <m/>
    <m/>
    <m/>
    <m/>
    <m/>
    <x v="2"/>
  </r>
  <r>
    <d v="2023-11-15T00:00:00"/>
    <x v="0"/>
    <n v="11"/>
    <n v="1284"/>
    <x v="4275"/>
    <x v="354"/>
    <n v="96"/>
    <m/>
    <s v="x"/>
    <m/>
    <m/>
    <m/>
    <m/>
    <m/>
    <m/>
    <s v="x"/>
    <m/>
    <m/>
    <m/>
    <m/>
    <m/>
    <m/>
    <m/>
    <m/>
    <m/>
    <m/>
    <m/>
    <m/>
    <m/>
    <x v="2"/>
  </r>
  <r>
    <d v="2023-10-24T00:00:00"/>
    <x v="0"/>
    <n v="10"/>
    <n v="1163"/>
    <x v="4276"/>
    <x v="354"/>
    <n v="96"/>
    <m/>
    <s v="x"/>
    <m/>
    <m/>
    <m/>
    <m/>
    <m/>
    <m/>
    <s v="x"/>
    <m/>
    <m/>
    <m/>
    <m/>
    <m/>
    <m/>
    <m/>
    <m/>
    <m/>
    <m/>
    <m/>
    <m/>
    <m/>
    <x v="2"/>
  </r>
  <r>
    <d v="2023-09-28T00:00:00"/>
    <x v="0"/>
    <n v="9"/>
    <n v="1019"/>
    <x v="4277"/>
    <x v="354"/>
    <n v="96"/>
    <m/>
    <s v="x"/>
    <m/>
    <m/>
    <m/>
    <m/>
    <m/>
    <m/>
    <s v="x"/>
    <m/>
    <m/>
    <m/>
    <m/>
    <m/>
    <m/>
    <m/>
    <m/>
    <m/>
    <m/>
    <m/>
    <m/>
    <m/>
    <x v="2"/>
  </r>
  <r>
    <d v="2023-08-16T00:00:00"/>
    <x v="0"/>
    <n v="8"/>
    <n v="869"/>
    <x v="4277"/>
    <x v="354"/>
    <n v="96"/>
    <m/>
    <s v="x"/>
    <m/>
    <m/>
    <m/>
    <m/>
    <m/>
    <m/>
    <s v="x"/>
    <m/>
    <m/>
    <m/>
    <m/>
    <m/>
    <m/>
    <m/>
    <m/>
    <m/>
    <m/>
    <m/>
    <m/>
    <m/>
    <x v="2"/>
  </r>
  <r>
    <d v="2023-07-13T00:00:00"/>
    <x v="0"/>
    <n v="7"/>
    <n v="713"/>
    <x v="4278"/>
    <x v="354"/>
    <n v="96"/>
    <m/>
    <s v="x"/>
    <m/>
    <m/>
    <m/>
    <m/>
    <m/>
    <m/>
    <s v="x"/>
    <m/>
    <m/>
    <m/>
    <m/>
    <m/>
    <m/>
    <m/>
    <m/>
    <m/>
    <m/>
    <m/>
    <m/>
    <m/>
    <x v="2"/>
  </r>
  <r>
    <d v="2023-06-22T00:00:00"/>
    <x v="0"/>
    <n v="6"/>
    <n v="563"/>
    <x v="4279"/>
    <x v="354"/>
    <n v="96"/>
    <m/>
    <s v="x"/>
    <m/>
    <m/>
    <m/>
    <m/>
    <m/>
    <m/>
    <s v="x"/>
    <m/>
    <m/>
    <m/>
    <m/>
    <m/>
    <m/>
    <m/>
    <m/>
    <m/>
    <m/>
    <m/>
    <m/>
    <m/>
    <x v="2"/>
  </r>
  <r>
    <d v="2023-05-23T00:00:00"/>
    <x v="0"/>
    <n v="5"/>
    <n v="444"/>
    <x v="4280"/>
    <x v="354"/>
    <n v="96"/>
    <m/>
    <s v="x"/>
    <m/>
    <m/>
    <m/>
    <m/>
    <m/>
    <m/>
    <s v="x"/>
    <m/>
    <m/>
    <m/>
    <m/>
    <m/>
    <m/>
    <m/>
    <m/>
    <m/>
    <m/>
    <m/>
    <m/>
    <m/>
    <x v="2"/>
  </r>
  <r>
    <d v="2023-04-26T00:00:00"/>
    <x v="0"/>
    <n v="4"/>
    <n v="328"/>
    <x v="4281"/>
    <x v="354"/>
    <n v="96"/>
    <m/>
    <s v="x"/>
    <m/>
    <m/>
    <m/>
    <m/>
    <m/>
    <m/>
    <s v="x"/>
    <m/>
    <m/>
    <m/>
    <m/>
    <m/>
    <m/>
    <m/>
    <m/>
    <m/>
    <m/>
    <m/>
    <m/>
    <m/>
    <x v="2"/>
  </r>
  <r>
    <d v="2023-03-20T00:00:00"/>
    <x v="0"/>
    <n v="3"/>
    <n v="187"/>
    <x v="4282"/>
    <x v="354"/>
    <n v="96"/>
    <m/>
    <s v="x"/>
    <m/>
    <m/>
    <m/>
    <m/>
    <m/>
    <m/>
    <s v="x"/>
    <m/>
    <m/>
    <m/>
    <m/>
    <m/>
    <m/>
    <m/>
    <m/>
    <m/>
    <m/>
    <m/>
    <m/>
    <m/>
    <x v="2"/>
  </r>
  <r>
    <d v="2023-03-01T00:00:00"/>
    <x v="0"/>
    <n v="3"/>
    <n v="106"/>
    <x v="4283"/>
    <x v="354"/>
    <n v="96"/>
    <m/>
    <s v="x"/>
    <m/>
    <m/>
    <m/>
    <m/>
    <m/>
    <m/>
    <s v="x"/>
    <m/>
    <m/>
    <m/>
    <m/>
    <m/>
    <m/>
    <m/>
    <m/>
    <m/>
    <m/>
    <m/>
    <m/>
    <m/>
    <x v="2"/>
  </r>
  <r>
    <d v="2023-01-24T00:00:00"/>
    <x v="0"/>
    <n v="1"/>
    <n v="17"/>
    <x v="4284"/>
    <x v="354"/>
    <n v="96"/>
    <m/>
    <s v="x"/>
    <m/>
    <m/>
    <m/>
    <m/>
    <m/>
    <m/>
    <s v="x"/>
    <m/>
    <m/>
    <m/>
    <m/>
    <m/>
    <m/>
    <m/>
    <m/>
    <m/>
    <m/>
    <m/>
    <m/>
    <m/>
    <x v="2"/>
  </r>
  <r>
    <d v="2022-12-19T00:00:00"/>
    <x v="2"/>
    <n v="12"/>
    <n v="1760"/>
    <x v="4285"/>
    <x v="354"/>
    <n v="96"/>
    <m/>
    <s v="x"/>
    <m/>
    <m/>
    <m/>
    <m/>
    <m/>
    <m/>
    <s v="x"/>
    <m/>
    <m/>
    <m/>
    <m/>
    <m/>
    <m/>
    <m/>
    <m/>
    <m/>
    <m/>
    <m/>
    <m/>
    <m/>
    <x v="2"/>
  </r>
  <r>
    <d v="2022-12-13T00:00:00"/>
    <x v="2"/>
    <n v="12"/>
    <n v="1684"/>
    <x v="4285"/>
    <x v="354"/>
    <n v="96"/>
    <m/>
    <s v="x"/>
    <m/>
    <m/>
    <m/>
    <m/>
    <m/>
    <m/>
    <s v="x"/>
    <m/>
    <m/>
    <m/>
    <m/>
    <m/>
    <m/>
    <m/>
    <m/>
    <m/>
    <m/>
    <m/>
    <m/>
    <m/>
    <x v="2"/>
  </r>
  <r>
    <d v="2022-10-21T00:00:00"/>
    <x v="2"/>
    <n v="10"/>
    <n v="1359"/>
    <x v="4285"/>
    <x v="354"/>
    <n v="96"/>
    <m/>
    <s v="x"/>
    <m/>
    <m/>
    <m/>
    <m/>
    <m/>
    <m/>
    <s v="x"/>
    <m/>
    <m/>
    <m/>
    <m/>
    <m/>
    <m/>
    <m/>
    <m/>
    <m/>
    <m/>
    <m/>
    <m/>
    <m/>
    <x v="2"/>
  </r>
  <r>
    <d v="2022-10-11T00:00:00"/>
    <x v="2"/>
    <n v="10"/>
    <n v="1268"/>
    <x v="4285"/>
    <x v="354"/>
    <n v="96"/>
    <m/>
    <s v="x"/>
    <m/>
    <m/>
    <m/>
    <m/>
    <m/>
    <m/>
    <s v="x"/>
    <m/>
    <m/>
    <m/>
    <m/>
    <m/>
    <m/>
    <m/>
    <m/>
    <m/>
    <m/>
    <m/>
    <m/>
    <m/>
    <x v="2"/>
  </r>
  <r>
    <d v="2022-08-16T00:00:00"/>
    <x v="2"/>
    <n v="8"/>
    <n v="1110"/>
    <x v="4285"/>
    <x v="354"/>
    <n v="96"/>
    <m/>
    <s v="x"/>
    <m/>
    <m/>
    <m/>
    <m/>
    <m/>
    <m/>
    <s v="x"/>
    <m/>
    <m/>
    <m/>
    <m/>
    <m/>
    <m/>
    <m/>
    <m/>
    <m/>
    <m/>
    <m/>
    <m/>
    <m/>
    <x v="2"/>
  </r>
  <r>
    <d v="2022-07-21T00:00:00"/>
    <x v="2"/>
    <n v="7"/>
    <n v="980"/>
    <x v="4285"/>
    <x v="354"/>
    <n v="96"/>
    <m/>
    <s v="x"/>
    <m/>
    <m/>
    <m/>
    <m/>
    <m/>
    <m/>
    <s v="x"/>
    <m/>
    <m/>
    <m/>
    <m/>
    <m/>
    <m/>
    <m/>
    <m/>
    <m/>
    <m/>
    <m/>
    <m/>
    <m/>
    <x v="2"/>
  </r>
  <r>
    <d v="2022-06-14T00:00:00"/>
    <x v="2"/>
    <n v="6"/>
    <n v="790"/>
    <x v="4285"/>
    <x v="354"/>
    <n v="96"/>
    <m/>
    <s v="x"/>
    <m/>
    <m/>
    <m/>
    <m/>
    <m/>
    <m/>
    <s v="x"/>
    <m/>
    <m/>
    <m/>
    <m/>
    <m/>
    <m/>
    <m/>
    <m/>
    <m/>
    <m/>
    <m/>
    <m/>
    <m/>
    <x v="2"/>
  </r>
  <r>
    <d v="2022-05-27T00:00:00"/>
    <x v="2"/>
    <n v="5"/>
    <n v="655"/>
    <x v="4285"/>
    <x v="354"/>
    <n v="96"/>
    <m/>
    <s v="x"/>
    <m/>
    <m/>
    <m/>
    <m/>
    <m/>
    <m/>
    <s v="x"/>
    <m/>
    <m/>
    <m/>
    <m/>
    <m/>
    <m/>
    <m/>
    <m/>
    <m/>
    <m/>
    <m/>
    <m/>
    <m/>
    <x v="2"/>
  </r>
  <r>
    <d v="2022-04-22T00:00:00"/>
    <x v="2"/>
    <n v="4"/>
    <n v="442"/>
    <x v="4285"/>
    <x v="354"/>
    <n v="96"/>
    <m/>
    <s v="x"/>
    <m/>
    <m/>
    <m/>
    <m/>
    <m/>
    <m/>
    <s v="x"/>
    <m/>
    <m/>
    <m/>
    <m/>
    <m/>
    <m/>
    <m/>
    <m/>
    <m/>
    <m/>
    <m/>
    <m/>
    <m/>
    <x v="2"/>
  </r>
  <r>
    <d v="2022-03-22T00:00:00"/>
    <x v="2"/>
    <n v="3"/>
    <n v="331"/>
    <x v="4285"/>
    <x v="354"/>
    <n v="96"/>
    <m/>
    <s v="x"/>
    <m/>
    <m/>
    <m/>
    <m/>
    <m/>
    <m/>
    <s v="x"/>
    <m/>
    <m/>
    <m/>
    <m/>
    <m/>
    <m/>
    <m/>
    <m/>
    <m/>
    <m/>
    <m/>
    <m/>
    <m/>
    <x v="2"/>
  </r>
  <r>
    <d v="2022-02-24T00:00:00"/>
    <x v="2"/>
    <n v="2"/>
    <n v="119"/>
    <x v="4285"/>
    <x v="354"/>
    <n v="96"/>
    <m/>
    <s v="x"/>
    <m/>
    <m/>
    <m/>
    <m/>
    <m/>
    <m/>
    <s v="x"/>
    <m/>
    <m/>
    <m/>
    <m/>
    <m/>
    <m/>
    <m/>
    <m/>
    <m/>
    <m/>
    <m/>
    <m/>
    <m/>
    <x v="2"/>
  </r>
  <r>
    <d v="2022-01-27T00:00:00"/>
    <x v="2"/>
    <n v="1"/>
    <n v="30"/>
    <x v="4285"/>
    <x v="354"/>
    <n v="96"/>
    <m/>
    <s v="x"/>
    <m/>
    <m/>
    <m/>
    <m/>
    <m/>
    <m/>
    <s v="x"/>
    <m/>
    <m/>
    <m/>
    <m/>
    <m/>
    <m/>
    <m/>
    <m/>
    <m/>
    <m/>
    <m/>
    <m/>
    <m/>
    <x v="2"/>
  </r>
  <r>
    <d v="2021-12-22T00:00:00"/>
    <x v="1"/>
    <n v="12"/>
    <n v="1811"/>
    <x v="4285"/>
    <x v="354"/>
    <n v="96"/>
    <m/>
    <s v="x"/>
    <m/>
    <m/>
    <m/>
    <m/>
    <m/>
    <m/>
    <s v="x"/>
    <m/>
    <m/>
    <m/>
    <m/>
    <m/>
    <m/>
    <m/>
    <m/>
    <m/>
    <m/>
    <m/>
    <m/>
    <m/>
    <x v="2"/>
  </r>
  <r>
    <d v="2021-11-24T00:00:00"/>
    <x v="1"/>
    <n v="11"/>
    <n v="1611"/>
    <x v="4285"/>
    <x v="354"/>
    <n v="96"/>
    <m/>
    <s v="x"/>
    <m/>
    <m/>
    <m/>
    <m/>
    <m/>
    <m/>
    <s v="x"/>
    <m/>
    <m/>
    <m/>
    <m/>
    <m/>
    <m/>
    <m/>
    <m/>
    <m/>
    <m/>
    <m/>
    <m/>
    <m/>
    <x v="2"/>
  </r>
  <r>
    <d v="2021-10-21T00:00:00"/>
    <x v="1"/>
    <n v="10"/>
    <n v="1493"/>
    <x v="4285"/>
    <x v="354"/>
    <n v="96"/>
    <m/>
    <s v="x"/>
    <m/>
    <m/>
    <m/>
    <m/>
    <m/>
    <m/>
    <s v="x"/>
    <m/>
    <m/>
    <m/>
    <m/>
    <m/>
    <m/>
    <m/>
    <m/>
    <m/>
    <m/>
    <m/>
    <m/>
    <m/>
    <x v="2"/>
  </r>
  <r>
    <d v="2021-09-24T00:00:00"/>
    <x v="1"/>
    <n v="9"/>
    <n v="1255"/>
    <x v="4285"/>
    <x v="354"/>
    <n v="96"/>
    <m/>
    <s v="x"/>
    <m/>
    <m/>
    <m/>
    <m/>
    <m/>
    <m/>
    <s v="x"/>
    <m/>
    <m/>
    <m/>
    <m/>
    <m/>
    <m/>
    <m/>
    <m/>
    <m/>
    <m/>
    <m/>
    <m/>
    <m/>
    <x v="2"/>
  </r>
  <r>
    <d v="2021-09-09T00:00:00"/>
    <x v="1"/>
    <n v="9"/>
    <n v="1197"/>
    <x v="4285"/>
    <x v="354"/>
    <n v="96"/>
    <m/>
    <s v="x"/>
    <m/>
    <m/>
    <m/>
    <m/>
    <m/>
    <m/>
    <s v="x"/>
    <m/>
    <m/>
    <m/>
    <m/>
    <m/>
    <m/>
    <m/>
    <m/>
    <m/>
    <m/>
    <m/>
    <m/>
    <m/>
    <x v="2"/>
  </r>
  <r>
    <d v="2021-07-21T00:00:00"/>
    <x v="1"/>
    <n v="7"/>
    <n v="917"/>
    <x v="4285"/>
    <x v="354"/>
    <n v="96"/>
    <m/>
    <s v="x"/>
    <m/>
    <m/>
    <m/>
    <m/>
    <m/>
    <m/>
    <s v="x"/>
    <m/>
    <m/>
    <m/>
    <m/>
    <m/>
    <m/>
    <m/>
    <m/>
    <m/>
    <m/>
    <m/>
    <m/>
    <m/>
    <x v="2"/>
  </r>
  <r>
    <d v="2021-06-29T00:00:00"/>
    <x v="1"/>
    <n v="6"/>
    <n v="775"/>
    <x v="4285"/>
    <x v="354"/>
    <n v="96"/>
    <m/>
    <s v="x"/>
    <m/>
    <m/>
    <m/>
    <m/>
    <m/>
    <m/>
    <s v="x"/>
    <m/>
    <m/>
    <m/>
    <m/>
    <m/>
    <m/>
    <m/>
    <m/>
    <m/>
    <m/>
    <m/>
    <m/>
    <m/>
    <x v="2"/>
  </r>
  <r>
    <d v="2021-06-03T00:00:00"/>
    <x v="1"/>
    <n v="6"/>
    <n v="657"/>
    <x v="4285"/>
    <x v="354"/>
    <n v="96"/>
    <m/>
    <s v="x"/>
    <m/>
    <m/>
    <m/>
    <m/>
    <m/>
    <m/>
    <s v="x"/>
    <m/>
    <m/>
    <m/>
    <m/>
    <m/>
    <m/>
    <m/>
    <m/>
    <m/>
    <m/>
    <m/>
    <m/>
    <m/>
    <x v="2"/>
  </r>
  <r>
    <d v="2021-04-28T00:00:00"/>
    <x v="1"/>
    <n v="4"/>
    <n v="488"/>
    <x v="4285"/>
    <x v="354"/>
    <n v="96"/>
    <m/>
    <s v="x"/>
    <m/>
    <m/>
    <m/>
    <m/>
    <m/>
    <m/>
    <s v="x"/>
    <m/>
    <m/>
    <m/>
    <m/>
    <m/>
    <m/>
    <m/>
    <m/>
    <m/>
    <m/>
    <m/>
    <m/>
    <m/>
    <x v="2"/>
  </r>
  <r>
    <d v="2021-03-19T00:00:00"/>
    <x v="1"/>
    <n v="3"/>
    <n v="290"/>
    <x v="4285"/>
    <x v="354"/>
    <n v="96"/>
    <m/>
    <s v="x"/>
    <m/>
    <m/>
    <m/>
    <m/>
    <m/>
    <m/>
    <s v="x"/>
    <m/>
    <m/>
    <m/>
    <m/>
    <m/>
    <m/>
    <m/>
    <m/>
    <m/>
    <m/>
    <m/>
    <m/>
    <m/>
    <x v="2"/>
  </r>
  <r>
    <d v="2021-02-17T00:00:00"/>
    <x v="1"/>
    <n v="2"/>
    <n v="121"/>
    <x v="4285"/>
    <x v="354"/>
    <n v="96"/>
    <m/>
    <s v="x"/>
    <m/>
    <m/>
    <m/>
    <m/>
    <m/>
    <m/>
    <s v="x"/>
    <m/>
    <m/>
    <m/>
    <m/>
    <m/>
    <m/>
    <m/>
    <m/>
    <m/>
    <m/>
    <m/>
    <m/>
    <m/>
    <x v="2"/>
  </r>
  <r>
    <d v="2021-02-01T00:00:00"/>
    <x v="1"/>
    <n v="2"/>
    <n v="42"/>
    <x v="4285"/>
    <x v="354"/>
    <n v="96"/>
    <m/>
    <s v="x"/>
    <m/>
    <m/>
    <m/>
    <m/>
    <m/>
    <m/>
    <s v="x"/>
    <m/>
    <m/>
    <m/>
    <m/>
    <m/>
    <m/>
    <m/>
    <m/>
    <m/>
    <m/>
    <m/>
    <m/>
    <m/>
    <x v="2"/>
  </r>
  <r>
    <d v="2022-04-26T00:00:00"/>
    <x v="2"/>
    <n v="4"/>
    <n v="524"/>
    <x v="4286"/>
    <x v="355"/>
    <n v="4892.68"/>
    <m/>
    <s v="x"/>
    <m/>
    <s v="x"/>
    <m/>
    <m/>
    <m/>
    <m/>
    <m/>
    <m/>
    <m/>
    <m/>
    <m/>
    <m/>
    <m/>
    <m/>
    <m/>
    <m/>
    <m/>
    <m/>
    <m/>
    <m/>
    <x v="12"/>
  </r>
  <r>
    <d v="2022-06-29T00:00:00"/>
    <x v="2"/>
    <n v="6"/>
    <n v="755"/>
    <x v="4287"/>
    <x v="356"/>
    <n v="1800"/>
    <m/>
    <s v="x"/>
    <s v="x"/>
    <m/>
    <m/>
    <m/>
    <m/>
    <m/>
    <m/>
    <m/>
    <s v="x"/>
    <m/>
    <m/>
    <m/>
    <m/>
    <m/>
    <m/>
    <m/>
    <m/>
    <m/>
    <m/>
    <m/>
    <x v="10"/>
  </r>
  <r>
    <d v="2024-01-11T00:00:00"/>
    <x v="3"/>
    <n v="1"/>
    <n v="1543"/>
    <x v="4288"/>
    <x v="357"/>
    <n v="2214.64"/>
    <m/>
    <s v="x"/>
    <m/>
    <m/>
    <m/>
    <m/>
    <m/>
    <m/>
    <s v="x"/>
    <m/>
    <m/>
    <m/>
    <m/>
    <m/>
    <m/>
    <m/>
    <m/>
    <m/>
    <m/>
    <m/>
    <m/>
    <m/>
    <x v="2"/>
  </r>
  <r>
    <d v="2024-01-03T00:00:00"/>
    <x v="3"/>
    <n v="1"/>
    <n v="1542"/>
    <x v="4288"/>
    <x v="357"/>
    <n v="855.14"/>
    <m/>
    <s v="x"/>
    <m/>
    <m/>
    <m/>
    <m/>
    <m/>
    <m/>
    <s v="x"/>
    <m/>
    <m/>
    <m/>
    <m/>
    <m/>
    <m/>
    <m/>
    <m/>
    <m/>
    <m/>
    <m/>
    <m/>
    <m/>
    <x v="2"/>
  </r>
  <r>
    <d v="2023-12-06T00:00:00"/>
    <x v="0"/>
    <n v="12"/>
    <n v="1332"/>
    <x v="4289"/>
    <x v="357"/>
    <n v="698.76"/>
    <m/>
    <s v="x"/>
    <m/>
    <m/>
    <m/>
    <m/>
    <m/>
    <m/>
    <s v="x"/>
    <m/>
    <m/>
    <m/>
    <m/>
    <m/>
    <m/>
    <m/>
    <m/>
    <m/>
    <m/>
    <m/>
    <m/>
    <m/>
    <x v="2"/>
  </r>
  <r>
    <d v="2023-12-06T00:00:00"/>
    <x v="0"/>
    <n v="12"/>
    <n v="1331"/>
    <x v="4289"/>
    <x v="357"/>
    <n v="869.34"/>
    <m/>
    <s v="x"/>
    <m/>
    <m/>
    <m/>
    <m/>
    <m/>
    <m/>
    <s v="x"/>
    <m/>
    <m/>
    <m/>
    <m/>
    <m/>
    <m/>
    <m/>
    <m/>
    <m/>
    <m/>
    <m/>
    <m/>
    <m/>
    <x v="2"/>
  </r>
  <r>
    <d v="2023-11-09T00:00:00"/>
    <x v="0"/>
    <n v="11"/>
    <n v="1190"/>
    <x v="4289"/>
    <x v="357"/>
    <n v="945.93"/>
    <m/>
    <s v="x"/>
    <m/>
    <m/>
    <m/>
    <m/>
    <m/>
    <m/>
    <s v="x"/>
    <m/>
    <m/>
    <m/>
    <m/>
    <m/>
    <m/>
    <m/>
    <m/>
    <m/>
    <m/>
    <m/>
    <m/>
    <m/>
    <x v="2"/>
  </r>
  <r>
    <d v="2023-11-09T00:00:00"/>
    <x v="0"/>
    <n v="11"/>
    <n v="1189"/>
    <x v="4289"/>
    <x v="357"/>
    <n v="843.88"/>
    <m/>
    <s v="x"/>
    <m/>
    <m/>
    <m/>
    <m/>
    <m/>
    <m/>
    <s v="x"/>
    <m/>
    <m/>
    <m/>
    <m/>
    <m/>
    <m/>
    <m/>
    <m/>
    <m/>
    <m/>
    <m/>
    <m/>
    <m/>
    <x v="2"/>
  </r>
  <r>
    <d v="2023-10-09T00:00:00"/>
    <x v="0"/>
    <n v="10"/>
    <n v="1060"/>
    <x v="4289"/>
    <x v="357"/>
    <n v="766.44"/>
    <m/>
    <s v="x"/>
    <m/>
    <m/>
    <m/>
    <m/>
    <m/>
    <m/>
    <s v="x"/>
    <m/>
    <m/>
    <m/>
    <m/>
    <m/>
    <m/>
    <m/>
    <m/>
    <m/>
    <m/>
    <m/>
    <m/>
    <m/>
    <x v="2"/>
  </r>
  <r>
    <d v="2023-10-09T00:00:00"/>
    <x v="0"/>
    <n v="10"/>
    <n v="1051"/>
    <x v="4289"/>
    <x v="357"/>
    <n v="612.38"/>
    <m/>
    <s v="x"/>
    <m/>
    <m/>
    <m/>
    <m/>
    <m/>
    <m/>
    <s v="x"/>
    <m/>
    <m/>
    <m/>
    <m/>
    <m/>
    <m/>
    <m/>
    <m/>
    <m/>
    <m/>
    <m/>
    <m/>
    <m/>
    <x v="2"/>
  </r>
  <r>
    <d v="2023-08-30T00:00:00"/>
    <x v="0"/>
    <n v="8"/>
    <n v="894"/>
    <x v="4289"/>
    <x v="357"/>
    <n v="141.69999999999999"/>
    <m/>
    <s v="x"/>
    <m/>
    <m/>
    <m/>
    <m/>
    <m/>
    <m/>
    <s v="x"/>
    <m/>
    <m/>
    <m/>
    <m/>
    <m/>
    <m/>
    <m/>
    <m/>
    <m/>
    <m/>
    <m/>
    <m/>
    <m/>
    <x v="2"/>
  </r>
  <r>
    <d v="2023-08-30T00:00:00"/>
    <x v="0"/>
    <n v="8"/>
    <n v="895"/>
    <x v="4289"/>
    <x v="357"/>
    <n v="914.57"/>
    <m/>
    <s v="x"/>
    <m/>
    <m/>
    <m/>
    <m/>
    <m/>
    <m/>
    <s v="x"/>
    <m/>
    <m/>
    <m/>
    <m/>
    <m/>
    <m/>
    <m/>
    <m/>
    <m/>
    <m/>
    <m/>
    <m/>
    <m/>
    <x v="2"/>
  </r>
  <r>
    <d v="2023-08-09T00:00:00"/>
    <x v="0"/>
    <n v="8"/>
    <n v="759"/>
    <x v="4289"/>
    <x v="357"/>
    <n v="339.3"/>
    <m/>
    <s v="x"/>
    <m/>
    <m/>
    <m/>
    <m/>
    <m/>
    <m/>
    <s v="x"/>
    <m/>
    <m/>
    <m/>
    <m/>
    <m/>
    <m/>
    <m/>
    <m/>
    <m/>
    <m/>
    <m/>
    <m/>
    <m/>
    <x v="2"/>
  </r>
  <r>
    <d v="2023-08-09T00:00:00"/>
    <x v="0"/>
    <n v="8"/>
    <n v="758"/>
    <x v="4289"/>
    <x v="357"/>
    <n v="507.53"/>
    <m/>
    <s v="x"/>
    <m/>
    <m/>
    <m/>
    <m/>
    <m/>
    <m/>
    <s v="x"/>
    <m/>
    <m/>
    <m/>
    <m/>
    <m/>
    <m/>
    <m/>
    <m/>
    <m/>
    <m/>
    <m/>
    <m/>
    <m/>
    <x v="2"/>
  </r>
  <r>
    <d v="2023-07-13T00:00:00"/>
    <x v="0"/>
    <n v="7"/>
    <n v="630"/>
    <x v="4289"/>
    <x v="357"/>
    <n v="811.53"/>
    <m/>
    <s v="x"/>
    <m/>
    <m/>
    <m/>
    <m/>
    <m/>
    <m/>
    <s v="x"/>
    <m/>
    <m/>
    <m/>
    <m/>
    <m/>
    <m/>
    <m/>
    <m/>
    <m/>
    <m/>
    <m/>
    <m/>
    <m/>
    <x v="2"/>
  </r>
  <r>
    <d v="2023-06-05T00:00:00"/>
    <x v="0"/>
    <n v="6"/>
    <n v="483"/>
    <x v="4289"/>
    <x v="357"/>
    <n v="744.69"/>
    <m/>
    <s v="x"/>
    <m/>
    <m/>
    <m/>
    <m/>
    <m/>
    <m/>
    <s v="x"/>
    <m/>
    <m/>
    <m/>
    <m/>
    <m/>
    <m/>
    <m/>
    <m/>
    <m/>
    <m/>
    <m/>
    <m/>
    <m/>
    <x v="2"/>
  </r>
  <r>
    <d v="2023-05-11T00:00:00"/>
    <x v="0"/>
    <n v="5"/>
    <n v="363"/>
    <x v="4289"/>
    <x v="357"/>
    <n v="661.33"/>
    <m/>
    <s v="x"/>
    <m/>
    <m/>
    <m/>
    <m/>
    <m/>
    <m/>
    <s v="x"/>
    <m/>
    <m/>
    <m/>
    <m/>
    <m/>
    <m/>
    <m/>
    <m/>
    <m/>
    <m/>
    <m/>
    <m/>
    <m/>
    <x v="2"/>
  </r>
  <r>
    <d v="2023-04-05T00:00:00"/>
    <x v="0"/>
    <n v="4"/>
    <n v="246"/>
    <x v="4289"/>
    <x v="357"/>
    <n v="739.59"/>
    <m/>
    <s v="x"/>
    <m/>
    <m/>
    <m/>
    <m/>
    <m/>
    <m/>
    <s v="x"/>
    <m/>
    <m/>
    <m/>
    <m/>
    <m/>
    <m/>
    <m/>
    <m/>
    <m/>
    <m/>
    <m/>
    <m/>
    <m/>
    <x v="2"/>
  </r>
  <r>
    <d v="2023-03-13T00:00:00"/>
    <x v="0"/>
    <n v="3"/>
    <n v="109"/>
    <x v="4289"/>
    <x v="357"/>
    <n v="711.49"/>
    <m/>
    <s v="x"/>
    <m/>
    <m/>
    <m/>
    <m/>
    <m/>
    <m/>
    <s v="x"/>
    <m/>
    <m/>
    <m/>
    <m/>
    <m/>
    <m/>
    <m/>
    <m/>
    <m/>
    <m/>
    <m/>
    <m/>
    <m/>
    <x v="2"/>
  </r>
  <r>
    <d v="2023-02-14T00:00:00"/>
    <x v="0"/>
    <n v="2"/>
    <n v="1973"/>
    <x v="4289"/>
    <x v="357"/>
    <n v="1121"/>
    <m/>
    <s v="x"/>
    <m/>
    <m/>
    <m/>
    <m/>
    <m/>
    <m/>
    <s v="x"/>
    <m/>
    <m/>
    <m/>
    <m/>
    <m/>
    <m/>
    <m/>
    <m/>
    <m/>
    <m/>
    <m/>
    <m/>
    <m/>
    <x v="2"/>
  </r>
  <r>
    <d v="2023-01-05T00:00:00"/>
    <x v="0"/>
    <n v="1"/>
    <n v="1798"/>
    <x v="4289"/>
    <x v="357"/>
    <n v="959.12"/>
    <m/>
    <s v="x"/>
    <m/>
    <m/>
    <m/>
    <m/>
    <m/>
    <m/>
    <s v="x"/>
    <m/>
    <m/>
    <m/>
    <m/>
    <m/>
    <m/>
    <m/>
    <m/>
    <m/>
    <m/>
    <m/>
    <m/>
    <m/>
    <x v="2"/>
  </r>
  <r>
    <d v="2022-12-12T00:00:00"/>
    <x v="2"/>
    <n v="12"/>
    <n v="1638"/>
    <x v="4289"/>
    <x v="357"/>
    <n v="238.8"/>
    <m/>
    <s v="x"/>
    <m/>
    <m/>
    <m/>
    <m/>
    <m/>
    <m/>
    <s v="x"/>
    <m/>
    <m/>
    <m/>
    <m/>
    <m/>
    <m/>
    <m/>
    <m/>
    <m/>
    <m/>
    <m/>
    <m/>
    <m/>
    <x v="2"/>
  </r>
  <r>
    <d v="2021-12-31T00:00:00"/>
    <x v="1"/>
    <n v="12"/>
    <n v="1954"/>
    <x v="4290"/>
    <x v="358"/>
    <n v="162"/>
    <m/>
    <s v="x"/>
    <m/>
    <m/>
    <m/>
    <m/>
    <m/>
    <m/>
    <m/>
    <s v="x"/>
    <m/>
    <m/>
    <m/>
    <m/>
    <m/>
    <m/>
    <m/>
    <m/>
    <s v="x"/>
    <m/>
    <m/>
    <m/>
    <x v="50"/>
  </r>
  <r>
    <d v="2022-04-29T00:00:00"/>
    <x v="2"/>
    <n v="4"/>
    <n v="1975"/>
    <x v="4291"/>
    <x v="359"/>
    <n v="7428"/>
    <m/>
    <s v="x"/>
    <m/>
    <s v="x"/>
    <m/>
    <m/>
    <m/>
    <m/>
    <m/>
    <m/>
    <m/>
    <m/>
    <m/>
    <m/>
    <m/>
    <s v="x"/>
    <m/>
    <m/>
    <m/>
    <m/>
    <m/>
    <m/>
    <x v="19"/>
  </r>
  <r>
    <d v="2023-03-20T00:00:00"/>
    <x v="0"/>
    <n v="3"/>
    <n v="217"/>
    <x v="4292"/>
    <x v="360"/>
    <n v="500"/>
    <m/>
    <s v="x"/>
    <m/>
    <s v="x"/>
    <m/>
    <m/>
    <m/>
    <m/>
    <m/>
    <m/>
    <m/>
    <m/>
    <m/>
    <m/>
    <m/>
    <m/>
    <m/>
    <m/>
    <m/>
    <m/>
    <m/>
    <m/>
    <x v="12"/>
  </r>
  <r>
    <d v="2024-01-09T00:00:00"/>
    <x v="3"/>
    <n v="1"/>
    <n v="1492"/>
    <x v="4293"/>
    <x v="361"/>
    <n v="620.4"/>
    <m/>
    <s v="x"/>
    <m/>
    <m/>
    <m/>
    <m/>
    <m/>
    <s v="x"/>
    <m/>
    <m/>
    <m/>
    <m/>
    <m/>
    <m/>
    <m/>
    <m/>
    <m/>
    <m/>
    <m/>
    <m/>
    <m/>
    <m/>
    <x v="15"/>
  </r>
  <r>
    <d v="2022-02-24T00:00:00"/>
    <x v="2"/>
    <n v="2"/>
    <n v="201"/>
    <x v="4294"/>
    <x v="362"/>
    <n v="31.99"/>
    <s v="x"/>
    <m/>
    <m/>
    <m/>
    <s v="x"/>
    <m/>
    <m/>
    <m/>
    <m/>
    <m/>
    <m/>
    <m/>
    <m/>
    <m/>
    <m/>
    <m/>
    <m/>
    <m/>
    <m/>
    <m/>
    <m/>
    <m/>
    <x v="8"/>
  </r>
  <r>
    <d v="2022-02-24T00:00:00"/>
    <x v="2"/>
    <n v="2"/>
    <n v="150"/>
    <x v="4295"/>
    <x v="362"/>
    <n v="476"/>
    <s v="x"/>
    <m/>
    <m/>
    <m/>
    <s v="x"/>
    <m/>
    <m/>
    <m/>
    <m/>
    <m/>
    <m/>
    <m/>
    <m/>
    <m/>
    <m/>
    <m/>
    <m/>
    <m/>
    <m/>
    <m/>
    <m/>
    <m/>
    <x v="8"/>
  </r>
  <r>
    <d v="2022-02-21T00:00:00"/>
    <x v="2"/>
    <n v="2"/>
    <n v="200"/>
    <x v="4296"/>
    <x v="362"/>
    <n v="-476"/>
    <s v="x"/>
    <m/>
    <m/>
    <m/>
    <s v="x"/>
    <m/>
    <m/>
    <m/>
    <m/>
    <m/>
    <m/>
    <m/>
    <m/>
    <m/>
    <m/>
    <m/>
    <m/>
    <m/>
    <m/>
    <m/>
    <m/>
    <m/>
    <x v="8"/>
  </r>
  <r>
    <d v="2022-02-08T00:00:00"/>
    <x v="2"/>
    <n v="2"/>
    <n v="98"/>
    <x v="4297"/>
    <x v="362"/>
    <n v="-359.12"/>
    <s v="x"/>
    <m/>
    <m/>
    <m/>
    <s v="x"/>
    <m/>
    <m/>
    <m/>
    <m/>
    <m/>
    <m/>
    <m/>
    <m/>
    <m/>
    <m/>
    <m/>
    <m/>
    <m/>
    <m/>
    <m/>
    <m/>
    <m/>
    <x v="8"/>
  </r>
  <r>
    <d v="2022-01-21T00:00:00"/>
    <x v="2"/>
    <n v="1"/>
    <n v="2047"/>
    <x v="4298"/>
    <x v="362"/>
    <n v="-1614.71"/>
    <s v="x"/>
    <m/>
    <m/>
    <m/>
    <s v="x"/>
    <m/>
    <m/>
    <m/>
    <m/>
    <m/>
    <m/>
    <m/>
    <m/>
    <m/>
    <m/>
    <m/>
    <m/>
    <m/>
    <m/>
    <m/>
    <m/>
    <m/>
    <x v="8"/>
  </r>
  <r>
    <d v="2021-12-20T00:00:00"/>
    <x v="1"/>
    <n v="12"/>
    <n v="1806"/>
    <x v="4299"/>
    <x v="362"/>
    <n v="319.10000000000002"/>
    <s v="x"/>
    <m/>
    <m/>
    <m/>
    <s v="x"/>
    <m/>
    <m/>
    <m/>
    <m/>
    <m/>
    <m/>
    <m/>
    <m/>
    <m/>
    <m/>
    <m/>
    <m/>
    <m/>
    <m/>
    <m/>
    <m/>
    <m/>
    <x v="8"/>
  </r>
  <r>
    <d v="2021-11-19T00:00:00"/>
    <x v="1"/>
    <n v="11"/>
    <n v="1635"/>
    <x v="4300"/>
    <x v="362"/>
    <n v="319.10000000000002"/>
    <s v="x"/>
    <m/>
    <m/>
    <m/>
    <s v="x"/>
    <m/>
    <m/>
    <m/>
    <m/>
    <m/>
    <m/>
    <m/>
    <m/>
    <m/>
    <m/>
    <m/>
    <m/>
    <m/>
    <m/>
    <m/>
    <m/>
    <m/>
    <x v="8"/>
  </r>
  <r>
    <d v="2021-10-15T00:00:00"/>
    <x v="1"/>
    <n v="10"/>
    <n v="1458"/>
    <x v="4301"/>
    <x v="362"/>
    <n v="319.10000000000002"/>
    <s v="x"/>
    <m/>
    <m/>
    <m/>
    <s v="x"/>
    <m/>
    <m/>
    <m/>
    <m/>
    <m/>
    <m/>
    <m/>
    <m/>
    <m/>
    <m/>
    <m/>
    <m/>
    <m/>
    <m/>
    <m/>
    <m/>
    <m/>
    <x v="8"/>
  </r>
  <r>
    <d v="2021-09-14T00:00:00"/>
    <x v="1"/>
    <n v="9"/>
    <n v="1295"/>
    <x v="4302"/>
    <x v="362"/>
    <n v="319.10000000000002"/>
    <s v="x"/>
    <m/>
    <m/>
    <m/>
    <s v="x"/>
    <m/>
    <m/>
    <m/>
    <m/>
    <m/>
    <m/>
    <m/>
    <m/>
    <m/>
    <m/>
    <m/>
    <m/>
    <m/>
    <m/>
    <m/>
    <m/>
    <m/>
    <x v="8"/>
  </r>
  <r>
    <d v="2021-08-18T00:00:00"/>
    <x v="1"/>
    <n v="8"/>
    <n v="1142"/>
    <x v="4303"/>
    <x v="362"/>
    <n v="319.10000000000002"/>
    <s v="x"/>
    <m/>
    <m/>
    <m/>
    <s v="x"/>
    <m/>
    <m/>
    <m/>
    <m/>
    <m/>
    <m/>
    <m/>
    <m/>
    <m/>
    <m/>
    <m/>
    <m/>
    <m/>
    <m/>
    <m/>
    <m/>
    <m/>
    <x v="8"/>
  </r>
  <r>
    <d v="2021-07-19T00:00:00"/>
    <x v="1"/>
    <n v="7"/>
    <n v="968"/>
    <x v="4304"/>
    <x v="362"/>
    <n v="319.10000000000002"/>
    <s v="x"/>
    <m/>
    <m/>
    <m/>
    <s v="x"/>
    <m/>
    <m/>
    <m/>
    <m/>
    <m/>
    <m/>
    <m/>
    <m/>
    <m/>
    <m/>
    <m/>
    <m/>
    <m/>
    <m/>
    <m/>
    <m/>
    <m/>
    <x v="8"/>
  </r>
  <r>
    <d v="2021-06-17T00:00:00"/>
    <x v="1"/>
    <n v="6"/>
    <n v="790"/>
    <x v="4305"/>
    <x v="362"/>
    <n v="319.10000000000002"/>
    <s v="x"/>
    <m/>
    <m/>
    <m/>
    <s v="x"/>
    <m/>
    <m/>
    <m/>
    <m/>
    <m/>
    <m/>
    <m/>
    <m/>
    <m/>
    <m/>
    <m/>
    <m/>
    <m/>
    <m/>
    <m/>
    <m/>
    <m/>
    <x v="8"/>
  </r>
  <r>
    <d v="2021-05-21T00:00:00"/>
    <x v="1"/>
    <n v="5"/>
    <n v="688"/>
    <x v="4306"/>
    <x v="362"/>
    <n v="-1027.21"/>
    <s v="x"/>
    <m/>
    <m/>
    <m/>
    <s v="x"/>
    <m/>
    <m/>
    <m/>
    <m/>
    <m/>
    <m/>
    <m/>
    <m/>
    <m/>
    <m/>
    <m/>
    <m/>
    <m/>
    <m/>
    <m/>
    <m/>
    <m/>
    <x v="8"/>
  </r>
  <r>
    <d v="2021-05-17T00:00:00"/>
    <x v="1"/>
    <n v="5"/>
    <n v="639"/>
    <x v="4307"/>
    <x v="362"/>
    <n v="319.10000000000002"/>
    <s v="x"/>
    <m/>
    <m/>
    <m/>
    <s v="x"/>
    <m/>
    <m/>
    <m/>
    <m/>
    <m/>
    <m/>
    <m/>
    <m/>
    <m/>
    <m/>
    <m/>
    <m/>
    <m/>
    <m/>
    <m/>
    <m/>
    <m/>
    <x v="8"/>
  </r>
  <r>
    <d v="2021-04-16T00:00:00"/>
    <x v="1"/>
    <n v="4"/>
    <n v="475"/>
    <x v="4308"/>
    <x v="362"/>
    <n v="319.10000000000002"/>
    <s v="x"/>
    <m/>
    <m/>
    <m/>
    <s v="x"/>
    <m/>
    <m/>
    <m/>
    <m/>
    <m/>
    <m/>
    <m/>
    <m/>
    <m/>
    <m/>
    <m/>
    <m/>
    <m/>
    <m/>
    <m/>
    <m/>
    <m/>
    <x v="8"/>
  </r>
  <r>
    <d v="2021-03-15T00:00:00"/>
    <x v="1"/>
    <n v="3"/>
    <n v="253"/>
    <x v="4309"/>
    <x v="362"/>
    <n v="319.10000000000002"/>
    <s v="x"/>
    <m/>
    <m/>
    <m/>
    <s v="x"/>
    <m/>
    <m/>
    <m/>
    <m/>
    <m/>
    <m/>
    <m/>
    <m/>
    <m/>
    <m/>
    <m/>
    <m/>
    <m/>
    <m/>
    <m/>
    <m/>
    <m/>
    <x v="8"/>
  </r>
  <r>
    <d v="2021-02-17T00:00:00"/>
    <x v="1"/>
    <n v="2"/>
    <n v="144"/>
    <x v="4310"/>
    <x v="362"/>
    <n v="319.10000000000002"/>
    <s v="x"/>
    <m/>
    <m/>
    <m/>
    <s v="x"/>
    <m/>
    <m/>
    <m/>
    <m/>
    <m/>
    <m/>
    <m/>
    <m/>
    <m/>
    <m/>
    <m/>
    <m/>
    <m/>
    <m/>
    <m/>
    <m/>
    <m/>
    <x v="8"/>
  </r>
  <r>
    <d v="2021-02-01T00:00:00"/>
    <x v="1"/>
    <n v="2"/>
    <n v="2345"/>
    <x v="4311"/>
    <x v="362"/>
    <n v="1266.8800000000001"/>
    <s v="x"/>
    <m/>
    <m/>
    <m/>
    <s v="x"/>
    <m/>
    <m/>
    <m/>
    <m/>
    <m/>
    <m/>
    <m/>
    <m/>
    <m/>
    <m/>
    <m/>
    <m/>
    <m/>
    <m/>
    <m/>
    <m/>
    <m/>
    <x v="8"/>
  </r>
  <r>
    <d v="2023-12-28T00:00:00"/>
    <x v="0"/>
    <n v="12"/>
    <n v="1506"/>
    <x v="4312"/>
    <x v="363"/>
    <n v="5712"/>
    <m/>
    <s v="x"/>
    <m/>
    <s v="x"/>
    <m/>
    <m/>
    <m/>
    <m/>
    <m/>
    <m/>
    <m/>
    <m/>
    <m/>
    <m/>
    <m/>
    <s v="x"/>
    <m/>
    <m/>
    <m/>
    <m/>
    <m/>
    <m/>
    <x v="19"/>
  </r>
  <r>
    <d v="2023-12-19T00:00:00"/>
    <x v="0"/>
    <n v="12"/>
    <n v="1403"/>
    <x v="4313"/>
    <x v="363"/>
    <n v="11995.2"/>
    <m/>
    <s v="x"/>
    <m/>
    <s v="x"/>
    <m/>
    <m/>
    <m/>
    <m/>
    <m/>
    <m/>
    <m/>
    <m/>
    <m/>
    <m/>
    <m/>
    <s v="x"/>
    <m/>
    <m/>
    <m/>
    <m/>
    <m/>
    <m/>
    <x v="19"/>
  </r>
  <r>
    <d v="2021-12-29T00:00:00"/>
    <x v="1"/>
    <n v="12"/>
    <n v="1930"/>
    <x v="4314"/>
    <x v="363"/>
    <n v="3408"/>
    <m/>
    <s v="x"/>
    <m/>
    <s v="x"/>
    <m/>
    <m/>
    <m/>
    <m/>
    <m/>
    <m/>
    <m/>
    <m/>
    <m/>
    <m/>
    <m/>
    <s v="x"/>
    <m/>
    <m/>
    <m/>
    <m/>
    <m/>
    <m/>
    <x v="19"/>
  </r>
  <r>
    <d v="2021-12-22T00:00:00"/>
    <x v="1"/>
    <n v="12"/>
    <n v="1702"/>
    <x v="4314"/>
    <x v="363"/>
    <n v="42216"/>
    <m/>
    <s v="x"/>
    <m/>
    <s v="x"/>
    <m/>
    <m/>
    <m/>
    <m/>
    <m/>
    <m/>
    <m/>
    <m/>
    <m/>
    <m/>
    <m/>
    <s v="x"/>
    <m/>
    <m/>
    <m/>
    <m/>
    <m/>
    <m/>
    <x v="19"/>
  </r>
  <r>
    <d v="2021-12-22T00:00:00"/>
    <x v="1"/>
    <n v="12"/>
    <n v="1823"/>
    <x v="4314"/>
    <x v="363"/>
    <n v="15840"/>
    <m/>
    <s v="x"/>
    <m/>
    <s v="x"/>
    <m/>
    <m/>
    <m/>
    <m/>
    <m/>
    <m/>
    <m/>
    <m/>
    <m/>
    <m/>
    <m/>
    <s v="x"/>
    <m/>
    <m/>
    <m/>
    <m/>
    <m/>
    <m/>
    <x v="19"/>
  </r>
  <r>
    <d v="2022-08-23T00:00:00"/>
    <x v="2"/>
    <n v="8"/>
    <n v="1125"/>
    <x v="4315"/>
    <x v="364"/>
    <n v="720"/>
    <m/>
    <s v="x"/>
    <m/>
    <s v="x"/>
    <m/>
    <m/>
    <m/>
    <m/>
    <m/>
    <m/>
    <m/>
    <m/>
    <m/>
    <m/>
    <m/>
    <m/>
    <m/>
    <m/>
    <m/>
    <m/>
    <m/>
    <m/>
    <x v="12"/>
  </r>
  <r>
    <d v="2022-07-27T00:00:00"/>
    <x v="2"/>
    <n v="7"/>
    <n v="919"/>
    <x v="4316"/>
    <x v="364"/>
    <n v="3588"/>
    <m/>
    <s v="x"/>
    <m/>
    <s v="x"/>
    <m/>
    <m/>
    <m/>
    <m/>
    <m/>
    <m/>
    <m/>
    <m/>
    <m/>
    <m/>
    <m/>
    <m/>
    <m/>
    <m/>
    <m/>
    <m/>
    <m/>
    <m/>
    <x v="12"/>
  </r>
  <r>
    <d v="2023-10-17T00:00:00"/>
    <x v="0"/>
    <n v="10"/>
    <n v="1095"/>
    <x v="4317"/>
    <x v="365"/>
    <n v="5940"/>
    <m/>
    <s v="x"/>
    <m/>
    <s v="x"/>
    <m/>
    <m/>
    <m/>
    <m/>
    <m/>
    <m/>
    <m/>
    <m/>
    <m/>
    <m/>
    <m/>
    <m/>
    <m/>
    <m/>
    <m/>
    <m/>
    <m/>
    <m/>
    <x v="12"/>
  </r>
  <r>
    <d v="2023-01-04T00:00:00"/>
    <x v="0"/>
    <n v="1"/>
    <n v="1920"/>
    <x v="4318"/>
    <x v="366"/>
    <n v="1080"/>
    <m/>
    <s v="x"/>
    <m/>
    <m/>
    <m/>
    <m/>
    <m/>
    <s v="x"/>
    <m/>
    <m/>
    <m/>
    <m/>
    <m/>
    <m/>
    <m/>
    <m/>
    <m/>
    <m/>
    <m/>
    <m/>
    <m/>
    <m/>
    <x v="15"/>
  </r>
  <r>
    <d v="2022-12-21T00:00:00"/>
    <x v="2"/>
    <n v="12"/>
    <n v="1851"/>
    <x v="4319"/>
    <x v="366"/>
    <n v="1815.6"/>
    <m/>
    <s v="x"/>
    <m/>
    <m/>
    <m/>
    <m/>
    <m/>
    <s v="x"/>
    <m/>
    <m/>
    <m/>
    <m/>
    <m/>
    <m/>
    <m/>
    <m/>
    <m/>
    <m/>
    <m/>
    <m/>
    <m/>
    <m/>
    <x v="15"/>
  </r>
  <r>
    <d v="2022-12-21T00:00:00"/>
    <x v="2"/>
    <n v="12"/>
    <n v="1850"/>
    <x v="4320"/>
    <x v="366"/>
    <n v="3547.2"/>
    <m/>
    <s v="x"/>
    <m/>
    <m/>
    <m/>
    <m/>
    <m/>
    <s v="x"/>
    <m/>
    <m/>
    <m/>
    <m/>
    <m/>
    <m/>
    <m/>
    <m/>
    <m/>
    <m/>
    <m/>
    <m/>
    <m/>
    <m/>
    <x v="15"/>
  </r>
  <r>
    <d v="2022-11-10T00:00:00"/>
    <x v="2"/>
    <n v="11"/>
    <n v="1601"/>
    <x v="4321"/>
    <x v="366"/>
    <n v="586.79999999999995"/>
    <m/>
    <s v="x"/>
    <m/>
    <m/>
    <m/>
    <m/>
    <m/>
    <s v="x"/>
    <m/>
    <m/>
    <m/>
    <m/>
    <m/>
    <m/>
    <m/>
    <m/>
    <m/>
    <m/>
    <m/>
    <m/>
    <m/>
    <m/>
    <x v="15"/>
  </r>
  <r>
    <d v="2022-11-10T00:00:00"/>
    <x v="2"/>
    <n v="11"/>
    <n v="1600"/>
    <x v="4322"/>
    <x v="366"/>
    <n v="616.79999999999995"/>
    <m/>
    <s v="x"/>
    <m/>
    <m/>
    <m/>
    <m/>
    <m/>
    <s v="x"/>
    <m/>
    <m/>
    <m/>
    <m/>
    <m/>
    <m/>
    <m/>
    <m/>
    <m/>
    <m/>
    <m/>
    <m/>
    <m/>
    <m/>
    <x v="15"/>
  </r>
  <r>
    <d v="2022-06-02T00:00:00"/>
    <x v="2"/>
    <n v="6"/>
    <n v="593"/>
    <x v="4323"/>
    <x v="366"/>
    <n v="672"/>
    <m/>
    <s v="x"/>
    <m/>
    <m/>
    <m/>
    <m/>
    <m/>
    <s v="x"/>
    <m/>
    <m/>
    <m/>
    <m/>
    <m/>
    <m/>
    <m/>
    <m/>
    <m/>
    <m/>
    <m/>
    <m/>
    <m/>
    <m/>
    <x v="15"/>
  </r>
  <r>
    <d v="2022-04-20T00:00:00"/>
    <x v="2"/>
    <n v="4"/>
    <n v="357"/>
    <x v="4324"/>
    <x v="366"/>
    <n v="1185.5999999999999"/>
    <m/>
    <s v="x"/>
    <m/>
    <m/>
    <m/>
    <m/>
    <m/>
    <s v="x"/>
    <m/>
    <m/>
    <m/>
    <m/>
    <m/>
    <m/>
    <m/>
    <m/>
    <m/>
    <m/>
    <m/>
    <m/>
    <m/>
    <m/>
    <x v="15"/>
  </r>
  <r>
    <d v="2022-04-20T00:00:00"/>
    <x v="2"/>
    <n v="4"/>
    <n v="18"/>
    <x v="4325"/>
    <x v="366"/>
    <n v="1080"/>
    <m/>
    <s v="x"/>
    <m/>
    <m/>
    <m/>
    <m/>
    <m/>
    <s v="x"/>
    <m/>
    <m/>
    <m/>
    <m/>
    <m/>
    <m/>
    <m/>
    <m/>
    <m/>
    <m/>
    <m/>
    <m/>
    <m/>
    <m/>
    <x v="15"/>
  </r>
  <r>
    <d v="2021-12-31T00:00:00"/>
    <x v="1"/>
    <n v="12"/>
    <n v="54"/>
    <x v="4326"/>
    <x v="366"/>
    <n v="3547.2"/>
    <m/>
    <s v="x"/>
    <m/>
    <m/>
    <m/>
    <m/>
    <m/>
    <s v="x"/>
    <m/>
    <m/>
    <m/>
    <m/>
    <m/>
    <m/>
    <m/>
    <m/>
    <m/>
    <m/>
    <m/>
    <m/>
    <m/>
    <m/>
    <x v="15"/>
  </r>
  <r>
    <d v="2021-12-29T00:00:00"/>
    <x v="1"/>
    <n v="12"/>
    <n v="1747"/>
    <x v="4327"/>
    <x v="366"/>
    <n v="556.79999999999995"/>
    <m/>
    <s v="x"/>
    <m/>
    <m/>
    <m/>
    <m/>
    <m/>
    <s v="x"/>
    <m/>
    <m/>
    <m/>
    <m/>
    <m/>
    <m/>
    <m/>
    <m/>
    <m/>
    <m/>
    <m/>
    <m/>
    <m/>
    <m/>
    <x v="15"/>
  </r>
  <r>
    <d v="2021-12-29T00:00:00"/>
    <x v="1"/>
    <n v="12"/>
    <n v="1746"/>
    <x v="4328"/>
    <x v="366"/>
    <n v="108"/>
    <m/>
    <s v="x"/>
    <m/>
    <m/>
    <m/>
    <m/>
    <m/>
    <s v="x"/>
    <m/>
    <m/>
    <m/>
    <m/>
    <m/>
    <m/>
    <m/>
    <m/>
    <m/>
    <m/>
    <m/>
    <m/>
    <m/>
    <m/>
    <x v="15"/>
  </r>
  <r>
    <d v="2021-12-29T00:00:00"/>
    <x v="1"/>
    <n v="12"/>
    <n v="56"/>
    <x v="4329"/>
    <x v="366"/>
    <n v="1815.6"/>
    <m/>
    <s v="x"/>
    <m/>
    <m/>
    <m/>
    <m/>
    <m/>
    <s v="x"/>
    <m/>
    <m/>
    <m/>
    <m/>
    <m/>
    <m/>
    <m/>
    <m/>
    <m/>
    <m/>
    <m/>
    <m/>
    <m/>
    <m/>
    <x v="15"/>
  </r>
  <r>
    <d v="2021-12-22T00:00:00"/>
    <x v="1"/>
    <n v="12"/>
    <n v="1771"/>
    <x v="4330"/>
    <x v="366"/>
    <n v="715"/>
    <m/>
    <s v="x"/>
    <m/>
    <m/>
    <m/>
    <m/>
    <m/>
    <s v="x"/>
    <m/>
    <m/>
    <m/>
    <m/>
    <m/>
    <m/>
    <m/>
    <m/>
    <m/>
    <m/>
    <m/>
    <m/>
    <m/>
    <m/>
    <x v="15"/>
  </r>
  <r>
    <d v="2023-11-30T00:00:00"/>
    <x v="0"/>
    <n v="11"/>
    <n v="1307"/>
    <x v="4331"/>
    <x v="367"/>
    <n v="1674.4"/>
    <m/>
    <s v="x"/>
    <m/>
    <m/>
    <m/>
    <m/>
    <m/>
    <m/>
    <s v="x"/>
    <m/>
    <m/>
    <m/>
    <m/>
    <m/>
    <m/>
    <m/>
    <m/>
    <m/>
    <m/>
    <m/>
    <m/>
    <m/>
    <x v="2"/>
  </r>
  <r>
    <d v="2023-10-30T00:00:00"/>
    <x v="0"/>
    <n v="10"/>
    <n v="1140"/>
    <x v="4332"/>
    <x v="367"/>
    <n v="417.6"/>
    <m/>
    <s v="x"/>
    <m/>
    <m/>
    <m/>
    <m/>
    <m/>
    <m/>
    <s v="x"/>
    <m/>
    <m/>
    <m/>
    <m/>
    <m/>
    <m/>
    <m/>
    <m/>
    <m/>
    <m/>
    <m/>
    <m/>
    <m/>
    <x v="2"/>
  </r>
  <r>
    <d v="2023-09-27T00:00:00"/>
    <x v="0"/>
    <n v="9"/>
    <n v="961"/>
    <x v="4333"/>
    <x v="367"/>
    <n v="584.17999999999995"/>
    <m/>
    <s v="x"/>
    <m/>
    <m/>
    <m/>
    <m/>
    <m/>
    <m/>
    <s v="x"/>
    <m/>
    <m/>
    <m/>
    <m/>
    <m/>
    <m/>
    <m/>
    <m/>
    <m/>
    <m/>
    <m/>
    <m/>
    <m/>
    <x v="2"/>
  </r>
  <r>
    <d v="2023-09-27T00:00:00"/>
    <x v="0"/>
    <n v="9"/>
    <n v="962"/>
    <x v="4334"/>
    <x v="367"/>
    <n v="417.6"/>
    <m/>
    <s v="x"/>
    <m/>
    <m/>
    <m/>
    <m/>
    <m/>
    <m/>
    <s v="x"/>
    <m/>
    <m/>
    <m/>
    <m/>
    <m/>
    <m/>
    <m/>
    <m/>
    <m/>
    <m/>
    <m/>
    <m/>
    <m/>
    <x v="2"/>
  </r>
  <r>
    <d v="2023-08-30T00:00:00"/>
    <x v="0"/>
    <n v="8"/>
    <n v="819"/>
    <x v="4335"/>
    <x v="367"/>
    <n v="1785.46"/>
    <m/>
    <s v="x"/>
    <m/>
    <m/>
    <m/>
    <m/>
    <m/>
    <m/>
    <s v="x"/>
    <m/>
    <m/>
    <m/>
    <m/>
    <m/>
    <m/>
    <m/>
    <m/>
    <m/>
    <m/>
    <m/>
    <m/>
    <m/>
    <x v="2"/>
  </r>
  <r>
    <d v="2023-07-25T00:00:00"/>
    <x v="0"/>
    <n v="7"/>
    <n v="683"/>
    <x v="4336"/>
    <x v="367"/>
    <n v="1175.21"/>
    <m/>
    <s v="x"/>
    <m/>
    <m/>
    <m/>
    <m/>
    <m/>
    <m/>
    <s v="x"/>
    <m/>
    <m/>
    <m/>
    <m/>
    <m/>
    <m/>
    <m/>
    <m/>
    <m/>
    <m/>
    <m/>
    <m/>
    <m/>
    <x v="2"/>
  </r>
  <r>
    <d v="2023-07-25T00:00:00"/>
    <x v="0"/>
    <n v="7"/>
    <n v="682"/>
    <x v="4337"/>
    <x v="367"/>
    <n v="417.6"/>
    <m/>
    <s v="x"/>
    <m/>
    <m/>
    <m/>
    <m/>
    <m/>
    <m/>
    <s v="x"/>
    <m/>
    <m/>
    <m/>
    <m/>
    <m/>
    <m/>
    <m/>
    <m/>
    <m/>
    <m/>
    <m/>
    <m/>
    <m/>
    <x v="2"/>
  </r>
  <r>
    <d v="2023-06-27T00:00:00"/>
    <x v="0"/>
    <n v="6"/>
    <n v="555"/>
    <x v="4338"/>
    <x v="367"/>
    <n v="417.6"/>
    <m/>
    <s v="x"/>
    <m/>
    <m/>
    <m/>
    <m/>
    <m/>
    <m/>
    <s v="x"/>
    <m/>
    <m/>
    <m/>
    <m/>
    <m/>
    <m/>
    <m/>
    <m/>
    <m/>
    <m/>
    <m/>
    <m/>
    <m/>
    <x v="2"/>
  </r>
  <r>
    <d v="2023-05-30T00:00:00"/>
    <x v="0"/>
    <n v="5"/>
    <n v="436"/>
    <x v="4339"/>
    <x v="367"/>
    <n v="62.95"/>
    <m/>
    <s v="x"/>
    <m/>
    <m/>
    <m/>
    <m/>
    <m/>
    <m/>
    <s v="x"/>
    <m/>
    <m/>
    <m/>
    <m/>
    <m/>
    <m/>
    <m/>
    <m/>
    <m/>
    <m/>
    <m/>
    <m/>
    <m/>
    <x v="2"/>
  </r>
  <r>
    <d v="2023-05-30T00:00:00"/>
    <x v="0"/>
    <n v="5"/>
    <n v="423"/>
    <x v="4340"/>
    <x v="367"/>
    <n v="2546.29"/>
    <m/>
    <s v="x"/>
    <m/>
    <m/>
    <m/>
    <m/>
    <m/>
    <m/>
    <s v="x"/>
    <m/>
    <m/>
    <m/>
    <m/>
    <m/>
    <m/>
    <m/>
    <m/>
    <m/>
    <m/>
    <m/>
    <m/>
    <m/>
    <x v="2"/>
  </r>
  <r>
    <d v="2023-04-27T00:00:00"/>
    <x v="0"/>
    <n v="4"/>
    <n v="305"/>
    <x v="4341"/>
    <x v="367"/>
    <n v="1403.41"/>
    <m/>
    <s v="x"/>
    <m/>
    <m/>
    <m/>
    <m/>
    <m/>
    <m/>
    <s v="x"/>
    <m/>
    <m/>
    <m/>
    <m/>
    <m/>
    <m/>
    <m/>
    <m/>
    <m/>
    <m/>
    <m/>
    <m/>
    <m/>
    <x v="2"/>
  </r>
  <r>
    <d v="2023-04-27T00:00:00"/>
    <x v="0"/>
    <n v="4"/>
    <n v="304"/>
    <x v="4342"/>
    <x v="367"/>
    <n v="417.6"/>
    <m/>
    <s v="x"/>
    <m/>
    <m/>
    <m/>
    <m/>
    <m/>
    <m/>
    <s v="x"/>
    <m/>
    <m/>
    <m/>
    <m/>
    <m/>
    <m/>
    <m/>
    <m/>
    <m/>
    <m/>
    <m/>
    <m/>
    <m/>
    <x v="2"/>
  </r>
  <r>
    <d v="2023-04-27T00:00:00"/>
    <x v="0"/>
    <n v="4"/>
    <n v="303"/>
    <x v="4343"/>
    <x v="367"/>
    <n v="338.11"/>
    <m/>
    <s v="x"/>
    <m/>
    <m/>
    <m/>
    <m/>
    <m/>
    <m/>
    <s v="x"/>
    <m/>
    <m/>
    <m/>
    <m/>
    <m/>
    <m/>
    <m/>
    <m/>
    <m/>
    <m/>
    <m/>
    <m/>
    <m/>
    <x v="2"/>
  </r>
  <r>
    <d v="2023-03-29T00:00:00"/>
    <x v="0"/>
    <n v="3"/>
    <n v="204"/>
    <x v="4344"/>
    <x v="367"/>
    <n v="86.4"/>
    <m/>
    <s v="x"/>
    <m/>
    <m/>
    <m/>
    <m/>
    <m/>
    <m/>
    <s v="x"/>
    <m/>
    <m/>
    <m/>
    <m/>
    <m/>
    <m/>
    <m/>
    <m/>
    <m/>
    <m/>
    <m/>
    <m/>
    <m/>
    <x v="2"/>
  </r>
  <r>
    <d v="2023-03-29T00:00:00"/>
    <x v="0"/>
    <n v="3"/>
    <n v="203"/>
    <x v="4345"/>
    <x v="367"/>
    <n v="417.6"/>
    <m/>
    <s v="x"/>
    <m/>
    <m/>
    <m/>
    <m/>
    <m/>
    <m/>
    <s v="x"/>
    <m/>
    <m/>
    <m/>
    <m/>
    <m/>
    <m/>
    <m/>
    <m/>
    <m/>
    <m/>
    <m/>
    <m/>
    <m/>
    <x v="2"/>
  </r>
  <r>
    <d v="2023-03-06T00:00:00"/>
    <x v="0"/>
    <n v="3"/>
    <n v="92"/>
    <x v="4346"/>
    <x v="367"/>
    <n v="1435.7"/>
    <m/>
    <s v="x"/>
    <m/>
    <m/>
    <m/>
    <m/>
    <m/>
    <m/>
    <s v="x"/>
    <m/>
    <m/>
    <m/>
    <m/>
    <m/>
    <m/>
    <m/>
    <m/>
    <m/>
    <m/>
    <m/>
    <m/>
    <m/>
    <x v="2"/>
  </r>
  <r>
    <d v="2023-03-06T00:00:00"/>
    <x v="0"/>
    <n v="3"/>
    <n v="91"/>
    <x v="4347"/>
    <x v="367"/>
    <n v="86.4"/>
    <m/>
    <s v="x"/>
    <m/>
    <m/>
    <m/>
    <m/>
    <m/>
    <m/>
    <s v="x"/>
    <m/>
    <m/>
    <m/>
    <m/>
    <m/>
    <m/>
    <m/>
    <m/>
    <m/>
    <m/>
    <m/>
    <m/>
    <m/>
    <x v="2"/>
  </r>
  <r>
    <d v="2023-02-01T00:00:00"/>
    <x v="0"/>
    <n v="2"/>
    <n v="1927"/>
    <x v="4348"/>
    <x v="367"/>
    <n v="1038.94"/>
    <m/>
    <s v="x"/>
    <m/>
    <m/>
    <m/>
    <m/>
    <m/>
    <m/>
    <s v="x"/>
    <m/>
    <m/>
    <m/>
    <m/>
    <m/>
    <m/>
    <m/>
    <m/>
    <m/>
    <m/>
    <m/>
    <m/>
    <m/>
    <x v="2"/>
  </r>
  <r>
    <d v="2023-02-01T00:00:00"/>
    <x v="0"/>
    <n v="2"/>
    <n v="1925"/>
    <x v="4349"/>
    <x v="367"/>
    <n v="417.61"/>
    <m/>
    <s v="x"/>
    <m/>
    <m/>
    <m/>
    <m/>
    <m/>
    <m/>
    <s v="x"/>
    <m/>
    <m/>
    <m/>
    <m/>
    <m/>
    <m/>
    <m/>
    <m/>
    <m/>
    <m/>
    <m/>
    <m/>
    <m/>
    <x v="2"/>
  </r>
  <r>
    <d v="2023-01-30T00:00:00"/>
    <x v="0"/>
    <n v="1"/>
    <n v="1926"/>
    <x v="4350"/>
    <x v="367"/>
    <n v="417.6"/>
    <m/>
    <s v="x"/>
    <m/>
    <m/>
    <m/>
    <m/>
    <m/>
    <m/>
    <s v="x"/>
    <m/>
    <m/>
    <m/>
    <m/>
    <m/>
    <m/>
    <m/>
    <m/>
    <m/>
    <m/>
    <m/>
    <m/>
    <m/>
    <x v="2"/>
  </r>
  <r>
    <d v="2022-12-29T00:00:00"/>
    <x v="2"/>
    <n v="12"/>
    <n v="1744"/>
    <x v="4351"/>
    <x v="367"/>
    <n v="417.6"/>
    <m/>
    <s v="x"/>
    <m/>
    <m/>
    <m/>
    <m/>
    <m/>
    <m/>
    <s v="x"/>
    <m/>
    <m/>
    <m/>
    <m/>
    <m/>
    <m/>
    <m/>
    <m/>
    <m/>
    <m/>
    <m/>
    <m/>
    <m/>
    <x v="2"/>
  </r>
  <r>
    <d v="2022-12-29T00:00:00"/>
    <x v="2"/>
    <n v="12"/>
    <n v="1743"/>
    <x v="4352"/>
    <x v="367"/>
    <n v="86.4"/>
    <m/>
    <s v="x"/>
    <m/>
    <m/>
    <m/>
    <m/>
    <m/>
    <m/>
    <s v="x"/>
    <m/>
    <m/>
    <m/>
    <m/>
    <m/>
    <m/>
    <m/>
    <m/>
    <m/>
    <m/>
    <m/>
    <m/>
    <m/>
    <x v="2"/>
  </r>
  <r>
    <d v="2022-12-13T00:00:00"/>
    <x v="2"/>
    <n v="12"/>
    <n v="1745"/>
    <x v="4353"/>
    <x v="367"/>
    <n v="360.65"/>
    <m/>
    <s v="x"/>
    <m/>
    <m/>
    <m/>
    <m/>
    <m/>
    <m/>
    <s v="x"/>
    <m/>
    <m/>
    <m/>
    <m/>
    <m/>
    <m/>
    <m/>
    <m/>
    <m/>
    <m/>
    <m/>
    <m/>
    <m/>
    <x v="2"/>
  </r>
  <r>
    <d v="2022-11-29T00:00:00"/>
    <x v="2"/>
    <n v="11"/>
    <n v="1519"/>
    <x v="4354"/>
    <x v="367"/>
    <n v="86.4"/>
    <m/>
    <s v="x"/>
    <m/>
    <m/>
    <m/>
    <m/>
    <m/>
    <m/>
    <s v="x"/>
    <m/>
    <m/>
    <m/>
    <m/>
    <m/>
    <m/>
    <m/>
    <m/>
    <m/>
    <m/>
    <m/>
    <m/>
    <m/>
    <x v="2"/>
  </r>
  <r>
    <d v="2022-11-29T00:00:00"/>
    <x v="2"/>
    <n v="11"/>
    <n v="1518"/>
    <x v="4355"/>
    <x v="367"/>
    <n v="2113.04"/>
    <m/>
    <s v="x"/>
    <m/>
    <m/>
    <m/>
    <m/>
    <m/>
    <m/>
    <s v="x"/>
    <m/>
    <m/>
    <m/>
    <m/>
    <m/>
    <m/>
    <m/>
    <m/>
    <m/>
    <m/>
    <m/>
    <m/>
    <m/>
    <x v="2"/>
  </r>
  <r>
    <d v="2022-11-02T00:00:00"/>
    <x v="2"/>
    <n v="11"/>
    <n v="1346"/>
    <x v="4356"/>
    <x v="367"/>
    <n v="715.03"/>
    <m/>
    <s v="x"/>
    <m/>
    <m/>
    <m/>
    <m/>
    <m/>
    <m/>
    <s v="x"/>
    <m/>
    <m/>
    <m/>
    <m/>
    <m/>
    <m/>
    <m/>
    <m/>
    <m/>
    <m/>
    <m/>
    <m/>
    <m/>
    <x v="2"/>
  </r>
  <r>
    <d v="2022-11-02T00:00:00"/>
    <x v="2"/>
    <n v="11"/>
    <n v="1345"/>
    <x v="4357"/>
    <x v="367"/>
    <n v="1842.54"/>
    <m/>
    <s v="x"/>
    <m/>
    <m/>
    <m/>
    <m/>
    <m/>
    <m/>
    <s v="x"/>
    <m/>
    <m/>
    <m/>
    <m/>
    <m/>
    <m/>
    <m/>
    <m/>
    <m/>
    <m/>
    <m/>
    <m/>
    <m/>
    <x v="2"/>
  </r>
  <r>
    <d v="2022-11-02T00:00:00"/>
    <x v="2"/>
    <n v="11"/>
    <n v="1344"/>
    <x v="4358"/>
    <x v="367"/>
    <n v="417.6"/>
    <m/>
    <s v="x"/>
    <m/>
    <m/>
    <m/>
    <m/>
    <m/>
    <m/>
    <s v="x"/>
    <m/>
    <m/>
    <m/>
    <m/>
    <m/>
    <m/>
    <m/>
    <m/>
    <m/>
    <m/>
    <m/>
    <m/>
    <m/>
    <x v="2"/>
  </r>
  <r>
    <d v="2022-09-30T00:00:00"/>
    <x v="2"/>
    <n v="9"/>
    <n v="1279"/>
    <x v="4359"/>
    <x v="367"/>
    <n v="1452.31"/>
    <m/>
    <s v="x"/>
    <m/>
    <m/>
    <m/>
    <m/>
    <m/>
    <m/>
    <s v="x"/>
    <m/>
    <m/>
    <m/>
    <m/>
    <m/>
    <m/>
    <m/>
    <m/>
    <m/>
    <m/>
    <m/>
    <m/>
    <m/>
    <x v="2"/>
  </r>
  <r>
    <d v="2022-09-30T00:00:00"/>
    <x v="2"/>
    <n v="9"/>
    <n v="1207"/>
    <x v="4360"/>
    <x v="367"/>
    <n v="86.4"/>
    <m/>
    <s v="x"/>
    <m/>
    <m/>
    <m/>
    <m/>
    <m/>
    <m/>
    <s v="x"/>
    <m/>
    <m/>
    <m/>
    <m/>
    <m/>
    <m/>
    <m/>
    <m/>
    <m/>
    <m/>
    <m/>
    <m/>
    <m/>
    <x v="2"/>
  </r>
  <r>
    <d v="2022-09-30T00:00:00"/>
    <x v="2"/>
    <n v="9"/>
    <n v="1206"/>
    <x v="4361"/>
    <x v="367"/>
    <n v="417.6"/>
    <m/>
    <s v="x"/>
    <m/>
    <m/>
    <m/>
    <m/>
    <m/>
    <m/>
    <s v="x"/>
    <m/>
    <m/>
    <m/>
    <m/>
    <m/>
    <m/>
    <m/>
    <m/>
    <m/>
    <m/>
    <m/>
    <m/>
    <m/>
    <x v="2"/>
  </r>
  <r>
    <d v="2022-09-26T00:00:00"/>
    <x v="2"/>
    <n v="9"/>
    <n v="1280"/>
    <x v="4362"/>
    <x v="367"/>
    <n v="86.4"/>
    <m/>
    <s v="x"/>
    <m/>
    <m/>
    <m/>
    <m/>
    <m/>
    <m/>
    <s v="x"/>
    <m/>
    <m/>
    <m/>
    <m/>
    <m/>
    <m/>
    <m/>
    <m/>
    <m/>
    <m/>
    <m/>
    <m/>
    <m/>
    <x v="2"/>
  </r>
  <r>
    <d v="2022-09-13T00:00:00"/>
    <x v="2"/>
    <n v="9"/>
    <n v="1208"/>
    <x v="4363"/>
    <x v="367"/>
    <n v="400.03"/>
    <m/>
    <s v="x"/>
    <m/>
    <m/>
    <m/>
    <m/>
    <m/>
    <m/>
    <s v="x"/>
    <m/>
    <m/>
    <m/>
    <m/>
    <m/>
    <m/>
    <m/>
    <m/>
    <m/>
    <m/>
    <m/>
    <m/>
    <m/>
    <x v="2"/>
  </r>
  <r>
    <d v="2022-07-29T00:00:00"/>
    <x v="2"/>
    <n v="7"/>
    <n v="982"/>
    <x v="4364"/>
    <x v="367"/>
    <n v="763.2"/>
    <m/>
    <s v="x"/>
    <m/>
    <m/>
    <m/>
    <m/>
    <m/>
    <m/>
    <s v="x"/>
    <m/>
    <m/>
    <m/>
    <m/>
    <m/>
    <m/>
    <m/>
    <m/>
    <m/>
    <m/>
    <m/>
    <m/>
    <m/>
    <x v="2"/>
  </r>
  <r>
    <d v="2022-06-29T00:00:00"/>
    <x v="2"/>
    <n v="6"/>
    <n v="824"/>
    <x v="4365"/>
    <x v="367"/>
    <n v="417.6"/>
    <m/>
    <s v="x"/>
    <m/>
    <m/>
    <m/>
    <m/>
    <m/>
    <m/>
    <s v="x"/>
    <m/>
    <m/>
    <m/>
    <m/>
    <m/>
    <m/>
    <m/>
    <m/>
    <m/>
    <m/>
    <m/>
    <m/>
    <m/>
    <x v="2"/>
  </r>
  <r>
    <d v="2022-06-29T00:00:00"/>
    <x v="2"/>
    <n v="6"/>
    <n v="823"/>
    <x v="4366"/>
    <x v="367"/>
    <n v="86.4"/>
    <m/>
    <s v="x"/>
    <m/>
    <m/>
    <m/>
    <m/>
    <m/>
    <m/>
    <s v="x"/>
    <m/>
    <m/>
    <m/>
    <m/>
    <m/>
    <m/>
    <m/>
    <m/>
    <m/>
    <m/>
    <m/>
    <m/>
    <m/>
    <x v="2"/>
  </r>
  <r>
    <d v="2022-06-24T00:00:00"/>
    <x v="2"/>
    <n v="6"/>
    <n v="727"/>
    <x v="4367"/>
    <x v="367"/>
    <n v="173.88"/>
    <m/>
    <s v="x"/>
    <m/>
    <m/>
    <m/>
    <m/>
    <m/>
    <m/>
    <s v="x"/>
    <m/>
    <m/>
    <m/>
    <m/>
    <m/>
    <m/>
    <m/>
    <m/>
    <m/>
    <m/>
    <m/>
    <m/>
    <m/>
    <x v="2"/>
  </r>
  <r>
    <d v="2022-06-21T00:00:00"/>
    <x v="2"/>
    <n v="6"/>
    <n v="825"/>
    <x v="4368"/>
    <x v="367"/>
    <n v="417.08"/>
    <m/>
    <s v="x"/>
    <m/>
    <m/>
    <m/>
    <m/>
    <m/>
    <m/>
    <s v="x"/>
    <m/>
    <m/>
    <m/>
    <m/>
    <m/>
    <m/>
    <m/>
    <m/>
    <m/>
    <m/>
    <m/>
    <m/>
    <m/>
    <x v="2"/>
  </r>
  <r>
    <d v="2022-05-27T00:00:00"/>
    <x v="2"/>
    <n v="5"/>
    <n v="662"/>
    <x v="4369"/>
    <x v="367"/>
    <n v="1539.98"/>
    <m/>
    <s v="x"/>
    <m/>
    <m/>
    <m/>
    <m/>
    <m/>
    <m/>
    <s v="x"/>
    <m/>
    <m/>
    <m/>
    <m/>
    <m/>
    <m/>
    <m/>
    <m/>
    <m/>
    <m/>
    <m/>
    <m/>
    <m/>
    <x v="2"/>
  </r>
  <r>
    <d v="2022-05-27T00:00:00"/>
    <x v="2"/>
    <n v="5"/>
    <n v="661"/>
    <x v="4370"/>
    <x v="367"/>
    <n v="86.4"/>
    <m/>
    <s v="x"/>
    <m/>
    <m/>
    <m/>
    <m/>
    <m/>
    <m/>
    <s v="x"/>
    <m/>
    <m/>
    <m/>
    <m/>
    <m/>
    <m/>
    <m/>
    <m/>
    <m/>
    <m/>
    <m/>
    <m/>
    <m/>
    <x v="2"/>
  </r>
  <r>
    <d v="2022-04-29T00:00:00"/>
    <x v="2"/>
    <n v="4"/>
    <n v="484"/>
    <x v="4371"/>
    <x v="367"/>
    <n v="940.92"/>
    <m/>
    <s v="x"/>
    <m/>
    <m/>
    <m/>
    <m/>
    <m/>
    <m/>
    <s v="x"/>
    <m/>
    <m/>
    <m/>
    <m/>
    <m/>
    <m/>
    <m/>
    <m/>
    <m/>
    <m/>
    <m/>
    <m/>
    <m/>
    <x v="2"/>
  </r>
  <r>
    <d v="2022-04-29T00:00:00"/>
    <x v="2"/>
    <n v="4"/>
    <n v="483"/>
    <x v="4372"/>
    <x v="367"/>
    <n v="417.6"/>
    <m/>
    <s v="x"/>
    <m/>
    <m/>
    <m/>
    <m/>
    <m/>
    <m/>
    <s v="x"/>
    <m/>
    <m/>
    <m/>
    <m/>
    <m/>
    <m/>
    <m/>
    <m/>
    <m/>
    <m/>
    <m/>
    <m/>
    <m/>
    <x v="2"/>
  </r>
  <r>
    <d v="2022-04-29T00:00:00"/>
    <x v="2"/>
    <n v="4"/>
    <n v="482"/>
    <x v="4373"/>
    <x v="367"/>
    <n v="391.49"/>
    <m/>
    <s v="x"/>
    <m/>
    <m/>
    <m/>
    <m/>
    <m/>
    <m/>
    <s v="x"/>
    <m/>
    <m/>
    <m/>
    <m/>
    <m/>
    <m/>
    <m/>
    <m/>
    <m/>
    <m/>
    <m/>
    <m/>
    <m/>
    <x v="2"/>
  </r>
  <r>
    <d v="2022-03-30T00:00:00"/>
    <x v="2"/>
    <n v="3"/>
    <n v="291"/>
    <x v="4374"/>
    <x v="367"/>
    <n v="417.6"/>
    <m/>
    <s v="x"/>
    <m/>
    <m/>
    <m/>
    <m/>
    <m/>
    <m/>
    <s v="x"/>
    <m/>
    <m/>
    <m/>
    <m/>
    <m/>
    <m/>
    <m/>
    <m/>
    <m/>
    <m/>
    <m/>
    <m/>
    <m/>
    <x v="2"/>
  </r>
  <r>
    <d v="2022-03-30T00:00:00"/>
    <x v="2"/>
    <n v="3"/>
    <n v="290"/>
    <x v="4375"/>
    <x v="367"/>
    <n v="86.4"/>
    <m/>
    <s v="x"/>
    <m/>
    <m/>
    <m/>
    <m/>
    <m/>
    <m/>
    <s v="x"/>
    <m/>
    <m/>
    <m/>
    <m/>
    <m/>
    <m/>
    <m/>
    <m/>
    <m/>
    <m/>
    <m/>
    <m/>
    <m/>
    <x v="2"/>
  </r>
  <r>
    <d v="2022-03-17T00:00:00"/>
    <x v="2"/>
    <n v="3"/>
    <n v="292"/>
    <x v="4376"/>
    <x v="367"/>
    <n v="394.92"/>
    <m/>
    <s v="x"/>
    <m/>
    <m/>
    <m/>
    <m/>
    <m/>
    <m/>
    <s v="x"/>
    <m/>
    <m/>
    <m/>
    <m/>
    <m/>
    <m/>
    <m/>
    <m/>
    <m/>
    <m/>
    <m/>
    <m/>
    <m/>
    <x v="2"/>
  </r>
  <r>
    <d v="2022-02-24T00:00:00"/>
    <x v="2"/>
    <n v="2"/>
    <n v="143"/>
    <x v="4377"/>
    <x v="367"/>
    <n v="1952.5"/>
    <m/>
    <s v="x"/>
    <m/>
    <m/>
    <m/>
    <m/>
    <m/>
    <m/>
    <s v="x"/>
    <m/>
    <m/>
    <m/>
    <m/>
    <m/>
    <m/>
    <m/>
    <m/>
    <m/>
    <m/>
    <m/>
    <m/>
    <m/>
    <x v="2"/>
  </r>
  <r>
    <d v="2022-02-24T00:00:00"/>
    <x v="2"/>
    <n v="2"/>
    <n v="142"/>
    <x v="4378"/>
    <x v="367"/>
    <n v="86.4"/>
    <m/>
    <s v="x"/>
    <m/>
    <m/>
    <m/>
    <m/>
    <m/>
    <m/>
    <s v="x"/>
    <m/>
    <m/>
    <m/>
    <m/>
    <m/>
    <m/>
    <m/>
    <m/>
    <m/>
    <m/>
    <m/>
    <m/>
    <m/>
    <x v="2"/>
  </r>
  <r>
    <d v="2022-02-01T00:00:00"/>
    <x v="2"/>
    <n v="2"/>
    <n v="2034"/>
    <x v="4379"/>
    <x v="367"/>
    <n v="1154.46"/>
    <m/>
    <s v="x"/>
    <m/>
    <m/>
    <m/>
    <m/>
    <m/>
    <m/>
    <s v="x"/>
    <m/>
    <m/>
    <m/>
    <m/>
    <m/>
    <m/>
    <m/>
    <m/>
    <m/>
    <m/>
    <m/>
    <m/>
    <m/>
    <x v="2"/>
  </r>
  <r>
    <d v="2022-02-01T00:00:00"/>
    <x v="2"/>
    <n v="2"/>
    <n v="2033"/>
    <x v="4380"/>
    <x v="367"/>
    <n v="370.96"/>
    <m/>
    <s v="x"/>
    <m/>
    <m/>
    <m/>
    <m/>
    <m/>
    <m/>
    <s v="x"/>
    <m/>
    <m/>
    <m/>
    <m/>
    <m/>
    <m/>
    <m/>
    <m/>
    <m/>
    <m/>
    <m/>
    <m/>
    <m/>
    <x v="2"/>
  </r>
  <r>
    <d v="2022-02-01T00:00:00"/>
    <x v="2"/>
    <n v="2"/>
    <n v="2032"/>
    <x v="4381"/>
    <x v="367"/>
    <n v="417.6"/>
    <m/>
    <s v="x"/>
    <m/>
    <m/>
    <m/>
    <m/>
    <m/>
    <m/>
    <s v="x"/>
    <m/>
    <m/>
    <m/>
    <m/>
    <m/>
    <m/>
    <m/>
    <m/>
    <m/>
    <m/>
    <m/>
    <m/>
    <m/>
    <x v="2"/>
  </r>
  <r>
    <d v="2021-12-31T00:00:00"/>
    <x v="1"/>
    <n v="12"/>
    <n v="1791"/>
    <x v="4382"/>
    <x v="367"/>
    <n v="394.12"/>
    <m/>
    <s v="x"/>
    <m/>
    <m/>
    <m/>
    <m/>
    <m/>
    <m/>
    <s v="x"/>
    <m/>
    <m/>
    <m/>
    <m/>
    <m/>
    <m/>
    <m/>
    <m/>
    <m/>
    <m/>
    <m/>
    <m/>
    <m/>
    <x v="2"/>
  </r>
  <r>
    <d v="2021-12-29T00:00:00"/>
    <x v="1"/>
    <n v="12"/>
    <n v="1793"/>
    <x v="4383"/>
    <x v="367"/>
    <n v="86.4"/>
    <m/>
    <s v="x"/>
    <m/>
    <m/>
    <m/>
    <m/>
    <m/>
    <m/>
    <s v="x"/>
    <m/>
    <m/>
    <m/>
    <m/>
    <m/>
    <m/>
    <m/>
    <m/>
    <m/>
    <m/>
    <m/>
    <m/>
    <m/>
    <x v="2"/>
  </r>
  <r>
    <d v="2021-12-29T00:00:00"/>
    <x v="1"/>
    <n v="12"/>
    <n v="1792"/>
    <x v="4384"/>
    <x v="367"/>
    <n v="417.6"/>
    <m/>
    <s v="x"/>
    <m/>
    <m/>
    <m/>
    <m/>
    <m/>
    <m/>
    <s v="x"/>
    <m/>
    <m/>
    <m/>
    <m/>
    <m/>
    <m/>
    <m/>
    <m/>
    <m/>
    <m/>
    <m/>
    <m/>
    <m/>
    <x v="2"/>
  </r>
  <r>
    <d v="2021-12-01T00:00:00"/>
    <x v="1"/>
    <n v="12"/>
    <n v="1583"/>
    <x v="4385"/>
    <x v="367"/>
    <n v="86.4"/>
    <m/>
    <s v="x"/>
    <m/>
    <m/>
    <m/>
    <m/>
    <m/>
    <m/>
    <s v="x"/>
    <m/>
    <m/>
    <m/>
    <m/>
    <m/>
    <m/>
    <m/>
    <m/>
    <m/>
    <m/>
    <m/>
    <m/>
    <m/>
    <x v="2"/>
  </r>
  <r>
    <d v="2021-12-01T00:00:00"/>
    <x v="1"/>
    <n v="12"/>
    <n v="1582"/>
    <x v="4386"/>
    <x v="367"/>
    <n v="1521.24"/>
    <m/>
    <s v="x"/>
    <m/>
    <m/>
    <m/>
    <m/>
    <m/>
    <m/>
    <s v="x"/>
    <m/>
    <m/>
    <m/>
    <m/>
    <m/>
    <m/>
    <m/>
    <m/>
    <m/>
    <m/>
    <m/>
    <m/>
    <m/>
    <x v="2"/>
  </r>
  <r>
    <d v="2021-11-15T00:00:00"/>
    <x v="1"/>
    <n v="11"/>
    <n v="1609"/>
    <x v="4387"/>
    <x v="367"/>
    <n v="419.38"/>
    <m/>
    <s v="x"/>
    <m/>
    <m/>
    <m/>
    <m/>
    <m/>
    <m/>
    <s v="x"/>
    <m/>
    <m/>
    <m/>
    <m/>
    <m/>
    <m/>
    <m/>
    <m/>
    <m/>
    <m/>
    <m/>
    <m/>
    <m/>
    <x v="2"/>
  </r>
  <r>
    <d v="2021-10-27T00:00:00"/>
    <x v="1"/>
    <n v="10"/>
    <n v="1442"/>
    <x v="4388"/>
    <x v="367"/>
    <n v="1117.03"/>
    <m/>
    <s v="x"/>
    <m/>
    <m/>
    <m/>
    <m/>
    <m/>
    <m/>
    <s v="x"/>
    <m/>
    <m/>
    <m/>
    <m/>
    <m/>
    <m/>
    <m/>
    <m/>
    <m/>
    <m/>
    <m/>
    <m/>
    <m/>
    <x v="2"/>
  </r>
  <r>
    <d v="2021-10-27T00:00:00"/>
    <x v="1"/>
    <n v="10"/>
    <n v="1441"/>
    <x v="4389"/>
    <x v="367"/>
    <n v="494.65"/>
    <m/>
    <s v="x"/>
    <m/>
    <m/>
    <m/>
    <m/>
    <m/>
    <m/>
    <s v="x"/>
    <m/>
    <m/>
    <m/>
    <m/>
    <m/>
    <m/>
    <m/>
    <m/>
    <m/>
    <m/>
    <m/>
    <m/>
    <m/>
    <x v="2"/>
  </r>
  <r>
    <d v="2021-10-27T00:00:00"/>
    <x v="1"/>
    <n v="10"/>
    <n v="1440"/>
    <x v="4390"/>
    <x v="367"/>
    <n v="417.6"/>
    <m/>
    <s v="x"/>
    <m/>
    <m/>
    <m/>
    <m/>
    <m/>
    <m/>
    <s v="x"/>
    <m/>
    <m/>
    <m/>
    <m/>
    <m/>
    <m/>
    <m/>
    <m/>
    <m/>
    <m/>
    <m/>
    <m/>
    <m/>
    <x v="2"/>
  </r>
  <r>
    <d v="2021-09-30T00:00:00"/>
    <x v="1"/>
    <n v="9"/>
    <n v="1249"/>
    <x v="4391"/>
    <x v="367"/>
    <n v="417.6"/>
    <m/>
    <s v="x"/>
    <m/>
    <m/>
    <m/>
    <m/>
    <m/>
    <m/>
    <s v="x"/>
    <m/>
    <m/>
    <m/>
    <m/>
    <m/>
    <m/>
    <m/>
    <m/>
    <m/>
    <m/>
    <m/>
    <m/>
    <m/>
    <x v="2"/>
  </r>
  <r>
    <d v="2021-09-30T00:00:00"/>
    <x v="1"/>
    <n v="9"/>
    <n v="1250"/>
    <x v="4392"/>
    <x v="367"/>
    <n v="86.4"/>
    <m/>
    <s v="x"/>
    <m/>
    <m/>
    <m/>
    <m/>
    <m/>
    <m/>
    <s v="x"/>
    <m/>
    <m/>
    <m/>
    <m/>
    <m/>
    <m/>
    <m/>
    <m/>
    <m/>
    <m/>
    <m/>
    <m/>
    <m/>
    <x v="2"/>
  </r>
  <r>
    <d v="2021-09-14T00:00:00"/>
    <x v="1"/>
    <n v="9"/>
    <n v="1248"/>
    <x v="4393"/>
    <x v="367"/>
    <n v="401.3"/>
    <m/>
    <s v="x"/>
    <m/>
    <m/>
    <m/>
    <m/>
    <m/>
    <m/>
    <s v="x"/>
    <m/>
    <m/>
    <m/>
    <m/>
    <m/>
    <m/>
    <m/>
    <m/>
    <m/>
    <m/>
    <m/>
    <m/>
    <m/>
    <x v="2"/>
  </r>
  <r>
    <d v="2021-09-02T00:00:00"/>
    <x v="1"/>
    <n v="9"/>
    <n v="1157"/>
    <x v="4394"/>
    <x v="367"/>
    <n v="1744.9"/>
    <m/>
    <s v="x"/>
    <m/>
    <m/>
    <m/>
    <m/>
    <m/>
    <m/>
    <s v="x"/>
    <m/>
    <m/>
    <m/>
    <m/>
    <m/>
    <m/>
    <m/>
    <m/>
    <m/>
    <m/>
    <m/>
    <m/>
    <m/>
    <x v="2"/>
  </r>
  <r>
    <d v="2021-08-30T00:00:00"/>
    <x v="1"/>
    <n v="8"/>
    <n v="1083"/>
    <x v="4395"/>
    <x v="367"/>
    <n v="86.4"/>
    <m/>
    <s v="x"/>
    <m/>
    <m/>
    <m/>
    <m/>
    <m/>
    <m/>
    <s v="x"/>
    <m/>
    <m/>
    <m/>
    <m/>
    <m/>
    <m/>
    <m/>
    <m/>
    <m/>
    <m/>
    <m/>
    <m/>
    <m/>
    <x v="2"/>
  </r>
  <r>
    <d v="2021-07-27T00:00:00"/>
    <x v="1"/>
    <n v="7"/>
    <n v="888"/>
    <x v="4396"/>
    <x v="367"/>
    <n v="1034.24"/>
    <m/>
    <s v="x"/>
    <m/>
    <m/>
    <m/>
    <m/>
    <m/>
    <m/>
    <s v="x"/>
    <m/>
    <m/>
    <m/>
    <m/>
    <m/>
    <m/>
    <m/>
    <m/>
    <m/>
    <m/>
    <m/>
    <m/>
    <m/>
    <x v="2"/>
  </r>
  <r>
    <d v="2021-07-27T00:00:00"/>
    <x v="1"/>
    <n v="7"/>
    <n v="887"/>
    <x v="4397"/>
    <x v="367"/>
    <n v="732.89"/>
    <m/>
    <s v="x"/>
    <m/>
    <m/>
    <m/>
    <m/>
    <m/>
    <m/>
    <s v="x"/>
    <m/>
    <m/>
    <m/>
    <m/>
    <m/>
    <m/>
    <m/>
    <m/>
    <m/>
    <m/>
    <m/>
    <m/>
    <m/>
    <x v="2"/>
  </r>
  <r>
    <d v="2021-07-27T00:00:00"/>
    <x v="1"/>
    <n v="7"/>
    <n v="886"/>
    <x v="4398"/>
    <x v="367"/>
    <n v="417.6"/>
    <m/>
    <s v="x"/>
    <m/>
    <m/>
    <m/>
    <m/>
    <m/>
    <m/>
    <s v="x"/>
    <m/>
    <m/>
    <m/>
    <m/>
    <m/>
    <m/>
    <m/>
    <m/>
    <m/>
    <m/>
    <m/>
    <m/>
    <m/>
    <x v="2"/>
  </r>
  <r>
    <d v="2021-06-29T00:00:00"/>
    <x v="1"/>
    <n v="6"/>
    <n v="736"/>
    <x v="4399"/>
    <x v="367"/>
    <n v="417.6"/>
    <m/>
    <s v="x"/>
    <m/>
    <m/>
    <m/>
    <m/>
    <m/>
    <m/>
    <s v="x"/>
    <m/>
    <m/>
    <m/>
    <m/>
    <m/>
    <m/>
    <m/>
    <m/>
    <m/>
    <m/>
    <m/>
    <m/>
    <m/>
    <x v="2"/>
  </r>
  <r>
    <d v="2021-06-29T00:00:00"/>
    <x v="1"/>
    <n v="6"/>
    <n v="735"/>
    <x v="4400"/>
    <x v="367"/>
    <n v="86.4"/>
    <m/>
    <s v="x"/>
    <m/>
    <m/>
    <m/>
    <m/>
    <m/>
    <m/>
    <s v="x"/>
    <m/>
    <m/>
    <m/>
    <m/>
    <m/>
    <m/>
    <m/>
    <m/>
    <m/>
    <m/>
    <m/>
    <m/>
    <m/>
    <x v="2"/>
  </r>
  <r>
    <d v="2021-06-14T00:00:00"/>
    <x v="1"/>
    <n v="6"/>
    <n v="737"/>
    <x v="4401"/>
    <x v="367"/>
    <n v="409.24"/>
    <m/>
    <s v="x"/>
    <m/>
    <m/>
    <m/>
    <m/>
    <m/>
    <m/>
    <s v="x"/>
    <m/>
    <m/>
    <m/>
    <m/>
    <m/>
    <m/>
    <m/>
    <m/>
    <m/>
    <m/>
    <m/>
    <m/>
    <m/>
    <x v="2"/>
  </r>
  <r>
    <d v="2021-05-28T00:00:00"/>
    <x v="1"/>
    <n v="5"/>
    <n v="651"/>
    <x v="4402"/>
    <x v="367"/>
    <n v="86.4"/>
    <m/>
    <s v="x"/>
    <m/>
    <m/>
    <m/>
    <m/>
    <m/>
    <m/>
    <s v="x"/>
    <m/>
    <m/>
    <m/>
    <m/>
    <m/>
    <m/>
    <m/>
    <m/>
    <m/>
    <m/>
    <m/>
    <m/>
    <m/>
    <x v="2"/>
  </r>
  <r>
    <d v="2021-05-28T00:00:00"/>
    <x v="1"/>
    <n v="5"/>
    <n v="650"/>
    <x v="4403"/>
    <x v="367"/>
    <n v="1463.59"/>
    <m/>
    <s v="x"/>
    <m/>
    <m/>
    <m/>
    <m/>
    <m/>
    <m/>
    <s v="x"/>
    <m/>
    <m/>
    <m/>
    <m/>
    <m/>
    <m/>
    <m/>
    <m/>
    <m/>
    <m/>
    <m/>
    <m/>
    <m/>
    <x v="2"/>
  </r>
  <r>
    <d v="2021-05-03T00:00:00"/>
    <x v="1"/>
    <n v="5"/>
    <n v="454"/>
    <x v="4404"/>
    <x v="367"/>
    <n v="529.07000000000005"/>
    <m/>
    <s v="x"/>
    <m/>
    <m/>
    <m/>
    <m/>
    <m/>
    <m/>
    <s v="x"/>
    <m/>
    <m/>
    <m/>
    <m/>
    <m/>
    <m/>
    <m/>
    <m/>
    <m/>
    <m/>
    <m/>
    <m/>
    <m/>
    <x v="2"/>
  </r>
  <r>
    <d v="2021-05-03T00:00:00"/>
    <x v="1"/>
    <n v="5"/>
    <n v="453"/>
    <x v="4405"/>
    <x v="367"/>
    <n v="417.6"/>
    <m/>
    <s v="x"/>
    <m/>
    <m/>
    <m/>
    <m/>
    <m/>
    <m/>
    <s v="x"/>
    <m/>
    <m/>
    <m/>
    <m/>
    <m/>
    <m/>
    <m/>
    <m/>
    <m/>
    <m/>
    <m/>
    <m/>
    <m/>
    <x v="2"/>
  </r>
  <r>
    <d v="2021-05-03T00:00:00"/>
    <x v="1"/>
    <n v="5"/>
    <n v="452"/>
    <x v="4406"/>
    <x v="367"/>
    <n v="362.93"/>
    <m/>
    <s v="x"/>
    <m/>
    <m/>
    <m/>
    <m/>
    <m/>
    <m/>
    <s v="x"/>
    <m/>
    <m/>
    <m/>
    <m/>
    <m/>
    <m/>
    <m/>
    <m/>
    <m/>
    <m/>
    <m/>
    <m/>
    <m/>
    <x v="2"/>
  </r>
  <r>
    <d v="2021-03-29T00:00:00"/>
    <x v="1"/>
    <n v="3"/>
    <n v="339"/>
    <x v="4407"/>
    <x v="367"/>
    <n v="390.4"/>
    <m/>
    <s v="x"/>
    <m/>
    <m/>
    <m/>
    <m/>
    <m/>
    <m/>
    <s v="x"/>
    <m/>
    <m/>
    <m/>
    <m/>
    <m/>
    <m/>
    <m/>
    <m/>
    <m/>
    <m/>
    <m/>
    <m/>
    <m/>
    <x v="2"/>
  </r>
  <r>
    <d v="2021-03-29T00:00:00"/>
    <x v="1"/>
    <n v="3"/>
    <n v="338"/>
    <x v="4408"/>
    <x v="367"/>
    <n v="417.6"/>
    <m/>
    <s v="x"/>
    <m/>
    <m/>
    <m/>
    <m/>
    <m/>
    <m/>
    <s v="x"/>
    <m/>
    <m/>
    <m/>
    <m/>
    <m/>
    <m/>
    <m/>
    <m/>
    <m/>
    <m/>
    <m/>
    <m/>
    <m/>
    <x v="2"/>
  </r>
  <r>
    <d v="2021-03-29T00:00:00"/>
    <x v="1"/>
    <n v="3"/>
    <n v="337"/>
    <x v="4409"/>
    <x v="367"/>
    <n v="86.4"/>
    <m/>
    <s v="x"/>
    <m/>
    <m/>
    <m/>
    <m/>
    <m/>
    <m/>
    <s v="x"/>
    <m/>
    <m/>
    <m/>
    <m/>
    <m/>
    <m/>
    <m/>
    <m/>
    <m/>
    <m/>
    <m/>
    <m/>
    <m/>
    <x v="2"/>
  </r>
  <r>
    <d v="2021-03-01T00:00:00"/>
    <x v="1"/>
    <n v="3"/>
    <n v="103"/>
    <x v="4410"/>
    <x v="367"/>
    <n v="1392.94"/>
    <m/>
    <s v="x"/>
    <m/>
    <m/>
    <m/>
    <m/>
    <m/>
    <m/>
    <s v="x"/>
    <m/>
    <m/>
    <m/>
    <m/>
    <m/>
    <m/>
    <m/>
    <m/>
    <m/>
    <m/>
    <m/>
    <m/>
    <m/>
    <x v="2"/>
  </r>
  <r>
    <d v="2021-03-01T00:00:00"/>
    <x v="1"/>
    <n v="3"/>
    <n v="101"/>
    <x v="4411"/>
    <x v="367"/>
    <n v="86.4"/>
    <m/>
    <s v="x"/>
    <m/>
    <m/>
    <m/>
    <m/>
    <m/>
    <m/>
    <s v="x"/>
    <m/>
    <m/>
    <m/>
    <m/>
    <m/>
    <m/>
    <m/>
    <m/>
    <m/>
    <m/>
    <m/>
    <m/>
    <m/>
    <x v="2"/>
  </r>
  <r>
    <d v="2021-02-03T00:00:00"/>
    <x v="1"/>
    <n v="2"/>
    <n v="2292"/>
    <x v="4412"/>
    <x v="367"/>
    <n v="445.4"/>
    <m/>
    <s v="x"/>
    <m/>
    <m/>
    <m/>
    <m/>
    <m/>
    <m/>
    <s v="x"/>
    <m/>
    <m/>
    <m/>
    <m/>
    <m/>
    <m/>
    <m/>
    <m/>
    <m/>
    <m/>
    <m/>
    <m/>
    <m/>
    <x v="2"/>
  </r>
  <r>
    <d v="2021-02-03T00:00:00"/>
    <x v="1"/>
    <n v="2"/>
    <n v="2291"/>
    <x v="4413"/>
    <x v="367"/>
    <n v="417.6"/>
    <m/>
    <s v="x"/>
    <m/>
    <m/>
    <m/>
    <m/>
    <m/>
    <m/>
    <s v="x"/>
    <m/>
    <m/>
    <m/>
    <m/>
    <m/>
    <m/>
    <m/>
    <m/>
    <m/>
    <m/>
    <m/>
    <m/>
    <m/>
    <x v="2"/>
  </r>
  <r>
    <d v="2021-02-03T00:00:00"/>
    <x v="1"/>
    <n v="2"/>
    <n v="2290"/>
    <x v="4414"/>
    <x v="367"/>
    <n v="379.27"/>
    <m/>
    <s v="x"/>
    <m/>
    <m/>
    <m/>
    <m/>
    <m/>
    <m/>
    <s v="x"/>
    <m/>
    <m/>
    <m/>
    <m/>
    <m/>
    <m/>
    <m/>
    <m/>
    <m/>
    <m/>
    <m/>
    <m/>
    <m/>
    <x v="2"/>
  </r>
  <r>
    <d v="2023-07-19T00:00:00"/>
    <x v="0"/>
    <n v="7"/>
    <n v="650"/>
    <x v="4415"/>
    <x v="368"/>
    <n v="648"/>
    <m/>
    <s v="x"/>
    <m/>
    <m/>
    <m/>
    <m/>
    <m/>
    <s v="x"/>
    <m/>
    <m/>
    <m/>
    <m/>
    <m/>
    <m/>
    <m/>
    <m/>
    <m/>
    <m/>
    <m/>
    <m/>
    <m/>
    <m/>
    <x v="15"/>
  </r>
  <r>
    <d v="2023-03-29T00:00:00"/>
    <x v="0"/>
    <n v="3"/>
    <n v="154"/>
    <x v="4416"/>
    <x v="368"/>
    <n v="1824"/>
    <m/>
    <s v="x"/>
    <m/>
    <m/>
    <m/>
    <m/>
    <m/>
    <s v="x"/>
    <m/>
    <m/>
    <m/>
    <m/>
    <m/>
    <m/>
    <m/>
    <m/>
    <m/>
    <m/>
    <m/>
    <m/>
    <m/>
    <m/>
    <x v="15"/>
  </r>
  <r>
    <d v="2022-11-28T00:00:00"/>
    <x v="2"/>
    <n v="11"/>
    <n v="1602"/>
    <x v="4417"/>
    <x v="368"/>
    <n v="165.6"/>
    <m/>
    <s v="x"/>
    <m/>
    <m/>
    <m/>
    <m/>
    <m/>
    <s v="x"/>
    <m/>
    <m/>
    <m/>
    <m/>
    <m/>
    <m/>
    <m/>
    <m/>
    <m/>
    <m/>
    <m/>
    <m/>
    <m/>
    <m/>
    <x v="15"/>
  </r>
  <r>
    <d v="2022-11-21T00:00:00"/>
    <x v="2"/>
    <n v="11"/>
    <n v="1461"/>
    <x v="4418"/>
    <x v="368"/>
    <n v="151.19999999999999"/>
    <m/>
    <s v="x"/>
    <m/>
    <m/>
    <m/>
    <m/>
    <m/>
    <s v="x"/>
    <m/>
    <m/>
    <m/>
    <m/>
    <m/>
    <m/>
    <m/>
    <m/>
    <m/>
    <m/>
    <m/>
    <m/>
    <m/>
    <m/>
    <x v="15"/>
  </r>
  <r>
    <d v="2022-11-07T00:00:00"/>
    <x v="2"/>
    <n v="11"/>
    <n v="1384"/>
    <x v="4419"/>
    <x v="368"/>
    <n v="136.80000000000001"/>
    <m/>
    <s v="x"/>
    <m/>
    <m/>
    <m/>
    <m/>
    <m/>
    <s v="x"/>
    <m/>
    <m/>
    <m/>
    <m/>
    <m/>
    <m/>
    <m/>
    <m/>
    <m/>
    <m/>
    <m/>
    <m/>
    <m/>
    <m/>
    <x v="15"/>
  </r>
  <r>
    <d v="2022-05-26T00:00:00"/>
    <x v="2"/>
    <n v="5"/>
    <n v="553"/>
    <x v="4420"/>
    <x v="368"/>
    <n v="60"/>
    <m/>
    <s v="x"/>
    <m/>
    <m/>
    <m/>
    <m/>
    <m/>
    <s v="x"/>
    <m/>
    <m/>
    <m/>
    <m/>
    <m/>
    <m/>
    <m/>
    <m/>
    <m/>
    <m/>
    <m/>
    <m/>
    <m/>
    <m/>
    <x v="15"/>
  </r>
  <r>
    <d v="2022-03-17T00:00:00"/>
    <x v="2"/>
    <n v="3"/>
    <n v="205"/>
    <x v="4421"/>
    <x v="368"/>
    <n v="186"/>
    <m/>
    <s v="x"/>
    <m/>
    <m/>
    <m/>
    <m/>
    <m/>
    <s v="x"/>
    <m/>
    <m/>
    <m/>
    <m/>
    <m/>
    <m/>
    <m/>
    <m/>
    <m/>
    <m/>
    <m/>
    <m/>
    <m/>
    <m/>
    <x v="15"/>
  </r>
  <r>
    <d v="2021-12-30T00:00:00"/>
    <x v="1"/>
    <n v="12"/>
    <n v="1893"/>
    <x v="4422"/>
    <x v="368"/>
    <n v="130.80000000000001"/>
    <m/>
    <s v="x"/>
    <m/>
    <m/>
    <m/>
    <m/>
    <m/>
    <s v="x"/>
    <m/>
    <m/>
    <m/>
    <m/>
    <m/>
    <m/>
    <m/>
    <m/>
    <m/>
    <m/>
    <m/>
    <m/>
    <m/>
    <m/>
    <x v="15"/>
  </r>
  <r>
    <d v="2021-12-28T00:00:00"/>
    <x v="1"/>
    <n v="12"/>
    <n v="1901"/>
    <x v="4423"/>
    <x v="368"/>
    <n v="66"/>
    <m/>
    <s v="x"/>
    <m/>
    <m/>
    <m/>
    <m/>
    <m/>
    <s v="x"/>
    <m/>
    <m/>
    <m/>
    <m/>
    <m/>
    <m/>
    <m/>
    <m/>
    <m/>
    <m/>
    <m/>
    <m/>
    <m/>
    <m/>
    <x v="15"/>
  </r>
  <r>
    <d v="2021-12-28T00:00:00"/>
    <x v="1"/>
    <n v="12"/>
    <n v="1900"/>
    <x v="4424"/>
    <x v="368"/>
    <n v="54"/>
    <m/>
    <s v="x"/>
    <m/>
    <m/>
    <m/>
    <m/>
    <m/>
    <s v="x"/>
    <m/>
    <m/>
    <m/>
    <m/>
    <m/>
    <m/>
    <m/>
    <m/>
    <m/>
    <m/>
    <m/>
    <m/>
    <m/>
    <m/>
    <x v="15"/>
  </r>
  <r>
    <d v="2021-10-26T00:00:00"/>
    <x v="1"/>
    <n v="10"/>
    <n v="1519"/>
    <x v="4425"/>
    <x v="368"/>
    <n v="69.599999999999994"/>
    <m/>
    <s v="x"/>
    <m/>
    <m/>
    <m/>
    <m/>
    <m/>
    <s v="x"/>
    <m/>
    <m/>
    <m/>
    <m/>
    <m/>
    <m/>
    <m/>
    <m/>
    <m/>
    <m/>
    <m/>
    <m/>
    <m/>
    <m/>
    <x v="15"/>
  </r>
  <r>
    <d v="2021-10-12T00:00:00"/>
    <x v="1"/>
    <n v="10"/>
    <n v="1327"/>
    <x v="4426"/>
    <x v="368"/>
    <n v="429.6"/>
    <m/>
    <s v="x"/>
    <m/>
    <m/>
    <m/>
    <m/>
    <m/>
    <s v="x"/>
    <m/>
    <m/>
    <m/>
    <m/>
    <m/>
    <m/>
    <m/>
    <m/>
    <m/>
    <m/>
    <m/>
    <m/>
    <m/>
    <m/>
    <x v="15"/>
  </r>
  <r>
    <d v="2021-09-02T00:00:00"/>
    <x v="1"/>
    <n v="9"/>
    <n v="1155"/>
    <x v="4427"/>
    <x v="368"/>
    <n v="75.599999999999994"/>
    <m/>
    <s v="x"/>
    <m/>
    <m/>
    <m/>
    <m/>
    <m/>
    <s v="x"/>
    <m/>
    <m/>
    <m/>
    <m/>
    <m/>
    <m/>
    <m/>
    <m/>
    <m/>
    <m/>
    <m/>
    <m/>
    <m/>
    <m/>
    <x v="15"/>
  </r>
  <r>
    <d v="2021-08-30T00:00:00"/>
    <x v="1"/>
    <n v="8"/>
    <n v="1060"/>
    <x v="4428"/>
    <x v="368"/>
    <n v="224.4"/>
    <m/>
    <s v="x"/>
    <m/>
    <m/>
    <m/>
    <m/>
    <m/>
    <s v="x"/>
    <m/>
    <m/>
    <m/>
    <m/>
    <m/>
    <m/>
    <m/>
    <m/>
    <m/>
    <m/>
    <m/>
    <m/>
    <m/>
    <m/>
    <x v="15"/>
  </r>
  <r>
    <d v="2021-08-30T00:00:00"/>
    <x v="1"/>
    <n v="8"/>
    <n v="1059"/>
    <x v="4429"/>
    <x v="368"/>
    <n v="43.2"/>
    <m/>
    <s v="x"/>
    <m/>
    <m/>
    <m/>
    <m/>
    <m/>
    <s v="x"/>
    <m/>
    <m/>
    <m/>
    <m/>
    <m/>
    <m/>
    <m/>
    <m/>
    <m/>
    <m/>
    <m/>
    <m/>
    <m/>
    <m/>
    <x v="15"/>
  </r>
  <r>
    <d v="2021-07-21T00:00:00"/>
    <x v="1"/>
    <n v="7"/>
    <n v="930"/>
    <x v="4430"/>
    <x v="368"/>
    <n v="147.72"/>
    <m/>
    <s v="x"/>
    <m/>
    <m/>
    <m/>
    <m/>
    <m/>
    <s v="x"/>
    <m/>
    <m/>
    <m/>
    <m/>
    <m/>
    <m/>
    <m/>
    <m/>
    <m/>
    <m/>
    <m/>
    <m/>
    <m/>
    <m/>
    <x v="15"/>
  </r>
  <r>
    <d v="2021-07-19T00:00:00"/>
    <x v="1"/>
    <n v="7"/>
    <n v="868"/>
    <x v="4431"/>
    <x v="368"/>
    <n v="106.66"/>
    <m/>
    <s v="x"/>
    <m/>
    <m/>
    <m/>
    <m/>
    <m/>
    <s v="x"/>
    <m/>
    <m/>
    <m/>
    <m/>
    <m/>
    <m/>
    <m/>
    <m/>
    <m/>
    <m/>
    <m/>
    <m/>
    <m/>
    <m/>
    <x v="15"/>
  </r>
  <r>
    <d v="2021-06-24T00:00:00"/>
    <x v="1"/>
    <n v="6"/>
    <n v="815"/>
    <x v="4432"/>
    <x v="368"/>
    <n v="60"/>
    <m/>
    <s v="x"/>
    <m/>
    <m/>
    <m/>
    <m/>
    <m/>
    <s v="x"/>
    <m/>
    <m/>
    <m/>
    <m/>
    <m/>
    <m/>
    <m/>
    <m/>
    <m/>
    <m/>
    <m/>
    <m/>
    <m/>
    <m/>
    <x v="15"/>
  </r>
  <r>
    <d v="2021-06-09T00:00:00"/>
    <x v="1"/>
    <n v="6"/>
    <n v="753"/>
    <x v="4433"/>
    <x v="368"/>
    <n v="138"/>
    <m/>
    <s v="x"/>
    <m/>
    <m/>
    <m/>
    <m/>
    <m/>
    <s v="x"/>
    <m/>
    <m/>
    <m/>
    <m/>
    <m/>
    <m/>
    <m/>
    <m/>
    <m/>
    <m/>
    <m/>
    <m/>
    <m/>
    <m/>
    <x v="15"/>
  </r>
  <r>
    <d v="2021-06-03T00:00:00"/>
    <x v="1"/>
    <n v="6"/>
    <n v="713"/>
    <x v="4434"/>
    <x v="368"/>
    <n v="216"/>
    <m/>
    <s v="x"/>
    <m/>
    <m/>
    <m/>
    <m/>
    <m/>
    <s v="x"/>
    <m/>
    <m/>
    <m/>
    <m/>
    <m/>
    <m/>
    <m/>
    <m/>
    <m/>
    <m/>
    <m/>
    <m/>
    <m/>
    <m/>
    <x v="15"/>
  </r>
  <r>
    <d v="2021-06-03T00:00:00"/>
    <x v="1"/>
    <n v="6"/>
    <n v="687"/>
    <x v="4435"/>
    <x v="368"/>
    <n v="1068"/>
    <m/>
    <s v="x"/>
    <m/>
    <m/>
    <m/>
    <m/>
    <m/>
    <s v="x"/>
    <m/>
    <m/>
    <m/>
    <m/>
    <m/>
    <m/>
    <m/>
    <m/>
    <m/>
    <m/>
    <m/>
    <m/>
    <m/>
    <m/>
    <x v="15"/>
  </r>
  <r>
    <d v="2021-05-21T00:00:00"/>
    <x v="1"/>
    <n v="5"/>
    <n v="665"/>
    <x v="4436"/>
    <x v="368"/>
    <n v="391.2"/>
    <m/>
    <s v="x"/>
    <m/>
    <m/>
    <m/>
    <m/>
    <m/>
    <s v="x"/>
    <m/>
    <m/>
    <m/>
    <m/>
    <m/>
    <m/>
    <m/>
    <m/>
    <m/>
    <m/>
    <m/>
    <m/>
    <m/>
    <m/>
    <x v="15"/>
  </r>
  <r>
    <d v="2021-05-20T00:00:00"/>
    <x v="1"/>
    <n v="5"/>
    <n v="621"/>
    <x v="4437"/>
    <x v="368"/>
    <n v="48"/>
    <m/>
    <s v="x"/>
    <m/>
    <m/>
    <m/>
    <m/>
    <m/>
    <s v="x"/>
    <m/>
    <m/>
    <m/>
    <m/>
    <m/>
    <m/>
    <m/>
    <m/>
    <m/>
    <m/>
    <m/>
    <m/>
    <m/>
    <m/>
    <x v="15"/>
  </r>
  <r>
    <d v="2021-05-06T00:00:00"/>
    <x v="1"/>
    <n v="5"/>
    <n v="554"/>
    <x v="4438"/>
    <x v="368"/>
    <n v="312"/>
    <m/>
    <s v="x"/>
    <m/>
    <m/>
    <m/>
    <m/>
    <m/>
    <s v="x"/>
    <m/>
    <m/>
    <m/>
    <m/>
    <m/>
    <m/>
    <m/>
    <m/>
    <m/>
    <m/>
    <m/>
    <m/>
    <m/>
    <m/>
    <x v="15"/>
  </r>
  <r>
    <d v="2021-04-27T00:00:00"/>
    <x v="1"/>
    <n v="4"/>
    <n v="504"/>
    <x v="4439"/>
    <x v="368"/>
    <n v="492"/>
    <m/>
    <s v="x"/>
    <m/>
    <m/>
    <m/>
    <m/>
    <m/>
    <s v="x"/>
    <m/>
    <m/>
    <m/>
    <m/>
    <m/>
    <m/>
    <m/>
    <m/>
    <m/>
    <m/>
    <m/>
    <m/>
    <m/>
    <m/>
    <x v="15"/>
  </r>
  <r>
    <d v="2021-03-29T00:00:00"/>
    <x v="1"/>
    <n v="3"/>
    <n v="303"/>
    <x v="4440"/>
    <x v="368"/>
    <n v="200.4"/>
    <m/>
    <s v="x"/>
    <m/>
    <m/>
    <m/>
    <m/>
    <m/>
    <s v="x"/>
    <m/>
    <m/>
    <m/>
    <m/>
    <m/>
    <m/>
    <m/>
    <m/>
    <m/>
    <m/>
    <m/>
    <m/>
    <m/>
    <m/>
    <x v="15"/>
  </r>
  <r>
    <d v="2021-03-19T00:00:00"/>
    <x v="1"/>
    <n v="3"/>
    <n v="302"/>
    <x v="4441"/>
    <x v="368"/>
    <n v="237.6"/>
    <m/>
    <s v="x"/>
    <m/>
    <m/>
    <m/>
    <m/>
    <m/>
    <s v="x"/>
    <m/>
    <m/>
    <m/>
    <m/>
    <m/>
    <m/>
    <m/>
    <m/>
    <m/>
    <m/>
    <m/>
    <m/>
    <m/>
    <m/>
    <x v="15"/>
  </r>
  <r>
    <d v="2021-03-19T00:00:00"/>
    <x v="1"/>
    <n v="3"/>
    <n v="274"/>
    <x v="4442"/>
    <x v="368"/>
    <n v="1113.5999999999999"/>
    <m/>
    <s v="x"/>
    <m/>
    <m/>
    <m/>
    <m/>
    <m/>
    <s v="x"/>
    <m/>
    <m/>
    <m/>
    <m/>
    <m/>
    <m/>
    <m/>
    <m/>
    <m/>
    <m/>
    <m/>
    <m/>
    <m/>
    <m/>
    <x v="15"/>
  </r>
  <r>
    <d v="2021-03-19T00:00:00"/>
    <x v="1"/>
    <n v="3"/>
    <n v="273"/>
    <x v="4443"/>
    <x v="368"/>
    <n v="204"/>
    <m/>
    <s v="x"/>
    <m/>
    <m/>
    <m/>
    <m/>
    <m/>
    <s v="x"/>
    <m/>
    <m/>
    <m/>
    <m/>
    <m/>
    <m/>
    <m/>
    <m/>
    <m/>
    <m/>
    <m/>
    <m/>
    <m/>
    <m/>
    <x v="15"/>
  </r>
  <r>
    <d v="2021-03-15T00:00:00"/>
    <x v="1"/>
    <n v="3"/>
    <n v="236"/>
    <x v="4444"/>
    <x v="368"/>
    <n v="102"/>
    <m/>
    <s v="x"/>
    <m/>
    <m/>
    <m/>
    <m/>
    <m/>
    <s v="x"/>
    <m/>
    <m/>
    <m/>
    <m/>
    <m/>
    <m/>
    <m/>
    <m/>
    <m/>
    <m/>
    <m/>
    <m/>
    <m/>
    <m/>
    <x v="15"/>
  </r>
  <r>
    <d v="2021-03-09T00:00:00"/>
    <x v="1"/>
    <n v="3"/>
    <n v="142"/>
    <x v="4445"/>
    <x v="368"/>
    <n v="987.6"/>
    <m/>
    <s v="x"/>
    <m/>
    <m/>
    <m/>
    <m/>
    <m/>
    <s v="x"/>
    <m/>
    <m/>
    <m/>
    <m/>
    <m/>
    <m/>
    <m/>
    <m/>
    <m/>
    <m/>
    <m/>
    <m/>
    <m/>
    <m/>
    <x v="15"/>
  </r>
  <r>
    <d v="2021-03-05T00:00:00"/>
    <x v="1"/>
    <n v="3"/>
    <n v="198"/>
    <x v="4446"/>
    <x v="368"/>
    <n v="591.6"/>
    <m/>
    <s v="x"/>
    <m/>
    <m/>
    <m/>
    <m/>
    <m/>
    <s v="x"/>
    <m/>
    <m/>
    <m/>
    <m/>
    <m/>
    <m/>
    <m/>
    <m/>
    <m/>
    <m/>
    <m/>
    <m/>
    <m/>
    <m/>
    <x v="15"/>
  </r>
  <r>
    <d v="2021-03-01T00:00:00"/>
    <x v="1"/>
    <n v="3"/>
    <n v="179"/>
    <x v="4447"/>
    <x v="368"/>
    <n v="266.39999999999998"/>
    <m/>
    <s v="x"/>
    <m/>
    <m/>
    <m/>
    <m/>
    <m/>
    <s v="x"/>
    <m/>
    <m/>
    <m/>
    <m/>
    <m/>
    <m/>
    <m/>
    <m/>
    <m/>
    <m/>
    <m/>
    <m/>
    <m/>
    <m/>
    <x v="15"/>
  </r>
  <r>
    <d v="2021-03-01T00:00:00"/>
    <x v="1"/>
    <n v="3"/>
    <n v="88"/>
    <x v="4448"/>
    <x v="368"/>
    <n v="96"/>
    <m/>
    <s v="x"/>
    <m/>
    <m/>
    <m/>
    <m/>
    <m/>
    <s v="x"/>
    <m/>
    <m/>
    <m/>
    <m/>
    <m/>
    <m/>
    <m/>
    <m/>
    <m/>
    <m/>
    <m/>
    <m/>
    <m/>
    <m/>
    <x v="15"/>
  </r>
  <r>
    <d v="2021-02-25T00:00:00"/>
    <x v="1"/>
    <n v="2"/>
    <n v="177"/>
    <x v="4449"/>
    <x v="368"/>
    <n v="598.79999999999995"/>
    <m/>
    <s v="x"/>
    <m/>
    <m/>
    <m/>
    <m/>
    <m/>
    <s v="x"/>
    <m/>
    <m/>
    <m/>
    <m/>
    <m/>
    <m/>
    <m/>
    <m/>
    <m/>
    <m/>
    <m/>
    <m/>
    <m/>
    <m/>
    <x v="15"/>
  </r>
  <r>
    <d v="2021-02-23T00:00:00"/>
    <x v="1"/>
    <n v="2"/>
    <n v="58"/>
    <x v="4450"/>
    <x v="368"/>
    <n v="4017"/>
    <m/>
    <s v="x"/>
    <m/>
    <m/>
    <m/>
    <m/>
    <m/>
    <s v="x"/>
    <m/>
    <m/>
    <m/>
    <m/>
    <m/>
    <m/>
    <m/>
    <m/>
    <m/>
    <m/>
    <m/>
    <m/>
    <m/>
    <m/>
    <x v="15"/>
  </r>
  <r>
    <d v="2021-02-09T00:00:00"/>
    <x v="1"/>
    <n v="2"/>
    <n v="14"/>
    <x v="4415"/>
    <x v="368"/>
    <n v="343.2"/>
    <m/>
    <s v="x"/>
    <m/>
    <m/>
    <m/>
    <m/>
    <m/>
    <s v="x"/>
    <m/>
    <m/>
    <m/>
    <m/>
    <m/>
    <m/>
    <m/>
    <m/>
    <m/>
    <m/>
    <m/>
    <m/>
    <m/>
    <m/>
    <x v="15"/>
  </r>
  <r>
    <d v="2021-01-05T00:00:00"/>
    <x v="1"/>
    <n v="1"/>
    <n v="2236"/>
    <x v="4451"/>
    <x v="368"/>
    <n v="55.2"/>
    <m/>
    <s v="x"/>
    <m/>
    <m/>
    <m/>
    <m/>
    <m/>
    <s v="x"/>
    <m/>
    <m/>
    <m/>
    <m/>
    <m/>
    <m/>
    <m/>
    <m/>
    <m/>
    <m/>
    <m/>
    <m/>
    <m/>
    <m/>
    <x v="15"/>
  </r>
  <r>
    <d v="2023-09-25T00:00:00"/>
    <x v="0"/>
    <n v="9"/>
    <n v="1037"/>
    <x v="4452"/>
    <x v="369"/>
    <n v="78"/>
    <m/>
    <s v="x"/>
    <m/>
    <s v="x"/>
    <m/>
    <m/>
    <m/>
    <m/>
    <m/>
    <m/>
    <m/>
    <m/>
    <m/>
    <m/>
    <m/>
    <m/>
    <m/>
    <m/>
    <m/>
    <m/>
    <m/>
    <m/>
    <x v="12"/>
  </r>
  <r>
    <d v="2023-08-22T00:00:00"/>
    <x v="0"/>
    <n v="8"/>
    <n v="892"/>
    <x v="4453"/>
    <x v="369"/>
    <n v="466.8"/>
    <m/>
    <s v="x"/>
    <m/>
    <s v="x"/>
    <m/>
    <m/>
    <m/>
    <m/>
    <m/>
    <m/>
    <m/>
    <m/>
    <m/>
    <m/>
    <m/>
    <m/>
    <m/>
    <m/>
    <m/>
    <m/>
    <m/>
    <m/>
    <x v="12"/>
  </r>
  <r>
    <d v="2023-05-10T00:00:00"/>
    <x v="0"/>
    <n v="5"/>
    <n v="460"/>
    <x v="4454"/>
    <x v="369"/>
    <n v="4248"/>
    <m/>
    <s v="x"/>
    <m/>
    <s v="x"/>
    <m/>
    <m/>
    <m/>
    <m/>
    <m/>
    <m/>
    <m/>
    <m/>
    <m/>
    <m/>
    <m/>
    <m/>
    <m/>
    <m/>
    <m/>
    <m/>
    <m/>
    <m/>
    <x v="12"/>
  </r>
  <r>
    <d v="2023-05-04T00:00:00"/>
    <x v="0"/>
    <n v="5"/>
    <n v="22"/>
    <x v="4455"/>
    <x v="369"/>
    <n v="4248"/>
    <m/>
    <s v="x"/>
    <m/>
    <s v="x"/>
    <m/>
    <m/>
    <m/>
    <m/>
    <m/>
    <m/>
    <m/>
    <m/>
    <m/>
    <m/>
    <m/>
    <m/>
    <m/>
    <m/>
    <m/>
    <m/>
    <m/>
    <m/>
    <x v="12"/>
  </r>
  <r>
    <d v="2022-10-21T00:00:00"/>
    <x v="2"/>
    <n v="10"/>
    <n v="1379"/>
    <x v="4456"/>
    <x v="369"/>
    <n v="1051.2"/>
    <m/>
    <s v="x"/>
    <m/>
    <s v="x"/>
    <m/>
    <m/>
    <m/>
    <m/>
    <m/>
    <m/>
    <m/>
    <m/>
    <m/>
    <m/>
    <m/>
    <m/>
    <m/>
    <m/>
    <m/>
    <m/>
    <m/>
    <m/>
    <x v="12"/>
  </r>
  <r>
    <d v="2022-06-09T00:00:00"/>
    <x v="2"/>
    <n v="6"/>
    <n v="760"/>
    <x v="4457"/>
    <x v="369"/>
    <n v="3222"/>
    <m/>
    <s v="x"/>
    <m/>
    <s v="x"/>
    <m/>
    <m/>
    <m/>
    <m/>
    <m/>
    <m/>
    <m/>
    <m/>
    <m/>
    <m/>
    <m/>
    <m/>
    <m/>
    <m/>
    <m/>
    <m/>
    <m/>
    <m/>
    <x v="12"/>
  </r>
  <r>
    <d v="2022-05-26T00:00:00"/>
    <x v="2"/>
    <n v="5"/>
    <n v="31"/>
    <x v="4458"/>
    <x v="369"/>
    <n v="3222"/>
    <m/>
    <s v="x"/>
    <m/>
    <s v="x"/>
    <m/>
    <m/>
    <m/>
    <m/>
    <m/>
    <m/>
    <m/>
    <m/>
    <m/>
    <m/>
    <m/>
    <m/>
    <m/>
    <m/>
    <m/>
    <m/>
    <m/>
    <m/>
    <x v="12"/>
  </r>
  <r>
    <d v="2022-03-25T00:00:00"/>
    <x v="2"/>
    <n v="3"/>
    <n v="378"/>
    <x v="4459"/>
    <x v="369"/>
    <n v="780"/>
    <m/>
    <s v="x"/>
    <m/>
    <s v="x"/>
    <m/>
    <m/>
    <m/>
    <m/>
    <m/>
    <m/>
    <m/>
    <m/>
    <m/>
    <m/>
    <m/>
    <m/>
    <m/>
    <m/>
    <m/>
    <m/>
    <m/>
    <m/>
    <x v="12"/>
  </r>
  <r>
    <d v="2022-03-22T00:00:00"/>
    <x v="2"/>
    <n v="3"/>
    <n v="17"/>
    <x v="4460"/>
    <x v="369"/>
    <n v="780"/>
    <m/>
    <s v="x"/>
    <m/>
    <s v="x"/>
    <m/>
    <m/>
    <m/>
    <m/>
    <m/>
    <m/>
    <m/>
    <m/>
    <m/>
    <m/>
    <m/>
    <m/>
    <m/>
    <m/>
    <m/>
    <m/>
    <m/>
    <m/>
    <x v="12"/>
  </r>
  <r>
    <d v="2022-03-17T00:00:00"/>
    <x v="2"/>
    <n v="3"/>
    <n v="330"/>
    <x v="4461"/>
    <x v="369"/>
    <n v="900"/>
    <m/>
    <s v="x"/>
    <m/>
    <s v="x"/>
    <m/>
    <m/>
    <m/>
    <m/>
    <m/>
    <m/>
    <m/>
    <m/>
    <m/>
    <m/>
    <m/>
    <m/>
    <m/>
    <m/>
    <m/>
    <m/>
    <m/>
    <m/>
    <x v="12"/>
  </r>
  <r>
    <d v="2022-02-09T00:00:00"/>
    <x v="2"/>
    <n v="2"/>
    <n v="75"/>
    <x v="4462"/>
    <x v="369"/>
    <n v="1398"/>
    <m/>
    <s v="x"/>
    <m/>
    <s v="x"/>
    <m/>
    <m/>
    <m/>
    <m/>
    <m/>
    <m/>
    <m/>
    <m/>
    <m/>
    <m/>
    <m/>
    <m/>
    <m/>
    <m/>
    <m/>
    <m/>
    <m/>
    <m/>
    <x v="12"/>
  </r>
  <r>
    <d v="2022-01-27T00:00:00"/>
    <x v="2"/>
    <n v="1"/>
    <n v="4"/>
    <x v="4463"/>
    <x v="369"/>
    <n v="900"/>
    <m/>
    <s v="x"/>
    <m/>
    <s v="x"/>
    <m/>
    <m/>
    <m/>
    <m/>
    <m/>
    <m/>
    <m/>
    <m/>
    <m/>
    <m/>
    <m/>
    <m/>
    <m/>
    <m/>
    <m/>
    <m/>
    <m/>
    <m/>
    <x v="12"/>
  </r>
  <r>
    <d v="2021-05-07T00:00:00"/>
    <x v="1"/>
    <n v="5"/>
    <n v="615"/>
    <x v="4464"/>
    <x v="369"/>
    <n v="468"/>
    <m/>
    <s v="x"/>
    <m/>
    <s v="x"/>
    <m/>
    <m/>
    <m/>
    <m/>
    <m/>
    <m/>
    <m/>
    <m/>
    <m/>
    <m/>
    <m/>
    <m/>
    <m/>
    <m/>
    <m/>
    <m/>
    <m/>
    <m/>
    <x v="12"/>
  </r>
  <r>
    <d v="2021-05-06T00:00:00"/>
    <x v="1"/>
    <n v="5"/>
    <n v="20"/>
    <x v="4465"/>
    <x v="369"/>
    <n v="468"/>
    <m/>
    <s v="x"/>
    <m/>
    <s v="x"/>
    <m/>
    <m/>
    <m/>
    <m/>
    <m/>
    <m/>
    <m/>
    <m/>
    <m/>
    <m/>
    <m/>
    <m/>
    <m/>
    <m/>
    <m/>
    <m/>
    <m/>
    <m/>
    <x v="12"/>
  </r>
  <r>
    <d v="2021-05-03T00:00:00"/>
    <x v="1"/>
    <n v="5"/>
    <n v="565"/>
    <x v="4460"/>
    <x v="369"/>
    <n v="2367.6"/>
    <m/>
    <s v="x"/>
    <m/>
    <s v="x"/>
    <m/>
    <m/>
    <m/>
    <m/>
    <m/>
    <m/>
    <m/>
    <m/>
    <m/>
    <m/>
    <m/>
    <m/>
    <m/>
    <m/>
    <m/>
    <m/>
    <m/>
    <m/>
    <x v="12"/>
  </r>
  <r>
    <d v="2021-04-27T00:00:00"/>
    <x v="1"/>
    <n v="4"/>
    <n v="18"/>
    <x v="4460"/>
    <x v="369"/>
    <n v="2367.6"/>
    <m/>
    <s v="x"/>
    <m/>
    <s v="x"/>
    <m/>
    <m/>
    <m/>
    <m/>
    <m/>
    <m/>
    <m/>
    <m/>
    <m/>
    <m/>
    <m/>
    <m/>
    <m/>
    <m/>
    <m/>
    <m/>
    <m/>
    <m/>
    <x v="12"/>
  </r>
  <r>
    <d v="2021-03-01T00:00:00"/>
    <x v="1"/>
    <n v="3"/>
    <n v="213"/>
    <x v="4466"/>
    <x v="369"/>
    <n v="464.4"/>
    <m/>
    <s v="x"/>
    <m/>
    <s v="x"/>
    <m/>
    <m/>
    <m/>
    <m/>
    <m/>
    <m/>
    <m/>
    <m/>
    <m/>
    <m/>
    <m/>
    <m/>
    <m/>
    <m/>
    <m/>
    <m/>
    <m/>
    <m/>
    <x v="12"/>
  </r>
  <r>
    <d v="2021-03-01T00:00:00"/>
    <x v="1"/>
    <n v="3"/>
    <n v="212"/>
    <x v="4466"/>
    <x v="369"/>
    <n v="747.54"/>
    <m/>
    <s v="x"/>
    <m/>
    <s v="x"/>
    <m/>
    <m/>
    <m/>
    <m/>
    <m/>
    <m/>
    <m/>
    <m/>
    <m/>
    <m/>
    <m/>
    <m/>
    <m/>
    <m/>
    <m/>
    <m/>
    <m/>
    <m/>
    <x v="12"/>
  </r>
  <r>
    <d v="2021-03-01T00:00:00"/>
    <x v="1"/>
    <n v="3"/>
    <n v="211"/>
    <x v="4466"/>
    <x v="369"/>
    <n v="151.19999999999999"/>
    <m/>
    <s v="x"/>
    <m/>
    <s v="x"/>
    <m/>
    <m/>
    <m/>
    <m/>
    <m/>
    <m/>
    <m/>
    <m/>
    <m/>
    <m/>
    <m/>
    <m/>
    <m/>
    <m/>
    <m/>
    <m/>
    <m/>
    <m/>
    <x v="12"/>
  </r>
  <r>
    <d v="2021-01-22T00:00:00"/>
    <x v="1"/>
    <n v="1"/>
    <n v="15"/>
    <x v="4460"/>
    <x v="369"/>
    <n v="576.96"/>
    <m/>
    <s v="x"/>
    <m/>
    <s v="x"/>
    <m/>
    <m/>
    <m/>
    <m/>
    <m/>
    <m/>
    <m/>
    <m/>
    <m/>
    <m/>
    <m/>
    <m/>
    <m/>
    <m/>
    <m/>
    <m/>
    <m/>
    <m/>
    <x v="12"/>
  </r>
  <r>
    <d v="2024-01-18T00:00:00"/>
    <x v="3"/>
    <n v="1"/>
    <n v="1533"/>
    <x v="4467"/>
    <x v="370"/>
    <n v="11760"/>
    <m/>
    <s v="x"/>
    <m/>
    <m/>
    <m/>
    <m/>
    <m/>
    <m/>
    <s v="x"/>
    <m/>
    <m/>
    <m/>
    <m/>
    <m/>
    <m/>
    <m/>
    <m/>
    <m/>
    <m/>
    <m/>
    <m/>
    <m/>
    <x v="2"/>
  </r>
  <r>
    <d v="2023-06-20T00:00:00"/>
    <x v="0"/>
    <n v="6"/>
    <n v="512"/>
    <x v="4468"/>
    <x v="371"/>
    <n v="11547.14"/>
    <m/>
    <s v="x"/>
    <m/>
    <s v="x"/>
    <m/>
    <m/>
    <s v="x"/>
    <m/>
    <m/>
    <m/>
    <m/>
    <m/>
    <m/>
    <m/>
    <m/>
    <m/>
    <m/>
    <m/>
    <m/>
    <m/>
    <m/>
    <m/>
    <x v="9"/>
  </r>
  <r>
    <d v="2023-04-26T00:00:00"/>
    <x v="0"/>
    <n v="4"/>
    <n v="273"/>
    <x v="4468"/>
    <x v="371"/>
    <n v="125221.63"/>
    <m/>
    <s v="x"/>
    <m/>
    <s v="x"/>
    <m/>
    <m/>
    <s v="x"/>
    <m/>
    <m/>
    <m/>
    <m/>
    <m/>
    <m/>
    <m/>
    <m/>
    <m/>
    <m/>
    <m/>
    <m/>
    <m/>
    <m/>
    <m/>
    <x v="9"/>
  </r>
  <r>
    <d v="2022-10-25T00:00:00"/>
    <x v="2"/>
    <n v="10"/>
    <n v="1282"/>
    <x v="4469"/>
    <x v="371"/>
    <n v="607377.81999999995"/>
    <m/>
    <s v="x"/>
    <m/>
    <s v="x"/>
    <m/>
    <m/>
    <m/>
    <m/>
    <m/>
    <m/>
    <m/>
    <m/>
    <m/>
    <m/>
    <m/>
    <m/>
    <m/>
    <m/>
    <m/>
    <m/>
    <m/>
    <m/>
    <x v="12"/>
  </r>
  <r>
    <d v="2022-09-06T00:00:00"/>
    <x v="2"/>
    <n v="9"/>
    <n v="1126"/>
    <x v="4469"/>
    <x v="371"/>
    <n v="5874.28"/>
    <m/>
    <s v="x"/>
    <m/>
    <s v="x"/>
    <m/>
    <m/>
    <m/>
    <m/>
    <m/>
    <m/>
    <m/>
    <m/>
    <m/>
    <m/>
    <m/>
    <m/>
    <m/>
    <m/>
    <m/>
    <m/>
    <m/>
    <m/>
    <x v="12"/>
  </r>
  <r>
    <d v="2022-08-19T00:00:00"/>
    <x v="2"/>
    <n v="8"/>
    <n v="1056"/>
    <x v="4470"/>
    <x v="371"/>
    <n v="97674.6"/>
    <m/>
    <s v="x"/>
    <m/>
    <s v="x"/>
    <m/>
    <m/>
    <m/>
    <m/>
    <m/>
    <m/>
    <m/>
    <m/>
    <m/>
    <m/>
    <m/>
    <m/>
    <m/>
    <m/>
    <m/>
    <m/>
    <m/>
    <m/>
    <x v="12"/>
  </r>
  <r>
    <d v="2022-07-06T00:00:00"/>
    <x v="2"/>
    <n v="7"/>
    <n v="779"/>
    <x v="4471"/>
    <x v="371"/>
    <n v="1800"/>
    <m/>
    <s v="x"/>
    <m/>
    <s v="x"/>
    <m/>
    <m/>
    <m/>
    <m/>
    <m/>
    <m/>
    <m/>
    <m/>
    <m/>
    <m/>
    <m/>
    <m/>
    <m/>
    <m/>
    <m/>
    <m/>
    <m/>
    <m/>
    <x v="12"/>
  </r>
  <r>
    <d v="2022-04-20T00:00:00"/>
    <x v="2"/>
    <n v="4"/>
    <n v="398"/>
    <x v="4470"/>
    <x v="371"/>
    <n v="49955.03"/>
    <m/>
    <s v="x"/>
    <m/>
    <s v="x"/>
    <m/>
    <m/>
    <m/>
    <m/>
    <m/>
    <m/>
    <m/>
    <m/>
    <m/>
    <m/>
    <m/>
    <m/>
    <m/>
    <m/>
    <m/>
    <m/>
    <m/>
    <m/>
    <x v="12"/>
  </r>
  <r>
    <d v="2021-11-25T00:00:00"/>
    <x v="1"/>
    <n v="11"/>
    <n v="1665"/>
    <x v="4472"/>
    <x v="371"/>
    <n v="108666.11"/>
    <m/>
    <s v="x"/>
    <m/>
    <s v="x"/>
    <m/>
    <m/>
    <m/>
    <m/>
    <m/>
    <m/>
    <m/>
    <m/>
    <m/>
    <m/>
    <m/>
    <m/>
    <m/>
    <m/>
    <m/>
    <m/>
    <m/>
    <m/>
    <x v="12"/>
  </r>
  <r>
    <d v="2021-10-21T00:00:00"/>
    <x v="1"/>
    <n v="10"/>
    <n v="1494"/>
    <x v="4469"/>
    <x v="371"/>
    <n v="202971.05"/>
    <m/>
    <s v="x"/>
    <m/>
    <s v="x"/>
    <m/>
    <m/>
    <m/>
    <m/>
    <m/>
    <m/>
    <m/>
    <m/>
    <m/>
    <m/>
    <m/>
    <m/>
    <m/>
    <m/>
    <m/>
    <m/>
    <m/>
    <m/>
    <x v="12"/>
  </r>
  <r>
    <d v="2023-12-13T00:00:00"/>
    <x v="0"/>
    <n v="12"/>
    <n v="462"/>
    <x v="4473"/>
    <x v="372"/>
    <n v="343.36"/>
    <m/>
    <s v="x"/>
    <m/>
    <s v="x"/>
    <m/>
    <m/>
    <m/>
    <m/>
    <m/>
    <m/>
    <m/>
    <m/>
    <m/>
    <m/>
    <m/>
    <m/>
    <m/>
    <m/>
    <m/>
    <m/>
    <m/>
    <m/>
    <x v="12"/>
  </r>
  <r>
    <d v="2023-12-13T00:00:00"/>
    <x v="0"/>
    <n v="12"/>
    <n v="461"/>
    <x v="4474"/>
    <x v="372"/>
    <n v="9510"/>
    <m/>
    <s v="x"/>
    <m/>
    <s v="x"/>
    <m/>
    <m/>
    <m/>
    <m/>
    <m/>
    <m/>
    <m/>
    <m/>
    <m/>
    <m/>
    <m/>
    <m/>
    <m/>
    <m/>
    <m/>
    <m/>
    <m/>
    <m/>
    <x v="12"/>
  </r>
  <r>
    <d v="2023-12-13T00:00:00"/>
    <x v="0"/>
    <n v="12"/>
    <n v="460"/>
    <x v="4475"/>
    <x v="372"/>
    <n v="180"/>
    <m/>
    <s v="x"/>
    <m/>
    <s v="x"/>
    <m/>
    <m/>
    <m/>
    <m/>
    <m/>
    <m/>
    <m/>
    <m/>
    <m/>
    <m/>
    <m/>
    <m/>
    <m/>
    <m/>
    <m/>
    <m/>
    <m/>
    <m/>
    <x v="12"/>
  </r>
  <r>
    <d v="2023-11-23T00:00:00"/>
    <x v="0"/>
    <n v="11"/>
    <n v="1286"/>
    <x v="4476"/>
    <x v="372"/>
    <n v="180"/>
    <m/>
    <s v="x"/>
    <m/>
    <s v="x"/>
    <m/>
    <m/>
    <m/>
    <m/>
    <m/>
    <m/>
    <m/>
    <m/>
    <m/>
    <m/>
    <m/>
    <m/>
    <m/>
    <m/>
    <m/>
    <m/>
    <m/>
    <m/>
    <x v="12"/>
  </r>
  <r>
    <d v="2023-11-23T00:00:00"/>
    <x v="0"/>
    <n v="11"/>
    <n v="1346"/>
    <x v="4477"/>
    <x v="372"/>
    <n v="376.8"/>
    <m/>
    <s v="x"/>
    <m/>
    <s v="x"/>
    <m/>
    <m/>
    <m/>
    <m/>
    <m/>
    <m/>
    <m/>
    <m/>
    <m/>
    <m/>
    <m/>
    <m/>
    <m/>
    <m/>
    <m/>
    <m/>
    <m/>
    <m/>
    <x v="12"/>
  </r>
  <r>
    <d v="2023-11-23T00:00:00"/>
    <x v="0"/>
    <n v="11"/>
    <n v="1347"/>
    <x v="4478"/>
    <x v="372"/>
    <n v="420.84"/>
    <m/>
    <s v="x"/>
    <m/>
    <s v="x"/>
    <m/>
    <m/>
    <m/>
    <m/>
    <m/>
    <m/>
    <m/>
    <m/>
    <m/>
    <m/>
    <m/>
    <m/>
    <m/>
    <m/>
    <m/>
    <m/>
    <m/>
    <m/>
    <x v="12"/>
  </r>
  <r>
    <d v="2023-11-20T00:00:00"/>
    <x v="0"/>
    <n v="11"/>
    <n v="1259"/>
    <x v="4479"/>
    <x v="372"/>
    <n v="987.6"/>
    <s v="x"/>
    <m/>
    <m/>
    <s v="x"/>
    <m/>
    <m/>
    <m/>
    <m/>
    <m/>
    <m/>
    <m/>
    <m/>
    <m/>
    <m/>
    <m/>
    <m/>
    <m/>
    <m/>
    <m/>
    <m/>
    <m/>
    <m/>
    <x v="12"/>
  </r>
  <r>
    <d v="2023-11-14T00:00:00"/>
    <x v="0"/>
    <n v="11"/>
    <n v="1261"/>
    <x v="4480"/>
    <x v="372"/>
    <n v="1163.3800000000001"/>
    <s v="x"/>
    <m/>
    <m/>
    <s v="x"/>
    <m/>
    <m/>
    <m/>
    <m/>
    <m/>
    <m/>
    <m/>
    <m/>
    <m/>
    <m/>
    <m/>
    <m/>
    <m/>
    <m/>
    <m/>
    <m/>
    <m/>
    <m/>
    <x v="12"/>
  </r>
  <r>
    <d v="2023-11-14T00:00:00"/>
    <x v="0"/>
    <n v="11"/>
    <n v="1260"/>
    <x v="4481"/>
    <x v="372"/>
    <n v="289.94"/>
    <m/>
    <s v="x"/>
    <m/>
    <s v="x"/>
    <m/>
    <m/>
    <m/>
    <m/>
    <m/>
    <m/>
    <m/>
    <m/>
    <m/>
    <m/>
    <m/>
    <m/>
    <m/>
    <m/>
    <m/>
    <m/>
    <m/>
    <m/>
    <x v="12"/>
  </r>
  <r>
    <d v="2023-10-24T00:00:00"/>
    <x v="0"/>
    <n v="10"/>
    <n v="1172"/>
    <x v="4482"/>
    <x v="372"/>
    <n v="180"/>
    <m/>
    <s v="x"/>
    <m/>
    <s v="x"/>
    <m/>
    <m/>
    <m/>
    <m/>
    <m/>
    <m/>
    <m/>
    <m/>
    <m/>
    <m/>
    <m/>
    <m/>
    <m/>
    <m/>
    <m/>
    <m/>
    <m/>
    <m/>
    <x v="12"/>
  </r>
  <r>
    <d v="2023-09-25T00:00:00"/>
    <x v="0"/>
    <n v="9"/>
    <n v="1046"/>
    <x v="4483"/>
    <x v="372"/>
    <n v="180"/>
    <m/>
    <s v="x"/>
    <m/>
    <s v="x"/>
    <m/>
    <m/>
    <m/>
    <m/>
    <m/>
    <m/>
    <m/>
    <m/>
    <m/>
    <m/>
    <m/>
    <m/>
    <m/>
    <m/>
    <m/>
    <m/>
    <m/>
    <m/>
    <x v="12"/>
  </r>
  <r>
    <d v="2023-08-22T00:00:00"/>
    <x v="0"/>
    <n v="8"/>
    <n v="893"/>
    <x v="4484"/>
    <x v="372"/>
    <n v="180"/>
    <m/>
    <s v="x"/>
    <m/>
    <s v="x"/>
    <m/>
    <m/>
    <m/>
    <m/>
    <m/>
    <m/>
    <m/>
    <m/>
    <m/>
    <m/>
    <m/>
    <m/>
    <m/>
    <m/>
    <m/>
    <m/>
    <m/>
    <m/>
    <x v="12"/>
  </r>
  <r>
    <d v="2023-07-25T00:00:00"/>
    <x v="0"/>
    <n v="7"/>
    <n v="733"/>
    <x v="4485"/>
    <x v="372"/>
    <n v="180"/>
    <m/>
    <s v="x"/>
    <m/>
    <s v="x"/>
    <m/>
    <m/>
    <m/>
    <m/>
    <m/>
    <m/>
    <m/>
    <m/>
    <m/>
    <m/>
    <m/>
    <m/>
    <m/>
    <m/>
    <m/>
    <m/>
    <m/>
    <m/>
    <x v="12"/>
  </r>
  <r>
    <d v="2023-06-22T00:00:00"/>
    <x v="0"/>
    <n v="6"/>
    <n v="595"/>
    <x v="4486"/>
    <x v="372"/>
    <n v="180"/>
    <m/>
    <s v="x"/>
    <m/>
    <s v="x"/>
    <m/>
    <m/>
    <m/>
    <m/>
    <m/>
    <m/>
    <m/>
    <m/>
    <m/>
    <m/>
    <m/>
    <m/>
    <m/>
    <m/>
    <m/>
    <m/>
    <m/>
    <m/>
    <x v="12"/>
  </r>
  <r>
    <d v="2023-05-23T00:00:00"/>
    <x v="0"/>
    <n v="5"/>
    <n v="484"/>
    <x v="4487"/>
    <x v="372"/>
    <n v="180"/>
    <m/>
    <s v="x"/>
    <m/>
    <s v="x"/>
    <m/>
    <m/>
    <m/>
    <m/>
    <m/>
    <m/>
    <m/>
    <m/>
    <m/>
    <m/>
    <m/>
    <m/>
    <m/>
    <m/>
    <m/>
    <m/>
    <m/>
    <m/>
    <x v="12"/>
  </r>
  <r>
    <d v="2023-04-26T00:00:00"/>
    <x v="0"/>
    <n v="4"/>
    <n v="349"/>
    <x v="4488"/>
    <x v="372"/>
    <n v="180"/>
    <m/>
    <s v="x"/>
    <m/>
    <s v="x"/>
    <m/>
    <m/>
    <m/>
    <m/>
    <m/>
    <m/>
    <m/>
    <m/>
    <m/>
    <m/>
    <m/>
    <m/>
    <m/>
    <m/>
    <m/>
    <m/>
    <m/>
    <m/>
    <x v="12"/>
  </r>
  <r>
    <d v="2023-03-22T00:00:00"/>
    <x v="0"/>
    <n v="3"/>
    <n v="214"/>
    <x v="4489"/>
    <x v="372"/>
    <n v="180"/>
    <m/>
    <s v="x"/>
    <m/>
    <s v="x"/>
    <m/>
    <m/>
    <m/>
    <m/>
    <m/>
    <m/>
    <m/>
    <m/>
    <m/>
    <m/>
    <m/>
    <m/>
    <m/>
    <m/>
    <m/>
    <m/>
    <m/>
    <m/>
    <x v="12"/>
  </r>
  <r>
    <d v="2023-03-01T00:00:00"/>
    <x v="0"/>
    <n v="3"/>
    <n v="80"/>
    <x v="4490"/>
    <x v="372"/>
    <n v="180"/>
    <m/>
    <s v="x"/>
    <m/>
    <s v="x"/>
    <m/>
    <m/>
    <m/>
    <m/>
    <m/>
    <m/>
    <m/>
    <m/>
    <m/>
    <m/>
    <m/>
    <m/>
    <m/>
    <m/>
    <m/>
    <m/>
    <m/>
    <m/>
    <x v="12"/>
  </r>
  <r>
    <d v="2023-01-23T00:00:00"/>
    <x v="0"/>
    <n v="1"/>
    <n v="1933"/>
    <x v="4491"/>
    <x v="372"/>
    <n v="180"/>
    <m/>
    <s v="x"/>
    <m/>
    <s v="x"/>
    <m/>
    <m/>
    <m/>
    <m/>
    <m/>
    <m/>
    <m/>
    <m/>
    <m/>
    <m/>
    <m/>
    <m/>
    <m/>
    <m/>
    <m/>
    <m/>
    <m/>
    <m/>
    <x v="12"/>
  </r>
  <r>
    <d v="2022-12-19T00:00:00"/>
    <x v="2"/>
    <n v="12"/>
    <n v="1750"/>
    <x v="4492"/>
    <x v="372"/>
    <n v="180"/>
    <m/>
    <s v="x"/>
    <m/>
    <s v="x"/>
    <m/>
    <m/>
    <m/>
    <m/>
    <m/>
    <m/>
    <m/>
    <m/>
    <m/>
    <m/>
    <m/>
    <m/>
    <m/>
    <m/>
    <m/>
    <m/>
    <m/>
    <m/>
    <x v="12"/>
  </r>
  <r>
    <d v="2022-11-28T00:00:00"/>
    <x v="2"/>
    <n v="11"/>
    <n v="1559"/>
    <x v="4493"/>
    <x v="372"/>
    <n v="180"/>
    <m/>
    <s v="x"/>
    <m/>
    <s v="x"/>
    <m/>
    <m/>
    <m/>
    <m/>
    <m/>
    <m/>
    <m/>
    <m/>
    <m/>
    <m/>
    <m/>
    <m/>
    <m/>
    <m/>
    <m/>
    <m/>
    <m/>
    <m/>
    <x v="12"/>
  </r>
  <r>
    <d v="2022-10-21T00:00:00"/>
    <x v="2"/>
    <n v="10"/>
    <n v="1433"/>
    <x v="4494"/>
    <x v="372"/>
    <n v="180"/>
    <m/>
    <s v="x"/>
    <m/>
    <s v="x"/>
    <m/>
    <m/>
    <m/>
    <m/>
    <m/>
    <m/>
    <m/>
    <m/>
    <m/>
    <m/>
    <m/>
    <m/>
    <m/>
    <m/>
    <m/>
    <m/>
    <m/>
    <m/>
    <x v="12"/>
  </r>
  <r>
    <d v="2022-09-22T00:00:00"/>
    <x v="2"/>
    <n v="9"/>
    <n v="1240"/>
    <x v="4495"/>
    <x v="372"/>
    <n v="180"/>
    <m/>
    <s v="x"/>
    <m/>
    <s v="x"/>
    <m/>
    <m/>
    <m/>
    <m/>
    <m/>
    <m/>
    <m/>
    <m/>
    <m/>
    <m/>
    <m/>
    <m/>
    <m/>
    <m/>
    <m/>
    <m/>
    <m/>
    <m/>
    <x v="12"/>
  </r>
  <r>
    <d v="2022-08-19T00:00:00"/>
    <x v="2"/>
    <n v="8"/>
    <n v="1102"/>
    <x v="4496"/>
    <x v="372"/>
    <n v="180"/>
    <m/>
    <s v="x"/>
    <m/>
    <s v="x"/>
    <m/>
    <m/>
    <m/>
    <m/>
    <m/>
    <m/>
    <m/>
    <m/>
    <m/>
    <m/>
    <m/>
    <m/>
    <m/>
    <m/>
    <m/>
    <m/>
    <m/>
    <m/>
    <x v="12"/>
  </r>
  <r>
    <d v="2022-07-21T00:00:00"/>
    <x v="2"/>
    <n v="7"/>
    <n v="1000"/>
    <x v="4497"/>
    <x v="372"/>
    <n v="180"/>
    <m/>
    <s v="x"/>
    <m/>
    <s v="x"/>
    <m/>
    <m/>
    <m/>
    <m/>
    <m/>
    <m/>
    <m/>
    <m/>
    <m/>
    <m/>
    <m/>
    <m/>
    <m/>
    <m/>
    <m/>
    <m/>
    <m/>
    <m/>
    <x v="12"/>
  </r>
  <r>
    <d v="2022-06-21T00:00:00"/>
    <x v="2"/>
    <n v="6"/>
    <n v="864"/>
    <x v="4498"/>
    <x v="372"/>
    <n v="180"/>
    <m/>
    <s v="x"/>
    <m/>
    <s v="x"/>
    <m/>
    <m/>
    <m/>
    <m/>
    <m/>
    <m/>
    <m/>
    <m/>
    <m/>
    <m/>
    <m/>
    <m/>
    <m/>
    <m/>
    <m/>
    <m/>
    <m/>
    <m/>
    <x v="12"/>
  </r>
  <r>
    <d v="2022-05-20T00:00:00"/>
    <x v="2"/>
    <n v="5"/>
    <n v="612"/>
    <x v="4499"/>
    <x v="372"/>
    <n v="180"/>
    <m/>
    <s v="x"/>
    <m/>
    <s v="x"/>
    <m/>
    <m/>
    <m/>
    <m/>
    <m/>
    <m/>
    <m/>
    <m/>
    <m/>
    <m/>
    <m/>
    <m/>
    <m/>
    <m/>
    <m/>
    <m/>
    <m/>
    <m/>
    <x v="12"/>
  </r>
  <r>
    <d v="2022-04-20T00:00:00"/>
    <x v="2"/>
    <n v="4"/>
    <n v="425"/>
    <x v="4500"/>
    <x v="372"/>
    <n v="180"/>
    <m/>
    <s v="x"/>
    <m/>
    <s v="x"/>
    <m/>
    <m/>
    <m/>
    <m/>
    <m/>
    <m/>
    <m/>
    <m/>
    <m/>
    <m/>
    <m/>
    <m/>
    <m/>
    <m/>
    <m/>
    <m/>
    <m/>
    <m/>
    <x v="12"/>
  </r>
  <r>
    <d v="2022-03-17T00:00:00"/>
    <x v="2"/>
    <n v="3"/>
    <n v="279"/>
    <x v="4501"/>
    <x v="372"/>
    <n v="180"/>
    <m/>
    <s v="x"/>
    <m/>
    <s v="x"/>
    <m/>
    <m/>
    <m/>
    <m/>
    <m/>
    <m/>
    <m/>
    <m/>
    <m/>
    <m/>
    <m/>
    <m/>
    <m/>
    <m/>
    <m/>
    <m/>
    <m/>
    <m/>
    <x v="12"/>
  </r>
  <r>
    <d v="2022-02-16T00:00:00"/>
    <x v="2"/>
    <n v="2"/>
    <n v="97"/>
    <x v="4502"/>
    <x v="372"/>
    <n v="180"/>
    <m/>
    <s v="x"/>
    <m/>
    <s v="x"/>
    <m/>
    <m/>
    <m/>
    <m/>
    <m/>
    <m/>
    <m/>
    <m/>
    <m/>
    <m/>
    <m/>
    <m/>
    <m/>
    <m/>
    <m/>
    <m/>
    <m/>
    <m/>
    <x v="12"/>
  </r>
  <r>
    <d v="2022-01-20T00:00:00"/>
    <x v="2"/>
    <n v="1"/>
    <n v="1983"/>
    <x v="4503"/>
    <x v="372"/>
    <n v="180"/>
    <m/>
    <s v="x"/>
    <m/>
    <s v="x"/>
    <m/>
    <m/>
    <m/>
    <m/>
    <m/>
    <m/>
    <m/>
    <m/>
    <m/>
    <m/>
    <m/>
    <m/>
    <m/>
    <m/>
    <m/>
    <m/>
    <m/>
    <m/>
    <x v="12"/>
  </r>
  <r>
    <d v="2022-01-20T00:00:00"/>
    <x v="2"/>
    <n v="1"/>
    <n v="1984"/>
    <x v="4504"/>
    <x v="372"/>
    <n v="180"/>
    <m/>
    <s v="x"/>
    <m/>
    <s v="x"/>
    <m/>
    <m/>
    <m/>
    <m/>
    <m/>
    <m/>
    <m/>
    <m/>
    <m/>
    <m/>
    <m/>
    <m/>
    <m/>
    <m/>
    <m/>
    <m/>
    <m/>
    <m/>
    <x v="12"/>
  </r>
  <r>
    <d v="2021-12-29T00:00:00"/>
    <x v="1"/>
    <n v="12"/>
    <n v="1928"/>
    <x v="4505"/>
    <x v="372"/>
    <n v="198"/>
    <s v="x"/>
    <m/>
    <m/>
    <s v="x"/>
    <m/>
    <m/>
    <m/>
    <m/>
    <m/>
    <m/>
    <m/>
    <m/>
    <m/>
    <m/>
    <m/>
    <m/>
    <m/>
    <m/>
    <m/>
    <m/>
    <m/>
    <m/>
    <x v="12"/>
  </r>
  <r>
    <d v="2021-12-20T00:00:00"/>
    <x v="1"/>
    <n v="12"/>
    <n v="1760"/>
    <x v="4506"/>
    <x v="372"/>
    <n v="180"/>
    <m/>
    <s v="x"/>
    <m/>
    <s v="x"/>
    <m/>
    <m/>
    <m/>
    <m/>
    <m/>
    <m/>
    <m/>
    <m/>
    <m/>
    <m/>
    <m/>
    <m/>
    <m/>
    <m/>
    <m/>
    <m/>
    <m/>
    <m/>
    <x v="12"/>
  </r>
  <r>
    <d v="2021-12-20T00:00:00"/>
    <x v="1"/>
    <n v="12"/>
    <n v="1759"/>
    <x v="4507"/>
    <x v="372"/>
    <n v="180"/>
    <m/>
    <s v="x"/>
    <m/>
    <s v="x"/>
    <m/>
    <m/>
    <m/>
    <m/>
    <m/>
    <m/>
    <m/>
    <m/>
    <m/>
    <m/>
    <m/>
    <m/>
    <m/>
    <m/>
    <m/>
    <m/>
    <m/>
    <m/>
    <x v="12"/>
  </r>
  <r>
    <d v="2021-11-22T00:00:00"/>
    <x v="1"/>
    <n v="11"/>
    <n v="1599"/>
    <x v="4508"/>
    <x v="372"/>
    <n v="180"/>
    <m/>
    <s v="x"/>
    <m/>
    <s v="x"/>
    <m/>
    <m/>
    <m/>
    <m/>
    <m/>
    <m/>
    <m/>
    <m/>
    <m/>
    <m/>
    <m/>
    <m/>
    <m/>
    <m/>
    <m/>
    <m/>
    <m/>
    <m/>
    <x v="12"/>
  </r>
  <r>
    <d v="2021-11-22T00:00:00"/>
    <x v="1"/>
    <n v="11"/>
    <n v="1598"/>
    <x v="4509"/>
    <x v="372"/>
    <n v="180"/>
    <m/>
    <s v="x"/>
    <m/>
    <s v="x"/>
    <m/>
    <m/>
    <m/>
    <m/>
    <m/>
    <m/>
    <m/>
    <m/>
    <m/>
    <m/>
    <m/>
    <m/>
    <m/>
    <m/>
    <m/>
    <m/>
    <m/>
    <m/>
    <x v="12"/>
  </r>
  <r>
    <d v="2021-10-19T00:00:00"/>
    <x v="1"/>
    <n v="10"/>
    <n v="1425"/>
    <x v="4510"/>
    <x v="372"/>
    <n v="180"/>
    <m/>
    <s v="x"/>
    <m/>
    <s v="x"/>
    <m/>
    <m/>
    <m/>
    <m/>
    <m/>
    <m/>
    <m/>
    <m/>
    <m/>
    <m/>
    <m/>
    <m/>
    <m/>
    <m/>
    <m/>
    <m/>
    <m/>
    <m/>
    <x v="12"/>
  </r>
  <r>
    <d v="2021-10-19T00:00:00"/>
    <x v="1"/>
    <n v="10"/>
    <n v="1426"/>
    <x v="4511"/>
    <x v="372"/>
    <n v="180"/>
    <m/>
    <s v="x"/>
    <m/>
    <s v="x"/>
    <m/>
    <m/>
    <m/>
    <m/>
    <m/>
    <m/>
    <m/>
    <m/>
    <m/>
    <m/>
    <m/>
    <m/>
    <m/>
    <m/>
    <m/>
    <m/>
    <m/>
    <m/>
    <x v="12"/>
  </r>
  <r>
    <d v="2021-09-20T00:00:00"/>
    <x v="1"/>
    <n v="9"/>
    <n v="1289"/>
    <x v="4512"/>
    <x v="372"/>
    <n v="180"/>
    <m/>
    <s v="x"/>
    <m/>
    <s v="x"/>
    <m/>
    <m/>
    <m/>
    <m/>
    <m/>
    <m/>
    <m/>
    <m/>
    <m/>
    <m/>
    <m/>
    <m/>
    <m/>
    <m/>
    <m/>
    <m/>
    <m/>
    <m/>
    <x v="12"/>
  </r>
  <r>
    <d v="2021-09-20T00:00:00"/>
    <x v="1"/>
    <n v="9"/>
    <n v="1290"/>
    <x v="4513"/>
    <x v="372"/>
    <n v="180"/>
    <m/>
    <s v="x"/>
    <m/>
    <s v="x"/>
    <m/>
    <m/>
    <m/>
    <m/>
    <m/>
    <m/>
    <m/>
    <m/>
    <m/>
    <m/>
    <m/>
    <m/>
    <m/>
    <m/>
    <m/>
    <m/>
    <m/>
    <m/>
    <x v="12"/>
  </r>
  <r>
    <d v="2021-08-18T00:00:00"/>
    <x v="1"/>
    <n v="8"/>
    <n v="1133"/>
    <x v="4514"/>
    <x v="372"/>
    <n v="180"/>
    <m/>
    <s v="x"/>
    <m/>
    <s v="x"/>
    <m/>
    <m/>
    <m/>
    <m/>
    <m/>
    <m/>
    <m/>
    <m/>
    <m/>
    <m/>
    <m/>
    <m/>
    <m/>
    <m/>
    <m/>
    <m/>
    <m/>
    <m/>
    <x v="12"/>
  </r>
  <r>
    <d v="2021-08-18T00:00:00"/>
    <x v="1"/>
    <n v="8"/>
    <n v="1132"/>
    <x v="4515"/>
    <x v="372"/>
    <n v="180"/>
    <m/>
    <s v="x"/>
    <m/>
    <s v="x"/>
    <m/>
    <m/>
    <m/>
    <m/>
    <m/>
    <m/>
    <m/>
    <m/>
    <m/>
    <m/>
    <m/>
    <m/>
    <m/>
    <m/>
    <m/>
    <m/>
    <m/>
    <m/>
    <x v="12"/>
  </r>
  <r>
    <d v="2021-07-21T00:00:00"/>
    <x v="1"/>
    <n v="7"/>
    <n v="927"/>
    <x v="4516"/>
    <x v="372"/>
    <n v="180"/>
    <m/>
    <s v="x"/>
    <m/>
    <s v="x"/>
    <m/>
    <m/>
    <m/>
    <m/>
    <m/>
    <m/>
    <m/>
    <m/>
    <m/>
    <m/>
    <m/>
    <m/>
    <m/>
    <m/>
    <m/>
    <m/>
    <m/>
    <m/>
    <x v="12"/>
  </r>
  <r>
    <d v="2021-07-21T00:00:00"/>
    <x v="1"/>
    <n v="7"/>
    <n v="926"/>
    <x v="4517"/>
    <x v="372"/>
    <n v="180"/>
    <m/>
    <s v="x"/>
    <m/>
    <s v="x"/>
    <m/>
    <m/>
    <m/>
    <m/>
    <m/>
    <m/>
    <m/>
    <m/>
    <m/>
    <m/>
    <m/>
    <m/>
    <m/>
    <m/>
    <m/>
    <m/>
    <m/>
    <m/>
    <x v="12"/>
  </r>
  <r>
    <d v="2021-06-21T00:00:00"/>
    <x v="1"/>
    <n v="6"/>
    <n v="747"/>
    <x v="4518"/>
    <x v="372"/>
    <n v="180"/>
    <m/>
    <s v="x"/>
    <m/>
    <s v="x"/>
    <m/>
    <m/>
    <m/>
    <m/>
    <m/>
    <m/>
    <m/>
    <m/>
    <m/>
    <m/>
    <m/>
    <m/>
    <m/>
    <m/>
    <m/>
    <m/>
    <m/>
    <m/>
    <x v="12"/>
  </r>
  <r>
    <d v="2021-06-21T00:00:00"/>
    <x v="1"/>
    <n v="6"/>
    <n v="746"/>
    <x v="4519"/>
    <x v="372"/>
    <n v="180"/>
    <m/>
    <s v="x"/>
    <m/>
    <s v="x"/>
    <m/>
    <m/>
    <m/>
    <m/>
    <m/>
    <m/>
    <m/>
    <m/>
    <m/>
    <m/>
    <m/>
    <m/>
    <m/>
    <m/>
    <m/>
    <m/>
    <m/>
    <m/>
    <x v="12"/>
  </r>
  <r>
    <d v="2021-05-20T00:00:00"/>
    <x v="1"/>
    <n v="5"/>
    <n v="594"/>
    <x v="4520"/>
    <x v="372"/>
    <n v="180"/>
    <m/>
    <s v="x"/>
    <m/>
    <s v="x"/>
    <m/>
    <m/>
    <m/>
    <m/>
    <m/>
    <m/>
    <m/>
    <m/>
    <m/>
    <m/>
    <m/>
    <m/>
    <m/>
    <m/>
    <m/>
    <m/>
    <m/>
    <m/>
    <x v="12"/>
  </r>
  <r>
    <d v="2021-05-20T00:00:00"/>
    <x v="1"/>
    <n v="5"/>
    <n v="593"/>
    <x v="4521"/>
    <x v="372"/>
    <n v="180"/>
    <m/>
    <s v="x"/>
    <m/>
    <s v="x"/>
    <m/>
    <m/>
    <m/>
    <m/>
    <m/>
    <m/>
    <m/>
    <m/>
    <m/>
    <m/>
    <m/>
    <m/>
    <m/>
    <m/>
    <m/>
    <m/>
    <m/>
    <m/>
    <x v="12"/>
  </r>
  <r>
    <d v="2021-04-16T00:00:00"/>
    <x v="1"/>
    <n v="4"/>
    <n v="459"/>
    <x v="4522"/>
    <x v="372"/>
    <n v="180"/>
    <m/>
    <s v="x"/>
    <m/>
    <s v="x"/>
    <m/>
    <m/>
    <m/>
    <m/>
    <m/>
    <m/>
    <m/>
    <m/>
    <m/>
    <m/>
    <m/>
    <m/>
    <m/>
    <m/>
    <m/>
    <m/>
    <m/>
    <m/>
    <x v="12"/>
  </r>
  <r>
    <d v="2021-04-16T00:00:00"/>
    <x v="1"/>
    <n v="4"/>
    <n v="458"/>
    <x v="4523"/>
    <x v="372"/>
    <n v="180"/>
    <m/>
    <s v="x"/>
    <m/>
    <s v="x"/>
    <m/>
    <m/>
    <m/>
    <m/>
    <m/>
    <m/>
    <m/>
    <m/>
    <m/>
    <m/>
    <m/>
    <m/>
    <m/>
    <m/>
    <m/>
    <m/>
    <m/>
    <m/>
    <x v="12"/>
  </r>
  <r>
    <d v="2021-03-19T00:00:00"/>
    <x v="1"/>
    <n v="3"/>
    <n v="264"/>
    <x v="4524"/>
    <x v="372"/>
    <n v="180"/>
    <m/>
    <s v="x"/>
    <m/>
    <s v="x"/>
    <m/>
    <m/>
    <m/>
    <m/>
    <m/>
    <m/>
    <m/>
    <m/>
    <m/>
    <m/>
    <m/>
    <m/>
    <m/>
    <m/>
    <m/>
    <m/>
    <m/>
    <m/>
    <x v="12"/>
  </r>
  <r>
    <d v="2021-03-19T00:00:00"/>
    <x v="1"/>
    <n v="3"/>
    <n v="263"/>
    <x v="4525"/>
    <x v="372"/>
    <n v="180"/>
    <m/>
    <s v="x"/>
    <m/>
    <s v="x"/>
    <m/>
    <m/>
    <m/>
    <m/>
    <m/>
    <m/>
    <m/>
    <m/>
    <m/>
    <m/>
    <m/>
    <m/>
    <m/>
    <m/>
    <m/>
    <m/>
    <m/>
    <m/>
    <x v="12"/>
  </r>
  <r>
    <d v="2021-02-17T00:00:00"/>
    <x v="1"/>
    <n v="2"/>
    <n v="136"/>
    <x v="4526"/>
    <x v="372"/>
    <n v="180"/>
    <m/>
    <s v="x"/>
    <m/>
    <s v="x"/>
    <m/>
    <m/>
    <m/>
    <m/>
    <m/>
    <m/>
    <m/>
    <m/>
    <m/>
    <m/>
    <m/>
    <m/>
    <m/>
    <m/>
    <m/>
    <m/>
    <m/>
    <m/>
    <x v="12"/>
  </r>
  <r>
    <d v="2021-02-17T00:00:00"/>
    <x v="1"/>
    <n v="2"/>
    <n v="135"/>
    <x v="4527"/>
    <x v="372"/>
    <n v="180"/>
    <m/>
    <s v="x"/>
    <m/>
    <s v="x"/>
    <m/>
    <m/>
    <m/>
    <m/>
    <m/>
    <m/>
    <m/>
    <m/>
    <m/>
    <m/>
    <m/>
    <m/>
    <m/>
    <m/>
    <m/>
    <m/>
    <m/>
    <m/>
    <x v="12"/>
  </r>
  <r>
    <d v="2021-01-19T00:00:00"/>
    <x v="1"/>
    <n v="1"/>
    <n v="2284"/>
    <x v="4528"/>
    <x v="372"/>
    <n v="180"/>
    <m/>
    <s v="x"/>
    <m/>
    <s v="x"/>
    <m/>
    <m/>
    <m/>
    <m/>
    <m/>
    <m/>
    <m/>
    <m/>
    <m/>
    <m/>
    <m/>
    <m/>
    <m/>
    <m/>
    <m/>
    <m/>
    <m/>
    <m/>
    <x v="12"/>
  </r>
  <r>
    <d v="2021-01-19T00:00:00"/>
    <x v="1"/>
    <n v="1"/>
    <n v="2283"/>
    <x v="4529"/>
    <x v="372"/>
    <n v="180"/>
    <m/>
    <s v="x"/>
    <m/>
    <s v="x"/>
    <m/>
    <m/>
    <m/>
    <m/>
    <m/>
    <m/>
    <m/>
    <m/>
    <m/>
    <m/>
    <m/>
    <m/>
    <m/>
    <m/>
    <m/>
    <m/>
    <m/>
    <m/>
    <x v="12"/>
  </r>
  <r>
    <d v="2023-02-16T00:00:00"/>
    <x v="0"/>
    <n v="2"/>
    <n v="1993"/>
    <x v="4530"/>
    <x v="373"/>
    <n v="4188"/>
    <m/>
    <s v="x"/>
    <m/>
    <m/>
    <m/>
    <m/>
    <m/>
    <m/>
    <m/>
    <m/>
    <m/>
    <m/>
    <m/>
    <m/>
    <m/>
    <m/>
    <m/>
    <m/>
    <m/>
    <m/>
    <s v="x"/>
    <m/>
    <x v="1"/>
  </r>
  <r>
    <d v="2022-06-29T00:00:00"/>
    <x v="2"/>
    <n v="6"/>
    <n v="756"/>
    <x v="4531"/>
    <x v="374"/>
    <n v="1800"/>
    <m/>
    <s v="x"/>
    <m/>
    <m/>
    <m/>
    <m/>
    <m/>
    <m/>
    <m/>
    <m/>
    <s v="x"/>
    <m/>
    <m/>
    <m/>
    <m/>
    <m/>
    <m/>
    <m/>
    <m/>
    <m/>
    <m/>
    <m/>
    <x v="10"/>
  </r>
  <r>
    <d v="2023-12-21T00:00:00"/>
    <x v="0"/>
    <n v="12"/>
    <n v="1605"/>
    <x v="4532"/>
    <x v="375"/>
    <n v="1860"/>
    <m/>
    <s v="x"/>
    <s v="x"/>
    <m/>
    <m/>
    <m/>
    <m/>
    <s v="x"/>
    <m/>
    <m/>
    <m/>
    <m/>
    <m/>
    <m/>
    <m/>
    <m/>
    <m/>
    <m/>
    <m/>
    <m/>
    <m/>
    <m/>
    <x v="15"/>
  </r>
  <r>
    <d v="2023-10-09T00:00:00"/>
    <x v="0"/>
    <n v="10"/>
    <n v="1097"/>
    <x v="4533"/>
    <x v="375"/>
    <n v="350"/>
    <m/>
    <s v="x"/>
    <s v="x"/>
    <m/>
    <m/>
    <m/>
    <m/>
    <s v="x"/>
    <m/>
    <m/>
    <m/>
    <m/>
    <m/>
    <m/>
    <m/>
    <m/>
    <m/>
    <m/>
    <m/>
    <m/>
    <m/>
    <m/>
    <x v="15"/>
  </r>
  <r>
    <d v="2023-03-06T00:00:00"/>
    <x v="0"/>
    <n v="3"/>
    <n v="145"/>
    <x v="4534"/>
    <x v="375"/>
    <n v="500"/>
    <m/>
    <s v="x"/>
    <s v="x"/>
    <m/>
    <m/>
    <m/>
    <m/>
    <s v="x"/>
    <m/>
    <m/>
    <m/>
    <m/>
    <m/>
    <m/>
    <m/>
    <m/>
    <m/>
    <m/>
    <m/>
    <m/>
    <m/>
    <m/>
    <x v="15"/>
  </r>
  <r>
    <d v="2022-10-11T00:00:00"/>
    <x v="2"/>
    <n v="10"/>
    <n v="1315"/>
    <x v="4535"/>
    <x v="375"/>
    <n v="406.1"/>
    <m/>
    <s v="x"/>
    <s v="x"/>
    <m/>
    <m/>
    <m/>
    <m/>
    <s v="x"/>
    <m/>
    <m/>
    <m/>
    <m/>
    <m/>
    <m/>
    <m/>
    <m/>
    <m/>
    <m/>
    <m/>
    <m/>
    <m/>
    <m/>
    <x v="15"/>
  </r>
  <r>
    <d v="2022-04-07T00:00:00"/>
    <x v="2"/>
    <n v="4"/>
    <n v="414"/>
    <x v="4536"/>
    <x v="375"/>
    <n v="625"/>
    <m/>
    <s v="x"/>
    <s v="x"/>
    <m/>
    <m/>
    <m/>
    <m/>
    <s v="x"/>
    <m/>
    <m/>
    <m/>
    <m/>
    <m/>
    <m/>
    <m/>
    <m/>
    <m/>
    <m/>
    <m/>
    <m/>
    <m/>
    <m/>
    <x v="15"/>
  </r>
  <r>
    <d v="2021-05-10T00:00:00"/>
    <x v="1"/>
    <n v="5"/>
    <n v="578"/>
    <x v="4537"/>
    <x v="376"/>
    <n v="108"/>
    <m/>
    <s v="x"/>
    <m/>
    <m/>
    <m/>
    <m/>
    <m/>
    <m/>
    <m/>
    <s v="x"/>
    <m/>
    <m/>
    <m/>
    <m/>
    <m/>
    <m/>
    <m/>
    <m/>
    <m/>
    <s v="x"/>
    <m/>
    <m/>
    <x v="51"/>
  </r>
  <r>
    <d v="2023-06-22T00:00:00"/>
    <x v="0"/>
    <n v="6"/>
    <n v="605"/>
    <x v="4538"/>
    <x v="377"/>
    <n v="2718.48"/>
    <m/>
    <s v="x"/>
    <m/>
    <s v="x"/>
    <m/>
    <m/>
    <m/>
    <m/>
    <m/>
    <m/>
    <m/>
    <m/>
    <m/>
    <m/>
    <m/>
    <m/>
    <m/>
    <m/>
    <m/>
    <m/>
    <m/>
    <m/>
    <x v="12"/>
  </r>
  <r>
    <d v="2023-05-04T00:00:00"/>
    <x v="0"/>
    <n v="5"/>
    <n v="322"/>
    <x v="4539"/>
    <x v="377"/>
    <n v="2650.8"/>
    <m/>
    <s v="x"/>
    <m/>
    <s v="x"/>
    <m/>
    <m/>
    <m/>
    <m/>
    <m/>
    <m/>
    <m/>
    <m/>
    <m/>
    <m/>
    <m/>
    <m/>
    <m/>
    <m/>
    <m/>
    <m/>
    <m/>
    <m/>
    <x v="12"/>
  </r>
  <r>
    <d v="2023-04-03T00:00:00"/>
    <x v="0"/>
    <n v="4"/>
    <n v="168"/>
    <x v="4540"/>
    <x v="377"/>
    <n v="2840.4"/>
    <m/>
    <s v="x"/>
    <m/>
    <s v="x"/>
    <m/>
    <m/>
    <m/>
    <m/>
    <m/>
    <m/>
    <m/>
    <m/>
    <m/>
    <m/>
    <m/>
    <m/>
    <m/>
    <m/>
    <m/>
    <m/>
    <m/>
    <m/>
    <x v="12"/>
  </r>
  <r>
    <d v="2023-03-07T00:00:00"/>
    <x v="0"/>
    <n v="3"/>
    <n v="60"/>
    <x v="4541"/>
    <x v="377"/>
    <n v="2708.4"/>
    <m/>
    <s v="x"/>
    <m/>
    <s v="x"/>
    <m/>
    <m/>
    <m/>
    <m/>
    <m/>
    <m/>
    <m/>
    <m/>
    <m/>
    <m/>
    <m/>
    <m/>
    <m/>
    <m/>
    <m/>
    <m/>
    <m/>
    <m/>
    <x v="12"/>
  </r>
  <r>
    <d v="2023-01-24T00:00:00"/>
    <x v="0"/>
    <n v="1"/>
    <n v="1892"/>
    <x v="4542"/>
    <x v="377"/>
    <n v="2862"/>
    <m/>
    <s v="x"/>
    <m/>
    <s v="x"/>
    <m/>
    <m/>
    <m/>
    <m/>
    <m/>
    <m/>
    <m/>
    <m/>
    <m/>
    <m/>
    <m/>
    <m/>
    <m/>
    <m/>
    <m/>
    <m/>
    <m/>
    <m/>
    <x v="12"/>
  </r>
  <r>
    <d v="2023-01-23T00:00:00"/>
    <x v="0"/>
    <n v="1"/>
    <n v="1963"/>
    <x v="4543"/>
    <x v="377"/>
    <n v="2610"/>
    <m/>
    <s v="x"/>
    <m/>
    <s v="x"/>
    <m/>
    <m/>
    <m/>
    <m/>
    <m/>
    <m/>
    <m/>
    <m/>
    <m/>
    <m/>
    <m/>
    <m/>
    <m/>
    <m/>
    <m/>
    <m/>
    <m/>
    <m/>
    <x v="12"/>
  </r>
  <r>
    <d v="2022-12-05T00:00:00"/>
    <x v="2"/>
    <n v="12"/>
    <n v="1520"/>
    <x v="4544"/>
    <x v="377"/>
    <n v="2550"/>
    <m/>
    <s v="x"/>
    <m/>
    <s v="x"/>
    <m/>
    <m/>
    <m/>
    <m/>
    <m/>
    <m/>
    <m/>
    <m/>
    <m/>
    <m/>
    <m/>
    <m/>
    <m/>
    <m/>
    <m/>
    <m/>
    <m/>
    <m/>
    <x v="12"/>
  </r>
  <r>
    <d v="2022-11-02T00:00:00"/>
    <x v="2"/>
    <n v="11"/>
    <n v="1336"/>
    <x v="4545"/>
    <x v="377"/>
    <n v="2838"/>
    <m/>
    <s v="x"/>
    <m/>
    <s v="x"/>
    <m/>
    <m/>
    <m/>
    <m/>
    <m/>
    <m/>
    <m/>
    <m/>
    <m/>
    <m/>
    <m/>
    <m/>
    <m/>
    <m/>
    <m/>
    <m/>
    <m/>
    <m/>
    <x v="12"/>
  </r>
  <r>
    <d v="2022-10-06T00:00:00"/>
    <x v="2"/>
    <n v="10"/>
    <n v="1188"/>
    <x v="4546"/>
    <x v="377"/>
    <n v="2478"/>
    <m/>
    <s v="x"/>
    <m/>
    <s v="x"/>
    <m/>
    <m/>
    <m/>
    <m/>
    <m/>
    <m/>
    <m/>
    <m/>
    <m/>
    <m/>
    <m/>
    <m/>
    <m/>
    <m/>
    <m/>
    <m/>
    <m/>
    <m/>
    <x v="12"/>
  </r>
  <r>
    <d v="2022-09-06T00:00:00"/>
    <x v="2"/>
    <n v="9"/>
    <n v="1133"/>
    <x v="4547"/>
    <x v="377"/>
    <n v="2622"/>
    <m/>
    <s v="x"/>
    <m/>
    <s v="x"/>
    <m/>
    <m/>
    <m/>
    <m/>
    <m/>
    <m/>
    <m/>
    <m/>
    <m/>
    <m/>
    <m/>
    <m/>
    <m/>
    <m/>
    <m/>
    <m/>
    <m/>
    <m/>
    <x v="12"/>
  </r>
  <r>
    <d v="2022-08-11T00:00:00"/>
    <x v="2"/>
    <n v="8"/>
    <n v="975"/>
    <x v="4547"/>
    <x v="377"/>
    <n v="3006"/>
    <m/>
    <s v="x"/>
    <m/>
    <s v="x"/>
    <m/>
    <m/>
    <m/>
    <m/>
    <m/>
    <m/>
    <m/>
    <m/>
    <m/>
    <m/>
    <m/>
    <m/>
    <m/>
    <m/>
    <m/>
    <m/>
    <m/>
    <m/>
    <x v="12"/>
  </r>
  <r>
    <d v="2022-08-09T00:00:00"/>
    <x v="2"/>
    <n v="8"/>
    <n v="976"/>
    <x v="4548"/>
    <x v="377"/>
    <n v="1111.06"/>
    <m/>
    <s v="x"/>
    <m/>
    <s v="x"/>
    <m/>
    <m/>
    <m/>
    <m/>
    <m/>
    <m/>
    <m/>
    <m/>
    <m/>
    <m/>
    <m/>
    <m/>
    <m/>
    <m/>
    <m/>
    <m/>
    <m/>
    <m/>
    <x v="12"/>
  </r>
  <r>
    <d v="2022-07-19T00:00:00"/>
    <x v="2"/>
    <n v="7"/>
    <n v="991"/>
    <x v="4549"/>
    <x v="377"/>
    <n v="1111.06"/>
    <m/>
    <s v="x"/>
    <m/>
    <s v="x"/>
    <m/>
    <m/>
    <m/>
    <m/>
    <m/>
    <m/>
    <m/>
    <m/>
    <m/>
    <m/>
    <m/>
    <m/>
    <m/>
    <m/>
    <m/>
    <m/>
    <m/>
    <m/>
    <x v="12"/>
  </r>
  <r>
    <d v="2022-07-19T00:00:00"/>
    <x v="2"/>
    <n v="7"/>
    <n v="990"/>
    <x v="4550"/>
    <x v="377"/>
    <n v="2958"/>
    <m/>
    <s v="x"/>
    <m/>
    <s v="x"/>
    <m/>
    <m/>
    <m/>
    <m/>
    <m/>
    <m/>
    <m/>
    <m/>
    <m/>
    <m/>
    <m/>
    <m/>
    <m/>
    <m/>
    <m/>
    <m/>
    <m/>
    <m/>
    <x v="12"/>
  </r>
  <r>
    <d v="2022-06-02T00:00:00"/>
    <x v="2"/>
    <n v="6"/>
    <n v="620"/>
    <x v="4551"/>
    <x v="377"/>
    <n v="985.86"/>
    <m/>
    <s v="x"/>
    <m/>
    <s v="x"/>
    <m/>
    <m/>
    <m/>
    <m/>
    <m/>
    <m/>
    <m/>
    <m/>
    <m/>
    <m/>
    <m/>
    <m/>
    <m/>
    <m/>
    <m/>
    <m/>
    <m/>
    <m/>
    <x v="12"/>
  </r>
  <r>
    <d v="2022-06-02T00:00:00"/>
    <x v="2"/>
    <n v="6"/>
    <n v="619"/>
    <x v="4552"/>
    <x v="377"/>
    <n v="2862"/>
    <m/>
    <s v="x"/>
    <m/>
    <s v="x"/>
    <m/>
    <m/>
    <m/>
    <m/>
    <m/>
    <m/>
    <m/>
    <m/>
    <m/>
    <m/>
    <m/>
    <m/>
    <m/>
    <m/>
    <m/>
    <m/>
    <m/>
    <m/>
    <x v="12"/>
  </r>
  <r>
    <d v="2022-05-05T00:00:00"/>
    <x v="2"/>
    <n v="5"/>
    <n v="434"/>
    <x v="4553"/>
    <x v="377"/>
    <n v="1111.06"/>
    <m/>
    <s v="x"/>
    <m/>
    <s v="x"/>
    <m/>
    <m/>
    <m/>
    <m/>
    <m/>
    <m/>
    <m/>
    <m/>
    <m/>
    <m/>
    <m/>
    <m/>
    <m/>
    <m/>
    <m/>
    <m/>
    <m/>
    <m/>
    <x v="12"/>
  </r>
  <r>
    <d v="2022-05-05T00:00:00"/>
    <x v="2"/>
    <n v="5"/>
    <n v="433"/>
    <x v="4554"/>
    <x v="377"/>
    <n v="2958"/>
    <m/>
    <s v="x"/>
    <m/>
    <s v="x"/>
    <m/>
    <m/>
    <m/>
    <m/>
    <m/>
    <m/>
    <m/>
    <m/>
    <m/>
    <m/>
    <m/>
    <m/>
    <m/>
    <m/>
    <m/>
    <m/>
    <m/>
    <m/>
    <x v="12"/>
  </r>
  <r>
    <d v="2022-03-30T00:00:00"/>
    <x v="2"/>
    <n v="3"/>
    <n v="251"/>
    <x v="4555"/>
    <x v="377"/>
    <n v="1038.8399999999999"/>
    <m/>
    <s v="x"/>
    <m/>
    <s v="x"/>
    <m/>
    <m/>
    <m/>
    <m/>
    <m/>
    <m/>
    <m/>
    <m/>
    <m/>
    <m/>
    <m/>
    <m/>
    <m/>
    <m/>
    <m/>
    <m/>
    <m/>
    <m/>
    <x v="12"/>
  </r>
  <r>
    <d v="2022-03-30T00:00:00"/>
    <x v="2"/>
    <n v="3"/>
    <n v="234"/>
    <x v="4556"/>
    <x v="377"/>
    <n v="3474"/>
    <m/>
    <s v="x"/>
    <m/>
    <s v="x"/>
    <m/>
    <m/>
    <m/>
    <m/>
    <m/>
    <m/>
    <m/>
    <m/>
    <m/>
    <m/>
    <m/>
    <m/>
    <m/>
    <m/>
    <m/>
    <m/>
    <m/>
    <m/>
    <x v="12"/>
  </r>
  <r>
    <d v="2022-02-24T00:00:00"/>
    <x v="2"/>
    <n v="2"/>
    <n v="103"/>
    <x v="4557"/>
    <x v="377"/>
    <n v="949.75"/>
    <m/>
    <s v="x"/>
    <m/>
    <s v="x"/>
    <m/>
    <m/>
    <m/>
    <m/>
    <m/>
    <m/>
    <m/>
    <m/>
    <m/>
    <m/>
    <m/>
    <m/>
    <m/>
    <m/>
    <m/>
    <m/>
    <m/>
    <m/>
    <x v="12"/>
  </r>
  <r>
    <d v="2022-02-24T00:00:00"/>
    <x v="2"/>
    <n v="2"/>
    <n v="102"/>
    <x v="4558"/>
    <x v="377"/>
    <n v="3442.8"/>
    <m/>
    <s v="x"/>
    <m/>
    <s v="x"/>
    <m/>
    <m/>
    <m/>
    <m/>
    <m/>
    <m/>
    <m/>
    <m/>
    <m/>
    <m/>
    <m/>
    <m/>
    <m/>
    <m/>
    <m/>
    <m/>
    <m/>
    <m/>
    <x v="12"/>
  </r>
  <r>
    <d v="2022-02-03T00:00:00"/>
    <x v="2"/>
    <n v="2"/>
    <n v="1989"/>
    <x v="4559"/>
    <x v="377"/>
    <n v="1164.04"/>
    <m/>
    <s v="x"/>
    <m/>
    <s v="x"/>
    <m/>
    <m/>
    <m/>
    <m/>
    <m/>
    <m/>
    <m/>
    <m/>
    <m/>
    <m/>
    <m/>
    <m/>
    <m/>
    <m/>
    <m/>
    <m/>
    <m/>
    <m/>
    <x v="12"/>
  </r>
  <r>
    <d v="2022-02-03T00:00:00"/>
    <x v="2"/>
    <n v="2"/>
    <n v="1988"/>
    <x v="4560"/>
    <x v="377"/>
    <n v="2905.2"/>
    <m/>
    <s v="x"/>
    <m/>
    <s v="x"/>
    <m/>
    <m/>
    <m/>
    <m/>
    <m/>
    <m/>
    <m/>
    <m/>
    <m/>
    <m/>
    <m/>
    <m/>
    <m/>
    <m/>
    <m/>
    <m/>
    <m/>
    <m/>
    <x v="12"/>
  </r>
  <r>
    <d v="2021-12-31T00:00:00"/>
    <x v="1"/>
    <n v="12"/>
    <n v="1815"/>
    <x v="4561"/>
    <x v="377"/>
    <n v="1038.8399999999999"/>
    <m/>
    <s v="x"/>
    <m/>
    <s v="x"/>
    <m/>
    <m/>
    <m/>
    <m/>
    <m/>
    <m/>
    <m/>
    <m/>
    <m/>
    <m/>
    <m/>
    <m/>
    <m/>
    <m/>
    <m/>
    <m/>
    <m/>
    <m/>
    <x v="12"/>
  </r>
  <r>
    <d v="2021-12-31T00:00:00"/>
    <x v="1"/>
    <n v="12"/>
    <n v="1814"/>
    <x v="4562"/>
    <x v="377"/>
    <n v="3049.2"/>
    <m/>
    <s v="x"/>
    <m/>
    <s v="x"/>
    <m/>
    <m/>
    <m/>
    <m/>
    <m/>
    <m/>
    <m/>
    <m/>
    <m/>
    <m/>
    <m/>
    <m/>
    <m/>
    <m/>
    <m/>
    <m/>
    <m/>
    <m/>
    <x v="12"/>
  </r>
  <r>
    <d v="2021-12-02T00:00:00"/>
    <x v="1"/>
    <n v="12"/>
    <n v="1587"/>
    <x v="4563"/>
    <x v="377"/>
    <n v="1111.06"/>
    <m/>
    <s v="x"/>
    <m/>
    <s v="x"/>
    <m/>
    <m/>
    <m/>
    <m/>
    <m/>
    <m/>
    <m/>
    <m/>
    <m/>
    <m/>
    <m/>
    <m/>
    <m/>
    <m/>
    <m/>
    <m/>
    <m/>
    <m/>
    <x v="12"/>
  </r>
  <r>
    <d v="2021-12-02T00:00:00"/>
    <x v="1"/>
    <n v="12"/>
    <n v="1586"/>
    <x v="4564"/>
    <x v="377"/>
    <n v="2890.8"/>
    <m/>
    <s v="x"/>
    <m/>
    <s v="x"/>
    <m/>
    <m/>
    <m/>
    <m/>
    <m/>
    <m/>
    <m/>
    <m/>
    <m/>
    <m/>
    <m/>
    <m/>
    <m/>
    <m/>
    <m/>
    <m/>
    <m/>
    <m/>
    <x v="12"/>
  </r>
  <r>
    <d v="2021-11-03T00:00:00"/>
    <x v="1"/>
    <n v="11"/>
    <n v="1482"/>
    <x v="4565"/>
    <x v="377"/>
    <n v="3111.6"/>
    <m/>
    <s v="x"/>
    <m/>
    <s v="x"/>
    <m/>
    <m/>
    <m/>
    <m/>
    <m/>
    <m/>
    <m/>
    <m/>
    <m/>
    <m/>
    <m/>
    <m/>
    <m/>
    <m/>
    <m/>
    <m/>
    <m/>
    <m/>
    <x v="12"/>
  </r>
  <r>
    <d v="2021-11-03T00:00:00"/>
    <x v="1"/>
    <n v="11"/>
    <n v="1481"/>
    <x v="4566"/>
    <x v="377"/>
    <n v="1038.3800000000001"/>
    <m/>
    <s v="x"/>
    <m/>
    <s v="x"/>
    <m/>
    <m/>
    <m/>
    <m/>
    <m/>
    <m/>
    <m/>
    <m/>
    <m/>
    <m/>
    <m/>
    <m/>
    <m/>
    <m/>
    <m/>
    <m/>
    <m/>
    <m/>
    <x v="12"/>
  </r>
  <r>
    <d v="2021-10-01T00:00:00"/>
    <x v="1"/>
    <n v="10"/>
    <n v="1267"/>
    <x v="4567"/>
    <x v="377"/>
    <n v="1164.02"/>
    <m/>
    <s v="x"/>
    <m/>
    <s v="x"/>
    <m/>
    <m/>
    <m/>
    <m/>
    <m/>
    <m/>
    <m/>
    <m/>
    <m/>
    <m/>
    <m/>
    <m/>
    <m/>
    <m/>
    <m/>
    <m/>
    <m/>
    <m/>
    <x v="12"/>
  </r>
  <r>
    <d v="2021-10-01T00:00:00"/>
    <x v="1"/>
    <n v="10"/>
    <n v="1266"/>
    <x v="4568"/>
    <x v="377"/>
    <n v="3015.6"/>
    <m/>
    <s v="x"/>
    <m/>
    <s v="x"/>
    <m/>
    <m/>
    <m/>
    <m/>
    <m/>
    <m/>
    <m/>
    <m/>
    <m/>
    <m/>
    <m/>
    <m/>
    <m/>
    <m/>
    <m/>
    <m/>
    <m/>
    <m/>
    <x v="12"/>
  </r>
  <r>
    <d v="2021-09-02T00:00:00"/>
    <x v="1"/>
    <n v="9"/>
    <n v="1098"/>
    <x v="4569"/>
    <x v="377"/>
    <n v="1038.8399999999999"/>
    <m/>
    <s v="x"/>
    <m/>
    <s v="x"/>
    <m/>
    <m/>
    <m/>
    <m/>
    <m/>
    <m/>
    <m/>
    <m/>
    <m/>
    <m/>
    <m/>
    <m/>
    <m/>
    <m/>
    <m/>
    <m/>
    <m/>
    <m/>
    <x v="12"/>
  </r>
  <r>
    <d v="2021-09-02T00:00:00"/>
    <x v="1"/>
    <n v="9"/>
    <n v="1097"/>
    <x v="4570"/>
    <x v="377"/>
    <n v="3092.4"/>
    <m/>
    <s v="x"/>
    <m/>
    <s v="x"/>
    <m/>
    <m/>
    <m/>
    <m/>
    <m/>
    <m/>
    <m/>
    <m/>
    <m/>
    <m/>
    <m/>
    <m/>
    <m/>
    <m/>
    <m/>
    <m/>
    <m/>
    <m/>
    <x v="12"/>
  </r>
  <r>
    <d v="2021-08-04T00:00:00"/>
    <x v="1"/>
    <n v="8"/>
    <n v="1037"/>
    <x v="4571"/>
    <x v="377"/>
    <n v="2991.6"/>
    <m/>
    <s v="x"/>
    <m/>
    <s v="x"/>
    <m/>
    <m/>
    <m/>
    <m/>
    <m/>
    <m/>
    <m/>
    <m/>
    <m/>
    <m/>
    <m/>
    <m/>
    <m/>
    <m/>
    <m/>
    <m/>
    <m/>
    <m/>
    <x v="12"/>
  </r>
  <r>
    <d v="2021-08-04T00:00:00"/>
    <x v="1"/>
    <n v="8"/>
    <n v="1036"/>
    <x v="4572"/>
    <x v="377"/>
    <n v="1111.06"/>
    <m/>
    <s v="x"/>
    <m/>
    <s v="x"/>
    <m/>
    <m/>
    <m/>
    <m/>
    <m/>
    <m/>
    <m/>
    <m/>
    <m/>
    <m/>
    <m/>
    <m/>
    <m/>
    <m/>
    <m/>
    <m/>
    <m/>
    <m/>
    <x v="12"/>
  </r>
  <r>
    <d v="2021-06-29T00:00:00"/>
    <x v="1"/>
    <n v="6"/>
    <n v="830"/>
    <x v="4573"/>
    <x v="377"/>
    <n v="3500.4"/>
    <m/>
    <s v="x"/>
    <m/>
    <s v="x"/>
    <m/>
    <m/>
    <m/>
    <m/>
    <m/>
    <m/>
    <m/>
    <m/>
    <m/>
    <m/>
    <m/>
    <m/>
    <m/>
    <m/>
    <m/>
    <m/>
    <m/>
    <m/>
    <x v="12"/>
  </r>
  <r>
    <d v="2021-06-29T00:00:00"/>
    <x v="1"/>
    <n v="6"/>
    <n v="829"/>
    <x v="4574"/>
    <x v="377"/>
    <n v="1038.8399999999999"/>
    <m/>
    <s v="x"/>
    <m/>
    <s v="x"/>
    <m/>
    <m/>
    <m/>
    <m/>
    <m/>
    <m/>
    <m/>
    <m/>
    <m/>
    <m/>
    <m/>
    <m/>
    <m/>
    <m/>
    <m/>
    <m/>
    <m/>
    <m/>
    <x v="12"/>
  </r>
  <r>
    <d v="2021-06-03T00:00:00"/>
    <x v="1"/>
    <n v="6"/>
    <n v="635"/>
    <x v="4575"/>
    <x v="377"/>
    <n v="180"/>
    <m/>
    <s v="x"/>
    <m/>
    <s v="x"/>
    <m/>
    <m/>
    <m/>
    <m/>
    <m/>
    <m/>
    <m/>
    <m/>
    <m/>
    <m/>
    <m/>
    <m/>
    <m/>
    <m/>
    <m/>
    <m/>
    <m/>
    <m/>
    <x v="12"/>
  </r>
  <r>
    <d v="2021-06-03T00:00:00"/>
    <x v="1"/>
    <n v="6"/>
    <n v="634"/>
    <x v="4575"/>
    <x v="377"/>
    <n v="1038.8399999999999"/>
    <m/>
    <s v="x"/>
    <m/>
    <s v="x"/>
    <m/>
    <m/>
    <m/>
    <m/>
    <m/>
    <m/>
    <m/>
    <m/>
    <m/>
    <m/>
    <m/>
    <m/>
    <m/>
    <m/>
    <m/>
    <m/>
    <m/>
    <m/>
    <x v="12"/>
  </r>
  <r>
    <d v="2021-06-03T00:00:00"/>
    <x v="1"/>
    <n v="6"/>
    <n v="633"/>
    <x v="4576"/>
    <x v="377"/>
    <n v="2982"/>
    <m/>
    <s v="x"/>
    <m/>
    <s v="x"/>
    <m/>
    <m/>
    <m/>
    <m/>
    <m/>
    <m/>
    <m/>
    <m/>
    <m/>
    <m/>
    <m/>
    <m/>
    <m/>
    <m/>
    <m/>
    <m/>
    <m/>
    <m/>
    <x v="12"/>
  </r>
  <r>
    <d v="2021-05-04T00:00:00"/>
    <x v="1"/>
    <n v="5"/>
    <n v="421"/>
    <x v="4577"/>
    <x v="377"/>
    <n v="1164.04"/>
    <m/>
    <s v="x"/>
    <m/>
    <s v="x"/>
    <m/>
    <m/>
    <m/>
    <m/>
    <m/>
    <m/>
    <m/>
    <m/>
    <m/>
    <m/>
    <m/>
    <m/>
    <m/>
    <m/>
    <m/>
    <m/>
    <m/>
    <m/>
    <x v="12"/>
  </r>
  <r>
    <d v="2021-05-04T00:00:00"/>
    <x v="1"/>
    <n v="5"/>
    <n v="420"/>
    <x v="4578"/>
    <x v="377"/>
    <n v="3342"/>
    <m/>
    <s v="x"/>
    <m/>
    <s v="x"/>
    <m/>
    <m/>
    <m/>
    <m/>
    <m/>
    <m/>
    <m/>
    <m/>
    <m/>
    <m/>
    <m/>
    <m/>
    <m/>
    <m/>
    <m/>
    <m/>
    <m/>
    <m/>
    <x v="12"/>
  </r>
  <r>
    <d v="2021-04-16T00:00:00"/>
    <x v="1"/>
    <n v="4"/>
    <n v="419"/>
    <x v="4579"/>
    <x v="377"/>
    <n v="1038.8399999999999"/>
    <m/>
    <s v="x"/>
    <m/>
    <s v="x"/>
    <m/>
    <m/>
    <m/>
    <m/>
    <m/>
    <m/>
    <m/>
    <m/>
    <m/>
    <m/>
    <m/>
    <m/>
    <m/>
    <m/>
    <m/>
    <m/>
    <m/>
    <m/>
    <x v="12"/>
  </r>
  <r>
    <d v="2021-04-16T00:00:00"/>
    <x v="1"/>
    <n v="4"/>
    <n v="418"/>
    <x v="4580"/>
    <x v="377"/>
    <n v="3154.8"/>
    <m/>
    <s v="x"/>
    <m/>
    <s v="x"/>
    <m/>
    <m/>
    <m/>
    <m/>
    <m/>
    <m/>
    <m/>
    <m/>
    <m/>
    <m/>
    <m/>
    <m/>
    <m/>
    <m/>
    <m/>
    <m/>
    <m/>
    <m/>
    <x v="12"/>
  </r>
  <r>
    <d v="2021-03-03T00:00:00"/>
    <x v="1"/>
    <n v="3"/>
    <n v="75"/>
    <x v="4581"/>
    <x v="377"/>
    <n v="985.86"/>
    <m/>
    <s v="x"/>
    <m/>
    <s v="x"/>
    <m/>
    <m/>
    <m/>
    <m/>
    <m/>
    <m/>
    <m/>
    <m/>
    <m/>
    <m/>
    <m/>
    <m/>
    <m/>
    <m/>
    <m/>
    <m/>
    <m/>
    <m/>
    <x v="12"/>
  </r>
  <r>
    <d v="2021-03-03T00:00:00"/>
    <x v="1"/>
    <n v="3"/>
    <n v="74"/>
    <x v="4582"/>
    <x v="377"/>
    <n v="2809.2"/>
    <m/>
    <s v="x"/>
    <m/>
    <s v="x"/>
    <m/>
    <m/>
    <m/>
    <m/>
    <m/>
    <m/>
    <m/>
    <m/>
    <m/>
    <m/>
    <m/>
    <m/>
    <m/>
    <m/>
    <m/>
    <m/>
    <m/>
    <m/>
    <x v="12"/>
  </r>
  <r>
    <d v="2021-02-03T00:00:00"/>
    <x v="1"/>
    <n v="2"/>
    <n v="2293"/>
    <x v="4583"/>
    <x v="377"/>
    <n v="1111.06"/>
    <m/>
    <s v="x"/>
    <m/>
    <s v="x"/>
    <m/>
    <m/>
    <m/>
    <m/>
    <m/>
    <m/>
    <m/>
    <m/>
    <m/>
    <m/>
    <m/>
    <m/>
    <m/>
    <m/>
    <m/>
    <m/>
    <m/>
    <m/>
    <x v="12"/>
  </r>
  <r>
    <d v="2021-02-01T00:00:00"/>
    <x v="1"/>
    <n v="2"/>
    <n v="2273"/>
    <x v="4584"/>
    <x v="377"/>
    <n v="2679.6"/>
    <m/>
    <s v="x"/>
    <m/>
    <s v="x"/>
    <m/>
    <m/>
    <m/>
    <m/>
    <m/>
    <m/>
    <m/>
    <m/>
    <m/>
    <m/>
    <m/>
    <m/>
    <m/>
    <m/>
    <m/>
    <m/>
    <m/>
    <m/>
    <x v="12"/>
  </r>
  <r>
    <d v="2022-11-28T00:00:00"/>
    <x v="2"/>
    <n v="11"/>
    <n v="1565"/>
    <x v="4585"/>
    <x v="378"/>
    <n v="5760"/>
    <m/>
    <s v="x"/>
    <m/>
    <s v="x"/>
    <m/>
    <m/>
    <m/>
    <m/>
    <m/>
    <m/>
    <m/>
    <m/>
    <m/>
    <m/>
    <m/>
    <m/>
    <m/>
    <m/>
    <m/>
    <m/>
    <m/>
    <m/>
    <x v="12"/>
  </r>
  <r>
    <d v="2022-11-28T00:00:00"/>
    <x v="2"/>
    <n v="11"/>
    <n v="1564"/>
    <x v="4586"/>
    <x v="378"/>
    <n v="11056.54"/>
    <m/>
    <s v="x"/>
    <m/>
    <s v="x"/>
    <m/>
    <m/>
    <m/>
    <m/>
    <m/>
    <m/>
    <m/>
    <m/>
    <m/>
    <m/>
    <m/>
    <m/>
    <m/>
    <m/>
    <m/>
    <m/>
    <m/>
    <m/>
    <x v="12"/>
  </r>
  <r>
    <d v="2022-11-28T00:00:00"/>
    <x v="2"/>
    <n v="11"/>
    <n v="1563"/>
    <x v="4587"/>
    <x v="378"/>
    <n v="7000"/>
    <m/>
    <s v="x"/>
    <m/>
    <s v="x"/>
    <m/>
    <m/>
    <m/>
    <m/>
    <m/>
    <m/>
    <m/>
    <m/>
    <m/>
    <m/>
    <m/>
    <m/>
    <m/>
    <m/>
    <m/>
    <m/>
    <m/>
    <m/>
    <x v="12"/>
  </r>
  <r>
    <d v="2022-07-14T00:00:00"/>
    <x v="2"/>
    <n v="7"/>
    <n v="942"/>
    <x v="4588"/>
    <x v="378"/>
    <n v="2380"/>
    <m/>
    <s v="x"/>
    <m/>
    <s v="x"/>
    <m/>
    <m/>
    <m/>
    <m/>
    <m/>
    <m/>
    <m/>
    <m/>
    <m/>
    <m/>
    <m/>
    <m/>
    <m/>
    <m/>
    <m/>
    <m/>
    <m/>
    <m/>
    <x v="12"/>
  </r>
  <r>
    <d v="2022-07-14T00:00:00"/>
    <x v="2"/>
    <n v="7"/>
    <n v="941"/>
    <x v="4589"/>
    <x v="378"/>
    <n v="5300"/>
    <m/>
    <s v="x"/>
    <m/>
    <s v="x"/>
    <m/>
    <m/>
    <m/>
    <m/>
    <m/>
    <m/>
    <m/>
    <m/>
    <m/>
    <m/>
    <m/>
    <m/>
    <m/>
    <m/>
    <m/>
    <m/>
    <m/>
    <m/>
    <x v="12"/>
  </r>
  <r>
    <d v="2022-03-25T00:00:00"/>
    <x v="2"/>
    <n v="3"/>
    <n v="332"/>
    <x v="4590"/>
    <x v="378"/>
    <n v="4500"/>
    <m/>
    <s v="x"/>
    <m/>
    <s v="x"/>
    <m/>
    <m/>
    <m/>
    <m/>
    <m/>
    <m/>
    <m/>
    <m/>
    <m/>
    <m/>
    <m/>
    <m/>
    <m/>
    <m/>
    <m/>
    <m/>
    <m/>
    <m/>
    <x v="12"/>
  </r>
  <r>
    <d v="2021-12-15T00:00:00"/>
    <x v="1"/>
    <n v="12"/>
    <n v="1742"/>
    <x v="4591"/>
    <x v="378"/>
    <n v="5000"/>
    <m/>
    <s v="x"/>
    <m/>
    <s v="x"/>
    <m/>
    <m/>
    <m/>
    <m/>
    <m/>
    <m/>
    <m/>
    <m/>
    <m/>
    <m/>
    <m/>
    <m/>
    <m/>
    <m/>
    <m/>
    <m/>
    <m/>
    <m/>
    <x v="12"/>
  </r>
  <r>
    <d v="2021-07-27T00:00:00"/>
    <x v="1"/>
    <n v="7"/>
    <n v="1005"/>
    <x v="4592"/>
    <x v="378"/>
    <n v="4900"/>
    <m/>
    <s v="x"/>
    <m/>
    <s v="x"/>
    <m/>
    <m/>
    <m/>
    <m/>
    <m/>
    <m/>
    <m/>
    <m/>
    <m/>
    <m/>
    <m/>
    <m/>
    <m/>
    <m/>
    <m/>
    <m/>
    <m/>
    <m/>
    <x v="12"/>
  </r>
  <r>
    <d v="2023-07-11T00:00:00"/>
    <x v="0"/>
    <n v="7"/>
    <n v="101"/>
    <x v="4593"/>
    <x v="379"/>
    <n v="-1512.5"/>
    <s v="x"/>
    <m/>
    <m/>
    <m/>
    <m/>
    <m/>
    <s v="x"/>
    <m/>
    <m/>
    <m/>
    <m/>
    <m/>
    <m/>
    <m/>
    <m/>
    <m/>
    <m/>
    <m/>
    <m/>
    <m/>
    <m/>
    <m/>
    <x v="16"/>
  </r>
  <r>
    <d v="2023-07-11T00:00:00"/>
    <x v="0"/>
    <n v="7"/>
    <n v="96"/>
    <x v="4594"/>
    <x v="379"/>
    <n v="1512.5"/>
    <s v="x"/>
    <m/>
    <m/>
    <m/>
    <m/>
    <m/>
    <s v="x"/>
    <m/>
    <m/>
    <m/>
    <m/>
    <m/>
    <m/>
    <m/>
    <m/>
    <m/>
    <m/>
    <m/>
    <m/>
    <m/>
    <m/>
    <m/>
    <x v="16"/>
  </r>
  <r>
    <d v="2023-07-03T00:00:00"/>
    <x v="0"/>
    <n v="7"/>
    <n v="80"/>
    <x v="4595"/>
    <x v="379"/>
    <n v="66.989999999999995"/>
    <s v="x"/>
    <m/>
    <m/>
    <m/>
    <m/>
    <m/>
    <s v="x"/>
    <m/>
    <m/>
    <m/>
    <m/>
    <m/>
    <m/>
    <m/>
    <m/>
    <m/>
    <m/>
    <m/>
    <m/>
    <m/>
    <m/>
    <m/>
    <x v="16"/>
  </r>
  <r>
    <d v="2023-06-19T00:00:00"/>
    <x v="0"/>
    <n v="6"/>
    <n v="75"/>
    <x v="4596"/>
    <x v="379"/>
    <n v="1512.5"/>
    <s v="x"/>
    <m/>
    <m/>
    <m/>
    <m/>
    <m/>
    <s v="x"/>
    <m/>
    <m/>
    <m/>
    <m/>
    <m/>
    <m/>
    <m/>
    <m/>
    <m/>
    <m/>
    <m/>
    <m/>
    <m/>
    <m/>
    <m/>
    <x v="16"/>
  </r>
  <r>
    <d v="2022-11-09T00:00:00"/>
    <x v="2"/>
    <n v="11"/>
    <n v="1356"/>
    <x v="4597"/>
    <x v="380"/>
    <n v="1737.6"/>
    <m/>
    <s v="x"/>
    <m/>
    <s v="x"/>
    <m/>
    <m/>
    <m/>
    <m/>
    <m/>
    <m/>
    <m/>
    <m/>
    <m/>
    <m/>
    <m/>
    <m/>
    <m/>
    <m/>
    <m/>
    <m/>
    <m/>
    <m/>
    <x v="12"/>
  </r>
  <r>
    <d v="2024-01-03T00:00:00"/>
    <x v="3"/>
    <n v="1"/>
    <n v="1541"/>
    <x v="4598"/>
    <x v="381"/>
    <n v="390.3"/>
    <m/>
    <s v="x"/>
    <m/>
    <s v="x"/>
    <m/>
    <m/>
    <m/>
    <m/>
    <m/>
    <m/>
    <m/>
    <m/>
    <m/>
    <m/>
    <m/>
    <m/>
    <m/>
    <m/>
    <m/>
    <m/>
    <m/>
    <m/>
    <x v="12"/>
  </r>
  <r>
    <d v="2023-12-20T00:00:00"/>
    <x v="0"/>
    <n v="12"/>
    <n v="1391"/>
    <x v="4599"/>
    <x v="381"/>
    <n v="766.81"/>
    <m/>
    <s v="x"/>
    <m/>
    <s v="x"/>
    <m/>
    <m/>
    <m/>
    <m/>
    <m/>
    <m/>
    <m/>
    <m/>
    <m/>
    <m/>
    <m/>
    <m/>
    <m/>
    <m/>
    <m/>
    <m/>
    <m/>
    <m/>
    <x v="12"/>
  </r>
  <r>
    <d v="2023-11-15T00:00:00"/>
    <x v="0"/>
    <n v="11"/>
    <n v="1195"/>
    <x v="4599"/>
    <x v="381"/>
    <n v="726.1"/>
    <m/>
    <s v="x"/>
    <m/>
    <s v="x"/>
    <m/>
    <m/>
    <m/>
    <m/>
    <m/>
    <m/>
    <m/>
    <m/>
    <m/>
    <m/>
    <m/>
    <m/>
    <m/>
    <m/>
    <m/>
    <m/>
    <m/>
    <m/>
    <x v="12"/>
  </r>
  <r>
    <d v="2023-10-09T00:00:00"/>
    <x v="0"/>
    <n v="10"/>
    <n v="1010"/>
    <x v="4599"/>
    <x v="381"/>
    <n v="899.02"/>
    <m/>
    <s v="x"/>
    <m/>
    <s v="x"/>
    <m/>
    <m/>
    <m/>
    <m/>
    <m/>
    <m/>
    <m/>
    <m/>
    <m/>
    <m/>
    <m/>
    <m/>
    <m/>
    <m/>
    <m/>
    <m/>
    <m/>
    <m/>
    <x v="12"/>
  </r>
  <r>
    <d v="2023-08-30T00:00:00"/>
    <x v="0"/>
    <n v="8"/>
    <n v="811"/>
    <x v="4599"/>
    <x v="381"/>
    <n v="890.54"/>
    <m/>
    <s v="x"/>
    <m/>
    <s v="x"/>
    <m/>
    <m/>
    <m/>
    <m/>
    <m/>
    <m/>
    <m/>
    <m/>
    <m/>
    <m/>
    <m/>
    <m/>
    <m/>
    <m/>
    <m/>
    <m/>
    <m/>
    <m/>
    <x v="12"/>
  </r>
  <r>
    <d v="2023-07-20T00:00:00"/>
    <x v="0"/>
    <n v="7"/>
    <n v="651"/>
    <x v="4599"/>
    <x v="381"/>
    <n v="973.37"/>
    <m/>
    <s v="x"/>
    <m/>
    <s v="x"/>
    <m/>
    <m/>
    <m/>
    <m/>
    <m/>
    <m/>
    <m/>
    <m/>
    <m/>
    <m/>
    <m/>
    <m/>
    <m/>
    <m/>
    <m/>
    <m/>
    <m/>
    <m/>
    <x v="12"/>
  </r>
  <r>
    <d v="2023-06-19T00:00:00"/>
    <x v="0"/>
    <n v="6"/>
    <n v="502"/>
    <x v="4599"/>
    <x v="381"/>
    <n v="828.84"/>
    <m/>
    <s v="x"/>
    <m/>
    <s v="x"/>
    <m/>
    <m/>
    <m/>
    <m/>
    <m/>
    <m/>
    <m/>
    <m/>
    <m/>
    <m/>
    <m/>
    <m/>
    <m/>
    <m/>
    <m/>
    <m/>
    <m/>
    <m/>
    <x v="12"/>
  </r>
  <r>
    <d v="2023-05-11T00:00:00"/>
    <x v="0"/>
    <n v="5"/>
    <n v="345"/>
    <x v="4599"/>
    <x v="381"/>
    <n v="748.58"/>
    <m/>
    <s v="x"/>
    <m/>
    <s v="x"/>
    <m/>
    <m/>
    <m/>
    <m/>
    <m/>
    <m/>
    <m/>
    <m/>
    <m/>
    <m/>
    <m/>
    <m/>
    <m/>
    <m/>
    <m/>
    <m/>
    <m/>
    <m/>
    <x v="12"/>
  </r>
  <r>
    <d v="2023-04-05T00:00:00"/>
    <x v="0"/>
    <n v="4"/>
    <n v="208"/>
    <x v="4599"/>
    <x v="381"/>
    <n v="835.7"/>
    <m/>
    <s v="x"/>
    <m/>
    <s v="x"/>
    <m/>
    <m/>
    <m/>
    <m/>
    <m/>
    <m/>
    <m/>
    <m/>
    <m/>
    <m/>
    <m/>
    <m/>
    <m/>
    <m/>
    <m/>
    <m/>
    <m/>
    <m/>
    <x v="12"/>
  </r>
  <r>
    <d v="2023-03-13T00:00:00"/>
    <x v="0"/>
    <n v="3"/>
    <n v="90"/>
    <x v="4599"/>
    <x v="381"/>
    <n v="756.82"/>
    <m/>
    <s v="x"/>
    <m/>
    <s v="x"/>
    <m/>
    <m/>
    <m/>
    <m/>
    <m/>
    <m/>
    <m/>
    <m/>
    <m/>
    <m/>
    <m/>
    <m/>
    <m/>
    <m/>
    <m/>
    <m/>
    <m/>
    <m/>
    <x v="12"/>
  </r>
  <r>
    <d v="2023-01-12T00:00:00"/>
    <x v="0"/>
    <n v="1"/>
    <n v="1825"/>
    <x v="4599"/>
    <x v="381"/>
    <n v="773.55"/>
    <m/>
    <s v="x"/>
    <m/>
    <s v="x"/>
    <m/>
    <m/>
    <m/>
    <m/>
    <m/>
    <m/>
    <m/>
    <m/>
    <m/>
    <m/>
    <m/>
    <m/>
    <m/>
    <m/>
    <m/>
    <m/>
    <m/>
    <m/>
    <x v="12"/>
  </r>
  <r>
    <d v="2022-12-12T00:00:00"/>
    <x v="2"/>
    <n v="12"/>
    <n v="1637"/>
    <x v="4600"/>
    <x v="381"/>
    <n v="701.23"/>
    <m/>
    <s v="x"/>
    <m/>
    <s v="x"/>
    <m/>
    <m/>
    <m/>
    <m/>
    <m/>
    <m/>
    <m/>
    <m/>
    <m/>
    <m/>
    <m/>
    <m/>
    <m/>
    <m/>
    <m/>
    <m/>
    <m/>
    <m/>
    <x v="12"/>
  </r>
  <r>
    <d v="2022-11-28T00:00:00"/>
    <x v="2"/>
    <n v="11"/>
    <n v="1458"/>
    <x v="4599"/>
    <x v="381"/>
    <n v="701.11"/>
    <m/>
    <s v="x"/>
    <m/>
    <s v="x"/>
    <m/>
    <m/>
    <m/>
    <m/>
    <m/>
    <m/>
    <m/>
    <m/>
    <m/>
    <m/>
    <m/>
    <m/>
    <m/>
    <m/>
    <m/>
    <m/>
    <m/>
    <m/>
    <x v="12"/>
  </r>
  <r>
    <d v="2022-10-11T00:00:00"/>
    <x v="2"/>
    <n v="10"/>
    <n v="1224"/>
    <x v="4599"/>
    <x v="381"/>
    <n v="701.13"/>
    <m/>
    <s v="x"/>
    <m/>
    <s v="x"/>
    <m/>
    <m/>
    <m/>
    <m/>
    <m/>
    <m/>
    <m/>
    <m/>
    <m/>
    <m/>
    <m/>
    <m/>
    <m/>
    <m/>
    <m/>
    <m/>
    <m/>
    <m/>
    <x v="12"/>
  </r>
  <r>
    <d v="2022-09-22T00:00:00"/>
    <x v="2"/>
    <n v="9"/>
    <n v="1176"/>
    <x v="4599"/>
    <x v="381"/>
    <n v="455.29"/>
    <m/>
    <s v="x"/>
    <m/>
    <s v="x"/>
    <m/>
    <m/>
    <m/>
    <m/>
    <m/>
    <m/>
    <m/>
    <m/>
    <m/>
    <m/>
    <m/>
    <m/>
    <m/>
    <m/>
    <m/>
    <m/>
    <m/>
    <m/>
    <x v="12"/>
  </r>
  <r>
    <d v="2022-08-11T00:00:00"/>
    <x v="2"/>
    <n v="8"/>
    <n v="1033"/>
    <x v="4599"/>
    <x v="381"/>
    <n v="495.71"/>
    <m/>
    <s v="x"/>
    <m/>
    <s v="x"/>
    <m/>
    <m/>
    <m/>
    <m/>
    <m/>
    <m/>
    <m/>
    <m/>
    <m/>
    <m/>
    <m/>
    <m/>
    <m/>
    <m/>
    <m/>
    <m/>
    <m/>
    <m/>
    <x v="12"/>
  </r>
  <r>
    <d v="2022-07-06T00:00:00"/>
    <x v="2"/>
    <n v="7"/>
    <n v="785"/>
    <x v="4599"/>
    <x v="381"/>
    <n v="633.59"/>
    <m/>
    <s v="x"/>
    <m/>
    <s v="x"/>
    <m/>
    <m/>
    <m/>
    <m/>
    <m/>
    <m/>
    <m/>
    <m/>
    <m/>
    <m/>
    <m/>
    <m/>
    <m/>
    <m/>
    <m/>
    <m/>
    <m/>
    <m/>
    <x v="12"/>
  </r>
  <r>
    <d v="2022-06-02T00:00:00"/>
    <x v="2"/>
    <n v="6"/>
    <n v="631"/>
    <x v="4599"/>
    <x v="381"/>
    <n v="553.45000000000005"/>
    <m/>
    <s v="x"/>
    <m/>
    <s v="x"/>
    <m/>
    <m/>
    <m/>
    <m/>
    <m/>
    <m/>
    <m/>
    <m/>
    <m/>
    <m/>
    <m/>
    <m/>
    <m/>
    <m/>
    <m/>
    <m/>
    <m/>
    <m/>
    <x v="12"/>
  </r>
  <r>
    <d v="2022-04-29T00:00:00"/>
    <x v="2"/>
    <n v="4"/>
    <n v="435"/>
    <x v="4599"/>
    <x v="381"/>
    <n v="593.28"/>
    <m/>
    <s v="x"/>
    <m/>
    <s v="x"/>
    <m/>
    <m/>
    <m/>
    <m/>
    <m/>
    <m/>
    <m/>
    <m/>
    <m/>
    <m/>
    <m/>
    <m/>
    <m/>
    <m/>
    <m/>
    <m/>
    <m/>
    <m/>
    <x v="12"/>
  </r>
  <r>
    <d v="2022-04-01T00:00:00"/>
    <x v="2"/>
    <n v="4"/>
    <n v="300"/>
    <x v="4599"/>
    <x v="381"/>
    <n v="630.95000000000005"/>
    <m/>
    <s v="x"/>
    <m/>
    <s v="x"/>
    <m/>
    <m/>
    <m/>
    <m/>
    <m/>
    <m/>
    <m/>
    <m/>
    <m/>
    <m/>
    <m/>
    <m/>
    <m/>
    <m/>
    <m/>
    <m/>
    <m/>
    <m/>
    <x v="12"/>
  </r>
  <r>
    <d v="2022-03-22T00:00:00"/>
    <x v="2"/>
    <n v="3"/>
    <n v="214"/>
    <x v="4599"/>
    <x v="381"/>
    <n v="662.78"/>
    <m/>
    <s v="x"/>
    <m/>
    <s v="x"/>
    <m/>
    <m/>
    <m/>
    <m/>
    <m/>
    <m/>
    <m/>
    <m/>
    <m/>
    <m/>
    <m/>
    <m/>
    <m/>
    <m/>
    <m/>
    <m/>
    <m/>
    <m/>
    <x v="12"/>
  </r>
  <r>
    <d v="2021-12-30T00:00:00"/>
    <x v="1"/>
    <n v="12"/>
    <n v="1744"/>
    <x v="4599"/>
    <x v="381"/>
    <n v="781.06"/>
    <m/>
    <s v="x"/>
    <m/>
    <s v="x"/>
    <m/>
    <m/>
    <m/>
    <m/>
    <m/>
    <m/>
    <m/>
    <m/>
    <m/>
    <m/>
    <m/>
    <m/>
    <m/>
    <m/>
    <m/>
    <m/>
    <m/>
    <m/>
    <x v="12"/>
  </r>
  <r>
    <d v="2021-12-22T00:00:00"/>
    <x v="1"/>
    <n v="12"/>
    <n v="1718"/>
    <x v="4599"/>
    <x v="381"/>
    <n v="500.7"/>
    <m/>
    <s v="x"/>
    <m/>
    <s v="x"/>
    <m/>
    <m/>
    <m/>
    <m/>
    <m/>
    <m/>
    <m/>
    <m/>
    <m/>
    <m/>
    <m/>
    <m/>
    <m/>
    <m/>
    <m/>
    <m/>
    <m/>
    <m/>
    <x v="12"/>
  </r>
  <r>
    <d v="2021-11-03T00:00:00"/>
    <x v="1"/>
    <n v="11"/>
    <n v="1414"/>
    <x v="4599"/>
    <x v="381"/>
    <n v="368.53"/>
    <m/>
    <s v="x"/>
    <m/>
    <s v="x"/>
    <m/>
    <m/>
    <m/>
    <m/>
    <m/>
    <m/>
    <m/>
    <m/>
    <m/>
    <m/>
    <m/>
    <m/>
    <m/>
    <m/>
    <m/>
    <m/>
    <m/>
    <m/>
    <x v="12"/>
  </r>
  <r>
    <d v="2021-10-12T00:00:00"/>
    <x v="1"/>
    <n v="10"/>
    <n v="1320"/>
    <x v="4599"/>
    <x v="381"/>
    <n v="86.68"/>
    <m/>
    <s v="x"/>
    <m/>
    <s v="x"/>
    <m/>
    <m/>
    <m/>
    <m/>
    <m/>
    <m/>
    <m/>
    <m/>
    <m/>
    <m/>
    <m/>
    <m/>
    <m/>
    <m/>
    <m/>
    <m/>
    <m/>
    <m/>
    <x v="12"/>
  </r>
  <r>
    <d v="2021-09-27T00:00:00"/>
    <x v="1"/>
    <n v="9"/>
    <n v="1210"/>
    <x v="4599"/>
    <x v="381"/>
    <n v="19.2"/>
    <m/>
    <s v="x"/>
    <m/>
    <s v="x"/>
    <m/>
    <m/>
    <m/>
    <m/>
    <m/>
    <m/>
    <m/>
    <m/>
    <m/>
    <m/>
    <m/>
    <m/>
    <m/>
    <m/>
    <m/>
    <m/>
    <m/>
    <m/>
    <x v="12"/>
  </r>
  <r>
    <d v="2021-07-19T00:00:00"/>
    <x v="1"/>
    <n v="7"/>
    <n v="803"/>
    <x v="4599"/>
    <x v="381"/>
    <n v="27.7"/>
    <m/>
    <s v="x"/>
    <m/>
    <s v="x"/>
    <m/>
    <m/>
    <m/>
    <m/>
    <m/>
    <m/>
    <m/>
    <m/>
    <m/>
    <m/>
    <m/>
    <m/>
    <m/>
    <m/>
    <m/>
    <m/>
    <m/>
    <m/>
    <x v="12"/>
  </r>
  <r>
    <d v="2021-07-19T00:00:00"/>
    <x v="1"/>
    <n v="7"/>
    <n v="889"/>
    <x v="4599"/>
    <x v="381"/>
    <n v="78.2"/>
    <m/>
    <s v="x"/>
    <m/>
    <s v="x"/>
    <m/>
    <m/>
    <m/>
    <m/>
    <m/>
    <m/>
    <m/>
    <m/>
    <m/>
    <m/>
    <m/>
    <m/>
    <m/>
    <m/>
    <m/>
    <m/>
    <m/>
    <m/>
    <x v="12"/>
  </r>
  <r>
    <d v="2021-06-07T00:00:00"/>
    <x v="1"/>
    <n v="6"/>
    <n v="685"/>
    <x v="4599"/>
    <x v="381"/>
    <n v="86.68"/>
    <m/>
    <s v="x"/>
    <m/>
    <s v="x"/>
    <m/>
    <m/>
    <m/>
    <m/>
    <m/>
    <m/>
    <m/>
    <m/>
    <m/>
    <m/>
    <m/>
    <m/>
    <m/>
    <m/>
    <m/>
    <m/>
    <m/>
    <m/>
    <x v="12"/>
  </r>
  <r>
    <d v="2021-05-10T00:00:00"/>
    <x v="1"/>
    <n v="5"/>
    <n v="489"/>
    <x v="4599"/>
    <x v="381"/>
    <n v="137.16"/>
    <m/>
    <s v="x"/>
    <m/>
    <s v="x"/>
    <m/>
    <m/>
    <m/>
    <m/>
    <m/>
    <m/>
    <m/>
    <m/>
    <m/>
    <m/>
    <m/>
    <m/>
    <m/>
    <m/>
    <m/>
    <m/>
    <m/>
    <m/>
    <x v="12"/>
  </r>
  <r>
    <d v="2021-03-23T00:00:00"/>
    <x v="1"/>
    <n v="3"/>
    <n v="204"/>
    <x v="4599"/>
    <x v="381"/>
    <n v="19.2"/>
    <m/>
    <s v="x"/>
    <m/>
    <s v="x"/>
    <m/>
    <m/>
    <m/>
    <m/>
    <m/>
    <m/>
    <m/>
    <m/>
    <m/>
    <m/>
    <m/>
    <m/>
    <m/>
    <m/>
    <m/>
    <m/>
    <m/>
    <m/>
    <x v="12"/>
  </r>
  <r>
    <d v="2021-02-15T00:00:00"/>
    <x v="1"/>
    <n v="2"/>
    <n v="30"/>
    <x v="4599"/>
    <x v="381"/>
    <n v="145.66"/>
    <m/>
    <s v="x"/>
    <m/>
    <s v="x"/>
    <m/>
    <m/>
    <m/>
    <m/>
    <m/>
    <m/>
    <m/>
    <m/>
    <m/>
    <m/>
    <m/>
    <m/>
    <m/>
    <m/>
    <m/>
    <m/>
    <m/>
    <m/>
    <x v="12"/>
  </r>
  <r>
    <d v="2022-09-22T00:00:00"/>
    <x v="2"/>
    <n v="9"/>
    <n v="1258"/>
    <x v="4601"/>
    <x v="382"/>
    <n v="201.6"/>
    <m/>
    <s v="x"/>
    <m/>
    <m/>
    <m/>
    <m/>
    <m/>
    <m/>
    <s v="x"/>
    <m/>
    <m/>
    <m/>
    <m/>
    <m/>
    <m/>
    <m/>
    <m/>
    <m/>
    <m/>
    <m/>
    <m/>
    <m/>
    <x v="2"/>
  </r>
  <r>
    <d v="2022-09-13T00:00:00"/>
    <x v="2"/>
    <n v="9"/>
    <n v="1186"/>
    <x v="4602"/>
    <x v="382"/>
    <n v="131.1"/>
    <m/>
    <s v="x"/>
    <m/>
    <m/>
    <m/>
    <m/>
    <m/>
    <m/>
    <s v="x"/>
    <m/>
    <m/>
    <m/>
    <m/>
    <m/>
    <m/>
    <m/>
    <m/>
    <m/>
    <m/>
    <m/>
    <m/>
    <m/>
    <x v="2"/>
  </r>
  <r>
    <d v="2021-01-15T00:00:00"/>
    <x v="1"/>
    <n v="1"/>
    <n v="2157"/>
    <x v="4603"/>
    <x v="115"/>
    <n v="18240"/>
    <m/>
    <s v="x"/>
    <m/>
    <s v="x"/>
    <m/>
    <m/>
    <m/>
    <m/>
    <m/>
    <m/>
    <m/>
    <m/>
    <m/>
    <s v="x"/>
    <m/>
    <m/>
    <m/>
    <m/>
    <m/>
    <m/>
    <m/>
    <m/>
    <x v="14"/>
  </r>
  <r>
    <d v="2021-01-15T00:00:00"/>
    <x v="1"/>
    <n v="1"/>
    <n v="2156"/>
    <x v="4604"/>
    <x v="115"/>
    <n v="18604.8"/>
    <m/>
    <s v="x"/>
    <m/>
    <s v="x"/>
    <m/>
    <m/>
    <m/>
    <m/>
    <m/>
    <m/>
    <m/>
    <m/>
    <m/>
    <s v="x"/>
    <m/>
    <m/>
    <m/>
    <m/>
    <m/>
    <m/>
    <m/>
    <m/>
    <x v="14"/>
  </r>
  <r>
    <d v="2021-01-15T00:00:00"/>
    <x v="1"/>
    <n v="1"/>
    <n v="2155"/>
    <x v="4605"/>
    <x v="115"/>
    <n v="11856"/>
    <m/>
    <s v="x"/>
    <m/>
    <s v="x"/>
    <m/>
    <m/>
    <m/>
    <m/>
    <m/>
    <m/>
    <m/>
    <m/>
    <m/>
    <s v="x"/>
    <m/>
    <m/>
    <m/>
    <m/>
    <m/>
    <m/>
    <m/>
    <m/>
    <x v="14"/>
  </r>
  <r>
    <d v="2021-01-15T00:00:00"/>
    <x v="1"/>
    <n v="1"/>
    <n v="2153"/>
    <x v="4606"/>
    <x v="115"/>
    <n v="11400"/>
    <m/>
    <s v="x"/>
    <m/>
    <s v="x"/>
    <m/>
    <m/>
    <m/>
    <m/>
    <m/>
    <m/>
    <m/>
    <m/>
    <m/>
    <s v="x"/>
    <m/>
    <m/>
    <m/>
    <m/>
    <m/>
    <m/>
    <m/>
    <m/>
    <x v="14"/>
  </r>
  <r>
    <d v="2021-01-15T00:00:00"/>
    <x v="1"/>
    <n v="1"/>
    <n v="2152"/>
    <x v="4607"/>
    <x v="115"/>
    <n v="11856"/>
    <m/>
    <s v="x"/>
    <m/>
    <s v="x"/>
    <m/>
    <m/>
    <m/>
    <m/>
    <m/>
    <m/>
    <m/>
    <m/>
    <m/>
    <s v="x"/>
    <m/>
    <m/>
    <m/>
    <m/>
    <m/>
    <m/>
    <m/>
    <m/>
    <x v="14"/>
  </r>
  <r>
    <d v="2021-01-11T00:00:00"/>
    <x v="1"/>
    <n v="1"/>
    <n v="2154"/>
    <x v="4606"/>
    <x v="115"/>
    <n v="540"/>
    <m/>
    <s v="x"/>
    <m/>
    <s v="x"/>
    <m/>
    <m/>
    <m/>
    <m/>
    <m/>
    <m/>
    <m/>
    <m/>
    <m/>
    <s v="x"/>
    <m/>
    <m/>
    <m/>
    <m/>
    <m/>
    <m/>
    <m/>
    <m/>
    <x v="14"/>
  </r>
  <r>
    <d v="2023-12-06T00:00:00"/>
    <x v="0"/>
    <n v="12"/>
    <n v="1356"/>
    <x v="4608"/>
    <x v="383"/>
    <n v="2470"/>
    <s v="x"/>
    <m/>
    <m/>
    <m/>
    <m/>
    <m/>
    <m/>
    <m/>
    <m/>
    <m/>
    <m/>
    <m/>
    <m/>
    <m/>
    <m/>
    <m/>
    <m/>
    <m/>
    <s v="x"/>
    <m/>
    <m/>
    <m/>
    <x v="11"/>
  </r>
  <r>
    <d v="2023-06-12T00:00:00"/>
    <x v="0"/>
    <n v="6"/>
    <n v="489"/>
    <x v="4609"/>
    <x v="383"/>
    <n v="2470"/>
    <s v="x"/>
    <m/>
    <m/>
    <m/>
    <m/>
    <m/>
    <m/>
    <m/>
    <m/>
    <m/>
    <m/>
    <m/>
    <m/>
    <m/>
    <m/>
    <m/>
    <m/>
    <m/>
    <s v="x"/>
    <m/>
    <m/>
    <m/>
    <x v="11"/>
  </r>
  <r>
    <d v="2022-11-29T00:00:00"/>
    <x v="2"/>
    <n v="11"/>
    <n v="1598"/>
    <x v="4610"/>
    <x v="383"/>
    <n v="2470"/>
    <s v="x"/>
    <m/>
    <m/>
    <m/>
    <m/>
    <m/>
    <m/>
    <m/>
    <m/>
    <m/>
    <m/>
    <m/>
    <m/>
    <m/>
    <m/>
    <m/>
    <m/>
    <m/>
    <s v="x"/>
    <m/>
    <m/>
    <m/>
    <x v="11"/>
  </r>
  <r>
    <d v="2022-05-27T00:00:00"/>
    <x v="2"/>
    <n v="5"/>
    <n v="579"/>
    <x v="4611"/>
    <x v="383"/>
    <n v="2470"/>
    <s v="x"/>
    <m/>
    <m/>
    <m/>
    <m/>
    <m/>
    <m/>
    <m/>
    <m/>
    <m/>
    <m/>
    <m/>
    <m/>
    <m/>
    <m/>
    <m/>
    <m/>
    <m/>
    <s v="x"/>
    <m/>
    <m/>
    <m/>
    <x v="11"/>
  </r>
  <r>
    <d v="2021-12-01T00:00:00"/>
    <x v="1"/>
    <n v="12"/>
    <n v="1655"/>
    <x v="4612"/>
    <x v="383"/>
    <n v="3640"/>
    <s v="x"/>
    <m/>
    <m/>
    <m/>
    <m/>
    <m/>
    <m/>
    <m/>
    <m/>
    <m/>
    <m/>
    <m/>
    <m/>
    <m/>
    <m/>
    <m/>
    <m/>
    <m/>
    <s v="x"/>
    <m/>
    <m/>
    <m/>
    <x v="11"/>
  </r>
  <r>
    <d v="2021-07-19T00:00:00"/>
    <x v="1"/>
    <n v="7"/>
    <n v="827"/>
    <x v="4613"/>
    <x v="383"/>
    <n v="3640"/>
    <s v="x"/>
    <m/>
    <m/>
    <m/>
    <m/>
    <m/>
    <m/>
    <m/>
    <m/>
    <m/>
    <m/>
    <m/>
    <m/>
    <m/>
    <m/>
    <m/>
    <m/>
    <m/>
    <s v="x"/>
    <m/>
    <m/>
    <m/>
    <x v="11"/>
  </r>
  <r>
    <d v="2023-12-13T00:00:00"/>
    <x v="0"/>
    <n v="12"/>
    <n v="444"/>
    <x v="4614"/>
    <x v="384"/>
    <n v="34.200000000000003"/>
    <m/>
    <s v="x"/>
    <m/>
    <s v="x"/>
    <m/>
    <m/>
    <m/>
    <m/>
    <m/>
    <m/>
    <m/>
    <m/>
    <m/>
    <m/>
    <m/>
    <m/>
    <m/>
    <m/>
    <m/>
    <m/>
    <m/>
    <m/>
    <x v="12"/>
  </r>
  <r>
    <d v="2022-07-21T00:00:00"/>
    <x v="2"/>
    <n v="7"/>
    <n v="988"/>
    <x v="4615"/>
    <x v="384"/>
    <n v="34.200000000000003"/>
    <m/>
    <s v="x"/>
    <m/>
    <s v="x"/>
    <m/>
    <m/>
    <m/>
    <m/>
    <m/>
    <m/>
    <m/>
    <m/>
    <m/>
    <m/>
    <m/>
    <m/>
    <m/>
    <m/>
    <m/>
    <m/>
    <m/>
    <m/>
    <x v="12"/>
  </r>
  <r>
    <d v="2022-02-24T00:00:00"/>
    <x v="2"/>
    <n v="2"/>
    <n v="206"/>
    <x v="4616"/>
    <x v="384"/>
    <n v="144"/>
    <m/>
    <s v="x"/>
    <m/>
    <s v="x"/>
    <m/>
    <m/>
    <m/>
    <m/>
    <m/>
    <m/>
    <m/>
    <m/>
    <m/>
    <m/>
    <m/>
    <m/>
    <m/>
    <m/>
    <m/>
    <m/>
    <m/>
    <m/>
    <x v="12"/>
  </r>
  <r>
    <d v="2021-03-23T00:00:00"/>
    <x v="1"/>
    <n v="3"/>
    <n v="247"/>
    <x v="4617"/>
    <x v="384"/>
    <n v="433.2"/>
    <m/>
    <s v="x"/>
    <m/>
    <s v="x"/>
    <m/>
    <m/>
    <m/>
    <m/>
    <m/>
    <m/>
    <m/>
    <m/>
    <m/>
    <m/>
    <m/>
    <m/>
    <m/>
    <m/>
    <m/>
    <m/>
    <m/>
    <m/>
    <x v="12"/>
  </r>
  <r>
    <d v="2023-10-30T00:00:00"/>
    <x v="0"/>
    <n v="10"/>
    <n v="1240"/>
    <x v="4618"/>
    <x v="385"/>
    <n v="1116"/>
    <m/>
    <s v="x"/>
    <s v="x"/>
    <m/>
    <m/>
    <m/>
    <m/>
    <m/>
    <m/>
    <m/>
    <m/>
    <m/>
    <m/>
    <m/>
    <m/>
    <m/>
    <m/>
    <m/>
    <m/>
    <m/>
    <s v="x"/>
    <m/>
    <x v="1"/>
  </r>
  <r>
    <d v="2023-08-30T00:00:00"/>
    <x v="0"/>
    <n v="8"/>
    <n v="37"/>
    <x v="4619"/>
    <x v="385"/>
    <n v="1194"/>
    <m/>
    <s v="x"/>
    <s v="x"/>
    <m/>
    <m/>
    <m/>
    <m/>
    <m/>
    <m/>
    <m/>
    <m/>
    <m/>
    <m/>
    <m/>
    <m/>
    <m/>
    <m/>
    <m/>
    <m/>
    <m/>
    <s v="x"/>
    <m/>
    <x v="1"/>
  </r>
  <r>
    <d v="2023-05-30T00:00:00"/>
    <x v="0"/>
    <n v="5"/>
    <n v="491"/>
    <x v="4620"/>
    <x v="386"/>
    <n v="1094.4000000000001"/>
    <m/>
    <s v="x"/>
    <m/>
    <m/>
    <m/>
    <m/>
    <m/>
    <m/>
    <s v="x"/>
    <m/>
    <m/>
    <m/>
    <m/>
    <m/>
    <m/>
    <m/>
    <m/>
    <m/>
    <m/>
    <m/>
    <m/>
    <m/>
    <x v="2"/>
  </r>
  <r>
    <d v="2021-11-15T00:00:00"/>
    <x v="1"/>
    <n v="11"/>
    <n v="1555"/>
    <x v="4621"/>
    <x v="386"/>
    <n v="2232"/>
    <m/>
    <s v="x"/>
    <m/>
    <m/>
    <m/>
    <m/>
    <m/>
    <m/>
    <s v="x"/>
    <m/>
    <m/>
    <m/>
    <m/>
    <m/>
    <m/>
    <m/>
    <m/>
    <m/>
    <m/>
    <m/>
    <m/>
    <m/>
    <x v="2"/>
  </r>
  <r>
    <d v="2022-06-21T00:00:00"/>
    <x v="2"/>
    <n v="6"/>
    <n v="689"/>
    <x v="4622"/>
    <x v="387"/>
    <n v="5554.08"/>
    <s v="x"/>
    <m/>
    <m/>
    <s v="x"/>
    <m/>
    <m/>
    <m/>
    <m/>
    <m/>
    <m/>
    <m/>
    <m/>
    <m/>
    <m/>
    <m/>
    <m/>
    <m/>
    <m/>
    <m/>
    <m/>
    <s v="x"/>
    <m/>
    <x v="33"/>
  </r>
  <r>
    <d v="2023-11-20T00:00:00"/>
    <x v="0"/>
    <n v="11"/>
    <n v="1282"/>
    <x v="4623"/>
    <x v="388"/>
    <n v="336"/>
    <m/>
    <s v="x"/>
    <m/>
    <s v="x"/>
    <m/>
    <m/>
    <m/>
    <m/>
    <m/>
    <m/>
    <m/>
    <m/>
    <m/>
    <m/>
    <m/>
    <m/>
    <m/>
    <m/>
    <m/>
    <m/>
    <m/>
    <m/>
    <x v="12"/>
  </r>
  <r>
    <d v="2024-01-18T00:00:00"/>
    <x v="3"/>
    <n v="1"/>
    <n v="1587"/>
    <x v="4624"/>
    <x v="389"/>
    <n v="6026.4"/>
    <m/>
    <s v="x"/>
    <m/>
    <m/>
    <m/>
    <m/>
    <m/>
    <m/>
    <m/>
    <m/>
    <s v="x"/>
    <m/>
    <m/>
    <m/>
    <m/>
    <m/>
    <m/>
    <m/>
    <m/>
    <m/>
    <m/>
    <m/>
    <x v="10"/>
  </r>
  <r>
    <d v="2023-12-06T00:00:00"/>
    <x v="0"/>
    <n v="12"/>
    <n v="1306"/>
    <x v="4625"/>
    <x v="389"/>
    <n v="6510"/>
    <m/>
    <s v="x"/>
    <m/>
    <m/>
    <m/>
    <m/>
    <m/>
    <m/>
    <m/>
    <m/>
    <s v="x"/>
    <m/>
    <m/>
    <m/>
    <m/>
    <m/>
    <m/>
    <m/>
    <m/>
    <m/>
    <m/>
    <m/>
    <x v="10"/>
  </r>
  <r>
    <d v="2023-11-14T00:00:00"/>
    <x v="0"/>
    <n v="11"/>
    <n v="1169"/>
    <x v="4626"/>
    <x v="389"/>
    <n v="6026.4"/>
    <m/>
    <s v="x"/>
    <m/>
    <m/>
    <m/>
    <m/>
    <m/>
    <m/>
    <m/>
    <m/>
    <s v="x"/>
    <m/>
    <m/>
    <m/>
    <m/>
    <m/>
    <m/>
    <m/>
    <m/>
    <m/>
    <m/>
    <m/>
    <x v="10"/>
  </r>
  <r>
    <d v="2023-10-17T00:00:00"/>
    <x v="0"/>
    <n v="10"/>
    <n v="1098"/>
    <x v="4627"/>
    <x v="389"/>
    <n v="6138"/>
    <m/>
    <s v="x"/>
    <m/>
    <m/>
    <m/>
    <m/>
    <m/>
    <m/>
    <m/>
    <m/>
    <s v="x"/>
    <m/>
    <m/>
    <m/>
    <m/>
    <m/>
    <m/>
    <m/>
    <m/>
    <m/>
    <m/>
    <m/>
    <x v="10"/>
  </r>
  <r>
    <d v="2023-09-12T00:00:00"/>
    <x v="0"/>
    <n v="9"/>
    <n v="935"/>
    <x v="4628"/>
    <x v="389"/>
    <n v="6510"/>
    <m/>
    <s v="x"/>
    <m/>
    <m/>
    <m/>
    <m/>
    <m/>
    <m/>
    <m/>
    <m/>
    <s v="x"/>
    <m/>
    <m/>
    <m/>
    <m/>
    <m/>
    <m/>
    <m/>
    <m/>
    <m/>
    <m/>
    <m/>
    <x v="10"/>
  </r>
  <r>
    <d v="2023-08-10T00:00:00"/>
    <x v="0"/>
    <n v="8"/>
    <n v="809"/>
    <x v="4629"/>
    <x v="389"/>
    <n v="6696"/>
    <m/>
    <s v="x"/>
    <m/>
    <m/>
    <m/>
    <m/>
    <m/>
    <m/>
    <m/>
    <m/>
    <s v="x"/>
    <m/>
    <m/>
    <m/>
    <m/>
    <m/>
    <m/>
    <m/>
    <m/>
    <m/>
    <m/>
    <m/>
    <x v="10"/>
  </r>
  <r>
    <d v="2023-07-10T00:00:00"/>
    <x v="0"/>
    <n v="7"/>
    <n v="657"/>
    <x v="4630"/>
    <x v="389"/>
    <n v="6584.4"/>
    <m/>
    <s v="x"/>
    <m/>
    <m/>
    <m/>
    <m/>
    <m/>
    <m/>
    <m/>
    <m/>
    <s v="x"/>
    <m/>
    <m/>
    <m/>
    <m/>
    <m/>
    <m/>
    <m/>
    <m/>
    <m/>
    <m/>
    <m/>
    <x v="10"/>
  </r>
  <r>
    <d v="2023-06-12T00:00:00"/>
    <x v="0"/>
    <n v="6"/>
    <n v="514"/>
    <x v="4631"/>
    <x v="389"/>
    <n v="6510"/>
    <m/>
    <s v="x"/>
    <m/>
    <m/>
    <m/>
    <m/>
    <m/>
    <m/>
    <m/>
    <m/>
    <s v="x"/>
    <m/>
    <m/>
    <m/>
    <m/>
    <m/>
    <m/>
    <m/>
    <m/>
    <m/>
    <m/>
    <m/>
    <x v="10"/>
  </r>
  <r>
    <d v="2023-05-04T00:00:00"/>
    <x v="0"/>
    <n v="5"/>
    <n v="373"/>
    <x v="4632"/>
    <x v="389"/>
    <n v="6696"/>
    <m/>
    <s v="x"/>
    <m/>
    <m/>
    <m/>
    <m/>
    <m/>
    <m/>
    <m/>
    <m/>
    <s v="x"/>
    <m/>
    <m/>
    <m/>
    <m/>
    <m/>
    <m/>
    <m/>
    <m/>
    <m/>
    <m/>
    <m/>
    <x v="10"/>
  </r>
  <r>
    <d v="2023-04-03T00:00:00"/>
    <x v="0"/>
    <n v="4"/>
    <n v="243"/>
    <x v="4633"/>
    <x v="389"/>
    <n v="6696"/>
    <m/>
    <s v="x"/>
    <m/>
    <m/>
    <m/>
    <m/>
    <m/>
    <m/>
    <m/>
    <m/>
    <s v="x"/>
    <m/>
    <m/>
    <m/>
    <m/>
    <m/>
    <m/>
    <m/>
    <m/>
    <m/>
    <m/>
    <m/>
    <x v="10"/>
  </r>
  <r>
    <d v="2023-03-06T00:00:00"/>
    <x v="0"/>
    <n v="3"/>
    <n v="144"/>
    <x v="4634"/>
    <x v="389"/>
    <n v="5208"/>
    <m/>
    <s v="x"/>
    <m/>
    <m/>
    <m/>
    <m/>
    <m/>
    <m/>
    <m/>
    <m/>
    <s v="x"/>
    <m/>
    <m/>
    <m/>
    <m/>
    <m/>
    <m/>
    <m/>
    <m/>
    <m/>
    <m/>
    <m/>
    <x v="10"/>
  </r>
  <r>
    <d v="2023-02-01T00:00:00"/>
    <x v="0"/>
    <n v="2"/>
    <n v="1936"/>
    <x v="4635"/>
    <x v="389"/>
    <n v="5580"/>
    <m/>
    <s v="x"/>
    <m/>
    <m/>
    <m/>
    <m/>
    <m/>
    <m/>
    <m/>
    <m/>
    <s v="x"/>
    <m/>
    <m/>
    <m/>
    <m/>
    <m/>
    <m/>
    <m/>
    <m/>
    <m/>
    <m/>
    <m/>
    <x v="10"/>
  </r>
  <r>
    <d v="2022-12-21T00:00:00"/>
    <x v="2"/>
    <n v="12"/>
    <n v="1779"/>
    <x v="4636"/>
    <x v="389"/>
    <n v="6658.8"/>
    <m/>
    <s v="x"/>
    <m/>
    <m/>
    <m/>
    <m/>
    <m/>
    <m/>
    <m/>
    <m/>
    <s v="x"/>
    <m/>
    <m/>
    <m/>
    <m/>
    <m/>
    <m/>
    <m/>
    <m/>
    <m/>
    <m/>
    <m/>
    <x v="10"/>
  </r>
  <r>
    <d v="2022-10-11T00:00:00"/>
    <x v="2"/>
    <n v="10"/>
    <n v="1312"/>
    <x v="4637"/>
    <x v="389"/>
    <n v="818.4"/>
    <m/>
    <s v="x"/>
    <m/>
    <m/>
    <m/>
    <m/>
    <m/>
    <m/>
    <m/>
    <m/>
    <s v="x"/>
    <m/>
    <m/>
    <m/>
    <m/>
    <m/>
    <m/>
    <m/>
    <m/>
    <m/>
    <m/>
    <m/>
    <x v="10"/>
  </r>
  <r>
    <d v="2022-09-13T00:00:00"/>
    <x v="2"/>
    <n v="9"/>
    <n v="1161"/>
    <x v="4638"/>
    <x v="389"/>
    <n v="4836"/>
    <m/>
    <s v="x"/>
    <m/>
    <m/>
    <m/>
    <m/>
    <m/>
    <m/>
    <m/>
    <m/>
    <s v="x"/>
    <m/>
    <m/>
    <m/>
    <m/>
    <m/>
    <m/>
    <m/>
    <m/>
    <m/>
    <m/>
    <m/>
    <x v="10"/>
  </r>
  <r>
    <d v="2022-09-06T00:00:00"/>
    <x v="2"/>
    <n v="9"/>
    <n v="1157"/>
    <x v="4639"/>
    <x v="389"/>
    <n v="5356.8"/>
    <m/>
    <s v="x"/>
    <m/>
    <m/>
    <m/>
    <m/>
    <m/>
    <m/>
    <m/>
    <m/>
    <s v="x"/>
    <m/>
    <m/>
    <m/>
    <m/>
    <m/>
    <m/>
    <m/>
    <m/>
    <m/>
    <m/>
    <m/>
    <x v="10"/>
  </r>
  <r>
    <d v="2022-08-11T00:00:00"/>
    <x v="2"/>
    <n v="8"/>
    <n v="1052"/>
    <x v="4640"/>
    <x v="389"/>
    <n v="5208"/>
    <m/>
    <s v="x"/>
    <m/>
    <m/>
    <m/>
    <m/>
    <m/>
    <m/>
    <m/>
    <m/>
    <s v="x"/>
    <m/>
    <m/>
    <m/>
    <m/>
    <m/>
    <m/>
    <m/>
    <m/>
    <m/>
    <m/>
    <m/>
    <x v="10"/>
  </r>
  <r>
    <d v="2022-06-22T00:00:00"/>
    <x v="2"/>
    <n v="6"/>
    <n v="817"/>
    <x v="4641"/>
    <x v="389"/>
    <n v="5059.2"/>
    <m/>
    <s v="x"/>
    <m/>
    <m/>
    <m/>
    <m/>
    <m/>
    <m/>
    <m/>
    <m/>
    <s v="x"/>
    <m/>
    <m/>
    <m/>
    <m/>
    <m/>
    <m/>
    <m/>
    <m/>
    <m/>
    <m/>
    <m/>
    <x v="10"/>
  </r>
  <r>
    <d v="2022-05-13T00:00:00"/>
    <x v="2"/>
    <n v="5"/>
    <n v="556"/>
    <x v="4642"/>
    <x v="389"/>
    <n v="5654.4"/>
    <m/>
    <s v="x"/>
    <m/>
    <m/>
    <m/>
    <m/>
    <m/>
    <m/>
    <m/>
    <m/>
    <s v="x"/>
    <m/>
    <m/>
    <m/>
    <m/>
    <m/>
    <m/>
    <m/>
    <m/>
    <m/>
    <m/>
    <m/>
    <x v="10"/>
  </r>
  <r>
    <d v="2022-04-20T00:00:00"/>
    <x v="2"/>
    <n v="4"/>
    <n v="446"/>
    <x v="4643"/>
    <x v="389"/>
    <n v="6100.8"/>
    <m/>
    <s v="x"/>
    <m/>
    <m/>
    <m/>
    <m/>
    <m/>
    <m/>
    <m/>
    <m/>
    <s v="x"/>
    <m/>
    <m/>
    <m/>
    <m/>
    <m/>
    <m/>
    <m/>
    <m/>
    <m/>
    <m/>
    <m/>
    <x v="10"/>
  </r>
  <r>
    <d v="2022-02-24T00:00:00"/>
    <x v="2"/>
    <n v="2"/>
    <n v="210"/>
    <x v="4644"/>
    <x v="389"/>
    <n v="4389.6000000000004"/>
    <m/>
    <s v="x"/>
    <m/>
    <m/>
    <m/>
    <m/>
    <m/>
    <m/>
    <m/>
    <m/>
    <s v="x"/>
    <m/>
    <m/>
    <m/>
    <m/>
    <m/>
    <m/>
    <m/>
    <m/>
    <m/>
    <m/>
    <m/>
    <x v="10"/>
  </r>
  <r>
    <d v="2022-02-03T00:00:00"/>
    <x v="2"/>
    <n v="2"/>
    <n v="2030"/>
    <x v="4645"/>
    <x v="389"/>
    <n v="6175.2"/>
    <m/>
    <s v="x"/>
    <m/>
    <m/>
    <m/>
    <m/>
    <m/>
    <m/>
    <m/>
    <m/>
    <s v="x"/>
    <m/>
    <m/>
    <m/>
    <m/>
    <m/>
    <m/>
    <m/>
    <m/>
    <m/>
    <m/>
    <m/>
    <x v="10"/>
  </r>
  <r>
    <d v="2021-12-31T00:00:00"/>
    <x v="1"/>
    <n v="12"/>
    <n v="1917"/>
    <x v="4646"/>
    <x v="389"/>
    <n v="5952"/>
    <m/>
    <s v="x"/>
    <m/>
    <m/>
    <m/>
    <m/>
    <m/>
    <m/>
    <m/>
    <m/>
    <s v="x"/>
    <m/>
    <m/>
    <m/>
    <m/>
    <m/>
    <m/>
    <m/>
    <m/>
    <m/>
    <m/>
    <m/>
    <x v="10"/>
  </r>
  <r>
    <d v="2021-12-03T00:00:00"/>
    <x v="1"/>
    <n v="12"/>
    <n v="1596"/>
    <x v="4647"/>
    <x v="389"/>
    <n v="6584.4"/>
    <m/>
    <s v="x"/>
    <m/>
    <m/>
    <m/>
    <m/>
    <m/>
    <m/>
    <m/>
    <m/>
    <s v="x"/>
    <m/>
    <m/>
    <m/>
    <m/>
    <m/>
    <m/>
    <m/>
    <m/>
    <m/>
    <m/>
    <m/>
    <x v="10"/>
  </r>
  <r>
    <d v="2021-11-12T00:00:00"/>
    <x v="1"/>
    <n v="11"/>
    <n v="1511"/>
    <x v="4648"/>
    <x v="389"/>
    <n v="6324"/>
    <m/>
    <s v="x"/>
    <m/>
    <m/>
    <m/>
    <m/>
    <m/>
    <m/>
    <m/>
    <m/>
    <s v="x"/>
    <m/>
    <m/>
    <m/>
    <m/>
    <m/>
    <m/>
    <m/>
    <m/>
    <m/>
    <m/>
    <m/>
    <x v="10"/>
  </r>
  <r>
    <d v="2021-10-21T00:00:00"/>
    <x v="1"/>
    <n v="10"/>
    <n v="1374"/>
    <x v="4649"/>
    <x v="389"/>
    <n v="5840.4"/>
    <m/>
    <s v="x"/>
    <m/>
    <m/>
    <m/>
    <m/>
    <m/>
    <m/>
    <m/>
    <m/>
    <s v="x"/>
    <m/>
    <m/>
    <m/>
    <m/>
    <m/>
    <m/>
    <m/>
    <m/>
    <m/>
    <m/>
    <m/>
    <x v="10"/>
  </r>
  <r>
    <d v="2021-09-02T00:00:00"/>
    <x v="1"/>
    <n v="9"/>
    <n v="1160"/>
    <x v="4650"/>
    <x v="389"/>
    <n v="6100.8"/>
    <m/>
    <s v="x"/>
    <m/>
    <m/>
    <m/>
    <m/>
    <m/>
    <m/>
    <m/>
    <m/>
    <s v="x"/>
    <m/>
    <m/>
    <m/>
    <m/>
    <m/>
    <m/>
    <m/>
    <m/>
    <m/>
    <m/>
    <m/>
    <x v="10"/>
  </r>
  <r>
    <d v="2023-06-22T00:00:00"/>
    <x v="0"/>
    <n v="6"/>
    <n v="528"/>
    <x v="4651"/>
    <x v="390"/>
    <n v="32303.22"/>
    <s v="x"/>
    <m/>
    <m/>
    <s v="x"/>
    <m/>
    <m/>
    <m/>
    <m/>
    <m/>
    <m/>
    <m/>
    <m/>
    <m/>
    <m/>
    <m/>
    <m/>
    <m/>
    <m/>
    <m/>
    <m/>
    <m/>
    <m/>
    <x v="12"/>
  </r>
  <r>
    <d v="2023-03-06T00:00:00"/>
    <x v="0"/>
    <n v="3"/>
    <n v="63"/>
    <x v="4652"/>
    <x v="390"/>
    <n v="21595.97"/>
    <s v="x"/>
    <m/>
    <m/>
    <s v="x"/>
    <m/>
    <m/>
    <m/>
    <m/>
    <m/>
    <m/>
    <m/>
    <m/>
    <m/>
    <m/>
    <m/>
    <m/>
    <m/>
    <m/>
    <m/>
    <m/>
    <m/>
    <m/>
    <x v="12"/>
  </r>
  <r>
    <d v="2022-12-29T00:00:00"/>
    <x v="2"/>
    <n v="12"/>
    <n v="1840"/>
    <x v="4653"/>
    <x v="390"/>
    <n v="103063.36"/>
    <m/>
    <s v="x"/>
    <m/>
    <s v="x"/>
    <m/>
    <m/>
    <s v="x"/>
    <m/>
    <m/>
    <m/>
    <m/>
    <m/>
    <m/>
    <m/>
    <m/>
    <m/>
    <m/>
    <m/>
    <m/>
    <m/>
    <m/>
    <m/>
    <x v="9"/>
  </r>
  <r>
    <d v="2022-12-05T00:00:00"/>
    <x v="2"/>
    <n v="12"/>
    <n v="1500"/>
    <x v="4654"/>
    <x v="390"/>
    <n v="757.55"/>
    <m/>
    <s v="x"/>
    <m/>
    <s v="x"/>
    <m/>
    <m/>
    <m/>
    <m/>
    <m/>
    <m/>
    <m/>
    <m/>
    <m/>
    <m/>
    <m/>
    <m/>
    <m/>
    <m/>
    <m/>
    <m/>
    <m/>
    <m/>
    <x v="12"/>
  </r>
  <r>
    <d v="2022-11-09T00:00:00"/>
    <x v="2"/>
    <n v="11"/>
    <n v="1499"/>
    <x v="4655"/>
    <x v="390"/>
    <n v="149201.75"/>
    <s v="x"/>
    <m/>
    <m/>
    <s v="x"/>
    <m/>
    <m/>
    <s v="x"/>
    <m/>
    <m/>
    <m/>
    <m/>
    <m/>
    <m/>
    <m/>
    <m/>
    <m/>
    <m/>
    <m/>
    <m/>
    <m/>
    <m/>
    <m/>
    <x v="9"/>
  </r>
  <r>
    <d v="2022-09-26T00:00:00"/>
    <x v="2"/>
    <n v="9"/>
    <n v="1260"/>
    <x v="4656"/>
    <x v="390"/>
    <n v="140144.26"/>
    <s v="x"/>
    <m/>
    <m/>
    <s v="x"/>
    <m/>
    <m/>
    <s v="x"/>
    <m/>
    <m/>
    <m/>
    <m/>
    <m/>
    <m/>
    <m/>
    <m/>
    <m/>
    <m/>
    <m/>
    <m/>
    <m/>
    <m/>
    <m/>
    <x v="9"/>
  </r>
  <r>
    <d v="2022-09-06T00:00:00"/>
    <x v="2"/>
    <n v="9"/>
    <n v="1088"/>
    <x v="4657"/>
    <x v="390"/>
    <n v="2999.5"/>
    <m/>
    <s v="x"/>
    <m/>
    <s v="x"/>
    <m/>
    <m/>
    <s v="x"/>
    <m/>
    <m/>
    <m/>
    <m/>
    <m/>
    <m/>
    <m/>
    <m/>
    <s v="x"/>
    <m/>
    <m/>
    <m/>
    <m/>
    <m/>
    <m/>
    <x v="52"/>
  </r>
  <r>
    <d v="2022-05-17T00:00:00"/>
    <x v="2"/>
    <n v="5"/>
    <n v="632"/>
    <x v="4658"/>
    <x v="390"/>
    <n v="585990.86"/>
    <m/>
    <s v="x"/>
    <m/>
    <s v="x"/>
    <m/>
    <m/>
    <m/>
    <m/>
    <m/>
    <m/>
    <m/>
    <m/>
    <m/>
    <m/>
    <m/>
    <m/>
    <m/>
    <m/>
    <m/>
    <m/>
    <m/>
    <m/>
    <x v="12"/>
  </r>
  <r>
    <d v="2021-12-20T00:00:00"/>
    <x v="1"/>
    <n v="12"/>
    <n v="1830"/>
    <x v="4659"/>
    <x v="390"/>
    <n v="638643.23"/>
    <m/>
    <s v="x"/>
    <m/>
    <s v="x"/>
    <m/>
    <m/>
    <s v="x"/>
    <m/>
    <m/>
    <m/>
    <m/>
    <m/>
    <m/>
    <m/>
    <m/>
    <m/>
    <m/>
    <m/>
    <m/>
    <m/>
    <m/>
    <m/>
    <x v="9"/>
  </r>
  <r>
    <d v="2021-10-15T00:00:00"/>
    <x v="1"/>
    <n v="10"/>
    <n v="1497"/>
    <x v="4660"/>
    <x v="390"/>
    <n v="265288.99"/>
    <m/>
    <s v="x"/>
    <m/>
    <s v="x"/>
    <m/>
    <m/>
    <s v="x"/>
    <m/>
    <m/>
    <m/>
    <m/>
    <m/>
    <m/>
    <m/>
    <m/>
    <m/>
    <m/>
    <m/>
    <m/>
    <m/>
    <m/>
    <m/>
    <x v="9"/>
  </r>
  <r>
    <d v="2021-10-13T00:00:00"/>
    <x v="1"/>
    <n v="10"/>
    <n v="1420"/>
    <x v="4661"/>
    <x v="390"/>
    <n v="114438.2"/>
    <m/>
    <s v="x"/>
    <m/>
    <s v="x"/>
    <m/>
    <m/>
    <s v="x"/>
    <m/>
    <m/>
    <m/>
    <m/>
    <m/>
    <m/>
    <m/>
    <m/>
    <m/>
    <m/>
    <m/>
    <m/>
    <m/>
    <m/>
    <m/>
    <x v="9"/>
  </r>
  <r>
    <d v="2021-10-13T00:00:00"/>
    <x v="1"/>
    <n v="10"/>
    <n v="1455"/>
    <x v="4662"/>
    <x v="390"/>
    <n v="81755.22"/>
    <m/>
    <s v="x"/>
    <m/>
    <s v="x"/>
    <m/>
    <m/>
    <s v="x"/>
    <m/>
    <m/>
    <m/>
    <m/>
    <m/>
    <m/>
    <m/>
    <m/>
    <m/>
    <m/>
    <m/>
    <m/>
    <m/>
    <m/>
    <m/>
    <x v="9"/>
  </r>
  <r>
    <d v="2021-09-27T00:00:00"/>
    <x v="1"/>
    <n v="9"/>
    <n v="1325"/>
    <x v="4663"/>
    <x v="390"/>
    <n v="257758.82"/>
    <m/>
    <s v="x"/>
    <m/>
    <s v="x"/>
    <m/>
    <m/>
    <s v="x"/>
    <m/>
    <m/>
    <m/>
    <m/>
    <m/>
    <m/>
    <m/>
    <m/>
    <m/>
    <m/>
    <m/>
    <m/>
    <m/>
    <m/>
    <m/>
    <x v="9"/>
  </r>
  <r>
    <d v="2023-04-04T00:00:00"/>
    <x v="0"/>
    <n v="4"/>
    <n v="31"/>
    <x v="4664"/>
    <x v="391"/>
    <n v="300"/>
    <s v="x"/>
    <m/>
    <m/>
    <s v="x"/>
    <m/>
    <m/>
    <m/>
    <m/>
    <m/>
    <m/>
    <m/>
    <m/>
    <m/>
    <m/>
    <m/>
    <m/>
    <m/>
    <m/>
    <m/>
    <m/>
    <m/>
    <m/>
    <x v="12"/>
  </r>
  <r>
    <d v="2024-01-17T00:00:00"/>
    <x v="3"/>
    <n v="1"/>
    <n v="1643"/>
    <x v="4665"/>
    <x v="392"/>
    <n v="17.260000000000002"/>
    <m/>
    <s v="x"/>
    <m/>
    <m/>
    <m/>
    <m/>
    <m/>
    <m/>
    <m/>
    <s v="x"/>
    <m/>
    <m/>
    <m/>
    <m/>
    <m/>
    <m/>
    <m/>
    <m/>
    <m/>
    <m/>
    <m/>
    <m/>
    <x v="6"/>
  </r>
  <r>
    <d v="2023-12-14T00:00:00"/>
    <x v="0"/>
    <n v="12"/>
    <n v="1493"/>
    <x v="4666"/>
    <x v="392"/>
    <n v="9.74"/>
    <m/>
    <s v="x"/>
    <m/>
    <m/>
    <m/>
    <m/>
    <m/>
    <m/>
    <m/>
    <s v="x"/>
    <m/>
    <m/>
    <m/>
    <m/>
    <m/>
    <m/>
    <m/>
    <m/>
    <m/>
    <m/>
    <m/>
    <m/>
    <x v="6"/>
  </r>
  <r>
    <d v="2023-11-15T00:00:00"/>
    <x v="0"/>
    <n v="11"/>
    <n v="1271"/>
    <x v="4666"/>
    <x v="392"/>
    <n v="6.74"/>
    <m/>
    <s v="x"/>
    <m/>
    <m/>
    <m/>
    <m/>
    <m/>
    <m/>
    <m/>
    <s v="x"/>
    <m/>
    <m/>
    <m/>
    <m/>
    <m/>
    <m/>
    <m/>
    <m/>
    <m/>
    <m/>
    <m/>
    <m/>
    <x v="6"/>
  </r>
  <r>
    <d v="2023-10-17T00:00:00"/>
    <x v="0"/>
    <n v="10"/>
    <n v="1109"/>
    <x v="4666"/>
    <x v="392"/>
    <n v="8.09"/>
    <m/>
    <s v="x"/>
    <m/>
    <m/>
    <m/>
    <m/>
    <m/>
    <m/>
    <m/>
    <s v="x"/>
    <m/>
    <m/>
    <m/>
    <m/>
    <m/>
    <m/>
    <m/>
    <m/>
    <m/>
    <m/>
    <m/>
    <m/>
    <x v="6"/>
  </r>
  <r>
    <d v="2023-09-20T00:00:00"/>
    <x v="0"/>
    <n v="9"/>
    <n v="978"/>
    <x v="4666"/>
    <x v="392"/>
    <n v="4.79"/>
    <m/>
    <s v="x"/>
    <m/>
    <m/>
    <m/>
    <m/>
    <m/>
    <m/>
    <m/>
    <s v="x"/>
    <m/>
    <m/>
    <m/>
    <m/>
    <m/>
    <m/>
    <m/>
    <m/>
    <m/>
    <m/>
    <m/>
    <m/>
    <x v="6"/>
  </r>
  <r>
    <d v="2023-08-16T00:00:00"/>
    <x v="0"/>
    <n v="8"/>
    <n v="830"/>
    <x v="4666"/>
    <x v="392"/>
    <n v="2.4"/>
    <m/>
    <s v="x"/>
    <m/>
    <m/>
    <m/>
    <m/>
    <m/>
    <m/>
    <m/>
    <s v="x"/>
    <m/>
    <m/>
    <m/>
    <m/>
    <m/>
    <m/>
    <m/>
    <m/>
    <m/>
    <m/>
    <m/>
    <m/>
    <x v="6"/>
  </r>
  <r>
    <d v="2023-05-16T00:00:00"/>
    <x v="0"/>
    <n v="5"/>
    <n v="404"/>
    <x v="4666"/>
    <x v="392"/>
    <n v="2.69"/>
    <m/>
    <s v="x"/>
    <m/>
    <m/>
    <m/>
    <m/>
    <m/>
    <m/>
    <m/>
    <s v="x"/>
    <m/>
    <m/>
    <m/>
    <m/>
    <m/>
    <m/>
    <m/>
    <m/>
    <m/>
    <m/>
    <m/>
    <m/>
    <x v="6"/>
  </r>
  <r>
    <d v="2023-04-19T00:00:00"/>
    <x v="0"/>
    <n v="4"/>
    <n v="283"/>
    <x v="4666"/>
    <x v="392"/>
    <n v="3.9"/>
    <m/>
    <s v="x"/>
    <m/>
    <m/>
    <m/>
    <m/>
    <m/>
    <m/>
    <m/>
    <s v="x"/>
    <m/>
    <m/>
    <m/>
    <m/>
    <m/>
    <m/>
    <m/>
    <m/>
    <m/>
    <m/>
    <m/>
    <m/>
    <x v="6"/>
  </r>
  <r>
    <d v="2023-02-16T00:00:00"/>
    <x v="0"/>
    <n v="2"/>
    <n v="59"/>
    <x v="4666"/>
    <x v="392"/>
    <n v="5.4"/>
    <m/>
    <s v="x"/>
    <m/>
    <m/>
    <m/>
    <m/>
    <m/>
    <m/>
    <m/>
    <s v="x"/>
    <m/>
    <m/>
    <m/>
    <m/>
    <m/>
    <m/>
    <m/>
    <m/>
    <m/>
    <m/>
    <m/>
    <m/>
    <x v="6"/>
  </r>
  <r>
    <d v="2023-01-12T00:00:00"/>
    <x v="0"/>
    <n v="1"/>
    <n v="1913"/>
    <x v="4666"/>
    <x v="392"/>
    <n v="0.9"/>
    <m/>
    <s v="x"/>
    <m/>
    <m/>
    <m/>
    <m/>
    <m/>
    <m/>
    <m/>
    <s v="x"/>
    <m/>
    <m/>
    <m/>
    <m/>
    <m/>
    <m/>
    <m/>
    <m/>
    <m/>
    <m/>
    <m/>
    <m/>
    <x v="6"/>
  </r>
  <r>
    <d v="2022-12-19T00:00:00"/>
    <x v="2"/>
    <n v="12"/>
    <n v="1716"/>
    <x v="4666"/>
    <x v="392"/>
    <n v="1.2"/>
    <m/>
    <s v="x"/>
    <m/>
    <m/>
    <m/>
    <m/>
    <m/>
    <m/>
    <m/>
    <s v="x"/>
    <m/>
    <m/>
    <m/>
    <m/>
    <m/>
    <m/>
    <m/>
    <m/>
    <m/>
    <m/>
    <m/>
    <m/>
    <x v="6"/>
  </r>
  <r>
    <d v="2022-11-15T00:00:00"/>
    <x v="2"/>
    <n v="11"/>
    <n v="1569"/>
    <x v="4666"/>
    <x v="392"/>
    <n v="13.46"/>
    <m/>
    <s v="x"/>
    <m/>
    <m/>
    <m/>
    <m/>
    <m/>
    <m/>
    <m/>
    <s v="x"/>
    <m/>
    <m/>
    <m/>
    <m/>
    <m/>
    <m/>
    <m/>
    <m/>
    <m/>
    <m/>
    <m/>
    <m/>
    <x v="6"/>
  </r>
  <r>
    <d v="2022-10-19T00:00:00"/>
    <x v="2"/>
    <n v="10"/>
    <n v="1339"/>
    <x v="4666"/>
    <x v="392"/>
    <n v="10.039999999999999"/>
    <m/>
    <s v="x"/>
    <m/>
    <m/>
    <m/>
    <m/>
    <m/>
    <m/>
    <m/>
    <s v="x"/>
    <m/>
    <m/>
    <m/>
    <m/>
    <m/>
    <m/>
    <m/>
    <m/>
    <m/>
    <m/>
    <m/>
    <m/>
    <x v="6"/>
  </r>
  <r>
    <d v="2021-04-08T00:00:00"/>
    <x v="1"/>
    <n v="4"/>
    <n v="331"/>
    <x v="4667"/>
    <x v="392"/>
    <n v="1080"/>
    <m/>
    <s v="x"/>
    <m/>
    <m/>
    <m/>
    <m/>
    <m/>
    <m/>
    <m/>
    <s v="x"/>
    <m/>
    <m/>
    <m/>
    <m/>
    <m/>
    <m/>
    <m/>
    <m/>
    <m/>
    <m/>
    <m/>
    <m/>
    <x v="6"/>
  </r>
  <r>
    <d v="2021-03-23T00:00:00"/>
    <x v="1"/>
    <n v="3"/>
    <n v="298"/>
    <x v="4668"/>
    <x v="392"/>
    <n v="2160"/>
    <m/>
    <s v="x"/>
    <m/>
    <m/>
    <m/>
    <m/>
    <m/>
    <m/>
    <m/>
    <s v="x"/>
    <m/>
    <m/>
    <m/>
    <m/>
    <m/>
    <m/>
    <m/>
    <m/>
    <m/>
    <m/>
    <m/>
    <m/>
    <x v="6"/>
  </r>
  <r>
    <d v="2021-01-05T00:00:00"/>
    <x v="1"/>
    <n v="1"/>
    <n v="2253"/>
    <x v="4669"/>
    <x v="392"/>
    <n v="120"/>
    <m/>
    <s v="x"/>
    <m/>
    <m/>
    <m/>
    <m/>
    <m/>
    <m/>
    <m/>
    <s v="x"/>
    <m/>
    <m/>
    <m/>
    <m/>
    <m/>
    <m/>
    <m/>
    <m/>
    <m/>
    <m/>
    <m/>
    <m/>
    <x v="6"/>
  </r>
  <r>
    <d v="2023-11-30T00:00:00"/>
    <x v="0"/>
    <n v="11"/>
    <n v="1283"/>
    <x v="4670"/>
    <x v="393"/>
    <n v="600"/>
    <m/>
    <s v="x"/>
    <m/>
    <s v="x"/>
    <m/>
    <m/>
    <m/>
    <m/>
    <m/>
    <m/>
    <m/>
    <m/>
    <m/>
    <m/>
    <m/>
    <m/>
    <m/>
    <m/>
    <m/>
    <m/>
    <m/>
    <m/>
    <x v="12"/>
  </r>
  <r>
    <d v="2024-01-17T00:00:00"/>
    <x v="3"/>
    <n v="1"/>
    <n v="1637"/>
    <x v="4671"/>
    <x v="394"/>
    <n v="222"/>
    <s v="x"/>
    <m/>
    <m/>
    <m/>
    <m/>
    <m/>
    <m/>
    <m/>
    <m/>
    <m/>
    <m/>
    <m/>
    <m/>
    <m/>
    <m/>
    <m/>
    <m/>
    <m/>
    <m/>
    <m/>
    <s v="x"/>
    <m/>
    <x v="1"/>
  </r>
  <r>
    <d v="2023-12-14T00:00:00"/>
    <x v="0"/>
    <n v="12"/>
    <n v="1513"/>
    <x v="4672"/>
    <x v="394"/>
    <n v="222"/>
    <s v="x"/>
    <m/>
    <m/>
    <m/>
    <m/>
    <m/>
    <m/>
    <m/>
    <m/>
    <m/>
    <m/>
    <m/>
    <m/>
    <m/>
    <m/>
    <m/>
    <m/>
    <m/>
    <m/>
    <m/>
    <s v="x"/>
    <m/>
    <x v="1"/>
  </r>
  <r>
    <d v="2023-11-22T00:00:00"/>
    <x v="0"/>
    <n v="11"/>
    <n v="1357"/>
    <x v="4673"/>
    <x v="394"/>
    <n v="222"/>
    <s v="x"/>
    <m/>
    <m/>
    <m/>
    <m/>
    <m/>
    <m/>
    <m/>
    <m/>
    <m/>
    <m/>
    <m/>
    <m/>
    <m/>
    <m/>
    <m/>
    <m/>
    <m/>
    <m/>
    <m/>
    <s v="x"/>
    <m/>
    <x v="1"/>
  </r>
  <r>
    <d v="2023-10-17T00:00:00"/>
    <x v="0"/>
    <n v="10"/>
    <n v="1106"/>
    <x v="4674"/>
    <x v="394"/>
    <n v="222"/>
    <s v="x"/>
    <m/>
    <m/>
    <m/>
    <m/>
    <m/>
    <m/>
    <m/>
    <m/>
    <m/>
    <m/>
    <m/>
    <m/>
    <m/>
    <m/>
    <m/>
    <m/>
    <m/>
    <m/>
    <m/>
    <s v="x"/>
    <m/>
    <x v="1"/>
  </r>
  <r>
    <d v="2023-09-20T00:00:00"/>
    <x v="0"/>
    <n v="9"/>
    <n v="1001"/>
    <x v="4675"/>
    <x v="394"/>
    <n v="222"/>
    <s v="x"/>
    <m/>
    <m/>
    <m/>
    <m/>
    <m/>
    <m/>
    <m/>
    <m/>
    <m/>
    <m/>
    <m/>
    <m/>
    <m/>
    <m/>
    <m/>
    <m/>
    <m/>
    <m/>
    <m/>
    <s v="x"/>
    <m/>
    <x v="1"/>
  </r>
  <r>
    <d v="2023-08-16T00:00:00"/>
    <x v="0"/>
    <n v="8"/>
    <n v="850"/>
    <x v="4676"/>
    <x v="394"/>
    <n v="222"/>
    <s v="x"/>
    <m/>
    <m/>
    <m/>
    <m/>
    <m/>
    <m/>
    <m/>
    <m/>
    <m/>
    <m/>
    <m/>
    <m/>
    <m/>
    <m/>
    <m/>
    <m/>
    <m/>
    <m/>
    <m/>
    <s v="x"/>
    <m/>
    <x v="1"/>
  </r>
  <r>
    <d v="2023-07-13T00:00:00"/>
    <x v="0"/>
    <n v="7"/>
    <n v="722"/>
    <x v="4677"/>
    <x v="394"/>
    <n v="222"/>
    <s v="x"/>
    <m/>
    <m/>
    <m/>
    <m/>
    <m/>
    <m/>
    <m/>
    <m/>
    <m/>
    <m/>
    <m/>
    <m/>
    <m/>
    <m/>
    <m/>
    <m/>
    <m/>
    <m/>
    <m/>
    <s v="x"/>
    <m/>
    <x v="1"/>
  </r>
  <r>
    <d v="2023-06-20T00:00:00"/>
    <x v="0"/>
    <n v="6"/>
    <n v="585"/>
    <x v="4678"/>
    <x v="394"/>
    <n v="222"/>
    <s v="x"/>
    <m/>
    <m/>
    <m/>
    <m/>
    <m/>
    <m/>
    <m/>
    <m/>
    <m/>
    <m/>
    <m/>
    <m/>
    <m/>
    <m/>
    <m/>
    <m/>
    <m/>
    <m/>
    <m/>
    <s v="x"/>
    <m/>
    <x v="1"/>
  </r>
  <r>
    <d v="2023-05-16T00:00:00"/>
    <x v="0"/>
    <n v="5"/>
    <n v="447"/>
    <x v="4679"/>
    <x v="394"/>
    <n v="222"/>
    <s v="x"/>
    <m/>
    <m/>
    <m/>
    <m/>
    <m/>
    <m/>
    <m/>
    <m/>
    <m/>
    <m/>
    <m/>
    <m/>
    <m/>
    <m/>
    <m/>
    <m/>
    <m/>
    <m/>
    <m/>
    <s v="x"/>
    <m/>
    <x v="1"/>
  </r>
  <r>
    <d v="2023-04-19T00:00:00"/>
    <x v="0"/>
    <n v="4"/>
    <n v="343"/>
    <x v="4680"/>
    <x v="394"/>
    <n v="222"/>
    <s v="x"/>
    <m/>
    <m/>
    <m/>
    <m/>
    <m/>
    <m/>
    <m/>
    <m/>
    <m/>
    <m/>
    <m/>
    <m/>
    <m/>
    <m/>
    <m/>
    <m/>
    <m/>
    <m/>
    <m/>
    <s v="x"/>
    <m/>
    <x v="1"/>
  </r>
  <r>
    <d v="2023-03-20T00:00:00"/>
    <x v="0"/>
    <n v="3"/>
    <n v="212"/>
    <x v="4681"/>
    <x v="394"/>
    <n v="222"/>
    <s v="x"/>
    <m/>
    <m/>
    <m/>
    <m/>
    <m/>
    <m/>
    <m/>
    <m/>
    <m/>
    <m/>
    <m/>
    <m/>
    <m/>
    <m/>
    <m/>
    <m/>
    <m/>
    <m/>
    <m/>
    <s v="x"/>
    <m/>
    <x v="1"/>
  </r>
  <r>
    <d v="2023-03-01T00:00:00"/>
    <x v="0"/>
    <n v="3"/>
    <n v="127"/>
    <x v="4682"/>
    <x v="394"/>
    <n v="222"/>
    <s v="x"/>
    <m/>
    <m/>
    <m/>
    <m/>
    <m/>
    <m/>
    <m/>
    <m/>
    <m/>
    <m/>
    <m/>
    <m/>
    <m/>
    <m/>
    <m/>
    <m/>
    <m/>
    <m/>
    <m/>
    <s v="x"/>
    <m/>
    <x v="1"/>
  </r>
  <r>
    <d v="2023-01-16T00:00:00"/>
    <x v="0"/>
    <n v="1"/>
    <n v="1947"/>
    <x v="4683"/>
    <x v="394"/>
    <n v="222"/>
    <s v="x"/>
    <m/>
    <m/>
    <m/>
    <m/>
    <m/>
    <m/>
    <m/>
    <m/>
    <m/>
    <m/>
    <m/>
    <m/>
    <m/>
    <m/>
    <m/>
    <m/>
    <m/>
    <m/>
    <m/>
    <s v="x"/>
    <m/>
    <x v="1"/>
  </r>
  <r>
    <d v="2022-12-19T00:00:00"/>
    <x v="2"/>
    <n v="12"/>
    <n v="1712"/>
    <x v="4684"/>
    <x v="394"/>
    <n v="222"/>
    <s v="x"/>
    <m/>
    <m/>
    <m/>
    <m/>
    <m/>
    <m/>
    <m/>
    <m/>
    <m/>
    <m/>
    <m/>
    <m/>
    <m/>
    <m/>
    <m/>
    <m/>
    <m/>
    <m/>
    <m/>
    <s v="x"/>
    <m/>
    <x v="1"/>
  </r>
  <r>
    <d v="2022-11-28T00:00:00"/>
    <x v="2"/>
    <n v="11"/>
    <n v="1547"/>
    <x v="4685"/>
    <x v="394"/>
    <n v="222"/>
    <s v="x"/>
    <m/>
    <m/>
    <m/>
    <m/>
    <m/>
    <m/>
    <m/>
    <m/>
    <m/>
    <m/>
    <m/>
    <m/>
    <m/>
    <m/>
    <m/>
    <m/>
    <m/>
    <m/>
    <m/>
    <s v="x"/>
    <m/>
    <x v="1"/>
  </r>
  <r>
    <d v="2022-11-02T00:00:00"/>
    <x v="2"/>
    <n v="11"/>
    <n v="1468"/>
    <x v="4686"/>
    <x v="394"/>
    <n v="222"/>
    <s v="x"/>
    <m/>
    <m/>
    <m/>
    <m/>
    <m/>
    <m/>
    <m/>
    <m/>
    <m/>
    <m/>
    <m/>
    <m/>
    <m/>
    <m/>
    <m/>
    <m/>
    <m/>
    <m/>
    <m/>
    <s v="x"/>
    <m/>
    <x v="1"/>
  </r>
  <r>
    <d v="2022-09-26T00:00:00"/>
    <x v="2"/>
    <n v="9"/>
    <n v="1292"/>
    <x v="4687"/>
    <x v="394"/>
    <n v="286.38"/>
    <s v="x"/>
    <m/>
    <m/>
    <m/>
    <m/>
    <m/>
    <m/>
    <m/>
    <m/>
    <m/>
    <m/>
    <m/>
    <m/>
    <m/>
    <m/>
    <m/>
    <m/>
    <m/>
    <m/>
    <m/>
    <s v="x"/>
    <m/>
    <x v="1"/>
  </r>
  <r>
    <d v="2024-01-11T00:00:00"/>
    <x v="3"/>
    <n v="1"/>
    <n v="1516"/>
    <x v="4688"/>
    <x v="395"/>
    <n v="39.96"/>
    <m/>
    <s v="x"/>
    <m/>
    <m/>
    <m/>
    <m/>
    <m/>
    <m/>
    <m/>
    <m/>
    <s v="x"/>
    <m/>
    <m/>
    <m/>
    <m/>
    <m/>
    <s v="x"/>
    <m/>
    <m/>
    <m/>
    <m/>
    <m/>
    <x v="30"/>
  </r>
  <r>
    <d v="2023-12-06T00:00:00"/>
    <x v="0"/>
    <n v="12"/>
    <n v="1398"/>
    <x v="4689"/>
    <x v="395"/>
    <n v="39.94"/>
    <m/>
    <s v="x"/>
    <m/>
    <m/>
    <m/>
    <m/>
    <m/>
    <m/>
    <m/>
    <m/>
    <m/>
    <m/>
    <s v="x"/>
    <m/>
    <m/>
    <m/>
    <s v="x"/>
    <m/>
    <m/>
    <m/>
    <m/>
    <m/>
    <x v="25"/>
  </r>
  <r>
    <d v="2022-09-19T00:00:00"/>
    <x v="2"/>
    <n v="9"/>
    <n v="1219"/>
    <x v="4690"/>
    <x v="396"/>
    <n v="120"/>
    <m/>
    <s v="x"/>
    <m/>
    <m/>
    <m/>
    <m/>
    <m/>
    <m/>
    <m/>
    <m/>
    <m/>
    <m/>
    <m/>
    <m/>
    <m/>
    <m/>
    <m/>
    <m/>
    <s v="x"/>
    <m/>
    <m/>
    <m/>
    <x v="11"/>
  </r>
  <r>
    <d v="2023-08-10T00:00:00"/>
    <x v="0"/>
    <n v="8"/>
    <n v="767"/>
    <x v="4691"/>
    <x v="397"/>
    <n v="4218"/>
    <m/>
    <s v="x"/>
    <m/>
    <m/>
    <m/>
    <m/>
    <m/>
    <m/>
    <s v="x"/>
    <m/>
    <m/>
    <m/>
    <m/>
    <m/>
    <m/>
    <m/>
    <m/>
    <m/>
    <m/>
    <m/>
    <m/>
    <m/>
    <x v="2"/>
  </r>
  <r>
    <d v="2023-10-11T00:00:00"/>
    <x v="0"/>
    <n v="10"/>
    <n v="1146"/>
    <x v="4692"/>
    <x v="398"/>
    <n v="367"/>
    <m/>
    <s v="x"/>
    <m/>
    <m/>
    <m/>
    <m/>
    <m/>
    <m/>
    <m/>
    <m/>
    <m/>
    <m/>
    <m/>
    <m/>
    <m/>
    <m/>
    <m/>
    <m/>
    <m/>
    <m/>
    <s v="x"/>
    <m/>
    <x v="1"/>
  </r>
  <r>
    <d v="2023-12-28T00:00:00"/>
    <x v="0"/>
    <n v="12"/>
    <n v="442"/>
    <x v="4693"/>
    <x v="399"/>
    <n v="378.9"/>
    <m/>
    <s v="x"/>
    <m/>
    <s v="x"/>
    <m/>
    <m/>
    <m/>
    <m/>
    <m/>
    <m/>
    <m/>
    <m/>
    <m/>
    <m/>
    <m/>
    <m/>
    <m/>
    <m/>
    <m/>
    <m/>
    <m/>
    <m/>
    <x v="12"/>
  </r>
  <r>
    <d v="2023-12-28T00:00:00"/>
    <x v="0"/>
    <n v="12"/>
    <n v="443"/>
    <x v="4694"/>
    <x v="399"/>
    <n v="358.54"/>
    <m/>
    <s v="x"/>
    <m/>
    <s v="x"/>
    <m/>
    <m/>
    <m/>
    <m/>
    <m/>
    <m/>
    <m/>
    <m/>
    <m/>
    <m/>
    <m/>
    <m/>
    <m/>
    <m/>
    <m/>
    <m/>
    <m/>
    <m/>
    <x v="12"/>
  </r>
  <r>
    <d v="2023-12-21T00:00:00"/>
    <x v="0"/>
    <n v="12"/>
    <n v="530"/>
    <x v="4695"/>
    <x v="399"/>
    <n v="-144.34"/>
    <m/>
    <s v="x"/>
    <m/>
    <s v="x"/>
    <m/>
    <m/>
    <m/>
    <m/>
    <m/>
    <m/>
    <m/>
    <m/>
    <m/>
    <m/>
    <m/>
    <m/>
    <m/>
    <m/>
    <m/>
    <m/>
    <m/>
    <m/>
    <x v="12"/>
  </r>
  <r>
    <d v="2023-12-21T00:00:00"/>
    <x v="0"/>
    <n v="12"/>
    <n v="529"/>
    <x v="4696"/>
    <x v="399"/>
    <n v="-493.2"/>
    <m/>
    <s v="x"/>
    <m/>
    <s v="x"/>
    <m/>
    <m/>
    <m/>
    <m/>
    <m/>
    <m/>
    <m/>
    <m/>
    <m/>
    <m/>
    <m/>
    <m/>
    <m/>
    <m/>
    <m/>
    <m/>
    <m/>
    <m/>
    <x v="12"/>
  </r>
  <r>
    <d v="2023-12-21T00:00:00"/>
    <x v="0"/>
    <n v="12"/>
    <n v="523"/>
    <x v="4697"/>
    <x v="399"/>
    <n v="1955.99"/>
    <m/>
    <s v="x"/>
    <m/>
    <s v="x"/>
    <m/>
    <m/>
    <m/>
    <m/>
    <m/>
    <m/>
    <m/>
    <m/>
    <m/>
    <m/>
    <m/>
    <m/>
    <m/>
    <m/>
    <m/>
    <m/>
    <m/>
    <m/>
    <x v="12"/>
  </r>
  <r>
    <d v="2023-12-21T00:00:00"/>
    <x v="0"/>
    <n v="12"/>
    <n v="521"/>
    <x v="4698"/>
    <x v="399"/>
    <n v="4524.38"/>
    <m/>
    <s v="x"/>
    <m/>
    <s v="x"/>
    <m/>
    <m/>
    <m/>
    <m/>
    <m/>
    <m/>
    <m/>
    <m/>
    <m/>
    <m/>
    <m/>
    <m/>
    <m/>
    <m/>
    <m/>
    <m/>
    <m/>
    <m/>
    <x v="12"/>
  </r>
  <r>
    <d v="2023-12-21T00:00:00"/>
    <x v="0"/>
    <n v="12"/>
    <n v="520"/>
    <x v="4699"/>
    <x v="399"/>
    <n v="493.2"/>
    <m/>
    <s v="x"/>
    <m/>
    <s v="x"/>
    <m/>
    <m/>
    <m/>
    <m/>
    <m/>
    <m/>
    <m/>
    <m/>
    <m/>
    <m/>
    <m/>
    <m/>
    <m/>
    <m/>
    <m/>
    <m/>
    <m/>
    <m/>
    <x v="12"/>
  </r>
  <r>
    <d v="2023-12-21T00:00:00"/>
    <x v="0"/>
    <n v="12"/>
    <n v="519"/>
    <x v="4700"/>
    <x v="399"/>
    <n v="144.34"/>
    <m/>
    <s v="x"/>
    <m/>
    <s v="x"/>
    <m/>
    <m/>
    <m/>
    <m/>
    <m/>
    <m/>
    <m/>
    <m/>
    <m/>
    <m/>
    <m/>
    <m/>
    <m/>
    <m/>
    <m/>
    <m/>
    <m/>
    <m/>
    <x v="12"/>
  </r>
  <r>
    <d v="2023-12-21T00:00:00"/>
    <x v="0"/>
    <n v="12"/>
    <n v="488"/>
    <x v="4701"/>
    <x v="399"/>
    <n v="417.82"/>
    <m/>
    <s v="x"/>
    <m/>
    <s v="x"/>
    <m/>
    <m/>
    <m/>
    <m/>
    <m/>
    <m/>
    <m/>
    <m/>
    <m/>
    <m/>
    <m/>
    <m/>
    <m/>
    <m/>
    <m/>
    <m/>
    <m/>
    <m/>
    <x v="12"/>
  </r>
  <r>
    <d v="2023-12-21T00:00:00"/>
    <x v="0"/>
    <n v="12"/>
    <n v="487"/>
    <x v="4702"/>
    <x v="399"/>
    <n v="130.91999999999999"/>
    <m/>
    <s v="x"/>
    <m/>
    <s v="x"/>
    <m/>
    <m/>
    <m/>
    <m/>
    <m/>
    <m/>
    <m/>
    <m/>
    <m/>
    <m/>
    <m/>
    <m/>
    <m/>
    <m/>
    <m/>
    <m/>
    <m/>
    <m/>
    <x v="12"/>
  </r>
  <r>
    <d v="2023-12-20T00:00:00"/>
    <x v="0"/>
    <n v="12"/>
    <n v="1402"/>
    <x v="4703"/>
    <x v="399"/>
    <n v="320.24"/>
    <m/>
    <s v="x"/>
    <m/>
    <s v="x"/>
    <m/>
    <m/>
    <m/>
    <m/>
    <m/>
    <m/>
    <m/>
    <m/>
    <m/>
    <m/>
    <m/>
    <m/>
    <m/>
    <m/>
    <m/>
    <m/>
    <m/>
    <m/>
    <x v="12"/>
  </r>
  <r>
    <d v="2023-12-20T00:00:00"/>
    <x v="0"/>
    <n v="12"/>
    <n v="1401"/>
    <x v="4704"/>
    <x v="399"/>
    <n v="300.77999999999997"/>
    <m/>
    <s v="x"/>
    <m/>
    <s v="x"/>
    <m/>
    <m/>
    <m/>
    <m/>
    <m/>
    <m/>
    <m/>
    <m/>
    <m/>
    <m/>
    <m/>
    <m/>
    <m/>
    <m/>
    <m/>
    <m/>
    <m/>
    <m/>
    <x v="12"/>
  </r>
  <r>
    <d v="2023-12-14T00:00:00"/>
    <x v="0"/>
    <n v="12"/>
    <n v="1374"/>
    <x v="4705"/>
    <x v="399"/>
    <n v="128.47999999999999"/>
    <m/>
    <s v="x"/>
    <m/>
    <s v="x"/>
    <m/>
    <m/>
    <m/>
    <m/>
    <m/>
    <m/>
    <m/>
    <m/>
    <m/>
    <m/>
    <m/>
    <m/>
    <m/>
    <m/>
    <m/>
    <m/>
    <m/>
    <m/>
    <x v="12"/>
  </r>
  <r>
    <d v="2023-12-07T00:00:00"/>
    <x v="0"/>
    <n v="12"/>
    <n v="1342"/>
    <x v="4706"/>
    <x v="399"/>
    <n v="995.8"/>
    <m/>
    <s v="x"/>
    <m/>
    <s v="x"/>
    <m/>
    <m/>
    <m/>
    <m/>
    <m/>
    <m/>
    <m/>
    <m/>
    <m/>
    <m/>
    <m/>
    <m/>
    <m/>
    <m/>
    <m/>
    <m/>
    <m/>
    <m/>
    <x v="12"/>
  </r>
  <r>
    <d v="2023-11-27T00:00:00"/>
    <x v="0"/>
    <n v="11"/>
    <n v="1237"/>
    <x v="4707"/>
    <x v="399"/>
    <n v="241.66"/>
    <m/>
    <s v="x"/>
    <m/>
    <s v="x"/>
    <m/>
    <m/>
    <m/>
    <m/>
    <m/>
    <m/>
    <m/>
    <m/>
    <m/>
    <m/>
    <m/>
    <m/>
    <m/>
    <m/>
    <m/>
    <m/>
    <m/>
    <m/>
    <x v="12"/>
  </r>
  <r>
    <d v="2023-11-27T00:00:00"/>
    <x v="0"/>
    <n v="11"/>
    <n v="1235"/>
    <x v="4708"/>
    <x v="399"/>
    <n v="485.62"/>
    <m/>
    <s v="x"/>
    <m/>
    <s v="x"/>
    <m/>
    <m/>
    <m/>
    <m/>
    <m/>
    <m/>
    <m/>
    <m/>
    <m/>
    <m/>
    <m/>
    <m/>
    <m/>
    <m/>
    <m/>
    <m/>
    <m/>
    <m/>
    <x v="12"/>
  </r>
  <r>
    <d v="2023-11-27T00:00:00"/>
    <x v="0"/>
    <n v="11"/>
    <n v="1234"/>
    <x v="4709"/>
    <x v="399"/>
    <n v="152.94999999999999"/>
    <m/>
    <s v="x"/>
    <m/>
    <s v="x"/>
    <m/>
    <m/>
    <m/>
    <m/>
    <m/>
    <m/>
    <m/>
    <m/>
    <m/>
    <m/>
    <m/>
    <m/>
    <m/>
    <m/>
    <m/>
    <m/>
    <m/>
    <m/>
    <x v="12"/>
  </r>
  <r>
    <d v="2023-11-22T00:00:00"/>
    <x v="0"/>
    <n v="11"/>
    <n v="1229"/>
    <x v="4710"/>
    <x v="399"/>
    <n v="1297.94"/>
    <m/>
    <s v="x"/>
    <m/>
    <s v="x"/>
    <m/>
    <m/>
    <m/>
    <m/>
    <m/>
    <m/>
    <m/>
    <m/>
    <m/>
    <m/>
    <m/>
    <m/>
    <m/>
    <m/>
    <m/>
    <m/>
    <m/>
    <m/>
    <x v="12"/>
  </r>
  <r>
    <d v="2023-11-15T00:00:00"/>
    <x v="0"/>
    <n v="11"/>
    <n v="1215"/>
    <x v="4711"/>
    <x v="399"/>
    <n v="1025.57"/>
    <m/>
    <s v="x"/>
    <m/>
    <s v="x"/>
    <m/>
    <m/>
    <m/>
    <m/>
    <m/>
    <m/>
    <m/>
    <m/>
    <m/>
    <m/>
    <m/>
    <m/>
    <m/>
    <m/>
    <m/>
    <m/>
    <m/>
    <m/>
    <x v="12"/>
  </r>
  <r>
    <d v="2023-11-14T00:00:00"/>
    <x v="0"/>
    <n v="11"/>
    <n v="1236"/>
    <x v="4712"/>
    <x v="399"/>
    <n v="1233.0999999999999"/>
    <m/>
    <s v="x"/>
    <m/>
    <s v="x"/>
    <m/>
    <m/>
    <m/>
    <m/>
    <m/>
    <m/>
    <m/>
    <m/>
    <m/>
    <m/>
    <m/>
    <m/>
    <m/>
    <m/>
    <m/>
    <m/>
    <m/>
    <m/>
    <x v="12"/>
  </r>
  <r>
    <d v="2023-11-09T00:00:00"/>
    <x v="0"/>
    <n v="11"/>
    <n v="1214"/>
    <x v="4713"/>
    <x v="399"/>
    <n v="161.41"/>
    <m/>
    <s v="x"/>
    <m/>
    <s v="x"/>
    <m/>
    <m/>
    <m/>
    <m/>
    <m/>
    <m/>
    <m/>
    <m/>
    <m/>
    <m/>
    <m/>
    <m/>
    <m/>
    <m/>
    <m/>
    <m/>
    <m/>
    <m/>
    <x v="12"/>
  </r>
  <r>
    <d v="2023-10-26T00:00:00"/>
    <x v="0"/>
    <n v="10"/>
    <n v="1110"/>
    <x v="4714"/>
    <x v="399"/>
    <n v="257.87"/>
    <m/>
    <s v="x"/>
    <m/>
    <s v="x"/>
    <m/>
    <m/>
    <m/>
    <m/>
    <m/>
    <m/>
    <m/>
    <m/>
    <m/>
    <m/>
    <m/>
    <m/>
    <m/>
    <m/>
    <m/>
    <m/>
    <m/>
    <m/>
    <x v="12"/>
  </r>
  <r>
    <d v="2023-10-17T00:00:00"/>
    <x v="0"/>
    <n v="10"/>
    <n v="1036"/>
    <x v="4715"/>
    <x v="399"/>
    <n v="1088.18"/>
    <m/>
    <s v="x"/>
    <m/>
    <s v="x"/>
    <m/>
    <m/>
    <m/>
    <m/>
    <m/>
    <m/>
    <m/>
    <m/>
    <m/>
    <m/>
    <m/>
    <m/>
    <m/>
    <m/>
    <m/>
    <m/>
    <m/>
    <m/>
    <x v="12"/>
  </r>
  <r>
    <d v="2023-10-05T00:00:00"/>
    <x v="0"/>
    <n v="10"/>
    <n v="952"/>
    <x v="4716"/>
    <x v="399"/>
    <n v="1575.48"/>
    <m/>
    <s v="x"/>
    <m/>
    <s v="x"/>
    <m/>
    <m/>
    <m/>
    <m/>
    <m/>
    <m/>
    <m/>
    <m/>
    <m/>
    <m/>
    <m/>
    <m/>
    <m/>
    <m/>
    <m/>
    <m/>
    <m/>
    <m/>
    <x v="12"/>
  </r>
  <r>
    <d v="2023-10-05T00:00:00"/>
    <x v="0"/>
    <n v="10"/>
    <n v="948"/>
    <x v="4717"/>
    <x v="399"/>
    <n v="1154.52"/>
    <m/>
    <s v="x"/>
    <m/>
    <s v="x"/>
    <m/>
    <m/>
    <m/>
    <m/>
    <m/>
    <m/>
    <m/>
    <m/>
    <m/>
    <m/>
    <m/>
    <m/>
    <m/>
    <m/>
    <m/>
    <m/>
    <m/>
    <m/>
    <x v="12"/>
  </r>
  <r>
    <d v="2023-09-28T00:00:00"/>
    <x v="0"/>
    <n v="9"/>
    <n v="956"/>
    <x v="4718"/>
    <x v="399"/>
    <n v="312.56"/>
    <m/>
    <s v="x"/>
    <m/>
    <s v="x"/>
    <m/>
    <m/>
    <m/>
    <m/>
    <m/>
    <m/>
    <m/>
    <m/>
    <m/>
    <m/>
    <m/>
    <m/>
    <m/>
    <m/>
    <m/>
    <m/>
    <m/>
    <m/>
    <x v="12"/>
  </r>
  <r>
    <d v="2023-09-28T00:00:00"/>
    <x v="0"/>
    <n v="9"/>
    <n v="955"/>
    <x v="4719"/>
    <x v="399"/>
    <n v="362.23"/>
    <m/>
    <s v="x"/>
    <m/>
    <s v="x"/>
    <m/>
    <m/>
    <m/>
    <m/>
    <m/>
    <m/>
    <m/>
    <m/>
    <m/>
    <m/>
    <m/>
    <m/>
    <m/>
    <m/>
    <m/>
    <m/>
    <m/>
    <m/>
    <x v="12"/>
  </r>
  <r>
    <d v="2023-09-28T00:00:00"/>
    <x v="0"/>
    <n v="9"/>
    <n v="954"/>
    <x v="4720"/>
    <x v="399"/>
    <n v="125.4"/>
    <m/>
    <s v="x"/>
    <m/>
    <s v="x"/>
    <m/>
    <m/>
    <m/>
    <m/>
    <m/>
    <m/>
    <m/>
    <m/>
    <m/>
    <m/>
    <m/>
    <m/>
    <m/>
    <m/>
    <m/>
    <m/>
    <m/>
    <m/>
    <x v="12"/>
  </r>
  <r>
    <d v="2023-09-28T00:00:00"/>
    <x v="0"/>
    <n v="9"/>
    <n v="953"/>
    <x v="4721"/>
    <x v="399"/>
    <n v="889.51"/>
    <m/>
    <s v="x"/>
    <m/>
    <s v="x"/>
    <m/>
    <m/>
    <m/>
    <m/>
    <m/>
    <m/>
    <m/>
    <m/>
    <m/>
    <m/>
    <m/>
    <m/>
    <m/>
    <m/>
    <m/>
    <m/>
    <m/>
    <m/>
    <x v="12"/>
  </r>
  <r>
    <d v="2023-09-27T00:00:00"/>
    <x v="0"/>
    <n v="9"/>
    <n v="949"/>
    <x v="4722"/>
    <x v="399"/>
    <n v="134.65"/>
    <m/>
    <s v="x"/>
    <m/>
    <s v="x"/>
    <m/>
    <m/>
    <m/>
    <m/>
    <m/>
    <m/>
    <m/>
    <m/>
    <m/>
    <m/>
    <m/>
    <m/>
    <m/>
    <m/>
    <m/>
    <m/>
    <m/>
    <m/>
    <x v="12"/>
  </r>
  <r>
    <d v="2023-09-27T00:00:00"/>
    <x v="0"/>
    <n v="9"/>
    <n v="950"/>
    <x v="4723"/>
    <x v="399"/>
    <n v="71.88"/>
    <m/>
    <s v="x"/>
    <m/>
    <s v="x"/>
    <m/>
    <m/>
    <m/>
    <m/>
    <m/>
    <m/>
    <m/>
    <m/>
    <m/>
    <m/>
    <m/>
    <m/>
    <m/>
    <m/>
    <m/>
    <m/>
    <m/>
    <m/>
    <x v="12"/>
  </r>
  <r>
    <d v="2023-09-27T00:00:00"/>
    <x v="0"/>
    <n v="9"/>
    <n v="951"/>
    <x v="4724"/>
    <x v="399"/>
    <n v="189.29"/>
    <m/>
    <s v="x"/>
    <m/>
    <s v="x"/>
    <m/>
    <m/>
    <m/>
    <m/>
    <m/>
    <m/>
    <m/>
    <m/>
    <m/>
    <m/>
    <m/>
    <m/>
    <m/>
    <m/>
    <m/>
    <m/>
    <m/>
    <m/>
    <x v="12"/>
  </r>
  <r>
    <d v="2023-09-25T00:00:00"/>
    <x v="0"/>
    <n v="9"/>
    <n v="881"/>
    <x v="4725"/>
    <x v="399"/>
    <n v="312.38"/>
    <m/>
    <s v="x"/>
    <m/>
    <s v="x"/>
    <m/>
    <m/>
    <m/>
    <m/>
    <m/>
    <m/>
    <m/>
    <m/>
    <m/>
    <m/>
    <m/>
    <m/>
    <m/>
    <m/>
    <m/>
    <m/>
    <m/>
    <m/>
    <x v="12"/>
  </r>
  <r>
    <d v="2023-08-23T00:00:00"/>
    <x v="0"/>
    <n v="8"/>
    <n v="793"/>
    <x v="4726"/>
    <x v="399"/>
    <n v="315.48"/>
    <m/>
    <s v="x"/>
    <m/>
    <s v="x"/>
    <m/>
    <m/>
    <m/>
    <m/>
    <m/>
    <m/>
    <m/>
    <m/>
    <m/>
    <m/>
    <m/>
    <m/>
    <m/>
    <m/>
    <m/>
    <m/>
    <m/>
    <m/>
    <x v="12"/>
  </r>
  <r>
    <d v="2023-08-16T00:00:00"/>
    <x v="0"/>
    <n v="8"/>
    <n v="789"/>
    <x v="4727"/>
    <x v="399"/>
    <n v="1140.4000000000001"/>
    <m/>
    <s v="x"/>
    <m/>
    <s v="x"/>
    <m/>
    <m/>
    <m/>
    <m/>
    <m/>
    <m/>
    <m/>
    <m/>
    <m/>
    <m/>
    <m/>
    <m/>
    <m/>
    <m/>
    <m/>
    <m/>
    <m/>
    <m/>
    <x v="12"/>
  </r>
  <r>
    <d v="2023-08-10T00:00:00"/>
    <x v="0"/>
    <n v="8"/>
    <n v="764"/>
    <x v="4728"/>
    <x v="399"/>
    <n v="1867.2"/>
    <m/>
    <s v="x"/>
    <m/>
    <s v="x"/>
    <m/>
    <m/>
    <m/>
    <m/>
    <m/>
    <m/>
    <m/>
    <m/>
    <m/>
    <m/>
    <m/>
    <m/>
    <m/>
    <m/>
    <m/>
    <m/>
    <m/>
    <m/>
    <x v="12"/>
  </r>
  <r>
    <d v="2023-07-25T00:00:00"/>
    <x v="0"/>
    <n v="7"/>
    <n v="678"/>
    <x v="4729"/>
    <x v="399"/>
    <n v="153.36000000000001"/>
    <m/>
    <s v="x"/>
    <m/>
    <s v="x"/>
    <m/>
    <m/>
    <m/>
    <m/>
    <m/>
    <m/>
    <m/>
    <m/>
    <m/>
    <m/>
    <m/>
    <m/>
    <m/>
    <m/>
    <m/>
    <m/>
    <m/>
    <m/>
    <x v="12"/>
  </r>
  <r>
    <d v="2023-07-25T00:00:00"/>
    <x v="0"/>
    <n v="7"/>
    <n v="677"/>
    <x v="4730"/>
    <x v="399"/>
    <n v="189.29"/>
    <m/>
    <s v="x"/>
    <m/>
    <s v="x"/>
    <m/>
    <m/>
    <m/>
    <m/>
    <m/>
    <m/>
    <m/>
    <m/>
    <m/>
    <m/>
    <m/>
    <m/>
    <m/>
    <m/>
    <m/>
    <m/>
    <m/>
    <m/>
    <x v="12"/>
  </r>
  <r>
    <d v="2023-07-25T00:00:00"/>
    <x v="0"/>
    <n v="7"/>
    <n v="667"/>
    <x v="4731"/>
    <x v="399"/>
    <n v="238.57"/>
    <m/>
    <s v="x"/>
    <m/>
    <s v="x"/>
    <m/>
    <m/>
    <m/>
    <m/>
    <m/>
    <m/>
    <m/>
    <m/>
    <m/>
    <m/>
    <m/>
    <m/>
    <m/>
    <m/>
    <m/>
    <m/>
    <m/>
    <m/>
    <x v="12"/>
  </r>
  <r>
    <d v="2023-07-19T00:00:00"/>
    <x v="0"/>
    <n v="7"/>
    <n v="668"/>
    <x v="4732"/>
    <x v="399"/>
    <n v="1064.72"/>
    <m/>
    <s v="x"/>
    <m/>
    <s v="x"/>
    <m/>
    <m/>
    <m/>
    <m/>
    <m/>
    <m/>
    <m/>
    <m/>
    <m/>
    <m/>
    <m/>
    <m/>
    <m/>
    <m/>
    <m/>
    <m/>
    <m/>
    <m/>
    <x v="12"/>
  </r>
  <r>
    <d v="2023-07-19T00:00:00"/>
    <x v="0"/>
    <n v="7"/>
    <n v="666"/>
    <x v="4733"/>
    <x v="399"/>
    <n v="153.36000000000001"/>
    <m/>
    <s v="x"/>
    <m/>
    <s v="x"/>
    <m/>
    <m/>
    <m/>
    <m/>
    <m/>
    <m/>
    <m/>
    <m/>
    <m/>
    <m/>
    <m/>
    <m/>
    <m/>
    <m/>
    <m/>
    <m/>
    <m/>
    <m/>
    <x v="12"/>
  </r>
  <r>
    <d v="2023-07-19T00:00:00"/>
    <x v="0"/>
    <n v="7"/>
    <n v="663"/>
    <x v="4734"/>
    <x v="399"/>
    <n v="356.89"/>
    <m/>
    <s v="x"/>
    <m/>
    <s v="x"/>
    <m/>
    <m/>
    <m/>
    <m/>
    <m/>
    <m/>
    <m/>
    <m/>
    <m/>
    <m/>
    <m/>
    <m/>
    <m/>
    <m/>
    <m/>
    <m/>
    <m/>
    <m/>
    <x v="12"/>
  </r>
  <r>
    <d v="2023-07-13T00:00:00"/>
    <x v="0"/>
    <n v="7"/>
    <n v="665"/>
    <x v="4735"/>
    <x v="399"/>
    <n v="837.55"/>
    <m/>
    <s v="x"/>
    <m/>
    <s v="x"/>
    <m/>
    <m/>
    <m/>
    <m/>
    <m/>
    <m/>
    <m/>
    <m/>
    <m/>
    <m/>
    <m/>
    <m/>
    <m/>
    <m/>
    <m/>
    <m/>
    <m/>
    <m/>
    <x v="12"/>
  </r>
  <r>
    <d v="2023-07-13T00:00:00"/>
    <x v="0"/>
    <n v="7"/>
    <n v="664"/>
    <x v="4736"/>
    <x v="399"/>
    <n v="126.19"/>
    <m/>
    <s v="x"/>
    <m/>
    <s v="x"/>
    <m/>
    <m/>
    <m/>
    <m/>
    <m/>
    <m/>
    <m/>
    <m/>
    <m/>
    <m/>
    <m/>
    <m/>
    <m/>
    <m/>
    <m/>
    <m/>
    <m/>
    <m/>
    <x v="12"/>
  </r>
  <r>
    <d v="2023-03-13T00:00:00"/>
    <x v="0"/>
    <n v="3"/>
    <n v="156"/>
    <x v="4737"/>
    <x v="399"/>
    <n v="234.36"/>
    <m/>
    <s v="x"/>
    <m/>
    <s v="x"/>
    <m/>
    <m/>
    <m/>
    <m/>
    <m/>
    <m/>
    <m/>
    <m/>
    <m/>
    <m/>
    <m/>
    <m/>
    <m/>
    <m/>
    <m/>
    <m/>
    <m/>
    <m/>
    <x v="12"/>
  </r>
  <r>
    <d v="2022-04-07T00:00:00"/>
    <x v="2"/>
    <n v="4"/>
    <n v="385"/>
    <x v="4738"/>
    <x v="399"/>
    <n v="907.44"/>
    <m/>
    <s v="x"/>
    <m/>
    <s v="x"/>
    <m/>
    <m/>
    <m/>
    <m/>
    <m/>
    <m/>
    <m/>
    <m/>
    <m/>
    <m/>
    <m/>
    <m/>
    <m/>
    <m/>
    <m/>
    <m/>
    <m/>
    <m/>
    <x v="12"/>
  </r>
  <r>
    <d v="2022-02-24T00:00:00"/>
    <x v="2"/>
    <n v="2"/>
    <n v="186"/>
    <x v="4739"/>
    <x v="399"/>
    <n v="1137"/>
    <m/>
    <s v="x"/>
    <m/>
    <s v="x"/>
    <m/>
    <m/>
    <m/>
    <m/>
    <m/>
    <m/>
    <m/>
    <m/>
    <m/>
    <m/>
    <m/>
    <m/>
    <m/>
    <m/>
    <m/>
    <m/>
    <m/>
    <m/>
    <x v="12"/>
  </r>
  <r>
    <d v="2021-12-29T00:00:00"/>
    <x v="1"/>
    <n v="12"/>
    <n v="1902"/>
    <x v="4740"/>
    <x v="399"/>
    <n v="1743"/>
    <m/>
    <s v="x"/>
    <m/>
    <s v="x"/>
    <m/>
    <m/>
    <m/>
    <m/>
    <m/>
    <m/>
    <m/>
    <m/>
    <m/>
    <m/>
    <m/>
    <m/>
    <m/>
    <m/>
    <m/>
    <m/>
    <m/>
    <m/>
    <x v="12"/>
  </r>
  <r>
    <d v="2021-12-20T00:00:00"/>
    <x v="1"/>
    <n v="12"/>
    <n v="1777"/>
    <x v="4741"/>
    <x v="399"/>
    <n v="1554"/>
    <m/>
    <s v="x"/>
    <m/>
    <s v="x"/>
    <m/>
    <m/>
    <m/>
    <m/>
    <m/>
    <m/>
    <m/>
    <m/>
    <m/>
    <m/>
    <m/>
    <m/>
    <m/>
    <m/>
    <m/>
    <m/>
    <m/>
    <m/>
    <x v="12"/>
  </r>
  <r>
    <d v="2021-12-01T00:00:00"/>
    <x v="1"/>
    <n v="12"/>
    <n v="1657"/>
    <x v="4742"/>
    <x v="399"/>
    <n v="116.4"/>
    <m/>
    <s v="x"/>
    <m/>
    <s v="x"/>
    <m/>
    <m/>
    <m/>
    <m/>
    <m/>
    <m/>
    <m/>
    <m/>
    <m/>
    <m/>
    <m/>
    <m/>
    <m/>
    <m/>
    <m/>
    <m/>
    <m/>
    <m/>
    <x v="12"/>
  </r>
  <r>
    <d v="2021-11-09T00:00:00"/>
    <x v="1"/>
    <n v="11"/>
    <n v="1552"/>
    <x v="4743"/>
    <x v="399"/>
    <n v="128.88"/>
    <m/>
    <s v="x"/>
    <m/>
    <s v="x"/>
    <m/>
    <m/>
    <m/>
    <m/>
    <m/>
    <m/>
    <m/>
    <m/>
    <m/>
    <m/>
    <m/>
    <m/>
    <m/>
    <m/>
    <m/>
    <m/>
    <m/>
    <m/>
    <x v="12"/>
  </r>
  <r>
    <d v="2021-11-09T00:00:00"/>
    <x v="1"/>
    <n v="11"/>
    <n v="1551"/>
    <x v="4744"/>
    <x v="399"/>
    <n v="170.76"/>
    <m/>
    <s v="x"/>
    <m/>
    <s v="x"/>
    <m/>
    <m/>
    <m/>
    <m/>
    <m/>
    <m/>
    <m/>
    <m/>
    <m/>
    <m/>
    <m/>
    <m/>
    <m/>
    <m/>
    <m/>
    <m/>
    <m/>
    <m/>
    <x v="12"/>
  </r>
  <r>
    <d v="2021-10-13T00:00:00"/>
    <x v="1"/>
    <n v="10"/>
    <n v="1424"/>
    <x v="4745"/>
    <x v="399"/>
    <n v="151.08000000000001"/>
    <m/>
    <s v="x"/>
    <m/>
    <s v="x"/>
    <m/>
    <m/>
    <m/>
    <m/>
    <m/>
    <m/>
    <m/>
    <m/>
    <m/>
    <m/>
    <m/>
    <m/>
    <m/>
    <m/>
    <m/>
    <m/>
    <m/>
    <m/>
    <x v="12"/>
  </r>
  <r>
    <d v="2023-07-10T00:00:00"/>
    <x v="0"/>
    <n v="7"/>
    <n v="669"/>
    <x v="4746"/>
    <x v="400"/>
    <n v="3249"/>
    <m/>
    <s v="x"/>
    <m/>
    <m/>
    <m/>
    <m/>
    <m/>
    <m/>
    <m/>
    <m/>
    <m/>
    <m/>
    <m/>
    <m/>
    <m/>
    <s v="x"/>
    <m/>
    <m/>
    <m/>
    <m/>
    <m/>
    <m/>
    <x v="28"/>
  </r>
  <r>
    <d v="2022-05-17T00:00:00"/>
    <x v="2"/>
    <n v="5"/>
    <n v="594"/>
    <x v="4746"/>
    <x v="400"/>
    <n v="3249"/>
    <m/>
    <s v="x"/>
    <m/>
    <m/>
    <m/>
    <m/>
    <m/>
    <m/>
    <m/>
    <m/>
    <m/>
    <m/>
    <m/>
    <m/>
    <m/>
    <s v="x"/>
    <m/>
    <m/>
    <m/>
    <m/>
    <m/>
    <m/>
    <x v="28"/>
  </r>
  <r>
    <d v="2021-06-09T00:00:00"/>
    <x v="1"/>
    <n v="6"/>
    <n v="750"/>
    <x v="4747"/>
    <x v="400"/>
    <n v="2830.2"/>
    <m/>
    <s v="x"/>
    <m/>
    <m/>
    <m/>
    <m/>
    <m/>
    <m/>
    <m/>
    <m/>
    <m/>
    <m/>
    <m/>
    <m/>
    <m/>
    <s v="x"/>
    <m/>
    <m/>
    <m/>
    <m/>
    <m/>
    <m/>
    <x v="28"/>
  </r>
  <r>
    <d v="2021-05-13T00:00:00"/>
    <x v="1"/>
    <n v="5"/>
    <n v="520"/>
    <x v="4748"/>
    <x v="400"/>
    <n v="3432"/>
    <m/>
    <s v="x"/>
    <m/>
    <m/>
    <m/>
    <m/>
    <m/>
    <m/>
    <m/>
    <m/>
    <m/>
    <m/>
    <m/>
    <m/>
    <m/>
    <s v="x"/>
    <m/>
    <m/>
    <m/>
    <m/>
    <m/>
    <m/>
    <x v="28"/>
  </r>
  <r>
    <d v="2021-12-15T00:00:00"/>
    <x v="1"/>
    <n v="12"/>
    <n v="1787"/>
    <x v="4749"/>
    <x v="401"/>
    <n v="397.44"/>
    <m/>
    <s v="x"/>
    <m/>
    <m/>
    <m/>
    <m/>
    <m/>
    <s v="x"/>
    <m/>
    <m/>
    <m/>
    <m/>
    <m/>
    <m/>
    <m/>
    <m/>
    <m/>
    <m/>
    <m/>
    <m/>
    <m/>
    <m/>
    <x v="15"/>
  </r>
  <r>
    <d v="2022-05-05T00:00:00"/>
    <x v="2"/>
    <n v="5"/>
    <n v="440"/>
    <x v="4750"/>
    <x v="402"/>
    <n v="329421.64"/>
    <s v="x"/>
    <m/>
    <m/>
    <s v="x"/>
    <m/>
    <m/>
    <s v="x"/>
    <m/>
    <m/>
    <m/>
    <m/>
    <m/>
    <m/>
    <m/>
    <m/>
    <m/>
    <m/>
    <m/>
    <m/>
    <m/>
    <m/>
    <m/>
    <x v="9"/>
  </r>
  <r>
    <d v="2021-12-28T00:00:00"/>
    <x v="1"/>
    <n v="12"/>
    <n v="1871"/>
    <x v="4751"/>
    <x v="403"/>
    <n v="4662"/>
    <s v="x"/>
    <m/>
    <m/>
    <s v="x"/>
    <m/>
    <m/>
    <m/>
    <m/>
    <m/>
    <m/>
    <m/>
    <m/>
    <m/>
    <m/>
    <m/>
    <m/>
    <m/>
    <m/>
    <m/>
    <m/>
    <m/>
    <m/>
    <x v="12"/>
  </r>
  <r>
    <d v="2022-01-27T00:00:00"/>
    <x v="2"/>
    <n v="1"/>
    <n v="2060"/>
    <x v="4752"/>
    <x v="404"/>
    <n v="153.22999999999999"/>
    <m/>
    <s v="x"/>
    <m/>
    <s v="x"/>
    <m/>
    <m/>
    <m/>
    <m/>
    <m/>
    <m/>
    <m/>
    <m/>
    <m/>
    <m/>
    <m/>
    <m/>
    <m/>
    <m/>
    <m/>
    <m/>
    <m/>
    <m/>
    <x v="12"/>
  </r>
  <r>
    <d v="2021-08-30T00:00:00"/>
    <x v="1"/>
    <n v="8"/>
    <n v="36"/>
    <x v="4752"/>
    <x v="404"/>
    <n v="153.22999999999999"/>
    <m/>
    <s v="x"/>
    <m/>
    <s v="x"/>
    <m/>
    <m/>
    <m/>
    <m/>
    <m/>
    <m/>
    <m/>
    <m/>
    <m/>
    <m/>
    <m/>
    <m/>
    <m/>
    <m/>
    <m/>
    <m/>
    <m/>
    <m/>
    <x v="12"/>
  </r>
  <r>
    <d v="2021-07-21T00:00:00"/>
    <x v="1"/>
    <n v="7"/>
    <n v="949"/>
    <x v="4753"/>
    <x v="405"/>
    <n v="1145"/>
    <m/>
    <s v="x"/>
    <m/>
    <m/>
    <m/>
    <m/>
    <m/>
    <m/>
    <m/>
    <m/>
    <m/>
    <m/>
    <m/>
    <m/>
    <m/>
    <m/>
    <m/>
    <m/>
    <m/>
    <s v="x"/>
    <m/>
    <m/>
    <x v="18"/>
  </r>
  <r>
    <d v="2021-07-21T00:00:00"/>
    <x v="1"/>
    <n v="7"/>
    <n v="948"/>
    <x v="4754"/>
    <x v="405"/>
    <n v="1240"/>
    <m/>
    <s v="x"/>
    <m/>
    <m/>
    <m/>
    <m/>
    <m/>
    <m/>
    <m/>
    <m/>
    <m/>
    <m/>
    <m/>
    <m/>
    <m/>
    <m/>
    <m/>
    <m/>
    <m/>
    <s v="x"/>
    <m/>
    <m/>
    <x v="18"/>
  </r>
  <r>
    <d v="2022-02-15T00:00:00"/>
    <x v="2"/>
    <n v="2"/>
    <n v="1949"/>
    <x v="4755"/>
    <x v="406"/>
    <n v="25901.8"/>
    <m/>
    <s v="x"/>
    <m/>
    <s v="x"/>
    <m/>
    <m/>
    <m/>
    <m/>
    <m/>
    <m/>
    <m/>
    <m/>
    <m/>
    <s v="x"/>
    <m/>
    <m/>
    <m/>
    <m/>
    <m/>
    <m/>
    <m/>
    <m/>
    <x v="14"/>
  </r>
  <r>
    <d v="2022-02-15T00:00:00"/>
    <x v="2"/>
    <n v="2"/>
    <n v="1948"/>
    <x v="4756"/>
    <x v="406"/>
    <n v="19714.09"/>
    <m/>
    <s v="x"/>
    <m/>
    <s v="x"/>
    <m/>
    <m/>
    <m/>
    <m/>
    <m/>
    <m/>
    <m/>
    <m/>
    <m/>
    <s v="x"/>
    <m/>
    <m/>
    <m/>
    <m/>
    <m/>
    <m/>
    <m/>
    <m/>
    <x v="14"/>
  </r>
  <r>
    <d v="2021-12-29T00:00:00"/>
    <x v="1"/>
    <n v="12"/>
    <n v="1947"/>
    <x v="4757"/>
    <x v="406"/>
    <n v="21039.01"/>
    <m/>
    <s v="x"/>
    <m/>
    <s v="x"/>
    <m/>
    <m/>
    <m/>
    <m/>
    <m/>
    <m/>
    <m/>
    <m/>
    <m/>
    <s v="x"/>
    <m/>
    <m/>
    <m/>
    <m/>
    <m/>
    <m/>
    <m/>
    <m/>
    <x v="14"/>
  </r>
  <r>
    <d v="2021-12-29T00:00:00"/>
    <x v="1"/>
    <n v="12"/>
    <n v="1946"/>
    <x v="4758"/>
    <x v="406"/>
    <n v="26042.71"/>
    <m/>
    <s v="x"/>
    <m/>
    <s v="x"/>
    <m/>
    <m/>
    <m/>
    <m/>
    <m/>
    <m/>
    <m/>
    <m/>
    <m/>
    <s v="x"/>
    <m/>
    <m/>
    <m/>
    <m/>
    <m/>
    <m/>
    <m/>
    <m/>
    <x v="14"/>
  </r>
  <r>
    <d v="2021-12-29T00:00:00"/>
    <x v="1"/>
    <n v="12"/>
    <n v="1945"/>
    <x v="4759"/>
    <x v="406"/>
    <n v="29121.7"/>
    <m/>
    <s v="x"/>
    <m/>
    <s v="x"/>
    <m/>
    <m/>
    <m/>
    <m/>
    <m/>
    <m/>
    <m/>
    <m/>
    <m/>
    <s v="x"/>
    <m/>
    <m/>
    <m/>
    <m/>
    <m/>
    <m/>
    <m/>
    <m/>
    <x v="14"/>
  </r>
  <r>
    <d v="2021-12-29T00:00:00"/>
    <x v="1"/>
    <n v="12"/>
    <n v="1944"/>
    <x v="4760"/>
    <x v="406"/>
    <n v="76763.210000000006"/>
    <m/>
    <s v="x"/>
    <m/>
    <s v="x"/>
    <m/>
    <m/>
    <m/>
    <m/>
    <m/>
    <m/>
    <m/>
    <m/>
    <m/>
    <s v="x"/>
    <m/>
    <m/>
    <m/>
    <m/>
    <m/>
    <m/>
    <m/>
    <m/>
    <x v="14"/>
  </r>
  <r>
    <d v="2021-12-29T00:00:00"/>
    <x v="1"/>
    <n v="12"/>
    <n v="1943"/>
    <x v="4761"/>
    <x v="406"/>
    <n v="57061.22"/>
    <m/>
    <s v="x"/>
    <m/>
    <s v="x"/>
    <m/>
    <m/>
    <m/>
    <m/>
    <m/>
    <m/>
    <m/>
    <m/>
    <m/>
    <s v="x"/>
    <m/>
    <m/>
    <m/>
    <m/>
    <m/>
    <m/>
    <m/>
    <m/>
    <x v="14"/>
  </r>
  <r>
    <d v="2022-05-09T00:00:00"/>
    <x v="2"/>
    <n v="5"/>
    <n v="540"/>
    <x v="4762"/>
    <x v="407"/>
    <n v="4900"/>
    <m/>
    <s v="x"/>
    <m/>
    <s v="x"/>
    <m/>
    <m/>
    <m/>
    <m/>
    <m/>
    <m/>
    <m/>
    <m/>
    <m/>
    <m/>
    <m/>
    <m/>
    <m/>
    <m/>
    <m/>
    <m/>
    <m/>
    <m/>
    <x v="12"/>
  </r>
  <r>
    <d v="2022-05-09T00:00:00"/>
    <x v="2"/>
    <n v="5"/>
    <n v="539"/>
    <x v="4763"/>
    <x v="407"/>
    <n v="3500"/>
    <m/>
    <s v="x"/>
    <m/>
    <s v="x"/>
    <m/>
    <m/>
    <m/>
    <m/>
    <m/>
    <m/>
    <m/>
    <m/>
    <m/>
    <m/>
    <m/>
    <m/>
    <m/>
    <m/>
    <m/>
    <m/>
    <m/>
    <m/>
    <x v="12"/>
  </r>
  <r>
    <d v="2021-02-09T00:00:00"/>
    <x v="1"/>
    <n v="2"/>
    <n v="2306"/>
    <x v="4764"/>
    <x v="408"/>
    <n v="5528.92"/>
    <s v="x"/>
    <m/>
    <m/>
    <m/>
    <m/>
    <m/>
    <m/>
    <m/>
    <m/>
    <m/>
    <m/>
    <m/>
    <m/>
    <m/>
    <m/>
    <m/>
    <m/>
    <m/>
    <s v="x"/>
    <m/>
    <m/>
    <m/>
    <x v="11"/>
  </r>
  <r>
    <d v="2024-01-15T00:00:00"/>
    <x v="3"/>
    <n v="1"/>
    <n v="1571"/>
    <x v="4765"/>
    <x v="409"/>
    <n v="10656"/>
    <m/>
    <s v="x"/>
    <m/>
    <s v="x"/>
    <m/>
    <m/>
    <m/>
    <m/>
    <m/>
    <m/>
    <m/>
    <m/>
    <m/>
    <m/>
    <m/>
    <s v="x"/>
    <m/>
    <m/>
    <m/>
    <m/>
    <m/>
    <m/>
    <x v="19"/>
  </r>
  <r>
    <d v="2024-01-15T00:00:00"/>
    <x v="3"/>
    <n v="1"/>
    <n v="1535"/>
    <x v="4766"/>
    <x v="409"/>
    <n v="73542"/>
    <m/>
    <s v="x"/>
    <m/>
    <s v="x"/>
    <m/>
    <m/>
    <m/>
    <m/>
    <m/>
    <m/>
    <m/>
    <m/>
    <m/>
    <m/>
    <m/>
    <s v="x"/>
    <m/>
    <m/>
    <m/>
    <m/>
    <m/>
    <m/>
    <x v="19"/>
  </r>
  <r>
    <d v="2024-01-11T00:00:00"/>
    <x v="3"/>
    <n v="1"/>
    <n v="1546"/>
    <x v="4765"/>
    <x v="409"/>
    <n v="41812.42"/>
    <m/>
    <s v="x"/>
    <m/>
    <s v="x"/>
    <m/>
    <m/>
    <m/>
    <m/>
    <m/>
    <m/>
    <m/>
    <m/>
    <m/>
    <m/>
    <m/>
    <s v="x"/>
    <m/>
    <m/>
    <m/>
    <m/>
    <m/>
    <m/>
    <x v="19"/>
  </r>
  <r>
    <d v="2024-01-11T00:00:00"/>
    <x v="3"/>
    <n v="1"/>
    <n v="1600"/>
    <x v="4767"/>
    <x v="409"/>
    <n v="3600"/>
    <m/>
    <s v="x"/>
    <m/>
    <s v="x"/>
    <m/>
    <m/>
    <m/>
    <m/>
    <m/>
    <m/>
    <m/>
    <m/>
    <m/>
    <m/>
    <m/>
    <s v="x"/>
    <m/>
    <m/>
    <m/>
    <m/>
    <m/>
    <m/>
    <x v="19"/>
  </r>
  <r>
    <d v="2023-11-16T00:00:00"/>
    <x v="0"/>
    <n v="11"/>
    <n v="1208"/>
    <x v="4768"/>
    <x v="409"/>
    <n v="267671.93"/>
    <m/>
    <s v="x"/>
    <m/>
    <s v="x"/>
    <m/>
    <m/>
    <m/>
    <m/>
    <m/>
    <m/>
    <m/>
    <m/>
    <m/>
    <m/>
    <m/>
    <s v="x"/>
    <m/>
    <m/>
    <m/>
    <m/>
    <m/>
    <m/>
    <x v="19"/>
  </r>
  <r>
    <d v="2023-08-23T00:00:00"/>
    <x v="0"/>
    <n v="8"/>
    <n v="818"/>
    <x v="4769"/>
    <x v="409"/>
    <n v="53469.54"/>
    <m/>
    <s v="x"/>
    <m/>
    <s v="x"/>
    <m/>
    <m/>
    <m/>
    <m/>
    <m/>
    <m/>
    <m/>
    <m/>
    <m/>
    <m/>
    <m/>
    <s v="x"/>
    <m/>
    <m/>
    <m/>
    <m/>
    <m/>
    <m/>
    <x v="19"/>
  </r>
  <r>
    <d v="2023-08-21T00:00:00"/>
    <x v="0"/>
    <n v="8"/>
    <n v="813"/>
    <x v="4770"/>
    <x v="409"/>
    <n v="29288.32"/>
    <m/>
    <s v="x"/>
    <m/>
    <s v="x"/>
    <m/>
    <m/>
    <m/>
    <m/>
    <m/>
    <m/>
    <m/>
    <m/>
    <m/>
    <m/>
    <m/>
    <s v="x"/>
    <m/>
    <m/>
    <m/>
    <m/>
    <m/>
    <m/>
    <x v="19"/>
  </r>
  <r>
    <d v="2023-04-05T00:00:00"/>
    <x v="0"/>
    <n v="4"/>
    <n v="265"/>
    <x v="4770"/>
    <x v="409"/>
    <n v="198982.18"/>
    <m/>
    <s v="x"/>
    <m/>
    <s v="x"/>
    <m/>
    <m/>
    <m/>
    <m/>
    <m/>
    <m/>
    <m/>
    <m/>
    <m/>
    <m/>
    <m/>
    <s v="x"/>
    <m/>
    <m/>
    <m/>
    <m/>
    <m/>
    <m/>
    <x v="19"/>
  </r>
  <r>
    <d v="2023-02-02T00:00:00"/>
    <x v="0"/>
    <n v="2"/>
    <n v="4"/>
    <x v="4771"/>
    <x v="409"/>
    <n v="37729.300000000003"/>
    <m/>
    <s v="x"/>
    <m/>
    <s v="x"/>
    <m/>
    <m/>
    <m/>
    <m/>
    <m/>
    <m/>
    <m/>
    <m/>
    <m/>
    <m/>
    <m/>
    <s v="x"/>
    <m/>
    <m/>
    <m/>
    <m/>
    <m/>
    <m/>
    <x v="19"/>
  </r>
  <r>
    <d v="2022-12-29T00:00:00"/>
    <x v="2"/>
    <n v="12"/>
    <n v="1846"/>
    <x v="4772"/>
    <x v="409"/>
    <n v="24081.72"/>
    <m/>
    <s v="x"/>
    <m/>
    <s v="x"/>
    <m/>
    <m/>
    <m/>
    <m/>
    <m/>
    <m/>
    <m/>
    <m/>
    <m/>
    <m/>
    <m/>
    <s v="x"/>
    <m/>
    <m/>
    <m/>
    <m/>
    <m/>
    <m/>
    <x v="19"/>
  </r>
  <r>
    <d v="2022-12-29T00:00:00"/>
    <x v="2"/>
    <n v="12"/>
    <n v="1833"/>
    <x v="4773"/>
    <x v="409"/>
    <n v="78873.86"/>
    <m/>
    <s v="x"/>
    <m/>
    <s v="x"/>
    <m/>
    <m/>
    <m/>
    <m/>
    <m/>
    <m/>
    <m/>
    <m/>
    <m/>
    <m/>
    <m/>
    <s v="x"/>
    <m/>
    <m/>
    <m/>
    <m/>
    <m/>
    <m/>
    <x v="19"/>
  </r>
  <r>
    <d v="2022-12-19T00:00:00"/>
    <x v="2"/>
    <n v="12"/>
    <n v="1713"/>
    <x v="4774"/>
    <x v="409"/>
    <n v="41800.5"/>
    <m/>
    <s v="x"/>
    <m/>
    <s v="x"/>
    <m/>
    <m/>
    <m/>
    <m/>
    <m/>
    <m/>
    <m/>
    <m/>
    <m/>
    <m/>
    <m/>
    <s v="x"/>
    <m/>
    <m/>
    <m/>
    <m/>
    <m/>
    <m/>
    <x v="19"/>
  </r>
  <r>
    <d v="2022-12-12T00:00:00"/>
    <x v="2"/>
    <n v="12"/>
    <n v="1577"/>
    <x v="4775"/>
    <x v="409"/>
    <n v="8448.52"/>
    <m/>
    <s v="x"/>
    <m/>
    <s v="x"/>
    <m/>
    <m/>
    <m/>
    <m/>
    <m/>
    <m/>
    <m/>
    <m/>
    <m/>
    <m/>
    <m/>
    <s v="x"/>
    <m/>
    <m/>
    <m/>
    <m/>
    <m/>
    <m/>
    <x v="19"/>
  </r>
  <r>
    <d v="2022-12-05T00:00:00"/>
    <x v="2"/>
    <n v="12"/>
    <n v="1551"/>
    <x v="4776"/>
    <x v="409"/>
    <n v="90420"/>
    <m/>
    <s v="x"/>
    <m/>
    <s v="x"/>
    <m/>
    <m/>
    <m/>
    <m/>
    <m/>
    <m/>
    <m/>
    <m/>
    <m/>
    <m/>
    <m/>
    <s v="x"/>
    <m/>
    <m/>
    <m/>
    <m/>
    <m/>
    <m/>
    <x v="19"/>
  </r>
  <r>
    <d v="2022-11-28T00:00:00"/>
    <x v="2"/>
    <n v="11"/>
    <n v="1448"/>
    <x v="4777"/>
    <x v="409"/>
    <n v="85240.8"/>
    <m/>
    <s v="x"/>
    <m/>
    <s v="x"/>
    <m/>
    <m/>
    <m/>
    <m/>
    <m/>
    <m/>
    <m/>
    <m/>
    <m/>
    <m/>
    <m/>
    <s v="x"/>
    <m/>
    <m/>
    <m/>
    <m/>
    <m/>
    <m/>
    <x v="19"/>
  </r>
  <r>
    <d v="2022-09-30T00:00:00"/>
    <x v="2"/>
    <n v="9"/>
    <n v="1246"/>
    <x v="4777"/>
    <x v="409"/>
    <n v="201611.78"/>
    <m/>
    <s v="x"/>
    <m/>
    <s v="x"/>
    <m/>
    <m/>
    <m/>
    <m/>
    <m/>
    <m/>
    <m/>
    <m/>
    <m/>
    <m/>
    <m/>
    <s v="x"/>
    <m/>
    <m/>
    <m/>
    <m/>
    <m/>
    <m/>
    <x v="19"/>
  </r>
  <r>
    <d v="2022-08-11T00:00:00"/>
    <x v="2"/>
    <n v="8"/>
    <n v="1040"/>
    <x v="4778"/>
    <x v="409"/>
    <n v="214016.42"/>
    <m/>
    <s v="x"/>
    <m/>
    <s v="x"/>
    <m/>
    <m/>
    <m/>
    <m/>
    <m/>
    <m/>
    <m/>
    <m/>
    <m/>
    <m/>
    <m/>
    <s v="x"/>
    <m/>
    <m/>
    <m/>
    <m/>
    <m/>
    <m/>
    <x v="19"/>
  </r>
  <r>
    <d v="2022-07-14T00:00:00"/>
    <x v="2"/>
    <n v="7"/>
    <n v="908"/>
    <x v="4779"/>
    <x v="409"/>
    <n v="53.69"/>
    <m/>
    <s v="x"/>
    <m/>
    <s v="x"/>
    <m/>
    <m/>
    <m/>
    <m/>
    <m/>
    <m/>
    <m/>
    <m/>
    <m/>
    <m/>
    <m/>
    <s v="x"/>
    <m/>
    <m/>
    <m/>
    <m/>
    <m/>
    <m/>
    <x v="19"/>
  </r>
  <r>
    <d v="2022-06-21T00:00:00"/>
    <x v="2"/>
    <n v="6"/>
    <n v="805"/>
    <x v="4780"/>
    <x v="409"/>
    <n v="1116"/>
    <m/>
    <s v="x"/>
    <m/>
    <s v="x"/>
    <m/>
    <m/>
    <m/>
    <m/>
    <m/>
    <m/>
    <m/>
    <m/>
    <m/>
    <m/>
    <m/>
    <s v="x"/>
    <m/>
    <m/>
    <m/>
    <m/>
    <m/>
    <m/>
    <x v="19"/>
  </r>
  <r>
    <d v="2022-04-22T00:00:00"/>
    <x v="2"/>
    <n v="4"/>
    <n v="376"/>
    <x v="4781"/>
    <x v="409"/>
    <n v="1073.71"/>
    <m/>
    <s v="x"/>
    <m/>
    <s v="x"/>
    <m/>
    <m/>
    <m/>
    <m/>
    <m/>
    <m/>
    <m/>
    <m/>
    <m/>
    <m/>
    <m/>
    <s v="x"/>
    <m/>
    <m/>
    <m/>
    <m/>
    <m/>
    <m/>
    <x v="19"/>
  </r>
  <r>
    <d v="2022-03-25T00:00:00"/>
    <x v="2"/>
    <n v="3"/>
    <n v="175"/>
    <x v="4782"/>
    <x v="409"/>
    <n v="362035.98"/>
    <m/>
    <s v="x"/>
    <m/>
    <s v="x"/>
    <m/>
    <m/>
    <m/>
    <m/>
    <m/>
    <m/>
    <m/>
    <m/>
    <m/>
    <m/>
    <m/>
    <s v="x"/>
    <m/>
    <m/>
    <m/>
    <m/>
    <m/>
    <m/>
    <x v="19"/>
  </r>
  <r>
    <d v="2022-03-22T00:00:00"/>
    <x v="2"/>
    <n v="3"/>
    <n v="215"/>
    <x v="4783"/>
    <x v="409"/>
    <n v="414"/>
    <m/>
    <s v="x"/>
    <m/>
    <s v="x"/>
    <m/>
    <m/>
    <m/>
    <m/>
    <m/>
    <m/>
    <m/>
    <m/>
    <m/>
    <m/>
    <m/>
    <s v="x"/>
    <m/>
    <m/>
    <m/>
    <m/>
    <m/>
    <m/>
    <x v="19"/>
  </r>
  <r>
    <d v="2022-03-15T00:00:00"/>
    <x v="2"/>
    <n v="3"/>
    <n v="254"/>
    <x v="4784"/>
    <x v="409"/>
    <n v="29390.5"/>
    <m/>
    <s v="x"/>
    <m/>
    <s v="x"/>
    <m/>
    <m/>
    <m/>
    <m/>
    <m/>
    <m/>
    <m/>
    <m/>
    <m/>
    <m/>
    <m/>
    <s v="x"/>
    <m/>
    <m/>
    <m/>
    <m/>
    <m/>
    <m/>
    <x v="19"/>
  </r>
  <r>
    <d v="2022-02-22T00:00:00"/>
    <x v="2"/>
    <n v="2"/>
    <n v="188"/>
    <x v="4785"/>
    <x v="409"/>
    <n v="144073.48000000001"/>
    <m/>
    <s v="x"/>
    <m/>
    <s v="x"/>
    <m/>
    <m/>
    <m/>
    <m/>
    <m/>
    <m/>
    <m/>
    <m/>
    <m/>
    <m/>
    <m/>
    <s v="x"/>
    <m/>
    <m/>
    <m/>
    <m/>
    <m/>
    <m/>
    <x v="19"/>
  </r>
  <r>
    <d v="2022-01-27T00:00:00"/>
    <x v="2"/>
    <n v="1"/>
    <n v="1847"/>
    <x v="4786"/>
    <x v="409"/>
    <n v="71376"/>
    <m/>
    <s v="x"/>
    <m/>
    <s v="x"/>
    <m/>
    <m/>
    <m/>
    <m/>
    <m/>
    <m/>
    <m/>
    <m/>
    <m/>
    <m/>
    <m/>
    <s v="x"/>
    <m/>
    <m/>
    <m/>
    <m/>
    <m/>
    <m/>
    <x v="19"/>
  </r>
  <r>
    <d v="2021-12-31T00:00:00"/>
    <x v="1"/>
    <n v="12"/>
    <n v="1858"/>
    <x v="4787"/>
    <x v="409"/>
    <n v="151565.04999999999"/>
    <m/>
    <s v="x"/>
    <m/>
    <s v="x"/>
    <m/>
    <m/>
    <m/>
    <m/>
    <m/>
    <m/>
    <m/>
    <m/>
    <m/>
    <m/>
    <m/>
    <s v="x"/>
    <m/>
    <m/>
    <m/>
    <m/>
    <m/>
    <m/>
    <x v="19"/>
  </r>
  <r>
    <d v="2021-12-28T00:00:00"/>
    <x v="1"/>
    <n v="12"/>
    <n v="1929"/>
    <x v="4787"/>
    <x v="409"/>
    <n v="16438.18"/>
    <m/>
    <s v="x"/>
    <m/>
    <s v="x"/>
    <m/>
    <m/>
    <m/>
    <m/>
    <m/>
    <m/>
    <m/>
    <m/>
    <m/>
    <m/>
    <m/>
    <s v="x"/>
    <m/>
    <m/>
    <m/>
    <m/>
    <m/>
    <m/>
    <x v="19"/>
  </r>
  <r>
    <d v="2021-12-15T00:00:00"/>
    <x v="1"/>
    <n v="12"/>
    <n v="1721"/>
    <x v="4788"/>
    <x v="409"/>
    <n v="241627.88"/>
    <m/>
    <s v="x"/>
    <m/>
    <s v="x"/>
    <m/>
    <m/>
    <m/>
    <m/>
    <m/>
    <m/>
    <m/>
    <m/>
    <m/>
    <m/>
    <m/>
    <s v="x"/>
    <m/>
    <m/>
    <m/>
    <m/>
    <m/>
    <m/>
    <x v="19"/>
  </r>
  <r>
    <d v="2021-10-14T00:00:00"/>
    <x v="1"/>
    <n v="10"/>
    <n v="1348"/>
    <x v="4789"/>
    <x v="409"/>
    <n v="642"/>
    <m/>
    <s v="x"/>
    <m/>
    <s v="x"/>
    <m/>
    <m/>
    <m/>
    <m/>
    <m/>
    <m/>
    <m/>
    <m/>
    <m/>
    <m/>
    <m/>
    <s v="x"/>
    <m/>
    <m/>
    <m/>
    <m/>
    <m/>
    <m/>
    <x v="19"/>
  </r>
  <r>
    <d v="2021-09-09T00:00:00"/>
    <x v="1"/>
    <n v="9"/>
    <n v="537"/>
    <x v="4790"/>
    <x v="409"/>
    <n v="2808"/>
    <m/>
    <s v="x"/>
    <m/>
    <s v="x"/>
    <m/>
    <m/>
    <m/>
    <m/>
    <m/>
    <m/>
    <m/>
    <m/>
    <m/>
    <m/>
    <m/>
    <s v="x"/>
    <m/>
    <m/>
    <m/>
    <m/>
    <m/>
    <m/>
    <x v="19"/>
  </r>
  <r>
    <d v="2021-06-23T00:00:00"/>
    <x v="1"/>
    <n v="6"/>
    <n v="773"/>
    <x v="4791"/>
    <x v="409"/>
    <n v="214805.29"/>
    <m/>
    <s v="x"/>
    <m/>
    <s v="x"/>
    <m/>
    <m/>
    <m/>
    <m/>
    <m/>
    <m/>
    <m/>
    <m/>
    <m/>
    <m/>
    <m/>
    <s v="x"/>
    <m/>
    <m/>
    <m/>
    <m/>
    <m/>
    <m/>
    <x v="19"/>
  </r>
  <r>
    <d v="2022-12-21T00:00:00"/>
    <x v="2"/>
    <n v="12"/>
    <n v="1576"/>
    <x v="4792"/>
    <x v="410"/>
    <n v="59988"/>
    <m/>
    <s v="x"/>
    <m/>
    <s v="x"/>
    <m/>
    <m/>
    <m/>
    <m/>
    <m/>
    <m/>
    <m/>
    <m/>
    <m/>
    <m/>
    <m/>
    <s v="x"/>
    <m/>
    <m/>
    <m/>
    <m/>
    <m/>
    <m/>
    <x v="19"/>
  </r>
  <r>
    <d v="2022-03-30T00:00:00"/>
    <x v="2"/>
    <n v="3"/>
    <n v="380"/>
    <x v="4793"/>
    <x v="411"/>
    <n v="675"/>
    <m/>
    <s v="x"/>
    <m/>
    <m/>
    <m/>
    <m/>
    <m/>
    <m/>
    <m/>
    <m/>
    <m/>
    <m/>
    <m/>
    <m/>
    <m/>
    <m/>
    <m/>
    <m/>
    <s v="x"/>
    <m/>
    <m/>
    <m/>
    <x v="11"/>
  </r>
  <r>
    <d v="2022-01-14T00:00:00"/>
    <x v="2"/>
    <n v="1"/>
    <n v="1"/>
    <x v="4794"/>
    <x v="411"/>
    <n v="675"/>
    <m/>
    <s v="x"/>
    <m/>
    <m/>
    <m/>
    <m/>
    <m/>
    <m/>
    <m/>
    <m/>
    <m/>
    <m/>
    <m/>
    <m/>
    <m/>
    <m/>
    <m/>
    <m/>
    <s v="x"/>
    <m/>
    <m/>
    <m/>
    <x v="11"/>
  </r>
  <r>
    <d v="2022-03-09T00:00:00"/>
    <x v="2"/>
    <n v="3"/>
    <n v="156"/>
    <x v="4795"/>
    <x v="412"/>
    <n v="671.4"/>
    <m/>
    <s v="x"/>
    <m/>
    <m/>
    <m/>
    <m/>
    <m/>
    <s v="x"/>
    <m/>
    <m/>
    <m/>
    <m/>
    <m/>
    <m/>
    <m/>
    <m/>
    <m/>
    <m/>
    <m/>
    <m/>
    <m/>
    <m/>
    <x v="15"/>
  </r>
  <r>
    <d v="2021-12-22T00:00:00"/>
    <x v="1"/>
    <n v="12"/>
    <n v="1860"/>
    <x v="4796"/>
    <x v="412"/>
    <n v="5880"/>
    <m/>
    <s v="x"/>
    <m/>
    <s v="x"/>
    <m/>
    <m/>
    <m/>
    <m/>
    <m/>
    <m/>
    <m/>
    <m/>
    <m/>
    <m/>
    <m/>
    <m/>
    <m/>
    <m/>
    <m/>
    <m/>
    <m/>
    <m/>
    <x v="12"/>
  </r>
  <r>
    <d v="2021-01-19T00:00:00"/>
    <x v="1"/>
    <n v="1"/>
    <n v="2240"/>
    <x v="4797"/>
    <x v="412"/>
    <n v="6108"/>
    <m/>
    <s v="x"/>
    <m/>
    <s v="x"/>
    <m/>
    <m/>
    <m/>
    <m/>
    <m/>
    <m/>
    <m/>
    <m/>
    <m/>
    <m/>
    <m/>
    <m/>
    <m/>
    <m/>
    <m/>
    <m/>
    <m/>
    <m/>
    <x v="12"/>
  </r>
  <r>
    <d v="2021-12-22T00:00:00"/>
    <x v="1"/>
    <n v="12"/>
    <n v="1843"/>
    <x v="4798"/>
    <x v="413"/>
    <n v="60"/>
    <m/>
    <s v="x"/>
    <m/>
    <m/>
    <m/>
    <m/>
    <m/>
    <m/>
    <m/>
    <m/>
    <m/>
    <m/>
    <m/>
    <m/>
    <m/>
    <m/>
    <m/>
    <m/>
    <s v="x"/>
    <m/>
    <m/>
    <m/>
    <x v="11"/>
  </r>
  <r>
    <d v="2021-07-19T00:00:00"/>
    <x v="1"/>
    <n v="7"/>
    <n v="847"/>
    <x v="4799"/>
    <x v="413"/>
    <n v="825"/>
    <m/>
    <s v="x"/>
    <m/>
    <m/>
    <m/>
    <m/>
    <m/>
    <m/>
    <m/>
    <m/>
    <m/>
    <m/>
    <m/>
    <m/>
    <m/>
    <m/>
    <m/>
    <m/>
    <s v="x"/>
    <m/>
    <m/>
    <m/>
    <x v="11"/>
  </r>
  <r>
    <d v="2023-10-11T00:00:00"/>
    <x v="0"/>
    <n v="10"/>
    <n v="1020"/>
    <x v="4800"/>
    <x v="414"/>
    <n v="220"/>
    <m/>
    <s v="x"/>
    <m/>
    <m/>
    <m/>
    <m/>
    <m/>
    <m/>
    <m/>
    <m/>
    <m/>
    <m/>
    <m/>
    <m/>
    <m/>
    <m/>
    <m/>
    <m/>
    <s v="x"/>
    <m/>
    <m/>
    <m/>
    <x v="11"/>
  </r>
  <r>
    <d v="2023-08-30T00:00:00"/>
    <x v="0"/>
    <n v="8"/>
    <n v="836"/>
    <x v="4801"/>
    <x v="414"/>
    <n v="240"/>
    <m/>
    <s v="x"/>
    <m/>
    <m/>
    <m/>
    <m/>
    <m/>
    <m/>
    <m/>
    <m/>
    <m/>
    <m/>
    <m/>
    <m/>
    <m/>
    <m/>
    <m/>
    <m/>
    <s v="x"/>
    <m/>
    <m/>
    <m/>
    <x v="11"/>
  </r>
  <r>
    <d v="2022-09-19T00:00:00"/>
    <x v="2"/>
    <n v="9"/>
    <n v="1193"/>
    <x v="4802"/>
    <x v="414"/>
    <n v="120"/>
    <m/>
    <s v="x"/>
    <m/>
    <m/>
    <m/>
    <m/>
    <s v="x"/>
    <m/>
    <m/>
    <m/>
    <m/>
    <m/>
    <m/>
    <m/>
    <m/>
    <m/>
    <m/>
    <m/>
    <s v="x"/>
    <m/>
    <m/>
    <m/>
    <x v="45"/>
  </r>
  <r>
    <d v="2023-12-28T00:00:00"/>
    <x v="0"/>
    <n v="12"/>
    <n v="1442"/>
    <x v="4803"/>
    <x v="415"/>
    <n v="3010"/>
    <m/>
    <s v="x"/>
    <m/>
    <s v="x"/>
    <m/>
    <m/>
    <m/>
    <m/>
    <m/>
    <m/>
    <m/>
    <m/>
    <m/>
    <m/>
    <m/>
    <m/>
    <m/>
    <m/>
    <m/>
    <m/>
    <m/>
    <m/>
    <x v="12"/>
  </r>
  <r>
    <d v="2022-06-09T00:00:00"/>
    <x v="2"/>
    <n v="6"/>
    <n v="667"/>
    <x v="4804"/>
    <x v="415"/>
    <n v="95"/>
    <m/>
    <s v="x"/>
    <m/>
    <s v="x"/>
    <m/>
    <m/>
    <m/>
    <m/>
    <m/>
    <m/>
    <m/>
    <m/>
    <m/>
    <m/>
    <m/>
    <m/>
    <m/>
    <m/>
    <m/>
    <m/>
    <m/>
    <m/>
    <x v="12"/>
  </r>
  <r>
    <d v="2022-04-29T00:00:00"/>
    <x v="2"/>
    <n v="4"/>
    <n v="404"/>
    <x v="4805"/>
    <x v="415"/>
    <n v="877.5"/>
    <m/>
    <s v="x"/>
    <m/>
    <s v="x"/>
    <m/>
    <m/>
    <m/>
    <m/>
    <m/>
    <m/>
    <m/>
    <m/>
    <m/>
    <m/>
    <m/>
    <m/>
    <m/>
    <m/>
    <m/>
    <m/>
    <m/>
    <m/>
    <x v="12"/>
  </r>
  <r>
    <d v="2021-12-30T00:00:00"/>
    <x v="1"/>
    <n v="12"/>
    <n v="1852"/>
    <x v="4806"/>
    <x v="415"/>
    <n v="80"/>
    <m/>
    <s v="x"/>
    <m/>
    <s v="x"/>
    <m/>
    <m/>
    <m/>
    <m/>
    <m/>
    <m/>
    <m/>
    <m/>
    <m/>
    <m/>
    <m/>
    <m/>
    <m/>
    <m/>
    <m/>
    <m/>
    <m/>
    <m/>
    <x v="12"/>
  </r>
  <r>
    <d v="2021-12-30T00:00:00"/>
    <x v="1"/>
    <n v="12"/>
    <n v="1851"/>
    <x v="4807"/>
    <x v="415"/>
    <n v="417"/>
    <m/>
    <s v="x"/>
    <m/>
    <s v="x"/>
    <m/>
    <m/>
    <m/>
    <m/>
    <m/>
    <m/>
    <m/>
    <m/>
    <m/>
    <m/>
    <m/>
    <m/>
    <m/>
    <m/>
    <m/>
    <m/>
    <m/>
    <m/>
    <x v="12"/>
  </r>
  <r>
    <d v="2021-12-22T00:00:00"/>
    <x v="1"/>
    <n v="12"/>
    <n v="1707"/>
    <x v="4808"/>
    <x v="415"/>
    <n v="802"/>
    <m/>
    <s v="x"/>
    <m/>
    <s v="x"/>
    <m/>
    <m/>
    <m/>
    <m/>
    <m/>
    <m/>
    <m/>
    <m/>
    <m/>
    <m/>
    <m/>
    <m/>
    <m/>
    <m/>
    <m/>
    <m/>
    <m/>
    <m/>
    <x v="12"/>
  </r>
  <r>
    <d v="2021-12-01T00:00:00"/>
    <x v="1"/>
    <n v="12"/>
    <n v="1560"/>
    <x v="4809"/>
    <x v="415"/>
    <n v="280"/>
    <m/>
    <s v="x"/>
    <m/>
    <s v="x"/>
    <m/>
    <m/>
    <m/>
    <m/>
    <m/>
    <m/>
    <m/>
    <m/>
    <m/>
    <m/>
    <m/>
    <m/>
    <m/>
    <m/>
    <m/>
    <m/>
    <m/>
    <m/>
    <x v="12"/>
  </r>
  <r>
    <d v="2021-11-25T00:00:00"/>
    <x v="1"/>
    <n v="11"/>
    <n v="1559"/>
    <x v="4810"/>
    <x v="415"/>
    <n v="280"/>
    <m/>
    <s v="x"/>
    <m/>
    <s v="x"/>
    <m/>
    <m/>
    <m/>
    <m/>
    <m/>
    <m/>
    <m/>
    <m/>
    <m/>
    <m/>
    <m/>
    <m/>
    <m/>
    <m/>
    <m/>
    <m/>
    <m/>
    <m/>
    <x v="12"/>
  </r>
  <r>
    <d v="2021-11-12T00:00:00"/>
    <x v="1"/>
    <n v="11"/>
    <n v="1504"/>
    <x v="4811"/>
    <x v="415"/>
    <n v="237"/>
    <m/>
    <s v="x"/>
    <m/>
    <s v="x"/>
    <m/>
    <m/>
    <m/>
    <m/>
    <m/>
    <m/>
    <m/>
    <m/>
    <m/>
    <m/>
    <m/>
    <m/>
    <m/>
    <m/>
    <m/>
    <m/>
    <m/>
    <m/>
    <x v="12"/>
  </r>
  <r>
    <d v="2021-11-12T00:00:00"/>
    <x v="1"/>
    <n v="11"/>
    <n v="1503"/>
    <x v="4812"/>
    <x v="415"/>
    <n v="54"/>
    <m/>
    <s v="x"/>
    <m/>
    <s v="x"/>
    <m/>
    <m/>
    <m/>
    <m/>
    <m/>
    <m/>
    <m/>
    <m/>
    <m/>
    <m/>
    <m/>
    <m/>
    <m/>
    <m/>
    <m/>
    <m/>
    <m/>
    <m/>
    <x v="12"/>
  </r>
  <r>
    <d v="2021-10-21T00:00:00"/>
    <x v="1"/>
    <n v="10"/>
    <n v="1364"/>
    <x v="4813"/>
    <x v="415"/>
    <n v="462"/>
    <m/>
    <s v="x"/>
    <m/>
    <s v="x"/>
    <m/>
    <m/>
    <m/>
    <m/>
    <m/>
    <m/>
    <m/>
    <m/>
    <m/>
    <m/>
    <m/>
    <m/>
    <m/>
    <m/>
    <m/>
    <m/>
    <m/>
    <m/>
    <x v="12"/>
  </r>
  <r>
    <d v="2021-09-24T00:00:00"/>
    <x v="1"/>
    <n v="9"/>
    <n v="1205"/>
    <x v="4814"/>
    <x v="415"/>
    <n v="207"/>
    <m/>
    <s v="x"/>
    <m/>
    <s v="x"/>
    <m/>
    <m/>
    <m/>
    <m/>
    <m/>
    <m/>
    <m/>
    <m/>
    <m/>
    <m/>
    <m/>
    <m/>
    <m/>
    <m/>
    <m/>
    <m/>
    <m/>
    <m/>
    <x v="12"/>
  </r>
  <r>
    <d v="2021-03-01T00:00:00"/>
    <x v="1"/>
    <n v="3"/>
    <n v="137"/>
    <x v="4815"/>
    <x v="415"/>
    <n v="420"/>
    <m/>
    <s v="x"/>
    <m/>
    <s v="x"/>
    <m/>
    <m/>
    <m/>
    <m/>
    <m/>
    <m/>
    <m/>
    <m/>
    <m/>
    <m/>
    <m/>
    <m/>
    <m/>
    <m/>
    <m/>
    <m/>
    <m/>
    <m/>
    <x v="12"/>
  </r>
  <r>
    <d v="2023-10-17T00:00:00"/>
    <x v="0"/>
    <n v="10"/>
    <n v="1125"/>
    <x v="4816"/>
    <x v="416"/>
    <n v="867.84"/>
    <m/>
    <s v="x"/>
    <m/>
    <m/>
    <m/>
    <m/>
    <m/>
    <s v="x"/>
    <m/>
    <m/>
    <m/>
    <m/>
    <m/>
    <m/>
    <m/>
    <m/>
    <m/>
    <m/>
    <m/>
    <m/>
    <m/>
    <m/>
    <x v="15"/>
  </r>
  <r>
    <d v="2023-10-17T00:00:00"/>
    <x v="0"/>
    <n v="10"/>
    <n v="1124"/>
    <x v="4817"/>
    <x v="416"/>
    <n v="2296.16"/>
    <m/>
    <s v="x"/>
    <m/>
    <m/>
    <m/>
    <m/>
    <m/>
    <s v="x"/>
    <m/>
    <m/>
    <m/>
    <m/>
    <m/>
    <m/>
    <m/>
    <m/>
    <m/>
    <m/>
    <m/>
    <m/>
    <m/>
    <m/>
    <x v="15"/>
  </r>
  <r>
    <d v="2023-02-14T00:00:00"/>
    <x v="0"/>
    <n v="2"/>
    <n v="40"/>
    <x v="4818"/>
    <x v="416"/>
    <n v="7650"/>
    <m/>
    <s v="x"/>
    <m/>
    <m/>
    <m/>
    <m/>
    <m/>
    <s v="x"/>
    <m/>
    <m/>
    <m/>
    <m/>
    <m/>
    <m/>
    <m/>
    <m/>
    <m/>
    <m/>
    <m/>
    <m/>
    <m/>
    <m/>
    <x v="15"/>
  </r>
  <r>
    <d v="2022-11-09T00:00:00"/>
    <x v="2"/>
    <n v="11"/>
    <n v="1579"/>
    <x v="4819"/>
    <x v="416"/>
    <n v="9280"/>
    <m/>
    <s v="x"/>
    <m/>
    <m/>
    <m/>
    <m/>
    <m/>
    <s v="x"/>
    <m/>
    <m/>
    <m/>
    <m/>
    <m/>
    <m/>
    <m/>
    <m/>
    <m/>
    <m/>
    <m/>
    <m/>
    <m/>
    <m/>
    <x v="15"/>
  </r>
  <r>
    <d v="2022-08-19T00:00:00"/>
    <x v="2"/>
    <n v="8"/>
    <n v="1075"/>
    <x v="4820"/>
    <x v="416"/>
    <n v="840"/>
    <m/>
    <s v="x"/>
    <m/>
    <m/>
    <m/>
    <m/>
    <m/>
    <m/>
    <m/>
    <m/>
    <m/>
    <m/>
    <m/>
    <m/>
    <s v="x"/>
    <m/>
    <m/>
    <m/>
    <m/>
    <m/>
    <m/>
    <m/>
    <x v="4"/>
  </r>
  <r>
    <d v="2021-07-19T00:00:00"/>
    <x v="1"/>
    <n v="7"/>
    <n v="879"/>
    <x v="4821"/>
    <x v="416"/>
    <n v="419.4"/>
    <m/>
    <s v="x"/>
    <m/>
    <m/>
    <m/>
    <m/>
    <m/>
    <s v="x"/>
    <m/>
    <m/>
    <m/>
    <m/>
    <m/>
    <m/>
    <m/>
    <m/>
    <m/>
    <m/>
    <m/>
    <m/>
    <m/>
    <m/>
    <x v="15"/>
  </r>
  <r>
    <d v="2021-04-14T00:00:00"/>
    <x v="1"/>
    <n v="4"/>
    <n v="404"/>
    <x v="4822"/>
    <x v="416"/>
    <n v="1578"/>
    <m/>
    <s v="x"/>
    <m/>
    <m/>
    <m/>
    <m/>
    <m/>
    <m/>
    <m/>
    <m/>
    <m/>
    <m/>
    <m/>
    <m/>
    <m/>
    <m/>
    <m/>
    <m/>
    <m/>
    <m/>
    <s v="x"/>
    <m/>
    <x v="1"/>
  </r>
  <r>
    <d v="2021-03-31T00:00:00"/>
    <x v="1"/>
    <n v="3"/>
    <n v="195"/>
    <x v="4823"/>
    <x v="416"/>
    <n v="1518.72"/>
    <m/>
    <s v="x"/>
    <m/>
    <m/>
    <m/>
    <m/>
    <m/>
    <m/>
    <m/>
    <m/>
    <m/>
    <m/>
    <m/>
    <m/>
    <m/>
    <m/>
    <m/>
    <m/>
    <m/>
    <m/>
    <s v="x"/>
    <m/>
    <x v="1"/>
  </r>
  <r>
    <d v="2021-03-31T00:00:00"/>
    <x v="1"/>
    <n v="3"/>
    <n v="370"/>
    <x v="4824"/>
    <x v="416"/>
    <n v="854.4"/>
    <m/>
    <s v="x"/>
    <m/>
    <m/>
    <m/>
    <m/>
    <m/>
    <m/>
    <m/>
    <m/>
    <m/>
    <m/>
    <m/>
    <m/>
    <m/>
    <m/>
    <m/>
    <m/>
    <m/>
    <m/>
    <s v="x"/>
    <m/>
    <x v="1"/>
  </r>
  <r>
    <d v="2021-03-29T00:00:00"/>
    <x v="1"/>
    <n v="3"/>
    <n v="351"/>
    <x v="4825"/>
    <x v="416"/>
    <n v="784.8"/>
    <m/>
    <s v="x"/>
    <m/>
    <m/>
    <m/>
    <m/>
    <m/>
    <m/>
    <m/>
    <m/>
    <m/>
    <m/>
    <m/>
    <m/>
    <m/>
    <m/>
    <m/>
    <m/>
    <m/>
    <m/>
    <s v="x"/>
    <m/>
    <x v="1"/>
  </r>
  <r>
    <d v="2021-03-19T00:00:00"/>
    <x v="1"/>
    <n v="3"/>
    <n v="297"/>
    <x v="4826"/>
    <x v="416"/>
    <n v="1324.32"/>
    <m/>
    <s v="x"/>
    <m/>
    <m/>
    <m/>
    <m/>
    <m/>
    <m/>
    <m/>
    <m/>
    <m/>
    <m/>
    <m/>
    <m/>
    <m/>
    <m/>
    <m/>
    <m/>
    <m/>
    <m/>
    <s v="x"/>
    <m/>
    <x v="1"/>
  </r>
  <r>
    <d v="2021-03-09T00:00:00"/>
    <x v="1"/>
    <n v="3"/>
    <n v="218"/>
    <x v="4827"/>
    <x v="416"/>
    <n v="432"/>
    <m/>
    <s v="x"/>
    <m/>
    <m/>
    <m/>
    <m/>
    <m/>
    <m/>
    <m/>
    <m/>
    <m/>
    <m/>
    <m/>
    <m/>
    <m/>
    <m/>
    <m/>
    <m/>
    <m/>
    <m/>
    <s v="x"/>
    <m/>
    <x v="1"/>
  </r>
  <r>
    <d v="2021-03-05T00:00:00"/>
    <x v="1"/>
    <n v="3"/>
    <n v="188"/>
    <x v="4828"/>
    <x v="416"/>
    <n v="2129.04"/>
    <m/>
    <s v="x"/>
    <m/>
    <m/>
    <m/>
    <m/>
    <m/>
    <m/>
    <m/>
    <m/>
    <m/>
    <m/>
    <m/>
    <m/>
    <m/>
    <m/>
    <m/>
    <m/>
    <m/>
    <m/>
    <s v="x"/>
    <m/>
    <x v="1"/>
  </r>
  <r>
    <d v="2021-02-23T00:00:00"/>
    <x v="1"/>
    <n v="2"/>
    <n v="163"/>
    <x v="4829"/>
    <x v="416"/>
    <n v="3608.04"/>
    <m/>
    <s v="x"/>
    <m/>
    <m/>
    <m/>
    <m/>
    <m/>
    <m/>
    <m/>
    <m/>
    <m/>
    <m/>
    <m/>
    <m/>
    <m/>
    <m/>
    <m/>
    <m/>
    <m/>
    <m/>
    <s v="x"/>
    <m/>
    <x v="1"/>
  </r>
  <r>
    <d v="2021-02-09T00:00:00"/>
    <x v="1"/>
    <n v="2"/>
    <n v="60"/>
    <x v="4830"/>
    <x v="416"/>
    <n v="9067.2000000000007"/>
    <m/>
    <s v="x"/>
    <m/>
    <m/>
    <m/>
    <m/>
    <m/>
    <m/>
    <m/>
    <m/>
    <m/>
    <m/>
    <m/>
    <m/>
    <m/>
    <m/>
    <m/>
    <m/>
    <m/>
    <m/>
    <s v="x"/>
    <m/>
    <x v="1"/>
  </r>
  <r>
    <d v="2023-12-20T00:00:00"/>
    <x v="0"/>
    <n v="12"/>
    <n v="1520"/>
    <x v="4831"/>
    <x v="417"/>
    <n v="128.25"/>
    <m/>
    <s v="x"/>
    <m/>
    <m/>
    <m/>
    <m/>
    <m/>
    <s v="x"/>
    <m/>
    <m/>
    <m/>
    <m/>
    <m/>
    <m/>
    <m/>
    <m/>
    <m/>
    <m/>
    <m/>
    <m/>
    <m/>
    <m/>
    <x v="15"/>
  </r>
  <r>
    <d v="2023-10-30T00:00:00"/>
    <x v="0"/>
    <n v="10"/>
    <n v="1206"/>
    <x v="4832"/>
    <x v="417"/>
    <n v="51.75"/>
    <m/>
    <s v="x"/>
    <m/>
    <m/>
    <m/>
    <m/>
    <m/>
    <s v="x"/>
    <m/>
    <m/>
    <m/>
    <m/>
    <m/>
    <m/>
    <m/>
    <m/>
    <m/>
    <m/>
    <m/>
    <m/>
    <m/>
    <m/>
    <x v="15"/>
  </r>
  <r>
    <d v="2023-08-03T00:00:00"/>
    <x v="0"/>
    <n v="8"/>
    <n v="801"/>
    <x v="4833"/>
    <x v="417"/>
    <n v="129"/>
    <m/>
    <s v="x"/>
    <m/>
    <m/>
    <m/>
    <m/>
    <m/>
    <s v="x"/>
    <m/>
    <m/>
    <m/>
    <m/>
    <m/>
    <m/>
    <m/>
    <m/>
    <m/>
    <m/>
    <m/>
    <m/>
    <m/>
    <m/>
    <x v="15"/>
  </r>
  <r>
    <d v="2023-07-13T00:00:00"/>
    <x v="0"/>
    <n v="7"/>
    <n v="662"/>
    <x v="4834"/>
    <x v="417"/>
    <n v="73.5"/>
    <m/>
    <s v="x"/>
    <m/>
    <m/>
    <m/>
    <m/>
    <m/>
    <s v="x"/>
    <m/>
    <m/>
    <m/>
    <m/>
    <m/>
    <m/>
    <m/>
    <m/>
    <m/>
    <m/>
    <m/>
    <m/>
    <m/>
    <m/>
    <x v="15"/>
  </r>
  <r>
    <d v="2023-05-10T00:00:00"/>
    <x v="0"/>
    <n v="5"/>
    <n v="383"/>
    <x v="4835"/>
    <x v="417"/>
    <n v="96"/>
    <m/>
    <s v="x"/>
    <m/>
    <m/>
    <m/>
    <m/>
    <m/>
    <s v="x"/>
    <m/>
    <m/>
    <m/>
    <m/>
    <m/>
    <m/>
    <m/>
    <m/>
    <m/>
    <m/>
    <m/>
    <m/>
    <m/>
    <m/>
    <x v="15"/>
  </r>
  <r>
    <d v="2023-04-05T00:00:00"/>
    <x v="0"/>
    <n v="4"/>
    <n v="272"/>
    <x v="4836"/>
    <x v="417"/>
    <n v="187.5"/>
    <m/>
    <s v="x"/>
    <m/>
    <m/>
    <m/>
    <m/>
    <m/>
    <s v="x"/>
    <m/>
    <m/>
    <m/>
    <m/>
    <m/>
    <m/>
    <m/>
    <m/>
    <m/>
    <m/>
    <m/>
    <m/>
    <m/>
    <m/>
    <x v="15"/>
  </r>
  <r>
    <d v="2023-03-01T00:00:00"/>
    <x v="0"/>
    <n v="3"/>
    <n v="116"/>
    <x v="4837"/>
    <x v="417"/>
    <n v="94.5"/>
    <m/>
    <s v="x"/>
    <m/>
    <m/>
    <m/>
    <m/>
    <m/>
    <s v="x"/>
    <m/>
    <m/>
    <m/>
    <m/>
    <m/>
    <m/>
    <m/>
    <m/>
    <m/>
    <m/>
    <m/>
    <m/>
    <m/>
    <m/>
    <x v="15"/>
  </r>
  <r>
    <d v="2023-03-01T00:00:00"/>
    <x v="0"/>
    <n v="3"/>
    <n v="115"/>
    <x v="4838"/>
    <x v="417"/>
    <n v="26.25"/>
    <m/>
    <s v="x"/>
    <m/>
    <m/>
    <m/>
    <m/>
    <m/>
    <s v="x"/>
    <m/>
    <m/>
    <m/>
    <m/>
    <m/>
    <m/>
    <m/>
    <m/>
    <m/>
    <m/>
    <m/>
    <m/>
    <m/>
    <m/>
    <x v="15"/>
  </r>
  <r>
    <d v="2022-12-05T00:00:00"/>
    <x v="2"/>
    <n v="12"/>
    <n v="1647"/>
    <x v="4839"/>
    <x v="417"/>
    <n v="246"/>
    <m/>
    <s v="x"/>
    <m/>
    <m/>
    <m/>
    <m/>
    <m/>
    <s v="x"/>
    <m/>
    <m/>
    <m/>
    <m/>
    <m/>
    <m/>
    <m/>
    <m/>
    <m/>
    <m/>
    <m/>
    <m/>
    <m/>
    <m/>
    <x v="15"/>
  </r>
  <r>
    <d v="2022-08-11T00:00:00"/>
    <x v="2"/>
    <n v="8"/>
    <n v="1059"/>
    <x v="4840"/>
    <x v="417"/>
    <n v="308.25"/>
    <m/>
    <s v="x"/>
    <m/>
    <m/>
    <m/>
    <m/>
    <m/>
    <s v="x"/>
    <m/>
    <m/>
    <m/>
    <m/>
    <m/>
    <m/>
    <m/>
    <m/>
    <m/>
    <m/>
    <m/>
    <m/>
    <m/>
    <m/>
    <x v="15"/>
  </r>
  <r>
    <d v="2022-06-21T00:00:00"/>
    <x v="2"/>
    <n v="6"/>
    <n v="831"/>
    <x v="4841"/>
    <x v="417"/>
    <n v="246.75"/>
    <m/>
    <s v="x"/>
    <m/>
    <m/>
    <m/>
    <m/>
    <m/>
    <s v="x"/>
    <m/>
    <m/>
    <m/>
    <m/>
    <m/>
    <m/>
    <m/>
    <m/>
    <m/>
    <m/>
    <m/>
    <m/>
    <m/>
    <m/>
    <x v="15"/>
  </r>
  <r>
    <d v="2022-03-30T00:00:00"/>
    <x v="2"/>
    <n v="3"/>
    <n v="336"/>
    <x v="4842"/>
    <x v="417"/>
    <n v="23.25"/>
    <m/>
    <s v="x"/>
    <m/>
    <m/>
    <m/>
    <m/>
    <m/>
    <s v="x"/>
    <m/>
    <m/>
    <m/>
    <m/>
    <m/>
    <m/>
    <m/>
    <m/>
    <m/>
    <m/>
    <m/>
    <m/>
    <m/>
    <m/>
    <x v="15"/>
  </r>
  <r>
    <d v="2022-03-30T00:00:00"/>
    <x v="2"/>
    <n v="3"/>
    <n v="335"/>
    <x v="4843"/>
    <x v="417"/>
    <n v="212.25"/>
    <m/>
    <s v="x"/>
    <m/>
    <m/>
    <m/>
    <m/>
    <m/>
    <s v="x"/>
    <m/>
    <m/>
    <m/>
    <m/>
    <m/>
    <m/>
    <m/>
    <m/>
    <m/>
    <m/>
    <m/>
    <m/>
    <m/>
    <m/>
    <x v="15"/>
  </r>
  <r>
    <d v="2022-03-11T00:00:00"/>
    <x v="2"/>
    <n v="3"/>
    <n v="219"/>
    <x v="4844"/>
    <x v="417"/>
    <n v="324"/>
    <m/>
    <s v="x"/>
    <m/>
    <m/>
    <m/>
    <m/>
    <m/>
    <s v="x"/>
    <m/>
    <m/>
    <m/>
    <m/>
    <m/>
    <m/>
    <m/>
    <m/>
    <m/>
    <m/>
    <m/>
    <m/>
    <m/>
    <m/>
    <x v="15"/>
  </r>
  <r>
    <d v="2021-12-22T00:00:00"/>
    <x v="1"/>
    <n v="12"/>
    <n v="1906"/>
    <x v="4845"/>
    <x v="417"/>
    <n v="151.5"/>
    <m/>
    <s v="x"/>
    <m/>
    <m/>
    <m/>
    <m/>
    <m/>
    <s v="x"/>
    <m/>
    <m/>
    <m/>
    <m/>
    <m/>
    <m/>
    <m/>
    <m/>
    <m/>
    <m/>
    <m/>
    <m/>
    <m/>
    <m/>
    <x v="15"/>
  </r>
  <r>
    <d v="2021-11-25T00:00:00"/>
    <x v="1"/>
    <n v="11"/>
    <n v="1676"/>
    <x v="4846"/>
    <x v="417"/>
    <n v="234"/>
    <m/>
    <s v="x"/>
    <m/>
    <m/>
    <m/>
    <m/>
    <m/>
    <s v="x"/>
    <m/>
    <m/>
    <m/>
    <m/>
    <m/>
    <m/>
    <m/>
    <m/>
    <m/>
    <m/>
    <m/>
    <m/>
    <m/>
    <m/>
    <x v="15"/>
  </r>
  <r>
    <d v="2021-08-18T00:00:00"/>
    <x v="1"/>
    <n v="8"/>
    <n v="1166"/>
    <x v="4847"/>
    <x v="417"/>
    <n v="211.5"/>
    <m/>
    <s v="x"/>
    <m/>
    <m/>
    <m/>
    <m/>
    <m/>
    <s v="x"/>
    <m/>
    <m/>
    <m/>
    <m/>
    <m/>
    <m/>
    <m/>
    <m/>
    <m/>
    <m/>
    <m/>
    <m/>
    <m/>
    <m/>
    <x v="15"/>
  </r>
  <r>
    <d v="2021-07-19T00:00:00"/>
    <x v="1"/>
    <n v="7"/>
    <n v="881"/>
    <x v="4848"/>
    <x v="417"/>
    <n v="166.5"/>
    <m/>
    <s v="x"/>
    <m/>
    <m/>
    <m/>
    <m/>
    <m/>
    <s v="x"/>
    <m/>
    <m/>
    <m/>
    <m/>
    <m/>
    <m/>
    <m/>
    <m/>
    <m/>
    <m/>
    <m/>
    <m/>
    <m/>
    <m/>
    <x v="15"/>
  </r>
  <r>
    <d v="2021-07-19T00:00:00"/>
    <x v="1"/>
    <n v="7"/>
    <n v="880"/>
    <x v="4849"/>
    <x v="417"/>
    <n v="302.25"/>
    <m/>
    <s v="x"/>
    <m/>
    <m/>
    <m/>
    <m/>
    <m/>
    <s v="x"/>
    <m/>
    <m/>
    <m/>
    <m/>
    <m/>
    <m/>
    <m/>
    <m/>
    <m/>
    <m/>
    <m/>
    <m/>
    <m/>
    <m/>
    <x v="15"/>
  </r>
  <r>
    <d v="2021-04-21T00:00:00"/>
    <x v="1"/>
    <n v="4"/>
    <n v="502"/>
    <x v="4850"/>
    <x v="417"/>
    <n v="190.5"/>
    <m/>
    <s v="x"/>
    <m/>
    <m/>
    <m/>
    <m/>
    <m/>
    <s v="x"/>
    <m/>
    <m/>
    <m/>
    <m/>
    <m/>
    <m/>
    <m/>
    <m/>
    <m/>
    <m/>
    <m/>
    <m/>
    <m/>
    <m/>
    <x v="15"/>
  </r>
  <r>
    <d v="2021-04-08T00:00:00"/>
    <x v="1"/>
    <n v="4"/>
    <n v="394"/>
    <x v="4851"/>
    <x v="417"/>
    <n v="190.5"/>
    <m/>
    <s v="x"/>
    <m/>
    <m/>
    <m/>
    <m/>
    <m/>
    <s v="x"/>
    <m/>
    <m/>
    <m/>
    <m/>
    <m/>
    <m/>
    <m/>
    <m/>
    <m/>
    <m/>
    <m/>
    <m/>
    <m/>
    <m/>
    <x v="15"/>
  </r>
  <r>
    <d v="2021-02-17T00:00:00"/>
    <x v="1"/>
    <n v="2"/>
    <n v="138"/>
    <x v="4852"/>
    <x v="417"/>
    <n v="271.5"/>
    <m/>
    <s v="x"/>
    <m/>
    <m/>
    <m/>
    <m/>
    <m/>
    <s v="x"/>
    <m/>
    <m/>
    <m/>
    <m/>
    <m/>
    <m/>
    <m/>
    <m/>
    <m/>
    <m/>
    <m/>
    <m/>
    <m/>
    <m/>
    <x v="15"/>
  </r>
  <r>
    <d v="2021-01-11T00:00:00"/>
    <x v="1"/>
    <n v="1"/>
    <n v="2262"/>
    <x v="4853"/>
    <x v="417"/>
    <n v="262.5"/>
    <m/>
    <s v="x"/>
    <m/>
    <m/>
    <m/>
    <m/>
    <m/>
    <s v="x"/>
    <m/>
    <m/>
    <m/>
    <m/>
    <m/>
    <m/>
    <m/>
    <m/>
    <m/>
    <m/>
    <m/>
    <m/>
    <m/>
    <m/>
    <x v="15"/>
  </r>
  <r>
    <d v="2022-01-14T00:00:00"/>
    <x v="2"/>
    <n v="1"/>
    <n v="1854"/>
    <x v="4854"/>
    <x v="418"/>
    <n v="67200"/>
    <m/>
    <s v="x"/>
    <m/>
    <s v="x"/>
    <m/>
    <m/>
    <m/>
    <m/>
    <m/>
    <m/>
    <m/>
    <m/>
    <m/>
    <m/>
    <m/>
    <m/>
    <m/>
    <m/>
    <m/>
    <m/>
    <m/>
    <m/>
    <x v="12"/>
  </r>
  <r>
    <d v="2022-07-19T00:00:00"/>
    <x v="2"/>
    <n v="7"/>
    <n v="896"/>
    <x v="4855"/>
    <x v="419"/>
    <n v="663"/>
    <m/>
    <s v="x"/>
    <s v="x"/>
    <m/>
    <m/>
    <m/>
    <m/>
    <s v="x"/>
    <m/>
    <m/>
    <m/>
    <m/>
    <m/>
    <m/>
    <m/>
    <m/>
    <m/>
    <m/>
    <m/>
    <m/>
    <m/>
    <m/>
    <x v="15"/>
  </r>
  <r>
    <d v="2022-07-27T00:00:00"/>
    <x v="2"/>
    <n v="7"/>
    <n v="1019"/>
    <x v="4856"/>
    <x v="420"/>
    <n v="393"/>
    <m/>
    <s v="x"/>
    <m/>
    <m/>
    <m/>
    <m/>
    <m/>
    <s v="x"/>
    <m/>
    <m/>
    <m/>
    <m/>
    <m/>
    <m/>
    <m/>
    <m/>
    <m/>
    <m/>
    <m/>
    <m/>
    <m/>
    <m/>
    <x v="15"/>
  </r>
  <r>
    <d v="2021-02-03T00:00:00"/>
    <x v="1"/>
    <n v="2"/>
    <n v="2278"/>
    <x v="4857"/>
    <x v="421"/>
    <n v="93.9"/>
    <s v="x"/>
    <m/>
    <m/>
    <m/>
    <m/>
    <s v="x"/>
    <m/>
    <m/>
    <m/>
    <m/>
    <m/>
    <m/>
    <m/>
    <m/>
    <m/>
    <m/>
    <m/>
    <m/>
    <m/>
    <m/>
    <m/>
    <m/>
    <x v="7"/>
  </r>
  <r>
    <d v="2022-02-24T00:00:00"/>
    <x v="2"/>
    <n v="2"/>
    <n v="160"/>
    <x v="4858"/>
    <x v="422"/>
    <n v="300"/>
    <m/>
    <s v="x"/>
    <m/>
    <m/>
    <m/>
    <m/>
    <m/>
    <m/>
    <m/>
    <m/>
    <m/>
    <m/>
    <m/>
    <m/>
    <m/>
    <m/>
    <m/>
    <m/>
    <m/>
    <s v="x"/>
    <m/>
    <m/>
    <x v="18"/>
  </r>
  <r>
    <d v="2021-07-19T00:00:00"/>
    <x v="1"/>
    <n v="7"/>
    <n v="846"/>
    <x v="4859"/>
    <x v="423"/>
    <n v="9146.69"/>
    <m/>
    <s v="x"/>
    <m/>
    <m/>
    <m/>
    <m/>
    <m/>
    <m/>
    <m/>
    <m/>
    <m/>
    <m/>
    <m/>
    <m/>
    <m/>
    <m/>
    <m/>
    <m/>
    <s v="x"/>
    <m/>
    <m/>
    <m/>
    <x v="11"/>
  </r>
  <r>
    <d v="2023-12-28T00:00:00"/>
    <x v="0"/>
    <n v="12"/>
    <n v="1595"/>
    <x v="4860"/>
    <x v="424"/>
    <n v="280.8"/>
    <m/>
    <s v="x"/>
    <m/>
    <m/>
    <m/>
    <m/>
    <m/>
    <m/>
    <m/>
    <m/>
    <m/>
    <m/>
    <m/>
    <m/>
    <m/>
    <m/>
    <s v="x"/>
    <m/>
    <m/>
    <m/>
    <m/>
    <m/>
    <x v="3"/>
  </r>
  <r>
    <d v="2023-12-20T00:00:00"/>
    <x v="0"/>
    <n v="12"/>
    <n v="1596"/>
    <x v="4861"/>
    <x v="424"/>
    <n v="166.8"/>
    <m/>
    <s v="x"/>
    <m/>
    <m/>
    <m/>
    <m/>
    <m/>
    <m/>
    <m/>
    <m/>
    <m/>
    <m/>
    <m/>
    <m/>
    <m/>
    <m/>
    <s v="x"/>
    <m/>
    <m/>
    <m/>
    <m/>
    <m/>
    <x v="3"/>
  </r>
  <r>
    <d v="2023-12-04T00:00:00"/>
    <x v="0"/>
    <n v="12"/>
    <n v="1429"/>
    <x v="4862"/>
    <x v="424"/>
    <n v="130"/>
    <m/>
    <s v="x"/>
    <m/>
    <m/>
    <m/>
    <m/>
    <m/>
    <m/>
    <m/>
    <m/>
    <m/>
    <m/>
    <m/>
    <m/>
    <m/>
    <m/>
    <s v="x"/>
    <m/>
    <m/>
    <m/>
    <m/>
    <m/>
    <x v="3"/>
  </r>
  <r>
    <d v="2023-11-22T00:00:00"/>
    <x v="0"/>
    <n v="11"/>
    <n v="1361"/>
    <x v="4863"/>
    <x v="424"/>
    <n v="283.56"/>
    <m/>
    <s v="x"/>
    <m/>
    <m/>
    <m/>
    <m/>
    <m/>
    <m/>
    <m/>
    <m/>
    <m/>
    <m/>
    <m/>
    <m/>
    <m/>
    <m/>
    <s v="x"/>
    <m/>
    <m/>
    <m/>
    <m/>
    <m/>
    <x v="3"/>
  </r>
  <r>
    <d v="2023-11-09T00:00:00"/>
    <x v="0"/>
    <n v="11"/>
    <n v="1230"/>
    <x v="4864"/>
    <x v="424"/>
    <n v="131.58000000000001"/>
    <m/>
    <s v="x"/>
    <m/>
    <m/>
    <m/>
    <m/>
    <m/>
    <m/>
    <m/>
    <m/>
    <s v="x"/>
    <m/>
    <m/>
    <m/>
    <m/>
    <m/>
    <s v="x"/>
    <m/>
    <m/>
    <m/>
    <m/>
    <m/>
    <x v="30"/>
  </r>
  <r>
    <d v="2023-10-25T00:00:00"/>
    <x v="0"/>
    <n v="10"/>
    <n v="1224"/>
    <x v="4865"/>
    <x v="424"/>
    <n v="130.80000000000001"/>
    <m/>
    <s v="x"/>
    <m/>
    <m/>
    <m/>
    <m/>
    <m/>
    <m/>
    <m/>
    <m/>
    <m/>
    <m/>
    <m/>
    <m/>
    <m/>
    <m/>
    <s v="x"/>
    <m/>
    <m/>
    <m/>
    <m/>
    <m/>
    <x v="3"/>
  </r>
  <r>
    <d v="2023-10-17T00:00:00"/>
    <x v="0"/>
    <n v="10"/>
    <n v="1168"/>
    <x v="4866"/>
    <x v="424"/>
    <n v="385.56"/>
    <m/>
    <s v="x"/>
    <m/>
    <m/>
    <m/>
    <m/>
    <m/>
    <m/>
    <m/>
    <m/>
    <s v="x"/>
    <m/>
    <m/>
    <m/>
    <m/>
    <m/>
    <s v="x"/>
    <m/>
    <m/>
    <m/>
    <m/>
    <m/>
    <x v="30"/>
  </r>
  <r>
    <d v="2023-07-19T00:00:00"/>
    <x v="0"/>
    <n v="7"/>
    <n v="680"/>
    <x v="4867"/>
    <x v="424"/>
    <n v="262.8"/>
    <m/>
    <s v="x"/>
    <m/>
    <m/>
    <m/>
    <m/>
    <m/>
    <m/>
    <m/>
    <m/>
    <m/>
    <m/>
    <m/>
    <m/>
    <m/>
    <m/>
    <s v="x"/>
    <m/>
    <m/>
    <m/>
    <m/>
    <m/>
    <x v="3"/>
  </r>
  <r>
    <d v="2023-06-14T00:00:00"/>
    <x v="0"/>
    <n v="6"/>
    <n v="544"/>
    <x v="4868"/>
    <x v="424"/>
    <n v="262.8"/>
    <m/>
    <s v="x"/>
    <m/>
    <m/>
    <m/>
    <m/>
    <m/>
    <m/>
    <m/>
    <m/>
    <s v="x"/>
    <m/>
    <m/>
    <m/>
    <m/>
    <m/>
    <s v="x"/>
    <m/>
    <m/>
    <m/>
    <m/>
    <m/>
    <x v="30"/>
  </r>
  <r>
    <d v="2023-06-06T00:00:00"/>
    <x v="0"/>
    <n v="6"/>
    <n v="541"/>
    <x v="4869"/>
    <x v="424"/>
    <n v="426.36"/>
    <m/>
    <s v="x"/>
    <m/>
    <m/>
    <m/>
    <m/>
    <m/>
    <m/>
    <m/>
    <m/>
    <s v="x"/>
    <m/>
    <m/>
    <m/>
    <m/>
    <m/>
    <s v="x"/>
    <m/>
    <m/>
    <m/>
    <m/>
    <m/>
    <x v="30"/>
  </r>
  <r>
    <d v="2023-05-17T00:00:00"/>
    <x v="0"/>
    <n v="5"/>
    <n v="461"/>
    <x v="4870"/>
    <x v="424"/>
    <n v="250.8"/>
    <m/>
    <s v="x"/>
    <m/>
    <m/>
    <m/>
    <m/>
    <m/>
    <m/>
    <m/>
    <m/>
    <m/>
    <m/>
    <m/>
    <m/>
    <m/>
    <m/>
    <s v="x"/>
    <m/>
    <m/>
    <m/>
    <m/>
    <m/>
    <x v="3"/>
  </r>
  <r>
    <d v="2023-05-04T00:00:00"/>
    <x v="0"/>
    <n v="5"/>
    <n v="381"/>
    <x v="4871"/>
    <x v="424"/>
    <n v="121.38"/>
    <m/>
    <s v="x"/>
    <m/>
    <m/>
    <m/>
    <m/>
    <m/>
    <m/>
    <m/>
    <m/>
    <m/>
    <m/>
    <m/>
    <m/>
    <m/>
    <m/>
    <s v="x"/>
    <m/>
    <m/>
    <m/>
    <m/>
    <m/>
    <x v="3"/>
  </r>
  <r>
    <d v="2023-04-05T00:00:00"/>
    <x v="0"/>
    <n v="4"/>
    <n v="288"/>
    <x v="4872"/>
    <x v="424"/>
    <n v="-250.8"/>
    <m/>
    <s v="x"/>
    <m/>
    <m/>
    <m/>
    <m/>
    <m/>
    <m/>
    <m/>
    <m/>
    <m/>
    <m/>
    <m/>
    <m/>
    <m/>
    <m/>
    <s v="x"/>
    <m/>
    <m/>
    <m/>
    <m/>
    <m/>
    <x v="3"/>
  </r>
  <r>
    <d v="2023-04-05T00:00:00"/>
    <x v="0"/>
    <n v="4"/>
    <n v="287"/>
    <x v="4873"/>
    <x v="424"/>
    <n v="250.8"/>
    <m/>
    <s v="x"/>
    <m/>
    <m/>
    <m/>
    <m/>
    <m/>
    <m/>
    <m/>
    <m/>
    <m/>
    <m/>
    <m/>
    <m/>
    <m/>
    <m/>
    <s v="x"/>
    <m/>
    <m/>
    <m/>
    <m/>
    <m/>
    <x v="3"/>
  </r>
  <r>
    <d v="2023-04-04T00:00:00"/>
    <x v="0"/>
    <n v="4"/>
    <n v="13"/>
    <x v="4874"/>
    <x v="424"/>
    <n v="250.8"/>
    <m/>
    <s v="x"/>
    <m/>
    <m/>
    <m/>
    <m/>
    <m/>
    <m/>
    <m/>
    <m/>
    <m/>
    <m/>
    <m/>
    <m/>
    <m/>
    <m/>
    <s v="x"/>
    <m/>
    <m/>
    <m/>
    <m/>
    <m/>
    <x v="3"/>
  </r>
  <r>
    <d v="2022-12-05T00:00:00"/>
    <x v="2"/>
    <n v="12"/>
    <n v="1687"/>
    <x v="4875"/>
    <x v="424"/>
    <n v="130.80000000000001"/>
    <m/>
    <s v="x"/>
    <m/>
    <m/>
    <m/>
    <m/>
    <m/>
    <m/>
    <m/>
    <m/>
    <s v="x"/>
    <m/>
    <m/>
    <m/>
    <m/>
    <m/>
    <s v="x"/>
    <m/>
    <m/>
    <m/>
    <m/>
    <m/>
    <x v="30"/>
  </r>
  <r>
    <d v="2021-12-31T00:00:00"/>
    <x v="1"/>
    <n v="12"/>
    <n v="1918"/>
    <x v="4876"/>
    <x v="424"/>
    <n v="226.8"/>
    <m/>
    <s v="x"/>
    <m/>
    <m/>
    <m/>
    <m/>
    <m/>
    <m/>
    <m/>
    <m/>
    <m/>
    <m/>
    <m/>
    <m/>
    <m/>
    <m/>
    <s v="x"/>
    <m/>
    <m/>
    <m/>
    <m/>
    <m/>
    <x v="3"/>
  </r>
  <r>
    <d v="2021-11-08T00:00:00"/>
    <x v="1"/>
    <n v="11"/>
    <n v="1558"/>
    <x v="4877"/>
    <x v="424"/>
    <n v="106.8"/>
    <m/>
    <s v="x"/>
    <m/>
    <m/>
    <m/>
    <m/>
    <m/>
    <m/>
    <m/>
    <m/>
    <m/>
    <m/>
    <s v="x"/>
    <m/>
    <m/>
    <m/>
    <s v="x"/>
    <m/>
    <m/>
    <m/>
    <m/>
    <m/>
    <x v="25"/>
  </r>
  <r>
    <d v="2021-12-28T00:00:00"/>
    <x v="1"/>
    <n v="12"/>
    <n v="1862"/>
    <x v="4878"/>
    <x v="425"/>
    <n v="1209.1199999999999"/>
    <m/>
    <s v="x"/>
    <m/>
    <m/>
    <m/>
    <m/>
    <m/>
    <s v="x"/>
    <m/>
    <m/>
    <m/>
    <m/>
    <m/>
    <m/>
    <m/>
    <m/>
    <m/>
    <m/>
    <m/>
    <m/>
    <m/>
    <m/>
    <x v="15"/>
  </r>
  <r>
    <d v="2023-12-06T00:00:00"/>
    <x v="0"/>
    <n v="12"/>
    <n v="1465"/>
    <x v="4879"/>
    <x v="426"/>
    <n v="1105"/>
    <m/>
    <s v="x"/>
    <m/>
    <m/>
    <m/>
    <m/>
    <m/>
    <s v="x"/>
    <m/>
    <m/>
    <m/>
    <m/>
    <m/>
    <m/>
    <m/>
    <m/>
    <m/>
    <m/>
    <m/>
    <m/>
    <m/>
    <m/>
    <x v="15"/>
  </r>
  <r>
    <d v="2023-11-20T00:00:00"/>
    <x v="0"/>
    <n v="11"/>
    <n v="57"/>
    <x v="4879"/>
    <x v="426"/>
    <n v="1105"/>
    <m/>
    <s v="x"/>
    <m/>
    <m/>
    <m/>
    <m/>
    <m/>
    <s v="x"/>
    <m/>
    <m/>
    <m/>
    <m/>
    <m/>
    <m/>
    <m/>
    <m/>
    <m/>
    <m/>
    <m/>
    <m/>
    <m/>
    <m/>
    <x v="15"/>
  </r>
  <r>
    <d v="2022-06-29T00:00:00"/>
    <x v="2"/>
    <n v="6"/>
    <n v="906"/>
    <x v="4880"/>
    <x v="427"/>
    <n v="37.53"/>
    <m/>
    <s v="x"/>
    <m/>
    <m/>
    <m/>
    <m/>
    <m/>
    <m/>
    <s v="x"/>
    <m/>
    <m/>
    <m/>
    <m/>
    <m/>
    <m/>
    <m/>
    <m/>
    <m/>
    <m/>
    <m/>
    <m/>
    <m/>
    <x v="2"/>
  </r>
  <r>
    <d v="2022-11-02T00:00:00"/>
    <x v="2"/>
    <n v="11"/>
    <n v="1455"/>
    <x v="4881"/>
    <x v="428"/>
    <n v="250"/>
    <m/>
    <s v="x"/>
    <m/>
    <m/>
    <m/>
    <m/>
    <s v="x"/>
    <m/>
    <m/>
    <m/>
    <m/>
    <m/>
    <m/>
    <m/>
    <m/>
    <m/>
    <m/>
    <m/>
    <m/>
    <m/>
    <m/>
    <m/>
    <x v="16"/>
  </r>
  <r>
    <d v="2021-10-13T00:00:00"/>
    <x v="1"/>
    <n v="10"/>
    <n v="1405"/>
    <x v="4882"/>
    <x v="428"/>
    <n v="260"/>
    <m/>
    <s v="x"/>
    <m/>
    <m/>
    <m/>
    <m/>
    <m/>
    <m/>
    <m/>
    <m/>
    <m/>
    <m/>
    <m/>
    <m/>
    <s v="x"/>
    <m/>
    <m/>
    <m/>
    <m/>
    <m/>
    <m/>
    <m/>
    <x v="4"/>
  </r>
  <r>
    <d v="2022-05-30T00:00:00"/>
    <x v="2"/>
    <n v="5"/>
    <n v="703"/>
    <x v="4883"/>
    <x v="429"/>
    <n v="320"/>
    <m/>
    <s v="x"/>
    <m/>
    <s v="x"/>
    <m/>
    <m/>
    <m/>
    <m/>
    <m/>
    <m/>
    <m/>
    <m/>
    <m/>
    <m/>
    <m/>
    <m/>
    <m/>
    <m/>
    <m/>
    <m/>
    <m/>
    <m/>
    <x v="12"/>
  </r>
  <r>
    <d v="2021-12-29T00:00:00"/>
    <x v="1"/>
    <n v="12"/>
    <n v="1955"/>
    <x v="4884"/>
    <x v="430"/>
    <n v="5914.32"/>
    <m/>
    <s v="x"/>
    <m/>
    <s v="x"/>
    <m/>
    <m/>
    <m/>
    <m/>
    <m/>
    <m/>
    <m/>
    <m/>
    <m/>
    <m/>
    <m/>
    <m/>
    <m/>
    <m/>
    <m/>
    <m/>
    <m/>
    <m/>
    <x v="12"/>
  </r>
  <r>
    <d v="2022-07-29T00:00:00"/>
    <x v="2"/>
    <n v="7"/>
    <n v="1004"/>
    <x v="4885"/>
    <x v="431"/>
    <n v="5400"/>
    <m/>
    <s v="x"/>
    <m/>
    <s v="x"/>
    <m/>
    <m/>
    <s v="x"/>
    <m/>
    <m/>
    <m/>
    <m/>
    <m/>
    <m/>
    <m/>
    <m/>
    <m/>
    <m/>
    <m/>
    <m/>
    <m/>
    <m/>
    <m/>
    <x v="9"/>
  </r>
  <r>
    <d v="2022-06-27T00:00:00"/>
    <x v="2"/>
    <n v="6"/>
    <n v="731"/>
    <x v="4886"/>
    <x v="431"/>
    <n v="8700"/>
    <m/>
    <s v="x"/>
    <m/>
    <s v="x"/>
    <m/>
    <m/>
    <m/>
    <m/>
    <m/>
    <m/>
    <m/>
    <m/>
    <m/>
    <m/>
    <m/>
    <m/>
    <m/>
    <m/>
    <m/>
    <m/>
    <m/>
    <m/>
    <x v="12"/>
  </r>
  <r>
    <d v="2022-11-02T00:00:00"/>
    <x v="2"/>
    <n v="11"/>
    <n v="125"/>
    <x v="4887"/>
    <x v="432"/>
    <n v="930"/>
    <s v="x"/>
    <m/>
    <m/>
    <m/>
    <m/>
    <m/>
    <s v="x"/>
    <m/>
    <m/>
    <m/>
    <m/>
    <m/>
    <m/>
    <m/>
    <m/>
    <m/>
    <m/>
    <m/>
    <m/>
    <m/>
    <m/>
    <m/>
    <x v="16"/>
  </r>
  <r>
    <d v="2022-02-24T00:00:00"/>
    <x v="2"/>
    <n v="2"/>
    <n v="86"/>
    <x v="4888"/>
    <x v="433"/>
    <n v="891.74"/>
    <m/>
    <s v="x"/>
    <m/>
    <s v="x"/>
    <m/>
    <m/>
    <m/>
    <m/>
    <m/>
    <m/>
    <m/>
    <m/>
    <m/>
    <m/>
    <m/>
    <m/>
    <m/>
    <m/>
    <m/>
    <m/>
    <m/>
    <m/>
    <x v="12"/>
  </r>
  <r>
    <d v="2022-01-27T00:00:00"/>
    <x v="2"/>
    <n v="1"/>
    <n v="2061"/>
    <x v="4889"/>
    <x v="433"/>
    <n v="151.19999999999999"/>
    <m/>
    <s v="x"/>
    <m/>
    <s v="x"/>
    <m/>
    <m/>
    <m/>
    <m/>
    <m/>
    <m/>
    <m/>
    <m/>
    <m/>
    <m/>
    <m/>
    <m/>
    <m/>
    <m/>
    <m/>
    <m/>
    <m/>
    <m/>
    <x v="12"/>
  </r>
  <r>
    <d v="2021-12-31T00:00:00"/>
    <x v="1"/>
    <n v="12"/>
    <n v="1804"/>
    <x v="4890"/>
    <x v="433"/>
    <n v="4949.18"/>
    <m/>
    <s v="x"/>
    <m/>
    <s v="x"/>
    <m/>
    <m/>
    <m/>
    <m/>
    <m/>
    <m/>
    <m/>
    <m/>
    <m/>
    <m/>
    <m/>
    <m/>
    <m/>
    <m/>
    <m/>
    <m/>
    <m/>
    <m/>
    <x v="12"/>
  </r>
  <r>
    <d v="2021-08-30T00:00:00"/>
    <x v="1"/>
    <n v="8"/>
    <n v="37"/>
    <x v="4889"/>
    <x v="433"/>
    <n v="151.19999999999999"/>
    <m/>
    <s v="x"/>
    <m/>
    <s v="x"/>
    <m/>
    <m/>
    <m/>
    <m/>
    <m/>
    <m/>
    <m/>
    <m/>
    <m/>
    <m/>
    <m/>
    <m/>
    <m/>
    <m/>
    <m/>
    <m/>
    <m/>
    <m/>
    <x v="12"/>
  </r>
  <r>
    <d v="2023-02-13T00:00:00"/>
    <x v="0"/>
    <n v="2"/>
    <n v="12"/>
    <x v="4891"/>
    <x v="434"/>
    <n v="8800"/>
    <m/>
    <s v="x"/>
    <m/>
    <m/>
    <m/>
    <m/>
    <m/>
    <s v="x"/>
    <m/>
    <m/>
    <m/>
    <m/>
    <m/>
    <m/>
    <m/>
    <m/>
    <m/>
    <m/>
    <m/>
    <m/>
    <m/>
    <m/>
    <x v="15"/>
  </r>
  <r>
    <d v="2022-07-21T00:00:00"/>
    <x v="2"/>
    <n v="7"/>
    <n v="895"/>
    <x v="4892"/>
    <x v="435"/>
    <n v="6960"/>
    <m/>
    <s v="x"/>
    <m/>
    <s v="x"/>
    <m/>
    <m/>
    <m/>
    <m/>
    <m/>
    <m/>
    <m/>
    <m/>
    <m/>
    <m/>
    <m/>
    <s v="x"/>
    <m/>
    <m/>
    <m/>
    <m/>
    <m/>
    <m/>
    <x v="19"/>
  </r>
  <r>
    <d v="2023-01-17T00:00:00"/>
    <x v="0"/>
    <n v="1"/>
    <n v="153"/>
    <x v="4893"/>
    <x v="436"/>
    <n v="60.96"/>
    <s v="x"/>
    <m/>
    <m/>
    <m/>
    <m/>
    <m/>
    <s v="x"/>
    <m/>
    <m/>
    <m/>
    <m/>
    <m/>
    <m/>
    <m/>
    <m/>
    <m/>
    <m/>
    <m/>
    <m/>
    <m/>
    <m/>
    <m/>
    <x v="16"/>
  </r>
  <r>
    <d v="2022-12-29T00:00:00"/>
    <x v="2"/>
    <n v="12"/>
    <n v="151"/>
    <x v="4893"/>
    <x v="436"/>
    <n v="96.44"/>
    <s v="x"/>
    <m/>
    <m/>
    <m/>
    <m/>
    <m/>
    <s v="x"/>
    <m/>
    <m/>
    <m/>
    <m/>
    <m/>
    <m/>
    <m/>
    <m/>
    <m/>
    <m/>
    <m/>
    <m/>
    <m/>
    <m/>
    <m/>
    <x v="16"/>
  </r>
  <r>
    <d v="2022-12-12T00:00:00"/>
    <x v="2"/>
    <n v="12"/>
    <n v="145"/>
    <x v="4893"/>
    <x v="436"/>
    <n v="109.24"/>
    <s v="x"/>
    <m/>
    <m/>
    <m/>
    <m/>
    <m/>
    <s v="x"/>
    <m/>
    <m/>
    <m/>
    <m/>
    <m/>
    <m/>
    <m/>
    <m/>
    <m/>
    <m/>
    <m/>
    <m/>
    <m/>
    <m/>
    <m/>
    <x v="16"/>
  </r>
  <r>
    <d v="2022-12-05T00:00:00"/>
    <x v="2"/>
    <n v="12"/>
    <n v="140"/>
    <x v="4893"/>
    <x v="436"/>
    <n v="91.04"/>
    <s v="x"/>
    <m/>
    <m/>
    <m/>
    <m/>
    <m/>
    <s v="x"/>
    <m/>
    <m/>
    <m/>
    <m/>
    <m/>
    <m/>
    <m/>
    <m/>
    <m/>
    <m/>
    <m/>
    <m/>
    <m/>
    <m/>
    <m/>
    <x v="16"/>
  </r>
  <r>
    <d v="2022-12-01T00:00:00"/>
    <x v="2"/>
    <n v="12"/>
    <n v="133"/>
    <x v="4893"/>
    <x v="436"/>
    <n v="102.27"/>
    <s v="x"/>
    <m/>
    <m/>
    <m/>
    <m/>
    <m/>
    <s v="x"/>
    <m/>
    <m/>
    <m/>
    <m/>
    <m/>
    <m/>
    <m/>
    <m/>
    <m/>
    <m/>
    <m/>
    <m/>
    <m/>
    <m/>
    <m/>
    <x v="16"/>
  </r>
  <r>
    <d v="2022-11-15T00:00:00"/>
    <x v="2"/>
    <n v="11"/>
    <n v="131"/>
    <x v="4893"/>
    <x v="436"/>
    <n v="90.13"/>
    <s v="x"/>
    <m/>
    <m/>
    <m/>
    <m/>
    <m/>
    <s v="x"/>
    <m/>
    <m/>
    <m/>
    <m/>
    <m/>
    <m/>
    <m/>
    <m/>
    <m/>
    <m/>
    <m/>
    <m/>
    <m/>
    <m/>
    <m/>
    <x v="16"/>
  </r>
  <r>
    <d v="2022-11-10T00:00:00"/>
    <x v="2"/>
    <n v="11"/>
    <n v="128"/>
    <x v="4893"/>
    <x v="436"/>
    <n v="84.16"/>
    <s v="x"/>
    <m/>
    <m/>
    <m/>
    <m/>
    <m/>
    <s v="x"/>
    <m/>
    <m/>
    <m/>
    <m/>
    <m/>
    <m/>
    <m/>
    <m/>
    <m/>
    <m/>
    <m/>
    <m/>
    <m/>
    <m/>
    <m/>
    <x v="16"/>
  </r>
  <r>
    <d v="2022-11-02T00:00:00"/>
    <x v="2"/>
    <n v="11"/>
    <n v="121"/>
    <x v="4893"/>
    <x v="436"/>
    <n v="77.930000000000007"/>
    <s v="x"/>
    <m/>
    <m/>
    <m/>
    <m/>
    <m/>
    <s v="x"/>
    <m/>
    <m/>
    <m/>
    <m/>
    <m/>
    <m/>
    <m/>
    <m/>
    <m/>
    <m/>
    <m/>
    <m/>
    <m/>
    <m/>
    <m/>
    <x v="16"/>
  </r>
  <r>
    <d v="2022-10-24T00:00:00"/>
    <x v="2"/>
    <n v="10"/>
    <n v="114"/>
    <x v="4893"/>
    <x v="436"/>
    <n v="68.53"/>
    <s v="x"/>
    <m/>
    <m/>
    <m/>
    <m/>
    <m/>
    <s v="x"/>
    <m/>
    <m/>
    <m/>
    <m/>
    <m/>
    <m/>
    <m/>
    <m/>
    <m/>
    <m/>
    <m/>
    <m/>
    <m/>
    <m/>
    <m/>
    <x v="16"/>
  </r>
  <r>
    <d v="2022-10-12T00:00:00"/>
    <x v="2"/>
    <n v="10"/>
    <n v="108"/>
    <x v="4893"/>
    <x v="436"/>
    <n v="90.25"/>
    <s v="x"/>
    <m/>
    <m/>
    <m/>
    <m/>
    <m/>
    <s v="x"/>
    <m/>
    <m/>
    <m/>
    <m/>
    <m/>
    <m/>
    <m/>
    <m/>
    <m/>
    <m/>
    <m/>
    <m/>
    <m/>
    <m/>
    <m/>
    <x v="16"/>
  </r>
  <r>
    <d v="2022-10-06T00:00:00"/>
    <x v="2"/>
    <n v="10"/>
    <n v="106"/>
    <x v="4893"/>
    <x v="436"/>
    <n v="69.67"/>
    <s v="x"/>
    <m/>
    <m/>
    <m/>
    <m/>
    <m/>
    <s v="x"/>
    <m/>
    <m/>
    <m/>
    <m/>
    <m/>
    <m/>
    <m/>
    <m/>
    <m/>
    <m/>
    <m/>
    <m/>
    <m/>
    <m/>
    <m/>
    <x v="16"/>
  </r>
  <r>
    <d v="2022-09-27T00:00:00"/>
    <x v="2"/>
    <n v="9"/>
    <n v="104"/>
    <x v="4893"/>
    <x v="436"/>
    <n v="74.2"/>
    <s v="x"/>
    <m/>
    <m/>
    <m/>
    <m/>
    <m/>
    <s v="x"/>
    <m/>
    <m/>
    <m/>
    <m/>
    <m/>
    <m/>
    <m/>
    <m/>
    <m/>
    <m/>
    <m/>
    <m/>
    <m/>
    <m/>
    <m/>
    <x v="16"/>
  </r>
  <r>
    <d v="2022-09-20T00:00:00"/>
    <x v="2"/>
    <n v="9"/>
    <n v="99"/>
    <x v="4893"/>
    <x v="436"/>
    <n v="74.290000000000006"/>
    <s v="x"/>
    <m/>
    <m/>
    <m/>
    <m/>
    <m/>
    <s v="x"/>
    <m/>
    <m/>
    <m/>
    <m/>
    <m/>
    <m/>
    <m/>
    <m/>
    <m/>
    <m/>
    <m/>
    <m/>
    <m/>
    <m/>
    <m/>
    <x v="16"/>
  </r>
  <r>
    <d v="2022-09-12T00:00:00"/>
    <x v="2"/>
    <n v="9"/>
    <n v="95"/>
    <x v="4893"/>
    <x v="436"/>
    <n v="53.88"/>
    <s v="x"/>
    <m/>
    <m/>
    <m/>
    <m/>
    <m/>
    <s v="x"/>
    <m/>
    <m/>
    <m/>
    <m/>
    <m/>
    <m/>
    <m/>
    <m/>
    <m/>
    <m/>
    <m/>
    <m/>
    <m/>
    <m/>
    <m/>
    <x v="16"/>
  </r>
  <r>
    <d v="2022-09-05T00:00:00"/>
    <x v="2"/>
    <n v="9"/>
    <n v="91"/>
    <x v="4893"/>
    <x v="436"/>
    <n v="91.35"/>
    <s v="x"/>
    <m/>
    <m/>
    <m/>
    <m/>
    <m/>
    <s v="x"/>
    <m/>
    <m/>
    <m/>
    <m/>
    <m/>
    <m/>
    <m/>
    <m/>
    <m/>
    <m/>
    <m/>
    <m/>
    <m/>
    <m/>
    <m/>
    <x v="16"/>
  </r>
  <r>
    <d v="2022-07-20T00:00:00"/>
    <x v="2"/>
    <n v="7"/>
    <n v="85"/>
    <x v="4893"/>
    <x v="436"/>
    <n v="64.16"/>
    <s v="x"/>
    <m/>
    <m/>
    <m/>
    <m/>
    <m/>
    <s v="x"/>
    <m/>
    <m/>
    <m/>
    <m/>
    <m/>
    <m/>
    <m/>
    <m/>
    <m/>
    <m/>
    <m/>
    <m/>
    <m/>
    <m/>
    <m/>
    <x v="16"/>
  </r>
  <r>
    <d v="2022-07-20T00:00:00"/>
    <x v="2"/>
    <n v="7"/>
    <n v="82"/>
    <x v="4893"/>
    <x v="436"/>
    <n v="91.78"/>
    <s v="x"/>
    <m/>
    <m/>
    <m/>
    <m/>
    <m/>
    <s v="x"/>
    <m/>
    <m/>
    <m/>
    <m/>
    <m/>
    <m/>
    <m/>
    <m/>
    <m/>
    <m/>
    <m/>
    <m/>
    <m/>
    <m/>
    <m/>
    <x v="16"/>
  </r>
  <r>
    <d v="2022-07-14T00:00:00"/>
    <x v="2"/>
    <n v="7"/>
    <n v="77"/>
    <x v="4893"/>
    <x v="436"/>
    <n v="97.29"/>
    <s v="x"/>
    <m/>
    <m/>
    <m/>
    <m/>
    <m/>
    <s v="x"/>
    <m/>
    <m/>
    <m/>
    <m/>
    <m/>
    <m/>
    <m/>
    <m/>
    <m/>
    <m/>
    <m/>
    <m/>
    <m/>
    <m/>
    <m/>
    <x v="16"/>
  </r>
  <r>
    <d v="2022-07-14T00:00:00"/>
    <x v="2"/>
    <n v="7"/>
    <n v="75"/>
    <x v="4893"/>
    <x v="436"/>
    <n v="100.79"/>
    <s v="x"/>
    <m/>
    <m/>
    <m/>
    <m/>
    <m/>
    <s v="x"/>
    <m/>
    <m/>
    <m/>
    <m/>
    <m/>
    <m/>
    <m/>
    <m/>
    <m/>
    <m/>
    <m/>
    <m/>
    <m/>
    <m/>
    <m/>
    <x v="16"/>
  </r>
  <r>
    <d v="2022-06-20T00:00:00"/>
    <x v="2"/>
    <n v="6"/>
    <n v="72"/>
    <x v="4893"/>
    <x v="436"/>
    <n v="105.25"/>
    <s v="x"/>
    <m/>
    <m/>
    <m/>
    <m/>
    <m/>
    <s v="x"/>
    <m/>
    <m/>
    <m/>
    <m/>
    <m/>
    <m/>
    <m/>
    <m/>
    <m/>
    <m/>
    <m/>
    <m/>
    <m/>
    <m/>
    <m/>
    <x v="16"/>
  </r>
  <r>
    <d v="2022-06-15T00:00:00"/>
    <x v="2"/>
    <n v="6"/>
    <n v="68"/>
    <x v="4893"/>
    <x v="436"/>
    <n v="95.52"/>
    <s v="x"/>
    <m/>
    <m/>
    <m/>
    <m/>
    <m/>
    <s v="x"/>
    <m/>
    <m/>
    <m/>
    <m/>
    <m/>
    <m/>
    <m/>
    <m/>
    <m/>
    <m/>
    <m/>
    <m/>
    <m/>
    <m/>
    <m/>
    <x v="16"/>
  </r>
  <r>
    <d v="2022-06-08T00:00:00"/>
    <x v="2"/>
    <n v="6"/>
    <n v="65"/>
    <x v="4893"/>
    <x v="436"/>
    <n v="113.6"/>
    <s v="x"/>
    <m/>
    <m/>
    <m/>
    <m/>
    <m/>
    <s v="x"/>
    <m/>
    <m/>
    <m/>
    <m/>
    <m/>
    <m/>
    <m/>
    <m/>
    <m/>
    <m/>
    <m/>
    <m/>
    <m/>
    <m/>
    <m/>
    <x v="16"/>
  </r>
  <r>
    <d v="2022-06-01T00:00:00"/>
    <x v="2"/>
    <n v="6"/>
    <n v="58"/>
    <x v="4893"/>
    <x v="436"/>
    <n v="101.27"/>
    <s v="x"/>
    <m/>
    <m/>
    <m/>
    <m/>
    <m/>
    <s v="x"/>
    <m/>
    <m/>
    <m/>
    <m/>
    <m/>
    <m/>
    <m/>
    <m/>
    <m/>
    <m/>
    <m/>
    <m/>
    <m/>
    <m/>
    <m/>
    <x v="16"/>
  </r>
  <r>
    <d v="2022-05-24T00:00:00"/>
    <x v="2"/>
    <n v="5"/>
    <n v="57"/>
    <x v="4893"/>
    <x v="436"/>
    <n v="92.14"/>
    <s v="x"/>
    <m/>
    <m/>
    <m/>
    <m/>
    <m/>
    <s v="x"/>
    <m/>
    <m/>
    <m/>
    <m/>
    <m/>
    <m/>
    <m/>
    <m/>
    <m/>
    <m/>
    <m/>
    <m/>
    <m/>
    <m/>
    <m/>
    <x v="16"/>
  </r>
  <r>
    <d v="2022-05-18T00:00:00"/>
    <x v="2"/>
    <n v="5"/>
    <n v="53"/>
    <x v="4893"/>
    <x v="436"/>
    <n v="73.56"/>
    <s v="x"/>
    <m/>
    <m/>
    <m/>
    <m/>
    <m/>
    <s v="x"/>
    <m/>
    <m/>
    <m/>
    <m/>
    <m/>
    <m/>
    <m/>
    <m/>
    <m/>
    <m/>
    <m/>
    <m/>
    <m/>
    <m/>
    <m/>
    <x v="16"/>
  </r>
  <r>
    <d v="2022-05-11T00:00:00"/>
    <x v="2"/>
    <n v="5"/>
    <n v="49"/>
    <x v="4893"/>
    <x v="436"/>
    <n v="62.95"/>
    <s v="x"/>
    <m/>
    <m/>
    <m/>
    <m/>
    <m/>
    <s v="x"/>
    <m/>
    <m/>
    <m/>
    <m/>
    <m/>
    <m/>
    <m/>
    <m/>
    <m/>
    <m/>
    <m/>
    <m/>
    <m/>
    <m/>
    <m/>
    <x v="16"/>
  </r>
  <r>
    <d v="2022-05-10T00:00:00"/>
    <x v="2"/>
    <n v="5"/>
    <n v="43"/>
    <x v="4893"/>
    <x v="436"/>
    <n v="52.8"/>
    <s v="x"/>
    <m/>
    <m/>
    <m/>
    <m/>
    <m/>
    <s v="x"/>
    <m/>
    <m/>
    <m/>
    <m/>
    <m/>
    <m/>
    <m/>
    <m/>
    <m/>
    <m/>
    <m/>
    <m/>
    <m/>
    <m/>
    <m/>
    <x v="16"/>
  </r>
  <r>
    <d v="2022-04-29T00:00:00"/>
    <x v="2"/>
    <n v="4"/>
    <n v="45"/>
    <x v="4893"/>
    <x v="436"/>
    <n v="45.9"/>
    <s v="x"/>
    <m/>
    <m/>
    <m/>
    <m/>
    <m/>
    <s v="x"/>
    <m/>
    <m/>
    <m/>
    <m/>
    <m/>
    <m/>
    <m/>
    <m/>
    <m/>
    <m/>
    <m/>
    <m/>
    <m/>
    <m/>
    <m/>
    <x v="16"/>
  </r>
  <r>
    <d v="2022-04-21T00:00:00"/>
    <x v="2"/>
    <n v="4"/>
    <n v="38"/>
    <x v="4893"/>
    <x v="436"/>
    <n v="76.900000000000006"/>
    <s v="x"/>
    <m/>
    <m/>
    <m/>
    <m/>
    <m/>
    <s v="x"/>
    <m/>
    <m/>
    <m/>
    <m/>
    <m/>
    <m/>
    <m/>
    <m/>
    <m/>
    <m/>
    <m/>
    <m/>
    <m/>
    <m/>
    <m/>
    <x v="16"/>
  </r>
  <r>
    <d v="2022-04-21T00:00:00"/>
    <x v="2"/>
    <n v="4"/>
    <n v="33"/>
    <x v="4893"/>
    <x v="436"/>
    <n v="71.66"/>
    <s v="x"/>
    <m/>
    <m/>
    <m/>
    <m/>
    <m/>
    <s v="x"/>
    <m/>
    <m/>
    <m/>
    <m/>
    <m/>
    <m/>
    <m/>
    <m/>
    <m/>
    <m/>
    <m/>
    <m/>
    <m/>
    <m/>
    <m/>
    <x v="16"/>
  </r>
  <r>
    <d v="2022-04-05T00:00:00"/>
    <x v="2"/>
    <n v="4"/>
    <n v="29"/>
    <x v="4893"/>
    <x v="436"/>
    <n v="87.9"/>
    <s v="x"/>
    <m/>
    <m/>
    <m/>
    <m/>
    <m/>
    <s v="x"/>
    <m/>
    <m/>
    <m/>
    <m/>
    <m/>
    <m/>
    <m/>
    <m/>
    <m/>
    <m/>
    <m/>
    <m/>
    <m/>
    <m/>
    <m/>
    <x v="16"/>
  </r>
  <r>
    <d v="2022-03-29T00:00:00"/>
    <x v="2"/>
    <n v="3"/>
    <n v="26"/>
    <x v="4893"/>
    <x v="436"/>
    <n v="72.63"/>
    <s v="x"/>
    <m/>
    <m/>
    <m/>
    <m/>
    <m/>
    <s v="x"/>
    <m/>
    <m/>
    <m/>
    <m/>
    <m/>
    <m/>
    <m/>
    <m/>
    <m/>
    <m/>
    <m/>
    <m/>
    <m/>
    <m/>
    <m/>
    <x v="16"/>
  </r>
  <r>
    <d v="2022-03-29T00:00:00"/>
    <x v="2"/>
    <n v="3"/>
    <n v="23"/>
    <x v="4893"/>
    <x v="436"/>
    <n v="61.84"/>
    <s v="x"/>
    <m/>
    <m/>
    <m/>
    <m/>
    <m/>
    <s v="x"/>
    <m/>
    <m/>
    <m/>
    <m/>
    <m/>
    <m/>
    <m/>
    <m/>
    <m/>
    <m/>
    <m/>
    <m/>
    <m/>
    <m/>
    <m/>
    <x v="16"/>
  </r>
  <r>
    <d v="2022-03-14T00:00:00"/>
    <x v="2"/>
    <n v="3"/>
    <n v="20"/>
    <x v="4893"/>
    <x v="436"/>
    <n v="89.4"/>
    <s v="x"/>
    <m/>
    <m/>
    <m/>
    <m/>
    <m/>
    <s v="x"/>
    <m/>
    <m/>
    <m/>
    <m/>
    <m/>
    <m/>
    <m/>
    <m/>
    <m/>
    <m/>
    <m/>
    <m/>
    <m/>
    <m/>
    <m/>
    <x v="16"/>
  </r>
  <r>
    <d v="2022-03-04T00:00:00"/>
    <x v="2"/>
    <n v="3"/>
    <n v="14"/>
    <x v="4893"/>
    <x v="436"/>
    <n v="73.39"/>
    <s v="x"/>
    <m/>
    <m/>
    <m/>
    <m/>
    <m/>
    <s v="x"/>
    <m/>
    <m/>
    <m/>
    <m/>
    <m/>
    <m/>
    <m/>
    <m/>
    <m/>
    <m/>
    <m/>
    <m/>
    <m/>
    <m/>
    <m/>
    <x v="16"/>
  </r>
  <r>
    <d v="2021-02-03T00:00:00"/>
    <x v="1"/>
    <n v="2"/>
    <n v="59"/>
    <x v="4894"/>
    <x v="437"/>
    <n v="210"/>
    <s v="x"/>
    <m/>
    <m/>
    <s v="x"/>
    <m/>
    <m/>
    <m/>
    <m/>
    <m/>
    <m/>
    <m/>
    <m/>
    <m/>
    <m/>
    <m/>
    <m/>
    <m/>
    <m/>
    <m/>
    <m/>
    <m/>
    <m/>
    <x v="12"/>
  </r>
  <r>
    <d v="2023-03-29T00:00:00"/>
    <x v="0"/>
    <n v="3"/>
    <n v="35"/>
    <x v="4895"/>
    <x v="438"/>
    <n v="660"/>
    <s v="x"/>
    <m/>
    <m/>
    <s v="x"/>
    <m/>
    <m/>
    <s v="x"/>
    <m/>
    <m/>
    <m/>
    <m/>
    <m/>
    <m/>
    <m/>
    <m/>
    <m/>
    <m/>
    <m/>
    <m/>
    <m/>
    <m/>
    <m/>
    <x v="9"/>
  </r>
  <r>
    <d v="2021-07-27T00:00:00"/>
    <x v="1"/>
    <n v="7"/>
    <n v="1013"/>
    <x v="4896"/>
    <x v="439"/>
    <n v="628.32000000000005"/>
    <m/>
    <s v="x"/>
    <m/>
    <m/>
    <m/>
    <m/>
    <m/>
    <s v="x"/>
    <m/>
    <m/>
    <m/>
    <m/>
    <m/>
    <m/>
    <m/>
    <m/>
    <m/>
    <m/>
    <m/>
    <m/>
    <m/>
    <m/>
    <x v="15"/>
  </r>
  <r>
    <d v="2023-07-13T00:00:00"/>
    <x v="0"/>
    <n v="7"/>
    <n v="637"/>
    <x v="4897"/>
    <x v="440"/>
    <n v="2744.64"/>
    <m/>
    <s v="x"/>
    <m/>
    <m/>
    <m/>
    <m/>
    <m/>
    <m/>
    <s v="x"/>
    <m/>
    <m/>
    <m/>
    <m/>
    <m/>
    <m/>
    <m/>
    <m/>
    <m/>
    <m/>
    <m/>
    <m/>
    <m/>
    <x v="2"/>
  </r>
  <r>
    <d v="2023-06-22T00:00:00"/>
    <x v="0"/>
    <n v="6"/>
    <n v="540"/>
    <x v="4898"/>
    <x v="440"/>
    <n v="809.64"/>
    <m/>
    <s v="x"/>
    <m/>
    <m/>
    <m/>
    <m/>
    <m/>
    <m/>
    <s v="x"/>
    <m/>
    <m/>
    <m/>
    <m/>
    <m/>
    <m/>
    <m/>
    <m/>
    <m/>
    <m/>
    <m/>
    <m/>
    <m/>
    <x v="2"/>
  </r>
  <r>
    <d v="2021-03-19T00:00:00"/>
    <x v="1"/>
    <n v="3"/>
    <n v="256"/>
    <x v="4899"/>
    <x v="440"/>
    <n v="1940.81"/>
    <m/>
    <s v="x"/>
    <m/>
    <m/>
    <m/>
    <m/>
    <m/>
    <m/>
    <s v="x"/>
    <m/>
    <m/>
    <m/>
    <m/>
    <m/>
    <m/>
    <m/>
    <m/>
    <m/>
    <m/>
    <m/>
    <m/>
    <m/>
    <x v="2"/>
  </r>
  <r>
    <d v="2024-01-11T00:00:00"/>
    <x v="3"/>
    <n v="1"/>
    <n v="1597"/>
    <x v="4900"/>
    <x v="441"/>
    <n v="2493.36"/>
    <s v="x"/>
    <m/>
    <m/>
    <s v="x"/>
    <m/>
    <m/>
    <s v="x"/>
    <m/>
    <m/>
    <m/>
    <m/>
    <m/>
    <m/>
    <m/>
    <m/>
    <m/>
    <m/>
    <m/>
    <m/>
    <m/>
    <m/>
    <m/>
    <x v="9"/>
  </r>
  <r>
    <d v="2021-03-01T00:00:00"/>
    <x v="1"/>
    <n v="3"/>
    <n v="2270"/>
    <x v="4901"/>
    <x v="442"/>
    <n v="5940"/>
    <m/>
    <s v="x"/>
    <m/>
    <m/>
    <m/>
    <m/>
    <m/>
    <m/>
    <s v="x"/>
    <m/>
    <m/>
    <m/>
    <m/>
    <m/>
    <m/>
    <m/>
    <m/>
    <m/>
    <m/>
    <m/>
    <m/>
    <m/>
    <x v="2"/>
  </r>
  <r>
    <d v="2023-12-14T00:00:00"/>
    <x v="0"/>
    <n v="12"/>
    <n v="1470"/>
    <x v="4902"/>
    <x v="443"/>
    <n v="16333.91"/>
    <m/>
    <s v="x"/>
    <m/>
    <m/>
    <m/>
    <m/>
    <m/>
    <m/>
    <m/>
    <m/>
    <m/>
    <m/>
    <m/>
    <m/>
    <m/>
    <m/>
    <m/>
    <m/>
    <m/>
    <m/>
    <s v="x"/>
    <m/>
    <x v="1"/>
  </r>
  <r>
    <d v="2023-03-14T00:00:00"/>
    <x v="0"/>
    <n v="3"/>
    <n v="171"/>
    <x v="4903"/>
    <x v="444"/>
    <n v="1500"/>
    <m/>
    <s v="x"/>
    <m/>
    <m/>
    <m/>
    <m/>
    <m/>
    <s v="x"/>
    <m/>
    <m/>
    <m/>
    <m/>
    <m/>
    <m/>
    <m/>
    <m/>
    <m/>
    <m/>
    <m/>
    <m/>
    <m/>
    <m/>
    <x v="15"/>
  </r>
  <r>
    <d v="2021-09-30T00:00:00"/>
    <x v="1"/>
    <n v="9"/>
    <n v="1352"/>
    <x v="4904"/>
    <x v="445"/>
    <n v="108"/>
    <m/>
    <s v="x"/>
    <m/>
    <m/>
    <m/>
    <m/>
    <m/>
    <m/>
    <m/>
    <s v="x"/>
    <m/>
    <m/>
    <m/>
    <m/>
    <m/>
    <m/>
    <m/>
    <m/>
    <m/>
    <m/>
    <m/>
    <m/>
    <x v="6"/>
  </r>
  <r>
    <d v="2023-08-02T00:00:00"/>
    <x v="0"/>
    <n v="8"/>
    <n v="806"/>
    <x v="4905"/>
    <x v="446"/>
    <n v="25"/>
    <m/>
    <s v="x"/>
    <m/>
    <s v="x"/>
    <m/>
    <m/>
    <m/>
    <m/>
    <m/>
    <m/>
    <m/>
    <m/>
    <m/>
    <s v="x"/>
    <m/>
    <m/>
    <m/>
    <m/>
    <m/>
    <m/>
    <m/>
    <m/>
    <x v="14"/>
  </r>
  <r>
    <d v="2023-04-25T00:00:00"/>
    <x v="0"/>
    <n v="4"/>
    <n v="340"/>
    <x v="4906"/>
    <x v="446"/>
    <n v="37"/>
    <m/>
    <s v="x"/>
    <m/>
    <s v="x"/>
    <m/>
    <m/>
    <m/>
    <m/>
    <m/>
    <m/>
    <m/>
    <m/>
    <m/>
    <m/>
    <m/>
    <m/>
    <m/>
    <m/>
    <m/>
    <m/>
    <m/>
    <m/>
    <x v="12"/>
  </r>
  <r>
    <d v="2023-04-20T00:00:00"/>
    <x v="0"/>
    <n v="4"/>
    <n v="306"/>
    <x v="4907"/>
    <x v="446"/>
    <n v="25"/>
    <m/>
    <s v="x"/>
    <m/>
    <s v="x"/>
    <m/>
    <m/>
    <m/>
    <m/>
    <m/>
    <m/>
    <m/>
    <m/>
    <m/>
    <m/>
    <m/>
    <m/>
    <m/>
    <m/>
    <m/>
    <m/>
    <m/>
    <m/>
    <x v="12"/>
  </r>
  <r>
    <d v="2022-10-12T00:00:00"/>
    <x v="2"/>
    <n v="10"/>
    <n v="1307"/>
    <x v="4908"/>
    <x v="446"/>
    <n v="37"/>
    <m/>
    <s v="x"/>
    <m/>
    <s v="x"/>
    <m/>
    <m/>
    <m/>
    <m/>
    <m/>
    <m/>
    <m/>
    <m/>
    <m/>
    <m/>
    <m/>
    <m/>
    <m/>
    <m/>
    <m/>
    <m/>
    <m/>
    <m/>
    <x v="12"/>
  </r>
  <r>
    <d v="2022-09-30T00:00:00"/>
    <x v="2"/>
    <n v="9"/>
    <n v="1294"/>
    <x v="4909"/>
    <x v="446"/>
    <n v="25"/>
    <m/>
    <s v="x"/>
    <m/>
    <s v="x"/>
    <m/>
    <m/>
    <m/>
    <m/>
    <m/>
    <m/>
    <m/>
    <m/>
    <m/>
    <s v="x"/>
    <m/>
    <m/>
    <m/>
    <m/>
    <m/>
    <m/>
    <m/>
    <m/>
    <x v="14"/>
  </r>
  <r>
    <d v="2022-09-30T00:00:00"/>
    <x v="2"/>
    <n v="9"/>
    <n v="1293"/>
    <x v="4910"/>
    <x v="446"/>
    <n v="25"/>
    <m/>
    <s v="x"/>
    <m/>
    <s v="x"/>
    <m/>
    <m/>
    <m/>
    <m/>
    <m/>
    <m/>
    <m/>
    <m/>
    <m/>
    <s v="x"/>
    <m/>
    <m/>
    <m/>
    <m/>
    <m/>
    <m/>
    <m/>
    <m/>
    <x v="14"/>
  </r>
  <r>
    <d v="2022-04-22T00:00:00"/>
    <x v="2"/>
    <n v="4"/>
    <n v="508"/>
    <x v="4911"/>
    <x v="446"/>
    <n v="25"/>
    <m/>
    <s v="x"/>
    <m/>
    <s v="x"/>
    <m/>
    <m/>
    <m/>
    <m/>
    <m/>
    <m/>
    <m/>
    <m/>
    <m/>
    <m/>
    <m/>
    <s v="x"/>
    <m/>
    <m/>
    <m/>
    <m/>
    <m/>
    <m/>
    <x v="19"/>
  </r>
  <r>
    <d v="2022-03-22T00:00:00"/>
    <x v="2"/>
    <n v="3"/>
    <n v="296"/>
    <x v="4912"/>
    <x v="446"/>
    <n v="37"/>
    <m/>
    <s v="x"/>
    <m/>
    <s v="x"/>
    <m/>
    <m/>
    <s v="x"/>
    <m/>
    <m/>
    <m/>
    <m/>
    <m/>
    <m/>
    <m/>
    <m/>
    <m/>
    <m/>
    <m/>
    <m/>
    <m/>
    <m/>
    <m/>
    <x v="9"/>
  </r>
  <r>
    <d v="2021-10-13T00:00:00"/>
    <x v="1"/>
    <n v="10"/>
    <n v="1379"/>
    <x v="4913"/>
    <x v="446"/>
    <n v="52"/>
    <m/>
    <s v="x"/>
    <m/>
    <s v="x"/>
    <m/>
    <m/>
    <m/>
    <m/>
    <m/>
    <m/>
    <m/>
    <m/>
    <m/>
    <m/>
    <m/>
    <m/>
    <m/>
    <m/>
    <m/>
    <m/>
    <m/>
    <m/>
    <x v="12"/>
  </r>
  <r>
    <d v="2021-10-13T00:00:00"/>
    <x v="1"/>
    <n v="10"/>
    <n v="1377"/>
    <x v="4914"/>
    <x v="446"/>
    <n v="37"/>
    <m/>
    <s v="x"/>
    <m/>
    <s v="x"/>
    <m/>
    <m/>
    <m/>
    <m/>
    <m/>
    <m/>
    <m/>
    <m/>
    <m/>
    <m/>
    <m/>
    <m/>
    <m/>
    <m/>
    <m/>
    <m/>
    <m/>
    <m/>
    <x v="12"/>
  </r>
  <r>
    <d v="2021-10-13T00:00:00"/>
    <x v="1"/>
    <n v="10"/>
    <n v="1378"/>
    <x v="4915"/>
    <x v="446"/>
    <n v="25"/>
    <m/>
    <s v="x"/>
    <m/>
    <s v="x"/>
    <m/>
    <m/>
    <m/>
    <m/>
    <m/>
    <m/>
    <m/>
    <m/>
    <m/>
    <m/>
    <m/>
    <m/>
    <m/>
    <m/>
    <m/>
    <m/>
    <m/>
    <m/>
    <x v="12"/>
  </r>
  <r>
    <d v="2021-08-18T00:00:00"/>
    <x v="1"/>
    <n v="8"/>
    <n v="1109"/>
    <x v="4916"/>
    <x v="446"/>
    <n v="25"/>
    <m/>
    <s v="x"/>
    <m/>
    <s v="x"/>
    <m/>
    <m/>
    <m/>
    <m/>
    <m/>
    <m/>
    <m/>
    <m/>
    <m/>
    <m/>
    <m/>
    <m/>
    <m/>
    <m/>
    <m/>
    <m/>
    <m/>
    <m/>
    <x v="12"/>
  </r>
  <r>
    <d v="2021-08-09T00:00:00"/>
    <x v="1"/>
    <n v="8"/>
    <n v="1048"/>
    <x v="4917"/>
    <x v="446"/>
    <n v="25"/>
    <m/>
    <s v="x"/>
    <m/>
    <s v="x"/>
    <m/>
    <m/>
    <m/>
    <m/>
    <m/>
    <m/>
    <m/>
    <m/>
    <m/>
    <m/>
    <m/>
    <s v="x"/>
    <m/>
    <m/>
    <m/>
    <m/>
    <m/>
    <m/>
    <x v="19"/>
  </r>
  <r>
    <d v="2021-05-06T00:00:00"/>
    <x v="1"/>
    <n v="5"/>
    <n v="546"/>
    <x v="4918"/>
    <x v="446"/>
    <n v="25"/>
    <m/>
    <s v="x"/>
    <m/>
    <s v="x"/>
    <m/>
    <m/>
    <m/>
    <m/>
    <m/>
    <m/>
    <m/>
    <m/>
    <m/>
    <m/>
    <m/>
    <m/>
    <m/>
    <m/>
    <m/>
    <m/>
    <m/>
    <m/>
    <x v="12"/>
  </r>
  <r>
    <d v="2021-05-06T00:00:00"/>
    <x v="1"/>
    <n v="5"/>
    <n v="545"/>
    <x v="4919"/>
    <x v="446"/>
    <n v="25"/>
    <m/>
    <s v="x"/>
    <m/>
    <s v="x"/>
    <m/>
    <m/>
    <m/>
    <m/>
    <m/>
    <m/>
    <m/>
    <m/>
    <m/>
    <m/>
    <m/>
    <m/>
    <m/>
    <m/>
    <m/>
    <m/>
    <m/>
    <m/>
    <x v="12"/>
  </r>
  <r>
    <d v="2021-04-16T00:00:00"/>
    <x v="1"/>
    <n v="4"/>
    <n v="395"/>
    <x v="4920"/>
    <x v="446"/>
    <n v="31"/>
    <m/>
    <s v="x"/>
    <m/>
    <s v="x"/>
    <m/>
    <m/>
    <m/>
    <m/>
    <m/>
    <m/>
    <m/>
    <m/>
    <m/>
    <m/>
    <m/>
    <m/>
    <m/>
    <m/>
    <m/>
    <m/>
    <m/>
    <m/>
    <x v="12"/>
  </r>
  <r>
    <d v="2021-04-14T00:00:00"/>
    <x v="1"/>
    <n v="4"/>
    <n v="399"/>
    <x v="4921"/>
    <x v="446"/>
    <n v="25"/>
    <m/>
    <s v="x"/>
    <m/>
    <s v="x"/>
    <m/>
    <m/>
    <m/>
    <m/>
    <m/>
    <m/>
    <m/>
    <m/>
    <m/>
    <m/>
    <m/>
    <m/>
    <m/>
    <m/>
    <m/>
    <m/>
    <m/>
    <m/>
    <x v="12"/>
  </r>
  <r>
    <d v="2021-04-14T00:00:00"/>
    <x v="1"/>
    <n v="4"/>
    <n v="398"/>
    <x v="4922"/>
    <x v="446"/>
    <n v="25"/>
    <m/>
    <s v="x"/>
    <m/>
    <s v="x"/>
    <m/>
    <m/>
    <m/>
    <m/>
    <m/>
    <m/>
    <m/>
    <m/>
    <m/>
    <m/>
    <m/>
    <m/>
    <m/>
    <m/>
    <m/>
    <m/>
    <m/>
    <m/>
    <x v="12"/>
  </r>
  <r>
    <d v="2021-04-14T00:00:00"/>
    <x v="1"/>
    <n v="4"/>
    <n v="397"/>
    <x v="4923"/>
    <x v="446"/>
    <n v="28"/>
    <m/>
    <s v="x"/>
    <m/>
    <s v="x"/>
    <m/>
    <m/>
    <m/>
    <m/>
    <m/>
    <m/>
    <m/>
    <m/>
    <m/>
    <m/>
    <m/>
    <m/>
    <m/>
    <m/>
    <m/>
    <m/>
    <m/>
    <m/>
    <x v="12"/>
  </r>
  <r>
    <d v="2021-04-14T00:00:00"/>
    <x v="1"/>
    <n v="4"/>
    <n v="396"/>
    <x v="4924"/>
    <x v="446"/>
    <n v="40"/>
    <m/>
    <s v="x"/>
    <m/>
    <s v="x"/>
    <m/>
    <m/>
    <m/>
    <m/>
    <m/>
    <m/>
    <m/>
    <m/>
    <m/>
    <m/>
    <m/>
    <m/>
    <m/>
    <m/>
    <m/>
    <m/>
    <m/>
    <m/>
    <x v="12"/>
  </r>
  <r>
    <d v="2021-03-19T00:00:00"/>
    <x v="1"/>
    <n v="3"/>
    <n v="321"/>
    <x v="4925"/>
    <x v="446"/>
    <n v="75"/>
    <m/>
    <s v="x"/>
    <m/>
    <s v="x"/>
    <m/>
    <m/>
    <m/>
    <m/>
    <m/>
    <m/>
    <m/>
    <m/>
    <m/>
    <m/>
    <m/>
    <m/>
    <m/>
    <m/>
    <m/>
    <m/>
    <m/>
    <m/>
    <x v="12"/>
  </r>
  <r>
    <d v="2021-02-09T00:00:00"/>
    <x v="1"/>
    <n v="2"/>
    <n v="65"/>
    <x v="4926"/>
    <x v="446"/>
    <n v="25"/>
    <m/>
    <s v="x"/>
    <m/>
    <s v="x"/>
    <m/>
    <m/>
    <m/>
    <m/>
    <m/>
    <m/>
    <m/>
    <m/>
    <m/>
    <m/>
    <m/>
    <m/>
    <m/>
    <m/>
    <m/>
    <m/>
    <m/>
    <m/>
    <x v="12"/>
  </r>
  <r>
    <d v="2024-01-18T00:00:00"/>
    <x v="3"/>
    <n v="1"/>
    <n v="1628"/>
    <x v="4927"/>
    <x v="447"/>
    <n v="35.4"/>
    <s v="x"/>
    <m/>
    <m/>
    <m/>
    <m/>
    <s v="x"/>
    <m/>
    <m/>
    <m/>
    <m/>
    <m/>
    <m/>
    <m/>
    <m/>
    <m/>
    <m/>
    <m/>
    <m/>
    <m/>
    <m/>
    <m/>
    <m/>
    <x v="7"/>
  </r>
  <r>
    <d v="2023-12-21T00:00:00"/>
    <x v="0"/>
    <n v="12"/>
    <n v="1574"/>
    <x v="4928"/>
    <x v="447"/>
    <n v="39.799999999999997"/>
    <s v="x"/>
    <m/>
    <m/>
    <m/>
    <m/>
    <s v="x"/>
    <m/>
    <m/>
    <m/>
    <m/>
    <m/>
    <m/>
    <m/>
    <m/>
    <m/>
    <m/>
    <m/>
    <m/>
    <m/>
    <m/>
    <m/>
    <m/>
    <x v="7"/>
  </r>
  <r>
    <d v="2023-11-22T00:00:00"/>
    <x v="0"/>
    <n v="11"/>
    <n v="1301"/>
    <x v="4929"/>
    <x v="447"/>
    <n v="43.6"/>
    <s v="x"/>
    <m/>
    <m/>
    <m/>
    <m/>
    <s v="x"/>
    <m/>
    <m/>
    <m/>
    <m/>
    <m/>
    <m/>
    <m/>
    <m/>
    <m/>
    <m/>
    <m/>
    <m/>
    <m/>
    <m/>
    <m/>
    <m/>
    <x v="7"/>
  </r>
  <r>
    <d v="2023-10-24T00:00:00"/>
    <x v="0"/>
    <n v="10"/>
    <n v="1170"/>
    <x v="4930"/>
    <x v="447"/>
    <n v="32.6"/>
    <s v="x"/>
    <m/>
    <m/>
    <m/>
    <m/>
    <s v="x"/>
    <m/>
    <m/>
    <m/>
    <m/>
    <m/>
    <m/>
    <m/>
    <m/>
    <m/>
    <m/>
    <m/>
    <m/>
    <m/>
    <m/>
    <m/>
    <m/>
    <x v="7"/>
  </r>
  <r>
    <d v="2023-09-21T00:00:00"/>
    <x v="0"/>
    <n v="9"/>
    <n v="1025"/>
    <x v="4931"/>
    <x v="447"/>
    <n v="2.4"/>
    <s v="x"/>
    <m/>
    <m/>
    <m/>
    <m/>
    <s v="x"/>
    <m/>
    <m/>
    <m/>
    <m/>
    <m/>
    <m/>
    <m/>
    <m/>
    <m/>
    <m/>
    <m/>
    <m/>
    <m/>
    <m/>
    <m/>
    <m/>
    <x v="7"/>
  </r>
  <r>
    <d v="2023-08-02T00:00:00"/>
    <x v="0"/>
    <n v="8"/>
    <n v="796"/>
    <x v="4932"/>
    <x v="447"/>
    <n v="11.3"/>
    <s v="x"/>
    <m/>
    <m/>
    <m/>
    <m/>
    <s v="x"/>
    <m/>
    <m/>
    <m/>
    <m/>
    <m/>
    <m/>
    <m/>
    <m/>
    <m/>
    <m/>
    <m/>
    <m/>
    <m/>
    <m/>
    <m/>
    <m/>
    <x v="7"/>
  </r>
  <r>
    <d v="2023-08-02T00:00:00"/>
    <x v="0"/>
    <n v="8"/>
    <n v="795"/>
    <x v="4933"/>
    <x v="447"/>
    <n v="51"/>
    <s v="x"/>
    <m/>
    <m/>
    <m/>
    <m/>
    <s v="x"/>
    <m/>
    <m/>
    <m/>
    <m/>
    <m/>
    <m/>
    <m/>
    <m/>
    <m/>
    <m/>
    <m/>
    <m/>
    <m/>
    <m/>
    <m/>
    <m/>
    <x v="7"/>
  </r>
  <r>
    <d v="2023-06-22T00:00:00"/>
    <x v="0"/>
    <n v="6"/>
    <n v="603"/>
    <x v="4934"/>
    <x v="447"/>
    <n v="46"/>
    <s v="x"/>
    <m/>
    <m/>
    <m/>
    <m/>
    <s v="x"/>
    <m/>
    <m/>
    <m/>
    <m/>
    <m/>
    <m/>
    <m/>
    <m/>
    <m/>
    <m/>
    <m/>
    <m/>
    <m/>
    <m/>
    <m/>
    <m/>
    <x v="7"/>
  </r>
  <r>
    <d v="2023-05-16T00:00:00"/>
    <x v="0"/>
    <n v="5"/>
    <n v="409"/>
    <x v="4935"/>
    <x v="447"/>
    <n v="30.8"/>
    <s v="x"/>
    <m/>
    <m/>
    <m/>
    <m/>
    <s v="x"/>
    <m/>
    <m/>
    <m/>
    <m/>
    <m/>
    <m/>
    <m/>
    <m/>
    <m/>
    <m/>
    <m/>
    <m/>
    <m/>
    <m/>
    <m/>
    <m/>
    <x v="7"/>
  </r>
  <r>
    <d v="2023-05-04T00:00:00"/>
    <x v="0"/>
    <n v="5"/>
    <n v="324"/>
    <x v="4936"/>
    <x v="447"/>
    <n v="36.1"/>
    <s v="x"/>
    <m/>
    <m/>
    <m/>
    <m/>
    <s v="x"/>
    <m/>
    <m/>
    <m/>
    <m/>
    <m/>
    <m/>
    <m/>
    <m/>
    <m/>
    <m/>
    <m/>
    <m/>
    <m/>
    <m/>
    <m/>
    <m/>
    <x v="7"/>
  </r>
  <r>
    <d v="2023-03-22T00:00:00"/>
    <x v="0"/>
    <n v="3"/>
    <n v="219"/>
    <x v="4937"/>
    <x v="447"/>
    <n v="25.2"/>
    <s v="x"/>
    <m/>
    <m/>
    <m/>
    <m/>
    <s v="x"/>
    <m/>
    <m/>
    <m/>
    <m/>
    <m/>
    <m/>
    <m/>
    <m/>
    <m/>
    <m/>
    <m/>
    <m/>
    <m/>
    <m/>
    <m/>
    <m/>
    <x v="7"/>
  </r>
  <r>
    <d v="2023-02-16T00:00:00"/>
    <x v="0"/>
    <n v="2"/>
    <n v="74"/>
    <x v="4938"/>
    <x v="447"/>
    <n v="29.4"/>
    <s v="x"/>
    <m/>
    <m/>
    <m/>
    <m/>
    <s v="x"/>
    <m/>
    <m/>
    <m/>
    <m/>
    <m/>
    <m/>
    <m/>
    <m/>
    <m/>
    <m/>
    <m/>
    <m/>
    <m/>
    <m/>
    <m/>
    <m/>
    <x v="7"/>
  </r>
  <r>
    <d v="2023-01-19T00:00:00"/>
    <x v="0"/>
    <n v="1"/>
    <n v="1935"/>
    <x v="4939"/>
    <x v="447"/>
    <n v="49.8"/>
    <s v="x"/>
    <m/>
    <m/>
    <m/>
    <m/>
    <s v="x"/>
    <m/>
    <m/>
    <m/>
    <m/>
    <m/>
    <m/>
    <m/>
    <m/>
    <m/>
    <m/>
    <m/>
    <m/>
    <m/>
    <m/>
    <m/>
    <m/>
    <x v="7"/>
  </r>
  <r>
    <d v="2022-12-19T00:00:00"/>
    <x v="2"/>
    <n v="12"/>
    <n v="1752"/>
    <x v="4940"/>
    <x v="447"/>
    <n v="64.599999999999994"/>
    <s v="x"/>
    <m/>
    <m/>
    <m/>
    <m/>
    <s v="x"/>
    <m/>
    <m/>
    <m/>
    <m/>
    <m/>
    <m/>
    <m/>
    <m/>
    <m/>
    <m/>
    <m/>
    <m/>
    <m/>
    <m/>
    <m/>
    <m/>
    <x v="7"/>
  </r>
  <r>
    <d v="2022-11-28T00:00:00"/>
    <x v="2"/>
    <n v="11"/>
    <n v="1533"/>
    <x v="4941"/>
    <x v="447"/>
    <n v="70.5"/>
    <s v="x"/>
    <m/>
    <m/>
    <m/>
    <m/>
    <s v="x"/>
    <m/>
    <m/>
    <m/>
    <m/>
    <m/>
    <m/>
    <m/>
    <m/>
    <m/>
    <m/>
    <m/>
    <m/>
    <m/>
    <m/>
    <m/>
    <m/>
    <x v="7"/>
  </r>
  <r>
    <d v="2022-10-21T00:00:00"/>
    <x v="2"/>
    <n v="10"/>
    <n v="1426"/>
    <x v="4942"/>
    <x v="447"/>
    <n v="68.599999999999994"/>
    <s v="x"/>
    <m/>
    <m/>
    <m/>
    <m/>
    <s v="x"/>
    <m/>
    <m/>
    <m/>
    <m/>
    <m/>
    <m/>
    <m/>
    <m/>
    <m/>
    <m/>
    <m/>
    <m/>
    <m/>
    <m/>
    <m/>
    <m/>
    <x v="7"/>
  </r>
  <r>
    <d v="2022-10-21T00:00:00"/>
    <x v="2"/>
    <n v="10"/>
    <n v="1425"/>
    <x v="4943"/>
    <x v="447"/>
    <n v="3.6"/>
    <s v="x"/>
    <m/>
    <m/>
    <m/>
    <m/>
    <s v="x"/>
    <m/>
    <m/>
    <m/>
    <m/>
    <m/>
    <m/>
    <m/>
    <m/>
    <m/>
    <m/>
    <m/>
    <m/>
    <m/>
    <m/>
    <m/>
    <m/>
    <x v="7"/>
  </r>
  <r>
    <d v="2022-07-26T00:00:00"/>
    <x v="2"/>
    <n v="7"/>
    <n v="1011"/>
    <x v="4944"/>
    <x v="447"/>
    <n v="17"/>
    <s v="x"/>
    <m/>
    <m/>
    <m/>
    <m/>
    <s v="x"/>
    <m/>
    <m/>
    <m/>
    <m/>
    <m/>
    <m/>
    <m/>
    <m/>
    <m/>
    <m/>
    <m/>
    <m/>
    <m/>
    <m/>
    <m/>
    <m/>
    <x v="7"/>
  </r>
  <r>
    <d v="2022-07-19T00:00:00"/>
    <x v="2"/>
    <n v="7"/>
    <n v="970"/>
    <x v="4945"/>
    <x v="447"/>
    <n v="70.2"/>
    <s v="x"/>
    <m/>
    <m/>
    <m/>
    <m/>
    <s v="x"/>
    <m/>
    <m/>
    <m/>
    <m/>
    <m/>
    <m/>
    <m/>
    <m/>
    <m/>
    <m/>
    <m/>
    <m/>
    <m/>
    <m/>
    <m/>
    <m/>
    <x v="7"/>
  </r>
  <r>
    <d v="2022-06-14T00:00:00"/>
    <x v="2"/>
    <n v="6"/>
    <n v="765"/>
    <x v="4946"/>
    <x v="447"/>
    <n v="96.7"/>
    <s v="x"/>
    <m/>
    <m/>
    <m/>
    <m/>
    <s v="x"/>
    <m/>
    <m/>
    <m/>
    <m/>
    <m/>
    <m/>
    <m/>
    <m/>
    <m/>
    <m/>
    <m/>
    <m/>
    <m/>
    <m/>
    <m/>
    <m/>
    <x v="7"/>
  </r>
  <r>
    <d v="2022-05-17T00:00:00"/>
    <x v="2"/>
    <n v="5"/>
    <n v="626"/>
    <x v="4947"/>
    <x v="447"/>
    <n v="77.7"/>
    <s v="x"/>
    <m/>
    <m/>
    <m/>
    <m/>
    <s v="x"/>
    <m/>
    <m/>
    <m/>
    <m/>
    <m/>
    <m/>
    <m/>
    <m/>
    <m/>
    <m/>
    <m/>
    <m/>
    <m/>
    <m/>
    <m/>
    <m/>
    <x v="7"/>
  </r>
  <r>
    <d v="2022-04-20T00:00:00"/>
    <x v="2"/>
    <n v="4"/>
    <n v="490"/>
    <x v="4948"/>
    <x v="447"/>
    <n v="84.4"/>
    <s v="x"/>
    <m/>
    <m/>
    <m/>
    <m/>
    <s v="x"/>
    <m/>
    <m/>
    <m/>
    <m/>
    <m/>
    <m/>
    <m/>
    <m/>
    <m/>
    <m/>
    <m/>
    <m/>
    <m/>
    <m/>
    <m/>
    <m/>
    <x v="7"/>
  </r>
  <r>
    <d v="2022-03-22T00:00:00"/>
    <x v="2"/>
    <n v="3"/>
    <n v="322"/>
    <x v="4949"/>
    <x v="447"/>
    <n v="84.5"/>
    <s v="x"/>
    <m/>
    <m/>
    <m/>
    <m/>
    <s v="x"/>
    <m/>
    <m/>
    <m/>
    <m/>
    <m/>
    <m/>
    <m/>
    <m/>
    <m/>
    <m/>
    <m/>
    <m/>
    <m/>
    <m/>
    <m/>
    <m/>
    <x v="7"/>
  </r>
  <r>
    <d v="2022-02-22T00:00:00"/>
    <x v="2"/>
    <n v="2"/>
    <n v="166"/>
    <x v="4950"/>
    <x v="447"/>
    <n v="75.5"/>
    <s v="x"/>
    <m/>
    <m/>
    <m/>
    <m/>
    <s v="x"/>
    <m/>
    <m/>
    <m/>
    <m/>
    <m/>
    <m/>
    <m/>
    <m/>
    <m/>
    <m/>
    <m/>
    <m/>
    <m/>
    <m/>
    <m/>
    <m/>
    <x v="7"/>
  </r>
  <r>
    <d v="2021-12-29T00:00:00"/>
    <x v="1"/>
    <n v="12"/>
    <n v="1914"/>
    <x v="4951"/>
    <x v="447"/>
    <n v="67.900000000000006"/>
    <s v="x"/>
    <m/>
    <m/>
    <m/>
    <m/>
    <s v="x"/>
    <m/>
    <m/>
    <m/>
    <m/>
    <m/>
    <m/>
    <m/>
    <m/>
    <m/>
    <m/>
    <m/>
    <m/>
    <m/>
    <m/>
    <m/>
    <m/>
    <x v="7"/>
  </r>
  <r>
    <d v="2021-12-22T00:00:00"/>
    <x v="1"/>
    <n v="12"/>
    <n v="1802"/>
    <x v="4952"/>
    <x v="447"/>
    <n v="114.2"/>
    <s v="x"/>
    <m/>
    <m/>
    <m/>
    <m/>
    <s v="x"/>
    <m/>
    <m/>
    <m/>
    <m/>
    <m/>
    <m/>
    <m/>
    <m/>
    <m/>
    <m/>
    <m/>
    <m/>
    <m/>
    <m/>
    <m/>
    <m/>
    <x v="7"/>
  </r>
  <r>
    <d v="2021-11-16T00:00:00"/>
    <x v="1"/>
    <n v="11"/>
    <n v="1641"/>
    <x v="4953"/>
    <x v="447"/>
    <n v="136.80000000000001"/>
    <s v="x"/>
    <m/>
    <m/>
    <m/>
    <m/>
    <s v="x"/>
    <m/>
    <m/>
    <m/>
    <m/>
    <m/>
    <m/>
    <m/>
    <m/>
    <m/>
    <m/>
    <m/>
    <m/>
    <m/>
    <m/>
    <m/>
    <m/>
    <x v="7"/>
  </r>
  <r>
    <d v="2021-10-19T00:00:00"/>
    <x v="1"/>
    <n v="10"/>
    <n v="1461"/>
    <x v="4954"/>
    <x v="447"/>
    <n v="117.3"/>
    <s v="x"/>
    <m/>
    <m/>
    <m/>
    <m/>
    <s v="x"/>
    <m/>
    <m/>
    <m/>
    <m/>
    <m/>
    <m/>
    <m/>
    <m/>
    <m/>
    <m/>
    <m/>
    <m/>
    <m/>
    <m/>
    <m/>
    <m/>
    <x v="7"/>
  </r>
  <r>
    <d v="2021-09-21T00:00:00"/>
    <x v="1"/>
    <n v="9"/>
    <n v="1312"/>
    <x v="4955"/>
    <x v="447"/>
    <n v="16.8"/>
    <s v="x"/>
    <m/>
    <m/>
    <m/>
    <m/>
    <s v="x"/>
    <m/>
    <m/>
    <m/>
    <m/>
    <m/>
    <m/>
    <m/>
    <m/>
    <m/>
    <m/>
    <m/>
    <m/>
    <m/>
    <m/>
    <m/>
    <m/>
    <x v="7"/>
  </r>
  <r>
    <d v="2021-08-16T00:00:00"/>
    <x v="1"/>
    <n v="8"/>
    <n v="1085"/>
    <x v="4956"/>
    <x v="447"/>
    <n v="87.8"/>
    <s v="x"/>
    <m/>
    <m/>
    <m/>
    <m/>
    <s v="x"/>
    <m/>
    <m/>
    <m/>
    <m/>
    <m/>
    <m/>
    <m/>
    <m/>
    <m/>
    <m/>
    <m/>
    <m/>
    <m/>
    <m/>
    <m/>
    <m/>
    <x v="7"/>
  </r>
  <r>
    <d v="2021-07-19T00:00:00"/>
    <x v="1"/>
    <n v="7"/>
    <n v="907"/>
    <x v="4957"/>
    <x v="447"/>
    <n v="86.47"/>
    <s v="x"/>
    <m/>
    <m/>
    <m/>
    <m/>
    <s v="x"/>
    <m/>
    <m/>
    <m/>
    <m/>
    <m/>
    <m/>
    <m/>
    <m/>
    <m/>
    <m/>
    <m/>
    <m/>
    <m/>
    <m/>
    <m/>
    <m/>
    <x v="7"/>
  </r>
  <r>
    <d v="2021-06-15T00:00:00"/>
    <x v="1"/>
    <n v="6"/>
    <n v="755"/>
    <x v="4958"/>
    <x v="447"/>
    <n v="101.4"/>
    <s v="x"/>
    <m/>
    <m/>
    <m/>
    <m/>
    <s v="x"/>
    <m/>
    <m/>
    <m/>
    <m/>
    <m/>
    <m/>
    <m/>
    <m/>
    <m/>
    <m/>
    <m/>
    <m/>
    <m/>
    <m/>
    <m/>
    <m/>
    <x v="7"/>
  </r>
  <r>
    <d v="2021-05-18T00:00:00"/>
    <x v="1"/>
    <n v="5"/>
    <n v="643"/>
    <x v="4959"/>
    <x v="447"/>
    <n v="85.7"/>
    <s v="x"/>
    <m/>
    <m/>
    <m/>
    <m/>
    <s v="x"/>
    <m/>
    <m/>
    <m/>
    <m/>
    <m/>
    <m/>
    <m/>
    <m/>
    <m/>
    <m/>
    <m/>
    <m/>
    <m/>
    <m/>
    <m/>
    <m/>
    <x v="7"/>
  </r>
  <r>
    <d v="2021-04-28T00:00:00"/>
    <x v="1"/>
    <n v="4"/>
    <n v="505"/>
    <x v="4960"/>
    <x v="447"/>
    <n v="108.9"/>
    <s v="x"/>
    <m/>
    <m/>
    <m/>
    <m/>
    <s v="x"/>
    <m/>
    <m/>
    <m/>
    <m/>
    <m/>
    <m/>
    <m/>
    <m/>
    <m/>
    <m/>
    <m/>
    <m/>
    <m/>
    <m/>
    <m/>
    <m/>
    <x v="7"/>
  </r>
  <r>
    <d v="2021-03-19T00:00:00"/>
    <x v="1"/>
    <n v="3"/>
    <n v="271"/>
    <x v="4961"/>
    <x v="447"/>
    <n v="110.4"/>
    <s v="x"/>
    <m/>
    <m/>
    <m/>
    <m/>
    <s v="x"/>
    <m/>
    <m/>
    <m/>
    <m/>
    <m/>
    <m/>
    <m/>
    <m/>
    <m/>
    <m/>
    <m/>
    <m/>
    <m/>
    <m/>
    <m/>
    <m/>
    <x v="7"/>
  </r>
  <r>
    <d v="2021-02-17T00:00:00"/>
    <x v="1"/>
    <n v="2"/>
    <n v="159"/>
    <x v="4962"/>
    <x v="447"/>
    <n v="79.7"/>
    <s v="x"/>
    <m/>
    <m/>
    <m/>
    <m/>
    <s v="x"/>
    <m/>
    <m/>
    <m/>
    <m/>
    <m/>
    <m/>
    <m/>
    <m/>
    <m/>
    <m/>
    <m/>
    <m/>
    <m/>
    <m/>
    <m/>
    <m/>
    <x v="7"/>
  </r>
  <r>
    <d v="2021-01-21T00:00:00"/>
    <x v="1"/>
    <n v="1"/>
    <n v="2332"/>
    <x v="4963"/>
    <x v="447"/>
    <n v="72"/>
    <m/>
    <s v="x"/>
    <m/>
    <m/>
    <m/>
    <m/>
    <m/>
    <s v="x"/>
    <m/>
    <m/>
    <m/>
    <m/>
    <m/>
    <m/>
    <m/>
    <m/>
    <m/>
    <m/>
    <m/>
    <m/>
    <m/>
    <m/>
    <x v="15"/>
  </r>
  <r>
    <d v="2021-08-04T00:00:00"/>
    <x v="1"/>
    <n v="8"/>
    <n v="1047"/>
    <x v="4964"/>
    <x v="448"/>
    <n v="192"/>
    <m/>
    <s v="x"/>
    <m/>
    <m/>
    <m/>
    <m/>
    <m/>
    <m/>
    <m/>
    <m/>
    <m/>
    <m/>
    <m/>
    <m/>
    <m/>
    <m/>
    <s v="x"/>
    <m/>
    <m/>
    <m/>
    <m/>
    <m/>
    <x v="3"/>
  </r>
  <r>
    <d v="2021-07-22T00:00:00"/>
    <x v="1"/>
    <n v="7"/>
    <n v="1002"/>
    <x v="4965"/>
    <x v="448"/>
    <n v="1920"/>
    <m/>
    <s v="x"/>
    <m/>
    <m/>
    <m/>
    <m/>
    <m/>
    <m/>
    <s v="x"/>
    <m/>
    <m/>
    <m/>
    <m/>
    <m/>
    <m/>
    <m/>
    <m/>
    <m/>
    <m/>
    <m/>
    <m/>
    <m/>
    <x v="2"/>
  </r>
  <r>
    <d v="2021-07-22T00:00:00"/>
    <x v="1"/>
    <n v="7"/>
    <n v="1003"/>
    <x v="4966"/>
    <x v="448"/>
    <n v="2740.8"/>
    <m/>
    <s v="x"/>
    <m/>
    <m/>
    <m/>
    <m/>
    <m/>
    <m/>
    <s v="x"/>
    <m/>
    <m/>
    <m/>
    <m/>
    <m/>
    <m/>
    <m/>
    <m/>
    <m/>
    <m/>
    <m/>
    <m/>
    <m/>
    <x v="2"/>
  </r>
  <r>
    <d v="2022-05-20T00:00:00"/>
    <x v="2"/>
    <n v="5"/>
    <n v="561"/>
    <x v="4967"/>
    <x v="449"/>
    <n v="12"/>
    <m/>
    <s v="x"/>
    <m/>
    <s v="x"/>
    <m/>
    <m/>
    <m/>
    <m/>
    <m/>
    <m/>
    <m/>
    <m/>
    <m/>
    <m/>
    <m/>
    <s v="x"/>
    <m/>
    <m/>
    <m/>
    <m/>
    <m/>
    <m/>
    <x v="19"/>
  </r>
  <r>
    <d v="2022-05-30T00:00:00"/>
    <x v="2"/>
    <n v="5"/>
    <n v="697"/>
    <x v="4968"/>
    <x v="450"/>
    <n v="81.599999999999994"/>
    <m/>
    <s v="x"/>
    <m/>
    <s v="x"/>
    <m/>
    <m/>
    <m/>
    <m/>
    <m/>
    <m/>
    <m/>
    <m/>
    <m/>
    <m/>
    <m/>
    <m/>
    <m/>
    <m/>
    <m/>
    <m/>
    <m/>
    <m/>
    <x v="12"/>
  </r>
  <r>
    <d v="2023-08-16T00:00:00"/>
    <x v="0"/>
    <n v="8"/>
    <n v="835"/>
    <x v="4969"/>
    <x v="451"/>
    <n v="1228"/>
    <m/>
    <s v="x"/>
    <m/>
    <s v="x"/>
    <m/>
    <m/>
    <m/>
    <m/>
    <m/>
    <m/>
    <m/>
    <m/>
    <m/>
    <m/>
    <m/>
    <m/>
    <m/>
    <m/>
    <m/>
    <m/>
    <m/>
    <m/>
    <x v="12"/>
  </r>
  <r>
    <d v="2022-09-22T00:00:00"/>
    <x v="2"/>
    <n v="9"/>
    <n v="1183"/>
    <x v="4970"/>
    <x v="451"/>
    <n v="420"/>
    <m/>
    <s v="x"/>
    <m/>
    <s v="x"/>
    <m/>
    <m/>
    <m/>
    <m/>
    <m/>
    <m/>
    <m/>
    <m/>
    <m/>
    <m/>
    <m/>
    <m/>
    <m/>
    <m/>
    <m/>
    <m/>
    <m/>
    <m/>
    <x v="12"/>
  </r>
  <r>
    <d v="2022-06-09T00:00:00"/>
    <x v="2"/>
    <n v="6"/>
    <n v="677"/>
    <x v="4971"/>
    <x v="451"/>
    <n v="540"/>
    <m/>
    <s v="x"/>
    <m/>
    <s v="x"/>
    <m/>
    <m/>
    <m/>
    <m/>
    <m/>
    <m/>
    <m/>
    <m/>
    <m/>
    <m/>
    <m/>
    <m/>
    <m/>
    <m/>
    <m/>
    <m/>
    <m/>
    <m/>
    <x v="12"/>
  </r>
  <r>
    <d v="2022-12-21T00:00:00"/>
    <x v="2"/>
    <n v="12"/>
    <n v="1767"/>
    <x v="4972"/>
    <x v="452"/>
    <n v="154.19999999999999"/>
    <m/>
    <s v="x"/>
    <m/>
    <m/>
    <m/>
    <m/>
    <m/>
    <s v="x"/>
    <m/>
    <m/>
    <m/>
    <m/>
    <m/>
    <m/>
    <m/>
    <m/>
    <m/>
    <m/>
    <m/>
    <m/>
    <m/>
    <m/>
    <x v="15"/>
  </r>
  <r>
    <d v="2022-10-11T00:00:00"/>
    <x v="2"/>
    <n v="10"/>
    <n v="1303"/>
    <x v="4973"/>
    <x v="452"/>
    <n v="400.8"/>
    <m/>
    <s v="x"/>
    <m/>
    <m/>
    <m/>
    <m/>
    <m/>
    <m/>
    <s v="x"/>
    <m/>
    <m/>
    <m/>
    <m/>
    <m/>
    <m/>
    <m/>
    <m/>
    <m/>
    <m/>
    <m/>
    <m/>
    <m/>
    <x v="2"/>
  </r>
  <r>
    <d v="2022-04-08T00:00:00"/>
    <x v="2"/>
    <n v="4"/>
    <n v="370"/>
    <x v="4974"/>
    <x v="452"/>
    <n v="4080"/>
    <m/>
    <s v="x"/>
    <m/>
    <m/>
    <m/>
    <m/>
    <m/>
    <m/>
    <s v="x"/>
    <m/>
    <m/>
    <m/>
    <m/>
    <m/>
    <m/>
    <m/>
    <m/>
    <m/>
    <m/>
    <m/>
    <m/>
    <m/>
    <x v="2"/>
  </r>
  <r>
    <d v="2023-06-05T00:00:00"/>
    <x v="0"/>
    <n v="6"/>
    <n v="524"/>
    <x v="4975"/>
    <x v="453"/>
    <n v="1562.7"/>
    <m/>
    <s v="x"/>
    <m/>
    <m/>
    <m/>
    <m/>
    <m/>
    <s v="x"/>
    <m/>
    <s v="x"/>
    <m/>
    <m/>
    <m/>
    <m/>
    <m/>
    <m/>
    <m/>
    <m/>
    <m/>
    <m/>
    <m/>
    <m/>
    <x v="53"/>
  </r>
  <r>
    <d v="2022-06-02T00:00:00"/>
    <x v="2"/>
    <n v="6"/>
    <n v="733"/>
    <x v="4976"/>
    <x v="453"/>
    <n v="761"/>
    <m/>
    <s v="x"/>
    <m/>
    <m/>
    <m/>
    <m/>
    <m/>
    <s v="x"/>
    <m/>
    <s v="x"/>
    <m/>
    <m/>
    <m/>
    <m/>
    <m/>
    <m/>
    <m/>
    <m/>
    <m/>
    <m/>
    <m/>
    <m/>
    <x v="53"/>
  </r>
  <r>
    <d v="2023-11-30T00:00:00"/>
    <x v="0"/>
    <n v="11"/>
    <n v="1281"/>
    <x v="4977"/>
    <x v="454"/>
    <n v="540"/>
    <m/>
    <s v="x"/>
    <m/>
    <m/>
    <m/>
    <m/>
    <m/>
    <s v="x"/>
    <m/>
    <m/>
    <m/>
    <m/>
    <m/>
    <m/>
    <m/>
    <m/>
    <m/>
    <m/>
    <m/>
    <m/>
    <m/>
    <m/>
    <x v="15"/>
  </r>
  <r>
    <d v="2021-09-27T00:00:00"/>
    <x v="1"/>
    <n v="9"/>
    <n v="1347"/>
    <x v="4978"/>
    <x v="454"/>
    <n v="863.4"/>
    <m/>
    <s v="x"/>
    <m/>
    <m/>
    <m/>
    <m/>
    <m/>
    <m/>
    <m/>
    <m/>
    <m/>
    <m/>
    <m/>
    <m/>
    <s v="x"/>
    <m/>
    <m/>
    <m/>
    <m/>
    <m/>
    <m/>
    <m/>
    <x v="4"/>
  </r>
  <r>
    <d v="2023-12-19T00:00:00"/>
    <x v="0"/>
    <n v="12"/>
    <n v="1380"/>
    <x v="4979"/>
    <x v="455"/>
    <n v="4699.92"/>
    <m/>
    <s v="x"/>
    <m/>
    <m/>
    <m/>
    <m/>
    <m/>
    <m/>
    <m/>
    <m/>
    <m/>
    <m/>
    <m/>
    <m/>
    <m/>
    <s v="x"/>
    <m/>
    <m/>
    <m/>
    <m/>
    <m/>
    <m/>
    <x v="28"/>
  </r>
  <r>
    <d v="2023-12-14T00:00:00"/>
    <x v="0"/>
    <n v="12"/>
    <n v="1379"/>
    <x v="4980"/>
    <x v="455"/>
    <n v="1774.1"/>
    <m/>
    <s v="x"/>
    <m/>
    <m/>
    <m/>
    <m/>
    <m/>
    <m/>
    <m/>
    <m/>
    <m/>
    <m/>
    <m/>
    <m/>
    <m/>
    <m/>
    <m/>
    <m/>
    <s v="x"/>
    <m/>
    <m/>
    <m/>
    <x v="11"/>
  </r>
  <r>
    <d v="2023-10-31T00:00:00"/>
    <x v="0"/>
    <n v="10"/>
    <n v="1164"/>
    <x v="4980"/>
    <x v="455"/>
    <n v="2084.1999999999998"/>
    <m/>
    <s v="x"/>
    <m/>
    <m/>
    <m/>
    <m/>
    <m/>
    <m/>
    <m/>
    <m/>
    <m/>
    <m/>
    <m/>
    <m/>
    <m/>
    <m/>
    <m/>
    <m/>
    <s v="x"/>
    <m/>
    <m/>
    <m/>
    <x v="11"/>
  </r>
  <r>
    <d v="2023-09-25T00:00:00"/>
    <x v="0"/>
    <n v="9"/>
    <n v="966"/>
    <x v="4981"/>
    <x v="455"/>
    <n v="1759.98"/>
    <m/>
    <s v="x"/>
    <m/>
    <m/>
    <m/>
    <m/>
    <m/>
    <m/>
    <m/>
    <m/>
    <m/>
    <m/>
    <m/>
    <m/>
    <m/>
    <m/>
    <m/>
    <m/>
    <s v="x"/>
    <m/>
    <m/>
    <m/>
    <x v="11"/>
  </r>
  <r>
    <d v="2023-09-11T00:00:00"/>
    <x v="0"/>
    <n v="9"/>
    <n v="901"/>
    <x v="4982"/>
    <x v="455"/>
    <n v="1513.94"/>
    <m/>
    <s v="x"/>
    <m/>
    <m/>
    <m/>
    <m/>
    <m/>
    <m/>
    <m/>
    <m/>
    <m/>
    <m/>
    <m/>
    <m/>
    <m/>
    <m/>
    <m/>
    <m/>
    <s v="x"/>
    <m/>
    <m/>
    <m/>
    <x v="11"/>
  </r>
  <r>
    <d v="2022-11-09T00:00:00"/>
    <x v="2"/>
    <n v="11"/>
    <n v="1323"/>
    <x v="4983"/>
    <x v="455"/>
    <n v="19959.77"/>
    <m/>
    <s v="x"/>
    <m/>
    <m/>
    <m/>
    <m/>
    <m/>
    <m/>
    <m/>
    <m/>
    <m/>
    <m/>
    <m/>
    <m/>
    <m/>
    <s v="x"/>
    <m/>
    <m/>
    <m/>
    <m/>
    <m/>
    <m/>
    <x v="28"/>
  </r>
  <r>
    <d v="2022-11-02T00:00:00"/>
    <x v="2"/>
    <n v="11"/>
    <n v="1453"/>
    <x v="4984"/>
    <x v="455"/>
    <n v="9186.84"/>
    <m/>
    <s v="x"/>
    <m/>
    <m/>
    <m/>
    <m/>
    <m/>
    <m/>
    <m/>
    <m/>
    <m/>
    <m/>
    <m/>
    <m/>
    <m/>
    <s v="x"/>
    <m/>
    <m/>
    <m/>
    <m/>
    <m/>
    <m/>
    <x v="28"/>
  </r>
  <r>
    <d v="2022-04-22T00:00:00"/>
    <x v="2"/>
    <n v="4"/>
    <n v="396"/>
    <x v="4985"/>
    <x v="456"/>
    <n v="4965.3999999999996"/>
    <m/>
    <s v="x"/>
    <m/>
    <s v="x"/>
    <m/>
    <m/>
    <m/>
    <m/>
    <m/>
    <m/>
    <m/>
    <m/>
    <m/>
    <m/>
    <m/>
    <m/>
    <m/>
    <m/>
    <m/>
    <m/>
    <m/>
    <m/>
    <x v="12"/>
  </r>
  <r>
    <d v="2022-04-21T00:00:00"/>
    <x v="2"/>
    <n v="4"/>
    <n v="395"/>
    <x v="4986"/>
    <x v="456"/>
    <n v="17826.939999999999"/>
    <m/>
    <s v="x"/>
    <m/>
    <s v="x"/>
    <m/>
    <m/>
    <m/>
    <m/>
    <m/>
    <m/>
    <m/>
    <m/>
    <m/>
    <m/>
    <m/>
    <m/>
    <m/>
    <m/>
    <m/>
    <m/>
    <m/>
    <m/>
    <x v="12"/>
  </r>
  <r>
    <d v="2022-02-03T00:00:00"/>
    <x v="2"/>
    <n v="2"/>
    <n v="20"/>
    <x v="4987"/>
    <x v="456"/>
    <n v="4834.5"/>
    <m/>
    <s v="x"/>
    <m/>
    <s v="x"/>
    <m/>
    <m/>
    <m/>
    <m/>
    <m/>
    <m/>
    <m/>
    <m/>
    <m/>
    <m/>
    <m/>
    <m/>
    <m/>
    <m/>
    <m/>
    <m/>
    <m/>
    <m/>
    <x v="12"/>
  </r>
  <r>
    <d v="2022-02-03T00:00:00"/>
    <x v="2"/>
    <n v="2"/>
    <n v="19"/>
    <x v="4988"/>
    <x v="456"/>
    <n v="17600.16"/>
    <m/>
    <s v="x"/>
    <m/>
    <s v="x"/>
    <m/>
    <m/>
    <m/>
    <m/>
    <m/>
    <m/>
    <m/>
    <m/>
    <m/>
    <m/>
    <m/>
    <m/>
    <m/>
    <m/>
    <m/>
    <m/>
    <m/>
    <m/>
    <x v="12"/>
  </r>
  <r>
    <d v="2021-12-07T00:00:00"/>
    <x v="1"/>
    <n v="12"/>
    <n v="1686"/>
    <x v="4989"/>
    <x v="456"/>
    <n v="1696.75"/>
    <m/>
    <s v="x"/>
    <m/>
    <s v="x"/>
    <m/>
    <m/>
    <m/>
    <m/>
    <m/>
    <m/>
    <m/>
    <m/>
    <m/>
    <m/>
    <m/>
    <m/>
    <m/>
    <m/>
    <m/>
    <m/>
    <m/>
    <m/>
    <x v="12"/>
  </r>
  <r>
    <d v="2021-12-07T00:00:00"/>
    <x v="1"/>
    <n v="12"/>
    <n v="1685"/>
    <x v="4990"/>
    <x v="456"/>
    <n v="16169.33"/>
    <m/>
    <s v="x"/>
    <m/>
    <s v="x"/>
    <m/>
    <m/>
    <m/>
    <m/>
    <m/>
    <m/>
    <m/>
    <m/>
    <m/>
    <m/>
    <m/>
    <m/>
    <m/>
    <m/>
    <m/>
    <m/>
    <m/>
    <m/>
    <x v="12"/>
  </r>
  <r>
    <d v="2021-11-08T00:00:00"/>
    <x v="1"/>
    <n v="11"/>
    <n v="1506"/>
    <x v="4991"/>
    <x v="456"/>
    <n v="1468.01"/>
    <m/>
    <s v="x"/>
    <m/>
    <s v="x"/>
    <m/>
    <m/>
    <m/>
    <m/>
    <m/>
    <m/>
    <m/>
    <m/>
    <m/>
    <m/>
    <m/>
    <m/>
    <m/>
    <m/>
    <m/>
    <m/>
    <m/>
    <m/>
    <x v="12"/>
  </r>
  <r>
    <d v="2021-10-28T00:00:00"/>
    <x v="1"/>
    <n v="10"/>
    <n v="1505"/>
    <x v="4991"/>
    <x v="456"/>
    <n v="14280.07"/>
    <m/>
    <s v="x"/>
    <m/>
    <s v="x"/>
    <m/>
    <m/>
    <m/>
    <m/>
    <m/>
    <m/>
    <m/>
    <m/>
    <m/>
    <m/>
    <m/>
    <m/>
    <m/>
    <m/>
    <m/>
    <m/>
    <m/>
    <m/>
    <x v="12"/>
  </r>
  <r>
    <d v="2021-07-22T00:00:00"/>
    <x v="1"/>
    <n v="7"/>
    <n v="911"/>
    <x v="4992"/>
    <x v="456"/>
    <n v="14527.01"/>
    <m/>
    <s v="x"/>
    <m/>
    <s v="x"/>
    <m/>
    <m/>
    <m/>
    <m/>
    <m/>
    <m/>
    <m/>
    <m/>
    <m/>
    <m/>
    <m/>
    <m/>
    <m/>
    <m/>
    <m/>
    <m/>
    <m/>
    <m/>
    <x v="12"/>
  </r>
  <r>
    <d v="2021-07-22T00:00:00"/>
    <x v="1"/>
    <n v="7"/>
    <n v="969"/>
    <x v="4992"/>
    <x v="456"/>
    <n v="2442.34"/>
    <m/>
    <s v="x"/>
    <m/>
    <s v="x"/>
    <m/>
    <m/>
    <m/>
    <m/>
    <m/>
    <m/>
    <m/>
    <m/>
    <m/>
    <m/>
    <m/>
    <m/>
    <m/>
    <m/>
    <m/>
    <m/>
    <m/>
    <m/>
    <x v="12"/>
  </r>
  <r>
    <d v="2021-12-15T00:00:00"/>
    <x v="1"/>
    <n v="12"/>
    <n v="1745"/>
    <x v="4993"/>
    <x v="457"/>
    <n v="434.82"/>
    <m/>
    <s v="x"/>
    <m/>
    <s v="x"/>
    <m/>
    <m/>
    <m/>
    <m/>
    <m/>
    <m/>
    <m/>
    <m/>
    <m/>
    <m/>
    <m/>
    <m/>
    <m/>
    <m/>
    <m/>
    <m/>
    <m/>
    <m/>
    <x v="12"/>
  </r>
  <r>
    <d v="2024-01-09T00:00:00"/>
    <x v="3"/>
    <n v="1"/>
    <n v="1534"/>
    <x v="4994"/>
    <x v="458"/>
    <n v="787.5"/>
    <m/>
    <s v="x"/>
    <m/>
    <m/>
    <m/>
    <m/>
    <m/>
    <s v="x"/>
    <m/>
    <m/>
    <m/>
    <m/>
    <m/>
    <m/>
    <m/>
    <m/>
    <m/>
    <m/>
    <m/>
    <m/>
    <m/>
    <m/>
    <x v="15"/>
  </r>
  <r>
    <d v="2023-07-10T00:00:00"/>
    <x v="0"/>
    <n v="7"/>
    <n v="660"/>
    <x v="4995"/>
    <x v="459"/>
    <n v="3996"/>
    <m/>
    <s v="x"/>
    <m/>
    <m/>
    <m/>
    <m/>
    <m/>
    <s v="x"/>
    <m/>
    <m/>
    <m/>
    <m/>
    <m/>
    <m/>
    <m/>
    <m/>
    <m/>
    <m/>
    <m/>
    <m/>
    <m/>
    <m/>
    <x v="15"/>
  </r>
  <r>
    <d v="2022-06-09T00:00:00"/>
    <x v="2"/>
    <n v="6"/>
    <n v="728"/>
    <x v="4996"/>
    <x v="459"/>
    <n v="3888"/>
    <m/>
    <s v="x"/>
    <m/>
    <m/>
    <m/>
    <m/>
    <m/>
    <s v="x"/>
    <m/>
    <m/>
    <m/>
    <m/>
    <m/>
    <m/>
    <m/>
    <m/>
    <m/>
    <m/>
    <m/>
    <m/>
    <m/>
    <m/>
    <x v="15"/>
  </r>
  <r>
    <d v="2021-07-19T00:00:00"/>
    <x v="1"/>
    <n v="7"/>
    <n v="884"/>
    <x v="4997"/>
    <x v="459"/>
    <n v="3920.4"/>
    <m/>
    <s v="x"/>
    <m/>
    <m/>
    <m/>
    <m/>
    <m/>
    <s v="x"/>
    <m/>
    <m/>
    <m/>
    <m/>
    <m/>
    <m/>
    <m/>
    <m/>
    <m/>
    <m/>
    <m/>
    <m/>
    <m/>
    <m/>
    <x v="15"/>
  </r>
  <r>
    <d v="2023-05-04T00:00:00"/>
    <x v="0"/>
    <n v="5"/>
    <n v="317"/>
    <x v="4998"/>
    <x v="460"/>
    <n v="540"/>
    <m/>
    <s v="x"/>
    <m/>
    <m/>
    <m/>
    <m/>
    <m/>
    <s v="x"/>
    <m/>
    <m/>
    <m/>
    <m/>
    <m/>
    <m/>
    <m/>
    <m/>
    <m/>
    <m/>
    <m/>
    <m/>
    <m/>
    <m/>
    <x v="15"/>
  </r>
  <r>
    <d v="2023-01-12T00:00:00"/>
    <x v="0"/>
    <n v="1"/>
    <n v="1908"/>
    <x v="4999"/>
    <x v="460"/>
    <n v="4414.8"/>
    <m/>
    <s v="x"/>
    <m/>
    <m/>
    <m/>
    <m/>
    <m/>
    <s v="x"/>
    <m/>
    <m/>
    <m/>
    <m/>
    <m/>
    <m/>
    <m/>
    <m/>
    <m/>
    <m/>
    <m/>
    <m/>
    <m/>
    <m/>
    <x v="15"/>
  </r>
  <r>
    <d v="2023-01-12T00:00:00"/>
    <x v="0"/>
    <n v="1"/>
    <n v="1907"/>
    <x v="4999"/>
    <x v="460"/>
    <n v="2998.8"/>
    <m/>
    <s v="x"/>
    <m/>
    <m/>
    <m/>
    <m/>
    <m/>
    <s v="x"/>
    <m/>
    <m/>
    <m/>
    <m/>
    <m/>
    <m/>
    <m/>
    <m/>
    <m/>
    <m/>
    <m/>
    <m/>
    <m/>
    <m/>
    <x v="15"/>
  </r>
  <r>
    <d v="2023-01-12T00:00:00"/>
    <x v="0"/>
    <n v="1"/>
    <n v="1906"/>
    <x v="5000"/>
    <x v="460"/>
    <n v="2820"/>
    <m/>
    <s v="x"/>
    <m/>
    <m/>
    <m/>
    <m/>
    <m/>
    <s v="x"/>
    <m/>
    <m/>
    <m/>
    <m/>
    <m/>
    <m/>
    <m/>
    <m/>
    <m/>
    <m/>
    <m/>
    <m/>
    <m/>
    <m/>
    <x v="15"/>
  </r>
  <r>
    <d v="2023-12-21T00:00:00"/>
    <x v="0"/>
    <n v="12"/>
    <n v="493"/>
    <x v="5001"/>
    <x v="461"/>
    <n v="648"/>
    <m/>
    <s v="x"/>
    <m/>
    <s v="x"/>
    <m/>
    <m/>
    <m/>
    <m/>
    <m/>
    <m/>
    <m/>
    <m/>
    <m/>
    <m/>
    <m/>
    <m/>
    <m/>
    <m/>
    <m/>
    <m/>
    <m/>
    <m/>
    <x v="12"/>
  </r>
  <r>
    <d v="2023-12-14T00:00:00"/>
    <x v="0"/>
    <n v="12"/>
    <n v="456"/>
    <x v="5002"/>
    <x v="461"/>
    <n v="648"/>
    <m/>
    <s v="x"/>
    <m/>
    <s v="x"/>
    <m/>
    <m/>
    <m/>
    <m/>
    <m/>
    <m/>
    <m/>
    <m/>
    <m/>
    <m/>
    <m/>
    <m/>
    <m/>
    <m/>
    <m/>
    <m/>
    <m/>
    <m/>
    <x v="12"/>
  </r>
  <r>
    <d v="2023-12-13T00:00:00"/>
    <x v="0"/>
    <n v="12"/>
    <n v="439"/>
    <x v="5003"/>
    <x v="461"/>
    <n v="648"/>
    <m/>
    <s v="x"/>
    <m/>
    <s v="x"/>
    <m/>
    <m/>
    <m/>
    <m/>
    <m/>
    <m/>
    <m/>
    <m/>
    <m/>
    <m/>
    <m/>
    <m/>
    <m/>
    <m/>
    <m/>
    <m/>
    <m/>
    <m/>
    <x v="12"/>
  </r>
  <r>
    <d v="2023-12-13T00:00:00"/>
    <x v="0"/>
    <n v="12"/>
    <n v="438"/>
    <x v="5004"/>
    <x v="461"/>
    <n v="648"/>
    <m/>
    <s v="x"/>
    <m/>
    <s v="x"/>
    <m/>
    <m/>
    <m/>
    <m/>
    <m/>
    <m/>
    <m/>
    <m/>
    <m/>
    <m/>
    <m/>
    <m/>
    <m/>
    <m/>
    <m/>
    <m/>
    <m/>
    <m/>
    <x v="12"/>
  </r>
  <r>
    <d v="2023-11-23T00:00:00"/>
    <x v="0"/>
    <n v="11"/>
    <n v="1345"/>
    <x v="5005"/>
    <x v="461"/>
    <n v="648"/>
    <m/>
    <s v="x"/>
    <m/>
    <s v="x"/>
    <m/>
    <m/>
    <m/>
    <m/>
    <m/>
    <m/>
    <m/>
    <m/>
    <m/>
    <m/>
    <m/>
    <m/>
    <m/>
    <m/>
    <m/>
    <m/>
    <m/>
    <m/>
    <x v="12"/>
  </r>
  <r>
    <d v="2022-10-21T00:00:00"/>
    <x v="2"/>
    <n v="10"/>
    <n v="1154"/>
    <x v="5006"/>
    <x v="462"/>
    <n v="2100"/>
    <m/>
    <s v="x"/>
    <m/>
    <m/>
    <m/>
    <m/>
    <m/>
    <m/>
    <m/>
    <m/>
    <m/>
    <m/>
    <m/>
    <m/>
    <m/>
    <s v="x"/>
    <m/>
    <m/>
    <m/>
    <m/>
    <m/>
    <m/>
    <x v="28"/>
  </r>
  <r>
    <d v="2023-12-19T00:00:00"/>
    <x v="0"/>
    <n v="12"/>
    <n v="1496"/>
    <x v="5007"/>
    <x v="463"/>
    <n v="420"/>
    <m/>
    <s v="x"/>
    <m/>
    <m/>
    <m/>
    <m/>
    <m/>
    <m/>
    <s v="x"/>
    <m/>
    <m/>
    <m/>
    <m/>
    <m/>
    <m/>
    <m/>
    <m/>
    <m/>
    <m/>
    <m/>
    <m/>
    <m/>
    <x v="2"/>
  </r>
  <r>
    <d v="2022-12-28T00:00:00"/>
    <x v="2"/>
    <n v="12"/>
    <n v="1876"/>
    <x v="5008"/>
    <x v="463"/>
    <n v="420"/>
    <m/>
    <s v="x"/>
    <m/>
    <m/>
    <m/>
    <m/>
    <m/>
    <m/>
    <s v="x"/>
    <m/>
    <m/>
    <m/>
    <m/>
    <m/>
    <m/>
    <m/>
    <m/>
    <m/>
    <m/>
    <m/>
    <m/>
    <m/>
    <x v="2"/>
  </r>
  <r>
    <d v="2021-12-29T00:00:00"/>
    <x v="1"/>
    <n v="12"/>
    <n v="1866"/>
    <x v="5008"/>
    <x v="463"/>
    <n v="420"/>
    <m/>
    <s v="x"/>
    <m/>
    <m/>
    <m/>
    <m/>
    <m/>
    <m/>
    <s v="x"/>
    <m/>
    <m/>
    <m/>
    <m/>
    <m/>
    <m/>
    <m/>
    <m/>
    <m/>
    <m/>
    <m/>
    <m/>
    <m/>
    <x v="2"/>
  </r>
  <r>
    <d v="2022-02-24T00:00:00"/>
    <x v="2"/>
    <n v="2"/>
    <n v="170"/>
    <x v="5009"/>
    <x v="464"/>
    <n v="286"/>
    <m/>
    <s v="x"/>
    <m/>
    <m/>
    <m/>
    <m/>
    <m/>
    <m/>
    <m/>
    <m/>
    <m/>
    <m/>
    <m/>
    <m/>
    <m/>
    <m/>
    <m/>
    <m/>
    <m/>
    <m/>
    <s v="x"/>
    <m/>
    <x v="1"/>
  </r>
  <r>
    <d v="2021-12-15T00:00:00"/>
    <x v="1"/>
    <n v="12"/>
    <n v="1732"/>
    <x v="5010"/>
    <x v="464"/>
    <n v="1925"/>
    <m/>
    <s v="x"/>
    <m/>
    <m/>
    <m/>
    <m/>
    <m/>
    <m/>
    <m/>
    <m/>
    <m/>
    <m/>
    <m/>
    <m/>
    <m/>
    <m/>
    <m/>
    <m/>
    <m/>
    <m/>
    <s v="x"/>
    <m/>
    <x v="1"/>
  </r>
  <r>
    <d v="2021-03-31T00:00:00"/>
    <x v="1"/>
    <n v="3"/>
    <n v="375"/>
    <x v="5011"/>
    <x v="465"/>
    <n v="1036.8"/>
    <m/>
    <s v="x"/>
    <m/>
    <m/>
    <m/>
    <m/>
    <m/>
    <m/>
    <m/>
    <m/>
    <m/>
    <m/>
    <m/>
    <m/>
    <s v="x"/>
    <m/>
    <m/>
    <m/>
    <m/>
    <m/>
    <m/>
    <m/>
    <x v="4"/>
  </r>
  <r>
    <d v="2021-03-23T00:00:00"/>
    <x v="1"/>
    <n v="3"/>
    <n v="205"/>
    <x v="5011"/>
    <x v="465"/>
    <n v="663.6"/>
    <m/>
    <s v="x"/>
    <m/>
    <m/>
    <m/>
    <m/>
    <m/>
    <m/>
    <m/>
    <m/>
    <m/>
    <m/>
    <m/>
    <m/>
    <s v="x"/>
    <m/>
    <m/>
    <m/>
    <m/>
    <m/>
    <m/>
    <m/>
    <x v="4"/>
  </r>
  <r>
    <d v="2021-03-01T00:00:00"/>
    <x v="1"/>
    <n v="3"/>
    <n v="183"/>
    <x v="5011"/>
    <x v="465"/>
    <n v="2589.6"/>
    <m/>
    <s v="x"/>
    <m/>
    <m/>
    <m/>
    <m/>
    <m/>
    <m/>
    <m/>
    <m/>
    <m/>
    <m/>
    <m/>
    <m/>
    <s v="x"/>
    <m/>
    <m/>
    <m/>
    <m/>
    <m/>
    <m/>
    <m/>
    <x v="4"/>
  </r>
  <r>
    <d v="2021-02-23T00:00:00"/>
    <x v="1"/>
    <n v="2"/>
    <n v="152"/>
    <x v="5012"/>
    <x v="465"/>
    <n v="480"/>
    <m/>
    <s v="x"/>
    <m/>
    <m/>
    <m/>
    <m/>
    <m/>
    <m/>
    <m/>
    <m/>
    <m/>
    <m/>
    <m/>
    <m/>
    <s v="x"/>
    <m/>
    <m/>
    <m/>
    <m/>
    <m/>
    <m/>
    <m/>
    <x v="4"/>
  </r>
  <r>
    <d v="2021-02-09T00:00:00"/>
    <x v="1"/>
    <n v="2"/>
    <n v="64"/>
    <x v="5013"/>
    <x v="465"/>
    <n v="633.6"/>
    <m/>
    <s v="x"/>
    <m/>
    <m/>
    <m/>
    <m/>
    <m/>
    <m/>
    <m/>
    <m/>
    <m/>
    <m/>
    <m/>
    <m/>
    <s v="x"/>
    <m/>
    <m/>
    <m/>
    <m/>
    <m/>
    <m/>
    <m/>
    <x v="4"/>
  </r>
  <r>
    <d v="2023-12-28T00:00:00"/>
    <x v="0"/>
    <n v="12"/>
    <n v="1473"/>
    <x v="5014"/>
    <x v="466"/>
    <n v="1416.48"/>
    <m/>
    <s v="x"/>
    <m/>
    <s v="x"/>
    <m/>
    <m/>
    <m/>
    <m/>
    <m/>
    <m/>
    <m/>
    <m/>
    <m/>
    <m/>
    <m/>
    <m/>
    <m/>
    <m/>
    <m/>
    <m/>
    <m/>
    <m/>
    <x v="12"/>
  </r>
  <r>
    <d v="2023-12-28T00:00:00"/>
    <x v="0"/>
    <n v="12"/>
    <n v="1474"/>
    <x v="5015"/>
    <x v="466"/>
    <n v="1232.76"/>
    <m/>
    <s v="x"/>
    <m/>
    <s v="x"/>
    <m/>
    <m/>
    <m/>
    <m/>
    <m/>
    <m/>
    <m/>
    <m/>
    <m/>
    <m/>
    <m/>
    <m/>
    <m/>
    <m/>
    <m/>
    <m/>
    <m/>
    <m/>
    <x v="12"/>
  </r>
  <r>
    <d v="2023-04-27T00:00:00"/>
    <x v="0"/>
    <n v="4"/>
    <n v="318"/>
    <x v="5016"/>
    <x v="466"/>
    <n v="777.6"/>
    <m/>
    <s v="x"/>
    <m/>
    <s v="x"/>
    <m/>
    <m/>
    <m/>
    <m/>
    <m/>
    <m/>
    <m/>
    <m/>
    <m/>
    <m/>
    <m/>
    <m/>
    <m/>
    <m/>
    <m/>
    <m/>
    <m/>
    <m/>
    <x v="12"/>
  </r>
  <r>
    <d v="2023-01-05T00:00:00"/>
    <x v="0"/>
    <n v="1"/>
    <n v="1801"/>
    <x v="5017"/>
    <x v="466"/>
    <n v="745.2"/>
    <m/>
    <s v="x"/>
    <m/>
    <s v="x"/>
    <m/>
    <m/>
    <m/>
    <m/>
    <m/>
    <m/>
    <m/>
    <m/>
    <m/>
    <m/>
    <m/>
    <m/>
    <m/>
    <m/>
    <m/>
    <m/>
    <m/>
    <m/>
    <x v="12"/>
  </r>
  <r>
    <d v="2022-12-28T00:00:00"/>
    <x v="2"/>
    <n v="12"/>
    <n v="1874"/>
    <x v="5018"/>
    <x v="466"/>
    <n v="5743.2"/>
    <m/>
    <s v="x"/>
    <m/>
    <s v="x"/>
    <m/>
    <m/>
    <m/>
    <m/>
    <m/>
    <m/>
    <m/>
    <m/>
    <m/>
    <m/>
    <m/>
    <m/>
    <m/>
    <m/>
    <m/>
    <m/>
    <m/>
    <m/>
    <x v="12"/>
  </r>
  <r>
    <d v="2022-12-28T00:00:00"/>
    <x v="2"/>
    <n v="12"/>
    <n v="1792"/>
    <x v="5019"/>
    <x v="466"/>
    <n v="-777.6"/>
    <m/>
    <s v="x"/>
    <m/>
    <s v="x"/>
    <m/>
    <m/>
    <m/>
    <m/>
    <m/>
    <m/>
    <m/>
    <m/>
    <m/>
    <m/>
    <m/>
    <m/>
    <m/>
    <m/>
    <m/>
    <m/>
    <m/>
    <m/>
    <x v="12"/>
  </r>
  <r>
    <d v="2022-12-28T00:00:00"/>
    <x v="2"/>
    <n v="12"/>
    <n v="1771"/>
    <x v="5020"/>
    <x v="466"/>
    <n v="777.6"/>
    <m/>
    <s v="x"/>
    <m/>
    <s v="x"/>
    <m/>
    <m/>
    <m/>
    <m/>
    <m/>
    <m/>
    <m/>
    <m/>
    <m/>
    <m/>
    <m/>
    <m/>
    <m/>
    <m/>
    <m/>
    <m/>
    <m/>
    <m/>
    <x v="12"/>
  </r>
  <r>
    <d v="2022-12-28T00:00:00"/>
    <x v="2"/>
    <n v="12"/>
    <n v="1770"/>
    <x v="5021"/>
    <x v="466"/>
    <n v="450"/>
    <m/>
    <s v="x"/>
    <m/>
    <s v="x"/>
    <m/>
    <m/>
    <m/>
    <m/>
    <m/>
    <m/>
    <m/>
    <m/>
    <m/>
    <m/>
    <m/>
    <m/>
    <m/>
    <m/>
    <m/>
    <m/>
    <m/>
    <m/>
    <x v="12"/>
  </r>
  <r>
    <d v="2022-12-28T00:00:00"/>
    <x v="2"/>
    <n v="12"/>
    <n v="1769"/>
    <x v="5022"/>
    <x v="466"/>
    <n v="883.32"/>
    <m/>
    <s v="x"/>
    <m/>
    <s v="x"/>
    <m/>
    <m/>
    <m/>
    <m/>
    <m/>
    <m/>
    <m/>
    <m/>
    <m/>
    <m/>
    <m/>
    <m/>
    <m/>
    <m/>
    <m/>
    <m/>
    <m/>
    <m/>
    <x v="12"/>
  </r>
  <r>
    <d v="2022-12-28T00:00:00"/>
    <x v="2"/>
    <n v="12"/>
    <n v="1768"/>
    <x v="5023"/>
    <x v="466"/>
    <n v="318"/>
    <m/>
    <s v="x"/>
    <m/>
    <s v="x"/>
    <m/>
    <m/>
    <m/>
    <m/>
    <m/>
    <m/>
    <m/>
    <m/>
    <m/>
    <m/>
    <m/>
    <m/>
    <m/>
    <m/>
    <m/>
    <m/>
    <m/>
    <m/>
    <x v="12"/>
  </r>
  <r>
    <d v="2022-11-02T00:00:00"/>
    <x v="2"/>
    <n v="11"/>
    <n v="1404"/>
    <x v="5024"/>
    <x v="466"/>
    <n v="4486.2"/>
    <m/>
    <s v="x"/>
    <m/>
    <s v="x"/>
    <m/>
    <m/>
    <m/>
    <m/>
    <m/>
    <m/>
    <m/>
    <m/>
    <m/>
    <m/>
    <m/>
    <m/>
    <m/>
    <m/>
    <m/>
    <m/>
    <m/>
    <m/>
    <x v="12"/>
  </r>
  <r>
    <d v="2022-10-21T00:00:00"/>
    <x v="2"/>
    <n v="10"/>
    <n v="1290"/>
    <x v="5025"/>
    <x v="466"/>
    <n v="3456"/>
    <m/>
    <s v="x"/>
    <m/>
    <s v="x"/>
    <m/>
    <m/>
    <m/>
    <m/>
    <m/>
    <m/>
    <m/>
    <m/>
    <m/>
    <m/>
    <m/>
    <m/>
    <m/>
    <m/>
    <m/>
    <m/>
    <m/>
    <m/>
    <x v="12"/>
  </r>
  <r>
    <d v="2022-09-26T00:00:00"/>
    <x v="2"/>
    <n v="9"/>
    <n v="1267"/>
    <x v="5024"/>
    <x v="466"/>
    <n v="168183.48"/>
    <m/>
    <s v="x"/>
    <m/>
    <s v="x"/>
    <m/>
    <m/>
    <m/>
    <m/>
    <m/>
    <m/>
    <m/>
    <m/>
    <m/>
    <m/>
    <m/>
    <m/>
    <m/>
    <m/>
    <m/>
    <m/>
    <m/>
    <m/>
    <x v="12"/>
  </r>
  <r>
    <d v="2021-01-11T00:00:00"/>
    <x v="1"/>
    <n v="1"/>
    <n v="2277"/>
    <x v="5026"/>
    <x v="467"/>
    <n v="420"/>
    <m/>
    <s v="x"/>
    <m/>
    <m/>
    <m/>
    <m/>
    <m/>
    <m/>
    <m/>
    <m/>
    <s v="x"/>
    <m/>
    <m/>
    <m/>
    <m/>
    <m/>
    <m/>
    <m/>
    <m/>
    <m/>
    <m/>
    <m/>
    <x v="10"/>
  </r>
  <r>
    <d v="2023-05-17T00:00:00"/>
    <x v="0"/>
    <n v="5"/>
    <n v="341"/>
    <x v="5027"/>
    <x v="468"/>
    <n v="11844"/>
    <s v="x"/>
    <m/>
    <m/>
    <m/>
    <m/>
    <m/>
    <m/>
    <m/>
    <m/>
    <m/>
    <m/>
    <m/>
    <m/>
    <s v="x"/>
    <m/>
    <m/>
    <m/>
    <m/>
    <m/>
    <m/>
    <m/>
    <m/>
    <x v="35"/>
  </r>
  <r>
    <d v="2022-12-21T00:00:00"/>
    <x v="2"/>
    <n v="12"/>
    <n v="1661"/>
    <x v="5028"/>
    <x v="468"/>
    <n v="4760"/>
    <m/>
    <s v="x"/>
    <m/>
    <m/>
    <m/>
    <m/>
    <m/>
    <m/>
    <m/>
    <m/>
    <m/>
    <m/>
    <m/>
    <s v="x"/>
    <m/>
    <m/>
    <m/>
    <m/>
    <m/>
    <m/>
    <m/>
    <m/>
    <x v="35"/>
  </r>
  <r>
    <d v="2022-12-05T00:00:00"/>
    <x v="2"/>
    <n v="12"/>
    <n v="1561"/>
    <x v="5029"/>
    <x v="469"/>
    <n v="56"/>
    <m/>
    <s v="x"/>
    <m/>
    <s v="x"/>
    <m/>
    <m/>
    <m/>
    <m/>
    <m/>
    <m/>
    <m/>
    <m/>
    <m/>
    <m/>
    <m/>
    <m/>
    <m/>
    <m/>
    <m/>
    <m/>
    <m/>
    <m/>
    <x v="12"/>
  </r>
  <r>
    <d v="2021-11-22T00:00:00"/>
    <x v="1"/>
    <n v="11"/>
    <n v="1543"/>
    <x v="5030"/>
    <x v="469"/>
    <n v="80"/>
    <m/>
    <s v="x"/>
    <m/>
    <s v="x"/>
    <m/>
    <m/>
    <m/>
    <m/>
    <m/>
    <m/>
    <m/>
    <m/>
    <m/>
    <m/>
    <m/>
    <m/>
    <m/>
    <m/>
    <m/>
    <m/>
    <m/>
    <m/>
    <x v="12"/>
  </r>
  <r>
    <d v="2024-01-15T00:00:00"/>
    <x v="3"/>
    <n v="1"/>
    <n v="1640"/>
    <x v="5031"/>
    <x v="470"/>
    <n v="2520"/>
    <m/>
    <s v="x"/>
    <m/>
    <m/>
    <m/>
    <m/>
    <m/>
    <m/>
    <m/>
    <m/>
    <s v="x"/>
    <m/>
    <m/>
    <m/>
    <m/>
    <m/>
    <m/>
    <m/>
    <m/>
    <m/>
    <m/>
    <m/>
    <x v="10"/>
  </r>
  <r>
    <d v="2023-12-19T00:00:00"/>
    <x v="0"/>
    <n v="12"/>
    <n v="1497"/>
    <x v="5032"/>
    <x v="470"/>
    <n v="1344"/>
    <m/>
    <s v="x"/>
    <m/>
    <m/>
    <m/>
    <m/>
    <m/>
    <m/>
    <m/>
    <m/>
    <s v="x"/>
    <m/>
    <m/>
    <m/>
    <m/>
    <m/>
    <m/>
    <m/>
    <m/>
    <m/>
    <m/>
    <m/>
    <x v="10"/>
  </r>
  <r>
    <d v="2023-11-22T00:00:00"/>
    <x v="0"/>
    <n v="11"/>
    <n v="1355"/>
    <x v="5033"/>
    <x v="470"/>
    <n v="2160"/>
    <m/>
    <s v="x"/>
    <m/>
    <m/>
    <m/>
    <m/>
    <m/>
    <m/>
    <m/>
    <m/>
    <s v="x"/>
    <m/>
    <m/>
    <m/>
    <m/>
    <m/>
    <m/>
    <m/>
    <m/>
    <m/>
    <m/>
    <m/>
    <x v="10"/>
  </r>
  <r>
    <d v="2023-10-24T00:00:00"/>
    <x v="0"/>
    <n v="10"/>
    <n v="1179"/>
    <x v="5034"/>
    <x v="470"/>
    <n v="2160"/>
    <m/>
    <s v="x"/>
    <m/>
    <m/>
    <m/>
    <m/>
    <m/>
    <m/>
    <m/>
    <m/>
    <s v="x"/>
    <m/>
    <m/>
    <m/>
    <m/>
    <m/>
    <m/>
    <m/>
    <m/>
    <m/>
    <m/>
    <m/>
    <x v="10"/>
  </r>
  <r>
    <d v="2023-09-21T00:00:00"/>
    <x v="0"/>
    <n v="9"/>
    <n v="1042"/>
    <x v="5035"/>
    <x v="470"/>
    <n v="2160"/>
    <m/>
    <s v="x"/>
    <m/>
    <m/>
    <m/>
    <m/>
    <m/>
    <m/>
    <m/>
    <m/>
    <s v="x"/>
    <m/>
    <m/>
    <m/>
    <m/>
    <m/>
    <m/>
    <m/>
    <m/>
    <m/>
    <m/>
    <m/>
    <x v="10"/>
  </r>
  <r>
    <d v="2023-08-21T00:00:00"/>
    <x v="0"/>
    <n v="8"/>
    <n v="847"/>
    <x v="5036"/>
    <x v="470"/>
    <n v="2160"/>
    <m/>
    <s v="x"/>
    <m/>
    <m/>
    <m/>
    <m/>
    <m/>
    <m/>
    <m/>
    <m/>
    <s v="x"/>
    <m/>
    <m/>
    <m/>
    <m/>
    <m/>
    <m/>
    <m/>
    <m/>
    <m/>
    <m/>
    <m/>
    <x v="10"/>
  </r>
  <r>
    <d v="2023-07-20T00:00:00"/>
    <x v="0"/>
    <n v="7"/>
    <n v="710"/>
    <x v="5037"/>
    <x v="470"/>
    <n v="2160"/>
    <m/>
    <s v="x"/>
    <m/>
    <m/>
    <m/>
    <m/>
    <m/>
    <m/>
    <m/>
    <m/>
    <s v="x"/>
    <m/>
    <m/>
    <m/>
    <m/>
    <m/>
    <m/>
    <m/>
    <m/>
    <m/>
    <m/>
    <m/>
    <x v="10"/>
  </r>
  <r>
    <d v="2023-06-22T00:00:00"/>
    <x v="0"/>
    <n v="6"/>
    <n v="604"/>
    <x v="5038"/>
    <x v="470"/>
    <n v="2160"/>
    <m/>
    <s v="x"/>
    <m/>
    <m/>
    <m/>
    <m/>
    <m/>
    <m/>
    <m/>
    <m/>
    <s v="x"/>
    <m/>
    <m/>
    <m/>
    <m/>
    <m/>
    <m/>
    <m/>
    <m/>
    <m/>
    <m/>
    <m/>
    <x v="10"/>
  </r>
  <r>
    <d v="2023-05-17T00:00:00"/>
    <x v="0"/>
    <n v="5"/>
    <n v="440"/>
    <x v="5039"/>
    <x v="470"/>
    <n v="2160"/>
    <m/>
    <s v="x"/>
    <m/>
    <m/>
    <m/>
    <m/>
    <m/>
    <m/>
    <m/>
    <m/>
    <s v="x"/>
    <m/>
    <m/>
    <m/>
    <m/>
    <m/>
    <m/>
    <m/>
    <m/>
    <m/>
    <m/>
    <m/>
    <x v="10"/>
  </r>
  <r>
    <d v="2023-04-20T00:00:00"/>
    <x v="0"/>
    <n v="4"/>
    <n v="291"/>
    <x v="5040"/>
    <x v="470"/>
    <n v="2160"/>
    <m/>
    <s v="x"/>
    <m/>
    <m/>
    <m/>
    <m/>
    <m/>
    <m/>
    <m/>
    <m/>
    <s v="x"/>
    <m/>
    <m/>
    <m/>
    <m/>
    <m/>
    <m/>
    <m/>
    <m/>
    <m/>
    <m/>
    <m/>
    <x v="10"/>
  </r>
  <r>
    <d v="2023-03-23T00:00:00"/>
    <x v="0"/>
    <n v="3"/>
    <n v="233"/>
    <x v="5041"/>
    <x v="470"/>
    <n v="2160"/>
    <m/>
    <s v="x"/>
    <m/>
    <m/>
    <m/>
    <m/>
    <m/>
    <m/>
    <m/>
    <m/>
    <s v="x"/>
    <m/>
    <m/>
    <m/>
    <m/>
    <m/>
    <m/>
    <m/>
    <m/>
    <m/>
    <m/>
    <m/>
    <x v="10"/>
  </r>
  <r>
    <d v="2023-03-01T00:00:00"/>
    <x v="0"/>
    <n v="3"/>
    <n v="118"/>
    <x v="5042"/>
    <x v="470"/>
    <n v="2160"/>
    <m/>
    <s v="x"/>
    <m/>
    <m/>
    <m/>
    <m/>
    <m/>
    <m/>
    <m/>
    <m/>
    <s v="x"/>
    <m/>
    <m/>
    <m/>
    <m/>
    <m/>
    <m/>
    <m/>
    <m/>
    <m/>
    <m/>
    <m/>
    <x v="10"/>
  </r>
  <r>
    <d v="2023-01-23T00:00:00"/>
    <x v="0"/>
    <n v="1"/>
    <n v="1964"/>
    <x v="5043"/>
    <x v="470"/>
    <n v="2160"/>
    <m/>
    <s v="x"/>
    <m/>
    <m/>
    <m/>
    <m/>
    <m/>
    <m/>
    <m/>
    <m/>
    <s v="x"/>
    <m/>
    <m/>
    <m/>
    <m/>
    <m/>
    <m/>
    <m/>
    <m/>
    <m/>
    <m/>
    <m/>
    <x v="10"/>
  </r>
  <r>
    <d v="2022-12-21T00:00:00"/>
    <x v="2"/>
    <n v="12"/>
    <n v="1806"/>
    <x v="5044"/>
    <x v="470"/>
    <n v="1368"/>
    <m/>
    <s v="x"/>
    <m/>
    <m/>
    <m/>
    <m/>
    <m/>
    <m/>
    <m/>
    <m/>
    <s v="x"/>
    <m/>
    <m/>
    <m/>
    <m/>
    <m/>
    <m/>
    <m/>
    <m/>
    <m/>
    <m/>
    <m/>
    <x v="10"/>
  </r>
  <r>
    <d v="2022-11-28T00:00:00"/>
    <x v="2"/>
    <n v="11"/>
    <n v="1606"/>
    <x v="5045"/>
    <x v="470"/>
    <n v="1680"/>
    <m/>
    <s v="x"/>
    <m/>
    <m/>
    <m/>
    <m/>
    <m/>
    <m/>
    <m/>
    <m/>
    <s v="x"/>
    <m/>
    <m/>
    <m/>
    <m/>
    <m/>
    <m/>
    <m/>
    <m/>
    <m/>
    <m/>
    <m/>
    <x v="10"/>
  </r>
  <r>
    <d v="2022-10-21T00:00:00"/>
    <x v="2"/>
    <n v="10"/>
    <n v="1399"/>
    <x v="5046"/>
    <x v="470"/>
    <n v="1680"/>
    <m/>
    <s v="x"/>
    <m/>
    <m/>
    <m/>
    <m/>
    <m/>
    <m/>
    <m/>
    <m/>
    <s v="x"/>
    <m/>
    <m/>
    <m/>
    <m/>
    <m/>
    <m/>
    <m/>
    <m/>
    <m/>
    <m/>
    <m/>
    <x v="10"/>
  </r>
  <r>
    <d v="2022-09-26T00:00:00"/>
    <x v="2"/>
    <n v="9"/>
    <n v="1287"/>
    <x v="5047"/>
    <x v="470"/>
    <n v="1680"/>
    <m/>
    <s v="x"/>
    <m/>
    <m/>
    <m/>
    <m/>
    <m/>
    <m/>
    <m/>
    <m/>
    <s v="x"/>
    <m/>
    <m/>
    <m/>
    <m/>
    <m/>
    <m/>
    <m/>
    <m/>
    <m/>
    <m/>
    <m/>
    <x v="10"/>
  </r>
  <r>
    <d v="2022-08-16T00:00:00"/>
    <x v="2"/>
    <n v="8"/>
    <n v="1106"/>
    <x v="5048"/>
    <x v="470"/>
    <n v="1680"/>
    <m/>
    <s v="x"/>
    <m/>
    <m/>
    <m/>
    <m/>
    <m/>
    <m/>
    <m/>
    <m/>
    <s v="x"/>
    <m/>
    <m/>
    <m/>
    <m/>
    <m/>
    <m/>
    <m/>
    <m/>
    <m/>
    <m/>
    <m/>
    <x v="10"/>
  </r>
  <r>
    <d v="2022-07-21T00:00:00"/>
    <x v="2"/>
    <n v="7"/>
    <n v="1007"/>
    <x v="5049"/>
    <x v="470"/>
    <n v="1680"/>
    <m/>
    <s v="x"/>
    <m/>
    <m/>
    <m/>
    <m/>
    <m/>
    <m/>
    <m/>
    <m/>
    <s v="x"/>
    <m/>
    <m/>
    <m/>
    <m/>
    <m/>
    <m/>
    <m/>
    <m/>
    <m/>
    <m/>
    <m/>
    <x v="10"/>
  </r>
  <r>
    <d v="2022-06-21T00:00:00"/>
    <x v="2"/>
    <n v="6"/>
    <n v="850"/>
    <x v="5050"/>
    <x v="470"/>
    <n v="1680"/>
    <m/>
    <s v="x"/>
    <m/>
    <m/>
    <m/>
    <m/>
    <m/>
    <m/>
    <m/>
    <m/>
    <s v="x"/>
    <m/>
    <m/>
    <m/>
    <m/>
    <m/>
    <m/>
    <m/>
    <m/>
    <m/>
    <m/>
    <m/>
    <x v="10"/>
  </r>
  <r>
    <d v="2022-05-20T00:00:00"/>
    <x v="2"/>
    <n v="5"/>
    <n v="685"/>
    <x v="5051"/>
    <x v="470"/>
    <n v="1680"/>
    <m/>
    <s v="x"/>
    <m/>
    <m/>
    <m/>
    <m/>
    <m/>
    <m/>
    <m/>
    <m/>
    <s v="x"/>
    <m/>
    <m/>
    <m/>
    <m/>
    <m/>
    <m/>
    <m/>
    <m/>
    <m/>
    <m/>
    <m/>
    <x v="10"/>
  </r>
  <r>
    <d v="2022-04-22T00:00:00"/>
    <x v="2"/>
    <n v="4"/>
    <n v="513"/>
    <x v="5052"/>
    <x v="470"/>
    <n v="1680"/>
    <m/>
    <s v="x"/>
    <m/>
    <m/>
    <m/>
    <m/>
    <m/>
    <m/>
    <m/>
    <m/>
    <s v="x"/>
    <m/>
    <m/>
    <m/>
    <m/>
    <m/>
    <m/>
    <m/>
    <m/>
    <m/>
    <m/>
    <m/>
    <x v="10"/>
  </r>
  <r>
    <d v="2022-03-17T00:00:00"/>
    <x v="2"/>
    <n v="3"/>
    <n v="275"/>
    <x v="5053"/>
    <x v="470"/>
    <n v="1680"/>
    <m/>
    <s v="x"/>
    <m/>
    <m/>
    <m/>
    <m/>
    <m/>
    <m/>
    <m/>
    <m/>
    <s v="x"/>
    <m/>
    <m/>
    <m/>
    <m/>
    <m/>
    <m/>
    <m/>
    <m/>
    <m/>
    <m/>
    <m/>
    <x v="10"/>
  </r>
  <r>
    <d v="2022-02-16T00:00:00"/>
    <x v="2"/>
    <n v="2"/>
    <n v="117"/>
    <x v="5054"/>
    <x v="470"/>
    <n v="1680"/>
    <m/>
    <s v="x"/>
    <m/>
    <m/>
    <m/>
    <m/>
    <m/>
    <m/>
    <m/>
    <m/>
    <s v="x"/>
    <m/>
    <m/>
    <m/>
    <m/>
    <m/>
    <m/>
    <m/>
    <m/>
    <m/>
    <m/>
    <m/>
    <x v="10"/>
  </r>
  <r>
    <d v="2022-01-21T00:00:00"/>
    <x v="2"/>
    <n v="1"/>
    <n v="2011"/>
    <x v="5055"/>
    <x v="470"/>
    <n v="1571.62"/>
    <m/>
    <s v="x"/>
    <m/>
    <m/>
    <m/>
    <m/>
    <m/>
    <m/>
    <m/>
    <m/>
    <s v="x"/>
    <m/>
    <m/>
    <m/>
    <m/>
    <m/>
    <m/>
    <m/>
    <m/>
    <m/>
    <m/>
    <m/>
    <x v="10"/>
  </r>
  <r>
    <d v="2021-11-15T00:00:00"/>
    <x v="1"/>
    <n v="11"/>
    <n v="1631"/>
    <x v="5056"/>
    <x v="470"/>
    <n v="1680"/>
    <m/>
    <s v="x"/>
    <m/>
    <m/>
    <m/>
    <m/>
    <m/>
    <m/>
    <m/>
    <m/>
    <s v="x"/>
    <m/>
    <m/>
    <m/>
    <m/>
    <m/>
    <m/>
    <m/>
    <m/>
    <m/>
    <m/>
    <m/>
    <x v="10"/>
  </r>
  <r>
    <d v="2021-10-15T00:00:00"/>
    <x v="1"/>
    <n v="10"/>
    <n v="1456"/>
    <x v="5057"/>
    <x v="470"/>
    <n v="1680"/>
    <m/>
    <s v="x"/>
    <m/>
    <m/>
    <m/>
    <m/>
    <m/>
    <m/>
    <m/>
    <m/>
    <s v="x"/>
    <m/>
    <m/>
    <m/>
    <m/>
    <m/>
    <m/>
    <m/>
    <m/>
    <m/>
    <m/>
    <m/>
    <x v="10"/>
  </r>
  <r>
    <d v="2021-09-23T00:00:00"/>
    <x v="1"/>
    <n v="9"/>
    <n v="1337"/>
    <x v="5058"/>
    <x v="470"/>
    <n v="1680"/>
    <m/>
    <s v="x"/>
    <m/>
    <m/>
    <m/>
    <m/>
    <m/>
    <m/>
    <m/>
    <m/>
    <s v="x"/>
    <m/>
    <m/>
    <m/>
    <m/>
    <m/>
    <m/>
    <m/>
    <m/>
    <m/>
    <m/>
    <m/>
    <x v="10"/>
  </r>
  <r>
    <d v="2021-08-16T00:00:00"/>
    <x v="1"/>
    <n v="8"/>
    <n v="1110"/>
    <x v="5059"/>
    <x v="470"/>
    <n v="1680"/>
    <m/>
    <s v="x"/>
    <m/>
    <m/>
    <m/>
    <m/>
    <m/>
    <m/>
    <m/>
    <m/>
    <s v="x"/>
    <m/>
    <m/>
    <m/>
    <m/>
    <m/>
    <m/>
    <m/>
    <m/>
    <m/>
    <m/>
    <m/>
    <x v="10"/>
  </r>
  <r>
    <d v="2021-07-19T00:00:00"/>
    <x v="1"/>
    <n v="7"/>
    <n v="931"/>
    <x v="5060"/>
    <x v="470"/>
    <n v="1680"/>
    <m/>
    <s v="x"/>
    <m/>
    <m/>
    <m/>
    <m/>
    <m/>
    <m/>
    <m/>
    <m/>
    <s v="x"/>
    <m/>
    <m/>
    <m/>
    <m/>
    <m/>
    <m/>
    <m/>
    <m/>
    <m/>
    <m/>
    <m/>
    <x v="10"/>
  </r>
  <r>
    <d v="2021-06-09T00:00:00"/>
    <x v="1"/>
    <n v="6"/>
    <n v="751"/>
    <x v="5061"/>
    <x v="470"/>
    <n v="1680"/>
    <m/>
    <s v="x"/>
    <m/>
    <m/>
    <m/>
    <m/>
    <m/>
    <m/>
    <m/>
    <m/>
    <s v="x"/>
    <m/>
    <m/>
    <m/>
    <m/>
    <m/>
    <m/>
    <m/>
    <m/>
    <m/>
    <m/>
    <m/>
    <x v="10"/>
  </r>
  <r>
    <d v="2021-05-10T00:00:00"/>
    <x v="1"/>
    <n v="5"/>
    <n v="584"/>
    <x v="5062"/>
    <x v="470"/>
    <n v="1680"/>
    <m/>
    <s v="x"/>
    <m/>
    <m/>
    <m/>
    <m/>
    <m/>
    <m/>
    <m/>
    <m/>
    <s v="x"/>
    <m/>
    <m/>
    <m/>
    <m/>
    <m/>
    <m/>
    <m/>
    <m/>
    <m/>
    <m/>
    <m/>
    <x v="10"/>
  </r>
  <r>
    <d v="2021-04-16T00:00:00"/>
    <x v="1"/>
    <n v="4"/>
    <n v="413"/>
    <x v="5063"/>
    <x v="470"/>
    <n v="1680"/>
    <m/>
    <s v="x"/>
    <m/>
    <m/>
    <m/>
    <m/>
    <m/>
    <m/>
    <m/>
    <m/>
    <s v="x"/>
    <m/>
    <m/>
    <m/>
    <m/>
    <m/>
    <m/>
    <m/>
    <m/>
    <m/>
    <m/>
    <m/>
    <x v="10"/>
  </r>
  <r>
    <d v="2021-03-23T00:00:00"/>
    <x v="1"/>
    <n v="3"/>
    <n v="320"/>
    <x v="5064"/>
    <x v="470"/>
    <n v="1680"/>
    <m/>
    <s v="x"/>
    <m/>
    <m/>
    <m/>
    <m/>
    <m/>
    <m/>
    <m/>
    <m/>
    <s v="x"/>
    <m/>
    <m/>
    <m/>
    <m/>
    <m/>
    <m/>
    <m/>
    <m/>
    <m/>
    <m/>
    <m/>
    <x v="10"/>
  </r>
  <r>
    <d v="2021-02-09T00:00:00"/>
    <x v="1"/>
    <n v="2"/>
    <n v="90"/>
    <x v="5065"/>
    <x v="470"/>
    <n v="1680"/>
    <m/>
    <s v="x"/>
    <m/>
    <m/>
    <m/>
    <m/>
    <m/>
    <m/>
    <m/>
    <m/>
    <s v="x"/>
    <m/>
    <m/>
    <m/>
    <m/>
    <m/>
    <m/>
    <m/>
    <m/>
    <m/>
    <m/>
    <m/>
    <x v="10"/>
  </r>
  <r>
    <d v="2021-01-15T00:00:00"/>
    <x v="1"/>
    <n v="1"/>
    <n v="2299"/>
    <x v="5066"/>
    <x v="470"/>
    <n v="1680"/>
    <m/>
    <s v="x"/>
    <m/>
    <m/>
    <m/>
    <m/>
    <m/>
    <m/>
    <m/>
    <m/>
    <s v="x"/>
    <m/>
    <m/>
    <m/>
    <m/>
    <m/>
    <m/>
    <m/>
    <m/>
    <m/>
    <m/>
    <m/>
    <x v="10"/>
  </r>
  <r>
    <d v="2021-03-31T00:00:00"/>
    <x v="1"/>
    <n v="3"/>
    <n v="277"/>
    <x v="5067"/>
    <x v="471"/>
    <n v="1188"/>
    <m/>
    <s v="x"/>
    <m/>
    <m/>
    <m/>
    <m/>
    <m/>
    <m/>
    <m/>
    <m/>
    <s v="x"/>
    <m/>
    <m/>
    <m/>
    <m/>
    <m/>
    <m/>
    <m/>
    <m/>
    <m/>
    <m/>
    <m/>
    <x v="10"/>
  </r>
  <r>
    <d v="2023-05-29T00:00:00"/>
    <x v="0"/>
    <n v="5"/>
    <n v="517"/>
    <x v="5068"/>
    <x v="472"/>
    <n v="119"/>
    <m/>
    <s v="x"/>
    <m/>
    <m/>
    <m/>
    <m/>
    <m/>
    <m/>
    <m/>
    <m/>
    <m/>
    <m/>
    <m/>
    <m/>
    <m/>
    <m/>
    <s v="x"/>
    <m/>
    <m/>
    <m/>
    <m/>
    <m/>
    <x v="3"/>
  </r>
  <r>
    <d v="2023-05-17T00:00:00"/>
    <x v="0"/>
    <n v="5"/>
    <n v="27"/>
    <x v="5068"/>
    <x v="472"/>
    <n v="119"/>
    <m/>
    <s v="x"/>
    <m/>
    <m/>
    <m/>
    <m/>
    <m/>
    <m/>
    <m/>
    <m/>
    <m/>
    <m/>
    <m/>
    <m/>
    <m/>
    <m/>
    <s v="x"/>
    <m/>
    <m/>
    <m/>
    <m/>
    <m/>
    <x v="3"/>
  </r>
  <r>
    <d v="2023-04-27T00:00:00"/>
    <x v="0"/>
    <n v="4"/>
    <n v="395"/>
    <x v="5069"/>
    <x v="472"/>
    <n v="93.6"/>
    <m/>
    <s v="x"/>
    <m/>
    <m/>
    <m/>
    <m/>
    <m/>
    <m/>
    <m/>
    <m/>
    <m/>
    <m/>
    <m/>
    <m/>
    <m/>
    <m/>
    <s v="x"/>
    <m/>
    <m/>
    <m/>
    <m/>
    <m/>
    <x v="3"/>
  </r>
  <r>
    <d v="2023-04-25T00:00:00"/>
    <x v="0"/>
    <n v="4"/>
    <n v="19"/>
    <x v="5070"/>
    <x v="472"/>
    <n v="93.6"/>
    <m/>
    <s v="x"/>
    <m/>
    <m/>
    <m/>
    <m/>
    <m/>
    <m/>
    <m/>
    <m/>
    <m/>
    <m/>
    <m/>
    <m/>
    <m/>
    <m/>
    <s v="x"/>
    <m/>
    <m/>
    <m/>
    <m/>
    <m/>
    <x v="3"/>
  </r>
  <r>
    <d v="2022-05-05T00:00:00"/>
    <x v="2"/>
    <n v="5"/>
    <n v="583"/>
    <x v="5071"/>
    <x v="472"/>
    <n v="94"/>
    <m/>
    <s v="x"/>
    <m/>
    <m/>
    <m/>
    <m/>
    <m/>
    <m/>
    <m/>
    <m/>
    <m/>
    <m/>
    <m/>
    <m/>
    <m/>
    <m/>
    <s v="x"/>
    <m/>
    <m/>
    <m/>
    <m/>
    <m/>
    <x v="3"/>
  </r>
  <r>
    <d v="2022-04-27T00:00:00"/>
    <x v="2"/>
    <n v="4"/>
    <n v="25"/>
    <x v="5072"/>
    <x v="472"/>
    <n v="94"/>
    <m/>
    <s v="x"/>
    <m/>
    <m/>
    <m/>
    <m/>
    <m/>
    <m/>
    <m/>
    <m/>
    <m/>
    <m/>
    <m/>
    <m/>
    <m/>
    <m/>
    <s v="x"/>
    <m/>
    <m/>
    <m/>
    <m/>
    <m/>
    <x v="3"/>
  </r>
  <r>
    <d v="2021-05-04T00:00:00"/>
    <x v="1"/>
    <n v="5"/>
    <n v="571"/>
    <x v="5073"/>
    <x v="472"/>
    <n v="94"/>
    <m/>
    <s v="x"/>
    <m/>
    <m/>
    <m/>
    <m/>
    <m/>
    <m/>
    <m/>
    <m/>
    <m/>
    <m/>
    <m/>
    <m/>
    <m/>
    <m/>
    <s v="x"/>
    <m/>
    <m/>
    <m/>
    <m/>
    <m/>
    <x v="3"/>
  </r>
  <r>
    <d v="2021-04-27T00:00:00"/>
    <x v="1"/>
    <n v="4"/>
    <n v="17"/>
    <x v="5073"/>
    <x v="472"/>
    <n v="94"/>
    <m/>
    <s v="x"/>
    <m/>
    <m/>
    <m/>
    <m/>
    <m/>
    <m/>
    <m/>
    <m/>
    <m/>
    <m/>
    <m/>
    <m/>
    <m/>
    <m/>
    <s v="x"/>
    <m/>
    <m/>
    <m/>
    <m/>
    <m/>
    <x v="3"/>
  </r>
  <r>
    <d v="2023-12-19T00:00:00"/>
    <x v="0"/>
    <n v="12"/>
    <n v="1495"/>
    <x v="5074"/>
    <x v="473"/>
    <n v="198"/>
    <m/>
    <s v="x"/>
    <m/>
    <m/>
    <m/>
    <m/>
    <m/>
    <m/>
    <s v="x"/>
    <m/>
    <m/>
    <m/>
    <m/>
    <m/>
    <m/>
    <m/>
    <m/>
    <m/>
    <m/>
    <m/>
    <m/>
    <m/>
    <x v="2"/>
  </r>
  <r>
    <d v="2023-11-30T00:00:00"/>
    <x v="0"/>
    <n v="11"/>
    <n v="1377"/>
    <x v="5075"/>
    <x v="473"/>
    <n v="198"/>
    <m/>
    <s v="x"/>
    <m/>
    <m/>
    <m/>
    <m/>
    <m/>
    <m/>
    <s v="x"/>
    <m/>
    <m/>
    <m/>
    <m/>
    <m/>
    <m/>
    <m/>
    <m/>
    <m/>
    <m/>
    <m/>
    <m/>
    <m/>
    <x v="2"/>
  </r>
  <r>
    <d v="2023-10-24T00:00:00"/>
    <x v="0"/>
    <n v="10"/>
    <n v="1176"/>
    <x v="5076"/>
    <x v="473"/>
    <n v="198"/>
    <m/>
    <s v="x"/>
    <m/>
    <m/>
    <m/>
    <m/>
    <m/>
    <m/>
    <s v="x"/>
    <m/>
    <m/>
    <m/>
    <m/>
    <m/>
    <m/>
    <m/>
    <m/>
    <m/>
    <m/>
    <m/>
    <m/>
    <m/>
    <x v="2"/>
  </r>
  <r>
    <d v="2023-09-28T00:00:00"/>
    <x v="0"/>
    <n v="9"/>
    <n v="1059"/>
    <x v="5077"/>
    <x v="473"/>
    <n v="198"/>
    <m/>
    <s v="x"/>
    <m/>
    <m/>
    <m/>
    <m/>
    <m/>
    <m/>
    <s v="x"/>
    <m/>
    <m/>
    <m/>
    <m/>
    <m/>
    <m/>
    <m/>
    <m/>
    <m/>
    <m/>
    <m/>
    <m/>
    <m/>
    <x v="2"/>
  </r>
  <r>
    <d v="2023-08-30T00:00:00"/>
    <x v="0"/>
    <n v="8"/>
    <n v="898"/>
    <x v="5078"/>
    <x v="473"/>
    <n v="198"/>
    <m/>
    <s v="x"/>
    <m/>
    <m/>
    <m/>
    <m/>
    <m/>
    <m/>
    <s v="x"/>
    <m/>
    <m/>
    <m/>
    <m/>
    <m/>
    <m/>
    <m/>
    <m/>
    <m/>
    <m/>
    <m/>
    <m/>
    <m/>
    <x v="2"/>
  </r>
  <r>
    <d v="2023-07-25T00:00:00"/>
    <x v="0"/>
    <n v="7"/>
    <n v="730"/>
    <x v="5079"/>
    <x v="473"/>
    <n v="198"/>
    <m/>
    <s v="x"/>
    <m/>
    <m/>
    <m/>
    <m/>
    <m/>
    <m/>
    <s v="x"/>
    <m/>
    <m/>
    <m/>
    <m/>
    <m/>
    <m/>
    <m/>
    <m/>
    <m/>
    <m/>
    <m/>
    <m/>
    <m/>
    <x v="2"/>
  </r>
  <r>
    <d v="2023-06-22T00:00:00"/>
    <x v="0"/>
    <n v="6"/>
    <n v="561"/>
    <x v="5080"/>
    <x v="473"/>
    <n v="198"/>
    <m/>
    <s v="x"/>
    <m/>
    <m/>
    <m/>
    <m/>
    <m/>
    <m/>
    <s v="x"/>
    <m/>
    <m/>
    <m/>
    <m/>
    <m/>
    <m/>
    <m/>
    <m/>
    <m/>
    <m/>
    <m/>
    <m/>
    <m/>
    <x v="2"/>
  </r>
  <r>
    <d v="2023-05-23T00:00:00"/>
    <x v="0"/>
    <n v="5"/>
    <n v="477"/>
    <x v="5081"/>
    <x v="473"/>
    <n v="198"/>
    <m/>
    <s v="x"/>
    <m/>
    <m/>
    <m/>
    <m/>
    <m/>
    <m/>
    <s v="x"/>
    <m/>
    <m/>
    <m/>
    <m/>
    <m/>
    <m/>
    <m/>
    <m/>
    <m/>
    <m/>
    <m/>
    <m/>
    <m/>
    <x v="2"/>
  </r>
  <r>
    <d v="2023-04-26T00:00:00"/>
    <x v="0"/>
    <n v="4"/>
    <n v="338"/>
    <x v="5082"/>
    <x v="473"/>
    <n v="198"/>
    <m/>
    <s v="x"/>
    <m/>
    <m/>
    <m/>
    <m/>
    <m/>
    <m/>
    <s v="x"/>
    <m/>
    <m/>
    <m/>
    <m/>
    <m/>
    <m/>
    <m/>
    <m/>
    <m/>
    <m/>
    <m/>
    <m/>
    <m/>
    <x v="2"/>
  </r>
  <r>
    <d v="2023-03-20T00:00:00"/>
    <x v="0"/>
    <n v="3"/>
    <n v="189"/>
    <x v="5083"/>
    <x v="473"/>
    <n v="198"/>
    <m/>
    <s v="x"/>
    <m/>
    <m/>
    <m/>
    <m/>
    <m/>
    <m/>
    <s v="x"/>
    <m/>
    <m/>
    <m/>
    <m/>
    <m/>
    <m/>
    <m/>
    <m/>
    <m/>
    <m/>
    <m/>
    <m/>
    <m/>
    <x v="2"/>
  </r>
  <r>
    <d v="2023-03-01T00:00:00"/>
    <x v="0"/>
    <n v="3"/>
    <n v="83"/>
    <x v="5084"/>
    <x v="473"/>
    <n v="198"/>
    <m/>
    <s v="x"/>
    <m/>
    <m/>
    <m/>
    <m/>
    <m/>
    <m/>
    <s v="x"/>
    <m/>
    <m/>
    <m/>
    <m/>
    <m/>
    <m/>
    <m/>
    <m/>
    <m/>
    <m/>
    <m/>
    <m/>
    <m/>
    <x v="2"/>
  </r>
  <r>
    <d v="2023-01-19T00:00:00"/>
    <x v="0"/>
    <n v="1"/>
    <n v="5"/>
    <x v="5085"/>
    <x v="473"/>
    <n v="198"/>
    <m/>
    <s v="x"/>
    <m/>
    <m/>
    <m/>
    <m/>
    <m/>
    <m/>
    <s v="x"/>
    <m/>
    <m/>
    <m/>
    <m/>
    <m/>
    <m/>
    <m/>
    <m/>
    <m/>
    <m/>
    <m/>
    <m/>
    <m/>
    <x v="2"/>
  </r>
  <r>
    <d v="2022-12-19T00:00:00"/>
    <x v="2"/>
    <n v="12"/>
    <n v="1758"/>
    <x v="5086"/>
    <x v="473"/>
    <n v="198"/>
    <m/>
    <s v="x"/>
    <m/>
    <m/>
    <m/>
    <m/>
    <m/>
    <m/>
    <s v="x"/>
    <m/>
    <m/>
    <m/>
    <m/>
    <m/>
    <m/>
    <m/>
    <m/>
    <m/>
    <m/>
    <m/>
    <m/>
    <m/>
    <x v="2"/>
  </r>
  <r>
    <d v="2022-11-28T00:00:00"/>
    <x v="2"/>
    <n v="11"/>
    <n v="1628"/>
    <x v="5087"/>
    <x v="473"/>
    <n v="198"/>
    <m/>
    <s v="x"/>
    <m/>
    <m/>
    <m/>
    <m/>
    <m/>
    <m/>
    <s v="x"/>
    <m/>
    <m/>
    <m/>
    <m/>
    <m/>
    <m/>
    <m/>
    <m/>
    <m/>
    <m/>
    <m/>
    <m/>
    <m/>
    <x v="2"/>
  </r>
  <r>
    <d v="2022-10-21T00:00:00"/>
    <x v="2"/>
    <n v="10"/>
    <n v="1378"/>
    <x v="5088"/>
    <x v="473"/>
    <n v="198"/>
    <m/>
    <s v="x"/>
    <m/>
    <m/>
    <m/>
    <m/>
    <m/>
    <m/>
    <s v="x"/>
    <m/>
    <m/>
    <m/>
    <m/>
    <m/>
    <m/>
    <m/>
    <m/>
    <m/>
    <m/>
    <m/>
    <m/>
    <m/>
    <x v="2"/>
  </r>
  <r>
    <d v="2022-09-22T00:00:00"/>
    <x v="2"/>
    <n v="9"/>
    <n v="1249"/>
    <x v="5089"/>
    <x v="473"/>
    <n v="198"/>
    <m/>
    <s v="x"/>
    <m/>
    <m/>
    <m/>
    <m/>
    <m/>
    <m/>
    <s v="x"/>
    <m/>
    <m/>
    <m/>
    <m/>
    <m/>
    <m/>
    <m/>
    <m/>
    <m/>
    <m/>
    <m/>
    <m/>
    <m/>
    <x v="2"/>
  </r>
  <r>
    <d v="2022-08-16T00:00:00"/>
    <x v="2"/>
    <n v="8"/>
    <n v="1112"/>
    <x v="5090"/>
    <x v="473"/>
    <n v="198"/>
    <m/>
    <s v="x"/>
    <m/>
    <m/>
    <m/>
    <m/>
    <m/>
    <m/>
    <s v="x"/>
    <m/>
    <m/>
    <m/>
    <m/>
    <m/>
    <m/>
    <m/>
    <m/>
    <m/>
    <m/>
    <m/>
    <m/>
    <m/>
    <x v="2"/>
  </r>
  <r>
    <d v="2022-07-21T00:00:00"/>
    <x v="2"/>
    <n v="7"/>
    <n v="947"/>
    <x v="5091"/>
    <x v="473"/>
    <n v="198"/>
    <m/>
    <s v="x"/>
    <m/>
    <m/>
    <m/>
    <m/>
    <m/>
    <m/>
    <s v="x"/>
    <m/>
    <m/>
    <m/>
    <m/>
    <m/>
    <m/>
    <m/>
    <m/>
    <m/>
    <m/>
    <m/>
    <m/>
    <m/>
    <x v="2"/>
  </r>
  <r>
    <d v="2022-06-17T00:00:00"/>
    <x v="2"/>
    <n v="6"/>
    <n v="788"/>
    <x v="5092"/>
    <x v="473"/>
    <n v="198"/>
    <m/>
    <s v="x"/>
    <m/>
    <m/>
    <m/>
    <m/>
    <m/>
    <m/>
    <s v="x"/>
    <m/>
    <m/>
    <m/>
    <m/>
    <m/>
    <m/>
    <m/>
    <m/>
    <m/>
    <m/>
    <m/>
    <m/>
    <m/>
    <x v="2"/>
  </r>
  <r>
    <d v="2022-05-30T00:00:00"/>
    <x v="2"/>
    <n v="5"/>
    <n v="714"/>
    <x v="5093"/>
    <x v="473"/>
    <n v="198"/>
    <m/>
    <s v="x"/>
    <m/>
    <m/>
    <m/>
    <m/>
    <m/>
    <m/>
    <s v="x"/>
    <m/>
    <m/>
    <m/>
    <m/>
    <m/>
    <m/>
    <m/>
    <m/>
    <m/>
    <m/>
    <m/>
    <m/>
    <m/>
    <x v="2"/>
  </r>
  <r>
    <d v="2022-04-22T00:00:00"/>
    <x v="2"/>
    <n v="4"/>
    <n v="455"/>
    <x v="5094"/>
    <x v="473"/>
    <n v="198"/>
    <m/>
    <s v="x"/>
    <m/>
    <m/>
    <m/>
    <m/>
    <m/>
    <m/>
    <s v="x"/>
    <m/>
    <m/>
    <m/>
    <m/>
    <m/>
    <m/>
    <m/>
    <m/>
    <m/>
    <m/>
    <m/>
    <m/>
    <m/>
    <x v="2"/>
  </r>
  <r>
    <d v="2022-03-22T00:00:00"/>
    <x v="2"/>
    <n v="3"/>
    <n v="277"/>
    <x v="5095"/>
    <x v="473"/>
    <n v="198"/>
    <m/>
    <s v="x"/>
    <m/>
    <m/>
    <m/>
    <m/>
    <m/>
    <m/>
    <s v="x"/>
    <m/>
    <m/>
    <m/>
    <m/>
    <m/>
    <m/>
    <m/>
    <m/>
    <m/>
    <m/>
    <m/>
    <m/>
    <m/>
    <x v="2"/>
  </r>
  <r>
    <d v="2022-02-24T00:00:00"/>
    <x v="2"/>
    <n v="2"/>
    <n v="203"/>
    <x v="5096"/>
    <x v="473"/>
    <n v="198"/>
    <m/>
    <s v="x"/>
    <m/>
    <m/>
    <m/>
    <m/>
    <m/>
    <m/>
    <s v="x"/>
    <m/>
    <m/>
    <m/>
    <m/>
    <m/>
    <m/>
    <m/>
    <m/>
    <m/>
    <m/>
    <m/>
    <m/>
    <m/>
    <x v="2"/>
  </r>
  <r>
    <d v="2022-01-27T00:00:00"/>
    <x v="2"/>
    <n v="1"/>
    <n v="16"/>
    <x v="5097"/>
    <x v="473"/>
    <n v="198"/>
    <m/>
    <s v="x"/>
    <m/>
    <m/>
    <m/>
    <m/>
    <m/>
    <m/>
    <s v="x"/>
    <m/>
    <m/>
    <m/>
    <m/>
    <m/>
    <m/>
    <m/>
    <m/>
    <m/>
    <m/>
    <m/>
    <m/>
    <m/>
    <x v="2"/>
  </r>
  <r>
    <d v="2021-12-22T00:00:00"/>
    <x v="1"/>
    <n v="12"/>
    <n v="1780"/>
    <x v="5098"/>
    <x v="473"/>
    <n v="198"/>
    <m/>
    <s v="x"/>
    <m/>
    <m/>
    <m/>
    <m/>
    <m/>
    <m/>
    <s v="x"/>
    <m/>
    <m/>
    <m/>
    <m/>
    <m/>
    <m/>
    <m/>
    <m/>
    <m/>
    <m/>
    <m/>
    <m/>
    <m/>
    <x v="2"/>
  </r>
  <r>
    <d v="2021-11-24T00:00:00"/>
    <x v="1"/>
    <n v="11"/>
    <n v="1645"/>
    <x v="5099"/>
    <x v="473"/>
    <n v="198"/>
    <m/>
    <s v="x"/>
    <m/>
    <m/>
    <m/>
    <m/>
    <m/>
    <m/>
    <s v="x"/>
    <m/>
    <m/>
    <m/>
    <m/>
    <m/>
    <m/>
    <m/>
    <m/>
    <m/>
    <m/>
    <m/>
    <m/>
    <m/>
    <x v="2"/>
  </r>
  <r>
    <d v="2021-10-19T00:00:00"/>
    <x v="1"/>
    <n v="10"/>
    <n v="1409"/>
    <x v="5100"/>
    <x v="473"/>
    <n v="198"/>
    <m/>
    <s v="x"/>
    <m/>
    <m/>
    <m/>
    <m/>
    <m/>
    <m/>
    <s v="x"/>
    <m/>
    <m/>
    <m/>
    <m/>
    <m/>
    <m/>
    <m/>
    <m/>
    <m/>
    <m/>
    <m/>
    <m/>
    <m/>
    <x v="2"/>
  </r>
  <r>
    <d v="2021-09-24T00:00:00"/>
    <x v="1"/>
    <n v="9"/>
    <n v="1305"/>
    <x v="5101"/>
    <x v="473"/>
    <n v="198"/>
    <m/>
    <s v="x"/>
    <m/>
    <m/>
    <m/>
    <m/>
    <m/>
    <m/>
    <s v="x"/>
    <m/>
    <m/>
    <m/>
    <m/>
    <m/>
    <m/>
    <m/>
    <m/>
    <m/>
    <m/>
    <m/>
    <m/>
    <m/>
    <x v="2"/>
  </r>
  <r>
    <d v="2021-08-18T00:00:00"/>
    <x v="1"/>
    <n v="8"/>
    <n v="1137"/>
    <x v="5102"/>
    <x v="473"/>
    <n v="198"/>
    <m/>
    <s v="x"/>
    <m/>
    <m/>
    <m/>
    <m/>
    <m/>
    <m/>
    <s v="x"/>
    <m/>
    <m/>
    <m/>
    <m/>
    <m/>
    <m/>
    <m/>
    <m/>
    <m/>
    <m/>
    <m/>
    <m/>
    <m/>
    <x v="2"/>
  </r>
  <r>
    <d v="2021-07-21T00:00:00"/>
    <x v="1"/>
    <n v="7"/>
    <n v="938"/>
    <x v="5103"/>
    <x v="473"/>
    <n v="198"/>
    <m/>
    <s v="x"/>
    <m/>
    <m/>
    <m/>
    <m/>
    <m/>
    <m/>
    <s v="x"/>
    <m/>
    <m/>
    <m/>
    <m/>
    <m/>
    <m/>
    <m/>
    <m/>
    <m/>
    <m/>
    <m/>
    <m/>
    <m/>
    <x v="2"/>
  </r>
  <r>
    <d v="2021-06-29T00:00:00"/>
    <x v="1"/>
    <n v="6"/>
    <n v="807"/>
    <x v="5104"/>
    <x v="473"/>
    <n v="198"/>
    <m/>
    <s v="x"/>
    <m/>
    <m/>
    <m/>
    <m/>
    <m/>
    <m/>
    <s v="x"/>
    <m/>
    <m/>
    <m/>
    <m/>
    <m/>
    <m/>
    <m/>
    <m/>
    <m/>
    <m/>
    <m/>
    <m/>
    <m/>
    <x v="2"/>
  </r>
  <r>
    <d v="2021-05-20T00:00:00"/>
    <x v="1"/>
    <n v="5"/>
    <n v="648"/>
    <x v="5105"/>
    <x v="473"/>
    <n v="198"/>
    <m/>
    <s v="x"/>
    <m/>
    <m/>
    <m/>
    <m/>
    <m/>
    <m/>
    <s v="x"/>
    <m/>
    <m/>
    <m/>
    <m/>
    <m/>
    <m/>
    <m/>
    <m/>
    <m/>
    <m/>
    <m/>
    <m/>
    <m/>
    <x v="2"/>
  </r>
  <r>
    <d v="2021-04-28T00:00:00"/>
    <x v="1"/>
    <n v="4"/>
    <n v="472"/>
    <x v="5106"/>
    <x v="473"/>
    <n v="198"/>
    <m/>
    <s v="x"/>
    <m/>
    <m/>
    <m/>
    <m/>
    <m/>
    <m/>
    <s v="x"/>
    <m/>
    <m/>
    <m/>
    <m/>
    <m/>
    <m/>
    <m/>
    <m/>
    <m/>
    <m/>
    <m/>
    <m/>
    <m/>
    <x v="2"/>
  </r>
  <r>
    <d v="2021-03-19T00:00:00"/>
    <x v="1"/>
    <n v="3"/>
    <n v="269"/>
    <x v="5107"/>
    <x v="473"/>
    <n v="198"/>
    <m/>
    <s v="x"/>
    <m/>
    <m/>
    <m/>
    <m/>
    <m/>
    <m/>
    <s v="x"/>
    <m/>
    <m/>
    <m/>
    <m/>
    <m/>
    <m/>
    <m/>
    <m/>
    <m/>
    <m/>
    <m/>
    <m/>
    <m/>
    <x v="2"/>
  </r>
  <r>
    <d v="2021-02-17T00:00:00"/>
    <x v="1"/>
    <n v="2"/>
    <n v="139"/>
    <x v="5108"/>
    <x v="473"/>
    <n v="198"/>
    <m/>
    <s v="x"/>
    <m/>
    <m/>
    <m/>
    <m/>
    <m/>
    <m/>
    <s v="x"/>
    <m/>
    <m/>
    <m/>
    <m/>
    <m/>
    <m/>
    <m/>
    <m/>
    <m/>
    <m/>
    <m/>
    <m/>
    <m/>
    <x v="2"/>
  </r>
  <r>
    <d v="2021-02-01T00:00:00"/>
    <x v="1"/>
    <n v="2"/>
    <n v="13"/>
    <x v="5109"/>
    <x v="473"/>
    <n v="198"/>
    <m/>
    <s v="x"/>
    <m/>
    <m/>
    <m/>
    <m/>
    <m/>
    <m/>
    <s v="x"/>
    <m/>
    <m/>
    <m/>
    <m/>
    <m/>
    <m/>
    <m/>
    <m/>
    <m/>
    <m/>
    <m/>
    <m/>
    <m/>
    <x v="2"/>
  </r>
  <r>
    <d v="2023-04-26T00:00:00"/>
    <x v="0"/>
    <n v="4"/>
    <n v="372"/>
    <x v="5110"/>
    <x v="474"/>
    <n v="960"/>
    <m/>
    <s v="x"/>
    <m/>
    <m/>
    <m/>
    <m/>
    <m/>
    <m/>
    <m/>
    <m/>
    <s v="x"/>
    <m/>
    <m/>
    <m/>
    <m/>
    <m/>
    <m/>
    <m/>
    <m/>
    <m/>
    <m/>
    <m/>
    <x v="10"/>
  </r>
  <r>
    <d v="2022-12-28T00:00:00"/>
    <x v="2"/>
    <n v="12"/>
    <n v="1855"/>
    <x v="5111"/>
    <x v="475"/>
    <n v="167567.26999999999"/>
    <m/>
    <s v="x"/>
    <m/>
    <s v="x"/>
    <m/>
    <m/>
    <m/>
    <m/>
    <m/>
    <m/>
    <m/>
    <m/>
    <m/>
    <m/>
    <m/>
    <m/>
    <m/>
    <m/>
    <m/>
    <m/>
    <m/>
    <m/>
    <x v="12"/>
  </r>
  <r>
    <d v="2022-03-30T00:00:00"/>
    <x v="2"/>
    <n v="3"/>
    <n v="355"/>
    <x v="5112"/>
    <x v="475"/>
    <n v="378.6"/>
    <m/>
    <s v="x"/>
    <m/>
    <s v="x"/>
    <m/>
    <m/>
    <m/>
    <m/>
    <m/>
    <m/>
    <m/>
    <m/>
    <m/>
    <m/>
    <m/>
    <m/>
    <m/>
    <m/>
    <m/>
    <m/>
    <m/>
    <m/>
    <x v="12"/>
  </r>
  <r>
    <d v="2023-06-05T00:00:00"/>
    <x v="0"/>
    <n v="6"/>
    <n v="432"/>
    <x v="5113"/>
    <x v="476"/>
    <n v="9915"/>
    <s v="x"/>
    <m/>
    <m/>
    <s v="x"/>
    <m/>
    <m/>
    <m/>
    <m/>
    <m/>
    <m/>
    <m/>
    <m/>
    <m/>
    <m/>
    <m/>
    <m/>
    <m/>
    <m/>
    <m/>
    <m/>
    <s v="x"/>
    <m/>
    <x v="33"/>
  </r>
  <r>
    <d v="2022-06-21T00:00:00"/>
    <x v="2"/>
    <n v="6"/>
    <n v="584"/>
    <x v="5114"/>
    <x v="476"/>
    <n v="5310"/>
    <s v="x"/>
    <m/>
    <m/>
    <s v="x"/>
    <m/>
    <m/>
    <m/>
    <m/>
    <m/>
    <m/>
    <m/>
    <m/>
    <m/>
    <m/>
    <m/>
    <m/>
    <m/>
    <m/>
    <m/>
    <m/>
    <s v="x"/>
    <m/>
    <x v="33"/>
  </r>
  <r>
    <d v="2021-08-11T00:00:00"/>
    <x v="1"/>
    <n v="8"/>
    <n v="934"/>
    <x v="5115"/>
    <x v="476"/>
    <n v="985"/>
    <s v="x"/>
    <m/>
    <m/>
    <s v="x"/>
    <m/>
    <m/>
    <m/>
    <m/>
    <m/>
    <m/>
    <m/>
    <m/>
    <m/>
    <m/>
    <m/>
    <m/>
    <m/>
    <m/>
    <m/>
    <m/>
    <s v="x"/>
    <m/>
    <x v="33"/>
  </r>
  <r>
    <d v="2021-09-20T00:00:00"/>
    <x v="1"/>
    <n v="9"/>
    <n v="1245"/>
    <x v="5116"/>
    <x v="477"/>
    <n v="120"/>
    <m/>
    <s v="x"/>
    <m/>
    <m/>
    <m/>
    <m/>
    <m/>
    <s v="x"/>
    <m/>
    <m/>
    <m/>
    <m/>
    <m/>
    <m/>
    <m/>
    <m/>
    <m/>
    <m/>
    <m/>
    <m/>
    <m/>
    <m/>
    <x v="15"/>
  </r>
  <r>
    <d v="2021-04-06T00:00:00"/>
    <x v="1"/>
    <n v="4"/>
    <n v="357"/>
    <x v="5117"/>
    <x v="478"/>
    <n v="320"/>
    <m/>
    <s v="x"/>
    <m/>
    <s v="x"/>
    <m/>
    <m/>
    <m/>
    <m/>
    <m/>
    <m/>
    <m/>
    <m/>
    <m/>
    <m/>
    <m/>
    <m/>
    <m/>
    <m/>
    <m/>
    <m/>
    <m/>
    <m/>
    <x v="12"/>
  </r>
  <r>
    <d v="2022-07-06T00:00:00"/>
    <x v="2"/>
    <n v="7"/>
    <n v="738"/>
    <x v="5118"/>
    <x v="479"/>
    <n v="546"/>
    <m/>
    <s v="x"/>
    <m/>
    <m/>
    <m/>
    <m/>
    <m/>
    <m/>
    <m/>
    <s v="x"/>
    <m/>
    <m/>
    <m/>
    <m/>
    <m/>
    <m/>
    <m/>
    <m/>
    <s v="x"/>
    <m/>
    <m/>
    <m/>
    <x v="50"/>
  </r>
  <r>
    <d v="2021-04-27T00:00:00"/>
    <x v="1"/>
    <n v="4"/>
    <n v="406"/>
    <x v="5119"/>
    <x v="479"/>
    <n v="3668.1"/>
    <s v="x"/>
    <m/>
    <m/>
    <m/>
    <m/>
    <m/>
    <m/>
    <m/>
    <m/>
    <m/>
    <m/>
    <m/>
    <m/>
    <m/>
    <m/>
    <m/>
    <m/>
    <m/>
    <m/>
    <m/>
    <s v="x"/>
    <m/>
    <x v="1"/>
  </r>
  <r>
    <d v="2021-04-23T00:00:00"/>
    <x v="1"/>
    <n v="4"/>
    <n v="408"/>
    <x v="5119"/>
    <x v="479"/>
    <n v="3014.7"/>
    <s v="x"/>
    <m/>
    <m/>
    <m/>
    <m/>
    <m/>
    <m/>
    <m/>
    <m/>
    <m/>
    <m/>
    <m/>
    <m/>
    <m/>
    <m/>
    <m/>
    <m/>
    <m/>
    <m/>
    <m/>
    <s v="x"/>
    <m/>
    <x v="1"/>
  </r>
  <r>
    <d v="2021-04-23T00:00:00"/>
    <x v="1"/>
    <n v="4"/>
    <n v="407"/>
    <x v="5119"/>
    <x v="479"/>
    <n v="2625.66"/>
    <s v="x"/>
    <m/>
    <m/>
    <m/>
    <m/>
    <m/>
    <m/>
    <m/>
    <m/>
    <m/>
    <m/>
    <m/>
    <m/>
    <m/>
    <m/>
    <m/>
    <m/>
    <m/>
    <m/>
    <m/>
    <s v="x"/>
    <m/>
    <x v="1"/>
  </r>
  <r>
    <d v="2021-03-29T00:00:00"/>
    <x v="1"/>
    <n v="3"/>
    <n v="333"/>
    <x v="5119"/>
    <x v="479"/>
    <n v="5617.91"/>
    <s v="x"/>
    <m/>
    <m/>
    <m/>
    <m/>
    <m/>
    <m/>
    <m/>
    <m/>
    <m/>
    <m/>
    <m/>
    <m/>
    <m/>
    <m/>
    <m/>
    <m/>
    <m/>
    <m/>
    <m/>
    <s v="x"/>
    <m/>
    <x v="1"/>
  </r>
  <r>
    <d v="2021-03-19T00:00:00"/>
    <x v="1"/>
    <n v="3"/>
    <n v="207"/>
    <x v="5119"/>
    <x v="479"/>
    <n v="10211.1"/>
    <s v="x"/>
    <m/>
    <m/>
    <m/>
    <m/>
    <m/>
    <m/>
    <m/>
    <m/>
    <m/>
    <m/>
    <m/>
    <m/>
    <m/>
    <m/>
    <m/>
    <m/>
    <m/>
    <m/>
    <m/>
    <s v="x"/>
    <m/>
    <x v="1"/>
  </r>
  <r>
    <d v="2021-02-25T00:00:00"/>
    <x v="1"/>
    <n v="2"/>
    <n v="67"/>
    <x v="5119"/>
    <x v="479"/>
    <n v="14811.6"/>
    <s v="x"/>
    <m/>
    <m/>
    <m/>
    <m/>
    <m/>
    <m/>
    <m/>
    <m/>
    <m/>
    <m/>
    <m/>
    <m/>
    <m/>
    <m/>
    <m/>
    <m/>
    <m/>
    <m/>
    <m/>
    <s v="x"/>
    <m/>
    <x v="1"/>
  </r>
  <r>
    <d v="2023-12-21T00:00:00"/>
    <x v="0"/>
    <n v="12"/>
    <n v="512"/>
    <x v="5120"/>
    <x v="480"/>
    <n v="60"/>
    <m/>
    <s v="x"/>
    <m/>
    <s v="x"/>
    <m/>
    <m/>
    <m/>
    <m/>
    <m/>
    <m/>
    <m/>
    <m/>
    <m/>
    <m/>
    <m/>
    <m/>
    <m/>
    <m/>
    <m/>
    <m/>
    <m/>
    <m/>
    <x v="12"/>
  </r>
  <r>
    <d v="2023-10-17T00:00:00"/>
    <x v="0"/>
    <n v="10"/>
    <n v="1099"/>
    <x v="5121"/>
    <x v="480"/>
    <n v="120"/>
    <m/>
    <s v="x"/>
    <m/>
    <s v="x"/>
    <m/>
    <m/>
    <m/>
    <m/>
    <m/>
    <m/>
    <m/>
    <m/>
    <m/>
    <m/>
    <m/>
    <m/>
    <m/>
    <m/>
    <m/>
    <m/>
    <m/>
    <m/>
    <x v="12"/>
  </r>
  <r>
    <d v="2023-08-02T00:00:00"/>
    <x v="0"/>
    <n v="8"/>
    <n v="781"/>
    <x v="5122"/>
    <x v="481"/>
    <n v="3495.6"/>
    <m/>
    <s v="x"/>
    <m/>
    <s v="x"/>
    <m/>
    <m/>
    <m/>
    <m/>
    <m/>
    <m/>
    <m/>
    <m/>
    <m/>
    <m/>
    <m/>
    <m/>
    <m/>
    <m/>
    <m/>
    <m/>
    <m/>
    <m/>
    <x v="12"/>
  </r>
  <r>
    <d v="2023-05-29T00:00:00"/>
    <x v="0"/>
    <n v="5"/>
    <n v="495"/>
    <x v="5123"/>
    <x v="481"/>
    <n v="3495.6"/>
    <m/>
    <s v="x"/>
    <m/>
    <s v="x"/>
    <m/>
    <m/>
    <m/>
    <m/>
    <m/>
    <m/>
    <m/>
    <m/>
    <m/>
    <m/>
    <m/>
    <m/>
    <m/>
    <m/>
    <m/>
    <m/>
    <m/>
    <m/>
    <x v="12"/>
  </r>
  <r>
    <d v="2023-01-30T00:00:00"/>
    <x v="0"/>
    <n v="1"/>
    <n v="1765"/>
    <x v="5124"/>
    <x v="481"/>
    <n v="11652"/>
    <m/>
    <s v="x"/>
    <m/>
    <s v="x"/>
    <m/>
    <m/>
    <m/>
    <m/>
    <m/>
    <m/>
    <m/>
    <m/>
    <m/>
    <m/>
    <m/>
    <m/>
    <m/>
    <m/>
    <m/>
    <m/>
    <m/>
    <m/>
    <x v="12"/>
  </r>
  <r>
    <d v="2022-03-30T00:00:00"/>
    <x v="2"/>
    <n v="3"/>
    <n v="341"/>
    <x v="5125"/>
    <x v="481"/>
    <n v="8160"/>
    <m/>
    <s v="x"/>
    <m/>
    <s v="x"/>
    <m/>
    <m/>
    <m/>
    <m/>
    <m/>
    <m/>
    <m/>
    <m/>
    <m/>
    <m/>
    <m/>
    <m/>
    <m/>
    <m/>
    <m/>
    <m/>
    <m/>
    <m/>
    <x v="12"/>
  </r>
  <r>
    <d v="2021-12-20T00:00:00"/>
    <x v="1"/>
    <n v="12"/>
    <n v="1614"/>
    <x v="5126"/>
    <x v="482"/>
    <n v="2900"/>
    <m/>
    <s v="x"/>
    <m/>
    <m/>
    <m/>
    <m/>
    <m/>
    <m/>
    <m/>
    <m/>
    <s v="x"/>
    <m/>
    <m/>
    <m/>
    <m/>
    <m/>
    <m/>
    <m/>
    <m/>
    <m/>
    <m/>
    <m/>
    <x v="10"/>
  </r>
  <r>
    <d v="2021-06-11T00:00:00"/>
    <x v="1"/>
    <n v="6"/>
    <n v="761"/>
    <x v="5127"/>
    <x v="482"/>
    <n v="4900"/>
    <m/>
    <s v="x"/>
    <m/>
    <m/>
    <m/>
    <m/>
    <m/>
    <m/>
    <m/>
    <m/>
    <s v="x"/>
    <m/>
    <m/>
    <m/>
    <m/>
    <m/>
    <m/>
    <m/>
    <m/>
    <m/>
    <m/>
    <m/>
    <x v="10"/>
  </r>
  <r>
    <d v="2021-01-11T00:00:00"/>
    <x v="1"/>
    <n v="1"/>
    <n v="2259"/>
    <x v="5128"/>
    <x v="482"/>
    <n v="900"/>
    <m/>
    <s v="x"/>
    <m/>
    <m/>
    <m/>
    <m/>
    <m/>
    <m/>
    <m/>
    <m/>
    <s v="x"/>
    <m/>
    <m/>
    <m/>
    <m/>
    <m/>
    <m/>
    <m/>
    <m/>
    <m/>
    <m/>
    <m/>
    <x v="10"/>
  </r>
  <r>
    <d v="2023-12-06T00:00:00"/>
    <x v="0"/>
    <n v="12"/>
    <n v="1428"/>
    <x v="5129"/>
    <x v="483"/>
    <n v="4200"/>
    <m/>
    <s v="x"/>
    <m/>
    <m/>
    <m/>
    <m/>
    <s v="x"/>
    <m/>
    <m/>
    <m/>
    <m/>
    <m/>
    <m/>
    <m/>
    <m/>
    <m/>
    <m/>
    <m/>
    <m/>
    <m/>
    <m/>
    <m/>
    <x v="16"/>
  </r>
  <r>
    <d v="2023-09-20T00:00:00"/>
    <x v="0"/>
    <n v="9"/>
    <n v="918"/>
    <x v="5130"/>
    <x v="484"/>
    <n v="4900"/>
    <m/>
    <s v="x"/>
    <m/>
    <s v="x"/>
    <m/>
    <m/>
    <m/>
    <m/>
    <m/>
    <m/>
    <m/>
    <m/>
    <m/>
    <m/>
    <m/>
    <s v="x"/>
    <m/>
    <m/>
    <m/>
    <m/>
    <m/>
    <m/>
    <x v="19"/>
  </r>
  <r>
    <d v="2022-12-29T00:00:00"/>
    <x v="2"/>
    <n v="12"/>
    <n v="1763"/>
    <x v="5131"/>
    <x v="484"/>
    <n v="5700"/>
    <m/>
    <s v="x"/>
    <m/>
    <s v="x"/>
    <m/>
    <m/>
    <m/>
    <m/>
    <m/>
    <m/>
    <m/>
    <m/>
    <m/>
    <m/>
    <m/>
    <s v="x"/>
    <m/>
    <m/>
    <m/>
    <m/>
    <m/>
    <m/>
    <x v="19"/>
  </r>
  <r>
    <d v="2022-10-11T00:00:00"/>
    <x v="2"/>
    <n v="10"/>
    <n v="1220"/>
    <x v="5132"/>
    <x v="484"/>
    <n v="4300"/>
    <m/>
    <s v="x"/>
    <m/>
    <s v="x"/>
    <m/>
    <m/>
    <m/>
    <m/>
    <m/>
    <m/>
    <m/>
    <m/>
    <m/>
    <m/>
    <m/>
    <s v="x"/>
    <m/>
    <m/>
    <m/>
    <m/>
    <m/>
    <m/>
    <x v="19"/>
  </r>
  <r>
    <d v="2022-04-22T00:00:00"/>
    <x v="2"/>
    <n v="4"/>
    <n v="377"/>
    <x v="5133"/>
    <x v="484"/>
    <n v="7100"/>
    <m/>
    <s v="x"/>
    <m/>
    <s v="x"/>
    <m/>
    <m/>
    <m/>
    <m/>
    <m/>
    <m/>
    <m/>
    <m/>
    <m/>
    <m/>
    <m/>
    <s v="x"/>
    <m/>
    <m/>
    <m/>
    <m/>
    <m/>
    <m/>
    <x v="19"/>
  </r>
  <r>
    <d v="2022-03-24T00:00:00"/>
    <x v="2"/>
    <n v="3"/>
    <n v="218"/>
    <x v="5134"/>
    <x v="484"/>
    <n v="2900"/>
    <m/>
    <s v="x"/>
    <m/>
    <s v="x"/>
    <m/>
    <m/>
    <m/>
    <m/>
    <m/>
    <m/>
    <m/>
    <m/>
    <m/>
    <m/>
    <m/>
    <s v="x"/>
    <m/>
    <m/>
    <m/>
    <m/>
    <m/>
    <m/>
    <x v="19"/>
  </r>
  <r>
    <d v="2021-12-30T00:00:00"/>
    <x v="1"/>
    <n v="12"/>
    <n v="1855"/>
    <x v="5135"/>
    <x v="484"/>
    <n v="5950"/>
    <m/>
    <s v="x"/>
    <m/>
    <s v="x"/>
    <m/>
    <m/>
    <m/>
    <m/>
    <m/>
    <m/>
    <m/>
    <m/>
    <m/>
    <m/>
    <m/>
    <s v="x"/>
    <m/>
    <m/>
    <m/>
    <m/>
    <m/>
    <m/>
    <x v="19"/>
  </r>
  <r>
    <d v="2023-12-18T00:00:00"/>
    <x v="0"/>
    <n v="12"/>
    <n v="1568"/>
    <x v="5136"/>
    <x v="485"/>
    <n v="727"/>
    <m/>
    <s v="x"/>
    <m/>
    <m/>
    <m/>
    <m/>
    <m/>
    <m/>
    <m/>
    <m/>
    <m/>
    <m/>
    <m/>
    <m/>
    <m/>
    <m/>
    <m/>
    <m/>
    <s v="x"/>
    <m/>
    <m/>
    <m/>
    <x v="11"/>
  </r>
  <r>
    <d v="2023-10-31T00:00:00"/>
    <x v="0"/>
    <n v="10"/>
    <n v="53"/>
    <x v="5136"/>
    <x v="485"/>
    <n v="727"/>
    <m/>
    <s v="x"/>
    <m/>
    <m/>
    <m/>
    <m/>
    <m/>
    <m/>
    <m/>
    <m/>
    <m/>
    <m/>
    <m/>
    <m/>
    <m/>
    <m/>
    <m/>
    <m/>
    <s v="x"/>
    <m/>
    <m/>
    <m/>
    <x v="11"/>
  </r>
  <r>
    <d v="2023-12-28T00:00:00"/>
    <x v="0"/>
    <n v="12"/>
    <n v="1554"/>
    <x v="5137"/>
    <x v="486"/>
    <n v="4675.1899999999996"/>
    <m/>
    <s v="x"/>
    <m/>
    <m/>
    <m/>
    <m/>
    <m/>
    <m/>
    <m/>
    <m/>
    <m/>
    <m/>
    <m/>
    <m/>
    <m/>
    <m/>
    <m/>
    <m/>
    <s v="x"/>
    <m/>
    <m/>
    <m/>
    <x v="11"/>
  </r>
  <r>
    <d v="2021-02-25T00:00:00"/>
    <x v="1"/>
    <n v="2"/>
    <n v="199"/>
    <x v="5138"/>
    <x v="487"/>
    <n v="5330.43"/>
    <m/>
    <s v="x"/>
    <m/>
    <m/>
    <m/>
    <m/>
    <m/>
    <m/>
    <m/>
    <m/>
    <m/>
    <m/>
    <m/>
    <m/>
    <m/>
    <m/>
    <m/>
    <m/>
    <s v="x"/>
    <m/>
    <m/>
    <m/>
    <x v="11"/>
  </r>
  <r>
    <d v="2023-12-28T00:00:00"/>
    <x v="0"/>
    <n v="12"/>
    <n v="1435"/>
    <x v="5139"/>
    <x v="488"/>
    <n v="11373.77"/>
    <m/>
    <s v="x"/>
    <m/>
    <s v="x"/>
    <m/>
    <m/>
    <m/>
    <m/>
    <m/>
    <m/>
    <m/>
    <m/>
    <m/>
    <m/>
    <m/>
    <s v="x"/>
    <m/>
    <m/>
    <m/>
    <m/>
    <m/>
    <m/>
    <x v="19"/>
  </r>
  <r>
    <d v="2022-12-28T00:00:00"/>
    <x v="2"/>
    <n v="12"/>
    <n v="1704"/>
    <x v="5140"/>
    <x v="488"/>
    <n v="4992"/>
    <m/>
    <s v="x"/>
    <m/>
    <m/>
    <m/>
    <m/>
    <m/>
    <m/>
    <m/>
    <m/>
    <m/>
    <m/>
    <m/>
    <m/>
    <m/>
    <m/>
    <m/>
    <m/>
    <s v="x"/>
    <m/>
    <m/>
    <m/>
    <x v="11"/>
  </r>
  <r>
    <d v="2022-12-13T00:00:00"/>
    <x v="2"/>
    <n v="12"/>
    <n v="1643"/>
    <x v="5141"/>
    <x v="488"/>
    <n v="264"/>
    <m/>
    <s v="x"/>
    <m/>
    <s v="x"/>
    <m/>
    <m/>
    <m/>
    <m/>
    <m/>
    <m/>
    <m/>
    <m/>
    <m/>
    <m/>
    <m/>
    <s v="x"/>
    <m/>
    <m/>
    <m/>
    <m/>
    <m/>
    <m/>
    <x v="19"/>
  </r>
  <r>
    <d v="2022-11-21T00:00:00"/>
    <x v="2"/>
    <n v="11"/>
    <n v="1452"/>
    <x v="5142"/>
    <x v="488"/>
    <n v="11976"/>
    <m/>
    <s v="x"/>
    <m/>
    <s v="x"/>
    <m/>
    <m/>
    <m/>
    <m/>
    <m/>
    <m/>
    <m/>
    <m/>
    <m/>
    <m/>
    <m/>
    <s v="x"/>
    <m/>
    <m/>
    <m/>
    <m/>
    <m/>
    <m/>
    <x v="19"/>
  </r>
  <r>
    <d v="2021-12-31T00:00:00"/>
    <x v="1"/>
    <n v="12"/>
    <n v="1856"/>
    <x v="5143"/>
    <x v="488"/>
    <n v="11988"/>
    <m/>
    <s v="x"/>
    <m/>
    <s v="x"/>
    <m/>
    <m/>
    <m/>
    <m/>
    <m/>
    <m/>
    <m/>
    <m/>
    <m/>
    <m/>
    <m/>
    <s v="x"/>
    <m/>
    <m/>
    <m/>
    <m/>
    <m/>
    <m/>
    <x v="19"/>
  </r>
  <r>
    <d v="2021-12-28T00:00:00"/>
    <x v="1"/>
    <n v="12"/>
    <n v="1832"/>
    <x v="5144"/>
    <x v="488"/>
    <n v="72708"/>
    <m/>
    <s v="x"/>
    <m/>
    <s v="x"/>
    <m/>
    <m/>
    <m/>
    <m/>
    <m/>
    <m/>
    <m/>
    <m/>
    <m/>
    <m/>
    <m/>
    <s v="x"/>
    <m/>
    <m/>
    <m/>
    <m/>
    <m/>
    <m/>
    <x v="19"/>
  </r>
  <r>
    <d v="2021-11-02T00:00:00"/>
    <x v="1"/>
    <n v="11"/>
    <n v="1535"/>
    <x v="5145"/>
    <x v="488"/>
    <n v="46926"/>
    <m/>
    <s v="x"/>
    <m/>
    <s v="x"/>
    <m/>
    <m/>
    <m/>
    <m/>
    <m/>
    <m/>
    <m/>
    <m/>
    <m/>
    <m/>
    <m/>
    <s v="x"/>
    <m/>
    <m/>
    <m/>
    <m/>
    <m/>
    <m/>
    <x v="19"/>
  </r>
  <r>
    <d v="2021-12-28T00:00:00"/>
    <x v="1"/>
    <n v="12"/>
    <n v="1825"/>
    <x v="5146"/>
    <x v="489"/>
    <n v="3354"/>
    <m/>
    <s v="x"/>
    <m/>
    <s v="x"/>
    <m/>
    <m/>
    <m/>
    <m/>
    <m/>
    <m/>
    <m/>
    <m/>
    <m/>
    <m/>
    <m/>
    <s v="x"/>
    <m/>
    <m/>
    <m/>
    <m/>
    <m/>
    <m/>
    <x v="19"/>
  </r>
  <r>
    <d v="2021-12-28T00:00:00"/>
    <x v="1"/>
    <n v="12"/>
    <n v="1824"/>
    <x v="5147"/>
    <x v="489"/>
    <n v="1008"/>
    <m/>
    <s v="x"/>
    <m/>
    <s v="x"/>
    <m/>
    <m/>
    <m/>
    <m/>
    <m/>
    <m/>
    <m/>
    <m/>
    <m/>
    <m/>
    <m/>
    <s v="x"/>
    <m/>
    <m/>
    <m/>
    <m/>
    <m/>
    <m/>
    <x v="19"/>
  </r>
  <r>
    <d v="2021-06-03T00:00:00"/>
    <x v="1"/>
    <n v="6"/>
    <n v="596"/>
    <x v="5148"/>
    <x v="489"/>
    <n v="3354"/>
    <m/>
    <s v="x"/>
    <m/>
    <s v="x"/>
    <m/>
    <m/>
    <m/>
    <m/>
    <m/>
    <m/>
    <m/>
    <m/>
    <m/>
    <m/>
    <m/>
    <s v="x"/>
    <m/>
    <m/>
    <m/>
    <m/>
    <m/>
    <m/>
    <x v="19"/>
  </r>
  <r>
    <d v="2021-01-19T00:00:00"/>
    <x v="1"/>
    <n v="1"/>
    <n v="2255"/>
    <x v="5149"/>
    <x v="489"/>
    <n v="6588"/>
    <m/>
    <s v="x"/>
    <m/>
    <s v="x"/>
    <m/>
    <m/>
    <m/>
    <m/>
    <m/>
    <m/>
    <m/>
    <m/>
    <m/>
    <m/>
    <m/>
    <s v="x"/>
    <m/>
    <m/>
    <m/>
    <m/>
    <m/>
    <m/>
    <x v="19"/>
  </r>
  <r>
    <d v="2023-02-16T00:00:00"/>
    <x v="0"/>
    <n v="2"/>
    <n v="126"/>
    <x v="5150"/>
    <x v="490"/>
    <n v="14.5"/>
    <m/>
    <s v="x"/>
    <m/>
    <m/>
    <m/>
    <m/>
    <m/>
    <m/>
    <s v="x"/>
    <m/>
    <m/>
    <m/>
    <m/>
    <m/>
    <m/>
    <m/>
    <m/>
    <m/>
    <m/>
    <m/>
    <m/>
    <m/>
    <x v="2"/>
  </r>
  <r>
    <d v="2023-02-16T00:00:00"/>
    <x v="0"/>
    <n v="2"/>
    <n v="125"/>
    <x v="5151"/>
    <x v="490"/>
    <n v="14.5"/>
    <m/>
    <s v="x"/>
    <m/>
    <m/>
    <m/>
    <m/>
    <m/>
    <m/>
    <s v="x"/>
    <m/>
    <m/>
    <m/>
    <m/>
    <m/>
    <m/>
    <m/>
    <m/>
    <m/>
    <m/>
    <m/>
    <m/>
    <m/>
    <x v="2"/>
  </r>
  <r>
    <d v="2023-06-22T00:00:00"/>
    <x v="0"/>
    <n v="6"/>
    <n v="597"/>
    <x v="5152"/>
    <x v="491"/>
    <n v="561.36"/>
    <m/>
    <s v="x"/>
    <m/>
    <m/>
    <m/>
    <m/>
    <m/>
    <m/>
    <m/>
    <m/>
    <m/>
    <m/>
    <m/>
    <m/>
    <m/>
    <m/>
    <m/>
    <m/>
    <s v="x"/>
    <m/>
    <m/>
    <m/>
    <x v="11"/>
  </r>
  <r>
    <d v="2023-05-30T00:00:00"/>
    <x v="0"/>
    <n v="5"/>
    <n v="496"/>
    <x v="5153"/>
    <x v="491"/>
    <n v="317.16000000000003"/>
    <m/>
    <s v="x"/>
    <m/>
    <m/>
    <m/>
    <m/>
    <m/>
    <m/>
    <m/>
    <m/>
    <m/>
    <m/>
    <m/>
    <m/>
    <m/>
    <m/>
    <m/>
    <m/>
    <s v="x"/>
    <m/>
    <m/>
    <m/>
    <x v="11"/>
  </r>
  <r>
    <d v="2022-11-07T00:00:00"/>
    <x v="2"/>
    <n v="11"/>
    <n v="1440"/>
    <x v="5152"/>
    <x v="491"/>
    <n v="281.83999999999997"/>
    <m/>
    <s v="x"/>
    <m/>
    <m/>
    <m/>
    <m/>
    <m/>
    <m/>
    <m/>
    <m/>
    <m/>
    <m/>
    <m/>
    <m/>
    <m/>
    <m/>
    <m/>
    <m/>
    <s v="x"/>
    <m/>
    <m/>
    <m/>
    <x v="11"/>
  </r>
  <r>
    <d v="2022-10-21T00:00:00"/>
    <x v="2"/>
    <n v="10"/>
    <n v="1406"/>
    <x v="5152"/>
    <x v="491"/>
    <n v="257.72000000000003"/>
    <m/>
    <s v="x"/>
    <m/>
    <m/>
    <m/>
    <m/>
    <m/>
    <m/>
    <m/>
    <m/>
    <m/>
    <m/>
    <m/>
    <m/>
    <m/>
    <m/>
    <m/>
    <m/>
    <s v="x"/>
    <m/>
    <m/>
    <m/>
    <x v="11"/>
  </r>
  <r>
    <d v="2022-07-14T00:00:00"/>
    <x v="2"/>
    <n v="7"/>
    <n v="922"/>
    <x v="5152"/>
    <x v="491"/>
    <n v="505.92"/>
    <m/>
    <s v="x"/>
    <m/>
    <m/>
    <m/>
    <m/>
    <m/>
    <m/>
    <m/>
    <m/>
    <m/>
    <m/>
    <m/>
    <m/>
    <m/>
    <m/>
    <m/>
    <m/>
    <s v="x"/>
    <m/>
    <m/>
    <m/>
    <x v="11"/>
  </r>
  <r>
    <d v="2022-07-06T00:00:00"/>
    <x v="2"/>
    <n v="7"/>
    <n v="872"/>
    <x v="5152"/>
    <x v="491"/>
    <n v="262.68"/>
    <m/>
    <s v="x"/>
    <m/>
    <m/>
    <m/>
    <m/>
    <m/>
    <m/>
    <m/>
    <m/>
    <m/>
    <m/>
    <m/>
    <m/>
    <m/>
    <m/>
    <m/>
    <m/>
    <s v="x"/>
    <m/>
    <m/>
    <m/>
    <x v="11"/>
  </r>
  <r>
    <d v="2022-06-15T00:00:00"/>
    <x v="2"/>
    <n v="6"/>
    <n v="753"/>
    <x v="5152"/>
    <x v="491"/>
    <n v="461.89"/>
    <m/>
    <s v="x"/>
    <m/>
    <m/>
    <m/>
    <m/>
    <m/>
    <m/>
    <m/>
    <m/>
    <m/>
    <m/>
    <m/>
    <m/>
    <m/>
    <m/>
    <m/>
    <m/>
    <s v="x"/>
    <m/>
    <m/>
    <m/>
    <x v="11"/>
  </r>
  <r>
    <d v="2022-06-02T00:00:00"/>
    <x v="2"/>
    <n v="6"/>
    <n v="704"/>
    <x v="5152"/>
    <x v="491"/>
    <n v="710.47"/>
    <m/>
    <s v="x"/>
    <m/>
    <m/>
    <m/>
    <m/>
    <m/>
    <m/>
    <m/>
    <m/>
    <m/>
    <m/>
    <m/>
    <m/>
    <m/>
    <m/>
    <m/>
    <m/>
    <s v="x"/>
    <m/>
    <m/>
    <m/>
    <x v="11"/>
  </r>
  <r>
    <d v="2022-05-20T00:00:00"/>
    <x v="2"/>
    <n v="5"/>
    <n v="645"/>
    <x v="5152"/>
    <x v="491"/>
    <n v="441.96"/>
    <m/>
    <s v="x"/>
    <m/>
    <m/>
    <m/>
    <m/>
    <m/>
    <m/>
    <m/>
    <m/>
    <m/>
    <m/>
    <m/>
    <m/>
    <m/>
    <m/>
    <m/>
    <m/>
    <s v="x"/>
    <m/>
    <m/>
    <m/>
    <x v="11"/>
  </r>
  <r>
    <d v="2022-05-19T00:00:00"/>
    <x v="2"/>
    <n v="5"/>
    <n v="624"/>
    <x v="5152"/>
    <x v="491"/>
    <n v="534.02"/>
    <m/>
    <s v="x"/>
    <m/>
    <m/>
    <m/>
    <m/>
    <m/>
    <m/>
    <m/>
    <m/>
    <m/>
    <m/>
    <m/>
    <m/>
    <m/>
    <m/>
    <m/>
    <m/>
    <s v="x"/>
    <m/>
    <m/>
    <m/>
    <x v="11"/>
  </r>
  <r>
    <d v="2021-12-07T00:00:00"/>
    <x v="1"/>
    <n v="12"/>
    <n v="1703"/>
    <x v="5152"/>
    <x v="491"/>
    <n v="291.49"/>
    <m/>
    <s v="x"/>
    <m/>
    <m/>
    <m/>
    <m/>
    <m/>
    <m/>
    <m/>
    <m/>
    <m/>
    <m/>
    <m/>
    <m/>
    <m/>
    <m/>
    <m/>
    <m/>
    <s v="x"/>
    <m/>
    <m/>
    <m/>
    <x v="11"/>
  </r>
  <r>
    <d v="2021-11-10T00:00:00"/>
    <x v="1"/>
    <n v="11"/>
    <n v="1564"/>
    <x v="5152"/>
    <x v="491"/>
    <n v="992.54"/>
    <m/>
    <s v="x"/>
    <m/>
    <m/>
    <m/>
    <m/>
    <m/>
    <m/>
    <m/>
    <m/>
    <m/>
    <m/>
    <m/>
    <m/>
    <m/>
    <m/>
    <m/>
    <m/>
    <s v="x"/>
    <m/>
    <m/>
    <m/>
    <x v="11"/>
  </r>
  <r>
    <d v="2021-09-14T00:00:00"/>
    <x v="1"/>
    <n v="9"/>
    <n v="1247"/>
    <x v="5152"/>
    <x v="491"/>
    <n v="456.84"/>
    <m/>
    <s v="x"/>
    <m/>
    <m/>
    <m/>
    <m/>
    <m/>
    <m/>
    <m/>
    <m/>
    <m/>
    <m/>
    <m/>
    <m/>
    <m/>
    <m/>
    <m/>
    <m/>
    <s v="x"/>
    <m/>
    <m/>
    <m/>
    <x v="11"/>
  </r>
  <r>
    <d v="2021-06-21T00:00:00"/>
    <x v="1"/>
    <n v="6"/>
    <n v="731"/>
    <x v="5152"/>
    <x v="491"/>
    <n v="1769.63"/>
    <m/>
    <s v="x"/>
    <m/>
    <m/>
    <m/>
    <m/>
    <m/>
    <m/>
    <m/>
    <m/>
    <m/>
    <m/>
    <m/>
    <m/>
    <m/>
    <m/>
    <m/>
    <m/>
    <s v="x"/>
    <m/>
    <m/>
    <m/>
    <x v="11"/>
  </r>
  <r>
    <d v="2021-05-13T00:00:00"/>
    <x v="1"/>
    <n v="5"/>
    <n v="579"/>
    <x v="5152"/>
    <x v="491"/>
    <n v="1185.8"/>
    <m/>
    <s v="x"/>
    <m/>
    <m/>
    <m/>
    <m/>
    <m/>
    <m/>
    <m/>
    <m/>
    <m/>
    <m/>
    <m/>
    <m/>
    <m/>
    <m/>
    <m/>
    <m/>
    <s v="x"/>
    <m/>
    <m/>
    <m/>
    <x v="11"/>
  </r>
  <r>
    <d v="2021-04-16T00:00:00"/>
    <x v="1"/>
    <n v="4"/>
    <n v="436"/>
    <x v="5152"/>
    <x v="491"/>
    <n v="266.52999999999997"/>
    <m/>
    <s v="x"/>
    <m/>
    <m/>
    <m/>
    <m/>
    <m/>
    <m/>
    <m/>
    <m/>
    <m/>
    <m/>
    <m/>
    <m/>
    <m/>
    <m/>
    <m/>
    <m/>
    <s v="x"/>
    <m/>
    <m/>
    <m/>
    <x v="11"/>
  </r>
  <r>
    <d v="2024-01-09T00:00:00"/>
    <x v="3"/>
    <n v="1"/>
    <n v="1461"/>
    <x v="5154"/>
    <x v="492"/>
    <n v="4200"/>
    <m/>
    <s v="x"/>
    <m/>
    <s v="x"/>
    <m/>
    <m/>
    <m/>
    <m/>
    <m/>
    <m/>
    <m/>
    <m/>
    <m/>
    <m/>
    <m/>
    <m/>
    <m/>
    <m/>
    <m/>
    <m/>
    <m/>
    <m/>
    <x v="12"/>
  </r>
  <r>
    <d v="2023-07-13T00:00:00"/>
    <x v="0"/>
    <n v="7"/>
    <n v="620"/>
    <x v="5155"/>
    <x v="492"/>
    <n v="1140"/>
    <m/>
    <s v="x"/>
    <m/>
    <s v="x"/>
    <m/>
    <m/>
    <m/>
    <m/>
    <m/>
    <m/>
    <m/>
    <m/>
    <m/>
    <m/>
    <m/>
    <m/>
    <m/>
    <m/>
    <m/>
    <m/>
    <m/>
    <m/>
    <x v="12"/>
  </r>
  <r>
    <d v="2022-10-12T00:00:00"/>
    <x v="2"/>
    <n v="10"/>
    <n v="1259"/>
    <x v="5156"/>
    <x v="492"/>
    <n v="4920"/>
    <m/>
    <s v="x"/>
    <m/>
    <s v="x"/>
    <m/>
    <m/>
    <m/>
    <m/>
    <m/>
    <m/>
    <m/>
    <m/>
    <m/>
    <m/>
    <m/>
    <m/>
    <m/>
    <m/>
    <m/>
    <m/>
    <m/>
    <m/>
    <x v="12"/>
  </r>
  <r>
    <d v="2021-12-31T00:00:00"/>
    <x v="1"/>
    <n v="12"/>
    <n v="1924"/>
    <x v="5157"/>
    <x v="492"/>
    <n v="5940"/>
    <m/>
    <s v="x"/>
    <m/>
    <s v="x"/>
    <m/>
    <m/>
    <m/>
    <m/>
    <m/>
    <m/>
    <m/>
    <m/>
    <m/>
    <m/>
    <m/>
    <m/>
    <m/>
    <m/>
    <m/>
    <m/>
    <m/>
    <m/>
    <x v="12"/>
  </r>
  <r>
    <d v="2021-09-13T00:00:00"/>
    <x v="1"/>
    <n v="9"/>
    <n v="1221"/>
    <x v="5158"/>
    <x v="492"/>
    <n v="5760"/>
    <m/>
    <s v="x"/>
    <m/>
    <s v="x"/>
    <m/>
    <m/>
    <m/>
    <m/>
    <m/>
    <m/>
    <m/>
    <m/>
    <m/>
    <m/>
    <m/>
    <m/>
    <m/>
    <m/>
    <m/>
    <m/>
    <m/>
    <m/>
    <x v="12"/>
  </r>
  <r>
    <d v="2021-09-13T00:00:00"/>
    <x v="1"/>
    <n v="9"/>
    <n v="1222"/>
    <x v="5159"/>
    <x v="492"/>
    <n v="5940"/>
    <m/>
    <s v="x"/>
    <m/>
    <s v="x"/>
    <m/>
    <m/>
    <m/>
    <m/>
    <m/>
    <m/>
    <m/>
    <m/>
    <m/>
    <m/>
    <m/>
    <m/>
    <m/>
    <m/>
    <m/>
    <m/>
    <m/>
    <m/>
    <x v="12"/>
  </r>
  <r>
    <d v="2023-12-20T00:00:00"/>
    <x v="0"/>
    <n v="12"/>
    <n v="1530"/>
    <x v="5160"/>
    <x v="493"/>
    <n v="42"/>
    <m/>
    <s v="x"/>
    <m/>
    <m/>
    <m/>
    <m/>
    <m/>
    <s v="x"/>
    <m/>
    <m/>
    <m/>
    <m/>
    <m/>
    <m/>
    <m/>
    <m/>
    <m/>
    <m/>
    <m/>
    <m/>
    <m/>
    <m/>
    <x v="15"/>
  </r>
  <r>
    <d v="2023-10-17T00:00:00"/>
    <x v="0"/>
    <n v="10"/>
    <n v="1103"/>
    <x v="5161"/>
    <x v="493"/>
    <n v="242.4"/>
    <m/>
    <s v="x"/>
    <m/>
    <m/>
    <m/>
    <m/>
    <m/>
    <s v="x"/>
    <m/>
    <m/>
    <m/>
    <m/>
    <m/>
    <m/>
    <m/>
    <m/>
    <m/>
    <m/>
    <m/>
    <m/>
    <m/>
    <m/>
    <x v="15"/>
  </r>
  <r>
    <d v="2023-10-17T00:00:00"/>
    <x v="0"/>
    <n v="10"/>
    <n v="1143"/>
    <x v="5162"/>
    <x v="493"/>
    <n v="390"/>
    <m/>
    <s v="x"/>
    <m/>
    <m/>
    <m/>
    <m/>
    <m/>
    <s v="x"/>
    <m/>
    <m/>
    <m/>
    <m/>
    <m/>
    <m/>
    <m/>
    <m/>
    <m/>
    <m/>
    <m/>
    <m/>
    <m/>
    <m/>
    <x v="15"/>
  </r>
  <r>
    <d v="2023-10-09T00:00:00"/>
    <x v="0"/>
    <n v="10"/>
    <n v="1102"/>
    <x v="5163"/>
    <x v="493"/>
    <n v="225.24"/>
    <m/>
    <s v="x"/>
    <m/>
    <m/>
    <m/>
    <m/>
    <m/>
    <s v="x"/>
    <m/>
    <m/>
    <m/>
    <m/>
    <m/>
    <m/>
    <m/>
    <m/>
    <m/>
    <m/>
    <m/>
    <m/>
    <m/>
    <m/>
    <x v="15"/>
  </r>
  <r>
    <d v="2023-10-09T00:00:00"/>
    <x v="0"/>
    <n v="10"/>
    <n v="1101"/>
    <x v="5164"/>
    <x v="493"/>
    <n v="763.56"/>
    <m/>
    <s v="x"/>
    <m/>
    <m/>
    <m/>
    <m/>
    <m/>
    <s v="x"/>
    <m/>
    <m/>
    <m/>
    <m/>
    <m/>
    <m/>
    <m/>
    <m/>
    <m/>
    <m/>
    <m/>
    <m/>
    <m/>
    <m/>
    <x v="15"/>
  </r>
  <r>
    <d v="2023-09-11T00:00:00"/>
    <x v="0"/>
    <n v="9"/>
    <n v="941"/>
    <x v="5165"/>
    <x v="493"/>
    <n v="1380"/>
    <m/>
    <s v="x"/>
    <m/>
    <m/>
    <m/>
    <m/>
    <m/>
    <s v="x"/>
    <m/>
    <m/>
    <m/>
    <m/>
    <m/>
    <m/>
    <m/>
    <m/>
    <m/>
    <m/>
    <m/>
    <m/>
    <m/>
    <m/>
    <x v="15"/>
  </r>
  <r>
    <d v="2023-07-20T00:00:00"/>
    <x v="0"/>
    <n v="7"/>
    <n v="752"/>
    <x v="5166"/>
    <x v="493"/>
    <n v="492"/>
    <m/>
    <s v="x"/>
    <m/>
    <m/>
    <m/>
    <m/>
    <m/>
    <s v="x"/>
    <m/>
    <m/>
    <m/>
    <m/>
    <m/>
    <m/>
    <m/>
    <m/>
    <m/>
    <m/>
    <m/>
    <m/>
    <m/>
    <m/>
    <x v="15"/>
  </r>
  <r>
    <d v="2021-06-03T00:00:00"/>
    <x v="1"/>
    <n v="6"/>
    <n v="703"/>
    <x v="5167"/>
    <x v="494"/>
    <n v="13405.82"/>
    <m/>
    <s v="x"/>
    <m/>
    <m/>
    <m/>
    <m/>
    <s v="x"/>
    <m/>
    <m/>
    <m/>
    <m/>
    <m/>
    <m/>
    <m/>
    <m/>
    <m/>
    <m/>
    <m/>
    <m/>
    <m/>
    <m/>
    <m/>
    <x v="16"/>
  </r>
  <r>
    <d v="2024-01-15T00:00:00"/>
    <x v="3"/>
    <n v="1"/>
    <n v="1553"/>
    <x v="5168"/>
    <x v="495"/>
    <n v="11870"/>
    <m/>
    <s v="x"/>
    <m/>
    <m/>
    <m/>
    <m/>
    <m/>
    <m/>
    <m/>
    <m/>
    <m/>
    <m/>
    <m/>
    <m/>
    <m/>
    <m/>
    <m/>
    <m/>
    <s v="x"/>
    <m/>
    <m/>
    <m/>
    <x v="11"/>
  </r>
  <r>
    <d v="2024-01-17T00:00:00"/>
    <x v="3"/>
    <n v="1"/>
    <n v="1525"/>
    <x v="5169"/>
    <x v="496"/>
    <n v="5856"/>
    <s v="x"/>
    <m/>
    <m/>
    <s v="x"/>
    <m/>
    <m/>
    <m/>
    <m/>
    <m/>
    <m/>
    <m/>
    <m/>
    <m/>
    <m/>
    <m/>
    <m/>
    <m/>
    <m/>
    <m/>
    <m/>
    <m/>
    <m/>
    <x v="12"/>
  </r>
  <r>
    <d v="2023-12-20T00:00:00"/>
    <x v="0"/>
    <n v="12"/>
    <n v="1396"/>
    <x v="5170"/>
    <x v="496"/>
    <n v="8073.6"/>
    <s v="x"/>
    <m/>
    <m/>
    <s v="x"/>
    <m/>
    <m/>
    <m/>
    <m/>
    <m/>
    <m/>
    <m/>
    <m/>
    <m/>
    <m/>
    <m/>
    <m/>
    <m/>
    <m/>
    <m/>
    <m/>
    <m/>
    <m/>
    <x v="12"/>
  </r>
  <r>
    <d v="2023-11-15T00:00:00"/>
    <x v="0"/>
    <n v="11"/>
    <n v="1212"/>
    <x v="5171"/>
    <x v="496"/>
    <n v="5570.4"/>
    <s v="x"/>
    <m/>
    <m/>
    <s v="x"/>
    <m/>
    <m/>
    <m/>
    <m/>
    <m/>
    <m/>
    <m/>
    <m/>
    <m/>
    <m/>
    <m/>
    <m/>
    <m/>
    <m/>
    <m/>
    <m/>
    <m/>
    <m/>
    <x v="12"/>
  </r>
  <r>
    <d v="2023-10-24T00:00:00"/>
    <x v="0"/>
    <n v="10"/>
    <n v="1068"/>
    <x v="5172"/>
    <x v="496"/>
    <n v="6153"/>
    <s v="x"/>
    <m/>
    <m/>
    <s v="x"/>
    <m/>
    <m/>
    <m/>
    <m/>
    <m/>
    <m/>
    <m/>
    <m/>
    <m/>
    <m/>
    <m/>
    <m/>
    <m/>
    <m/>
    <m/>
    <m/>
    <m/>
    <m/>
    <x v="12"/>
  </r>
  <r>
    <d v="2023-09-20T00:00:00"/>
    <x v="0"/>
    <n v="9"/>
    <n v="914"/>
    <x v="5173"/>
    <x v="496"/>
    <n v="7932"/>
    <s v="x"/>
    <m/>
    <m/>
    <s v="x"/>
    <m/>
    <m/>
    <m/>
    <m/>
    <m/>
    <m/>
    <m/>
    <m/>
    <m/>
    <m/>
    <m/>
    <m/>
    <m/>
    <m/>
    <m/>
    <m/>
    <m/>
    <m/>
    <x v="12"/>
  </r>
  <r>
    <d v="2023-08-16T00:00:00"/>
    <x v="0"/>
    <n v="8"/>
    <n v="774"/>
    <x v="5174"/>
    <x v="496"/>
    <n v="5862"/>
    <s v="x"/>
    <m/>
    <m/>
    <s v="x"/>
    <m/>
    <m/>
    <m/>
    <m/>
    <m/>
    <m/>
    <m/>
    <m/>
    <m/>
    <m/>
    <m/>
    <m/>
    <m/>
    <m/>
    <m/>
    <m/>
    <m/>
    <m/>
    <x v="12"/>
  </r>
  <r>
    <d v="2023-07-13T00:00:00"/>
    <x v="0"/>
    <n v="7"/>
    <n v="644"/>
    <x v="5175"/>
    <x v="496"/>
    <n v="5167.2"/>
    <s v="x"/>
    <m/>
    <m/>
    <s v="x"/>
    <m/>
    <m/>
    <m/>
    <m/>
    <m/>
    <m/>
    <m/>
    <m/>
    <m/>
    <m/>
    <m/>
    <m/>
    <m/>
    <m/>
    <m/>
    <m/>
    <m/>
    <m/>
    <x v="12"/>
  </r>
  <r>
    <d v="2023-08-10T00:00:00"/>
    <x v="0"/>
    <n v="8"/>
    <n v="823"/>
    <x v="5176"/>
    <x v="497"/>
    <n v="295"/>
    <m/>
    <s v="x"/>
    <m/>
    <s v="x"/>
    <m/>
    <m/>
    <m/>
    <m/>
    <m/>
    <m/>
    <m/>
    <m/>
    <m/>
    <m/>
    <m/>
    <m/>
    <m/>
    <m/>
    <m/>
    <m/>
    <m/>
    <m/>
    <x v="12"/>
  </r>
  <r>
    <d v="2023-04-19T00:00:00"/>
    <x v="0"/>
    <n v="4"/>
    <n v="289"/>
    <x v="5177"/>
    <x v="497"/>
    <n v="45"/>
    <m/>
    <s v="x"/>
    <m/>
    <s v="x"/>
    <m/>
    <m/>
    <m/>
    <m/>
    <m/>
    <m/>
    <m/>
    <m/>
    <m/>
    <m/>
    <m/>
    <m/>
    <m/>
    <m/>
    <m/>
    <m/>
    <m/>
    <m/>
    <x v="12"/>
  </r>
  <r>
    <d v="2022-12-21T00:00:00"/>
    <x v="2"/>
    <n v="12"/>
    <n v="1789"/>
    <x v="5178"/>
    <x v="497"/>
    <n v="1480"/>
    <m/>
    <s v="x"/>
    <m/>
    <s v="x"/>
    <m/>
    <m/>
    <m/>
    <m/>
    <m/>
    <m/>
    <m/>
    <m/>
    <m/>
    <m/>
    <m/>
    <m/>
    <m/>
    <m/>
    <m/>
    <m/>
    <m/>
    <m/>
    <x v="12"/>
  </r>
  <r>
    <d v="2022-12-21T00:00:00"/>
    <x v="2"/>
    <n v="12"/>
    <n v="1788"/>
    <x v="5179"/>
    <x v="497"/>
    <n v="715"/>
    <m/>
    <s v="x"/>
    <m/>
    <s v="x"/>
    <m/>
    <m/>
    <m/>
    <m/>
    <m/>
    <m/>
    <m/>
    <m/>
    <m/>
    <m/>
    <m/>
    <m/>
    <m/>
    <m/>
    <m/>
    <m/>
    <m/>
    <m/>
    <x v="12"/>
  </r>
  <r>
    <d v="2022-05-20T00:00:00"/>
    <x v="2"/>
    <n v="5"/>
    <n v="611"/>
    <x v="5180"/>
    <x v="497"/>
    <n v="995"/>
    <m/>
    <s v="x"/>
    <m/>
    <s v="x"/>
    <m/>
    <m/>
    <m/>
    <m/>
    <m/>
    <m/>
    <m/>
    <m/>
    <m/>
    <m/>
    <m/>
    <m/>
    <m/>
    <m/>
    <m/>
    <m/>
    <m/>
    <m/>
    <x v="12"/>
  </r>
  <r>
    <d v="2022-05-20T00:00:00"/>
    <x v="2"/>
    <n v="5"/>
    <n v="610"/>
    <x v="5181"/>
    <x v="497"/>
    <n v="380"/>
    <m/>
    <s v="x"/>
    <m/>
    <s v="x"/>
    <m/>
    <m/>
    <m/>
    <m/>
    <m/>
    <m/>
    <m/>
    <m/>
    <m/>
    <m/>
    <m/>
    <m/>
    <m/>
    <m/>
    <m/>
    <m/>
    <m/>
    <m/>
    <x v="12"/>
  </r>
  <r>
    <d v="2022-05-10T00:00:00"/>
    <x v="2"/>
    <n v="5"/>
    <n v="575"/>
    <x v="5182"/>
    <x v="497"/>
    <n v="524.9"/>
    <m/>
    <s v="x"/>
    <m/>
    <s v="x"/>
    <m/>
    <m/>
    <m/>
    <m/>
    <m/>
    <m/>
    <m/>
    <m/>
    <m/>
    <m/>
    <m/>
    <m/>
    <m/>
    <m/>
    <m/>
    <m/>
    <m/>
    <m/>
    <x v="12"/>
  </r>
  <r>
    <d v="2022-05-10T00:00:00"/>
    <x v="2"/>
    <n v="5"/>
    <n v="574"/>
    <x v="5183"/>
    <x v="497"/>
    <n v="830.85"/>
    <m/>
    <s v="x"/>
    <m/>
    <s v="x"/>
    <m/>
    <m/>
    <m/>
    <m/>
    <m/>
    <m/>
    <m/>
    <m/>
    <m/>
    <m/>
    <m/>
    <m/>
    <m/>
    <m/>
    <m/>
    <m/>
    <m/>
    <m/>
    <x v="12"/>
  </r>
  <r>
    <d v="2022-05-10T00:00:00"/>
    <x v="2"/>
    <n v="5"/>
    <n v="573"/>
    <x v="5184"/>
    <x v="497"/>
    <n v="2528"/>
    <m/>
    <s v="x"/>
    <m/>
    <s v="x"/>
    <m/>
    <m/>
    <m/>
    <m/>
    <m/>
    <m/>
    <m/>
    <m/>
    <m/>
    <m/>
    <m/>
    <m/>
    <m/>
    <m/>
    <m/>
    <m/>
    <m/>
    <m/>
    <x v="12"/>
  </r>
  <r>
    <d v="2022-05-10T00:00:00"/>
    <x v="2"/>
    <n v="5"/>
    <n v="572"/>
    <x v="5185"/>
    <x v="497"/>
    <n v="2528"/>
    <m/>
    <s v="x"/>
    <m/>
    <s v="x"/>
    <m/>
    <m/>
    <m/>
    <m/>
    <m/>
    <m/>
    <m/>
    <m/>
    <m/>
    <m/>
    <m/>
    <m/>
    <m/>
    <m/>
    <m/>
    <m/>
    <m/>
    <m/>
    <x v="12"/>
  </r>
  <r>
    <d v="2022-05-10T00:00:00"/>
    <x v="2"/>
    <n v="5"/>
    <n v="571"/>
    <x v="5186"/>
    <x v="497"/>
    <n v="2528"/>
    <m/>
    <s v="x"/>
    <m/>
    <s v="x"/>
    <m/>
    <m/>
    <m/>
    <m/>
    <m/>
    <m/>
    <m/>
    <m/>
    <m/>
    <m/>
    <m/>
    <m/>
    <m/>
    <m/>
    <m/>
    <m/>
    <m/>
    <m/>
    <x v="12"/>
  </r>
  <r>
    <d v="2022-05-10T00:00:00"/>
    <x v="2"/>
    <n v="5"/>
    <n v="570"/>
    <x v="5187"/>
    <x v="497"/>
    <n v="2280.56"/>
    <m/>
    <s v="x"/>
    <m/>
    <s v="x"/>
    <m/>
    <m/>
    <m/>
    <m/>
    <m/>
    <m/>
    <m/>
    <m/>
    <m/>
    <m/>
    <m/>
    <m/>
    <m/>
    <m/>
    <m/>
    <m/>
    <m/>
    <m/>
    <x v="12"/>
  </r>
  <r>
    <d v="2022-05-05T00:00:00"/>
    <x v="2"/>
    <n v="5"/>
    <n v="550"/>
    <x v="5188"/>
    <x v="497"/>
    <n v="370"/>
    <m/>
    <s v="x"/>
    <m/>
    <s v="x"/>
    <m/>
    <m/>
    <s v="x"/>
    <m/>
    <m/>
    <m/>
    <m/>
    <m/>
    <m/>
    <m/>
    <m/>
    <m/>
    <m/>
    <m/>
    <m/>
    <m/>
    <m/>
    <m/>
    <x v="9"/>
  </r>
  <r>
    <d v="2022-01-27T00:00:00"/>
    <x v="2"/>
    <n v="1"/>
    <n v="2054"/>
    <x v="5189"/>
    <x v="497"/>
    <n v="5550"/>
    <m/>
    <s v="x"/>
    <m/>
    <s v="x"/>
    <m/>
    <m/>
    <m/>
    <m/>
    <m/>
    <m/>
    <m/>
    <m/>
    <m/>
    <m/>
    <m/>
    <m/>
    <m/>
    <m/>
    <m/>
    <m/>
    <m/>
    <m/>
    <x v="12"/>
  </r>
  <r>
    <d v="2022-01-12T00:00:00"/>
    <x v="2"/>
    <n v="1"/>
    <n v="1880"/>
    <x v="5190"/>
    <x v="497"/>
    <n v="8640"/>
    <m/>
    <s v="x"/>
    <m/>
    <s v="x"/>
    <m/>
    <m/>
    <m/>
    <m/>
    <m/>
    <m/>
    <m/>
    <m/>
    <m/>
    <m/>
    <m/>
    <m/>
    <m/>
    <m/>
    <m/>
    <m/>
    <m/>
    <m/>
    <x v="12"/>
  </r>
  <r>
    <d v="2021-12-31T00:00:00"/>
    <x v="1"/>
    <n v="12"/>
    <n v="1829"/>
    <x v="5191"/>
    <x v="497"/>
    <n v="6540"/>
    <m/>
    <s v="x"/>
    <m/>
    <s v="x"/>
    <m/>
    <m/>
    <m/>
    <m/>
    <m/>
    <m/>
    <m/>
    <m/>
    <m/>
    <m/>
    <m/>
    <m/>
    <m/>
    <m/>
    <m/>
    <m/>
    <m/>
    <m/>
    <x v="12"/>
  </r>
  <r>
    <d v="2021-12-31T00:00:00"/>
    <x v="1"/>
    <n v="12"/>
    <n v="1828"/>
    <x v="5189"/>
    <x v="497"/>
    <n v="5500"/>
    <m/>
    <s v="x"/>
    <m/>
    <s v="x"/>
    <m/>
    <m/>
    <m/>
    <m/>
    <m/>
    <m/>
    <m/>
    <m/>
    <m/>
    <m/>
    <m/>
    <m/>
    <m/>
    <m/>
    <m/>
    <m/>
    <m/>
    <m/>
    <x v="12"/>
  </r>
  <r>
    <d v="2021-11-15T00:00:00"/>
    <x v="1"/>
    <n v="11"/>
    <n v="1615"/>
    <x v="5192"/>
    <x v="497"/>
    <n v="1754.5"/>
    <m/>
    <s v="x"/>
    <m/>
    <s v="x"/>
    <m/>
    <m/>
    <m/>
    <m/>
    <m/>
    <m/>
    <m/>
    <m/>
    <m/>
    <m/>
    <m/>
    <m/>
    <m/>
    <m/>
    <m/>
    <m/>
    <m/>
    <m/>
    <x v="12"/>
  </r>
  <r>
    <d v="2021-08-16T00:00:00"/>
    <x v="1"/>
    <n v="8"/>
    <n v="1082"/>
    <x v="5193"/>
    <x v="497"/>
    <n v="1476.1"/>
    <m/>
    <s v="x"/>
    <m/>
    <s v="x"/>
    <m/>
    <m/>
    <m/>
    <m/>
    <m/>
    <m/>
    <m/>
    <m/>
    <m/>
    <m/>
    <m/>
    <m/>
    <m/>
    <m/>
    <m/>
    <m/>
    <m/>
    <m/>
    <x v="12"/>
  </r>
  <r>
    <d v="2021-06-11T00:00:00"/>
    <x v="1"/>
    <n v="6"/>
    <n v="664"/>
    <x v="5194"/>
    <x v="497"/>
    <n v="696"/>
    <m/>
    <s v="x"/>
    <m/>
    <s v="x"/>
    <m/>
    <m/>
    <m/>
    <m/>
    <m/>
    <m/>
    <m/>
    <m/>
    <m/>
    <m/>
    <m/>
    <m/>
    <m/>
    <m/>
    <m/>
    <m/>
    <m/>
    <m/>
    <x v="12"/>
  </r>
  <r>
    <d v="2021-04-16T00:00:00"/>
    <x v="1"/>
    <n v="4"/>
    <n v="433"/>
    <x v="5195"/>
    <x v="497"/>
    <n v="2581"/>
    <m/>
    <s v="x"/>
    <m/>
    <s v="x"/>
    <m/>
    <m/>
    <m/>
    <m/>
    <m/>
    <m/>
    <m/>
    <m/>
    <m/>
    <m/>
    <m/>
    <m/>
    <m/>
    <m/>
    <m/>
    <m/>
    <m/>
    <m/>
    <x v="12"/>
  </r>
  <r>
    <d v="2021-03-19T00:00:00"/>
    <x v="1"/>
    <n v="3"/>
    <n v="222"/>
    <x v="5196"/>
    <x v="497"/>
    <n v="1629.8"/>
    <m/>
    <s v="x"/>
    <m/>
    <s v="x"/>
    <m/>
    <m/>
    <m/>
    <m/>
    <m/>
    <m/>
    <m/>
    <m/>
    <m/>
    <m/>
    <m/>
    <m/>
    <m/>
    <m/>
    <m/>
    <m/>
    <m/>
    <m/>
    <x v="12"/>
  </r>
  <r>
    <d v="2022-03-04T00:00:00"/>
    <x v="2"/>
    <n v="3"/>
    <n v="13"/>
    <x v="5197"/>
    <x v="498"/>
    <n v="126.7"/>
    <m/>
    <s v="x"/>
    <m/>
    <m/>
    <m/>
    <m/>
    <s v="x"/>
    <m/>
    <m/>
    <m/>
    <m/>
    <m/>
    <m/>
    <m/>
    <m/>
    <m/>
    <m/>
    <m/>
    <m/>
    <m/>
    <m/>
    <m/>
    <x v="16"/>
  </r>
  <r>
    <d v="2022-02-17T00:00:00"/>
    <x v="2"/>
    <n v="2"/>
    <n v="7"/>
    <x v="5197"/>
    <x v="498"/>
    <n v="189.13"/>
    <m/>
    <s v="x"/>
    <m/>
    <m/>
    <m/>
    <m/>
    <s v="x"/>
    <m/>
    <m/>
    <m/>
    <m/>
    <m/>
    <m/>
    <m/>
    <m/>
    <m/>
    <m/>
    <m/>
    <m/>
    <m/>
    <m/>
    <m/>
    <x v="16"/>
  </r>
  <r>
    <d v="2022-02-03T00:00:00"/>
    <x v="2"/>
    <n v="2"/>
    <n v="5"/>
    <x v="5197"/>
    <x v="498"/>
    <n v="269.02"/>
    <m/>
    <s v="x"/>
    <m/>
    <m/>
    <m/>
    <m/>
    <s v="x"/>
    <m/>
    <m/>
    <m/>
    <m/>
    <m/>
    <m/>
    <m/>
    <m/>
    <m/>
    <m/>
    <m/>
    <m/>
    <m/>
    <m/>
    <m/>
    <x v="16"/>
  </r>
  <r>
    <d v="2022-02-03T00:00:00"/>
    <x v="2"/>
    <n v="2"/>
    <n v="3"/>
    <x v="5197"/>
    <x v="498"/>
    <n v="204.04"/>
    <m/>
    <s v="x"/>
    <m/>
    <m/>
    <m/>
    <m/>
    <s v="x"/>
    <m/>
    <m/>
    <m/>
    <m/>
    <m/>
    <m/>
    <m/>
    <m/>
    <m/>
    <m/>
    <m/>
    <m/>
    <m/>
    <m/>
    <m/>
    <x v="16"/>
  </r>
  <r>
    <d v="2022-01-28T00:00:00"/>
    <x v="2"/>
    <n v="1"/>
    <n v="1"/>
    <x v="5197"/>
    <x v="498"/>
    <n v="422.45"/>
    <m/>
    <s v="x"/>
    <m/>
    <m/>
    <m/>
    <m/>
    <s v="x"/>
    <m/>
    <m/>
    <m/>
    <m/>
    <m/>
    <m/>
    <m/>
    <m/>
    <m/>
    <m/>
    <m/>
    <m/>
    <m/>
    <m/>
    <m/>
    <x v="16"/>
  </r>
  <r>
    <d v="2021-12-30T00:00:00"/>
    <x v="1"/>
    <n v="12"/>
    <n v="80"/>
    <x v="5198"/>
    <x v="498"/>
    <n v="250.6"/>
    <m/>
    <s v="x"/>
    <m/>
    <m/>
    <m/>
    <m/>
    <s v="x"/>
    <m/>
    <m/>
    <m/>
    <m/>
    <m/>
    <m/>
    <m/>
    <m/>
    <m/>
    <m/>
    <m/>
    <m/>
    <m/>
    <m/>
    <m/>
    <x v="16"/>
  </r>
  <r>
    <d v="2021-12-30T00:00:00"/>
    <x v="1"/>
    <n v="12"/>
    <n v="76"/>
    <x v="5198"/>
    <x v="498"/>
    <n v="158.28"/>
    <m/>
    <s v="x"/>
    <m/>
    <m/>
    <m/>
    <m/>
    <s v="x"/>
    <m/>
    <m/>
    <m/>
    <m/>
    <m/>
    <m/>
    <m/>
    <m/>
    <m/>
    <m/>
    <m/>
    <m/>
    <m/>
    <m/>
    <m/>
    <x v="16"/>
  </r>
  <r>
    <d v="2021-12-01T00:00:00"/>
    <x v="1"/>
    <n v="12"/>
    <n v="72"/>
    <x v="5198"/>
    <x v="498"/>
    <n v="213.3"/>
    <m/>
    <s v="x"/>
    <m/>
    <m/>
    <m/>
    <m/>
    <s v="x"/>
    <m/>
    <m/>
    <m/>
    <m/>
    <m/>
    <m/>
    <m/>
    <m/>
    <m/>
    <m/>
    <m/>
    <m/>
    <m/>
    <m/>
    <m/>
    <x v="16"/>
  </r>
  <r>
    <d v="2021-11-18T00:00:00"/>
    <x v="1"/>
    <n v="11"/>
    <n v="69"/>
    <x v="5198"/>
    <x v="498"/>
    <n v="187.9"/>
    <m/>
    <s v="x"/>
    <m/>
    <m/>
    <m/>
    <m/>
    <s v="x"/>
    <m/>
    <m/>
    <m/>
    <m/>
    <m/>
    <m/>
    <m/>
    <m/>
    <m/>
    <m/>
    <m/>
    <m/>
    <m/>
    <m/>
    <m/>
    <x v="16"/>
  </r>
  <r>
    <d v="2021-11-18T00:00:00"/>
    <x v="1"/>
    <n v="11"/>
    <n v="65"/>
    <x v="5198"/>
    <x v="498"/>
    <n v="95.54"/>
    <m/>
    <s v="x"/>
    <m/>
    <m/>
    <m/>
    <m/>
    <s v="x"/>
    <m/>
    <m/>
    <m/>
    <m/>
    <m/>
    <m/>
    <m/>
    <m/>
    <m/>
    <m/>
    <m/>
    <m/>
    <m/>
    <m/>
    <m/>
    <x v="16"/>
  </r>
  <r>
    <d v="2021-11-09T00:00:00"/>
    <x v="1"/>
    <n v="11"/>
    <n v="64"/>
    <x v="5198"/>
    <x v="498"/>
    <n v="132.5"/>
    <m/>
    <s v="x"/>
    <m/>
    <m/>
    <m/>
    <m/>
    <s v="x"/>
    <m/>
    <m/>
    <m/>
    <m/>
    <m/>
    <m/>
    <m/>
    <m/>
    <m/>
    <m/>
    <m/>
    <m/>
    <m/>
    <m/>
    <m/>
    <x v="16"/>
  </r>
  <r>
    <d v="2021-11-04T00:00:00"/>
    <x v="1"/>
    <n v="11"/>
    <n v="63"/>
    <x v="5198"/>
    <x v="498"/>
    <n v="150.31"/>
    <m/>
    <s v="x"/>
    <m/>
    <m/>
    <m/>
    <m/>
    <s v="x"/>
    <m/>
    <m/>
    <m/>
    <m/>
    <m/>
    <m/>
    <m/>
    <m/>
    <m/>
    <m/>
    <m/>
    <m/>
    <m/>
    <m/>
    <m/>
    <x v="16"/>
  </r>
  <r>
    <d v="2021-10-18T00:00:00"/>
    <x v="1"/>
    <n v="10"/>
    <n v="58"/>
    <x v="5198"/>
    <x v="498"/>
    <n v="374.91"/>
    <m/>
    <s v="x"/>
    <m/>
    <m/>
    <m/>
    <m/>
    <s v="x"/>
    <m/>
    <m/>
    <m/>
    <m/>
    <m/>
    <m/>
    <m/>
    <m/>
    <m/>
    <m/>
    <m/>
    <m/>
    <m/>
    <m/>
    <m/>
    <x v="16"/>
  </r>
  <r>
    <d v="2021-09-29T00:00:00"/>
    <x v="1"/>
    <n v="9"/>
    <n v="54"/>
    <x v="5198"/>
    <x v="498"/>
    <n v="142.49"/>
    <m/>
    <s v="x"/>
    <m/>
    <m/>
    <m/>
    <m/>
    <s v="x"/>
    <m/>
    <m/>
    <m/>
    <m/>
    <m/>
    <m/>
    <m/>
    <m/>
    <m/>
    <m/>
    <m/>
    <m/>
    <m/>
    <m/>
    <m/>
    <x v="16"/>
  </r>
  <r>
    <d v="2021-09-16T00:00:00"/>
    <x v="1"/>
    <n v="9"/>
    <n v="51"/>
    <x v="5198"/>
    <x v="498"/>
    <n v="219.25"/>
    <m/>
    <s v="x"/>
    <m/>
    <m/>
    <m/>
    <m/>
    <s v="x"/>
    <m/>
    <m/>
    <m/>
    <m/>
    <m/>
    <m/>
    <m/>
    <m/>
    <m/>
    <m/>
    <m/>
    <m/>
    <m/>
    <m/>
    <m/>
    <x v="16"/>
  </r>
  <r>
    <d v="2021-09-16T00:00:00"/>
    <x v="1"/>
    <n v="9"/>
    <n v="50"/>
    <x v="5198"/>
    <x v="498"/>
    <n v="136.88999999999999"/>
    <m/>
    <s v="x"/>
    <m/>
    <m/>
    <m/>
    <m/>
    <s v="x"/>
    <m/>
    <m/>
    <m/>
    <m/>
    <m/>
    <m/>
    <m/>
    <m/>
    <m/>
    <m/>
    <m/>
    <m/>
    <m/>
    <m/>
    <m/>
    <x v="16"/>
  </r>
  <r>
    <d v="2021-09-10T00:00:00"/>
    <x v="1"/>
    <n v="9"/>
    <n v="48"/>
    <x v="5198"/>
    <x v="498"/>
    <n v="203.54"/>
    <m/>
    <s v="x"/>
    <m/>
    <m/>
    <m/>
    <m/>
    <s v="x"/>
    <m/>
    <m/>
    <m/>
    <m/>
    <m/>
    <m/>
    <m/>
    <m/>
    <m/>
    <m/>
    <m/>
    <m/>
    <m/>
    <m/>
    <m/>
    <x v="16"/>
  </r>
  <r>
    <d v="2021-08-02T00:00:00"/>
    <x v="1"/>
    <n v="8"/>
    <n v="47"/>
    <x v="5198"/>
    <x v="498"/>
    <n v="95.14"/>
    <m/>
    <s v="x"/>
    <m/>
    <m/>
    <m/>
    <m/>
    <s v="x"/>
    <m/>
    <m/>
    <m/>
    <m/>
    <m/>
    <m/>
    <m/>
    <m/>
    <m/>
    <m/>
    <m/>
    <m/>
    <m/>
    <m/>
    <m/>
    <x v="16"/>
  </r>
  <r>
    <d v="2021-07-09T00:00:00"/>
    <x v="1"/>
    <n v="7"/>
    <n v="42"/>
    <x v="5198"/>
    <x v="498"/>
    <n v="158.78"/>
    <m/>
    <s v="x"/>
    <m/>
    <m/>
    <m/>
    <m/>
    <s v="x"/>
    <m/>
    <m/>
    <m/>
    <m/>
    <m/>
    <m/>
    <m/>
    <m/>
    <m/>
    <m/>
    <m/>
    <m/>
    <m/>
    <m/>
    <m/>
    <x v="16"/>
  </r>
  <r>
    <d v="2021-07-09T00:00:00"/>
    <x v="1"/>
    <n v="7"/>
    <n v="41"/>
    <x v="5198"/>
    <x v="498"/>
    <n v="182.06"/>
    <m/>
    <s v="x"/>
    <m/>
    <m/>
    <m/>
    <m/>
    <s v="x"/>
    <m/>
    <m/>
    <m/>
    <m/>
    <m/>
    <m/>
    <m/>
    <m/>
    <m/>
    <m/>
    <m/>
    <m/>
    <m/>
    <m/>
    <m/>
    <x v="16"/>
  </r>
  <r>
    <d v="2021-06-24T00:00:00"/>
    <x v="1"/>
    <n v="6"/>
    <n v="38"/>
    <x v="5198"/>
    <x v="498"/>
    <n v="182.21"/>
    <m/>
    <s v="x"/>
    <m/>
    <m/>
    <m/>
    <m/>
    <s v="x"/>
    <m/>
    <m/>
    <m/>
    <m/>
    <m/>
    <m/>
    <m/>
    <m/>
    <m/>
    <m/>
    <m/>
    <m/>
    <m/>
    <m/>
    <m/>
    <x v="16"/>
  </r>
  <r>
    <d v="2021-06-18T00:00:00"/>
    <x v="1"/>
    <n v="6"/>
    <n v="37"/>
    <x v="5198"/>
    <x v="498"/>
    <n v="408.17"/>
    <m/>
    <s v="x"/>
    <m/>
    <m/>
    <m/>
    <m/>
    <s v="x"/>
    <m/>
    <m/>
    <m/>
    <m/>
    <m/>
    <m/>
    <m/>
    <m/>
    <m/>
    <m/>
    <m/>
    <m/>
    <m/>
    <m/>
    <m/>
    <x v="16"/>
  </r>
  <r>
    <d v="2021-06-03T00:00:00"/>
    <x v="1"/>
    <n v="6"/>
    <n v="33"/>
    <x v="5198"/>
    <x v="498"/>
    <n v="193.05"/>
    <m/>
    <s v="x"/>
    <m/>
    <m/>
    <m/>
    <m/>
    <s v="x"/>
    <m/>
    <m/>
    <m/>
    <m/>
    <m/>
    <m/>
    <m/>
    <m/>
    <m/>
    <m/>
    <m/>
    <m/>
    <m/>
    <m/>
    <m/>
    <x v="16"/>
  </r>
  <r>
    <d v="2021-05-26T00:00:00"/>
    <x v="1"/>
    <n v="5"/>
    <n v="32"/>
    <x v="5198"/>
    <x v="498"/>
    <n v="218.38"/>
    <m/>
    <s v="x"/>
    <m/>
    <m/>
    <m/>
    <m/>
    <s v="x"/>
    <m/>
    <m/>
    <m/>
    <m/>
    <m/>
    <m/>
    <m/>
    <m/>
    <m/>
    <m/>
    <m/>
    <m/>
    <m/>
    <m/>
    <m/>
    <x v="16"/>
  </r>
  <r>
    <d v="2021-05-20T00:00:00"/>
    <x v="1"/>
    <n v="5"/>
    <n v="30"/>
    <x v="5198"/>
    <x v="498"/>
    <n v="159.19999999999999"/>
    <m/>
    <s v="x"/>
    <m/>
    <m/>
    <m/>
    <m/>
    <s v="x"/>
    <m/>
    <m/>
    <m/>
    <m/>
    <m/>
    <m/>
    <m/>
    <m/>
    <m/>
    <m/>
    <m/>
    <m/>
    <m/>
    <m/>
    <m/>
    <x v="16"/>
  </r>
  <r>
    <d v="2021-05-20T00:00:00"/>
    <x v="1"/>
    <n v="5"/>
    <n v="28"/>
    <x v="5198"/>
    <x v="498"/>
    <n v="306.23"/>
    <m/>
    <s v="x"/>
    <m/>
    <m/>
    <m/>
    <m/>
    <s v="x"/>
    <m/>
    <m/>
    <m/>
    <m/>
    <m/>
    <m/>
    <m/>
    <m/>
    <m/>
    <m/>
    <m/>
    <m/>
    <m/>
    <m/>
    <m/>
    <x v="16"/>
  </r>
  <r>
    <d v="2021-04-29T00:00:00"/>
    <x v="1"/>
    <n v="4"/>
    <n v="24"/>
    <x v="5198"/>
    <x v="498"/>
    <n v="237.94"/>
    <m/>
    <s v="x"/>
    <m/>
    <m/>
    <m/>
    <m/>
    <s v="x"/>
    <m/>
    <m/>
    <m/>
    <m/>
    <m/>
    <m/>
    <m/>
    <m/>
    <m/>
    <m/>
    <m/>
    <m/>
    <m/>
    <m/>
    <m/>
    <x v="16"/>
  </r>
  <r>
    <d v="2021-04-26T00:00:00"/>
    <x v="1"/>
    <n v="4"/>
    <n v="22"/>
    <x v="5198"/>
    <x v="498"/>
    <n v="243.79"/>
    <m/>
    <s v="x"/>
    <m/>
    <m/>
    <m/>
    <m/>
    <s v="x"/>
    <m/>
    <m/>
    <m/>
    <m/>
    <m/>
    <m/>
    <m/>
    <m/>
    <m/>
    <m/>
    <m/>
    <m/>
    <m/>
    <m/>
    <m/>
    <x v="16"/>
  </r>
  <r>
    <d v="2021-04-16T00:00:00"/>
    <x v="1"/>
    <n v="4"/>
    <n v="19"/>
    <x v="5198"/>
    <x v="498"/>
    <n v="400.13"/>
    <m/>
    <s v="x"/>
    <m/>
    <m/>
    <m/>
    <m/>
    <s v="x"/>
    <m/>
    <m/>
    <m/>
    <m/>
    <m/>
    <m/>
    <m/>
    <m/>
    <m/>
    <m/>
    <m/>
    <m/>
    <m/>
    <m/>
    <m/>
    <x v="16"/>
  </r>
  <r>
    <d v="2021-04-06T00:00:00"/>
    <x v="1"/>
    <n v="4"/>
    <n v="17"/>
    <x v="5198"/>
    <x v="498"/>
    <n v="155.38"/>
    <m/>
    <s v="x"/>
    <m/>
    <m/>
    <m/>
    <m/>
    <s v="x"/>
    <m/>
    <m/>
    <m/>
    <m/>
    <m/>
    <m/>
    <m/>
    <m/>
    <m/>
    <m/>
    <m/>
    <m/>
    <m/>
    <m/>
    <m/>
    <x v="16"/>
  </r>
  <r>
    <d v="2021-04-06T00:00:00"/>
    <x v="1"/>
    <n v="4"/>
    <n v="15"/>
    <x v="5198"/>
    <x v="498"/>
    <n v="347.01"/>
    <m/>
    <s v="x"/>
    <m/>
    <m/>
    <m/>
    <m/>
    <s v="x"/>
    <m/>
    <m/>
    <m/>
    <m/>
    <m/>
    <m/>
    <m/>
    <m/>
    <m/>
    <m/>
    <m/>
    <m/>
    <m/>
    <m/>
    <m/>
    <x v="16"/>
  </r>
  <r>
    <d v="2021-03-15T00:00:00"/>
    <x v="1"/>
    <n v="3"/>
    <n v="13"/>
    <x v="5198"/>
    <x v="498"/>
    <n v="314.7"/>
    <m/>
    <s v="x"/>
    <m/>
    <m/>
    <m/>
    <m/>
    <s v="x"/>
    <m/>
    <m/>
    <m/>
    <m/>
    <m/>
    <m/>
    <m/>
    <m/>
    <m/>
    <m/>
    <m/>
    <m/>
    <m/>
    <m/>
    <m/>
    <x v="16"/>
  </r>
  <r>
    <d v="2021-03-05T00:00:00"/>
    <x v="1"/>
    <n v="3"/>
    <n v="9"/>
    <x v="5197"/>
    <x v="498"/>
    <n v="270.91000000000003"/>
    <m/>
    <s v="x"/>
    <m/>
    <m/>
    <m/>
    <m/>
    <s v="x"/>
    <m/>
    <m/>
    <m/>
    <m/>
    <m/>
    <m/>
    <m/>
    <m/>
    <m/>
    <m/>
    <m/>
    <m/>
    <m/>
    <m/>
    <m/>
    <x v="16"/>
  </r>
  <r>
    <d v="2021-03-05T00:00:00"/>
    <x v="1"/>
    <n v="3"/>
    <n v="8"/>
    <x v="5197"/>
    <x v="498"/>
    <n v="442.77"/>
    <m/>
    <s v="x"/>
    <m/>
    <m/>
    <m/>
    <m/>
    <s v="x"/>
    <m/>
    <m/>
    <m/>
    <m/>
    <m/>
    <m/>
    <m/>
    <m/>
    <m/>
    <m/>
    <m/>
    <m/>
    <m/>
    <m/>
    <m/>
    <x v="16"/>
  </r>
  <r>
    <d v="2021-02-09T00:00:00"/>
    <x v="1"/>
    <n v="2"/>
    <n v="2"/>
    <x v="5197"/>
    <x v="498"/>
    <n v="235.25"/>
    <m/>
    <s v="x"/>
    <m/>
    <m/>
    <m/>
    <m/>
    <s v="x"/>
    <m/>
    <m/>
    <m/>
    <m/>
    <m/>
    <m/>
    <m/>
    <m/>
    <m/>
    <m/>
    <m/>
    <m/>
    <m/>
    <m/>
    <m/>
    <x v="16"/>
  </r>
  <r>
    <d v="2021-01-26T00:00:00"/>
    <x v="1"/>
    <n v="1"/>
    <n v="1"/>
    <x v="5197"/>
    <x v="498"/>
    <n v="348.8"/>
    <m/>
    <s v="x"/>
    <m/>
    <m/>
    <m/>
    <m/>
    <s v="x"/>
    <m/>
    <m/>
    <m/>
    <m/>
    <m/>
    <m/>
    <m/>
    <m/>
    <m/>
    <m/>
    <m/>
    <m/>
    <m/>
    <m/>
    <m/>
    <x v="16"/>
  </r>
  <r>
    <d v="2021-01-04T00:00:00"/>
    <x v="1"/>
    <n v="1"/>
    <n v="44"/>
    <x v="5197"/>
    <x v="498"/>
    <n v="377.29"/>
    <m/>
    <s v="x"/>
    <m/>
    <m/>
    <m/>
    <m/>
    <s v="x"/>
    <m/>
    <m/>
    <m/>
    <m/>
    <m/>
    <m/>
    <m/>
    <m/>
    <m/>
    <m/>
    <m/>
    <m/>
    <m/>
    <m/>
    <m/>
    <x v="16"/>
  </r>
  <r>
    <d v="2021-01-04T00:00:00"/>
    <x v="1"/>
    <n v="1"/>
    <n v="45"/>
    <x v="5197"/>
    <x v="498"/>
    <n v="209.17"/>
    <m/>
    <s v="x"/>
    <m/>
    <m/>
    <m/>
    <m/>
    <s v="x"/>
    <m/>
    <m/>
    <m/>
    <m/>
    <m/>
    <m/>
    <m/>
    <m/>
    <m/>
    <m/>
    <m/>
    <m/>
    <m/>
    <m/>
    <m/>
    <x v="16"/>
  </r>
  <r>
    <d v="2021-01-04T00:00:00"/>
    <x v="1"/>
    <n v="1"/>
    <n v="49"/>
    <x v="5197"/>
    <x v="498"/>
    <n v="355.63"/>
    <m/>
    <s v="x"/>
    <m/>
    <m/>
    <m/>
    <m/>
    <s v="x"/>
    <m/>
    <m/>
    <m/>
    <m/>
    <m/>
    <m/>
    <m/>
    <m/>
    <m/>
    <m/>
    <m/>
    <m/>
    <m/>
    <m/>
    <m/>
    <x v="16"/>
  </r>
  <r>
    <d v="2021-01-04T00:00:00"/>
    <x v="1"/>
    <n v="1"/>
    <n v="51"/>
    <x v="5197"/>
    <x v="498"/>
    <n v="501.88"/>
    <m/>
    <s v="x"/>
    <m/>
    <m/>
    <m/>
    <m/>
    <s v="x"/>
    <m/>
    <m/>
    <m/>
    <m/>
    <m/>
    <m/>
    <m/>
    <m/>
    <m/>
    <m/>
    <m/>
    <m/>
    <m/>
    <m/>
    <m/>
    <x v="16"/>
  </r>
  <r>
    <d v="2021-01-04T00:00:00"/>
    <x v="1"/>
    <n v="1"/>
    <n v="54"/>
    <x v="5197"/>
    <x v="498"/>
    <n v="251"/>
    <m/>
    <s v="x"/>
    <m/>
    <m/>
    <m/>
    <m/>
    <s v="x"/>
    <m/>
    <m/>
    <m/>
    <m/>
    <m/>
    <m/>
    <m/>
    <m/>
    <m/>
    <m/>
    <m/>
    <m/>
    <m/>
    <m/>
    <m/>
    <x v="16"/>
  </r>
  <r>
    <d v="2021-01-04T00:00:00"/>
    <x v="1"/>
    <n v="1"/>
    <n v="56"/>
    <x v="5197"/>
    <x v="498"/>
    <n v="296.58"/>
    <m/>
    <s v="x"/>
    <m/>
    <m/>
    <m/>
    <m/>
    <s v="x"/>
    <m/>
    <m/>
    <m/>
    <m/>
    <m/>
    <m/>
    <m/>
    <m/>
    <m/>
    <m/>
    <m/>
    <m/>
    <m/>
    <m/>
    <m/>
    <x v="16"/>
  </r>
  <r>
    <d v="2021-01-04T00:00:00"/>
    <x v="1"/>
    <n v="1"/>
    <n v="61"/>
    <x v="5197"/>
    <x v="498"/>
    <n v="239.46"/>
    <m/>
    <s v="x"/>
    <m/>
    <m/>
    <m/>
    <m/>
    <s v="x"/>
    <m/>
    <m/>
    <m/>
    <m/>
    <m/>
    <m/>
    <m/>
    <m/>
    <m/>
    <m/>
    <m/>
    <m/>
    <m/>
    <m/>
    <m/>
    <x v="16"/>
  </r>
  <r>
    <d v="2022-08-09T00:00:00"/>
    <x v="2"/>
    <n v="8"/>
    <n v="1003"/>
    <x v="5199"/>
    <x v="499"/>
    <n v="500"/>
    <m/>
    <s v="x"/>
    <m/>
    <m/>
    <m/>
    <m/>
    <s v="x"/>
    <m/>
    <m/>
    <m/>
    <m/>
    <m/>
    <m/>
    <m/>
    <m/>
    <m/>
    <m/>
    <m/>
    <s v="x"/>
    <m/>
    <m/>
    <m/>
    <x v="45"/>
  </r>
  <r>
    <d v="2023-12-07T00:00:00"/>
    <x v="0"/>
    <n v="12"/>
    <n v="1438"/>
    <x v="5200"/>
    <x v="500"/>
    <n v="400"/>
    <m/>
    <s v="x"/>
    <m/>
    <m/>
    <m/>
    <s v="x"/>
    <m/>
    <m/>
    <m/>
    <s v="x"/>
    <m/>
    <m/>
    <m/>
    <m/>
    <m/>
    <m/>
    <m/>
    <m/>
    <m/>
    <m/>
    <m/>
    <m/>
    <x v="38"/>
  </r>
  <r>
    <d v="2023-12-04T00:00:00"/>
    <x v="0"/>
    <n v="12"/>
    <n v="1404"/>
    <x v="5201"/>
    <x v="500"/>
    <n v="500"/>
    <m/>
    <s v="x"/>
    <m/>
    <m/>
    <m/>
    <s v="x"/>
    <m/>
    <m/>
    <m/>
    <s v="x"/>
    <m/>
    <m/>
    <m/>
    <m/>
    <m/>
    <m/>
    <m/>
    <m/>
    <m/>
    <m/>
    <m/>
    <m/>
    <x v="38"/>
  </r>
  <r>
    <d v="2023-10-09T00:00:00"/>
    <x v="0"/>
    <n v="10"/>
    <n v="1084"/>
    <x v="5202"/>
    <x v="500"/>
    <n v="730"/>
    <m/>
    <s v="x"/>
    <m/>
    <m/>
    <m/>
    <m/>
    <m/>
    <m/>
    <m/>
    <s v="x"/>
    <m/>
    <m/>
    <m/>
    <m/>
    <m/>
    <m/>
    <m/>
    <m/>
    <m/>
    <m/>
    <m/>
    <m/>
    <x v="6"/>
  </r>
  <r>
    <d v="2023-07-19T00:00:00"/>
    <x v="0"/>
    <n v="7"/>
    <n v="743"/>
    <x v="5203"/>
    <x v="500"/>
    <n v="500"/>
    <m/>
    <s v="x"/>
    <m/>
    <m/>
    <m/>
    <m/>
    <m/>
    <m/>
    <m/>
    <s v="x"/>
    <m/>
    <m/>
    <m/>
    <m/>
    <m/>
    <m/>
    <m/>
    <m/>
    <m/>
    <m/>
    <m/>
    <m/>
    <x v="6"/>
  </r>
  <r>
    <d v="2023-07-19T00:00:00"/>
    <x v="0"/>
    <n v="7"/>
    <n v="742"/>
    <x v="5204"/>
    <x v="500"/>
    <n v="250"/>
    <m/>
    <s v="x"/>
    <m/>
    <m/>
    <m/>
    <m/>
    <m/>
    <m/>
    <m/>
    <s v="x"/>
    <m/>
    <m/>
    <m/>
    <m/>
    <m/>
    <m/>
    <m/>
    <m/>
    <m/>
    <m/>
    <m/>
    <m/>
    <x v="6"/>
  </r>
  <r>
    <d v="2023-05-09T00:00:00"/>
    <x v="0"/>
    <n v="5"/>
    <n v="396"/>
    <x v="5205"/>
    <x v="500"/>
    <n v="1260"/>
    <m/>
    <s v="x"/>
    <m/>
    <m/>
    <m/>
    <m/>
    <m/>
    <m/>
    <m/>
    <s v="x"/>
    <m/>
    <m/>
    <m/>
    <m/>
    <m/>
    <m/>
    <m/>
    <m/>
    <m/>
    <m/>
    <m/>
    <m/>
    <x v="6"/>
  </r>
  <r>
    <d v="2023-03-29T00:00:00"/>
    <x v="0"/>
    <n v="3"/>
    <n v="250"/>
    <x v="5206"/>
    <x v="500"/>
    <n v="450"/>
    <m/>
    <s v="x"/>
    <m/>
    <m/>
    <m/>
    <m/>
    <m/>
    <m/>
    <m/>
    <s v="x"/>
    <m/>
    <m/>
    <m/>
    <m/>
    <m/>
    <m/>
    <m/>
    <m/>
    <m/>
    <m/>
    <m/>
    <m/>
    <x v="6"/>
  </r>
  <r>
    <d v="2023-03-22T00:00:00"/>
    <x v="0"/>
    <n v="3"/>
    <n v="221"/>
    <x v="5207"/>
    <x v="500"/>
    <n v="520"/>
    <m/>
    <s v="x"/>
    <m/>
    <m/>
    <m/>
    <s v="x"/>
    <m/>
    <m/>
    <m/>
    <s v="x"/>
    <m/>
    <m/>
    <m/>
    <m/>
    <m/>
    <m/>
    <m/>
    <m/>
    <m/>
    <m/>
    <m/>
    <m/>
    <x v="38"/>
  </r>
  <r>
    <d v="2022-12-29T00:00:00"/>
    <x v="2"/>
    <n v="12"/>
    <n v="1723"/>
    <x v="5208"/>
    <x v="500"/>
    <n v="300"/>
    <m/>
    <s v="x"/>
    <m/>
    <m/>
    <m/>
    <s v="x"/>
    <m/>
    <m/>
    <m/>
    <s v="x"/>
    <m/>
    <m/>
    <m/>
    <m/>
    <m/>
    <m/>
    <m/>
    <m/>
    <m/>
    <m/>
    <m/>
    <m/>
    <x v="38"/>
  </r>
  <r>
    <d v="2022-12-28T00:00:00"/>
    <x v="2"/>
    <n v="12"/>
    <n v="1848"/>
    <x v="5209"/>
    <x v="500"/>
    <n v="800"/>
    <m/>
    <s v="x"/>
    <m/>
    <m/>
    <m/>
    <s v="x"/>
    <m/>
    <m/>
    <m/>
    <s v="x"/>
    <m/>
    <m/>
    <m/>
    <m/>
    <m/>
    <m/>
    <m/>
    <m/>
    <m/>
    <m/>
    <m/>
    <m/>
    <x v="38"/>
  </r>
  <r>
    <d v="2022-11-14T00:00:00"/>
    <x v="2"/>
    <n v="11"/>
    <n v="1460"/>
    <x v="5210"/>
    <x v="500"/>
    <n v="450"/>
    <m/>
    <s v="x"/>
    <m/>
    <m/>
    <m/>
    <s v="x"/>
    <m/>
    <m/>
    <m/>
    <s v="x"/>
    <m/>
    <m/>
    <m/>
    <m/>
    <m/>
    <m/>
    <m/>
    <m/>
    <m/>
    <m/>
    <m/>
    <m/>
    <x v="38"/>
  </r>
  <r>
    <d v="2022-07-21T00:00:00"/>
    <x v="2"/>
    <n v="7"/>
    <n v="1025"/>
    <x v="5211"/>
    <x v="501"/>
    <n v="-29"/>
    <m/>
    <s v="x"/>
    <m/>
    <m/>
    <m/>
    <m/>
    <m/>
    <s v="x"/>
    <m/>
    <m/>
    <m/>
    <m/>
    <m/>
    <m/>
    <m/>
    <m/>
    <m/>
    <m/>
    <m/>
    <m/>
    <m/>
    <m/>
    <x v="15"/>
  </r>
  <r>
    <d v="2022-07-06T00:00:00"/>
    <x v="2"/>
    <n v="7"/>
    <n v="826"/>
    <x v="5212"/>
    <x v="501"/>
    <n v="29"/>
    <m/>
    <s v="x"/>
    <m/>
    <m/>
    <m/>
    <m/>
    <m/>
    <s v="x"/>
    <m/>
    <m/>
    <m/>
    <m/>
    <m/>
    <m/>
    <m/>
    <m/>
    <m/>
    <m/>
    <m/>
    <m/>
    <m/>
    <m/>
    <x v="15"/>
  </r>
  <r>
    <d v="2022-05-27T00:00:00"/>
    <x v="2"/>
    <n v="5"/>
    <n v="651"/>
    <x v="5213"/>
    <x v="501"/>
    <n v="29"/>
    <m/>
    <s v="x"/>
    <m/>
    <m/>
    <m/>
    <m/>
    <m/>
    <s v="x"/>
    <m/>
    <m/>
    <m/>
    <m/>
    <m/>
    <m/>
    <m/>
    <m/>
    <m/>
    <m/>
    <m/>
    <m/>
    <m/>
    <m/>
    <x v="15"/>
  </r>
  <r>
    <d v="2022-04-26T00:00:00"/>
    <x v="2"/>
    <n v="4"/>
    <n v="489"/>
    <x v="5214"/>
    <x v="501"/>
    <n v="58"/>
    <m/>
    <s v="x"/>
    <m/>
    <m/>
    <m/>
    <m/>
    <m/>
    <s v="x"/>
    <m/>
    <m/>
    <m/>
    <m/>
    <m/>
    <m/>
    <m/>
    <m/>
    <m/>
    <m/>
    <m/>
    <m/>
    <m/>
    <m/>
    <x v="15"/>
  </r>
  <r>
    <d v="2022-03-30T00:00:00"/>
    <x v="2"/>
    <n v="3"/>
    <n v="311"/>
    <x v="5215"/>
    <x v="501"/>
    <n v="29"/>
    <m/>
    <s v="x"/>
    <m/>
    <m/>
    <m/>
    <m/>
    <m/>
    <s v="x"/>
    <m/>
    <m/>
    <m/>
    <m/>
    <m/>
    <m/>
    <m/>
    <m/>
    <m/>
    <m/>
    <m/>
    <m/>
    <m/>
    <m/>
    <x v="15"/>
  </r>
  <r>
    <d v="2022-02-24T00:00:00"/>
    <x v="2"/>
    <n v="2"/>
    <n v="158"/>
    <x v="5216"/>
    <x v="501"/>
    <n v="29"/>
    <m/>
    <s v="x"/>
    <m/>
    <m/>
    <m/>
    <m/>
    <m/>
    <s v="x"/>
    <m/>
    <m/>
    <m/>
    <m/>
    <m/>
    <m/>
    <m/>
    <m/>
    <m/>
    <m/>
    <m/>
    <m/>
    <m/>
    <m/>
    <x v="15"/>
  </r>
  <r>
    <d v="2022-02-14T00:00:00"/>
    <x v="2"/>
    <n v="2"/>
    <n v="40"/>
    <x v="5217"/>
    <x v="501"/>
    <n v="29"/>
    <m/>
    <s v="x"/>
    <m/>
    <m/>
    <m/>
    <m/>
    <m/>
    <s v="x"/>
    <m/>
    <m/>
    <m/>
    <m/>
    <m/>
    <m/>
    <m/>
    <m/>
    <m/>
    <m/>
    <m/>
    <m/>
    <m/>
    <m/>
    <x v="15"/>
  </r>
  <r>
    <d v="2022-02-14T00:00:00"/>
    <x v="2"/>
    <n v="2"/>
    <n v="1993"/>
    <x v="5218"/>
    <x v="501"/>
    <n v="8.98"/>
    <m/>
    <s v="x"/>
    <m/>
    <m/>
    <m/>
    <m/>
    <m/>
    <s v="x"/>
    <m/>
    <m/>
    <m/>
    <m/>
    <m/>
    <m/>
    <m/>
    <m/>
    <m/>
    <m/>
    <m/>
    <m/>
    <m/>
    <m/>
    <x v="15"/>
  </r>
  <r>
    <d v="2021-11-22T00:00:00"/>
    <x v="1"/>
    <n v="11"/>
    <n v="1628"/>
    <x v="5219"/>
    <x v="501"/>
    <n v="58"/>
    <m/>
    <s v="x"/>
    <m/>
    <m/>
    <m/>
    <m/>
    <m/>
    <s v="x"/>
    <m/>
    <m/>
    <m/>
    <m/>
    <m/>
    <m/>
    <m/>
    <m/>
    <m/>
    <m/>
    <m/>
    <m/>
    <m/>
    <m/>
    <x v="15"/>
  </r>
  <r>
    <d v="2021-10-21T00:00:00"/>
    <x v="1"/>
    <n v="10"/>
    <n v="1457"/>
    <x v="5220"/>
    <x v="501"/>
    <n v="58"/>
    <m/>
    <s v="x"/>
    <m/>
    <m/>
    <m/>
    <m/>
    <m/>
    <s v="x"/>
    <m/>
    <m/>
    <m/>
    <m/>
    <m/>
    <m/>
    <m/>
    <m/>
    <m/>
    <m/>
    <m/>
    <m/>
    <m/>
    <m/>
    <x v="15"/>
  </r>
  <r>
    <d v="2021-09-24T00:00:00"/>
    <x v="1"/>
    <n v="9"/>
    <n v="1306"/>
    <x v="5221"/>
    <x v="501"/>
    <n v="87"/>
    <m/>
    <s v="x"/>
    <m/>
    <m/>
    <m/>
    <m/>
    <m/>
    <s v="x"/>
    <m/>
    <m/>
    <m/>
    <m/>
    <m/>
    <m/>
    <m/>
    <m/>
    <m/>
    <m/>
    <m/>
    <m/>
    <m/>
    <m/>
    <x v="15"/>
  </r>
  <r>
    <d v="2021-08-18T00:00:00"/>
    <x v="1"/>
    <n v="8"/>
    <n v="1152"/>
    <x v="5222"/>
    <x v="501"/>
    <n v="87"/>
    <m/>
    <s v="x"/>
    <m/>
    <m/>
    <m/>
    <m/>
    <m/>
    <s v="x"/>
    <m/>
    <m/>
    <m/>
    <m/>
    <m/>
    <m/>
    <m/>
    <m/>
    <m/>
    <m/>
    <m/>
    <m/>
    <m/>
    <m/>
    <x v="15"/>
  </r>
  <r>
    <d v="2021-07-22T00:00:00"/>
    <x v="1"/>
    <n v="7"/>
    <n v="1029"/>
    <x v="5223"/>
    <x v="501"/>
    <n v="87"/>
    <m/>
    <s v="x"/>
    <m/>
    <m/>
    <m/>
    <m/>
    <m/>
    <s v="x"/>
    <m/>
    <m/>
    <m/>
    <m/>
    <m/>
    <m/>
    <m/>
    <m/>
    <m/>
    <m/>
    <m/>
    <m/>
    <m/>
    <m/>
    <x v="15"/>
  </r>
  <r>
    <d v="2021-06-24T00:00:00"/>
    <x v="1"/>
    <n v="6"/>
    <n v="819"/>
    <x v="5224"/>
    <x v="501"/>
    <n v="87"/>
    <m/>
    <s v="x"/>
    <m/>
    <m/>
    <m/>
    <m/>
    <m/>
    <s v="x"/>
    <m/>
    <m/>
    <m/>
    <m/>
    <m/>
    <m/>
    <m/>
    <m/>
    <m/>
    <m/>
    <m/>
    <m/>
    <m/>
    <m/>
    <x v="15"/>
  </r>
  <r>
    <d v="2021-06-07T00:00:00"/>
    <x v="1"/>
    <n v="6"/>
    <n v="681"/>
    <x v="5225"/>
    <x v="501"/>
    <n v="87"/>
    <m/>
    <s v="x"/>
    <m/>
    <m/>
    <m/>
    <m/>
    <m/>
    <s v="x"/>
    <m/>
    <m/>
    <m/>
    <m/>
    <m/>
    <m/>
    <m/>
    <m/>
    <m/>
    <m/>
    <m/>
    <m/>
    <m/>
    <m/>
    <x v="15"/>
  </r>
  <r>
    <d v="2021-02-01T00:00:00"/>
    <x v="1"/>
    <n v="2"/>
    <n v="55"/>
    <x v="5226"/>
    <x v="501"/>
    <n v="-72.959999999999994"/>
    <m/>
    <s v="x"/>
    <m/>
    <m/>
    <m/>
    <m/>
    <m/>
    <s v="x"/>
    <m/>
    <m/>
    <m/>
    <m/>
    <m/>
    <m/>
    <m/>
    <m/>
    <m/>
    <m/>
    <m/>
    <m/>
    <m/>
    <m/>
    <x v="15"/>
  </r>
  <r>
    <d v="2021-01-15T00:00:00"/>
    <x v="1"/>
    <n v="1"/>
    <n v="2267"/>
    <x v="5227"/>
    <x v="501"/>
    <n v="174"/>
    <m/>
    <s v="x"/>
    <m/>
    <m/>
    <m/>
    <m/>
    <m/>
    <s v="x"/>
    <m/>
    <m/>
    <m/>
    <m/>
    <m/>
    <m/>
    <m/>
    <m/>
    <m/>
    <m/>
    <m/>
    <m/>
    <m/>
    <m/>
    <x v="15"/>
  </r>
  <r>
    <d v="2023-11-07T00:00:00"/>
    <x v="0"/>
    <n v="11"/>
    <n v="1232"/>
    <x v="5228"/>
    <x v="502"/>
    <n v="120"/>
    <m/>
    <s v="x"/>
    <m/>
    <m/>
    <m/>
    <m/>
    <m/>
    <s v="x"/>
    <m/>
    <m/>
    <m/>
    <m/>
    <m/>
    <m/>
    <m/>
    <m/>
    <m/>
    <m/>
    <m/>
    <m/>
    <m/>
    <m/>
    <x v="15"/>
  </r>
  <r>
    <d v="2023-09-04T00:00:00"/>
    <x v="0"/>
    <n v="9"/>
    <n v="933"/>
    <x v="5228"/>
    <x v="502"/>
    <n v="120"/>
    <m/>
    <s v="x"/>
    <m/>
    <m/>
    <m/>
    <m/>
    <m/>
    <s v="x"/>
    <m/>
    <m/>
    <m/>
    <m/>
    <m/>
    <m/>
    <m/>
    <m/>
    <m/>
    <m/>
    <m/>
    <m/>
    <m/>
    <m/>
    <x v="15"/>
  </r>
  <r>
    <d v="2023-08-30T00:00:00"/>
    <x v="0"/>
    <n v="8"/>
    <n v="911"/>
    <x v="5228"/>
    <x v="502"/>
    <n v="120"/>
    <m/>
    <s v="x"/>
    <m/>
    <m/>
    <m/>
    <m/>
    <m/>
    <s v="x"/>
    <m/>
    <m/>
    <m/>
    <m/>
    <m/>
    <m/>
    <m/>
    <m/>
    <m/>
    <m/>
    <m/>
    <m/>
    <m/>
    <m/>
    <x v="15"/>
  </r>
  <r>
    <d v="2023-07-03T00:00:00"/>
    <x v="0"/>
    <n v="7"/>
    <n v="626"/>
    <x v="5228"/>
    <x v="502"/>
    <n v="120"/>
    <m/>
    <s v="x"/>
    <m/>
    <m/>
    <m/>
    <m/>
    <m/>
    <s v="x"/>
    <m/>
    <m/>
    <m/>
    <m/>
    <m/>
    <m/>
    <m/>
    <m/>
    <m/>
    <m/>
    <m/>
    <m/>
    <m/>
    <m/>
    <x v="15"/>
  </r>
  <r>
    <d v="2023-06-19T00:00:00"/>
    <x v="0"/>
    <n v="6"/>
    <n v="535"/>
    <x v="5228"/>
    <x v="502"/>
    <n v="120"/>
    <m/>
    <s v="x"/>
    <m/>
    <m/>
    <m/>
    <m/>
    <m/>
    <s v="x"/>
    <m/>
    <m/>
    <m/>
    <m/>
    <m/>
    <m/>
    <m/>
    <m/>
    <m/>
    <m/>
    <m/>
    <m/>
    <m/>
    <m/>
    <x v="15"/>
  </r>
  <r>
    <d v="2023-06-19T00:00:00"/>
    <x v="0"/>
    <n v="6"/>
    <n v="564"/>
    <x v="5228"/>
    <x v="502"/>
    <n v="120"/>
    <m/>
    <s v="x"/>
    <m/>
    <m/>
    <m/>
    <m/>
    <m/>
    <s v="x"/>
    <m/>
    <m/>
    <m/>
    <m/>
    <m/>
    <m/>
    <m/>
    <m/>
    <m/>
    <m/>
    <m/>
    <m/>
    <m/>
    <m/>
    <x v="15"/>
  </r>
  <r>
    <d v="2023-06-05T00:00:00"/>
    <x v="0"/>
    <n v="6"/>
    <n v="505"/>
    <x v="5228"/>
    <x v="502"/>
    <n v="120"/>
    <m/>
    <s v="x"/>
    <m/>
    <m/>
    <m/>
    <m/>
    <m/>
    <s v="x"/>
    <m/>
    <m/>
    <m/>
    <m/>
    <m/>
    <m/>
    <m/>
    <m/>
    <m/>
    <m/>
    <m/>
    <m/>
    <m/>
    <m/>
    <x v="15"/>
  </r>
  <r>
    <d v="2023-06-05T00:00:00"/>
    <x v="0"/>
    <n v="6"/>
    <n v="504"/>
    <x v="5228"/>
    <x v="502"/>
    <n v="120"/>
    <m/>
    <s v="x"/>
    <m/>
    <m/>
    <m/>
    <m/>
    <m/>
    <s v="x"/>
    <m/>
    <m/>
    <m/>
    <m/>
    <m/>
    <m/>
    <m/>
    <m/>
    <m/>
    <m/>
    <m/>
    <m/>
    <m/>
    <m/>
    <x v="15"/>
  </r>
  <r>
    <d v="2023-06-05T00:00:00"/>
    <x v="0"/>
    <n v="6"/>
    <n v="503"/>
    <x v="5228"/>
    <x v="502"/>
    <n v="120"/>
    <m/>
    <s v="x"/>
    <m/>
    <m/>
    <m/>
    <m/>
    <m/>
    <s v="x"/>
    <m/>
    <m/>
    <m/>
    <m/>
    <m/>
    <m/>
    <m/>
    <m/>
    <m/>
    <m/>
    <m/>
    <m/>
    <m/>
    <m/>
    <x v="15"/>
  </r>
  <r>
    <d v="2023-03-23T00:00:00"/>
    <x v="0"/>
    <n v="3"/>
    <n v="244"/>
    <x v="5228"/>
    <x v="502"/>
    <n v="120"/>
    <m/>
    <s v="x"/>
    <m/>
    <m/>
    <m/>
    <m/>
    <m/>
    <s v="x"/>
    <m/>
    <m/>
    <m/>
    <m/>
    <m/>
    <m/>
    <m/>
    <m/>
    <m/>
    <m/>
    <m/>
    <m/>
    <m/>
    <m/>
    <x v="15"/>
  </r>
  <r>
    <d v="2022-12-12T00:00:00"/>
    <x v="2"/>
    <n v="12"/>
    <n v="1691"/>
    <x v="5228"/>
    <x v="502"/>
    <n v="480"/>
    <m/>
    <s v="x"/>
    <m/>
    <m/>
    <m/>
    <m/>
    <m/>
    <s v="x"/>
    <m/>
    <m/>
    <m/>
    <m/>
    <m/>
    <m/>
    <m/>
    <m/>
    <m/>
    <m/>
    <m/>
    <m/>
    <m/>
    <m/>
    <x v="15"/>
  </r>
  <r>
    <d v="2022-12-12T00:00:00"/>
    <x v="2"/>
    <n v="12"/>
    <n v="1690"/>
    <x v="5228"/>
    <x v="502"/>
    <n v="480"/>
    <m/>
    <s v="x"/>
    <m/>
    <m/>
    <m/>
    <m/>
    <m/>
    <s v="x"/>
    <m/>
    <m/>
    <m/>
    <m/>
    <m/>
    <m/>
    <m/>
    <m/>
    <m/>
    <m/>
    <m/>
    <m/>
    <m/>
    <m/>
    <x v="15"/>
  </r>
  <r>
    <d v="2022-09-26T00:00:00"/>
    <x v="2"/>
    <n v="9"/>
    <n v="1275"/>
    <x v="5229"/>
    <x v="502"/>
    <n v="120"/>
    <m/>
    <s v="x"/>
    <m/>
    <m/>
    <m/>
    <m/>
    <m/>
    <s v="x"/>
    <m/>
    <m/>
    <m/>
    <m/>
    <m/>
    <m/>
    <m/>
    <m/>
    <m/>
    <m/>
    <m/>
    <m/>
    <m/>
    <m/>
    <x v="15"/>
  </r>
  <r>
    <d v="2022-09-19T00:00:00"/>
    <x v="2"/>
    <n v="9"/>
    <n v="1229"/>
    <x v="5230"/>
    <x v="502"/>
    <n v="480"/>
    <m/>
    <s v="x"/>
    <m/>
    <m/>
    <m/>
    <m/>
    <m/>
    <s v="x"/>
    <m/>
    <m/>
    <m/>
    <m/>
    <m/>
    <m/>
    <m/>
    <m/>
    <m/>
    <m/>
    <m/>
    <m/>
    <m/>
    <m/>
    <x v="15"/>
  </r>
  <r>
    <d v="2022-04-01T00:00:00"/>
    <x v="2"/>
    <n v="4"/>
    <n v="363"/>
    <x v="5228"/>
    <x v="502"/>
    <n v="120"/>
    <m/>
    <s v="x"/>
    <m/>
    <m/>
    <m/>
    <m/>
    <m/>
    <s v="x"/>
    <m/>
    <m/>
    <m/>
    <m/>
    <m/>
    <m/>
    <m/>
    <m/>
    <m/>
    <m/>
    <m/>
    <m/>
    <m/>
    <m/>
    <x v="15"/>
  </r>
  <r>
    <d v="2021-11-12T00:00:00"/>
    <x v="1"/>
    <n v="11"/>
    <n v="1578"/>
    <x v="5228"/>
    <x v="502"/>
    <n v="240"/>
    <m/>
    <s v="x"/>
    <m/>
    <m/>
    <m/>
    <m/>
    <m/>
    <s v="x"/>
    <m/>
    <m/>
    <m/>
    <m/>
    <m/>
    <m/>
    <m/>
    <m/>
    <m/>
    <m/>
    <m/>
    <m/>
    <m/>
    <m/>
    <x v="15"/>
  </r>
  <r>
    <d v="2021-10-06T00:00:00"/>
    <x v="1"/>
    <n v="10"/>
    <n v="1361"/>
    <x v="5231"/>
    <x v="502"/>
    <n v="120"/>
    <m/>
    <s v="x"/>
    <m/>
    <m/>
    <m/>
    <m/>
    <m/>
    <s v="x"/>
    <m/>
    <m/>
    <m/>
    <m/>
    <m/>
    <m/>
    <m/>
    <m/>
    <m/>
    <m/>
    <m/>
    <m/>
    <m/>
    <m/>
    <x v="15"/>
  </r>
  <r>
    <d v="2021-08-30T00:00:00"/>
    <x v="1"/>
    <n v="8"/>
    <n v="1170"/>
    <x v="5232"/>
    <x v="502"/>
    <n v="204"/>
    <m/>
    <s v="x"/>
    <m/>
    <m/>
    <m/>
    <m/>
    <m/>
    <s v="x"/>
    <m/>
    <m/>
    <m/>
    <m/>
    <m/>
    <m/>
    <m/>
    <m/>
    <m/>
    <m/>
    <m/>
    <m/>
    <m/>
    <m/>
    <x v="15"/>
  </r>
  <r>
    <d v="2021-08-30T00:00:00"/>
    <x v="1"/>
    <n v="8"/>
    <n v="1169"/>
    <x v="5233"/>
    <x v="502"/>
    <n v="120"/>
    <m/>
    <s v="x"/>
    <m/>
    <m/>
    <m/>
    <m/>
    <m/>
    <s v="x"/>
    <m/>
    <m/>
    <m/>
    <m/>
    <m/>
    <m/>
    <m/>
    <m/>
    <m/>
    <m/>
    <m/>
    <m/>
    <m/>
    <m/>
    <x v="15"/>
  </r>
  <r>
    <d v="2021-06-21T00:00:00"/>
    <x v="1"/>
    <n v="6"/>
    <n v="804"/>
    <x v="5228"/>
    <x v="502"/>
    <n v="120"/>
    <m/>
    <s v="x"/>
    <m/>
    <m/>
    <m/>
    <m/>
    <m/>
    <s v="x"/>
    <m/>
    <m/>
    <m/>
    <m/>
    <m/>
    <m/>
    <m/>
    <m/>
    <m/>
    <m/>
    <m/>
    <m/>
    <m/>
    <m/>
    <x v="15"/>
  </r>
  <r>
    <d v="2021-05-21T00:00:00"/>
    <x v="1"/>
    <n v="5"/>
    <n v="655"/>
    <x v="5234"/>
    <x v="502"/>
    <n v="120"/>
    <m/>
    <s v="x"/>
    <m/>
    <m/>
    <m/>
    <m/>
    <m/>
    <s v="x"/>
    <m/>
    <m/>
    <m/>
    <m/>
    <m/>
    <m/>
    <m/>
    <m/>
    <m/>
    <m/>
    <m/>
    <m/>
    <m/>
    <m/>
    <x v="15"/>
  </r>
  <r>
    <d v="2021-05-06T00:00:00"/>
    <x v="1"/>
    <n v="5"/>
    <n v="556"/>
    <x v="5235"/>
    <x v="502"/>
    <n v="120"/>
    <m/>
    <s v="x"/>
    <m/>
    <m/>
    <m/>
    <m/>
    <m/>
    <s v="x"/>
    <m/>
    <m/>
    <m/>
    <m/>
    <m/>
    <m/>
    <m/>
    <m/>
    <m/>
    <m/>
    <m/>
    <m/>
    <m/>
    <m/>
    <x v="15"/>
  </r>
  <r>
    <d v="2021-05-06T00:00:00"/>
    <x v="1"/>
    <n v="5"/>
    <n v="555"/>
    <x v="5236"/>
    <x v="502"/>
    <n v="120"/>
    <m/>
    <s v="x"/>
    <m/>
    <m/>
    <m/>
    <m/>
    <m/>
    <s v="x"/>
    <m/>
    <m/>
    <m/>
    <m/>
    <m/>
    <m/>
    <m/>
    <m/>
    <m/>
    <m/>
    <m/>
    <m/>
    <m/>
    <m/>
    <x v="15"/>
  </r>
  <r>
    <d v="2021-03-09T00:00:00"/>
    <x v="1"/>
    <n v="3"/>
    <n v="206"/>
    <x v="5237"/>
    <x v="502"/>
    <n v="120"/>
    <m/>
    <s v="x"/>
    <m/>
    <m/>
    <m/>
    <m/>
    <m/>
    <s v="x"/>
    <m/>
    <m/>
    <m/>
    <m/>
    <m/>
    <m/>
    <m/>
    <m/>
    <m/>
    <m/>
    <m/>
    <m/>
    <m/>
    <m/>
    <x v="15"/>
  </r>
  <r>
    <d v="2021-02-09T00:00:00"/>
    <x v="1"/>
    <n v="2"/>
    <n v="57"/>
    <x v="5238"/>
    <x v="502"/>
    <n v="240"/>
    <m/>
    <s v="x"/>
    <m/>
    <m/>
    <m/>
    <m/>
    <m/>
    <s v="x"/>
    <m/>
    <m/>
    <m/>
    <m/>
    <m/>
    <m/>
    <m/>
    <m/>
    <m/>
    <m/>
    <m/>
    <m/>
    <m/>
    <m/>
    <x v="15"/>
  </r>
  <r>
    <d v="2021-02-09T00:00:00"/>
    <x v="1"/>
    <n v="2"/>
    <n v="56"/>
    <x v="5239"/>
    <x v="502"/>
    <n v="120"/>
    <m/>
    <s v="x"/>
    <m/>
    <m/>
    <m/>
    <m/>
    <m/>
    <s v="x"/>
    <m/>
    <m/>
    <m/>
    <m/>
    <m/>
    <m/>
    <m/>
    <m/>
    <m/>
    <m/>
    <m/>
    <m/>
    <m/>
    <m/>
    <x v="15"/>
  </r>
  <r>
    <d v="2024-01-16T00:00:00"/>
    <x v="3"/>
    <n v="1"/>
    <n v="1589"/>
    <x v="5240"/>
    <x v="503"/>
    <n v="806.62"/>
    <m/>
    <s v="x"/>
    <m/>
    <m/>
    <m/>
    <m/>
    <m/>
    <m/>
    <s v="x"/>
    <m/>
    <m/>
    <m/>
    <m/>
    <m/>
    <m/>
    <m/>
    <m/>
    <m/>
    <m/>
    <m/>
    <m/>
    <m/>
    <x v="2"/>
  </r>
  <r>
    <d v="2023-11-23T00:00:00"/>
    <x v="0"/>
    <n v="11"/>
    <n v="61"/>
    <x v="5241"/>
    <x v="503"/>
    <n v="806.62"/>
    <m/>
    <s v="x"/>
    <m/>
    <m/>
    <m/>
    <m/>
    <m/>
    <m/>
    <s v="x"/>
    <m/>
    <m/>
    <m/>
    <m/>
    <m/>
    <m/>
    <m/>
    <m/>
    <m/>
    <m/>
    <m/>
    <m/>
    <m/>
    <x v="2"/>
  </r>
  <r>
    <d v="2021-12-22T00:00:00"/>
    <x v="1"/>
    <n v="12"/>
    <n v="1899"/>
    <x v="5242"/>
    <x v="504"/>
    <n v="2533.44"/>
    <m/>
    <s v="x"/>
    <m/>
    <s v="x"/>
    <m/>
    <m/>
    <s v="x"/>
    <m/>
    <m/>
    <m/>
    <m/>
    <m/>
    <m/>
    <m/>
    <m/>
    <m/>
    <m/>
    <m/>
    <m/>
    <m/>
    <m/>
    <m/>
    <x v="9"/>
  </r>
  <r>
    <d v="2023-03-01T00:00:00"/>
    <x v="0"/>
    <n v="3"/>
    <n v="101"/>
    <x v="5243"/>
    <x v="505"/>
    <n v="840"/>
    <m/>
    <s v="x"/>
    <m/>
    <m/>
    <m/>
    <m/>
    <m/>
    <m/>
    <m/>
    <m/>
    <s v="x"/>
    <m/>
    <m/>
    <m/>
    <m/>
    <m/>
    <s v="x"/>
    <m/>
    <m/>
    <m/>
    <m/>
    <m/>
    <x v="30"/>
  </r>
  <r>
    <d v="2023-11-30T00:00:00"/>
    <x v="0"/>
    <n v="11"/>
    <n v="1382"/>
    <x v="5244"/>
    <x v="506"/>
    <n v="1000"/>
    <m/>
    <s v="x"/>
    <m/>
    <m/>
    <m/>
    <s v="x"/>
    <m/>
    <m/>
    <m/>
    <m/>
    <m/>
    <m/>
    <m/>
    <m/>
    <s v="x"/>
    <m/>
    <m/>
    <m/>
    <m/>
    <m/>
    <m/>
    <m/>
    <x v="24"/>
  </r>
  <r>
    <d v="2021-12-22T00:00:00"/>
    <x v="1"/>
    <n v="12"/>
    <n v="1872"/>
    <x v="5245"/>
    <x v="507"/>
    <n v="3828"/>
    <m/>
    <s v="x"/>
    <m/>
    <s v="x"/>
    <m/>
    <m/>
    <m/>
    <m/>
    <m/>
    <m/>
    <m/>
    <m/>
    <m/>
    <m/>
    <m/>
    <m/>
    <m/>
    <m/>
    <m/>
    <m/>
    <m/>
    <m/>
    <x v="12"/>
  </r>
  <r>
    <d v="2022-07-08T00:00:00"/>
    <x v="2"/>
    <n v="7"/>
    <n v="939"/>
    <x v="5246"/>
    <x v="508"/>
    <n v="384"/>
    <m/>
    <s v="x"/>
    <m/>
    <m/>
    <m/>
    <m/>
    <m/>
    <m/>
    <m/>
    <m/>
    <m/>
    <m/>
    <m/>
    <m/>
    <m/>
    <m/>
    <s v="x"/>
    <m/>
    <m/>
    <m/>
    <m/>
    <m/>
    <x v="3"/>
  </r>
  <r>
    <d v="2021-10-06T00:00:00"/>
    <x v="1"/>
    <n v="10"/>
    <n v="1297"/>
    <x v="5247"/>
    <x v="509"/>
    <n v="39600"/>
    <m/>
    <s v="x"/>
    <s v="x"/>
    <m/>
    <m/>
    <m/>
    <m/>
    <m/>
    <m/>
    <m/>
    <m/>
    <m/>
    <m/>
    <m/>
    <m/>
    <s v="x"/>
    <m/>
    <m/>
    <m/>
    <m/>
    <m/>
    <m/>
    <x v="28"/>
  </r>
  <r>
    <d v="2024-01-17T00:00:00"/>
    <x v="3"/>
    <n v="1"/>
    <n v="1604"/>
    <x v="5248"/>
    <x v="510"/>
    <n v="123.64"/>
    <m/>
    <s v="x"/>
    <s v="x"/>
    <m/>
    <m/>
    <m/>
    <m/>
    <s v="x"/>
    <m/>
    <m/>
    <m/>
    <m/>
    <m/>
    <m/>
    <m/>
    <m/>
    <m/>
    <m/>
    <m/>
    <m/>
    <m/>
    <m/>
    <x v="15"/>
  </r>
  <r>
    <d v="2024-01-09T00:00:00"/>
    <x v="3"/>
    <n v="1"/>
    <n v="1501"/>
    <x v="5248"/>
    <x v="510"/>
    <n v="190.63"/>
    <m/>
    <s v="x"/>
    <s v="x"/>
    <m/>
    <m/>
    <m/>
    <m/>
    <s v="x"/>
    <m/>
    <m/>
    <m/>
    <m/>
    <m/>
    <m/>
    <m/>
    <m/>
    <m/>
    <m/>
    <m/>
    <m/>
    <m/>
    <m/>
    <x v="15"/>
  </r>
  <r>
    <d v="2023-12-19T00:00:00"/>
    <x v="0"/>
    <n v="12"/>
    <n v="1387"/>
    <x v="5249"/>
    <x v="510"/>
    <n v="175.97"/>
    <m/>
    <s v="x"/>
    <s v="x"/>
    <m/>
    <m/>
    <m/>
    <m/>
    <s v="x"/>
    <m/>
    <m/>
    <m/>
    <m/>
    <m/>
    <m/>
    <m/>
    <m/>
    <m/>
    <m/>
    <m/>
    <m/>
    <m/>
    <m/>
    <x v="15"/>
  </r>
  <r>
    <d v="2023-11-28T00:00:00"/>
    <x v="0"/>
    <n v="11"/>
    <n v="1262"/>
    <x v="5249"/>
    <x v="510"/>
    <n v="235.44"/>
    <m/>
    <s v="x"/>
    <s v="x"/>
    <m/>
    <m/>
    <m/>
    <m/>
    <s v="x"/>
    <m/>
    <m/>
    <m/>
    <m/>
    <m/>
    <m/>
    <m/>
    <m/>
    <m/>
    <m/>
    <m/>
    <m/>
    <m/>
    <m/>
    <x v="15"/>
  </r>
  <r>
    <d v="2023-11-09T00:00:00"/>
    <x v="0"/>
    <n v="11"/>
    <n v="1182"/>
    <x v="5249"/>
    <x v="510"/>
    <n v="215.53"/>
    <m/>
    <s v="x"/>
    <s v="x"/>
    <m/>
    <m/>
    <m/>
    <m/>
    <s v="x"/>
    <m/>
    <m/>
    <m/>
    <m/>
    <m/>
    <m/>
    <m/>
    <m/>
    <m/>
    <m/>
    <m/>
    <m/>
    <m/>
    <m/>
    <x v="15"/>
  </r>
  <r>
    <d v="2023-10-26T00:00:00"/>
    <x v="0"/>
    <n v="10"/>
    <n v="1075"/>
    <x v="5249"/>
    <x v="510"/>
    <n v="212.63"/>
    <m/>
    <s v="x"/>
    <s v="x"/>
    <m/>
    <m/>
    <m/>
    <m/>
    <s v="x"/>
    <m/>
    <m/>
    <m/>
    <m/>
    <m/>
    <m/>
    <m/>
    <m/>
    <m/>
    <m/>
    <m/>
    <m/>
    <m/>
    <m/>
    <x v="15"/>
  </r>
  <r>
    <d v="2023-10-09T00:00:00"/>
    <x v="0"/>
    <n v="10"/>
    <n v="1004"/>
    <x v="5249"/>
    <x v="510"/>
    <n v="150.1"/>
    <m/>
    <s v="x"/>
    <s v="x"/>
    <m/>
    <m/>
    <m/>
    <m/>
    <s v="x"/>
    <m/>
    <m/>
    <m/>
    <m/>
    <m/>
    <m/>
    <m/>
    <m/>
    <m/>
    <m/>
    <m/>
    <m/>
    <m/>
    <m/>
    <x v="15"/>
  </r>
  <r>
    <d v="2023-09-14T00:00:00"/>
    <x v="0"/>
    <n v="9"/>
    <n v="920"/>
    <x v="5249"/>
    <x v="510"/>
    <n v="205.3"/>
    <m/>
    <s v="x"/>
    <s v="x"/>
    <m/>
    <m/>
    <m/>
    <m/>
    <s v="x"/>
    <m/>
    <m/>
    <m/>
    <m/>
    <m/>
    <m/>
    <m/>
    <m/>
    <m/>
    <m/>
    <m/>
    <m/>
    <m/>
    <m/>
    <x v="15"/>
  </r>
  <r>
    <d v="2023-09-04T00:00:00"/>
    <x v="0"/>
    <n v="9"/>
    <n v="931"/>
    <x v="5249"/>
    <x v="510"/>
    <n v="141.80000000000001"/>
    <m/>
    <s v="x"/>
    <s v="x"/>
    <m/>
    <m/>
    <m/>
    <m/>
    <s v="x"/>
    <m/>
    <m/>
    <m/>
    <m/>
    <m/>
    <m/>
    <m/>
    <m/>
    <m/>
    <m/>
    <m/>
    <m/>
    <m/>
    <m/>
    <x v="15"/>
  </r>
  <r>
    <d v="2023-08-30T00:00:00"/>
    <x v="0"/>
    <n v="8"/>
    <n v="821"/>
    <x v="5249"/>
    <x v="510"/>
    <n v="50.32"/>
    <m/>
    <s v="x"/>
    <s v="x"/>
    <m/>
    <m/>
    <m/>
    <m/>
    <s v="x"/>
    <m/>
    <m/>
    <m/>
    <m/>
    <m/>
    <m/>
    <m/>
    <m/>
    <m/>
    <m/>
    <m/>
    <m/>
    <m/>
    <m/>
    <x v="15"/>
  </r>
  <r>
    <d v="2023-08-30T00:00:00"/>
    <x v="0"/>
    <n v="8"/>
    <n v="820"/>
    <x v="5249"/>
    <x v="510"/>
    <n v="215.53"/>
    <m/>
    <s v="x"/>
    <s v="x"/>
    <m/>
    <m/>
    <m/>
    <m/>
    <s v="x"/>
    <m/>
    <m/>
    <m/>
    <m/>
    <m/>
    <m/>
    <m/>
    <m/>
    <m/>
    <m/>
    <m/>
    <m/>
    <m/>
    <m/>
    <x v="15"/>
  </r>
  <r>
    <d v="2023-07-25T00:00:00"/>
    <x v="0"/>
    <n v="7"/>
    <n v="658"/>
    <x v="5249"/>
    <x v="510"/>
    <n v="205.3"/>
    <m/>
    <s v="x"/>
    <s v="x"/>
    <m/>
    <m/>
    <m/>
    <m/>
    <s v="x"/>
    <m/>
    <m/>
    <m/>
    <m/>
    <m/>
    <m/>
    <m/>
    <m/>
    <m/>
    <m/>
    <m/>
    <m/>
    <m/>
    <m/>
    <x v="15"/>
  </r>
  <r>
    <d v="2023-07-06T00:00:00"/>
    <x v="0"/>
    <n v="7"/>
    <n v="578"/>
    <x v="5249"/>
    <x v="510"/>
    <n v="254.13"/>
    <m/>
    <s v="x"/>
    <s v="x"/>
    <m/>
    <m/>
    <m/>
    <m/>
    <s v="x"/>
    <m/>
    <m/>
    <m/>
    <m/>
    <m/>
    <m/>
    <m/>
    <m/>
    <m/>
    <m/>
    <m/>
    <m/>
    <m/>
    <m/>
    <x v="15"/>
  </r>
  <r>
    <d v="2023-06-21T00:00:00"/>
    <x v="0"/>
    <n v="6"/>
    <n v="518"/>
    <x v="5249"/>
    <x v="510"/>
    <n v="190.63"/>
    <m/>
    <s v="x"/>
    <s v="x"/>
    <m/>
    <m/>
    <m/>
    <m/>
    <s v="x"/>
    <m/>
    <m/>
    <m/>
    <m/>
    <m/>
    <m/>
    <m/>
    <m/>
    <m/>
    <m/>
    <m/>
    <m/>
    <m/>
    <m/>
    <x v="15"/>
  </r>
  <r>
    <d v="2023-06-05T00:00:00"/>
    <x v="0"/>
    <n v="6"/>
    <n v="469"/>
    <x v="5249"/>
    <x v="510"/>
    <n v="100.3"/>
    <m/>
    <s v="x"/>
    <s v="x"/>
    <m/>
    <m/>
    <m/>
    <m/>
    <s v="x"/>
    <m/>
    <m/>
    <m/>
    <m/>
    <m/>
    <m/>
    <m/>
    <m/>
    <m/>
    <m/>
    <m/>
    <m/>
    <m/>
    <m/>
    <x v="15"/>
  </r>
  <r>
    <d v="2023-05-11T00:00:00"/>
    <x v="0"/>
    <n v="5"/>
    <n v="366"/>
    <x v="5249"/>
    <x v="510"/>
    <n v="241.96"/>
    <m/>
    <s v="x"/>
    <s v="x"/>
    <m/>
    <m/>
    <m/>
    <m/>
    <s v="x"/>
    <m/>
    <m/>
    <m/>
    <m/>
    <m/>
    <m/>
    <m/>
    <m/>
    <m/>
    <m/>
    <m/>
    <m/>
    <m/>
    <m/>
    <x v="15"/>
  </r>
  <r>
    <d v="2023-04-20T00:00:00"/>
    <x v="0"/>
    <n v="4"/>
    <n v="263"/>
    <x v="5249"/>
    <x v="510"/>
    <n v="241.96"/>
    <m/>
    <s v="x"/>
    <s v="x"/>
    <m/>
    <m/>
    <m/>
    <m/>
    <s v="x"/>
    <m/>
    <m/>
    <m/>
    <m/>
    <m/>
    <m/>
    <m/>
    <m/>
    <m/>
    <m/>
    <m/>
    <m/>
    <m/>
    <m/>
    <x v="15"/>
  </r>
  <r>
    <d v="2023-04-03T00:00:00"/>
    <x v="0"/>
    <n v="4"/>
    <n v="180"/>
    <x v="5249"/>
    <x v="510"/>
    <n v="219.96"/>
    <m/>
    <s v="x"/>
    <s v="x"/>
    <m/>
    <m/>
    <m/>
    <m/>
    <s v="x"/>
    <m/>
    <m/>
    <m/>
    <m/>
    <m/>
    <m/>
    <m/>
    <m/>
    <m/>
    <m/>
    <m/>
    <m/>
    <m/>
    <m/>
    <x v="15"/>
  </r>
  <r>
    <d v="2023-03-13T00:00:00"/>
    <x v="0"/>
    <n v="3"/>
    <n v="112"/>
    <x v="5249"/>
    <x v="510"/>
    <n v="256.62"/>
    <m/>
    <s v="x"/>
    <s v="x"/>
    <m/>
    <m/>
    <m/>
    <m/>
    <s v="x"/>
    <m/>
    <m/>
    <m/>
    <m/>
    <m/>
    <m/>
    <m/>
    <m/>
    <m/>
    <m/>
    <m/>
    <m/>
    <m/>
    <m/>
    <x v="15"/>
  </r>
  <r>
    <d v="2023-03-13T00:00:00"/>
    <x v="0"/>
    <n v="3"/>
    <n v="95"/>
    <x v="5250"/>
    <x v="510"/>
    <n v="50.32"/>
    <m/>
    <s v="x"/>
    <s v="x"/>
    <m/>
    <m/>
    <m/>
    <m/>
    <s v="x"/>
    <m/>
    <m/>
    <m/>
    <m/>
    <m/>
    <m/>
    <m/>
    <m/>
    <m/>
    <m/>
    <m/>
    <m/>
    <m/>
    <m/>
    <x v="15"/>
  </r>
  <r>
    <d v="2023-02-16T00:00:00"/>
    <x v="0"/>
    <n v="2"/>
    <n v="31"/>
    <x v="5249"/>
    <x v="510"/>
    <n v="227.29"/>
    <m/>
    <s v="x"/>
    <s v="x"/>
    <m/>
    <m/>
    <m/>
    <m/>
    <s v="x"/>
    <m/>
    <m/>
    <m/>
    <m/>
    <m/>
    <m/>
    <m/>
    <m/>
    <m/>
    <m/>
    <m/>
    <m/>
    <m/>
    <m/>
    <x v="15"/>
  </r>
  <r>
    <d v="2023-02-07T00:00:00"/>
    <x v="0"/>
    <n v="2"/>
    <n v="8"/>
    <x v="5249"/>
    <x v="510"/>
    <n v="190.63"/>
    <m/>
    <s v="x"/>
    <s v="x"/>
    <m/>
    <m/>
    <m/>
    <m/>
    <s v="x"/>
    <m/>
    <m/>
    <m/>
    <m/>
    <m/>
    <m/>
    <m/>
    <m/>
    <m/>
    <m/>
    <m/>
    <m/>
    <m/>
    <m/>
    <x v="15"/>
  </r>
  <r>
    <d v="2022-12-29T00:00:00"/>
    <x v="2"/>
    <n v="12"/>
    <n v="1715"/>
    <x v="5249"/>
    <x v="510"/>
    <n v="281.52"/>
    <m/>
    <s v="x"/>
    <s v="x"/>
    <m/>
    <m/>
    <m/>
    <m/>
    <s v="x"/>
    <m/>
    <m/>
    <m/>
    <m/>
    <m/>
    <m/>
    <m/>
    <m/>
    <m/>
    <m/>
    <m/>
    <m/>
    <m/>
    <m/>
    <x v="15"/>
  </r>
  <r>
    <d v="2022-12-28T00:00:00"/>
    <x v="2"/>
    <n v="12"/>
    <n v="1706"/>
    <x v="5249"/>
    <x v="510"/>
    <n v="5.64"/>
    <m/>
    <s v="x"/>
    <s v="x"/>
    <m/>
    <m/>
    <m/>
    <m/>
    <s v="x"/>
    <m/>
    <m/>
    <m/>
    <m/>
    <m/>
    <m/>
    <m/>
    <m/>
    <m/>
    <m/>
    <m/>
    <m/>
    <m/>
    <m/>
    <x v="15"/>
  </r>
  <r>
    <d v="2022-12-12T00:00:00"/>
    <x v="2"/>
    <n v="12"/>
    <n v="1636"/>
    <x v="5249"/>
    <x v="510"/>
    <n v="190.63"/>
    <m/>
    <s v="x"/>
    <s v="x"/>
    <m/>
    <m/>
    <m/>
    <m/>
    <s v="x"/>
    <m/>
    <m/>
    <m/>
    <m/>
    <m/>
    <m/>
    <m/>
    <m/>
    <m/>
    <m/>
    <m/>
    <m/>
    <m/>
    <m/>
    <x v="15"/>
  </r>
  <r>
    <d v="2022-11-28T00:00:00"/>
    <x v="2"/>
    <n v="11"/>
    <n v="1473"/>
    <x v="5249"/>
    <x v="510"/>
    <n v="178.78"/>
    <m/>
    <s v="x"/>
    <s v="x"/>
    <m/>
    <m/>
    <m/>
    <m/>
    <s v="x"/>
    <m/>
    <m/>
    <m/>
    <m/>
    <m/>
    <m/>
    <m/>
    <m/>
    <m/>
    <m/>
    <m/>
    <m/>
    <m/>
    <m/>
    <x v="15"/>
  </r>
  <r>
    <d v="2022-11-28T00:00:00"/>
    <x v="2"/>
    <n v="11"/>
    <n v="1469"/>
    <x v="5249"/>
    <x v="510"/>
    <n v="5.64"/>
    <m/>
    <s v="x"/>
    <s v="x"/>
    <m/>
    <m/>
    <m/>
    <m/>
    <s v="x"/>
    <m/>
    <m/>
    <m/>
    <m/>
    <m/>
    <m/>
    <m/>
    <m/>
    <m/>
    <m/>
    <m/>
    <m/>
    <m/>
    <m/>
    <x v="15"/>
  </r>
  <r>
    <d v="2022-11-09T00:00:00"/>
    <x v="2"/>
    <n v="11"/>
    <n v="1416"/>
    <x v="5249"/>
    <x v="510"/>
    <n v="240.66"/>
    <m/>
    <s v="x"/>
    <s v="x"/>
    <m/>
    <m/>
    <m/>
    <m/>
    <s v="x"/>
    <m/>
    <m/>
    <m/>
    <m/>
    <m/>
    <m/>
    <m/>
    <m/>
    <m/>
    <m/>
    <m/>
    <m/>
    <m/>
    <m/>
    <x v="15"/>
  </r>
  <r>
    <d v="2022-10-27T00:00:00"/>
    <x v="2"/>
    <n v="10"/>
    <n v="1319"/>
    <x v="5249"/>
    <x v="510"/>
    <n v="178.78"/>
    <m/>
    <s v="x"/>
    <s v="x"/>
    <m/>
    <m/>
    <m/>
    <m/>
    <s v="x"/>
    <m/>
    <m/>
    <m/>
    <m/>
    <m/>
    <m/>
    <m/>
    <m/>
    <m/>
    <m/>
    <m/>
    <m/>
    <m/>
    <m/>
    <x v="15"/>
  </r>
  <r>
    <d v="2022-10-11T00:00:00"/>
    <x v="2"/>
    <n v="10"/>
    <n v="1261"/>
    <x v="5249"/>
    <x v="510"/>
    <n v="178.78"/>
    <m/>
    <s v="x"/>
    <s v="x"/>
    <m/>
    <m/>
    <m/>
    <m/>
    <s v="x"/>
    <m/>
    <m/>
    <m/>
    <m/>
    <m/>
    <m/>
    <m/>
    <m/>
    <m/>
    <m/>
    <m/>
    <m/>
    <m/>
    <m/>
    <x v="15"/>
  </r>
  <r>
    <d v="2022-09-19T00:00:00"/>
    <x v="2"/>
    <n v="9"/>
    <n v="1211"/>
    <x v="5249"/>
    <x v="510"/>
    <n v="192.53"/>
    <m/>
    <s v="x"/>
    <s v="x"/>
    <m/>
    <m/>
    <m/>
    <m/>
    <s v="x"/>
    <m/>
    <m/>
    <m/>
    <m/>
    <m/>
    <m/>
    <m/>
    <m/>
    <m/>
    <m/>
    <m/>
    <m/>
    <m/>
    <m/>
    <x v="15"/>
  </r>
  <r>
    <d v="2022-09-13T00:00:00"/>
    <x v="2"/>
    <n v="9"/>
    <n v="1147"/>
    <x v="5249"/>
    <x v="510"/>
    <n v="199.4"/>
    <m/>
    <s v="x"/>
    <s v="x"/>
    <m/>
    <m/>
    <m/>
    <m/>
    <s v="x"/>
    <m/>
    <m/>
    <m/>
    <m/>
    <m/>
    <m/>
    <m/>
    <m/>
    <m/>
    <m/>
    <m/>
    <m/>
    <m/>
    <m/>
    <x v="15"/>
  </r>
  <r>
    <d v="2022-08-16T00:00:00"/>
    <x v="2"/>
    <n v="8"/>
    <n v="1058"/>
    <x v="5249"/>
    <x v="510"/>
    <n v="185.65"/>
    <m/>
    <s v="x"/>
    <s v="x"/>
    <m/>
    <m/>
    <m/>
    <m/>
    <s v="x"/>
    <m/>
    <m/>
    <m/>
    <m/>
    <m/>
    <m/>
    <m/>
    <m/>
    <m/>
    <m/>
    <m/>
    <m/>
    <m/>
    <m/>
    <x v="15"/>
  </r>
  <r>
    <d v="2022-08-11T00:00:00"/>
    <x v="2"/>
    <n v="8"/>
    <n v="1017"/>
    <x v="5249"/>
    <x v="510"/>
    <n v="178.78"/>
    <m/>
    <s v="x"/>
    <s v="x"/>
    <m/>
    <m/>
    <m/>
    <m/>
    <s v="x"/>
    <m/>
    <m/>
    <m/>
    <m/>
    <m/>
    <m/>
    <m/>
    <m/>
    <m/>
    <m/>
    <m/>
    <m/>
    <m/>
    <m/>
    <x v="15"/>
  </r>
  <r>
    <d v="2022-07-29T00:00:00"/>
    <x v="2"/>
    <n v="7"/>
    <n v="957"/>
    <x v="5249"/>
    <x v="510"/>
    <n v="220.28"/>
    <m/>
    <s v="x"/>
    <s v="x"/>
    <m/>
    <m/>
    <m/>
    <m/>
    <s v="x"/>
    <m/>
    <m/>
    <m/>
    <m/>
    <m/>
    <m/>
    <m/>
    <m/>
    <m/>
    <m/>
    <m/>
    <m/>
    <m/>
    <m/>
    <x v="15"/>
  </r>
  <r>
    <d v="2022-07-21T00:00:00"/>
    <x v="2"/>
    <n v="7"/>
    <n v="902"/>
    <x v="5249"/>
    <x v="510"/>
    <n v="178.78"/>
    <m/>
    <s v="x"/>
    <s v="x"/>
    <m/>
    <m/>
    <m/>
    <m/>
    <s v="x"/>
    <m/>
    <m/>
    <m/>
    <m/>
    <m/>
    <m/>
    <m/>
    <m/>
    <m/>
    <m/>
    <m/>
    <m/>
    <m/>
    <m/>
    <x v="15"/>
  </r>
  <r>
    <d v="2022-07-19T00:00:00"/>
    <x v="2"/>
    <n v="7"/>
    <n v="977"/>
    <x v="5249"/>
    <x v="510"/>
    <n v="178.78"/>
    <m/>
    <s v="x"/>
    <s v="x"/>
    <m/>
    <m/>
    <m/>
    <m/>
    <s v="x"/>
    <m/>
    <m/>
    <m/>
    <m/>
    <m/>
    <m/>
    <m/>
    <m/>
    <m/>
    <m/>
    <m/>
    <m/>
    <m/>
    <m/>
    <x v="15"/>
  </r>
  <r>
    <d v="2022-07-14T00:00:00"/>
    <x v="2"/>
    <n v="7"/>
    <n v="862"/>
    <x v="5249"/>
    <x v="510"/>
    <n v="178.78"/>
    <m/>
    <s v="x"/>
    <s v="x"/>
    <m/>
    <m/>
    <m/>
    <m/>
    <s v="x"/>
    <m/>
    <m/>
    <m/>
    <m/>
    <m/>
    <m/>
    <m/>
    <m/>
    <m/>
    <m/>
    <m/>
    <m/>
    <m/>
    <m/>
    <x v="15"/>
  </r>
  <r>
    <d v="2022-06-29T00:00:00"/>
    <x v="2"/>
    <n v="6"/>
    <n v="761"/>
    <x v="5249"/>
    <x v="510"/>
    <n v="236.88"/>
    <m/>
    <s v="x"/>
    <s v="x"/>
    <m/>
    <m/>
    <m/>
    <m/>
    <s v="x"/>
    <m/>
    <m/>
    <m/>
    <m/>
    <m/>
    <m/>
    <m/>
    <m/>
    <m/>
    <m/>
    <m/>
    <m/>
    <m/>
    <m/>
    <x v="15"/>
  </r>
  <r>
    <d v="2022-06-09T00:00:00"/>
    <x v="2"/>
    <n v="6"/>
    <n v="668"/>
    <x v="5249"/>
    <x v="510"/>
    <n v="144.4"/>
    <m/>
    <s v="x"/>
    <s v="x"/>
    <m/>
    <m/>
    <m/>
    <m/>
    <s v="x"/>
    <m/>
    <m/>
    <m/>
    <m/>
    <m/>
    <m/>
    <m/>
    <m/>
    <m/>
    <m/>
    <m/>
    <m/>
    <m/>
    <m/>
    <x v="15"/>
  </r>
  <r>
    <d v="2022-06-02T00:00:00"/>
    <x v="2"/>
    <n v="6"/>
    <n v="591"/>
    <x v="5249"/>
    <x v="510"/>
    <n v="179.02"/>
    <m/>
    <s v="x"/>
    <s v="x"/>
    <m/>
    <m/>
    <m/>
    <m/>
    <s v="x"/>
    <m/>
    <m/>
    <m/>
    <m/>
    <m/>
    <m/>
    <m/>
    <m/>
    <m/>
    <m/>
    <m/>
    <m/>
    <m/>
    <m/>
    <x v="15"/>
  </r>
  <r>
    <d v="2022-05-20T00:00:00"/>
    <x v="2"/>
    <n v="5"/>
    <n v="537"/>
    <x v="5249"/>
    <x v="510"/>
    <n v="137.52000000000001"/>
    <m/>
    <s v="x"/>
    <s v="x"/>
    <m/>
    <m/>
    <m/>
    <m/>
    <s v="x"/>
    <m/>
    <m/>
    <m/>
    <m/>
    <m/>
    <m/>
    <m/>
    <m/>
    <m/>
    <m/>
    <m/>
    <m/>
    <m/>
    <m/>
    <x v="15"/>
  </r>
  <r>
    <d v="2022-05-05T00:00:00"/>
    <x v="2"/>
    <n v="5"/>
    <n v="499"/>
    <x v="5249"/>
    <x v="510"/>
    <n v="104.32"/>
    <m/>
    <s v="x"/>
    <s v="x"/>
    <m/>
    <m/>
    <m/>
    <m/>
    <s v="x"/>
    <m/>
    <m/>
    <m/>
    <m/>
    <m/>
    <m/>
    <m/>
    <m/>
    <m/>
    <m/>
    <m/>
    <m/>
    <m/>
    <m/>
    <x v="15"/>
  </r>
  <r>
    <d v="2022-04-29T00:00:00"/>
    <x v="2"/>
    <n v="4"/>
    <n v="408"/>
    <x v="5249"/>
    <x v="510"/>
    <n v="137.52000000000001"/>
    <m/>
    <s v="x"/>
    <s v="x"/>
    <m/>
    <m/>
    <m/>
    <m/>
    <s v="x"/>
    <m/>
    <m/>
    <m/>
    <m/>
    <m/>
    <m/>
    <m/>
    <m/>
    <m/>
    <m/>
    <m/>
    <m/>
    <m/>
    <m/>
    <x v="15"/>
  </r>
  <r>
    <d v="2022-04-20T00:00:00"/>
    <x v="2"/>
    <n v="4"/>
    <n v="386"/>
    <x v="5249"/>
    <x v="510"/>
    <n v="68.760000000000005"/>
    <m/>
    <s v="x"/>
    <s v="x"/>
    <m/>
    <m/>
    <m/>
    <m/>
    <s v="x"/>
    <m/>
    <m/>
    <m/>
    <m/>
    <m/>
    <m/>
    <m/>
    <m/>
    <m/>
    <m/>
    <m/>
    <m/>
    <m/>
    <m/>
    <x v="15"/>
  </r>
  <r>
    <d v="2022-04-13T00:00:00"/>
    <x v="2"/>
    <n v="4"/>
    <n v="359"/>
    <x v="5249"/>
    <x v="510"/>
    <n v="137.52000000000001"/>
    <m/>
    <s v="x"/>
    <s v="x"/>
    <m/>
    <m/>
    <m/>
    <m/>
    <s v="x"/>
    <m/>
    <m/>
    <m/>
    <m/>
    <m/>
    <m/>
    <m/>
    <m/>
    <m/>
    <m/>
    <m/>
    <m/>
    <m/>
    <m/>
    <x v="15"/>
  </r>
  <r>
    <d v="2022-03-30T00:00:00"/>
    <x v="2"/>
    <n v="3"/>
    <n v="236"/>
    <x v="5249"/>
    <x v="510"/>
    <n v="104.32"/>
    <m/>
    <s v="x"/>
    <s v="x"/>
    <m/>
    <m/>
    <m/>
    <m/>
    <s v="x"/>
    <m/>
    <m/>
    <m/>
    <m/>
    <m/>
    <m/>
    <m/>
    <m/>
    <m/>
    <m/>
    <m/>
    <m/>
    <m/>
    <m/>
    <x v="15"/>
  </r>
  <r>
    <d v="2022-03-11T00:00:00"/>
    <x v="2"/>
    <n v="3"/>
    <n v="182"/>
    <x v="5249"/>
    <x v="510"/>
    <n v="187.32"/>
    <m/>
    <s v="x"/>
    <s v="x"/>
    <m/>
    <m/>
    <m/>
    <m/>
    <s v="x"/>
    <m/>
    <m/>
    <m/>
    <m/>
    <m/>
    <m/>
    <m/>
    <m/>
    <m/>
    <m/>
    <m/>
    <m/>
    <m/>
    <m/>
    <x v="15"/>
  </r>
  <r>
    <d v="2022-02-24T00:00:00"/>
    <x v="2"/>
    <n v="2"/>
    <n v="112"/>
    <x v="5249"/>
    <x v="510"/>
    <n v="137.52000000000001"/>
    <m/>
    <s v="x"/>
    <s v="x"/>
    <m/>
    <m/>
    <m/>
    <m/>
    <s v="x"/>
    <m/>
    <m/>
    <m/>
    <m/>
    <m/>
    <m/>
    <m/>
    <m/>
    <m/>
    <m/>
    <m/>
    <m/>
    <m/>
    <m/>
    <x v="15"/>
  </r>
  <r>
    <d v="2022-02-16T00:00:00"/>
    <x v="2"/>
    <n v="2"/>
    <n v="70"/>
    <x v="5249"/>
    <x v="510"/>
    <n v="144.4"/>
    <m/>
    <s v="x"/>
    <s v="x"/>
    <m/>
    <m/>
    <m/>
    <m/>
    <s v="x"/>
    <m/>
    <m/>
    <m/>
    <m/>
    <m/>
    <m/>
    <m/>
    <m/>
    <m/>
    <m/>
    <m/>
    <m/>
    <m/>
    <m/>
    <x v="15"/>
  </r>
  <r>
    <d v="2022-02-03T00:00:00"/>
    <x v="2"/>
    <n v="2"/>
    <n v="6"/>
    <x v="5249"/>
    <x v="510"/>
    <n v="104.32"/>
    <m/>
    <s v="x"/>
    <s v="x"/>
    <m/>
    <m/>
    <m/>
    <m/>
    <s v="x"/>
    <m/>
    <m/>
    <m/>
    <m/>
    <m/>
    <m/>
    <m/>
    <m/>
    <m/>
    <m/>
    <m/>
    <m/>
    <m/>
    <m/>
    <x v="15"/>
  </r>
  <r>
    <d v="2021-12-31T00:00:00"/>
    <x v="1"/>
    <n v="12"/>
    <n v="1838"/>
    <x v="5249"/>
    <x v="510"/>
    <n v="145.82"/>
    <m/>
    <s v="x"/>
    <s v="x"/>
    <m/>
    <m/>
    <m/>
    <m/>
    <s v="x"/>
    <m/>
    <m/>
    <m/>
    <m/>
    <m/>
    <m/>
    <m/>
    <m/>
    <m/>
    <m/>
    <m/>
    <m/>
    <m/>
    <m/>
    <x v="15"/>
  </r>
  <r>
    <d v="2021-12-22T00:00:00"/>
    <x v="1"/>
    <n v="12"/>
    <n v="1713"/>
    <x v="5249"/>
    <x v="510"/>
    <n v="137.52000000000001"/>
    <m/>
    <s v="x"/>
    <s v="x"/>
    <m/>
    <m/>
    <m/>
    <m/>
    <s v="x"/>
    <m/>
    <m/>
    <m/>
    <m/>
    <m/>
    <m/>
    <m/>
    <m/>
    <m/>
    <m/>
    <m/>
    <m/>
    <m/>
    <m/>
    <x v="15"/>
  </r>
  <r>
    <d v="2021-12-08T00:00:00"/>
    <x v="1"/>
    <n v="12"/>
    <n v="1656"/>
    <x v="5249"/>
    <x v="510"/>
    <n v="129.22"/>
    <m/>
    <s v="x"/>
    <s v="x"/>
    <m/>
    <m/>
    <m/>
    <m/>
    <s v="x"/>
    <m/>
    <m/>
    <m/>
    <m/>
    <m/>
    <m/>
    <m/>
    <m/>
    <m/>
    <m/>
    <m/>
    <m/>
    <m/>
    <m/>
    <x v="15"/>
  </r>
  <r>
    <d v="2021-11-25T00:00:00"/>
    <x v="1"/>
    <n v="11"/>
    <n v="1554"/>
    <x v="5249"/>
    <x v="510"/>
    <n v="137.52000000000001"/>
    <m/>
    <s v="x"/>
    <s v="x"/>
    <m/>
    <m/>
    <m/>
    <m/>
    <s v="x"/>
    <m/>
    <m/>
    <m/>
    <m/>
    <m/>
    <m/>
    <m/>
    <m/>
    <m/>
    <m/>
    <m/>
    <m/>
    <m/>
    <m/>
    <x v="15"/>
  </r>
  <r>
    <d v="2021-11-15T00:00:00"/>
    <x v="1"/>
    <n v="11"/>
    <n v="1518"/>
    <x v="5249"/>
    <x v="510"/>
    <n v="137.52000000000001"/>
    <m/>
    <s v="x"/>
    <s v="x"/>
    <m/>
    <m/>
    <m/>
    <m/>
    <s v="x"/>
    <m/>
    <m/>
    <m/>
    <m/>
    <m/>
    <m/>
    <m/>
    <m/>
    <m/>
    <m/>
    <m/>
    <m/>
    <m/>
    <m/>
    <x v="15"/>
  </r>
  <r>
    <d v="2021-10-27T00:00:00"/>
    <x v="1"/>
    <n v="10"/>
    <n v="1384"/>
    <x v="5249"/>
    <x v="510"/>
    <n v="137.52000000000001"/>
    <m/>
    <s v="x"/>
    <s v="x"/>
    <m/>
    <m/>
    <m/>
    <m/>
    <s v="x"/>
    <m/>
    <m/>
    <m/>
    <m/>
    <m/>
    <m/>
    <m/>
    <m/>
    <m/>
    <m/>
    <m/>
    <m/>
    <m/>
    <m/>
    <x v="15"/>
  </r>
  <r>
    <d v="2021-10-21T00:00:00"/>
    <x v="1"/>
    <n v="10"/>
    <n v="1355"/>
    <x v="5249"/>
    <x v="510"/>
    <n v="191.35"/>
    <m/>
    <s v="x"/>
    <s v="x"/>
    <m/>
    <m/>
    <m/>
    <m/>
    <s v="x"/>
    <m/>
    <m/>
    <m/>
    <m/>
    <m/>
    <m/>
    <m/>
    <m/>
    <m/>
    <m/>
    <m/>
    <m/>
    <m/>
    <m/>
    <x v="15"/>
  </r>
  <r>
    <d v="2021-10-08T00:00:00"/>
    <x v="1"/>
    <n v="10"/>
    <n v="1321"/>
    <x v="5249"/>
    <x v="510"/>
    <n v="104.32"/>
    <m/>
    <s v="x"/>
    <s v="x"/>
    <m/>
    <m/>
    <m/>
    <m/>
    <s v="x"/>
    <m/>
    <m/>
    <m/>
    <m/>
    <m/>
    <m/>
    <m/>
    <m/>
    <m/>
    <m/>
    <m/>
    <m/>
    <m/>
    <m/>
    <x v="15"/>
  </r>
  <r>
    <d v="2021-09-27T00:00:00"/>
    <x v="1"/>
    <n v="9"/>
    <n v="1214"/>
    <x v="5249"/>
    <x v="510"/>
    <n v="110.02"/>
    <m/>
    <s v="x"/>
    <s v="x"/>
    <m/>
    <m/>
    <m/>
    <m/>
    <s v="x"/>
    <m/>
    <m/>
    <m/>
    <m/>
    <m/>
    <m/>
    <m/>
    <m/>
    <m/>
    <m/>
    <m/>
    <m/>
    <m/>
    <m/>
    <x v="15"/>
  </r>
  <r>
    <d v="2021-09-08T00:00:00"/>
    <x v="1"/>
    <n v="9"/>
    <n v="1164"/>
    <x v="5249"/>
    <x v="510"/>
    <n v="185.65"/>
    <m/>
    <s v="x"/>
    <s v="x"/>
    <m/>
    <m/>
    <m/>
    <m/>
    <s v="x"/>
    <m/>
    <m/>
    <m/>
    <m/>
    <m/>
    <m/>
    <m/>
    <m/>
    <m/>
    <m/>
    <m/>
    <m/>
    <m/>
    <m/>
    <x v="15"/>
  </r>
  <r>
    <d v="2021-08-18T00:00:00"/>
    <x v="1"/>
    <n v="8"/>
    <n v="1058"/>
    <x v="5249"/>
    <x v="510"/>
    <n v="126.86"/>
    <m/>
    <s v="x"/>
    <s v="x"/>
    <m/>
    <m/>
    <m/>
    <m/>
    <s v="x"/>
    <m/>
    <m/>
    <m/>
    <m/>
    <m/>
    <m/>
    <m/>
    <m/>
    <m/>
    <m/>
    <m/>
    <m/>
    <m/>
    <m/>
    <x v="15"/>
  </r>
  <r>
    <d v="2021-08-18T00:00:00"/>
    <x v="1"/>
    <n v="8"/>
    <n v="1042"/>
    <x v="5249"/>
    <x v="510"/>
    <n v="129.53"/>
    <m/>
    <s v="x"/>
    <s v="x"/>
    <m/>
    <m/>
    <m/>
    <m/>
    <s v="x"/>
    <m/>
    <m/>
    <m/>
    <m/>
    <m/>
    <m/>
    <m/>
    <m/>
    <m/>
    <m/>
    <m/>
    <m/>
    <m/>
    <m/>
    <x v="15"/>
  </r>
  <r>
    <d v="2021-08-09T00:00:00"/>
    <x v="1"/>
    <n v="8"/>
    <n v="1039"/>
    <x v="5249"/>
    <x v="510"/>
    <n v="144.4"/>
    <m/>
    <s v="x"/>
    <s v="x"/>
    <m/>
    <m/>
    <m/>
    <m/>
    <s v="x"/>
    <m/>
    <m/>
    <m/>
    <m/>
    <m/>
    <m/>
    <m/>
    <m/>
    <m/>
    <m/>
    <m/>
    <m/>
    <m/>
    <m/>
    <x v="15"/>
  </r>
  <r>
    <d v="2021-08-02T00:00:00"/>
    <x v="1"/>
    <n v="8"/>
    <n v="1038"/>
    <x v="5249"/>
    <x v="510"/>
    <n v="137.52000000000001"/>
    <m/>
    <s v="x"/>
    <s v="x"/>
    <m/>
    <m/>
    <m/>
    <m/>
    <s v="x"/>
    <m/>
    <m/>
    <m/>
    <m/>
    <m/>
    <m/>
    <m/>
    <m/>
    <m/>
    <m/>
    <m/>
    <m/>
    <m/>
    <m/>
    <x v="15"/>
  </r>
  <r>
    <d v="2021-07-19T00:00:00"/>
    <x v="1"/>
    <n v="7"/>
    <n v="845"/>
    <x v="5249"/>
    <x v="510"/>
    <n v="154.12"/>
    <m/>
    <s v="x"/>
    <s v="x"/>
    <m/>
    <m/>
    <m/>
    <m/>
    <s v="x"/>
    <m/>
    <m/>
    <m/>
    <m/>
    <m/>
    <m/>
    <m/>
    <m/>
    <m/>
    <m/>
    <m/>
    <m/>
    <m/>
    <m/>
    <x v="15"/>
  </r>
  <r>
    <d v="2021-06-29T00:00:00"/>
    <x v="1"/>
    <n v="6"/>
    <n v="797"/>
    <x v="5249"/>
    <x v="510"/>
    <n v="120.92"/>
    <m/>
    <s v="x"/>
    <s v="x"/>
    <m/>
    <m/>
    <m/>
    <m/>
    <s v="x"/>
    <m/>
    <m/>
    <m/>
    <m/>
    <m/>
    <m/>
    <m/>
    <m/>
    <m/>
    <m/>
    <m/>
    <m/>
    <m/>
    <m/>
    <x v="15"/>
  </r>
  <r>
    <d v="2021-06-21T00:00:00"/>
    <x v="1"/>
    <n v="6"/>
    <n v="712"/>
    <x v="5249"/>
    <x v="510"/>
    <n v="144.4"/>
    <m/>
    <s v="x"/>
    <s v="x"/>
    <m/>
    <m/>
    <m/>
    <m/>
    <s v="x"/>
    <m/>
    <m/>
    <m/>
    <m/>
    <m/>
    <m/>
    <m/>
    <m/>
    <m/>
    <m/>
    <m/>
    <m/>
    <m/>
    <m/>
    <x v="15"/>
  </r>
  <r>
    <d v="2021-06-03T00:00:00"/>
    <x v="1"/>
    <n v="6"/>
    <n v="632"/>
    <x v="5249"/>
    <x v="510"/>
    <n v="137.52000000000001"/>
    <m/>
    <s v="x"/>
    <s v="x"/>
    <m/>
    <m/>
    <m/>
    <m/>
    <s v="x"/>
    <m/>
    <m/>
    <m/>
    <m/>
    <m/>
    <m/>
    <m/>
    <m/>
    <m/>
    <m/>
    <m/>
    <m/>
    <m/>
    <m/>
    <x v="15"/>
  </r>
  <r>
    <d v="2021-05-20T00:00:00"/>
    <x v="1"/>
    <n v="5"/>
    <n v="533"/>
    <x v="5249"/>
    <x v="510"/>
    <n v="162.41999999999999"/>
    <m/>
    <s v="x"/>
    <s v="x"/>
    <m/>
    <m/>
    <m/>
    <m/>
    <s v="x"/>
    <m/>
    <m/>
    <m/>
    <m/>
    <m/>
    <m/>
    <m/>
    <m/>
    <m/>
    <m/>
    <m/>
    <m/>
    <m/>
    <m/>
    <x v="15"/>
  </r>
  <r>
    <d v="2021-04-29T00:00:00"/>
    <x v="1"/>
    <n v="4"/>
    <n v="422"/>
    <x v="5249"/>
    <x v="510"/>
    <n v="103.5"/>
    <m/>
    <s v="x"/>
    <s v="x"/>
    <m/>
    <m/>
    <m/>
    <m/>
    <s v="x"/>
    <m/>
    <m/>
    <m/>
    <m/>
    <m/>
    <m/>
    <m/>
    <m/>
    <m/>
    <m/>
    <m/>
    <m/>
    <m/>
    <m/>
    <x v="15"/>
  </r>
  <r>
    <d v="2021-03-31T00:00:00"/>
    <x v="1"/>
    <n v="3"/>
    <n v="286"/>
    <x v="5249"/>
    <x v="510"/>
    <n v="154.08000000000001"/>
    <m/>
    <s v="x"/>
    <s v="x"/>
    <m/>
    <m/>
    <m/>
    <m/>
    <s v="x"/>
    <m/>
    <m/>
    <m/>
    <m/>
    <m/>
    <m/>
    <m/>
    <m/>
    <m/>
    <m/>
    <m/>
    <m/>
    <m/>
    <m/>
    <x v="15"/>
  </r>
  <r>
    <d v="2021-03-15T00:00:00"/>
    <x v="1"/>
    <n v="3"/>
    <n v="182"/>
    <x v="5249"/>
    <x v="510"/>
    <n v="120.1"/>
    <m/>
    <s v="x"/>
    <s v="x"/>
    <m/>
    <m/>
    <m/>
    <m/>
    <s v="x"/>
    <m/>
    <m/>
    <m/>
    <m/>
    <m/>
    <m/>
    <m/>
    <m/>
    <m/>
    <m/>
    <m/>
    <m/>
    <m/>
    <m/>
    <x v="15"/>
  </r>
  <r>
    <d v="2021-02-17T00:00:00"/>
    <x v="1"/>
    <n v="2"/>
    <n v="51"/>
    <x v="5249"/>
    <x v="510"/>
    <n v="128.4"/>
    <m/>
    <s v="x"/>
    <s v="x"/>
    <m/>
    <m/>
    <m/>
    <m/>
    <s v="x"/>
    <m/>
    <m/>
    <m/>
    <m/>
    <m/>
    <m/>
    <m/>
    <m/>
    <m/>
    <m/>
    <m/>
    <m/>
    <m/>
    <m/>
    <x v="15"/>
  </r>
  <r>
    <d v="2021-12-20T00:00:00"/>
    <x v="1"/>
    <n v="12"/>
    <n v="1717"/>
    <x v="5251"/>
    <x v="511"/>
    <n v="2998.8"/>
    <m/>
    <s v="x"/>
    <m/>
    <s v="x"/>
    <m/>
    <m/>
    <m/>
    <m/>
    <m/>
    <m/>
    <m/>
    <m/>
    <m/>
    <m/>
    <m/>
    <m/>
    <m/>
    <m/>
    <m/>
    <m/>
    <m/>
    <m/>
    <x v="12"/>
  </r>
  <r>
    <d v="2021-06-07T00:00:00"/>
    <x v="1"/>
    <n v="6"/>
    <n v="647"/>
    <x v="5252"/>
    <x v="511"/>
    <n v="3000"/>
    <m/>
    <s v="x"/>
    <m/>
    <s v="x"/>
    <m/>
    <m/>
    <m/>
    <m/>
    <m/>
    <m/>
    <s v="x"/>
    <m/>
    <m/>
    <m/>
    <m/>
    <m/>
    <m/>
    <m/>
    <m/>
    <m/>
    <m/>
    <m/>
    <x v="54"/>
  </r>
  <r>
    <d v="2023-11-07T00:00:00"/>
    <x v="0"/>
    <n v="11"/>
    <n v="1127"/>
    <x v="5253"/>
    <x v="512"/>
    <n v="4032"/>
    <m/>
    <s v="x"/>
    <m/>
    <s v="x"/>
    <m/>
    <m/>
    <s v="x"/>
    <m/>
    <m/>
    <m/>
    <m/>
    <m/>
    <m/>
    <m/>
    <m/>
    <m/>
    <m/>
    <m/>
    <m/>
    <m/>
    <m/>
    <m/>
    <x v="9"/>
  </r>
  <r>
    <d v="2023-10-09T00:00:00"/>
    <x v="0"/>
    <n v="10"/>
    <n v="1013"/>
    <x v="5254"/>
    <x v="512"/>
    <n v="3150"/>
    <m/>
    <s v="x"/>
    <m/>
    <s v="x"/>
    <m/>
    <m/>
    <s v="x"/>
    <m/>
    <m/>
    <m/>
    <m/>
    <m/>
    <m/>
    <m/>
    <m/>
    <m/>
    <m/>
    <m/>
    <m/>
    <m/>
    <m/>
    <m/>
    <x v="9"/>
  </r>
  <r>
    <d v="2023-08-30T00:00:00"/>
    <x v="0"/>
    <n v="8"/>
    <n v="868"/>
    <x v="5255"/>
    <x v="512"/>
    <n v="3150"/>
    <m/>
    <s v="x"/>
    <m/>
    <s v="x"/>
    <m/>
    <m/>
    <s v="x"/>
    <m/>
    <m/>
    <m/>
    <m/>
    <m/>
    <m/>
    <m/>
    <m/>
    <m/>
    <m/>
    <m/>
    <m/>
    <m/>
    <m/>
    <m/>
    <x v="9"/>
  </r>
  <r>
    <d v="2023-08-02T00:00:00"/>
    <x v="0"/>
    <n v="8"/>
    <n v="768"/>
    <x v="5256"/>
    <x v="512"/>
    <n v="3150"/>
    <m/>
    <s v="x"/>
    <m/>
    <s v="x"/>
    <m/>
    <m/>
    <s v="x"/>
    <m/>
    <m/>
    <m/>
    <m/>
    <m/>
    <m/>
    <m/>
    <m/>
    <m/>
    <m/>
    <m/>
    <m/>
    <m/>
    <m/>
    <m/>
    <x v="9"/>
  </r>
  <r>
    <d v="2023-06-27T00:00:00"/>
    <x v="0"/>
    <n v="6"/>
    <n v="559"/>
    <x v="5257"/>
    <x v="512"/>
    <n v="3150"/>
    <m/>
    <s v="x"/>
    <m/>
    <s v="x"/>
    <m/>
    <m/>
    <s v="x"/>
    <m/>
    <m/>
    <m/>
    <m/>
    <m/>
    <m/>
    <m/>
    <m/>
    <m/>
    <m/>
    <m/>
    <m/>
    <m/>
    <m/>
    <m/>
    <x v="9"/>
  </r>
  <r>
    <d v="2023-04-04T00:00:00"/>
    <x v="0"/>
    <n v="4"/>
    <n v="178"/>
    <x v="5258"/>
    <x v="512"/>
    <n v="3024"/>
    <m/>
    <s v="x"/>
    <m/>
    <s v="x"/>
    <m/>
    <m/>
    <s v="x"/>
    <m/>
    <m/>
    <m/>
    <m/>
    <m/>
    <m/>
    <m/>
    <m/>
    <m/>
    <m/>
    <m/>
    <m/>
    <m/>
    <m/>
    <m/>
    <x v="9"/>
  </r>
  <r>
    <d v="2023-03-06T00:00:00"/>
    <x v="0"/>
    <n v="3"/>
    <n v="123"/>
    <x v="5257"/>
    <x v="512"/>
    <n v="6048"/>
    <m/>
    <s v="x"/>
    <m/>
    <s v="x"/>
    <m/>
    <m/>
    <s v="x"/>
    <m/>
    <m/>
    <m/>
    <m/>
    <m/>
    <m/>
    <m/>
    <m/>
    <m/>
    <m/>
    <m/>
    <m/>
    <m/>
    <m/>
    <m/>
    <x v="9"/>
  </r>
  <r>
    <d v="2023-01-05T00:00:00"/>
    <x v="0"/>
    <n v="1"/>
    <n v="1823"/>
    <x v="5259"/>
    <x v="512"/>
    <n v="12096"/>
    <m/>
    <s v="x"/>
    <m/>
    <s v="x"/>
    <m/>
    <m/>
    <s v="x"/>
    <m/>
    <m/>
    <m/>
    <m/>
    <m/>
    <m/>
    <m/>
    <m/>
    <m/>
    <m/>
    <m/>
    <m/>
    <m/>
    <m/>
    <m/>
    <x v="9"/>
  </r>
  <r>
    <d v="2022-04-20T00:00:00"/>
    <x v="2"/>
    <n v="4"/>
    <n v="354"/>
    <x v="5260"/>
    <x v="512"/>
    <n v="1839.6"/>
    <m/>
    <s v="x"/>
    <m/>
    <s v="x"/>
    <m/>
    <m/>
    <s v="x"/>
    <m/>
    <m/>
    <m/>
    <m/>
    <m/>
    <m/>
    <m/>
    <m/>
    <m/>
    <m/>
    <m/>
    <m/>
    <m/>
    <m/>
    <m/>
    <x v="9"/>
  </r>
  <r>
    <d v="2022-02-24T00:00:00"/>
    <x v="2"/>
    <n v="2"/>
    <n v="149"/>
    <x v="5261"/>
    <x v="512"/>
    <n v="3679.2"/>
    <m/>
    <s v="x"/>
    <m/>
    <s v="x"/>
    <m/>
    <m/>
    <s v="x"/>
    <m/>
    <m/>
    <m/>
    <m/>
    <m/>
    <m/>
    <m/>
    <m/>
    <m/>
    <m/>
    <m/>
    <m/>
    <m/>
    <m/>
    <m/>
    <x v="9"/>
  </r>
  <r>
    <d v="2021-12-29T00:00:00"/>
    <x v="1"/>
    <n v="12"/>
    <n v="1935"/>
    <x v="5262"/>
    <x v="512"/>
    <n v="11040"/>
    <m/>
    <s v="x"/>
    <m/>
    <s v="x"/>
    <m/>
    <m/>
    <s v="x"/>
    <m/>
    <m/>
    <m/>
    <m/>
    <m/>
    <m/>
    <m/>
    <m/>
    <m/>
    <m/>
    <m/>
    <m/>
    <m/>
    <m/>
    <m/>
    <x v="9"/>
  </r>
  <r>
    <d v="2023-09-04T00:00:00"/>
    <x v="0"/>
    <n v="9"/>
    <n v="925"/>
    <x v="5263"/>
    <x v="513"/>
    <n v="200"/>
    <m/>
    <s v="x"/>
    <m/>
    <s v="x"/>
    <m/>
    <m/>
    <m/>
    <m/>
    <m/>
    <m/>
    <m/>
    <m/>
    <m/>
    <m/>
    <m/>
    <m/>
    <m/>
    <m/>
    <m/>
    <m/>
    <m/>
    <m/>
    <x v="12"/>
  </r>
  <r>
    <d v="2023-09-04T00:00:00"/>
    <x v="0"/>
    <n v="9"/>
    <n v="926"/>
    <x v="5264"/>
    <x v="513"/>
    <n v="320"/>
    <m/>
    <s v="x"/>
    <m/>
    <s v="x"/>
    <m/>
    <m/>
    <m/>
    <m/>
    <m/>
    <m/>
    <m/>
    <m/>
    <m/>
    <m/>
    <m/>
    <m/>
    <m/>
    <m/>
    <m/>
    <m/>
    <m/>
    <m/>
    <x v="12"/>
  </r>
  <r>
    <d v="2023-03-13T00:00:00"/>
    <x v="0"/>
    <n v="3"/>
    <n v="135"/>
    <x v="5265"/>
    <x v="513"/>
    <n v="350"/>
    <m/>
    <s v="x"/>
    <m/>
    <s v="x"/>
    <m/>
    <m/>
    <m/>
    <m/>
    <m/>
    <m/>
    <m/>
    <m/>
    <m/>
    <m/>
    <m/>
    <m/>
    <m/>
    <m/>
    <m/>
    <m/>
    <m/>
    <m/>
    <x v="12"/>
  </r>
  <r>
    <d v="2022-12-05T00:00:00"/>
    <x v="2"/>
    <n v="12"/>
    <n v="1658"/>
    <x v="5266"/>
    <x v="513"/>
    <n v="600"/>
    <m/>
    <s v="x"/>
    <m/>
    <s v="x"/>
    <m/>
    <m/>
    <m/>
    <m/>
    <m/>
    <m/>
    <m/>
    <m/>
    <m/>
    <m/>
    <m/>
    <m/>
    <m/>
    <m/>
    <m/>
    <m/>
    <m/>
    <m/>
    <x v="12"/>
  </r>
  <r>
    <d v="2023-12-19T00:00:00"/>
    <x v="0"/>
    <n v="12"/>
    <n v="1460"/>
    <x v="5267"/>
    <x v="514"/>
    <n v="350"/>
    <m/>
    <s v="x"/>
    <m/>
    <s v="x"/>
    <m/>
    <m/>
    <m/>
    <m/>
    <m/>
    <m/>
    <m/>
    <m/>
    <m/>
    <m/>
    <m/>
    <m/>
    <m/>
    <m/>
    <m/>
    <m/>
    <m/>
    <m/>
    <x v="12"/>
  </r>
  <r>
    <d v="2023-12-20T00:00:00"/>
    <x v="0"/>
    <n v="12"/>
    <n v="1531"/>
    <x v="5268"/>
    <x v="515"/>
    <n v="292.8"/>
    <m/>
    <s v="x"/>
    <m/>
    <m/>
    <m/>
    <m/>
    <s v="x"/>
    <m/>
    <m/>
    <m/>
    <m/>
    <m/>
    <m/>
    <m/>
    <m/>
    <s v="x"/>
    <m/>
    <m/>
    <m/>
    <m/>
    <m/>
    <m/>
    <x v="55"/>
  </r>
  <r>
    <d v="2023-10-24T00:00:00"/>
    <x v="0"/>
    <n v="10"/>
    <n v="1078"/>
    <x v="5269"/>
    <x v="515"/>
    <n v="470.4"/>
    <m/>
    <s v="x"/>
    <m/>
    <m/>
    <m/>
    <m/>
    <m/>
    <m/>
    <m/>
    <m/>
    <m/>
    <m/>
    <m/>
    <m/>
    <m/>
    <s v="x"/>
    <m/>
    <m/>
    <m/>
    <m/>
    <m/>
    <m/>
    <x v="28"/>
  </r>
  <r>
    <d v="2023-09-07T00:00:00"/>
    <x v="0"/>
    <n v="9"/>
    <n v="934"/>
    <x v="5270"/>
    <x v="515"/>
    <n v="296.39999999999998"/>
    <m/>
    <s v="x"/>
    <m/>
    <m/>
    <m/>
    <m/>
    <m/>
    <m/>
    <m/>
    <m/>
    <m/>
    <m/>
    <m/>
    <m/>
    <m/>
    <s v="x"/>
    <m/>
    <m/>
    <m/>
    <m/>
    <m/>
    <m/>
    <x v="28"/>
  </r>
  <r>
    <d v="2023-07-25T00:00:00"/>
    <x v="0"/>
    <n v="7"/>
    <n v="755"/>
    <x v="5271"/>
    <x v="515"/>
    <n v="246"/>
    <m/>
    <s v="x"/>
    <m/>
    <m/>
    <m/>
    <m/>
    <m/>
    <m/>
    <m/>
    <m/>
    <m/>
    <m/>
    <m/>
    <m/>
    <m/>
    <s v="x"/>
    <m/>
    <m/>
    <m/>
    <m/>
    <m/>
    <m/>
    <x v="28"/>
  </r>
  <r>
    <d v="2023-07-13T00:00:00"/>
    <x v="0"/>
    <n v="7"/>
    <n v="640"/>
    <x v="5272"/>
    <x v="515"/>
    <n v="1620"/>
    <m/>
    <s v="x"/>
    <m/>
    <m/>
    <m/>
    <m/>
    <s v="x"/>
    <m/>
    <m/>
    <m/>
    <m/>
    <m/>
    <m/>
    <m/>
    <m/>
    <s v="x"/>
    <m/>
    <m/>
    <m/>
    <m/>
    <m/>
    <m/>
    <x v="55"/>
  </r>
  <r>
    <d v="2023-06-22T00:00:00"/>
    <x v="0"/>
    <n v="6"/>
    <n v="624"/>
    <x v="5273"/>
    <x v="515"/>
    <n v="67.2"/>
    <m/>
    <s v="x"/>
    <m/>
    <m/>
    <m/>
    <m/>
    <m/>
    <m/>
    <m/>
    <m/>
    <m/>
    <m/>
    <m/>
    <m/>
    <m/>
    <s v="x"/>
    <m/>
    <m/>
    <m/>
    <m/>
    <m/>
    <m/>
    <x v="28"/>
  </r>
  <r>
    <d v="2022-11-29T00:00:00"/>
    <x v="2"/>
    <n v="11"/>
    <n v="1525"/>
    <x v="5274"/>
    <x v="515"/>
    <n v="20460"/>
    <m/>
    <s v="x"/>
    <m/>
    <m/>
    <m/>
    <m/>
    <m/>
    <m/>
    <m/>
    <m/>
    <m/>
    <m/>
    <m/>
    <m/>
    <m/>
    <s v="x"/>
    <m/>
    <m/>
    <m/>
    <m/>
    <m/>
    <m/>
    <x v="28"/>
  </r>
  <r>
    <d v="2022-05-24T00:00:00"/>
    <x v="2"/>
    <n v="5"/>
    <n v="538"/>
    <x v="5275"/>
    <x v="515"/>
    <n v="392.4"/>
    <m/>
    <s v="x"/>
    <m/>
    <m/>
    <m/>
    <m/>
    <s v="x"/>
    <m/>
    <m/>
    <m/>
    <m/>
    <m/>
    <m/>
    <m/>
    <m/>
    <s v="x"/>
    <m/>
    <m/>
    <m/>
    <m/>
    <m/>
    <m/>
    <x v="55"/>
  </r>
  <r>
    <d v="2022-04-29T00:00:00"/>
    <x v="2"/>
    <n v="4"/>
    <n v="529"/>
    <x v="5276"/>
    <x v="515"/>
    <n v="86.4"/>
    <m/>
    <s v="x"/>
    <m/>
    <m/>
    <m/>
    <m/>
    <m/>
    <m/>
    <m/>
    <m/>
    <m/>
    <m/>
    <m/>
    <m/>
    <m/>
    <s v="x"/>
    <m/>
    <m/>
    <m/>
    <m/>
    <m/>
    <m/>
    <x v="28"/>
  </r>
  <r>
    <d v="2022-04-29T00:00:00"/>
    <x v="2"/>
    <n v="4"/>
    <n v="528"/>
    <x v="5277"/>
    <x v="515"/>
    <n v="590.4"/>
    <m/>
    <s v="x"/>
    <m/>
    <m/>
    <m/>
    <m/>
    <m/>
    <m/>
    <m/>
    <m/>
    <m/>
    <m/>
    <m/>
    <m/>
    <m/>
    <s v="x"/>
    <m/>
    <m/>
    <m/>
    <m/>
    <m/>
    <m/>
    <x v="28"/>
  </r>
  <r>
    <d v="2022-04-29T00:00:00"/>
    <x v="2"/>
    <n v="4"/>
    <n v="527"/>
    <x v="5278"/>
    <x v="515"/>
    <n v="48"/>
    <m/>
    <s v="x"/>
    <m/>
    <m/>
    <m/>
    <m/>
    <m/>
    <m/>
    <m/>
    <m/>
    <m/>
    <m/>
    <m/>
    <m/>
    <m/>
    <s v="x"/>
    <m/>
    <m/>
    <m/>
    <m/>
    <m/>
    <m/>
    <x v="28"/>
  </r>
  <r>
    <d v="2021-12-30T00:00:00"/>
    <x v="1"/>
    <n v="12"/>
    <n v="1909"/>
    <x v="5279"/>
    <x v="515"/>
    <n v="17974.8"/>
    <m/>
    <s v="x"/>
    <m/>
    <m/>
    <m/>
    <m/>
    <m/>
    <m/>
    <m/>
    <m/>
    <m/>
    <m/>
    <m/>
    <m/>
    <m/>
    <s v="x"/>
    <m/>
    <m/>
    <m/>
    <m/>
    <m/>
    <m/>
    <x v="28"/>
  </r>
  <r>
    <d v="2021-12-30T00:00:00"/>
    <x v="1"/>
    <n v="12"/>
    <n v="1908"/>
    <x v="5280"/>
    <x v="515"/>
    <n v="14196"/>
    <m/>
    <s v="x"/>
    <m/>
    <m/>
    <m/>
    <m/>
    <m/>
    <m/>
    <m/>
    <m/>
    <m/>
    <m/>
    <m/>
    <m/>
    <m/>
    <s v="x"/>
    <m/>
    <m/>
    <m/>
    <m/>
    <m/>
    <m/>
    <x v="28"/>
  </r>
  <r>
    <d v="2021-11-02T00:00:00"/>
    <x v="1"/>
    <n v="11"/>
    <n v="1520"/>
    <x v="5281"/>
    <x v="515"/>
    <n v="1982.4"/>
    <m/>
    <s v="x"/>
    <m/>
    <m/>
    <m/>
    <m/>
    <m/>
    <m/>
    <m/>
    <m/>
    <m/>
    <m/>
    <m/>
    <m/>
    <m/>
    <s v="x"/>
    <m/>
    <m/>
    <m/>
    <m/>
    <m/>
    <m/>
    <x v="28"/>
  </r>
  <r>
    <d v="2021-07-19T00:00:00"/>
    <x v="1"/>
    <n v="7"/>
    <n v="855"/>
    <x v="5282"/>
    <x v="515"/>
    <n v="1068"/>
    <m/>
    <s v="x"/>
    <m/>
    <m/>
    <m/>
    <m/>
    <m/>
    <m/>
    <m/>
    <m/>
    <m/>
    <m/>
    <m/>
    <m/>
    <m/>
    <s v="x"/>
    <m/>
    <m/>
    <m/>
    <m/>
    <m/>
    <m/>
    <x v="28"/>
  </r>
  <r>
    <d v="2021-04-14T00:00:00"/>
    <x v="1"/>
    <n v="4"/>
    <n v="390"/>
    <x v="5283"/>
    <x v="515"/>
    <n v="42"/>
    <m/>
    <s v="x"/>
    <m/>
    <m/>
    <m/>
    <m/>
    <m/>
    <m/>
    <m/>
    <m/>
    <m/>
    <m/>
    <m/>
    <m/>
    <m/>
    <s v="x"/>
    <m/>
    <m/>
    <m/>
    <m/>
    <m/>
    <m/>
    <x v="28"/>
  </r>
  <r>
    <d v="2021-03-23T00:00:00"/>
    <x v="1"/>
    <n v="3"/>
    <n v="319"/>
    <x v="5284"/>
    <x v="515"/>
    <n v="420"/>
    <m/>
    <s v="x"/>
    <m/>
    <m/>
    <m/>
    <m/>
    <m/>
    <m/>
    <m/>
    <m/>
    <m/>
    <m/>
    <m/>
    <m/>
    <m/>
    <s v="x"/>
    <m/>
    <m/>
    <m/>
    <m/>
    <m/>
    <m/>
    <x v="28"/>
  </r>
  <r>
    <d v="2024-01-15T00:00:00"/>
    <x v="3"/>
    <n v="1"/>
    <n v="1627"/>
    <x v="5285"/>
    <x v="516"/>
    <n v="2271.6"/>
    <m/>
    <s v="x"/>
    <m/>
    <m/>
    <m/>
    <m/>
    <m/>
    <s v="x"/>
    <m/>
    <m/>
    <m/>
    <m/>
    <m/>
    <m/>
    <m/>
    <m/>
    <m/>
    <m/>
    <m/>
    <m/>
    <m/>
    <m/>
    <x v="15"/>
  </r>
  <r>
    <d v="2024-01-15T00:00:00"/>
    <x v="3"/>
    <n v="1"/>
    <n v="1626"/>
    <x v="5286"/>
    <x v="516"/>
    <n v="3372"/>
    <m/>
    <s v="x"/>
    <m/>
    <m/>
    <m/>
    <m/>
    <m/>
    <s v="x"/>
    <m/>
    <m/>
    <m/>
    <m/>
    <m/>
    <m/>
    <m/>
    <m/>
    <m/>
    <m/>
    <m/>
    <m/>
    <m/>
    <m/>
    <x v="15"/>
  </r>
  <r>
    <d v="2024-01-11T00:00:00"/>
    <x v="3"/>
    <n v="1"/>
    <n v="1527"/>
    <x v="5287"/>
    <x v="516"/>
    <n v="1866"/>
    <m/>
    <s v="x"/>
    <m/>
    <m/>
    <m/>
    <m/>
    <m/>
    <s v="x"/>
    <m/>
    <m/>
    <m/>
    <m/>
    <m/>
    <m/>
    <m/>
    <m/>
    <m/>
    <m/>
    <m/>
    <m/>
    <m/>
    <m/>
    <x v="15"/>
  </r>
  <r>
    <d v="2023-12-28T00:00:00"/>
    <x v="0"/>
    <n v="12"/>
    <n v="1441"/>
    <x v="5288"/>
    <x v="517"/>
    <n v="5971.12"/>
    <m/>
    <s v="x"/>
    <m/>
    <s v="x"/>
    <m/>
    <m/>
    <m/>
    <m/>
    <m/>
    <m/>
    <m/>
    <m/>
    <m/>
    <m/>
    <m/>
    <m/>
    <m/>
    <m/>
    <m/>
    <m/>
    <m/>
    <m/>
    <x v="12"/>
  </r>
  <r>
    <d v="2022-06-09T00:00:00"/>
    <x v="2"/>
    <n v="6"/>
    <n v="659"/>
    <x v="5289"/>
    <x v="517"/>
    <n v="11946.5"/>
    <m/>
    <s v="x"/>
    <m/>
    <s v="x"/>
    <m/>
    <m/>
    <m/>
    <m/>
    <m/>
    <m/>
    <m/>
    <m/>
    <m/>
    <m/>
    <m/>
    <m/>
    <m/>
    <m/>
    <m/>
    <m/>
    <m/>
    <m/>
    <x v="12"/>
  </r>
  <r>
    <d v="2022-12-21T00:00:00"/>
    <x v="2"/>
    <n v="12"/>
    <n v="1755"/>
    <x v="5290"/>
    <x v="518"/>
    <n v="139.5"/>
    <s v="x"/>
    <m/>
    <m/>
    <m/>
    <m/>
    <s v="x"/>
    <m/>
    <m/>
    <m/>
    <m/>
    <m/>
    <m/>
    <m/>
    <m/>
    <m/>
    <m/>
    <m/>
    <m/>
    <m/>
    <m/>
    <m/>
    <m/>
    <x v="7"/>
  </r>
  <r>
    <d v="2022-11-28T00:00:00"/>
    <x v="2"/>
    <n v="11"/>
    <n v="1583"/>
    <x v="5291"/>
    <x v="518"/>
    <n v="135.69999999999999"/>
    <s v="x"/>
    <m/>
    <m/>
    <m/>
    <m/>
    <s v="x"/>
    <m/>
    <m/>
    <m/>
    <m/>
    <m/>
    <m/>
    <m/>
    <m/>
    <m/>
    <m/>
    <m/>
    <m/>
    <m/>
    <m/>
    <m/>
    <m/>
    <x v="7"/>
  </r>
  <r>
    <d v="2022-10-19T00:00:00"/>
    <x v="2"/>
    <n v="10"/>
    <n v="1382"/>
    <x v="5292"/>
    <x v="518"/>
    <n v="150"/>
    <s v="x"/>
    <m/>
    <m/>
    <m/>
    <m/>
    <s v="x"/>
    <m/>
    <m/>
    <m/>
    <m/>
    <m/>
    <m/>
    <m/>
    <m/>
    <m/>
    <m/>
    <m/>
    <m/>
    <m/>
    <m/>
    <m/>
    <m/>
    <x v="7"/>
  </r>
  <r>
    <d v="2022-09-19T00:00:00"/>
    <x v="2"/>
    <n v="9"/>
    <n v="1213"/>
    <x v="5293"/>
    <x v="518"/>
    <n v="97.5"/>
    <s v="x"/>
    <m/>
    <m/>
    <m/>
    <m/>
    <s v="x"/>
    <m/>
    <m/>
    <m/>
    <m/>
    <m/>
    <m/>
    <m/>
    <m/>
    <m/>
    <m/>
    <m/>
    <m/>
    <m/>
    <m/>
    <m/>
    <m/>
    <x v="7"/>
  </r>
  <r>
    <d v="2022-08-11T00:00:00"/>
    <x v="2"/>
    <n v="8"/>
    <n v="1061"/>
    <x v="5294"/>
    <x v="518"/>
    <n v="144.5"/>
    <s v="x"/>
    <m/>
    <m/>
    <m/>
    <m/>
    <s v="x"/>
    <m/>
    <m/>
    <m/>
    <m/>
    <m/>
    <m/>
    <m/>
    <m/>
    <m/>
    <m/>
    <m/>
    <m/>
    <m/>
    <m/>
    <m/>
    <m/>
    <x v="7"/>
  </r>
  <r>
    <d v="2022-07-19T00:00:00"/>
    <x v="2"/>
    <n v="7"/>
    <n v="944"/>
    <x v="5295"/>
    <x v="518"/>
    <n v="61"/>
    <s v="x"/>
    <m/>
    <m/>
    <m/>
    <m/>
    <s v="x"/>
    <m/>
    <m/>
    <m/>
    <m/>
    <m/>
    <m/>
    <m/>
    <m/>
    <m/>
    <m/>
    <m/>
    <m/>
    <m/>
    <m/>
    <m/>
    <m/>
    <x v="7"/>
  </r>
  <r>
    <d v="2022-06-14T00:00:00"/>
    <x v="2"/>
    <n v="6"/>
    <n v="747"/>
    <x v="5296"/>
    <x v="518"/>
    <n v="43"/>
    <s v="x"/>
    <m/>
    <m/>
    <m/>
    <m/>
    <s v="x"/>
    <m/>
    <m/>
    <m/>
    <m/>
    <m/>
    <m/>
    <m/>
    <m/>
    <m/>
    <m/>
    <m/>
    <m/>
    <m/>
    <m/>
    <m/>
    <m/>
    <x v="7"/>
  </r>
  <r>
    <d v="2022-05-17T00:00:00"/>
    <x v="2"/>
    <n v="5"/>
    <n v="653"/>
    <x v="5297"/>
    <x v="518"/>
    <n v="74"/>
    <s v="x"/>
    <m/>
    <m/>
    <m/>
    <m/>
    <s v="x"/>
    <m/>
    <m/>
    <m/>
    <m/>
    <m/>
    <m/>
    <m/>
    <m/>
    <m/>
    <m/>
    <m/>
    <m/>
    <m/>
    <m/>
    <m/>
    <m/>
    <x v="7"/>
  </r>
  <r>
    <d v="2022-04-20T00:00:00"/>
    <x v="2"/>
    <n v="4"/>
    <n v="424"/>
    <x v="5298"/>
    <x v="518"/>
    <n v="99.6"/>
    <s v="x"/>
    <m/>
    <m/>
    <m/>
    <m/>
    <s v="x"/>
    <m/>
    <m/>
    <m/>
    <m/>
    <m/>
    <m/>
    <m/>
    <m/>
    <m/>
    <m/>
    <m/>
    <m/>
    <m/>
    <m/>
    <m/>
    <m/>
    <x v="7"/>
  </r>
  <r>
    <d v="2022-03-11T00:00:00"/>
    <x v="2"/>
    <n v="3"/>
    <n v="229"/>
    <x v="5299"/>
    <x v="518"/>
    <n v="91.5"/>
    <s v="x"/>
    <m/>
    <m/>
    <m/>
    <m/>
    <s v="x"/>
    <m/>
    <m/>
    <m/>
    <m/>
    <m/>
    <m/>
    <m/>
    <m/>
    <m/>
    <m/>
    <m/>
    <m/>
    <m/>
    <m/>
    <m/>
    <m/>
    <x v="7"/>
  </r>
  <r>
    <d v="2022-02-15T00:00:00"/>
    <x v="2"/>
    <n v="2"/>
    <n v="114"/>
    <x v="5300"/>
    <x v="518"/>
    <n v="69"/>
    <s v="x"/>
    <m/>
    <m/>
    <m/>
    <m/>
    <s v="x"/>
    <m/>
    <m/>
    <m/>
    <m/>
    <m/>
    <m/>
    <m/>
    <m/>
    <m/>
    <m/>
    <m/>
    <m/>
    <m/>
    <m/>
    <m/>
    <m/>
    <x v="7"/>
  </r>
  <r>
    <d v="2022-01-14T00:00:00"/>
    <x v="2"/>
    <n v="1"/>
    <n v="1979"/>
    <x v="5301"/>
    <x v="518"/>
    <n v="55.6"/>
    <s v="x"/>
    <m/>
    <m/>
    <m/>
    <m/>
    <s v="x"/>
    <m/>
    <m/>
    <m/>
    <m/>
    <m/>
    <m/>
    <m/>
    <m/>
    <m/>
    <m/>
    <m/>
    <m/>
    <m/>
    <m/>
    <m/>
    <m/>
    <x v="7"/>
  </r>
  <r>
    <d v="2021-12-15T00:00:00"/>
    <x v="1"/>
    <n v="12"/>
    <n v="1765"/>
    <x v="5302"/>
    <x v="518"/>
    <n v="100.4"/>
    <s v="x"/>
    <m/>
    <m/>
    <m/>
    <m/>
    <s v="x"/>
    <m/>
    <m/>
    <m/>
    <m/>
    <m/>
    <m/>
    <m/>
    <m/>
    <m/>
    <m/>
    <m/>
    <m/>
    <m/>
    <m/>
    <m/>
    <m/>
    <x v="7"/>
  </r>
  <r>
    <d v="2021-11-16T00:00:00"/>
    <x v="1"/>
    <n v="11"/>
    <n v="1652"/>
    <x v="5303"/>
    <x v="518"/>
    <n v="138.69999999999999"/>
    <s v="x"/>
    <m/>
    <m/>
    <m/>
    <m/>
    <s v="x"/>
    <m/>
    <m/>
    <m/>
    <m/>
    <m/>
    <m/>
    <m/>
    <m/>
    <m/>
    <m/>
    <m/>
    <m/>
    <m/>
    <m/>
    <m/>
    <m/>
    <x v="7"/>
  </r>
  <r>
    <d v="2021-10-15T00:00:00"/>
    <x v="1"/>
    <n v="10"/>
    <n v="1403"/>
    <x v="5304"/>
    <x v="518"/>
    <n v="146.4"/>
    <s v="x"/>
    <m/>
    <m/>
    <m/>
    <m/>
    <s v="x"/>
    <m/>
    <m/>
    <m/>
    <m/>
    <m/>
    <m/>
    <m/>
    <m/>
    <m/>
    <m/>
    <m/>
    <m/>
    <m/>
    <m/>
    <m/>
    <m/>
    <x v="7"/>
  </r>
  <r>
    <d v="2021-09-13T00:00:00"/>
    <x v="1"/>
    <n v="9"/>
    <n v="1241"/>
    <x v="5305"/>
    <x v="518"/>
    <n v="115.9"/>
    <s v="x"/>
    <m/>
    <m/>
    <m/>
    <m/>
    <s v="x"/>
    <m/>
    <m/>
    <m/>
    <m/>
    <m/>
    <m/>
    <m/>
    <m/>
    <m/>
    <m/>
    <m/>
    <m/>
    <m/>
    <m/>
    <m/>
    <m/>
    <x v="7"/>
  </r>
  <r>
    <d v="2021-08-10T00:00:00"/>
    <x v="1"/>
    <n v="8"/>
    <n v="1087"/>
    <x v="5306"/>
    <x v="518"/>
    <n v="103.4"/>
    <s v="x"/>
    <m/>
    <m/>
    <m/>
    <m/>
    <s v="x"/>
    <m/>
    <m/>
    <m/>
    <m/>
    <m/>
    <m/>
    <m/>
    <m/>
    <m/>
    <m/>
    <m/>
    <m/>
    <m/>
    <m/>
    <m/>
    <m/>
    <x v="7"/>
  </r>
  <r>
    <d v="2021-08-05T00:00:00"/>
    <x v="1"/>
    <n v="8"/>
    <n v="1061"/>
    <x v="5307"/>
    <x v="518"/>
    <n v="83"/>
    <s v="x"/>
    <m/>
    <m/>
    <m/>
    <m/>
    <s v="x"/>
    <m/>
    <m/>
    <m/>
    <m/>
    <m/>
    <m/>
    <m/>
    <m/>
    <m/>
    <m/>
    <m/>
    <m/>
    <m/>
    <m/>
    <m/>
    <m/>
    <x v="7"/>
  </r>
  <r>
    <d v="2021-07-19T00:00:00"/>
    <x v="1"/>
    <n v="7"/>
    <n v="892"/>
    <x v="5308"/>
    <x v="518"/>
    <n v="149.4"/>
    <s v="x"/>
    <m/>
    <m/>
    <m/>
    <m/>
    <s v="x"/>
    <m/>
    <m/>
    <m/>
    <m/>
    <m/>
    <m/>
    <m/>
    <m/>
    <m/>
    <m/>
    <m/>
    <m/>
    <m/>
    <m/>
    <m/>
    <m/>
    <x v="7"/>
  </r>
  <r>
    <d v="2021-05-13T00:00:00"/>
    <x v="1"/>
    <n v="5"/>
    <n v="589"/>
    <x v="5309"/>
    <x v="518"/>
    <n v="68.3"/>
    <s v="x"/>
    <m/>
    <m/>
    <m/>
    <m/>
    <s v="x"/>
    <m/>
    <m/>
    <m/>
    <m/>
    <m/>
    <m/>
    <m/>
    <m/>
    <m/>
    <m/>
    <m/>
    <m/>
    <m/>
    <m/>
    <m/>
    <m/>
    <x v="7"/>
  </r>
  <r>
    <d v="2021-04-16T00:00:00"/>
    <x v="1"/>
    <n v="4"/>
    <n v="411"/>
    <x v="5310"/>
    <x v="518"/>
    <n v="95.3"/>
    <s v="x"/>
    <m/>
    <m/>
    <m/>
    <m/>
    <s v="x"/>
    <m/>
    <m/>
    <m/>
    <m/>
    <m/>
    <m/>
    <m/>
    <m/>
    <m/>
    <m/>
    <m/>
    <m/>
    <m/>
    <m/>
    <m/>
    <m/>
    <x v="7"/>
  </r>
  <r>
    <d v="2021-03-17T00:00:00"/>
    <x v="1"/>
    <n v="3"/>
    <n v="226"/>
    <x v="5311"/>
    <x v="518"/>
    <n v="100"/>
    <s v="x"/>
    <m/>
    <m/>
    <m/>
    <m/>
    <s v="x"/>
    <m/>
    <m/>
    <m/>
    <m/>
    <m/>
    <m/>
    <m/>
    <m/>
    <m/>
    <m/>
    <m/>
    <m/>
    <m/>
    <m/>
    <m/>
    <m/>
    <x v="7"/>
  </r>
  <r>
    <d v="2021-02-15T00:00:00"/>
    <x v="1"/>
    <n v="2"/>
    <n v="94"/>
    <x v="5312"/>
    <x v="518"/>
    <n v="53.2"/>
    <s v="x"/>
    <m/>
    <m/>
    <m/>
    <m/>
    <s v="x"/>
    <m/>
    <m/>
    <m/>
    <m/>
    <m/>
    <m/>
    <m/>
    <m/>
    <m/>
    <m/>
    <m/>
    <m/>
    <m/>
    <m/>
    <m/>
    <m/>
    <x v="7"/>
  </r>
  <r>
    <d v="2021-01-15T00:00:00"/>
    <x v="1"/>
    <n v="1"/>
    <n v="2295"/>
    <x v="5313"/>
    <x v="518"/>
    <n v="88.8"/>
    <s v="x"/>
    <m/>
    <m/>
    <m/>
    <m/>
    <s v="x"/>
    <m/>
    <m/>
    <m/>
    <m/>
    <m/>
    <m/>
    <m/>
    <m/>
    <m/>
    <m/>
    <m/>
    <m/>
    <m/>
    <m/>
    <m/>
    <m/>
    <x v="7"/>
  </r>
  <r>
    <d v="2021-12-30T00:00:00"/>
    <x v="1"/>
    <n v="12"/>
    <n v="1879"/>
    <x v="5314"/>
    <x v="519"/>
    <n v="3690"/>
    <m/>
    <s v="x"/>
    <m/>
    <m/>
    <m/>
    <m/>
    <m/>
    <m/>
    <m/>
    <m/>
    <m/>
    <s v="x"/>
    <m/>
    <m/>
    <m/>
    <m/>
    <m/>
    <m/>
    <m/>
    <m/>
    <m/>
    <m/>
    <x v="29"/>
  </r>
  <r>
    <d v="2021-12-30T00:00:00"/>
    <x v="1"/>
    <n v="12"/>
    <n v="1878"/>
    <x v="5315"/>
    <x v="519"/>
    <n v="3690"/>
    <m/>
    <s v="x"/>
    <m/>
    <m/>
    <m/>
    <m/>
    <m/>
    <m/>
    <m/>
    <m/>
    <m/>
    <s v="x"/>
    <m/>
    <m/>
    <m/>
    <m/>
    <m/>
    <m/>
    <m/>
    <m/>
    <m/>
    <m/>
    <x v="29"/>
  </r>
  <r>
    <d v="2021-07-19T00:00:00"/>
    <x v="1"/>
    <n v="7"/>
    <n v="841"/>
    <x v="5316"/>
    <x v="519"/>
    <n v="4920"/>
    <m/>
    <s v="x"/>
    <m/>
    <m/>
    <m/>
    <m/>
    <m/>
    <m/>
    <m/>
    <m/>
    <m/>
    <s v="x"/>
    <m/>
    <m/>
    <m/>
    <m/>
    <m/>
    <m/>
    <m/>
    <m/>
    <m/>
    <m/>
    <x v="29"/>
  </r>
  <r>
    <d v="2021-07-19T00:00:00"/>
    <x v="1"/>
    <n v="7"/>
    <n v="840"/>
    <x v="5317"/>
    <x v="519"/>
    <n v="4920"/>
    <m/>
    <s v="x"/>
    <m/>
    <m/>
    <m/>
    <m/>
    <m/>
    <m/>
    <m/>
    <m/>
    <m/>
    <s v="x"/>
    <m/>
    <m/>
    <m/>
    <m/>
    <m/>
    <m/>
    <m/>
    <m/>
    <m/>
    <m/>
    <x v="29"/>
  </r>
  <r>
    <d v="2023-10-09T00:00:00"/>
    <x v="0"/>
    <n v="10"/>
    <n v="997"/>
    <x v="5318"/>
    <x v="520"/>
    <n v="249"/>
    <m/>
    <s v="x"/>
    <m/>
    <s v="x"/>
    <m/>
    <m/>
    <m/>
    <m/>
    <m/>
    <m/>
    <m/>
    <m/>
    <m/>
    <m/>
    <m/>
    <m/>
    <m/>
    <m/>
    <m/>
    <m/>
    <m/>
    <m/>
    <x v="12"/>
  </r>
  <r>
    <d v="2023-02-16T00:00:00"/>
    <x v="0"/>
    <n v="2"/>
    <n v="32"/>
    <x v="5319"/>
    <x v="520"/>
    <n v="169"/>
    <m/>
    <s v="x"/>
    <m/>
    <s v="x"/>
    <m/>
    <m/>
    <m/>
    <m/>
    <m/>
    <m/>
    <m/>
    <m/>
    <m/>
    <m/>
    <m/>
    <m/>
    <m/>
    <m/>
    <m/>
    <m/>
    <m/>
    <m/>
    <x v="12"/>
  </r>
  <r>
    <d v="2022-09-13T00:00:00"/>
    <x v="2"/>
    <n v="9"/>
    <n v="1139"/>
    <x v="5320"/>
    <x v="520"/>
    <n v="159"/>
    <m/>
    <s v="x"/>
    <m/>
    <s v="x"/>
    <m/>
    <m/>
    <m/>
    <m/>
    <m/>
    <m/>
    <m/>
    <m/>
    <m/>
    <m/>
    <m/>
    <m/>
    <m/>
    <m/>
    <m/>
    <m/>
    <m/>
    <m/>
    <x v="12"/>
  </r>
  <r>
    <d v="2021-11-16T00:00:00"/>
    <x v="1"/>
    <n v="11"/>
    <n v="1529"/>
    <x v="5321"/>
    <x v="520"/>
    <n v="139"/>
    <m/>
    <s v="x"/>
    <m/>
    <s v="x"/>
    <m/>
    <m/>
    <m/>
    <m/>
    <m/>
    <m/>
    <m/>
    <m/>
    <m/>
    <m/>
    <m/>
    <m/>
    <m/>
    <m/>
    <m/>
    <m/>
    <m/>
    <m/>
    <x v="12"/>
  </r>
  <r>
    <d v="2021-06-24T00:00:00"/>
    <x v="1"/>
    <n v="6"/>
    <n v="716"/>
    <x v="5322"/>
    <x v="520"/>
    <n v="159"/>
    <m/>
    <s v="x"/>
    <m/>
    <s v="x"/>
    <m/>
    <m/>
    <m/>
    <m/>
    <m/>
    <m/>
    <m/>
    <m/>
    <m/>
    <m/>
    <m/>
    <m/>
    <m/>
    <m/>
    <m/>
    <m/>
    <m/>
    <m/>
    <x v="12"/>
  </r>
  <r>
    <d v="2021-04-16T00:00:00"/>
    <x v="1"/>
    <n v="4"/>
    <n v="476"/>
    <x v="5323"/>
    <x v="520"/>
    <n v="159"/>
    <m/>
    <s v="x"/>
    <m/>
    <s v="x"/>
    <m/>
    <m/>
    <m/>
    <m/>
    <m/>
    <m/>
    <m/>
    <m/>
    <m/>
    <m/>
    <m/>
    <m/>
    <m/>
    <m/>
    <m/>
    <m/>
    <m/>
    <m/>
    <x v="12"/>
  </r>
  <r>
    <d v="2021-08-18T00:00:00"/>
    <x v="1"/>
    <n v="8"/>
    <n v="1100"/>
    <x v="5324"/>
    <x v="521"/>
    <n v="220"/>
    <m/>
    <s v="x"/>
    <m/>
    <m/>
    <m/>
    <m/>
    <m/>
    <m/>
    <m/>
    <m/>
    <m/>
    <m/>
    <m/>
    <m/>
    <m/>
    <m/>
    <s v="x"/>
    <m/>
    <m/>
    <m/>
    <m/>
    <m/>
    <x v="3"/>
  </r>
  <r>
    <d v="2021-10-21T00:00:00"/>
    <x v="1"/>
    <n v="10"/>
    <n v="1463"/>
    <x v="5325"/>
    <x v="522"/>
    <n v="2988"/>
    <s v="x"/>
    <m/>
    <m/>
    <m/>
    <m/>
    <m/>
    <m/>
    <m/>
    <m/>
    <m/>
    <m/>
    <m/>
    <m/>
    <s v="x"/>
    <m/>
    <m/>
    <m/>
    <m/>
    <m/>
    <m/>
    <m/>
    <m/>
    <x v="35"/>
  </r>
  <r>
    <d v="2021-07-19T00:00:00"/>
    <x v="1"/>
    <n v="7"/>
    <n v="805"/>
    <x v="5325"/>
    <x v="522"/>
    <n v="735.6"/>
    <s v="x"/>
    <m/>
    <m/>
    <m/>
    <m/>
    <m/>
    <m/>
    <m/>
    <m/>
    <m/>
    <m/>
    <m/>
    <m/>
    <s v="x"/>
    <m/>
    <m/>
    <m/>
    <m/>
    <m/>
    <m/>
    <m/>
    <m/>
    <x v="35"/>
  </r>
  <r>
    <d v="2021-05-28T00:00:00"/>
    <x v="1"/>
    <n v="5"/>
    <n v="662"/>
    <x v="5325"/>
    <x v="522"/>
    <n v="2004.96"/>
    <s v="x"/>
    <m/>
    <m/>
    <m/>
    <m/>
    <m/>
    <m/>
    <m/>
    <m/>
    <m/>
    <m/>
    <m/>
    <m/>
    <s v="x"/>
    <m/>
    <m/>
    <m/>
    <m/>
    <m/>
    <m/>
    <m/>
    <m/>
    <x v="35"/>
  </r>
  <r>
    <d v="2021-05-10T00:00:00"/>
    <x v="1"/>
    <n v="5"/>
    <n v="517"/>
    <x v="5325"/>
    <x v="522"/>
    <n v="9971.1"/>
    <s v="x"/>
    <m/>
    <m/>
    <m/>
    <m/>
    <m/>
    <m/>
    <m/>
    <m/>
    <m/>
    <m/>
    <m/>
    <m/>
    <s v="x"/>
    <m/>
    <m/>
    <m/>
    <m/>
    <m/>
    <m/>
    <m/>
    <m/>
    <x v="35"/>
  </r>
  <r>
    <d v="2021-03-23T00:00:00"/>
    <x v="1"/>
    <n v="3"/>
    <n v="276"/>
    <x v="5326"/>
    <x v="522"/>
    <n v="6111.3"/>
    <s v="x"/>
    <m/>
    <m/>
    <m/>
    <m/>
    <m/>
    <m/>
    <m/>
    <m/>
    <m/>
    <m/>
    <m/>
    <m/>
    <s v="x"/>
    <m/>
    <m/>
    <m/>
    <m/>
    <m/>
    <m/>
    <m/>
    <m/>
    <x v="35"/>
  </r>
  <r>
    <d v="2021-03-05T00:00:00"/>
    <x v="1"/>
    <n v="3"/>
    <n v="143"/>
    <x v="5327"/>
    <x v="522"/>
    <n v="3882.72"/>
    <s v="x"/>
    <m/>
    <m/>
    <m/>
    <m/>
    <m/>
    <m/>
    <m/>
    <m/>
    <m/>
    <m/>
    <m/>
    <m/>
    <s v="x"/>
    <m/>
    <m/>
    <m/>
    <m/>
    <m/>
    <m/>
    <m/>
    <m/>
    <x v="35"/>
  </r>
  <r>
    <d v="2021-01-11T00:00:00"/>
    <x v="1"/>
    <n v="1"/>
    <n v="2248"/>
    <x v="5325"/>
    <x v="522"/>
    <n v="2999.76"/>
    <s v="x"/>
    <m/>
    <m/>
    <m/>
    <m/>
    <m/>
    <m/>
    <m/>
    <m/>
    <m/>
    <m/>
    <m/>
    <m/>
    <s v="x"/>
    <m/>
    <m/>
    <m/>
    <m/>
    <m/>
    <m/>
    <m/>
    <m/>
    <x v="35"/>
  </r>
  <r>
    <d v="2022-11-07T00:00:00"/>
    <x v="2"/>
    <n v="11"/>
    <n v="1401"/>
    <x v="5328"/>
    <x v="523"/>
    <n v="11400"/>
    <m/>
    <s v="x"/>
    <m/>
    <m/>
    <m/>
    <m/>
    <m/>
    <m/>
    <s v="x"/>
    <m/>
    <m/>
    <m/>
    <m/>
    <m/>
    <m/>
    <m/>
    <m/>
    <m/>
    <m/>
    <m/>
    <m/>
    <m/>
    <x v="2"/>
  </r>
  <r>
    <d v="2023-07-25T00:00:00"/>
    <x v="0"/>
    <n v="7"/>
    <n v="695"/>
    <x v="5329"/>
    <x v="524"/>
    <n v="1100"/>
    <m/>
    <s v="x"/>
    <m/>
    <s v="x"/>
    <m/>
    <m/>
    <m/>
    <m/>
    <m/>
    <m/>
    <m/>
    <m/>
    <m/>
    <m/>
    <m/>
    <m/>
    <m/>
    <m/>
    <m/>
    <m/>
    <m/>
    <m/>
    <x v="12"/>
  </r>
  <r>
    <d v="2022-07-21T00:00:00"/>
    <x v="2"/>
    <n v="7"/>
    <n v="848"/>
    <x v="5330"/>
    <x v="524"/>
    <n v="16500"/>
    <m/>
    <s v="x"/>
    <m/>
    <s v="x"/>
    <m/>
    <m/>
    <m/>
    <m/>
    <m/>
    <m/>
    <m/>
    <m/>
    <m/>
    <m/>
    <m/>
    <m/>
    <m/>
    <m/>
    <m/>
    <m/>
    <m/>
    <m/>
    <x v="12"/>
  </r>
  <r>
    <d v="2024-01-11T00:00:00"/>
    <x v="3"/>
    <n v="1"/>
    <n v="1609"/>
    <x v="5331"/>
    <x v="525"/>
    <n v="5000"/>
    <m/>
    <s v="x"/>
    <m/>
    <m/>
    <m/>
    <m/>
    <m/>
    <m/>
    <m/>
    <m/>
    <m/>
    <m/>
    <m/>
    <m/>
    <s v="x"/>
    <m/>
    <m/>
    <m/>
    <m/>
    <m/>
    <m/>
    <m/>
    <x v="4"/>
  </r>
  <r>
    <d v="2021-12-15T00:00:00"/>
    <x v="1"/>
    <n v="12"/>
    <n v="1723"/>
    <x v="5332"/>
    <x v="526"/>
    <n v="3240"/>
    <m/>
    <s v="x"/>
    <m/>
    <m/>
    <m/>
    <s v="x"/>
    <m/>
    <m/>
    <m/>
    <m/>
    <m/>
    <m/>
    <m/>
    <m/>
    <m/>
    <m/>
    <m/>
    <m/>
    <m/>
    <m/>
    <m/>
    <m/>
    <x v="7"/>
  </r>
  <r>
    <d v="2022-05-10T00:00:00"/>
    <x v="2"/>
    <n v="5"/>
    <n v="638"/>
    <x v="5333"/>
    <x v="527"/>
    <n v="246000"/>
    <m/>
    <s v="x"/>
    <m/>
    <s v="x"/>
    <m/>
    <m/>
    <m/>
    <m/>
    <m/>
    <m/>
    <m/>
    <m/>
    <m/>
    <m/>
    <m/>
    <m/>
    <m/>
    <m/>
    <m/>
    <m/>
    <m/>
    <m/>
    <x v="12"/>
  </r>
  <r>
    <d v="2022-10-19T00:00:00"/>
    <x v="2"/>
    <n v="10"/>
    <n v="1392"/>
    <x v="5334"/>
    <x v="528"/>
    <n v="90"/>
    <m/>
    <s v="x"/>
    <m/>
    <m/>
    <m/>
    <m/>
    <m/>
    <m/>
    <m/>
    <m/>
    <m/>
    <m/>
    <m/>
    <m/>
    <s v="x"/>
    <m/>
    <m/>
    <m/>
    <m/>
    <m/>
    <m/>
    <m/>
    <x v="4"/>
  </r>
  <r>
    <d v="2023-01-02T00:00:00"/>
    <x v="0"/>
    <n v="1"/>
    <n v="1854"/>
    <x v="5335"/>
    <x v="529"/>
    <n v="46741.57"/>
    <m/>
    <s v="x"/>
    <m/>
    <s v="x"/>
    <m/>
    <m/>
    <m/>
    <m/>
    <m/>
    <m/>
    <m/>
    <m/>
    <m/>
    <m/>
    <m/>
    <m/>
    <m/>
    <m/>
    <m/>
    <m/>
    <m/>
    <m/>
    <x v="12"/>
  </r>
  <r>
    <d v="2022-12-12T00:00:00"/>
    <x v="2"/>
    <n v="12"/>
    <n v="1719"/>
    <x v="5336"/>
    <x v="530"/>
    <n v="1090.99"/>
    <m/>
    <s v="x"/>
    <m/>
    <m/>
    <m/>
    <m/>
    <s v="x"/>
    <m/>
    <m/>
    <m/>
    <m/>
    <m/>
    <m/>
    <m/>
    <m/>
    <m/>
    <m/>
    <m/>
    <m/>
    <m/>
    <m/>
    <m/>
    <x v="16"/>
  </r>
  <r>
    <d v="2022-12-05T00:00:00"/>
    <x v="2"/>
    <n v="12"/>
    <n v="58"/>
    <x v="5337"/>
    <x v="530"/>
    <n v="1090.99"/>
    <m/>
    <s v="x"/>
    <m/>
    <m/>
    <m/>
    <m/>
    <s v="x"/>
    <m/>
    <m/>
    <m/>
    <m/>
    <m/>
    <m/>
    <m/>
    <m/>
    <m/>
    <m/>
    <m/>
    <m/>
    <m/>
    <m/>
    <m/>
    <x v="16"/>
  </r>
  <r>
    <d v="2023-12-06T00:00:00"/>
    <x v="0"/>
    <n v="12"/>
    <n v="1394"/>
    <x v="5338"/>
    <x v="531"/>
    <n v="580"/>
    <m/>
    <s v="x"/>
    <m/>
    <s v="x"/>
    <m/>
    <m/>
    <m/>
    <m/>
    <m/>
    <m/>
    <m/>
    <m/>
    <m/>
    <m/>
    <m/>
    <m/>
    <m/>
    <m/>
    <m/>
    <m/>
    <m/>
    <m/>
    <x v="12"/>
  </r>
  <r>
    <d v="2023-10-19T00:00:00"/>
    <x v="0"/>
    <n v="10"/>
    <n v="1154"/>
    <x v="5339"/>
    <x v="531"/>
    <n v="980"/>
    <m/>
    <s v="x"/>
    <m/>
    <s v="x"/>
    <m/>
    <m/>
    <m/>
    <m/>
    <m/>
    <m/>
    <m/>
    <m/>
    <m/>
    <m/>
    <m/>
    <m/>
    <m/>
    <m/>
    <m/>
    <m/>
    <m/>
    <m/>
    <x v="12"/>
  </r>
  <r>
    <d v="2022-11-28T00:00:00"/>
    <x v="2"/>
    <n v="11"/>
    <n v="1572"/>
    <x v="5340"/>
    <x v="532"/>
    <n v="2587.5"/>
    <m/>
    <s v="x"/>
    <m/>
    <m/>
    <m/>
    <m/>
    <m/>
    <s v="x"/>
    <m/>
    <m/>
    <m/>
    <m/>
    <m/>
    <m/>
    <m/>
    <m/>
    <m/>
    <m/>
    <m/>
    <m/>
    <m/>
    <m/>
    <x v="15"/>
  </r>
  <r>
    <d v="2022-04-01T00:00:00"/>
    <x v="2"/>
    <n v="4"/>
    <n v="394"/>
    <x v="5341"/>
    <x v="533"/>
    <n v="79"/>
    <m/>
    <s v="x"/>
    <m/>
    <m/>
    <m/>
    <m/>
    <m/>
    <m/>
    <m/>
    <m/>
    <m/>
    <m/>
    <s v="x"/>
    <m/>
    <m/>
    <m/>
    <s v="x"/>
    <m/>
    <m/>
    <m/>
    <m/>
    <m/>
    <x v="25"/>
  </r>
  <r>
    <d v="2021-01-19T00:00:00"/>
    <x v="1"/>
    <n v="1"/>
    <n v="2314"/>
    <x v="5342"/>
    <x v="533"/>
    <n v="79"/>
    <m/>
    <s v="x"/>
    <m/>
    <m/>
    <m/>
    <m/>
    <m/>
    <m/>
    <m/>
    <m/>
    <s v="x"/>
    <m/>
    <m/>
    <m/>
    <m/>
    <m/>
    <s v="x"/>
    <m/>
    <m/>
    <m/>
    <m/>
    <m/>
    <x v="30"/>
  </r>
  <r>
    <d v="2023-02-02T00:00:00"/>
    <x v="0"/>
    <n v="2"/>
    <n v="19"/>
    <x v="5343"/>
    <x v="534"/>
    <n v="19074.099999999999"/>
    <m/>
    <s v="x"/>
    <m/>
    <m/>
    <m/>
    <m/>
    <m/>
    <m/>
    <m/>
    <m/>
    <m/>
    <m/>
    <m/>
    <m/>
    <m/>
    <m/>
    <m/>
    <m/>
    <s v="x"/>
    <m/>
    <m/>
    <m/>
    <x v="11"/>
  </r>
  <r>
    <d v="2022-12-29T00:00:00"/>
    <x v="2"/>
    <n v="12"/>
    <n v="1872"/>
    <x v="5344"/>
    <x v="535"/>
    <n v="468"/>
    <m/>
    <s v="x"/>
    <m/>
    <m/>
    <m/>
    <m/>
    <m/>
    <m/>
    <m/>
    <m/>
    <m/>
    <m/>
    <m/>
    <m/>
    <m/>
    <m/>
    <m/>
    <m/>
    <s v="x"/>
    <m/>
    <m/>
    <m/>
    <x v="11"/>
  </r>
  <r>
    <d v="2022-12-28T00:00:00"/>
    <x v="2"/>
    <n v="12"/>
    <n v="1764"/>
    <x v="5345"/>
    <x v="535"/>
    <n v="18104.11"/>
    <m/>
    <s v="x"/>
    <m/>
    <m/>
    <m/>
    <m/>
    <m/>
    <m/>
    <m/>
    <m/>
    <m/>
    <m/>
    <m/>
    <m/>
    <m/>
    <m/>
    <m/>
    <m/>
    <s v="x"/>
    <m/>
    <m/>
    <m/>
    <x v="11"/>
  </r>
  <r>
    <d v="2023-07-10T00:00:00"/>
    <x v="0"/>
    <n v="7"/>
    <n v="670"/>
    <x v="5346"/>
    <x v="536"/>
    <n v="9950"/>
    <m/>
    <s v="x"/>
    <m/>
    <s v="x"/>
    <m/>
    <m/>
    <m/>
    <m/>
    <m/>
    <m/>
    <m/>
    <m/>
    <m/>
    <m/>
    <m/>
    <m/>
    <m/>
    <m/>
    <m/>
    <m/>
    <m/>
    <m/>
    <x v="12"/>
  </r>
  <r>
    <d v="2022-05-17T00:00:00"/>
    <x v="2"/>
    <n v="5"/>
    <n v="589"/>
    <x v="5347"/>
    <x v="537"/>
    <n v="300"/>
    <m/>
    <s v="x"/>
    <m/>
    <m/>
    <m/>
    <m/>
    <m/>
    <m/>
    <m/>
    <m/>
    <m/>
    <m/>
    <m/>
    <m/>
    <s v="x"/>
    <m/>
    <m/>
    <m/>
    <m/>
    <m/>
    <m/>
    <m/>
    <x v="4"/>
  </r>
  <r>
    <d v="2022-03-17T00:00:00"/>
    <x v="2"/>
    <n v="3"/>
    <n v="307"/>
    <x v="5347"/>
    <x v="537"/>
    <n v="400"/>
    <m/>
    <s v="x"/>
    <m/>
    <m/>
    <m/>
    <m/>
    <m/>
    <m/>
    <m/>
    <m/>
    <m/>
    <m/>
    <m/>
    <m/>
    <s v="x"/>
    <m/>
    <m/>
    <m/>
    <m/>
    <m/>
    <m/>
    <m/>
    <x v="4"/>
  </r>
  <r>
    <d v="2022-01-21T00:00:00"/>
    <x v="2"/>
    <n v="1"/>
    <n v="32"/>
    <x v="5347"/>
    <x v="537"/>
    <n v="400"/>
    <m/>
    <s v="x"/>
    <m/>
    <m/>
    <m/>
    <m/>
    <m/>
    <m/>
    <m/>
    <m/>
    <m/>
    <m/>
    <m/>
    <m/>
    <s v="x"/>
    <m/>
    <m/>
    <m/>
    <m/>
    <m/>
    <m/>
    <m/>
    <x v="4"/>
  </r>
  <r>
    <d v="2023-05-11T00:00:00"/>
    <x v="0"/>
    <n v="5"/>
    <n v="348"/>
    <x v="5348"/>
    <x v="538"/>
    <n v="1000"/>
    <m/>
    <s v="x"/>
    <m/>
    <m/>
    <m/>
    <m/>
    <m/>
    <m/>
    <m/>
    <m/>
    <m/>
    <m/>
    <m/>
    <m/>
    <s v="x"/>
    <m/>
    <m/>
    <m/>
    <m/>
    <m/>
    <m/>
    <m/>
    <x v="4"/>
  </r>
  <r>
    <d v="2021-04-28T00:00:00"/>
    <x v="1"/>
    <n v="4"/>
    <n v="442"/>
    <x v="5349"/>
    <x v="539"/>
    <n v="1454.4"/>
    <s v="x"/>
    <m/>
    <m/>
    <m/>
    <m/>
    <m/>
    <m/>
    <m/>
    <m/>
    <m/>
    <m/>
    <m/>
    <m/>
    <m/>
    <m/>
    <m/>
    <m/>
    <m/>
    <s v="x"/>
    <m/>
    <m/>
    <m/>
    <x v="11"/>
  </r>
  <r>
    <d v="2023-12-14T00:00:00"/>
    <x v="0"/>
    <n v="12"/>
    <n v="1431"/>
    <x v="5350"/>
    <x v="540"/>
    <n v="370"/>
    <m/>
    <s v="x"/>
    <m/>
    <m/>
    <m/>
    <m/>
    <m/>
    <m/>
    <m/>
    <m/>
    <m/>
    <m/>
    <m/>
    <m/>
    <m/>
    <m/>
    <s v="x"/>
    <m/>
    <m/>
    <m/>
    <m/>
    <m/>
    <x v="3"/>
  </r>
  <r>
    <d v="2024-01-18T00:00:00"/>
    <x v="3"/>
    <n v="1"/>
    <n v="1550"/>
    <x v="5351"/>
    <x v="541"/>
    <n v="9360"/>
    <m/>
    <s v="x"/>
    <m/>
    <s v="x"/>
    <m/>
    <m/>
    <m/>
    <m/>
    <m/>
    <m/>
    <m/>
    <m/>
    <m/>
    <m/>
    <m/>
    <s v="x"/>
    <m/>
    <m/>
    <m/>
    <m/>
    <m/>
    <m/>
    <x v="19"/>
  </r>
  <r>
    <d v="2024-01-17T00:00:00"/>
    <x v="3"/>
    <n v="1"/>
    <n v="1551"/>
    <x v="5352"/>
    <x v="541"/>
    <n v="9360"/>
    <m/>
    <s v="x"/>
    <m/>
    <s v="x"/>
    <m/>
    <m/>
    <m/>
    <m/>
    <m/>
    <m/>
    <m/>
    <m/>
    <m/>
    <m/>
    <m/>
    <s v="x"/>
    <m/>
    <m/>
    <m/>
    <m/>
    <m/>
    <m/>
    <x v="19"/>
  </r>
  <r>
    <d v="2024-01-17T00:00:00"/>
    <x v="3"/>
    <n v="1"/>
    <n v="1549"/>
    <x v="5353"/>
    <x v="541"/>
    <n v="4140"/>
    <m/>
    <s v="x"/>
    <m/>
    <s v="x"/>
    <m/>
    <m/>
    <m/>
    <m/>
    <m/>
    <m/>
    <m/>
    <m/>
    <m/>
    <m/>
    <m/>
    <s v="x"/>
    <m/>
    <m/>
    <m/>
    <m/>
    <m/>
    <m/>
    <x v="19"/>
  </r>
  <r>
    <d v="2023-12-13T00:00:00"/>
    <x v="0"/>
    <n v="12"/>
    <n v="1434"/>
    <x v="5354"/>
    <x v="541"/>
    <n v="5990"/>
    <m/>
    <s v="x"/>
    <m/>
    <s v="x"/>
    <m/>
    <m/>
    <m/>
    <m/>
    <m/>
    <m/>
    <m/>
    <m/>
    <m/>
    <m/>
    <m/>
    <s v="x"/>
    <m/>
    <m/>
    <m/>
    <m/>
    <m/>
    <m/>
    <x v="19"/>
  </r>
  <r>
    <d v="2023-12-13T00:00:00"/>
    <x v="0"/>
    <n v="12"/>
    <n v="1433"/>
    <x v="5355"/>
    <x v="541"/>
    <n v="5840"/>
    <m/>
    <s v="x"/>
    <m/>
    <s v="x"/>
    <m/>
    <m/>
    <m/>
    <m/>
    <m/>
    <m/>
    <m/>
    <m/>
    <m/>
    <m/>
    <m/>
    <s v="x"/>
    <m/>
    <m/>
    <m/>
    <m/>
    <m/>
    <m/>
    <x v="19"/>
  </r>
  <r>
    <d v="2022-11-28T00:00:00"/>
    <x v="2"/>
    <n v="11"/>
    <n v="1488"/>
    <x v="5356"/>
    <x v="541"/>
    <n v="570"/>
    <m/>
    <s v="x"/>
    <m/>
    <s v="x"/>
    <m/>
    <m/>
    <m/>
    <m/>
    <m/>
    <m/>
    <m/>
    <m/>
    <m/>
    <m/>
    <m/>
    <s v="x"/>
    <m/>
    <m/>
    <m/>
    <m/>
    <m/>
    <m/>
    <x v="19"/>
  </r>
  <r>
    <d v="2022-11-10T00:00:00"/>
    <x v="2"/>
    <n v="11"/>
    <n v="1450"/>
    <x v="5357"/>
    <x v="541"/>
    <n v="570"/>
    <m/>
    <s v="x"/>
    <m/>
    <s v="x"/>
    <m/>
    <m/>
    <m/>
    <m/>
    <m/>
    <m/>
    <m/>
    <m/>
    <m/>
    <m/>
    <m/>
    <s v="x"/>
    <m/>
    <m/>
    <m/>
    <m/>
    <m/>
    <m/>
    <x v="19"/>
  </r>
  <r>
    <d v="2022-11-10T00:00:00"/>
    <x v="2"/>
    <n v="11"/>
    <n v="1449"/>
    <x v="5358"/>
    <x v="541"/>
    <n v="570"/>
    <m/>
    <s v="x"/>
    <m/>
    <s v="x"/>
    <m/>
    <m/>
    <m/>
    <m/>
    <m/>
    <m/>
    <m/>
    <m/>
    <m/>
    <m/>
    <m/>
    <s v="x"/>
    <m/>
    <m/>
    <m/>
    <m/>
    <m/>
    <m/>
    <x v="19"/>
  </r>
  <r>
    <d v="2021-12-31T00:00:00"/>
    <x v="1"/>
    <n v="12"/>
    <n v="1827"/>
    <x v="5359"/>
    <x v="541"/>
    <n v="2600"/>
    <m/>
    <s v="x"/>
    <m/>
    <s v="x"/>
    <m/>
    <m/>
    <m/>
    <m/>
    <m/>
    <m/>
    <m/>
    <m/>
    <m/>
    <m/>
    <m/>
    <s v="x"/>
    <m/>
    <m/>
    <m/>
    <m/>
    <m/>
    <m/>
    <x v="19"/>
  </r>
  <r>
    <d v="2021-12-28T00:00:00"/>
    <x v="1"/>
    <n v="12"/>
    <n v="1826"/>
    <x v="5360"/>
    <x v="541"/>
    <n v="570"/>
    <m/>
    <s v="x"/>
    <m/>
    <s v="x"/>
    <m/>
    <m/>
    <m/>
    <m/>
    <m/>
    <m/>
    <m/>
    <m/>
    <m/>
    <m/>
    <m/>
    <s v="x"/>
    <m/>
    <m/>
    <m/>
    <m/>
    <m/>
    <m/>
    <x v="19"/>
  </r>
  <r>
    <d v="2021-05-24T00:00:00"/>
    <x v="1"/>
    <n v="5"/>
    <n v="543"/>
    <x v="5361"/>
    <x v="541"/>
    <n v="330"/>
    <m/>
    <s v="x"/>
    <m/>
    <s v="x"/>
    <m/>
    <m/>
    <m/>
    <m/>
    <m/>
    <m/>
    <m/>
    <m/>
    <m/>
    <m/>
    <m/>
    <s v="x"/>
    <m/>
    <m/>
    <m/>
    <m/>
    <m/>
    <m/>
    <x v="19"/>
  </r>
  <r>
    <d v="2021-02-15T00:00:00"/>
    <x v="1"/>
    <n v="2"/>
    <n v="31"/>
    <x v="5362"/>
    <x v="541"/>
    <n v="2300"/>
    <m/>
    <s v="x"/>
    <m/>
    <s v="x"/>
    <m/>
    <m/>
    <m/>
    <m/>
    <m/>
    <m/>
    <m/>
    <m/>
    <m/>
    <m/>
    <m/>
    <s v="x"/>
    <m/>
    <m/>
    <m/>
    <m/>
    <m/>
    <m/>
    <x v="19"/>
  </r>
  <r>
    <d v="2021-01-21T00:00:00"/>
    <x v="1"/>
    <n v="1"/>
    <n v="2254"/>
    <x v="5363"/>
    <x v="541"/>
    <n v="6250"/>
    <m/>
    <s v="x"/>
    <m/>
    <s v="x"/>
    <m/>
    <m/>
    <m/>
    <m/>
    <m/>
    <m/>
    <m/>
    <m/>
    <m/>
    <m/>
    <m/>
    <s v="x"/>
    <m/>
    <m/>
    <m/>
    <m/>
    <m/>
    <m/>
    <x v="19"/>
  </r>
  <r>
    <d v="2021-03-31T00:00:00"/>
    <x v="1"/>
    <n v="3"/>
    <n v="230"/>
    <x v="5364"/>
    <x v="542"/>
    <n v="1600"/>
    <s v="x"/>
    <m/>
    <m/>
    <m/>
    <m/>
    <m/>
    <m/>
    <m/>
    <m/>
    <m/>
    <m/>
    <m/>
    <m/>
    <m/>
    <m/>
    <m/>
    <m/>
    <m/>
    <m/>
    <m/>
    <s v="x"/>
    <m/>
    <x v="1"/>
  </r>
  <r>
    <d v="2021-03-09T00:00:00"/>
    <x v="1"/>
    <n v="3"/>
    <n v="193"/>
    <x v="5365"/>
    <x v="542"/>
    <n v="8640"/>
    <s v="x"/>
    <m/>
    <m/>
    <m/>
    <m/>
    <m/>
    <m/>
    <m/>
    <m/>
    <m/>
    <m/>
    <m/>
    <m/>
    <m/>
    <m/>
    <m/>
    <m/>
    <m/>
    <m/>
    <m/>
    <s v="x"/>
    <m/>
    <x v="1"/>
  </r>
  <r>
    <d v="2022-12-29T00:00:00"/>
    <x v="2"/>
    <n v="12"/>
    <n v="1862"/>
    <x v="5366"/>
    <x v="543"/>
    <n v="125955.6"/>
    <m/>
    <s v="x"/>
    <m/>
    <s v="x"/>
    <m/>
    <m/>
    <m/>
    <m/>
    <m/>
    <m/>
    <m/>
    <m/>
    <m/>
    <m/>
    <m/>
    <s v="x"/>
    <m/>
    <m/>
    <m/>
    <m/>
    <m/>
    <m/>
    <x v="19"/>
  </r>
  <r>
    <d v="2022-12-29T00:00:00"/>
    <x v="2"/>
    <n v="12"/>
    <n v="1861"/>
    <x v="5366"/>
    <x v="543"/>
    <n v="5740.27"/>
    <m/>
    <s v="x"/>
    <m/>
    <s v="x"/>
    <m/>
    <m/>
    <m/>
    <m/>
    <m/>
    <m/>
    <m/>
    <m/>
    <m/>
    <m/>
    <m/>
    <s v="x"/>
    <m/>
    <m/>
    <m/>
    <m/>
    <m/>
    <m/>
    <x v="19"/>
  </r>
  <r>
    <d v="2022-12-12T00:00:00"/>
    <x v="2"/>
    <n v="12"/>
    <n v="1635"/>
    <x v="5367"/>
    <x v="543"/>
    <n v="594"/>
    <m/>
    <s v="x"/>
    <m/>
    <s v="x"/>
    <m/>
    <m/>
    <m/>
    <m/>
    <m/>
    <m/>
    <m/>
    <m/>
    <m/>
    <m/>
    <m/>
    <s v="x"/>
    <m/>
    <m/>
    <m/>
    <m/>
    <m/>
    <m/>
    <x v="19"/>
  </r>
  <r>
    <d v="2022-12-12T00:00:00"/>
    <x v="2"/>
    <n v="12"/>
    <n v="1477"/>
    <x v="5368"/>
    <x v="543"/>
    <n v="29632.080000000002"/>
    <m/>
    <s v="x"/>
    <m/>
    <s v="x"/>
    <m/>
    <m/>
    <m/>
    <m/>
    <m/>
    <m/>
    <m/>
    <m/>
    <m/>
    <m/>
    <m/>
    <s v="x"/>
    <m/>
    <m/>
    <m/>
    <m/>
    <m/>
    <m/>
    <x v="19"/>
  </r>
  <r>
    <d v="2024-01-15T00:00:00"/>
    <x v="3"/>
    <n v="1"/>
    <n v="1547"/>
    <x v="5369"/>
    <x v="544"/>
    <n v="45994.1"/>
    <m/>
    <s v="x"/>
    <m/>
    <m/>
    <m/>
    <m/>
    <m/>
    <m/>
    <m/>
    <m/>
    <m/>
    <m/>
    <m/>
    <m/>
    <m/>
    <m/>
    <m/>
    <m/>
    <s v="x"/>
    <m/>
    <m/>
    <m/>
    <x v="11"/>
  </r>
  <r>
    <d v="2023-12-20T00:00:00"/>
    <x v="0"/>
    <n v="12"/>
    <n v="1548"/>
    <x v="5370"/>
    <x v="544"/>
    <n v="76225.22"/>
    <m/>
    <s v="x"/>
    <m/>
    <s v="x"/>
    <m/>
    <m/>
    <m/>
    <m/>
    <m/>
    <m/>
    <m/>
    <m/>
    <m/>
    <m/>
    <m/>
    <m/>
    <m/>
    <m/>
    <m/>
    <m/>
    <m/>
    <m/>
    <x v="12"/>
  </r>
  <r>
    <d v="2021-09-27T00:00:00"/>
    <x v="1"/>
    <n v="9"/>
    <n v="1350"/>
    <x v="5371"/>
    <x v="545"/>
    <n v="10995.6"/>
    <m/>
    <s v="x"/>
    <m/>
    <m/>
    <m/>
    <m/>
    <s v="x"/>
    <m/>
    <m/>
    <m/>
    <m/>
    <m/>
    <m/>
    <m/>
    <m/>
    <m/>
    <m/>
    <m/>
    <m/>
    <m/>
    <m/>
    <m/>
    <x v="16"/>
  </r>
  <r>
    <d v="2023-11-23T00:00:00"/>
    <x v="0"/>
    <n v="11"/>
    <n v="1322"/>
    <x v="5372"/>
    <x v="546"/>
    <n v="3.2"/>
    <s v="x"/>
    <m/>
    <m/>
    <m/>
    <m/>
    <m/>
    <m/>
    <m/>
    <m/>
    <m/>
    <m/>
    <m/>
    <m/>
    <m/>
    <m/>
    <m/>
    <m/>
    <s v="x"/>
    <m/>
    <m/>
    <m/>
    <m/>
    <x v="20"/>
  </r>
  <r>
    <d v="2023-11-23T00:00:00"/>
    <x v="0"/>
    <n v="11"/>
    <n v="1323"/>
    <x v="5373"/>
    <x v="546"/>
    <n v="2724.64"/>
    <s v="x"/>
    <m/>
    <m/>
    <m/>
    <m/>
    <m/>
    <m/>
    <m/>
    <m/>
    <m/>
    <m/>
    <m/>
    <m/>
    <m/>
    <m/>
    <m/>
    <m/>
    <s v="x"/>
    <m/>
    <m/>
    <m/>
    <m/>
    <x v="20"/>
  </r>
  <r>
    <d v="2023-11-22T00:00:00"/>
    <x v="0"/>
    <n v="11"/>
    <n v="1319"/>
    <x v="5374"/>
    <x v="546"/>
    <n v="3.2"/>
    <s v="x"/>
    <m/>
    <m/>
    <m/>
    <m/>
    <m/>
    <m/>
    <m/>
    <m/>
    <m/>
    <m/>
    <m/>
    <m/>
    <m/>
    <m/>
    <m/>
    <m/>
    <s v="x"/>
    <m/>
    <m/>
    <m/>
    <m/>
    <x v="20"/>
  </r>
  <r>
    <d v="2023-11-22T00:00:00"/>
    <x v="0"/>
    <n v="11"/>
    <n v="1320"/>
    <x v="5375"/>
    <x v="546"/>
    <n v="2724.64"/>
    <s v="x"/>
    <m/>
    <m/>
    <m/>
    <m/>
    <m/>
    <m/>
    <m/>
    <m/>
    <m/>
    <m/>
    <m/>
    <m/>
    <m/>
    <m/>
    <m/>
    <m/>
    <s v="x"/>
    <m/>
    <m/>
    <m/>
    <m/>
    <x v="20"/>
  </r>
  <r>
    <d v="2023-09-21T00:00:00"/>
    <x v="0"/>
    <n v="9"/>
    <n v="1017"/>
    <x v="5376"/>
    <x v="546"/>
    <n v="3.2"/>
    <s v="x"/>
    <m/>
    <m/>
    <m/>
    <m/>
    <m/>
    <m/>
    <m/>
    <m/>
    <m/>
    <m/>
    <m/>
    <m/>
    <m/>
    <m/>
    <m/>
    <m/>
    <s v="x"/>
    <m/>
    <m/>
    <m/>
    <m/>
    <x v="20"/>
  </r>
  <r>
    <d v="2023-09-21T00:00:00"/>
    <x v="0"/>
    <n v="9"/>
    <n v="1016"/>
    <x v="5377"/>
    <x v="546"/>
    <n v="2724.64"/>
    <s v="x"/>
    <m/>
    <m/>
    <m/>
    <m/>
    <m/>
    <m/>
    <m/>
    <m/>
    <m/>
    <m/>
    <m/>
    <m/>
    <m/>
    <m/>
    <m/>
    <m/>
    <s v="x"/>
    <m/>
    <m/>
    <m/>
    <m/>
    <x v="20"/>
  </r>
  <r>
    <d v="2023-08-22T00:00:00"/>
    <x v="0"/>
    <n v="8"/>
    <n v="905"/>
    <x v="5378"/>
    <x v="546"/>
    <n v="3.2"/>
    <s v="x"/>
    <m/>
    <m/>
    <m/>
    <m/>
    <m/>
    <m/>
    <m/>
    <m/>
    <m/>
    <m/>
    <m/>
    <m/>
    <m/>
    <m/>
    <m/>
    <m/>
    <s v="x"/>
    <m/>
    <m/>
    <m/>
    <m/>
    <x v="20"/>
  </r>
  <r>
    <d v="2023-08-22T00:00:00"/>
    <x v="0"/>
    <n v="8"/>
    <n v="904"/>
    <x v="5379"/>
    <x v="546"/>
    <n v="2724.64"/>
    <s v="x"/>
    <m/>
    <m/>
    <m/>
    <m/>
    <m/>
    <m/>
    <m/>
    <m/>
    <m/>
    <m/>
    <m/>
    <m/>
    <m/>
    <m/>
    <m/>
    <m/>
    <s v="x"/>
    <m/>
    <m/>
    <m/>
    <m/>
    <x v="20"/>
  </r>
  <r>
    <d v="2023-07-20T00:00:00"/>
    <x v="0"/>
    <n v="7"/>
    <n v="736"/>
    <x v="5380"/>
    <x v="546"/>
    <n v="2724.64"/>
    <s v="x"/>
    <m/>
    <m/>
    <m/>
    <m/>
    <m/>
    <m/>
    <m/>
    <m/>
    <m/>
    <m/>
    <m/>
    <m/>
    <m/>
    <m/>
    <m/>
    <m/>
    <s v="x"/>
    <m/>
    <m/>
    <m/>
    <m/>
    <x v="20"/>
  </r>
  <r>
    <d v="2023-07-20T00:00:00"/>
    <x v="0"/>
    <n v="7"/>
    <n v="737"/>
    <x v="5381"/>
    <x v="546"/>
    <n v="3.2"/>
    <s v="x"/>
    <m/>
    <m/>
    <m/>
    <m/>
    <m/>
    <m/>
    <m/>
    <m/>
    <m/>
    <m/>
    <m/>
    <m/>
    <m/>
    <m/>
    <m/>
    <m/>
    <s v="x"/>
    <m/>
    <m/>
    <m/>
    <m/>
    <x v="20"/>
  </r>
  <r>
    <d v="2023-06-22T00:00:00"/>
    <x v="0"/>
    <n v="6"/>
    <n v="602"/>
    <x v="5382"/>
    <x v="546"/>
    <n v="2724.64"/>
    <s v="x"/>
    <m/>
    <m/>
    <m/>
    <m/>
    <m/>
    <m/>
    <m/>
    <m/>
    <m/>
    <m/>
    <m/>
    <m/>
    <m/>
    <m/>
    <m/>
    <m/>
    <s v="x"/>
    <m/>
    <m/>
    <m/>
    <m/>
    <x v="20"/>
  </r>
  <r>
    <d v="2023-06-22T00:00:00"/>
    <x v="0"/>
    <n v="6"/>
    <n v="601"/>
    <x v="5383"/>
    <x v="546"/>
    <n v="3.2"/>
    <s v="x"/>
    <m/>
    <m/>
    <m/>
    <m/>
    <m/>
    <m/>
    <m/>
    <m/>
    <m/>
    <m/>
    <m/>
    <m/>
    <m/>
    <m/>
    <m/>
    <m/>
    <s v="x"/>
    <m/>
    <m/>
    <m/>
    <m/>
    <x v="20"/>
  </r>
  <r>
    <d v="2023-05-17T00:00:00"/>
    <x v="0"/>
    <n v="5"/>
    <n v="442"/>
    <x v="5384"/>
    <x v="546"/>
    <n v="2724.64"/>
    <s v="x"/>
    <m/>
    <m/>
    <m/>
    <m/>
    <m/>
    <m/>
    <m/>
    <m/>
    <m/>
    <m/>
    <m/>
    <m/>
    <m/>
    <m/>
    <m/>
    <m/>
    <s v="x"/>
    <m/>
    <m/>
    <m/>
    <m/>
    <x v="20"/>
  </r>
  <r>
    <d v="2023-05-17T00:00:00"/>
    <x v="0"/>
    <n v="5"/>
    <n v="441"/>
    <x v="5385"/>
    <x v="546"/>
    <n v="3.2"/>
    <s v="x"/>
    <m/>
    <m/>
    <m/>
    <m/>
    <m/>
    <m/>
    <m/>
    <m/>
    <m/>
    <m/>
    <m/>
    <m/>
    <m/>
    <m/>
    <m/>
    <m/>
    <s v="x"/>
    <m/>
    <m/>
    <m/>
    <m/>
    <x v="20"/>
  </r>
  <r>
    <d v="2023-03-20T00:00:00"/>
    <x v="0"/>
    <n v="3"/>
    <n v="194"/>
    <x v="5386"/>
    <x v="546"/>
    <n v="3.2"/>
    <s v="x"/>
    <m/>
    <m/>
    <m/>
    <m/>
    <m/>
    <m/>
    <m/>
    <m/>
    <m/>
    <m/>
    <m/>
    <m/>
    <m/>
    <m/>
    <m/>
    <m/>
    <s v="x"/>
    <m/>
    <m/>
    <m/>
    <m/>
    <x v="20"/>
  </r>
  <r>
    <d v="2023-03-20T00:00:00"/>
    <x v="0"/>
    <n v="3"/>
    <n v="193"/>
    <x v="5387"/>
    <x v="546"/>
    <n v="2724.64"/>
    <s v="x"/>
    <m/>
    <m/>
    <m/>
    <m/>
    <m/>
    <m/>
    <m/>
    <m/>
    <m/>
    <m/>
    <m/>
    <m/>
    <m/>
    <m/>
    <m/>
    <m/>
    <s v="x"/>
    <m/>
    <m/>
    <m/>
    <m/>
    <x v="20"/>
  </r>
  <r>
    <d v="2023-02-16T00:00:00"/>
    <x v="0"/>
    <n v="2"/>
    <n v="88"/>
    <x v="5388"/>
    <x v="546"/>
    <n v="3.2"/>
    <s v="x"/>
    <m/>
    <m/>
    <m/>
    <m/>
    <m/>
    <m/>
    <m/>
    <m/>
    <m/>
    <m/>
    <m/>
    <m/>
    <m/>
    <m/>
    <m/>
    <m/>
    <s v="x"/>
    <m/>
    <m/>
    <m/>
    <m/>
    <x v="20"/>
  </r>
  <r>
    <d v="2023-02-16T00:00:00"/>
    <x v="0"/>
    <n v="2"/>
    <n v="87"/>
    <x v="5389"/>
    <x v="546"/>
    <n v="2724.64"/>
    <s v="x"/>
    <m/>
    <m/>
    <m/>
    <m/>
    <m/>
    <m/>
    <m/>
    <m/>
    <m/>
    <m/>
    <m/>
    <m/>
    <m/>
    <m/>
    <m/>
    <m/>
    <s v="x"/>
    <m/>
    <m/>
    <m/>
    <m/>
    <x v="20"/>
  </r>
  <r>
    <d v="2023-02-02T00:00:00"/>
    <x v="0"/>
    <n v="2"/>
    <n v="25"/>
    <x v="5390"/>
    <x v="546"/>
    <n v="2724.64"/>
    <s v="x"/>
    <m/>
    <m/>
    <m/>
    <m/>
    <m/>
    <m/>
    <m/>
    <m/>
    <m/>
    <m/>
    <m/>
    <m/>
    <m/>
    <m/>
    <m/>
    <m/>
    <s v="x"/>
    <m/>
    <m/>
    <m/>
    <m/>
    <x v="20"/>
  </r>
  <r>
    <d v="2023-02-02T00:00:00"/>
    <x v="0"/>
    <n v="2"/>
    <n v="26"/>
    <x v="5391"/>
    <x v="546"/>
    <n v="3.2"/>
    <s v="x"/>
    <m/>
    <m/>
    <m/>
    <m/>
    <m/>
    <m/>
    <m/>
    <m/>
    <m/>
    <m/>
    <m/>
    <m/>
    <m/>
    <m/>
    <m/>
    <m/>
    <s v="x"/>
    <m/>
    <m/>
    <m/>
    <m/>
    <x v="20"/>
  </r>
  <r>
    <d v="2022-12-28T00:00:00"/>
    <x v="2"/>
    <n v="12"/>
    <n v="1805"/>
    <x v="5392"/>
    <x v="546"/>
    <n v="1362.31"/>
    <s v="x"/>
    <m/>
    <m/>
    <m/>
    <m/>
    <m/>
    <m/>
    <m/>
    <m/>
    <m/>
    <m/>
    <m/>
    <m/>
    <m/>
    <m/>
    <m/>
    <m/>
    <s v="x"/>
    <m/>
    <m/>
    <m/>
    <m/>
    <x v="20"/>
  </r>
  <r>
    <d v="2022-12-28T00:00:00"/>
    <x v="2"/>
    <n v="12"/>
    <n v="1804"/>
    <x v="5393"/>
    <x v="546"/>
    <n v="3.2"/>
    <s v="x"/>
    <m/>
    <m/>
    <m/>
    <m/>
    <m/>
    <m/>
    <m/>
    <m/>
    <m/>
    <m/>
    <m/>
    <m/>
    <m/>
    <m/>
    <m/>
    <m/>
    <s v="x"/>
    <m/>
    <m/>
    <m/>
    <m/>
    <x v="20"/>
  </r>
  <r>
    <d v="2022-12-28T00:00:00"/>
    <x v="2"/>
    <n v="12"/>
    <n v="1803"/>
    <x v="5394"/>
    <x v="546"/>
    <n v="2724.63"/>
    <s v="x"/>
    <m/>
    <m/>
    <m/>
    <m/>
    <m/>
    <m/>
    <m/>
    <m/>
    <m/>
    <m/>
    <m/>
    <m/>
    <m/>
    <m/>
    <m/>
    <m/>
    <s v="x"/>
    <m/>
    <m/>
    <m/>
    <m/>
    <x v="20"/>
  </r>
  <r>
    <d v="2022-12-28T00:00:00"/>
    <x v="2"/>
    <n v="12"/>
    <n v="1802"/>
    <x v="5393"/>
    <x v="546"/>
    <n v="1.6"/>
    <s v="x"/>
    <m/>
    <m/>
    <m/>
    <m/>
    <m/>
    <m/>
    <m/>
    <m/>
    <m/>
    <m/>
    <m/>
    <m/>
    <m/>
    <m/>
    <m/>
    <m/>
    <s v="x"/>
    <m/>
    <m/>
    <m/>
    <m/>
    <x v="20"/>
  </r>
  <r>
    <d v="2022-11-29T00:00:00"/>
    <x v="2"/>
    <n v="11"/>
    <n v="1493"/>
    <x v="5395"/>
    <x v="547"/>
    <n v="529670.35"/>
    <m/>
    <s v="x"/>
    <m/>
    <s v="x"/>
    <m/>
    <m/>
    <m/>
    <m/>
    <m/>
    <m/>
    <m/>
    <m/>
    <m/>
    <m/>
    <m/>
    <m/>
    <m/>
    <m/>
    <m/>
    <m/>
    <m/>
    <m/>
    <x v="12"/>
  </r>
  <r>
    <d v="2023-02-07T00:00:00"/>
    <x v="0"/>
    <n v="2"/>
    <n v="76"/>
    <x v="5396"/>
    <x v="548"/>
    <n v="72"/>
    <m/>
    <s v="x"/>
    <m/>
    <m/>
    <m/>
    <m/>
    <m/>
    <m/>
    <m/>
    <m/>
    <m/>
    <m/>
    <s v="x"/>
    <m/>
    <m/>
    <m/>
    <s v="x"/>
    <m/>
    <m/>
    <m/>
    <m/>
    <m/>
    <x v="25"/>
  </r>
  <r>
    <d v="2023-01-16T00:00:00"/>
    <x v="0"/>
    <n v="1"/>
    <n v="2"/>
    <x v="5397"/>
    <x v="548"/>
    <n v="72"/>
    <m/>
    <s v="x"/>
    <m/>
    <m/>
    <m/>
    <m/>
    <m/>
    <m/>
    <m/>
    <m/>
    <m/>
    <m/>
    <s v="x"/>
    <m/>
    <m/>
    <m/>
    <s v="x"/>
    <m/>
    <m/>
    <m/>
    <m/>
    <m/>
    <x v="25"/>
  </r>
  <r>
    <d v="2022-02-03T00:00:00"/>
    <x v="2"/>
    <n v="2"/>
    <n v="82"/>
    <x v="5398"/>
    <x v="548"/>
    <n v="66"/>
    <m/>
    <s v="x"/>
    <m/>
    <m/>
    <m/>
    <m/>
    <m/>
    <m/>
    <m/>
    <m/>
    <m/>
    <m/>
    <s v="x"/>
    <m/>
    <m/>
    <m/>
    <s v="x"/>
    <m/>
    <m/>
    <m/>
    <m/>
    <m/>
    <x v="25"/>
  </r>
  <r>
    <d v="2022-01-14T00:00:00"/>
    <x v="2"/>
    <n v="1"/>
    <n v="58"/>
    <x v="5399"/>
    <x v="548"/>
    <n v="66"/>
    <m/>
    <s v="x"/>
    <m/>
    <m/>
    <m/>
    <m/>
    <m/>
    <m/>
    <m/>
    <m/>
    <m/>
    <m/>
    <s v="x"/>
    <m/>
    <m/>
    <m/>
    <s v="x"/>
    <m/>
    <m/>
    <m/>
    <m/>
    <m/>
    <x v="25"/>
  </r>
  <r>
    <d v="2021-02-09T00:00:00"/>
    <x v="1"/>
    <n v="2"/>
    <n v="104"/>
    <x v="5400"/>
    <x v="548"/>
    <n v="63.6"/>
    <m/>
    <s v="x"/>
    <m/>
    <m/>
    <m/>
    <m/>
    <m/>
    <m/>
    <m/>
    <m/>
    <m/>
    <m/>
    <s v="x"/>
    <m/>
    <m/>
    <m/>
    <s v="x"/>
    <m/>
    <m/>
    <m/>
    <m/>
    <m/>
    <x v="25"/>
  </r>
  <r>
    <d v="2021-01-19T00:00:00"/>
    <x v="1"/>
    <n v="1"/>
    <n v="1"/>
    <x v="5401"/>
    <x v="548"/>
    <n v="63.6"/>
    <m/>
    <s v="x"/>
    <m/>
    <m/>
    <m/>
    <m/>
    <m/>
    <m/>
    <m/>
    <m/>
    <m/>
    <m/>
    <s v="x"/>
    <m/>
    <m/>
    <m/>
    <s v="x"/>
    <m/>
    <m/>
    <m/>
    <m/>
    <m/>
    <x v="25"/>
  </r>
  <r>
    <d v="2023-12-21T00:00:00"/>
    <x v="0"/>
    <n v="12"/>
    <n v="169"/>
    <x v="5402"/>
    <x v="549"/>
    <n v="365.64"/>
    <m/>
    <s v="x"/>
    <m/>
    <m/>
    <m/>
    <m/>
    <s v="x"/>
    <m/>
    <m/>
    <m/>
    <m/>
    <m/>
    <m/>
    <m/>
    <m/>
    <m/>
    <m/>
    <m/>
    <m/>
    <m/>
    <m/>
    <m/>
    <x v="16"/>
  </r>
  <r>
    <d v="2023-11-23T00:00:00"/>
    <x v="0"/>
    <n v="11"/>
    <n v="156"/>
    <x v="5402"/>
    <x v="549"/>
    <n v="246.73"/>
    <m/>
    <s v="x"/>
    <m/>
    <m/>
    <m/>
    <m/>
    <s v="x"/>
    <m/>
    <m/>
    <m/>
    <m/>
    <m/>
    <m/>
    <m/>
    <m/>
    <m/>
    <m/>
    <m/>
    <m/>
    <m/>
    <m/>
    <m/>
    <x v="16"/>
  </r>
  <r>
    <d v="2023-11-14T00:00:00"/>
    <x v="0"/>
    <n v="11"/>
    <n v="142"/>
    <x v="5402"/>
    <x v="549"/>
    <n v="307.98"/>
    <m/>
    <s v="x"/>
    <m/>
    <m/>
    <m/>
    <m/>
    <s v="x"/>
    <m/>
    <m/>
    <m/>
    <m/>
    <m/>
    <m/>
    <m/>
    <m/>
    <m/>
    <m/>
    <m/>
    <m/>
    <m/>
    <m/>
    <m/>
    <x v="16"/>
  </r>
  <r>
    <d v="2023-10-10T00:00:00"/>
    <x v="0"/>
    <n v="10"/>
    <n v="130"/>
    <x v="5402"/>
    <x v="549"/>
    <n v="207.28"/>
    <m/>
    <s v="x"/>
    <m/>
    <m/>
    <m/>
    <m/>
    <s v="x"/>
    <m/>
    <m/>
    <m/>
    <m/>
    <m/>
    <m/>
    <m/>
    <m/>
    <m/>
    <m/>
    <m/>
    <m/>
    <m/>
    <m/>
    <m/>
    <x v="16"/>
  </r>
  <r>
    <d v="2023-09-11T00:00:00"/>
    <x v="0"/>
    <n v="9"/>
    <n v="112"/>
    <x v="5402"/>
    <x v="549"/>
    <n v="111.73"/>
    <m/>
    <s v="x"/>
    <m/>
    <m/>
    <m/>
    <m/>
    <s v="x"/>
    <m/>
    <m/>
    <m/>
    <m/>
    <m/>
    <m/>
    <m/>
    <m/>
    <m/>
    <m/>
    <m/>
    <m/>
    <m/>
    <m/>
    <m/>
    <x v="16"/>
  </r>
  <r>
    <d v="2023-07-20T00:00:00"/>
    <x v="0"/>
    <n v="7"/>
    <n v="104"/>
    <x v="5402"/>
    <x v="549"/>
    <n v="136.47"/>
    <m/>
    <s v="x"/>
    <m/>
    <m/>
    <m/>
    <m/>
    <s v="x"/>
    <m/>
    <m/>
    <m/>
    <m/>
    <m/>
    <m/>
    <m/>
    <m/>
    <m/>
    <m/>
    <m/>
    <m/>
    <m/>
    <m/>
    <m/>
    <x v="16"/>
  </r>
  <r>
    <d v="2023-07-03T00:00:00"/>
    <x v="0"/>
    <n v="7"/>
    <n v="87"/>
    <x v="5402"/>
    <x v="549"/>
    <n v="138.62"/>
    <m/>
    <s v="x"/>
    <m/>
    <m/>
    <m/>
    <m/>
    <s v="x"/>
    <m/>
    <m/>
    <m/>
    <m/>
    <m/>
    <m/>
    <m/>
    <m/>
    <m/>
    <m/>
    <m/>
    <m/>
    <m/>
    <m/>
    <m/>
    <x v="16"/>
  </r>
  <r>
    <d v="2023-05-18T00:00:00"/>
    <x v="0"/>
    <n v="5"/>
    <n v="61"/>
    <x v="5402"/>
    <x v="549"/>
    <n v="229.39"/>
    <m/>
    <s v="x"/>
    <m/>
    <m/>
    <m/>
    <m/>
    <s v="x"/>
    <m/>
    <m/>
    <m/>
    <m/>
    <m/>
    <m/>
    <m/>
    <m/>
    <m/>
    <m/>
    <m/>
    <m/>
    <m/>
    <m/>
    <m/>
    <x v="16"/>
  </r>
  <r>
    <d v="2023-04-20T00:00:00"/>
    <x v="0"/>
    <n v="4"/>
    <n v="46"/>
    <x v="5402"/>
    <x v="549"/>
    <n v="204"/>
    <m/>
    <s v="x"/>
    <m/>
    <m/>
    <m/>
    <m/>
    <s v="x"/>
    <m/>
    <m/>
    <m/>
    <m/>
    <m/>
    <m/>
    <m/>
    <m/>
    <m/>
    <m/>
    <m/>
    <m/>
    <m/>
    <m/>
    <m/>
    <x v="16"/>
  </r>
  <r>
    <d v="2023-03-27T00:00:00"/>
    <x v="0"/>
    <n v="3"/>
    <n v="27"/>
    <x v="5402"/>
    <x v="549"/>
    <n v="279.64"/>
    <m/>
    <s v="x"/>
    <m/>
    <m/>
    <m/>
    <m/>
    <s v="x"/>
    <m/>
    <m/>
    <m/>
    <m/>
    <m/>
    <m/>
    <m/>
    <m/>
    <m/>
    <m/>
    <m/>
    <m/>
    <m/>
    <m/>
    <m/>
    <x v="16"/>
  </r>
  <r>
    <d v="2023-02-27T00:00:00"/>
    <x v="0"/>
    <n v="2"/>
    <n v="17"/>
    <x v="5402"/>
    <x v="549"/>
    <n v="286.52999999999997"/>
    <m/>
    <s v="x"/>
    <m/>
    <m/>
    <m/>
    <m/>
    <s v="x"/>
    <m/>
    <m/>
    <m/>
    <m/>
    <m/>
    <m/>
    <m/>
    <m/>
    <m/>
    <m/>
    <m/>
    <m/>
    <m/>
    <m/>
    <m/>
    <x v="16"/>
  </r>
  <r>
    <d v="2022-12-29T00:00:00"/>
    <x v="2"/>
    <n v="12"/>
    <n v="149"/>
    <x v="5402"/>
    <x v="549"/>
    <n v="237.91"/>
    <m/>
    <s v="x"/>
    <m/>
    <m/>
    <m/>
    <m/>
    <s v="x"/>
    <m/>
    <m/>
    <m/>
    <m/>
    <m/>
    <m/>
    <m/>
    <m/>
    <m/>
    <m/>
    <m/>
    <m/>
    <m/>
    <m/>
    <m/>
    <x v="16"/>
  </r>
  <r>
    <d v="2022-12-01T00:00:00"/>
    <x v="2"/>
    <n v="12"/>
    <n v="136"/>
    <x v="5402"/>
    <x v="549"/>
    <n v="348.29"/>
    <m/>
    <s v="x"/>
    <m/>
    <m/>
    <m/>
    <m/>
    <s v="x"/>
    <m/>
    <m/>
    <m/>
    <m/>
    <m/>
    <m/>
    <m/>
    <m/>
    <m/>
    <m/>
    <m/>
    <m/>
    <m/>
    <m/>
    <m/>
    <x v="16"/>
  </r>
  <r>
    <d v="2022-10-24T00:00:00"/>
    <x v="2"/>
    <n v="10"/>
    <n v="120"/>
    <x v="5402"/>
    <x v="549"/>
    <n v="223.55"/>
    <m/>
    <s v="x"/>
    <m/>
    <m/>
    <m/>
    <m/>
    <s v="x"/>
    <m/>
    <m/>
    <m/>
    <m/>
    <m/>
    <m/>
    <m/>
    <m/>
    <m/>
    <m/>
    <m/>
    <m/>
    <m/>
    <m/>
    <m/>
    <x v="16"/>
  </r>
  <r>
    <d v="2022-09-22T00:00:00"/>
    <x v="2"/>
    <n v="9"/>
    <n v="102"/>
    <x v="5402"/>
    <x v="549"/>
    <n v="309.88"/>
    <m/>
    <s v="x"/>
    <m/>
    <m/>
    <m/>
    <m/>
    <s v="x"/>
    <m/>
    <m/>
    <m/>
    <m/>
    <m/>
    <m/>
    <m/>
    <m/>
    <m/>
    <m/>
    <m/>
    <m/>
    <m/>
    <m/>
    <m/>
    <x v="16"/>
  </r>
  <r>
    <d v="2022-09-05T00:00:00"/>
    <x v="2"/>
    <n v="9"/>
    <n v="1164"/>
    <x v="5403"/>
    <x v="549"/>
    <n v="65.349999999999994"/>
    <m/>
    <s v="x"/>
    <m/>
    <m/>
    <m/>
    <m/>
    <s v="x"/>
    <m/>
    <m/>
    <m/>
    <m/>
    <m/>
    <m/>
    <m/>
    <m/>
    <m/>
    <m/>
    <m/>
    <m/>
    <m/>
    <m/>
    <m/>
    <x v="16"/>
  </r>
  <r>
    <d v="2022-07-20T00:00:00"/>
    <x v="2"/>
    <n v="7"/>
    <n v="994"/>
    <x v="5403"/>
    <x v="549"/>
    <n v="243.85"/>
    <m/>
    <s v="x"/>
    <m/>
    <m/>
    <m/>
    <m/>
    <s v="x"/>
    <m/>
    <m/>
    <m/>
    <m/>
    <m/>
    <m/>
    <m/>
    <m/>
    <m/>
    <m/>
    <m/>
    <m/>
    <m/>
    <m/>
    <m/>
    <x v="16"/>
  </r>
  <r>
    <d v="2022-07-14T00:00:00"/>
    <x v="2"/>
    <n v="7"/>
    <n v="76"/>
    <x v="5402"/>
    <x v="549"/>
    <n v="175.38"/>
    <m/>
    <s v="x"/>
    <m/>
    <m/>
    <m/>
    <m/>
    <s v="x"/>
    <m/>
    <m/>
    <m/>
    <m/>
    <m/>
    <m/>
    <m/>
    <m/>
    <m/>
    <m/>
    <m/>
    <m/>
    <m/>
    <m/>
    <m/>
    <x v="16"/>
  </r>
  <r>
    <d v="2022-05-19T00:00:00"/>
    <x v="2"/>
    <n v="5"/>
    <n v="554"/>
    <x v="5403"/>
    <x v="549"/>
    <n v="292.52"/>
    <m/>
    <s v="x"/>
    <m/>
    <m/>
    <m/>
    <m/>
    <s v="x"/>
    <m/>
    <m/>
    <m/>
    <m/>
    <m/>
    <m/>
    <m/>
    <m/>
    <m/>
    <m/>
    <m/>
    <m/>
    <m/>
    <m/>
    <m/>
    <x v="16"/>
  </r>
  <r>
    <d v="2022-04-21T00:00:00"/>
    <x v="2"/>
    <n v="4"/>
    <n v="467"/>
    <x v="5403"/>
    <x v="549"/>
    <n v="200.01"/>
    <m/>
    <s v="x"/>
    <m/>
    <m/>
    <m/>
    <m/>
    <s v="x"/>
    <m/>
    <m/>
    <m/>
    <m/>
    <m/>
    <m/>
    <m/>
    <m/>
    <m/>
    <m/>
    <m/>
    <m/>
    <m/>
    <m/>
    <m/>
    <x v="16"/>
  </r>
  <r>
    <d v="2022-03-22T00:00:00"/>
    <x v="2"/>
    <n v="3"/>
    <n v="320"/>
    <x v="5403"/>
    <x v="549"/>
    <n v="142.54"/>
    <m/>
    <s v="x"/>
    <m/>
    <m/>
    <m/>
    <m/>
    <s v="x"/>
    <m/>
    <m/>
    <m/>
    <m/>
    <m/>
    <m/>
    <m/>
    <m/>
    <m/>
    <m/>
    <m/>
    <m/>
    <m/>
    <m/>
    <m/>
    <x v="16"/>
  </r>
  <r>
    <d v="2022-02-22T00:00:00"/>
    <x v="2"/>
    <n v="2"/>
    <n v="157"/>
    <x v="5403"/>
    <x v="549"/>
    <n v="236.78"/>
    <m/>
    <s v="x"/>
    <m/>
    <m/>
    <m/>
    <m/>
    <s v="x"/>
    <m/>
    <m/>
    <m/>
    <m/>
    <m/>
    <m/>
    <m/>
    <m/>
    <m/>
    <m/>
    <m/>
    <m/>
    <m/>
    <m/>
    <m/>
    <x v="16"/>
  </r>
  <r>
    <d v="2021-12-01T00:00:00"/>
    <x v="1"/>
    <n v="12"/>
    <n v="1670"/>
    <x v="5404"/>
    <x v="549"/>
    <n v="322.56"/>
    <m/>
    <s v="x"/>
    <m/>
    <m/>
    <m/>
    <m/>
    <s v="x"/>
    <m/>
    <m/>
    <m/>
    <m/>
    <m/>
    <m/>
    <m/>
    <m/>
    <m/>
    <m/>
    <m/>
    <m/>
    <m/>
    <m/>
    <m/>
    <x v="16"/>
  </r>
  <r>
    <d v="2023-01-04T00:00:00"/>
    <x v="0"/>
    <n v="1"/>
    <n v="1856"/>
    <x v="5405"/>
    <x v="550"/>
    <n v="650"/>
    <m/>
    <s v="x"/>
    <m/>
    <m/>
    <m/>
    <m/>
    <m/>
    <s v="x"/>
    <m/>
    <m/>
    <m/>
    <m/>
    <m/>
    <m/>
    <m/>
    <m/>
    <m/>
    <m/>
    <m/>
    <m/>
    <m/>
    <m/>
    <x v="15"/>
  </r>
  <r>
    <d v="2021-12-22T00:00:00"/>
    <x v="1"/>
    <n v="12"/>
    <n v="1841"/>
    <x v="5406"/>
    <x v="550"/>
    <n v="170"/>
    <m/>
    <s v="x"/>
    <m/>
    <m/>
    <m/>
    <m/>
    <m/>
    <s v="x"/>
    <m/>
    <m/>
    <m/>
    <m/>
    <m/>
    <m/>
    <m/>
    <m/>
    <m/>
    <m/>
    <m/>
    <m/>
    <m/>
    <m/>
    <x v="15"/>
  </r>
  <r>
    <d v="2021-12-20T00:00:00"/>
    <x v="1"/>
    <n v="12"/>
    <n v="1772"/>
    <x v="5407"/>
    <x v="550"/>
    <n v="550"/>
    <m/>
    <s v="x"/>
    <m/>
    <m/>
    <m/>
    <m/>
    <m/>
    <s v="x"/>
    <m/>
    <m/>
    <m/>
    <m/>
    <m/>
    <m/>
    <m/>
    <m/>
    <m/>
    <m/>
    <m/>
    <m/>
    <m/>
    <m/>
    <x v="15"/>
  </r>
  <r>
    <d v="2022-03-17T00:00:00"/>
    <x v="2"/>
    <n v="3"/>
    <n v="227"/>
    <x v="5408"/>
    <x v="551"/>
    <n v="504"/>
    <m/>
    <s v="x"/>
    <m/>
    <s v="x"/>
    <m/>
    <m/>
    <m/>
    <m/>
    <m/>
    <m/>
    <m/>
    <m/>
    <m/>
    <m/>
    <m/>
    <m/>
    <m/>
    <m/>
    <m/>
    <m/>
    <m/>
    <m/>
    <x v="12"/>
  </r>
  <r>
    <d v="2023-12-11T00:00:00"/>
    <x v="0"/>
    <n v="12"/>
    <n v="990"/>
    <x v="5409"/>
    <x v="552"/>
    <n v="4600"/>
    <m/>
    <s v="x"/>
    <m/>
    <s v="x"/>
    <m/>
    <m/>
    <m/>
    <m/>
    <m/>
    <m/>
    <m/>
    <m/>
    <m/>
    <m/>
    <m/>
    <m/>
    <m/>
    <m/>
    <m/>
    <m/>
    <m/>
    <m/>
    <x v="12"/>
  </r>
  <r>
    <d v="2023-01-17T00:00:00"/>
    <x v="0"/>
    <n v="1"/>
    <n v="1968"/>
    <x v="5410"/>
    <x v="552"/>
    <n v="-1200"/>
    <m/>
    <s v="x"/>
    <m/>
    <s v="x"/>
    <m/>
    <m/>
    <m/>
    <m/>
    <m/>
    <m/>
    <m/>
    <m/>
    <m/>
    <m/>
    <m/>
    <m/>
    <m/>
    <m/>
    <m/>
    <m/>
    <m/>
    <m/>
    <x v="12"/>
  </r>
  <r>
    <d v="2023-01-17T00:00:00"/>
    <x v="0"/>
    <n v="1"/>
    <n v="1101"/>
    <x v="5411"/>
    <x v="552"/>
    <n v="1200"/>
    <m/>
    <s v="x"/>
    <m/>
    <s v="x"/>
    <m/>
    <m/>
    <m/>
    <m/>
    <m/>
    <m/>
    <m/>
    <m/>
    <m/>
    <m/>
    <m/>
    <m/>
    <m/>
    <m/>
    <m/>
    <m/>
    <m/>
    <m/>
    <x v="12"/>
  </r>
  <r>
    <d v="2022-12-28T00:00:00"/>
    <x v="2"/>
    <n v="12"/>
    <n v="1879"/>
    <x v="5412"/>
    <x v="552"/>
    <n v="-4600"/>
    <m/>
    <s v="x"/>
    <m/>
    <s v="x"/>
    <m/>
    <m/>
    <m/>
    <m/>
    <m/>
    <m/>
    <m/>
    <m/>
    <m/>
    <m/>
    <m/>
    <m/>
    <m/>
    <m/>
    <m/>
    <m/>
    <m/>
    <m/>
    <x v="12"/>
  </r>
  <r>
    <d v="2022-12-28T00:00:00"/>
    <x v="2"/>
    <n v="12"/>
    <n v="991"/>
    <x v="5413"/>
    <x v="552"/>
    <n v="4600"/>
    <m/>
    <s v="x"/>
    <m/>
    <s v="x"/>
    <m/>
    <m/>
    <m/>
    <m/>
    <m/>
    <m/>
    <m/>
    <m/>
    <m/>
    <m/>
    <m/>
    <m/>
    <m/>
    <m/>
    <m/>
    <m/>
    <m/>
    <m/>
    <x v="12"/>
  </r>
  <r>
    <d v="2022-10-21T00:00:00"/>
    <x v="2"/>
    <n v="10"/>
    <n v="1325"/>
    <x v="5414"/>
    <x v="552"/>
    <n v="1200"/>
    <m/>
    <s v="x"/>
    <m/>
    <s v="x"/>
    <m/>
    <m/>
    <m/>
    <m/>
    <m/>
    <m/>
    <m/>
    <m/>
    <m/>
    <m/>
    <m/>
    <m/>
    <m/>
    <m/>
    <m/>
    <m/>
    <m/>
    <m/>
    <x v="12"/>
  </r>
  <r>
    <d v="2022-09-08T00:00:00"/>
    <x v="2"/>
    <n v="9"/>
    <n v="989"/>
    <x v="5415"/>
    <x v="552"/>
    <n v="4600"/>
    <m/>
    <s v="x"/>
    <m/>
    <s v="x"/>
    <m/>
    <m/>
    <m/>
    <m/>
    <m/>
    <m/>
    <m/>
    <m/>
    <m/>
    <m/>
    <m/>
    <m/>
    <m/>
    <m/>
    <m/>
    <m/>
    <m/>
    <m/>
    <x v="12"/>
  </r>
  <r>
    <d v="2022-06-29T00:00:00"/>
    <x v="2"/>
    <n v="6"/>
    <n v="1294"/>
    <x v="5416"/>
    <x v="552"/>
    <n v="1200"/>
    <m/>
    <s v="x"/>
    <m/>
    <s v="x"/>
    <m/>
    <m/>
    <m/>
    <m/>
    <m/>
    <m/>
    <m/>
    <m/>
    <m/>
    <m/>
    <m/>
    <m/>
    <m/>
    <m/>
    <m/>
    <m/>
    <m/>
    <m/>
    <x v="12"/>
  </r>
  <r>
    <d v="2022-06-29T00:00:00"/>
    <x v="2"/>
    <n v="6"/>
    <n v="982"/>
    <x v="5417"/>
    <x v="552"/>
    <n v="1200"/>
    <m/>
    <s v="x"/>
    <m/>
    <s v="x"/>
    <m/>
    <m/>
    <m/>
    <m/>
    <m/>
    <m/>
    <m/>
    <m/>
    <m/>
    <m/>
    <m/>
    <m/>
    <m/>
    <m/>
    <m/>
    <m/>
    <m/>
    <m/>
    <x v="12"/>
  </r>
  <r>
    <d v="2021-12-29T00:00:00"/>
    <x v="1"/>
    <n v="12"/>
    <n v="1896"/>
    <x v="5418"/>
    <x v="552"/>
    <n v="1200"/>
    <m/>
    <s v="x"/>
    <m/>
    <s v="x"/>
    <m/>
    <m/>
    <m/>
    <m/>
    <m/>
    <m/>
    <m/>
    <m/>
    <m/>
    <m/>
    <m/>
    <m/>
    <m/>
    <m/>
    <m/>
    <m/>
    <m/>
    <m/>
    <x v="12"/>
  </r>
  <r>
    <d v="2021-12-28T00:00:00"/>
    <x v="1"/>
    <n v="12"/>
    <n v="619"/>
    <x v="5419"/>
    <x v="552"/>
    <n v="1200"/>
    <m/>
    <s v="x"/>
    <m/>
    <s v="x"/>
    <m/>
    <m/>
    <m/>
    <m/>
    <m/>
    <m/>
    <m/>
    <m/>
    <m/>
    <m/>
    <m/>
    <m/>
    <m/>
    <m/>
    <m/>
    <m/>
    <m/>
    <m/>
    <x v="12"/>
  </r>
  <r>
    <d v="2021-12-22T00:00:00"/>
    <x v="1"/>
    <n v="12"/>
    <n v="1017"/>
    <x v="5420"/>
    <x v="552"/>
    <n v="4600"/>
    <m/>
    <s v="x"/>
    <m/>
    <s v="x"/>
    <m/>
    <m/>
    <m/>
    <m/>
    <m/>
    <m/>
    <m/>
    <m/>
    <m/>
    <m/>
    <m/>
    <m/>
    <m/>
    <m/>
    <m/>
    <m/>
    <m/>
    <m/>
    <x v="12"/>
  </r>
  <r>
    <d v="2021-12-22T00:00:00"/>
    <x v="1"/>
    <n v="12"/>
    <n v="1016"/>
    <x v="5421"/>
    <x v="552"/>
    <n v="4600"/>
    <m/>
    <s v="x"/>
    <m/>
    <s v="x"/>
    <m/>
    <m/>
    <m/>
    <m/>
    <m/>
    <m/>
    <m/>
    <m/>
    <m/>
    <m/>
    <m/>
    <m/>
    <m/>
    <m/>
    <m/>
    <m/>
    <m/>
    <m/>
    <x v="12"/>
  </r>
  <r>
    <d v="2021-12-22T00:00:00"/>
    <x v="1"/>
    <n v="12"/>
    <n v="988"/>
    <x v="5422"/>
    <x v="552"/>
    <n v="4600"/>
    <m/>
    <s v="x"/>
    <m/>
    <s v="x"/>
    <m/>
    <m/>
    <s v="x"/>
    <m/>
    <m/>
    <m/>
    <m/>
    <m/>
    <m/>
    <m/>
    <m/>
    <m/>
    <m/>
    <m/>
    <m/>
    <m/>
    <m/>
    <m/>
    <x v="9"/>
  </r>
  <r>
    <d v="2021-12-22T00:00:00"/>
    <x v="1"/>
    <n v="12"/>
    <n v="987"/>
    <x v="5423"/>
    <x v="552"/>
    <n v="4600"/>
    <m/>
    <s v="x"/>
    <m/>
    <s v="x"/>
    <m/>
    <m/>
    <m/>
    <m/>
    <m/>
    <m/>
    <m/>
    <m/>
    <m/>
    <s v="x"/>
    <m/>
    <m/>
    <m/>
    <m/>
    <m/>
    <m/>
    <m/>
    <m/>
    <x v="14"/>
  </r>
  <r>
    <d v="2021-12-22T00:00:00"/>
    <x v="1"/>
    <n v="12"/>
    <n v="984"/>
    <x v="5424"/>
    <x v="552"/>
    <n v="4600"/>
    <m/>
    <s v="x"/>
    <m/>
    <s v="x"/>
    <m/>
    <m/>
    <m/>
    <m/>
    <m/>
    <m/>
    <m/>
    <m/>
    <m/>
    <m/>
    <m/>
    <m/>
    <m/>
    <m/>
    <m/>
    <m/>
    <m/>
    <m/>
    <x v="12"/>
  </r>
  <r>
    <d v="2021-12-22T00:00:00"/>
    <x v="1"/>
    <n v="12"/>
    <n v="983"/>
    <x v="5425"/>
    <x v="552"/>
    <n v="4600"/>
    <m/>
    <s v="x"/>
    <m/>
    <s v="x"/>
    <m/>
    <m/>
    <m/>
    <m/>
    <m/>
    <m/>
    <m/>
    <m/>
    <m/>
    <m/>
    <m/>
    <m/>
    <m/>
    <m/>
    <m/>
    <m/>
    <m/>
    <m/>
    <x v="12"/>
  </r>
  <r>
    <d v="2021-12-22T00:00:00"/>
    <x v="1"/>
    <n v="12"/>
    <n v="976"/>
    <x v="5426"/>
    <x v="552"/>
    <n v="1200"/>
    <m/>
    <s v="x"/>
    <m/>
    <s v="x"/>
    <m/>
    <m/>
    <m/>
    <m/>
    <m/>
    <m/>
    <m/>
    <m/>
    <m/>
    <m/>
    <m/>
    <m/>
    <m/>
    <m/>
    <m/>
    <m/>
    <m/>
    <m/>
    <x v="12"/>
  </r>
  <r>
    <d v="2021-12-22T00:00:00"/>
    <x v="1"/>
    <n v="12"/>
    <n v="974"/>
    <x v="5427"/>
    <x v="552"/>
    <n v="1200"/>
    <m/>
    <s v="x"/>
    <m/>
    <s v="x"/>
    <m/>
    <m/>
    <m/>
    <m/>
    <m/>
    <m/>
    <m/>
    <m/>
    <m/>
    <m/>
    <m/>
    <m/>
    <m/>
    <m/>
    <m/>
    <m/>
    <m/>
    <m/>
    <x v="12"/>
  </r>
  <r>
    <d v="2021-12-22T00:00:00"/>
    <x v="1"/>
    <n v="12"/>
    <n v="973"/>
    <x v="5428"/>
    <x v="552"/>
    <n v="1200"/>
    <m/>
    <s v="x"/>
    <m/>
    <s v="x"/>
    <m/>
    <m/>
    <m/>
    <m/>
    <m/>
    <m/>
    <m/>
    <m/>
    <m/>
    <m/>
    <m/>
    <m/>
    <m/>
    <m/>
    <m/>
    <m/>
    <m/>
    <m/>
    <x v="12"/>
  </r>
  <r>
    <d v="2021-12-20T00:00:00"/>
    <x v="1"/>
    <n v="12"/>
    <n v="985"/>
    <x v="5429"/>
    <x v="552"/>
    <n v="4600"/>
    <m/>
    <s v="x"/>
    <m/>
    <s v="x"/>
    <m/>
    <m/>
    <m/>
    <m/>
    <m/>
    <m/>
    <m/>
    <m/>
    <m/>
    <s v="x"/>
    <m/>
    <m/>
    <m/>
    <m/>
    <m/>
    <m/>
    <m/>
    <m/>
    <x v="14"/>
  </r>
  <r>
    <d v="2021-12-20T00:00:00"/>
    <x v="1"/>
    <n v="12"/>
    <n v="986"/>
    <x v="5430"/>
    <x v="552"/>
    <n v="4600"/>
    <m/>
    <s v="x"/>
    <m/>
    <s v="x"/>
    <m/>
    <m/>
    <m/>
    <m/>
    <m/>
    <m/>
    <m/>
    <m/>
    <m/>
    <s v="x"/>
    <m/>
    <m/>
    <m/>
    <m/>
    <m/>
    <m/>
    <m/>
    <m/>
    <x v="14"/>
  </r>
  <r>
    <d v="2021-12-20T00:00:00"/>
    <x v="1"/>
    <n v="12"/>
    <n v="645"/>
    <x v="5431"/>
    <x v="552"/>
    <n v="4600"/>
    <m/>
    <s v="x"/>
    <m/>
    <s v="x"/>
    <m/>
    <m/>
    <m/>
    <m/>
    <m/>
    <m/>
    <m/>
    <m/>
    <m/>
    <m/>
    <m/>
    <m/>
    <m/>
    <m/>
    <m/>
    <m/>
    <m/>
    <m/>
    <x v="12"/>
  </r>
  <r>
    <d v="2021-12-20T00:00:00"/>
    <x v="1"/>
    <n v="12"/>
    <n v="981"/>
    <x v="5432"/>
    <x v="552"/>
    <n v="1200"/>
    <m/>
    <s v="x"/>
    <m/>
    <s v="x"/>
    <m/>
    <m/>
    <s v="x"/>
    <m/>
    <m/>
    <m/>
    <m/>
    <m/>
    <m/>
    <m/>
    <m/>
    <m/>
    <m/>
    <m/>
    <m/>
    <m/>
    <m/>
    <m/>
    <x v="9"/>
  </r>
  <r>
    <d v="2021-12-20T00:00:00"/>
    <x v="1"/>
    <n v="12"/>
    <n v="618"/>
    <x v="5433"/>
    <x v="552"/>
    <n v="1200"/>
    <m/>
    <s v="x"/>
    <m/>
    <s v="x"/>
    <m/>
    <m/>
    <m/>
    <m/>
    <m/>
    <m/>
    <m/>
    <m/>
    <m/>
    <s v="x"/>
    <m/>
    <m/>
    <m/>
    <m/>
    <m/>
    <m/>
    <m/>
    <m/>
    <x v="14"/>
  </r>
  <r>
    <d v="2021-12-20T00:00:00"/>
    <x v="1"/>
    <n v="12"/>
    <n v="978"/>
    <x v="5434"/>
    <x v="552"/>
    <n v="1200"/>
    <m/>
    <s v="x"/>
    <m/>
    <s v="x"/>
    <m/>
    <m/>
    <m/>
    <m/>
    <m/>
    <m/>
    <m/>
    <m/>
    <m/>
    <m/>
    <m/>
    <s v="x"/>
    <m/>
    <m/>
    <m/>
    <m/>
    <m/>
    <m/>
    <x v="19"/>
  </r>
  <r>
    <d v="2021-12-20T00:00:00"/>
    <x v="1"/>
    <n v="12"/>
    <n v="977"/>
    <x v="5435"/>
    <x v="552"/>
    <n v="1200"/>
    <m/>
    <s v="x"/>
    <m/>
    <s v="x"/>
    <m/>
    <m/>
    <m/>
    <m/>
    <m/>
    <m/>
    <m/>
    <m/>
    <m/>
    <m/>
    <m/>
    <m/>
    <m/>
    <m/>
    <m/>
    <m/>
    <m/>
    <m/>
    <x v="12"/>
  </r>
  <r>
    <d v="2021-12-20T00:00:00"/>
    <x v="1"/>
    <n v="12"/>
    <n v="980"/>
    <x v="5436"/>
    <x v="552"/>
    <n v="1200"/>
    <m/>
    <s v="x"/>
    <m/>
    <s v="x"/>
    <m/>
    <m/>
    <s v="x"/>
    <m/>
    <m/>
    <m/>
    <m/>
    <m/>
    <m/>
    <m/>
    <m/>
    <m/>
    <m/>
    <m/>
    <m/>
    <m/>
    <m/>
    <m/>
    <x v="9"/>
  </r>
  <r>
    <d v="2021-12-20T00:00:00"/>
    <x v="1"/>
    <n v="12"/>
    <n v="979"/>
    <x v="5437"/>
    <x v="552"/>
    <n v="1200"/>
    <m/>
    <s v="x"/>
    <m/>
    <s v="x"/>
    <m/>
    <m/>
    <s v="x"/>
    <m/>
    <m/>
    <m/>
    <m/>
    <m/>
    <m/>
    <m/>
    <m/>
    <m/>
    <m/>
    <m/>
    <m/>
    <m/>
    <m/>
    <m/>
    <x v="9"/>
  </r>
  <r>
    <d v="2021-06-07T00:00:00"/>
    <x v="1"/>
    <n v="6"/>
    <n v="528"/>
    <x v="5438"/>
    <x v="552"/>
    <n v="1200"/>
    <m/>
    <s v="x"/>
    <m/>
    <s v="x"/>
    <m/>
    <m/>
    <m/>
    <m/>
    <m/>
    <m/>
    <m/>
    <m/>
    <m/>
    <m/>
    <m/>
    <m/>
    <m/>
    <m/>
    <m/>
    <m/>
    <m/>
    <m/>
    <x v="12"/>
  </r>
  <r>
    <d v="2021-05-27T00:00:00"/>
    <x v="1"/>
    <n v="5"/>
    <n v="530"/>
    <x v="5439"/>
    <x v="552"/>
    <n v="1200"/>
    <m/>
    <s v="x"/>
    <m/>
    <s v="x"/>
    <m/>
    <m/>
    <s v="x"/>
    <m/>
    <m/>
    <m/>
    <m/>
    <m/>
    <m/>
    <m/>
    <m/>
    <m/>
    <m/>
    <m/>
    <m/>
    <m/>
    <m/>
    <m/>
    <x v="9"/>
  </r>
  <r>
    <d v="2021-05-27T00:00:00"/>
    <x v="1"/>
    <n v="5"/>
    <n v="529"/>
    <x v="5440"/>
    <x v="552"/>
    <n v="1200"/>
    <m/>
    <s v="x"/>
    <m/>
    <s v="x"/>
    <m/>
    <s v="x"/>
    <m/>
    <m/>
    <m/>
    <m/>
    <m/>
    <m/>
    <m/>
    <m/>
    <m/>
    <m/>
    <m/>
    <m/>
    <m/>
    <m/>
    <m/>
    <m/>
    <x v="13"/>
  </r>
  <r>
    <d v="2021-05-27T00:00:00"/>
    <x v="1"/>
    <n v="5"/>
    <n v="527"/>
    <x v="5441"/>
    <x v="552"/>
    <n v="1200"/>
    <m/>
    <s v="x"/>
    <m/>
    <s v="x"/>
    <m/>
    <m/>
    <s v="x"/>
    <m/>
    <m/>
    <m/>
    <m/>
    <m/>
    <m/>
    <m/>
    <m/>
    <m/>
    <m/>
    <m/>
    <m/>
    <m/>
    <m/>
    <m/>
    <x v="9"/>
  </r>
  <r>
    <d v="2021-05-07T00:00:00"/>
    <x v="1"/>
    <n v="5"/>
    <n v="2356"/>
    <x v="5442"/>
    <x v="552"/>
    <n v="1200"/>
    <m/>
    <s v="x"/>
    <m/>
    <s v="x"/>
    <m/>
    <m/>
    <m/>
    <m/>
    <m/>
    <m/>
    <m/>
    <m/>
    <m/>
    <s v="x"/>
    <m/>
    <m/>
    <m/>
    <m/>
    <m/>
    <m/>
    <m/>
    <m/>
    <x v="14"/>
  </r>
  <r>
    <d v="2021-05-07T00:00:00"/>
    <x v="1"/>
    <n v="5"/>
    <n v="2341"/>
    <x v="5443"/>
    <x v="552"/>
    <n v="1200"/>
    <m/>
    <s v="x"/>
    <m/>
    <s v="x"/>
    <m/>
    <m/>
    <s v="x"/>
    <m/>
    <m/>
    <m/>
    <m/>
    <m/>
    <m/>
    <m/>
    <m/>
    <m/>
    <m/>
    <m/>
    <m/>
    <m/>
    <m/>
    <m/>
    <x v="9"/>
  </r>
  <r>
    <d v="2021-05-07T00:00:00"/>
    <x v="1"/>
    <n v="5"/>
    <n v="2340"/>
    <x v="5444"/>
    <x v="552"/>
    <n v="1200"/>
    <m/>
    <s v="x"/>
    <m/>
    <s v="x"/>
    <m/>
    <m/>
    <m/>
    <m/>
    <m/>
    <m/>
    <m/>
    <m/>
    <m/>
    <m/>
    <m/>
    <s v="x"/>
    <m/>
    <m/>
    <m/>
    <m/>
    <m/>
    <m/>
    <x v="19"/>
  </r>
  <r>
    <d v="2022-02-16T00:00:00"/>
    <x v="2"/>
    <n v="2"/>
    <n v="118"/>
    <x v="5445"/>
    <x v="553"/>
    <n v="720"/>
    <m/>
    <s v="x"/>
    <m/>
    <m/>
    <m/>
    <m/>
    <m/>
    <m/>
    <m/>
    <m/>
    <m/>
    <m/>
    <m/>
    <m/>
    <m/>
    <m/>
    <s v="x"/>
    <m/>
    <m/>
    <m/>
    <m/>
    <m/>
    <x v="3"/>
  </r>
  <r>
    <d v="2022-09-26T00:00:00"/>
    <x v="2"/>
    <n v="9"/>
    <n v="1250"/>
    <x v="5446"/>
    <x v="554"/>
    <n v="2950"/>
    <m/>
    <s v="x"/>
    <m/>
    <s v="x"/>
    <m/>
    <m/>
    <m/>
    <m/>
    <m/>
    <m/>
    <m/>
    <m/>
    <m/>
    <m/>
    <m/>
    <s v="x"/>
    <m/>
    <m/>
    <m/>
    <m/>
    <m/>
    <m/>
    <x v="19"/>
  </r>
  <r>
    <d v="2022-07-29T00:00:00"/>
    <x v="2"/>
    <n v="7"/>
    <n v="950"/>
    <x v="5447"/>
    <x v="555"/>
    <n v="90"/>
    <s v="x"/>
    <m/>
    <m/>
    <m/>
    <m/>
    <m/>
    <m/>
    <m/>
    <m/>
    <m/>
    <m/>
    <m/>
    <m/>
    <m/>
    <m/>
    <m/>
    <m/>
    <m/>
    <m/>
    <m/>
    <s v="x"/>
    <m/>
    <x v="1"/>
  </r>
  <r>
    <d v="2022-06-29T00:00:00"/>
    <x v="2"/>
    <n v="6"/>
    <n v="771"/>
    <x v="5448"/>
    <x v="555"/>
    <n v="90"/>
    <s v="x"/>
    <m/>
    <m/>
    <m/>
    <m/>
    <m/>
    <m/>
    <m/>
    <m/>
    <m/>
    <m/>
    <m/>
    <m/>
    <m/>
    <m/>
    <m/>
    <m/>
    <m/>
    <m/>
    <m/>
    <s v="x"/>
    <m/>
    <x v="1"/>
  </r>
  <r>
    <d v="2022-05-30T00:00:00"/>
    <x v="2"/>
    <n v="5"/>
    <n v="633"/>
    <x v="5449"/>
    <x v="555"/>
    <n v="90"/>
    <s v="x"/>
    <m/>
    <m/>
    <m/>
    <m/>
    <m/>
    <m/>
    <m/>
    <m/>
    <m/>
    <m/>
    <m/>
    <m/>
    <m/>
    <m/>
    <m/>
    <m/>
    <m/>
    <m/>
    <m/>
    <s v="x"/>
    <m/>
    <x v="1"/>
  </r>
  <r>
    <d v="2022-04-29T00:00:00"/>
    <x v="2"/>
    <n v="4"/>
    <n v="447"/>
    <x v="5450"/>
    <x v="555"/>
    <n v="90"/>
    <s v="x"/>
    <m/>
    <m/>
    <m/>
    <m/>
    <m/>
    <m/>
    <m/>
    <m/>
    <m/>
    <m/>
    <m/>
    <m/>
    <m/>
    <m/>
    <m/>
    <m/>
    <m/>
    <m/>
    <m/>
    <s v="x"/>
    <m/>
    <x v="1"/>
  </r>
  <r>
    <d v="2022-03-30T00:00:00"/>
    <x v="2"/>
    <n v="3"/>
    <n v="231"/>
    <x v="5451"/>
    <x v="555"/>
    <n v="90"/>
    <s v="x"/>
    <m/>
    <m/>
    <m/>
    <m/>
    <m/>
    <m/>
    <m/>
    <m/>
    <m/>
    <m/>
    <m/>
    <m/>
    <m/>
    <m/>
    <m/>
    <m/>
    <m/>
    <m/>
    <m/>
    <s v="x"/>
    <m/>
    <x v="1"/>
  </r>
  <r>
    <d v="2022-02-24T00:00:00"/>
    <x v="2"/>
    <n v="2"/>
    <n v="100"/>
    <x v="5452"/>
    <x v="555"/>
    <n v="330"/>
    <s v="x"/>
    <m/>
    <m/>
    <m/>
    <m/>
    <m/>
    <m/>
    <m/>
    <m/>
    <m/>
    <m/>
    <m/>
    <m/>
    <m/>
    <m/>
    <m/>
    <s v="x"/>
    <m/>
    <m/>
    <m/>
    <s v="x"/>
    <m/>
    <x v="39"/>
  </r>
  <r>
    <d v="2022-02-01T00:00:00"/>
    <x v="2"/>
    <n v="2"/>
    <n v="18"/>
    <x v="5453"/>
    <x v="555"/>
    <n v="90"/>
    <s v="x"/>
    <m/>
    <m/>
    <m/>
    <m/>
    <m/>
    <m/>
    <m/>
    <m/>
    <m/>
    <m/>
    <m/>
    <m/>
    <m/>
    <m/>
    <m/>
    <m/>
    <m/>
    <m/>
    <m/>
    <s v="x"/>
    <m/>
    <x v="1"/>
  </r>
  <r>
    <d v="2021-12-30T00:00:00"/>
    <x v="1"/>
    <n v="12"/>
    <n v="1762"/>
    <x v="5454"/>
    <x v="555"/>
    <n v="90"/>
    <s v="x"/>
    <m/>
    <m/>
    <m/>
    <m/>
    <m/>
    <m/>
    <m/>
    <m/>
    <m/>
    <m/>
    <m/>
    <m/>
    <m/>
    <m/>
    <m/>
    <m/>
    <m/>
    <m/>
    <m/>
    <s v="x"/>
    <m/>
    <x v="1"/>
  </r>
  <r>
    <d v="2021-12-01T00:00:00"/>
    <x v="1"/>
    <n v="12"/>
    <n v="1597"/>
    <x v="5455"/>
    <x v="555"/>
    <n v="90"/>
    <s v="x"/>
    <m/>
    <m/>
    <m/>
    <m/>
    <m/>
    <m/>
    <m/>
    <m/>
    <m/>
    <m/>
    <m/>
    <m/>
    <m/>
    <m/>
    <m/>
    <m/>
    <m/>
    <m/>
    <m/>
    <s v="x"/>
    <m/>
    <x v="1"/>
  </r>
  <r>
    <d v="2021-10-27T00:00:00"/>
    <x v="1"/>
    <n v="10"/>
    <n v="1417"/>
    <x v="5456"/>
    <x v="555"/>
    <n v="90"/>
    <s v="x"/>
    <m/>
    <m/>
    <m/>
    <m/>
    <m/>
    <m/>
    <m/>
    <m/>
    <m/>
    <m/>
    <m/>
    <m/>
    <m/>
    <m/>
    <m/>
    <m/>
    <m/>
    <m/>
    <m/>
    <s v="x"/>
    <m/>
    <x v="1"/>
  </r>
  <r>
    <d v="2021-09-30T00:00:00"/>
    <x v="1"/>
    <n v="9"/>
    <n v="1246"/>
    <x v="5457"/>
    <x v="555"/>
    <n v="90"/>
    <s v="x"/>
    <m/>
    <m/>
    <m/>
    <m/>
    <m/>
    <m/>
    <m/>
    <m/>
    <m/>
    <m/>
    <m/>
    <m/>
    <m/>
    <m/>
    <m/>
    <m/>
    <m/>
    <m/>
    <m/>
    <s v="x"/>
    <m/>
    <x v="1"/>
  </r>
  <r>
    <d v="2021-09-02T00:00:00"/>
    <x v="1"/>
    <n v="9"/>
    <n v="1104"/>
    <x v="5458"/>
    <x v="555"/>
    <n v="90"/>
    <s v="x"/>
    <m/>
    <m/>
    <m/>
    <m/>
    <m/>
    <m/>
    <m/>
    <m/>
    <m/>
    <m/>
    <m/>
    <m/>
    <m/>
    <m/>
    <m/>
    <m/>
    <m/>
    <m/>
    <m/>
    <s v="x"/>
    <m/>
    <x v="1"/>
  </r>
  <r>
    <d v="2021-08-02T00:00:00"/>
    <x v="1"/>
    <n v="8"/>
    <n v="919"/>
    <x v="5459"/>
    <x v="555"/>
    <n v="90"/>
    <s v="x"/>
    <m/>
    <m/>
    <m/>
    <m/>
    <m/>
    <m/>
    <m/>
    <m/>
    <m/>
    <m/>
    <m/>
    <m/>
    <m/>
    <m/>
    <m/>
    <m/>
    <m/>
    <m/>
    <m/>
    <s v="x"/>
    <m/>
    <x v="1"/>
  </r>
  <r>
    <d v="2021-06-17T00:00:00"/>
    <x v="1"/>
    <n v="6"/>
    <n v="774"/>
    <x v="5460"/>
    <x v="555"/>
    <n v="90"/>
    <s v="x"/>
    <m/>
    <m/>
    <m/>
    <m/>
    <m/>
    <m/>
    <m/>
    <m/>
    <m/>
    <m/>
    <m/>
    <m/>
    <m/>
    <m/>
    <m/>
    <m/>
    <m/>
    <m/>
    <m/>
    <s v="x"/>
    <m/>
    <x v="1"/>
  </r>
  <r>
    <d v="2021-05-28T00:00:00"/>
    <x v="1"/>
    <n v="5"/>
    <n v="611"/>
    <x v="5461"/>
    <x v="555"/>
    <n v="90"/>
    <s v="x"/>
    <m/>
    <m/>
    <m/>
    <m/>
    <m/>
    <m/>
    <m/>
    <m/>
    <m/>
    <m/>
    <m/>
    <m/>
    <m/>
    <m/>
    <m/>
    <m/>
    <m/>
    <m/>
    <m/>
    <s v="x"/>
    <m/>
    <x v="1"/>
  </r>
  <r>
    <d v="2021-04-21T00:00:00"/>
    <x v="1"/>
    <n v="4"/>
    <n v="471"/>
    <x v="5462"/>
    <x v="555"/>
    <n v="90"/>
    <s v="x"/>
    <m/>
    <m/>
    <m/>
    <m/>
    <m/>
    <m/>
    <m/>
    <m/>
    <m/>
    <m/>
    <m/>
    <m/>
    <m/>
    <m/>
    <m/>
    <m/>
    <m/>
    <m/>
    <m/>
    <s v="x"/>
    <m/>
    <x v="1"/>
  </r>
  <r>
    <d v="2021-03-31T00:00:00"/>
    <x v="1"/>
    <n v="3"/>
    <n v="266"/>
    <x v="5463"/>
    <x v="555"/>
    <n v="90"/>
    <s v="x"/>
    <m/>
    <m/>
    <m/>
    <m/>
    <m/>
    <m/>
    <m/>
    <m/>
    <m/>
    <m/>
    <m/>
    <m/>
    <m/>
    <m/>
    <m/>
    <m/>
    <m/>
    <m/>
    <m/>
    <s v="x"/>
    <m/>
    <x v="1"/>
  </r>
  <r>
    <d v="2021-02-25T00:00:00"/>
    <x v="1"/>
    <n v="2"/>
    <n v="127"/>
    <x v="5464"/>
    <x v="555"/>
    <n v="90"/>
    <s v="x"/>
    <m/>
    <m/>
    <m/>
    <m/>
    <m/>
    <m/>
    <m/>
    <m/>
    <m/>
    <m/>
    <m/>
    <m/>
    <m/>
    <m/>
    <m/>
    <m/>
    <m/>
    <m/>
    <m/>
    <s v="x"/>
    <m/>
    <x v="1"/>
  </r>
  <r>
    <d v="2021-02-03T00:00:00"/>
    <x v="1"/>
    <n v="2"/>
    <n v="2329"/>
    <x v="5465"/>
    <x v="555"/>
    <n v="90"/>
    <s v="x"/>
    <m/>
    <m/>
    <m/>
    <m/>
    <m/>
    <m/>
    <m/>
    <m/>
    <m/>
    <m/>
    <m/>
    <m/>
    <m/>
    <m/>
    <m/>
    <m/>
    <m/>
    <m/>
    <m/>
    <s v="x"/>
    <m/>
    <x v="1"/>
  </r>
  <r>
    <d v="2022-11-09T00:00:00"/>
    <x v="2"/>
    <n v="11"/>
    <n v="1512"/>
    <x v="5466"/>
    <x v="556"/>
    <n v="1000"/>
    <m/>
    <s v="x"/>
    <m/>
    <s v="x"/>
    <m/>
    <m/>
    <m/>
    <m/>
    <m/>
    <m/>
    <m/>
    <m/>
    <m/>
    <m/>
    <m/>
    <s v="x"/>
    <m/>
    <m/>
    <m/>
    <m/>
    <m/>
    <m/>
    <x v="19"/>
  </r>
  <r>
    <d v="2022-03-22T00:00:00"/>
    <x v="2"/>
    <n v="3"/>
    <n v="301"/>
    <x v="5467"/>
    <x v="556"/>
    <n v="350"/>
    <m/>
    <s v="x"/>
    <m/>
    <s v="x"/>
    <m/>
    <m/>
    <m/>
    <m/>
    <m/>
    <m/>
    <m/>
    <m/>
    <m/>
    <m/>
    <m/>
    <s v="x"/>
    <m/>
    <m/>
    <m/>
    <m/>
    <m/>
    <m/>
    <x v="19"/>
  </r>
  <r>
    <d v="2021-08-11T00:00:00"/>
    <x v="1"/>
    <n v="8"/>
    <n v="1070"/>
    <x v="5468"/>
    <x v="556"/>
    <n v="5500"/>
    <m/>
    <s v="x"/>
    <m/>
    <s v="x"/>
    <m/>
    <m/>
    <m/>
    <m/>
    <m/>
    <m/>
    <m/>
    <m/>
    <m/>
    <m/>
    <m/>
    <s v="x"/>
    <m/>
    <m/>
    <m/>
    <m/>
    <m/>
    <m/>
    <x v="19"/>
  </r>
  <r>
    <d v="2021-02-03T00:00:00"/>
    <x v="1"/>
    <n v="2"/>
    <n v="68"/>
    <x v="5469"/>
    <x v="557"/>
    <n v="5533.42"/>
    <m/>
    <s v="x"/>
    <m/>
    <s v="x"/>
    <m/>
    <m/>
    <m/>
    <m/>
    <m/>
    <m/>
    <m/>
    <m/>
    <m/>
    <m/>
    <m/>
    <m/>
    <m/>
    <m/>
    <m/>
    <m/>
    <m/>
    <m/>
    <x v="12"/>
  </r>
  <r>
    <d v="2022-10-11T00:00:00"/>
    <x v="2"/>
    <n v="10"/>
    <n v="1217"/>
    <x v="5470"/>
    <x v="558"/>
    <n v="400"/>
    <m/>
    <s v="x"/>
    <m/>
    <m/>
    <m/>
    <m/>
    <m/>
    <m/>
    <m/>
    <m/>
    <m/>
    <m/>
    <m/>
    <m/>
    <s v="x"/>
    <m/>
    <m/>
    <m/>
    <m/>
    <m/>
    <m/>
    <m/>
    <x v="4"/>
  </r>
  <r>
    <d v="2021-12-30T00:00:00"/>
    <x v="1"/>
    <n v="12"/>
    <n v="1834"/>
    <x v="5471"/>
    <x v="558"/>
    <n v="150"/>
    <m/>
    <s v="x"/>
    <m/>
    <m/>
    <m/>
    <m/>
    <m/>
    <m/>
    <m/>
    <m/>
    <m/>
    <m/>
    <m/>
    <m/>
    <s v="x"/>
    <m/>
    <m/>
    <m/>
    <m/>
    <m/>
    <m/>
    <m/>
    <x v="4"/>
  </r>
  <r>
    <d v="2021-10-14T00:00:00"/>
    <x v="1"/>
    <n v="10"/>
    <n v="1335"/>
    <x v="5472"/>
    <x v="558"/>
    <n v="350"/>
    <m/>
    <s v="x"/>
    <m/>
    <m/>
    <m/>
    <m/>
    <m/>
    <m/>
    <m/>
    <m/>
    <m/>
    <m/>
    <m/>
    <m/>
    <s v="x"/>
    <m/>
    <m/>
    <m/>
    <m/>
    <m/>
    <m/>
    <m/>
    <x v="4"/>
  </r>
  <r>
    <d v="2023-04-12T00:00:00"/>
    <x v="0"/>
    <n v="4"/>
    <n v="268"/>
    <x v="5473"/>
    <x v="559"/>
    <n v="670.8"/>
    <m/>
    <s v="x"/>
    <m/>
    <m/>
    <m/>
    <m/>
    <m/>
    <s v="x"/>
    <m/>
    <m/>
    <m/>
    <m/>
    <m/>
    <m/>
    <m/>
    <m/>
    <m/>
    <m/>
    <m/>
    <m/>
    <m/>
    <m/>
    <x v="15"/>
  </r>
  <r>
    <d v="2022-04-08T00:00:00"/>
    <x v="2"/>
    <n v="4"/>
    <n v="382"/>
    <x v="5474"/>
    <x v="559"/>
    <n v="670.8"/>
    <m/>
    <s v="x"/>
    <m/>
    <m/>
    <m/>
    <m/>
    <m/>
    <s v="x"/>
    <m/>
    <m/>
    <m/>
    <m/>
    <m/>
    <m/>
    <m/>
    <m/>
    <m/>
    <m/>
    <m/>
    <m/>
    <m/>
    <m/>
    <x v="15"/>
  </r>
  <r>
    <d v="2022-12-28T00:00:00"/>
    <x v="2"/>
    <n v="12"/>
    <n v="1808"/>
    <x v="5475"/>
    <x v="560"/>
    <n v="3575.3"/>
    <m/>
    <s v="x"/>
    <s v="x"/>
    <m/>
    <m/>
    <m/>
    <m/>
    <m/>
    <m/>
    <m/>
    <m/>
    <m/>
    <m/>
    <m/>
    <s v="x"/>
    <m/>
    <m/>
    <m/>
    <m/>
    <m/>
    <m/>
    <m/>
    <x v="4"/>
  </r>
  <r>
    <d v="2021-02-09T00:00:00"/>
    <x v="1"/>
    <n v="2"/>
    <n v="70"/>
    <x v="5476"/>
    <x v="561"/>
    <n v="3750"/>
    <s v="x"/>
    <m/>
    <m/>
    <m/>
    <m/>
    <m/>
    <m/>
    <m/>
    <m/>
    <m/>
    <m/>
    <m/>
    <m/>
    <m/>
    <m/>
    <m/>
    <m/>
    <m/>
    <m/>
    <m/>
    <s v="x"/>
    <m/>
    <x v="1"/>
  </r>
  <r>
    <d v="2023-11-28T00:00:00"/>
    <x v="0"/>
    <n v="11"/>
    <n v="1362"/>
    <x v="5477"/>
    <x v="562"/>
    <n v="1956.24"/>
    <m/>
    <s v="x"/>
    <m/>
    <s v="x"/>
    <m/>
    <m/>
    <m/>
    <m/>
    <m/>
    <m/>
    <m/>
    <m/>
    <m/>
    <m/>
    <m/>
    <m/>
    <m/>
    <m/>
    <m/>
    <m/>
    <m/>
    <m/>
    <x v="12"/>
  </r>
  <r>
    <d v="2023-11-09T00:00:00"/>
    <x v="0"/>
    <n v="11"/>
    <n v="1210"/>
    <x v="5478"/>
    <x v="562"/>
    <n v="3700.38"/>
    <m/>
    <s v="x"/>
    <m/>
    <s v="x"/>
    <m/>
    <m/>
    <m/>
    <m/>
    <m/>
    <m/>
    <m/>
    <m/>
    <m/>
    <m/>
    <m/>
    <m/>
    <m/>
    <m/>
    <m/>
    <m/>
    <m/>
    <m/>
    <x v="12"/>
  </r>
  <r>
    <d v="2021-12-29T00:00:00"/>
    <x v="1"/>
    <n v="12"/>
    <n v="1953"/>
    <x v="5479"/>
    <x v="562"/>
    <n v="1779.72"/>
    <m/>
    <s v="x"/>
    <m/>
    <s v="x"/>
    <m/>
    <m/>
    <m/>
    <m/>
    <m/>
    <m/>
    <m/>
    <m/>
    <m/>
    <m/>
    <m/>
    <m/>
    <m/>
    <m/>
    <m/>
    <m/>
    <m/>
    <m/>
    <x v="12"/>
  </r>
  <r>
    <d v="2021-11-24T00:00:00"/>
    <x v="1"/>
    <n v="11"/>
    <n v="1556"/>
    <x v="5480"/>
    <x v="563"/>
    <n v="10327.64"/>
    <m/>
    <s v="x"/>
    <m/>
    <m/>
    <m/>
    <m/>
    <m/>
    <m/>
    <m/>
    <m/>
    <m/>
    <m/>
    <m/>
    <m/>
    <m/>
    <m/>
    <m/>
    <m/>
    <s v="x"/>
    <m/>
    <m/>
    <m/>
    <x v="11"/>
  </r>
  <r>
    <d v="2021-07-19T00:00:00"/>
    <x v="1"/>
    <n v="7"/>
    <n v="852"/>
    <x v="5481"/>
    <x v="563"/>
    <n v="20506"/>
    <m/>
    <s v="x"/>
    <m/>
    <m/>
    <m/>
    <m/>
    <m/>
    <m/>
    <m/>
    <m/>
    <m/>
    <m/>
    <m/>
    <m/>
    <m/>
    <m/>
    <m/>
    <m/>
    <s v="x"/>
    <m/>
    <m/>
    <m/>
    <x v="11"/>
  </r>
  <r>
    <d v="2021-09-14T00:00:00"/>
    <x v="1"/>
    <n v="9"/>
    <n v="1270"/>
    <x v="5482"/>
    <x v="564"/>
    <n v="25.9"/>
    <m/>
    <s v="x"/>
    <m/>
    <m/>
    <m/>
    <m/>
    <m/>
    <m/>
    <s v="x"/>
    <m/>
    <m/>
    <m/>
    <m/>
    <m/>
    <m/>
    <m/>
    <m/>
    <m/>
    <m/>
    <m/>
    <m/>
    <m/>
    <x v="2"/>
  </r>
  <r>
    <d v="2021-08-10T00:00:00"/>
    <x v="1"/>
    <n v="8"/>
    <n v="1144"/>
    <x v="5483"/>
    <x v="564"/>
    <n v="-46.2"/>
    <m/>
    <s v="x"/>
    <m/>
    <m/>
    <m/>
    <m/>
    <m/>
    <m/>
    <s v="x"/>
    <m/>
    <m/>
    <m/>
    <m/>
    <m/>
    <m/>
    <m/>
    <m/>
    <m/>
    <m/>
    <m/>
    <m/>
    <m/>
    <x v="2"/>
  </r>
  <r>
    <d v="2021-03-19T00:00:00"/>
    <x v="1"/>
    <n v="3"/>
    <n v="324"/>
    <x v="5484"/>
    <x v="564"/>
    <n v="98"/>
    <m/>
    <s v="x"/>
    <m/>
    <m/>
    <m/>
    <m/>
    <m/>
    <m/>
    <s v="x"/>
    <m/>
    <m/>
    <m/>
    <m/>
    <m/>
    <m/>
    <m/>
    <m/>
    <m/>
    <m/>
    <m/>
    <m/>
    <m/>
    <x v="2"/>
  </r>
  <r>
    <d v="2022-10-04T00:00:00"/>
    <x v="2"/>
    <n v="10"/>
    <n v="1326"/>
    <x v="5485"/>
    <x v="565"/>
    <n v="199.84"/>
    <m/>
    <s v="x"/>
    <m/>
    <s v="x"/>
    <m/>
    <m/>
    <m/>
    <m/>
    <m/>
    <m/>
    <m/>
    <m/>
    <m/>
    <m/>
    <m/>
    <m/>
    <m/>
    <m/>
    <m/>
    <m/>
    <m/>
    <m/>
    <x v="12"/>
  </r>
  <r>
    <d v="2022-09-22T00:00:00"/>
    <x v="2"/>
    <n v="9"/>
    <n v="52"/>
    <x v="5486"/>
    <x v="565"/>
    <n v="199.84"/>
    <m/>
    <s v="x"/>
    <m/>
    <s v="x"/>
    <m/>
    <m/>
    <m/>
    <m/>
    <m/>
    <m/>
    <m/>
    <m/>
    <m/>
    <m/>
    <m/>
    <m/>
    <m/>
    <m/>
    <m/>
    <m/>
    <m/>
    <m/>
    <x v="12"/>
  </r>
  <r>
    <d v="2022-09-13T00:00:00"/>
    <x v="2"/>
    <n v="9"/>
    <n v="1198"/>
    <x v="5487"/>
    <x v="566"/>
    <n v="93.8"/>
    <s v="x"/>
    <m/>
    <m/>
    <m/>
    <m/>
    <s v="x"/>
    <m/>
    <m/>
    <m/>
    <m/>
    <m/>
    <m/>
    <m/>
    <m/>
    <m/>
    <m/>
    <m/>
    <m/>
    <m/>
    <m/>
    <m/>
    <m/>
    <x v="7"/>
  </r>
  <r>
    <d v="2022-08-11T00:00:00"/>
    <x v="2"/>
    <n v="8"/>
    <n v="1043"/>
    <x v="5488"/>
    <x v="566"/>
    <n v="68.5"/>
    <s v="x"/>
    <m/>
    <m/>
    <m/>
    <m/>
    <s v="x"/>
    <m/>
    <m/>
    <m/>
    <m/>
    <m/>
    <m/>
    <m/>
    <m/>
    <m/>
    <m/>
    <m/>
    <m/>
    <m/>
    <m/>
    <m/>
    <m/>
    <x v="7"/>
  </r>
  <r>
    <d v="2022-07-08T00:00:00"/>
    <x v="2"/>
    <n v="7"/>
    <n v="904"/>
    <x v="5489"/>
    <x v="566"/>
    <n v="82"/>
    <s v="x"/>
    <m/>
    <m/>
    <m/>
    <m/>
    <s v="x"/>
    <m/>
    <m/>
    <m/>
    <m/>
    <m/>
    <m/>
    <m/>
    <m/>
    <m/>
    <m/>
    <m/>
    <m/>
    <m/>
    <m/>
    <m/>
    <m/>
    <x v="7"/>
  </r>
  <r>
    <d v="2022-06-09T00:00:00"/>
    <x v="2"/>
    <n v="6"/>
    <n v="748"/>
    <x v="5490"/>
    <x v="566"/>
    <n v="107.5"/>
    <s v="x"/>
    <m/>
    <m/>
    <m/>
    <m/>
    <s v="x"/>
    <m/>
    <m/>
    <m/>
    <m/>
    <m/>
    <m/>
    <m/>
    <m/>
    <m/>
    <m/>
    <m/>
    <m/>
    <m/>
    <m/>
    <m/>
    <m/>
    <x v="7"/>
  </r>
  <r>
    <d v="2022-04-29T00:00:00"/>
    <x v="2"/>
    <n v="4"/>
    <n v="525"/>
    <x v="5491"/>
    <x v="566"/>
    <n v="93.5"/>
    <s v="x"/>
    <m/>
    <m/>
    <m/>
    <m/>
    <s v="x"/>
    <m/>
    <m/>
    <m/>
    <m/>
    <m/>
    <m/>
    <m/>
    <m/>
    <m/>
    <m/>
    <m/>
    <m/>
    <m/>
    <m/>
    <m/>
    <m/>
    <x v="7"/>
  </r>
  <r>
    <d v="2022-04-07T00:00:00"/>
    <x v="2"/>
    <n v="4"/>
    <n v="411"/>
    <x v="5492"/>
    <x v="566"/>
    <n v="103"/>
    <s v="x"/>
    <m/>
    <m/>
    <m/>
    <m/>
    <s v="x"/>
    <m/>
    <m/>
    <m/>
    <m/>
    <m/>
    <m/>
    <m/>
    <m/>
    <m/>
    <m/>
    <m/>
    <m/>
    <m/>
    <m/>
    <m/>
    <m/>
    <x v="7"/>
  </r>
  <r>
    <d v="2022-02-24T00:00:00"/>
    <x v="2"/>
    <n v="2"/>
    <n v="213"/>
    <x v="5493"/>
    <x v="566"/>
    <n v="99"/>
    <s v="x"/>
    <m/>
    <m/>
    <m/>
    <m/>
    <s v="x"/>
    <m/>
    <m/>
    <m/>
    <m/>
    <m/>
    <m/>
    <m/>
    <m/>
    <m/>
    <m/>
    <m/>
    <m/>
    <m/>
    <m/>
    <m/>
    <m/>
    <x v="7"/>
  </r>
  <r>
    <d v="2022-02-01T00:00:00"/>
    <x v="2"/>
    <n v="2"/>
    <n v="2036"/>
    <x v="5494"/>
    <x v="566"/>
    <n v="113"/>
    <s v="x"/>
    <m/>
    <m/>
    <m/>
    <m/>
    <s v="x"/>
    <m/>
    <m/>
    <m/>
    <m/>
    <m/>
    <m/>
    <m/>
    <m/>
    <m/>
    <m/>
    <m/>
    <m/>
    <m/>
    <m/>
    <m/>
    <m/>
    <x v="7"/>
  </r>
  <r>
    <d v="2022-01-12T00:00:00"/>
    <x v="2"/>
    <n v="1"/>
    <n v="1973"/>
    <x v="5495"/>
    <x v="566"/>
    <n v="52.5"/>
    <s v="x"/>
    <m/>
    <m/>
    <m/>
    <m/>
    <s v="x"/>
    <m/>
    <m/>
    <m/>
    <m/>
    <m/>
    <m/>
    <m/>
    <m/>
    <m/>
    <m/>
    <m/>
    <m/>
    <m/>
    <m/>
    <m/>
    <m/>
    <x v="7"/>
  </r>
  <r>
    <d v="2021-12-01T00:00:00"/>
    <x v="1"/>
    <n v="12"/>
    <n v="1688"/>
    <x v="5496"/>
    <x v="566"/>
    <n v="107.5"/>
    <s v="x"/>
    <m/>
    <m/>
    <m/>
    <m/>
    <s v="x"/>
    <m/>
    <m/>
    <m/>
    <m/>
    <m/>
    <m/>
    <m/>
    <m/>
    <m/>
    <m/>
    <m/>
    <m/>
    <m/>
    <m/>
    <m/>
    <m/>
    <x v="7"/>
  </r>
  <r>
    <d v="2021-10-27T00:00:00"/>
    <x v="1"/>
    <n v="10"/>
    <n v="1500"/>
    <x v="5497"/>
    <x v="566"/>
    <n v="108.5"/>
    <s v="x"/>
    <m/>
    <m/>
    <m/>
    <m/>
    <s v="x"/>
    <m/>
    <m/>
    <m/>
    <m/>
    <m/>
    <m/>
    <m/>
    <m/>
    <m/>
    <m/>
    <m/>
    <m/>
    <m/>
    <m/>
    <m/>
    <m/>
    <x v="7"/>
  </r>
  <r>
    <d v="2021-10-07T00:00:00"/>
    <x v="1"/>
    <n v="10"/>
    <n v="1369"/>
    <x v="5498"/>
    <x v="566"/>
    <n v="92"/>
    <s v="x"/>
    <m/>
    <m/>
    <m/>
    <m/>
    <s v="x"/>
    <m/>
    <m/>
    <m/>
    <m/>
    <m/>
    <m/>
    <m/>
    <m/>
    <m/>
    <m/>
    <m/>
    <m/>
    <m/>
    <m/>
    <m/>
    <m/>
    <x v="7"/>
  </r>
  <r>
    <d v="2021-09-14T00:00:00"/>
    <x v="1"/>
    <n v="9"/>
    <n v="1251"/>
    <x v="5499"/>
    <x v="566"/>
    <n v="121"/>
    <s v="x"/>
    <m/>
    <m/>
    <m/>
    <m/>
    <s v="x"/>
    <m/>
    <m/>
    <m/>
    <m/>
    <m/>
    <m/>
    <m/>
    <m/>
    <m/>
    <m/>
    <m/>
    <m/>
    <m/>
    <m/>
    <m/>
    <m/>
    <x v="7"/>
  </r>
  <r>
    <d v="2021-07-27T00:00:00"/>
    <x v="1"/>
    <n v="7"/>
    <n v="1035"/>
    <x v="5500"/>
    <x v="566"/>
    <n v="115"/>
    <s v="x"/>
    <m/>
    <m/>
    <m/>
    <m/>
    <s v="x"/>
    <m/>
    <m/>
    <m/>
    <m/>
    <m/>
    <m/>
    <m/>
    <m/>
    <m/>
    <m/>
    <m/>
    <m/>
    <m/>
    <m/>
    <m/>
    <m/>
    <x v="7"/>
  </r>
  <r>
    <d v="2021-06-29T00:00:00"/>
    <x v="1"/>
    <n v="6"/>
    <n v="821"/>
    <x v="5501"/>
    <x v="566"/>
    <n v="118.5"/>
    <s v="x"/>
    <m/>
    <m/>
    <m/>
    <m/>
    <s v="x"/>
    <m/>
    <m/>
    <m/>
    <m/>
    <m/>
    <m/>
    <m/>
    <m/>
    <m/>
    <m/>
    <m/>
    <m/>
    <m/>
    <m/>
    <m/>
    <m/>
    <x v="7"/>
  </r>
  <r>
    <d v="2021-05-28T00:00:00"/>
    <x v="1"/>
    <n v="5"/>
    <n v="708"/>
    <x v="5502"/>
    <x v="566"/>
    <n v="124"/>
    <s v="x"/>
    <m/>
    <m/>
    <m/>
    <m/>
    <s v="x"/>
    <m/>
    <m/>
    <m/>
    <m/>
    <m/>
    <m/>
    <m/>
    <m/>
    <m/>
    <m/>
    <m/>
    <m/>
    <m/>
    <m/>
    <m/>
    <m/>
    <x v="7"/>
  </r>
  <r>
    <d v="2021-05-03T00:00:00"/>
    <x v="1"/>
    <n v="5"/>
    <n v="515"/>
    <x v="5503"/>
    <x v="566"/>
    <n v="123"/>
    <s v="x"/>
    <m/>
    <m/>
    <m/>
    <m/>
    <s v="x"/>
    <m/>
    <m/>
    <m/>
    <m/>
    <m/>
    <m/>
    <m/>
    <m/>
    <m/>
    <m/>
    <m/>
    <m/>
    <m/>
    <m/>
    <m/>
    <m/>
    <x v="7"/>
  </r>
  <r>
    <d v="2021-03-31T00:00:00"/>
    <x v="1"/>
    <n v="3"/>
    <n v="314"/>
    <x v="5504"/>
    <x v="566"/>
    <n v="85.5"/>
    <s v="x"/>
    <m/>
    <m/>
    <m/>
    <m/>
    <s v="x"/>
    <m/>
    <m/>
    <m/>
    <m/>
    <m/>
    <m/>
    <m/>
    <m/>
    <m/>
    <m/>
    <m/>
    <m/>
    <m/>
    <m/>
    <m/>
    <m/>
    <x v="7"/>
  </r>
  <r>
    <d v="2021-03-29T00:00:00"/>
    <x v="1"/>
    <n v="3"/>
    <n v="371"/>
    <x v="5505"/>
    <x v="566"/>
    <n v="127.5"/>
    <s v="x"/>
    <m/>
    <m/>
    <m/>
    <m/>
    <s v="x"/>
    <m/>
    <m/>
    <m/>
    <m/>
    <m/>
    <m/>
    <m/>
    <m/>
    <m/>
    <m/>
    <m/>
    <m/>
    <m/>
    <m/>
    <m/>
    <m/>
    <x v="7"/>
  </r>
  <r>
    <d v="2021-03-29T00:00:00"/>
    <x v="1"/>
    <n v="3"/>
    <n v="364"/>
    <x v="5504"/>
    <x v="566"/>
    <n v="179"/>
    <s v="x"/>
    <m/>
    <m/>
    <m/>
    <m/>
    <s v="x"/>
    <m/>
    <m/>
    <m/>
    <m/>
    <m/>
    <m/>
    <m/>
    <m/>
    <m/>
    <m/>
    <m/>
    <m/>
    <m/>
    <m/>
    <m/>
    <m/>
    <x v="7"/>
  </r>
  <r>
    <d v="2023-12-28T00:00:00"/>
    <x v="0"/>
    <n v="12"/>
    <n v="1612"/>
    <x v="5506"/>
    <x v="567"/>
    <n v="258"/>
    <s v="x"/>
    <m/>
    <m/>
    <s v="x"/>
    <m/>
    <m/>
    <m/>
    <m/>
    <m/>
    <m/>
    <m/>
    <m/>
    <m/>
    <m/>
    <m/>
    <m/>
    <m/>
    <m/>
    <m/>
    <m/>
    <m/>
    <m/>
    <x v="12"/>
  </r>
  <r>
    <d v="2022-10-21T00:00:00"/>
    <x v="2"/>
    <n v="10"/>
    <n v="1383"/>
    <x v="5507"/>
    <x v="568"/>
    <n v="1450"/>
    <m/>
    <s v="x"/>
    <m/>
    <s v="x"/>
    <m/>
    <m/>
    <m/>
    <m/>
    <m/>
    <m/>
    <m/>
    <m/>
    <m/>
    <m/>
    <m/>
    <s v="x"/>
    <m/>
    <m/>
    <m/>
    <m/>
    <m/>
    <m/>
    <x v="19"/>
  </r>
  <r>
    <d v="2022-12-12T00:00:00"/>
    <x v="2"/>
    <n v="12"/>
    <n v="1541"/>
    <x v="5508"/>
    <x v="569"/>
    <n v="2160"/>
    <m/>
    <s v="x"/>
    <s v="x"/>
    <m/>
    <m/>
    <m/>
    <m/>
    <s v="x"/>
    <m/>
    <m/>
    <m/>
    <m/>
    <m/>
    <m/>
    <m/>
    <m/>
    <m/>
    <m/>
    <m/>
    <m/>
    <m/>
    <m/>
    <x v="15"/>
  </r>
  <r>
    <d v="2022-12-28T00:00:00"/>
    <x v="2"/>
    <n v="12"/>
    <n v="1857"/>
    <x v="5509"/>
    <x v="570"/>
    <n v="1500"/>
    <m/>
    <s v="x"/>
    <m/>
    <m/>
    <m/>
    <m/>
    <m/>
    <s v="x"/>
    <m/>
    <m/>
    <m/>
    <m/>
    <m/>
    <m/>
    <m/>
    <m/>
    <m/>
    <m/>
    <m/>
    <m/>
    <m/>
    <m/>
    <x v="15"/>
  </r>
  <r>
    <d v="2021-10-21T00:00:00"/>
    <x v="1"/>
    <n v="10"/>
    <n v="1479"/>
    <x v="5510"/>
    <x v="571"/>
    <n v="779.1"/>
    <m/>
    <s v="x"/>
    <m/>
    <m/>
    <m/>
    <m/>
    <m/>
    <m/>
    <s v="x"/>
    <m/>
    <m/>
    <m/>
    <m/>
    <m/>
    <m/>
    <m/>
    <m/>
    <m/>
    <m/>
    <m/>
    <m/>
    <m/>
    <x v="2"/>
  </r>
  <r>
    <d v="2021-04-14T00:00:00"/>
    <x v="1"/>
    <n v="4"/>
    <n v="401"/>
    <x v="5511"/>
    <x v="572"/>
    <n v="1828.08"/>
    <m/>
    <s v="x"/>
    <m/>
    <m/>
    <m/>
    <m/>
    <m/>
    <m/>
    <s v="x"/>
    <m/>
    <m/>
    <m/>
    <m/>
    <m/>
    <m/>
    <m/>
    <m/>
    <m/>
    <m/>
    <m/>
    <s v="x"/>
    <m/>
    <x v="36"/>
  </r>
  <r>
    <d v="2021-04-14T00:00:00"/>
    <x v="1"/>
    <n v="4"/>
    <n v="402"/>
    <x v="5512"/>
    <x v="572"/>
    <n v="1835.04"/>
    <m/>
    <s v="x"/>
    <m/>
    <m/>
    <m/>
    <m/>
    <m/>
    <m/>
    <s v="x"/>
    <m/>
    <m/>
    <m/>
    <m/>
    <m/>
    <m/>
    <m/>
    <m/>
    <m/>
    <m/>
    <m/>
    <s v="x"/>
    <m/>
    <x v="36"/>
  </r>
  <r>
    <d v="2021-03-31T00:00:00"/>
    <x v="1"/>
    <n v="3"/>
    <n v="365"/>
    <x v="5513"/>
    <x v="572"/>
    <n v="1775.28"/>
    <m/>
    <s v="x"/>
    <m/>
    <m/>
    <m/>
    <m/>
    <m/>
    <m/>
    <s v="x"/>
    <m/>
    <m/>
    <m/>
    <m/>
    <m/>
    <m/>
    <m/>
    <m/>
    <m/>
    <m/>
    <m/>
    <s v="x"/>
    <m/>
    <x v="36"/>
  </r>
  <r>
    <d v="2021-03-31T00:00:00"/>
    <x v="1"/>
    <n v="3"/>
    <n v="354"/>
    <x v="5514"/>
    <x v="572"/>
    <n v="1606.32"/>
    <m/>
    <s v="x"/>
    <m/>
    <m/>
    <m/>
    <m/>
    <m/>
    <m/>
    <s v="x"/>
    <m/>
    <m/>
    <m/>
    <m/>
    <m/>
    <m/>
    <m/>
    <m/>
    <m/>
    <m/>
    <m/>
    <s v="x"/>
    <m/>
    <x v="36"/>
  </r>
  <r>
    <d v="2021-03-15T00:00:00"/>
    <x v="1"/>
    <n v="3"/>
    <n v="217"/>
    <x v="5515"/>
    <x v="572"/>
    <n v="2782.56"/>
    <m/>
    <s v="x"/>
    <m/>
    <m/>
    <m/>
    <m/>
    <m/>
    <m/>
    <s v="x"/>
    <m/>
    <m/>
    <m/>
    <m/>
    <m/>
    <m/>
    <m/>
    <m/>
    <m/>
    <m/>
    <m/>
    <s v="x"/>
    <m/>
    <x v="36"/>
  </r>
  <r>
    <d v="2023-04-27T00:00:00"/>
    <x v="0"/>
    <n v="4"/>
    <n v="20"/>
    <x v="5516"/>
    <x v="573"/>
    <n v="289"/>
    <m/>
    <s v="x"/>
    <m/>
    <m/>
    <m/>
    <m/>
    <m/>
    <m/>
    <m/>
    <m/>
    <m/>
    <m/>
    <m/>
    <m/>
    <m/>
    <m/>
    <s v="x"/>
    <m/>
    <m/>
    <m/>
    <m/>
    <m/>
    <x v="3"/>
  </r>
  <r>
    <d v="2023-03-22T00:00:00"/>
    <x v="0"/>
    <n v="3"/>
    <n v="253"/>
    <x v="5517"/>
    <x v="573"/>
    <n v="289"/>
    <m/>
    <s v="x"/>
    <m/>
    <m/>
    <m/>
    <m/>
    <m/>
    <m/>
    <m/>
    <m/>
    <m/>
    <m/>
    <m/>
    <m/>
    <m/>
    <m/>
    <s v="x"/>
    <m/>
    <m/>
    <m/>
    <m/>
    <m/>
    <x v="3"/>
  </r>
  <r>
    <d v="2023-03-13T00:00:00"/>
    <x v="0"/>
    <n v="3"/>
    <n v="10"/>
    <x v="5518"/>
    <x v="573"/>
    <n v="289"/>
    <m/>
    <s v="x"/>
    <m/>
    <m/>
    <m/>
    <m/>
    <m/>
    <m/>
    <m/>
    <m/>
    <m/>
    <m/>
    <m/>
    <m/>
    <m/>
    <m/>
    <s v="x"/>
    <m/>
    <m/>
    <m/>
    <m/>
    <m/>
    <x v="3"/>
  </r>
  <r>
    <d v="2022-05-10T00:00:00"/>
    <x v="2"/>
    <n v="5"/>
    <n v="646"/>
    <x v="5519"/>
    <x v="573"/>
    <n v="259"/>
    <m/>
    <s v="x"/>
    <m/>
    <m/>
    <m/>
    <m/>
    <m/>
    <m/>
    <m/>
    <m/>
    <m/>
    <m/>
    <m/>
    <m/>
    <m/>
    <m/>
    <s v="x"/>
    <m/>
    <m/>
    <m/>
    <m/>
    <m/>
    <x v="3"/>
  </r>
  <r>
    <d v="2022-04-29T00:00:00"/>
    <x v="2"/>
    <n v="4"/>
    <n v="27"/>
    <x v="5520"/>
    <x v="573"/>
    <n v="259"/>
    <m/>
    <s v="x"/>
    <m/>
    <m/>
    <m/>
    <m/>
    <m/>
    <m/>
    <m/>
    <m/>
    <m/>
    <m/>
    <m/>
    <m/>
    <m/>
    <m/>
    <s v="x"/>
    <m/>
    <m/>
    <m/>
    <m/>
    <m/>
    <x v="3"/>
  </r>
  <r>
    <d v="2022-03-21T00:00:00"/>
    <x v="2"/>
    <n v="3"/>
    <n v="356"/>
    <x v="5521"/>
    <x v="573"/>
    <n v="259"/>
    <m/>
    <s v="x"/>
    <m/>
    <m/>
    <m/>
    <m/>
    <m/>
    <m/>
    <m/>
    <m/>
    <m/>
    <m/>
    <m/>
    <m/>
    <m/>
    <m/>
    <s v="x"/>
    <m/>
    <m/>
    <m/>
    <m/>
    <m/>
    <x v="3"/>
  </r>
  <r>
    <d v="2022-03-11T00:00:00"/>
    <x v="2"/>
    <n v="3"/>
    <n v="12"/>
    <x v="5522"/>
    <x v="573"/>
    <n v="259"/>
    <m/>
    <s v="x"/>
    <m/>
    <m/>
    <m/>
    <m/>
    <m/>
    <m/>
    <m/>
    <m/>
    <m/>
    <m/>
    <m/>
    <m/>
    <m/>
    <m/>
    <s v="x"/>
    <m/>
    <m/>
    <m/>
    <m/>
    <m/>
    <x v="3"/>
  </r>
  <r>
    <d v="2021-05-21T00:00:00"/>
    <x v="1"/>
    <n v="5"/>
    <n v="697"/>
    <x v="5523"/>
    <x v="573"/>
    <n v="239"/>
    <m/>
    <s v="x"/>
    <m/>
    <m/>
    <m/>
    <m/>
    <m/>
    <m/>
    <m/>
    <m/>
    <m/>
    <m/>
    <m/>
    <m/>
    <m/>
    <m/>
    <s v="x"/>
    <m/>
    <m/>
    <m/>
    <m/>
    <m/>
    <x v="3"/>
  </r>
  <r>
    <d v="2021-05-12T00:00:00"/>
    <x v="1"/>
    <n v="5"/>
    <n v="21"/>
    <x v="5524"/>
    <x v="573"/>
    <n v="239"/>
    <m/>
    <s v="x"/>
    <m/>
    <m/>
    <m/>
    <m/>
    <m/>
    <m/>
    <m/>
    <m/>
    <m/>
    <m/>
    <m/>
    <m/>
    <m/>
    <m/>
    <s v="x"/>
    <m/>
    <m/>
    <m/>
    <m/>
    <m/>
    <x v="3"/>
  </r>
  <r>
    <d v="2021-03-26T00:00:00"/>
    <x v="1"/>
    <n v="3"/>
    <n v="387"/>
    <x v="5525"/>
    <x v="573"/>
    <n v="239"/>
    <m/>
    <s v="x"/>
    <m/>
    <m/>
    <m/>
    <m/>
    <m/>
    <m/>
    <m/>
    <m/>
    <m/>
    <m/>
    <m/>
    <m/>
    <m/>
    <m/>
    <s v="x"/>
    <m/>
    <m/>
    <m/>
    <m/>
    <m/>
    <x v="3"/>
  </r>
  <r>
    <d v="2021-03-19T00:00:00"/>
    <x v="1"/>
    <n v="3"/>
    <n v="8"/>
    <x v="5526"/>
    <x v="573"/>
    <n v="239"/>
    <m/>
    <s v="x"/>
    <m/>
    <m/>
    <m/>
    <m/>
    <m/>
    <m/>
    <m/>
    <m/>
    <m/>
    <m/>
    <m/>
    <m/>
    <m/>
    <m/>
    <s v="x"/>
    <m/>
    <m/>
    <m/>
    <m/>
    <m/>
    <x v="3"/>
  </r>
  <r>
    <d v="2021-03-15T00:00:00"/>
    <x v="1"/>
    <n v="3"/>
    <n v="5"/>
    <x v="5522"/>
    <x v="573"/>
    <n v="239"/>
    <m/>
    <s v="x"/>
    <m/>
    <m/>
    <m/>
    <m/>
    <m/>
    <m/>
    <m/>
    <m/>
    <m/>
    <m/>
    <m/>
    <m/>
    <m/>
    <m/>
    <s v="x"/>
    <m/>
    <m/>
    <m/>
    <m/>
    <m/>
    <x v="3"/>
  </r>
  <r>
    <d v="2021-09-23T00:00:00"/>
    <x v="1"/>
    <n v="9"/>
    <n v="1298"/>
    <x v="5527"/>
    <x v="574"/>
    <n v="23.99"/>
    <m/>
    <s v="x"/>
    <m/>
    <m/>
    <m/>
    <m/>
    <m/>
    <m/>
    <m/>
    <m/>
    <m/>
    <m/>
    <m/>
    <m/>
    <m/>
    <m/>
    <s v="x"/>
    <m/>
    <m/>
    <m/>
    <m/>
    <m/>
    <x v="3"/>
  </r>
  <r>
    <d v="2022-09-26T00:00:00"/>
    <x v="2"/>
    <n v="9"/>
    <n v="1087"/>
    <x v="5528"/>
    <x v="575"/>
    <n v="2250"/>
    <m/>
    <s v="x"/>
    <m/>
    <m/>
    <m/>
    <m/>
    <m/>
    <m/>
    <s v="x"/>
    <m/>
    <m/>
    <m/>
    <m/>
    <m/>
    <m/>
    <m/>
    <m/>
    <m/>
    <m/>
    <m/>
    <m/>
    <m/>
    <x v="2"/>
  </r>
  <r>
    <d v="2021-11-19T00:00:00"/>
    <x v="1"/>
    <n v="11"/>
    <n v="1545"/>
    <x v="5529"/>
    <x v="575"/>
    <n v="2250"/>
    <m/>
    <s v="x"/>
    <m/>
    <m/>
    <m/>
    <m/>
    <m/>
    <m/>
    <s v="x"/>
    <m/>
    <m/>
    <m/>
    <m/>
    <m/>
    <m/>
    <m/>
    <m/>
    <m/>
    <m/>
    <m/>
    <m/>
    <m/>
    <x v="2"/>
  </r>
  <r>
    <d v="2023-06-28T00:00:00"/>
    <x v="0"/>
    <n v="6"/>
    <n v="649"/>
    <x v="5530"/>
    <x v="576"/>
    <n v="5124"/>
    <m/>
    <s v="x"/>
    <m/>
    <m/>
    <m/>
    <m/>
    <m/>
    <m/>
    <m/>
    <m/>
    <s v="x"/>
    <m/>
    <m/>
    <m/>
    <m/>
    <m/>
    <m/>
    <m/>
    <m/>
    <m/>
    <m/>
    <m/>
    <x v="10"/>
  </r>
  <r>
    <d v="2022-05-20T00:00:00"/>
    <x v="2"/>
    <n v="5"/>
    <n v="684"/>
    <x v="5531"/>
    <x v="577"/>
    <n v="1448.75"/>
    <m/>
    <s v="x"/>
    <m/>
    <m/>
    <m/>
    <m/>
    <m/>
    <s v="x"/>
    <m/>
    <m/>
    <m/>
    <m/>
    <m/>
    <m/>
    <m/>
    <m/>
    <m/>
    <m/>
    <m/>
    <m/>
    <m/>
    <m/>
    <x v="15"/>
  </r>
  <r>
    <d v="2022-05-27T00:00:00"/>
    <x v="2"/>
    <n v="5"/>
    <n v="622"/>
    <x v="5532"/>
    <x v="578"/>
    <n v="1300"/>
    <m/>
    <s v="x"/>
    <m/>
    <s v="x"/>
    <m/>
    <m/>
    <s v="x"/>
    <m/>
    <m/>
    <m/>
    <m/>
    <m/>
    <m/>
    <m/>
    <m/>
    <m/>
    <m/>
    <m/>
    <m/>
    <m/>
    <m/>
    <m/>
    <x v="9"/>
  </r>
  <r>
    <d v="2023-12-20T00:00:00"/>
    <x v="0"/>
    <n v="12"/>
    <n v="1384"/>
    <x v="5533"/>
    <x v="579"/>
    <n v="125372.56"/>
    <m/>
    <s v="x"/>
    <m/>
    <s v="x"/>
    <m/>
    <m/>
    <m/>
    <m/>
    <m/>
    <m/>
    <m/>
    <m/>
    <m/>
    <m/>
    <m/>
    <m/>
    <m/>
    <m/>
    <m/>
    <m/>
    <m/>
    <m/>
    <x v="12"/>
  </r>
  <r>
    <d v="2023-10-17T00:00:00"/>
    <x v="0"/>
    <n v="10"/>
    <n v="1138"/>
    <x v="5534"/>
    <x v="580"/>
    <n v="2280.96"/>
    <m/>
    <s v="x"/>
    <m/>
    <m/>
    <m/>
    <m/>
    <m/>
    <s v="x"/>
    <m/>
    <m/>
    <m/>
    <m/>
    <m/>
    <m/>
    <m/>
    <m/>
    <m/>
    <m/>
    <m/>
    <m/>
    <m/>
    <m/>
    <x v="15"/>
  </r>
  <r>
    <d v="2023-10-17T00:00:00"/>
    <x v="0"/>
    <n v="10"/>
    <n v="1139"/>
    <x v="5535"/>
    <x v="580"/>
    <n v="6035.04"/>
    <m/>
    <s v="x"/>
    <m/>
    <m/>
    <m/>
    <m/>
    <m/>
    <s v="x"/>
    <m/>
    <m/>
    <m/>
    <m/>
    <m/>
    <m/>
    <m/>
    <m/>
    <m/>
    <m/>
    <m/>
    <m/>
    <m/>
    <m/>
    <x v="15"/>
  </r>
  <r>
    <d v="2023-12-07T00:00:00"/>
    <x v="0"/>
    <n v="12"/>
    <n v="1463"/>
    <x v="5536"/>
    <x v="581"/>
    <n v="11400"/>
    <m/>
    <s v="x"/>
    <m/>
    <s v="x"/>
    <m/>
    <m/>
    <m/>
    <m/>
    <m/>
    <m/>
    <m/>
    <m/>
    <m/>
    <m/>
    <m/>
    <m/>
    <m/>
    <m/>
    <m/>
    <m/>
    <m/>
    <m/>
    <x v="12"/>
  </r>
  <r>
    <d v="2023-08-16T00:00:00"/>
    <x v="0"/>
    <n v="8"/>
    <n v="802"/>
    <x v="5537"/>
    <x v="582"/>
    <n v="260"/>
    <m/>
    <s v="x"/>
    <m/>
    <s v="x"/>
    <m/>
    <m/>
    <m/>
    <m/>
    <m/>
    <m/>
    <m/>
    <m/>
    <m/>
    <m/>
    <m/>
    <m/>
    <m/>
    <m/>
    <m/>
    <m/>
    <m/>
    <m/>
    <x v="12"/>
  </r>
  <r>
    <d v="2024-01-18T00:00:00"/>
    <x v="3"/>
    <n v="1"/>
    <n v="1638"/>
    <x v="5538"/>
    <x v="583"/>
    <n v="300"/>
    <s v="x"/>
    <m/>
    <m/>
    <s v="x"/>
    <m/>
    <m/>
    <m/>
    <m/>
    <m/>
    <m/>
    <m/>
    <m/>
    <m/>
    <m/>
    <m/>
    <m/>
    <m/>
    <m/>
    <m/>
    <m/>
    <m/>
    <m/>
    <x v="12"/>
  </r>
  <r>
    <d v="2023-12-21T00:00:00"/>
    <x v="0"/>
    <n v="12"/>
    <n v="445"/>
    <x v="5539"/>
    <x v="583"/>
    <n v="153.6"/>
    <s v="x"/>
    <m/>
    <m/>
    <s v="x"/>
    <m/>
    <m/>
    <m/>
    <m/>
    <m/>
    <m/>
    <m/>
    <m/>
    <m/>
    <m/>
    <m/>
    <m/>
    <m/>
    <m/>
    <m/>
    <m/>
    <m/>
    <m/>
    <x v="12"/>
  </r>
  <r>
    <d v="2023-12-21T00:00:00"/>
    <x v="0"/>
    <n v="12"/>
    <n v="437"/>
    <x v="5540"/>
    <x v="583"/>
    <n v="854.9"/>
    <s v="x"/>
    <m/>
    <m/>
    <s v="x"/>
    <m/>
    <m/>
    <m/>
    <m/>
    <m/>
    <m/>
    <m/>
    <m/>
    <m/>
    <m/>
    <m/>
    <m/>
    <m/>
    <m/>
    <m/>
    <m/>
    <m/>
    <m/>
    <x v="12"/>
  </r>
  <r>
    <d v="2023-12-21T00:00:00"/>
    <x v="0"/>
    <n v="12"/>
    <n v="514"/>
    <x v="5541"/>
    <x v="583"/>
    <n v="1113.7"/>
    <s v="x"/>
    <m/>
    <m/>
    <s v="x"/>
    <m/>
    <m/>
    <m/>
    <m/>
    <m/>
    <m/>
    <m/>
    <m/>
    <m/>
    <m/>
    <m/>
    <m/>
    <m/>
    <m/>
    <m/>
    <m/>
    <m/>
    <m/>
    <x v="12"/>
  </r>
  <r>
    <d v="2023-12-19T00:00:00"/>
    <x v="0"/>
    <n v="12"/>
    <n v="1514"/>
    <x v="5542"/>
    <x v="583"/>
    <n v="300"/>
    <s v="x"/>
    <m/>
    <m/>
    <s v="x"/>
    <m/>
    <m/>
    <m/>
    <m/>
    <m/>
    <m/>
    <m/>
    <m/>
    <m/>
    <m/>
    <m/>
    <m/>
    <m/>
    <m/>
    <m/>
    <m/>
    <m/>
    <m/>
    <x v="12"/>
  </r>
  <r>
    <d v="2023-12-06T00:00:00"/>
    <x v="0"/>
    <n v="12"/>
    <n v="1405"/>
    <x v="5543"/>
    <x v="583"/>
    <n v="781.9"/>
    <s v="x"/>
    <m/>
    <m/>
    <s v="x"/>
    <m/>
    <m/>
    <m/>
    <m/>
    <m/>
    <m/>
    <m/>
    <m/>
    <m/>
    <m/>
    <m/>
    <m/>
    <m/>
    <m/>
    <m/>
    <m/>
    <m/>
    <m/>
    <x v="12"/>
  </r>
  <r>
    <d v="2023-11-28T00:00:00"/>
    <x v="0"/>
    <n v="11"/>
    <n v="1365"/>
    <x v="5544"/>
    <x v="583"/>
    <n v="173.5"/>
    <s v="x"/>
    <m/>
    <m/>
    <s v="x"/>
    <m/>
    <m/>
    <m/>
    <m/>
    <m/>
    <m/>
    <m/>
    <m/>
    <m/>
    <m/>
    <m/>
    <m/>
    <m/>
    <m/>
    <m/>
    <m/>
    <m/>
    <m/>
    <x v="12"/>
  </r>
  <r>
    <d v="2023-11-22T00:00:00"/>
    <x v="0"/>
    <n v="11"/>
    <n v="1358"/>
    <x v="5545"/>
    <x v="583"/>
    <n v="300"/>
    <s v="x"/>
    <m/>
    <m/>
    <s v="x"/>
    <m/>
    <m/>
    <m/>
    <m/>
    <m/>
    <m/>
    <m/>
    <m/>
    <m/>
    <m/>
    <m/>
    <m/>
    <m/>
    <m/>
    <m/>
    <m/>
    <m/>
    <m/>
    <x v="12"/>
  </r>
  <r>
    <d v="2023-10-24T00:00:00"/>
    <x v="0"/>
    <n v="10"/>
    <n v="1107"/>
    <x v="5546"/>
    <x v="583"/>
    <n v="300"/>
    <s v="x"/>
    <m/>
    <m/>
    <s v="x"/>
    <m/>
    <m/>
    <m/>
    <m/>
    <m/>
    <m/>
    <m/>
    <m/>
    <m/>
    <m/>
    <m/>
    <m/>
    <m/>
    <m/>
    <m/>
    <m/>
    <m/>
    <m/>
    <x v="12"/>
  </r>
  <r>
    <d v="2023-09-21T00:00:00"/>
    <x v="0"/>
    <n v="9"/>
    <n v="1002"/>
    <x v="5547"/>
    <x v="583"/>
    <n v="300"/>
    <s v="x"/>
    <m/>
    <m/>
    <s v="x"/>
    <m/>
    <m/>
    <m/>
    <m/>
    <m/>
    <m/>
    <m/>
    <m/>
    <m/>
    <m/>
    <m/>
    <m/>
    <m/>
    <m/>
    <m/>
    <m/>
    <m/>
    <m/>
    <x v="12"/>
  </r>
  <r>
    <d v="2023-08-21T00:00:00"/>
    <x v="0"/>
    <n v="8"/>
    <n v="849"/>
    <x v="5548"/>
    <x v="583"/>
    <n v="300"/>
    <s v="x"/>
    <m/>
    <m/>
    <s v="x"/>
    <m/>
    <m/>
    <m/>
    <m/>
    <m/>
    <m/>
    <m/>
    <m/>
    <m/>
    <m/>
    <m/>
    <m/>
    <m/>
    <m/>
    <m/>
    <m/>
    <m/>
    <m/>
    <x v="12"/>
  </r>
  <r>
    <d v="2023-07-20T00:00:00"/>
    <x v="0"/>
    <n v="7"/>
    <n v="723"/>
    <x v="5549"/>
    <x v="583"/>
    <n v="300"/>
    <s v="x"/>
    <m/>
    <m/>
    <s v="x"/>
    <m/>
    <m/>
    <m/>
    <m/>
    <m/>
    <m/>
    <m/>
    <m/>
    <m/>
    <m/>
    <m/>
    <m/>
    <m/>
    <m/>
    <m/>
    <m/>
    <m/>
    <m/>
    <x v="12"/>
  </r>
  <r>
    <d v="2023-07-13T00:00:00"/>
    <x v="0"/>
    <n v="7"/>
    <n v="645"/>
    <x v="5550"/>
    <x v="583"/>
    <n v="300"/>
    <s v="x"/>
    <m/>
    <m/>
    <s v="x"/>
    <m/>
    <m/>
    <m/>
    <m/>
    <m/>
    <m/>
    <m/>
    <m/>
    <m/>
    <m/>
    <m/>
    <m/>
    <m/>
    <m/>
    <m/>
    <m/>
    <m/>
    <m/>
    <x v="12"/>
  </r>
  <r>
    <d v="2023-06-20T00:00:00"/>
    <x v="0"/>
    <n v="6"/>
    <n v="586"/>
    <x v="5551"/>
    <x v="583"/>
    <n v="300"/>
    <s v="x"/>
    <m/>
    <m/>
    <s v="x"/>
    <m/>
    <m/>
    <m/>
    <m/>
    <m/>
    <m/>
    <m/>
    <m/>
    <m/>
    <m/>
    <m/>
    <m/>
    <m/>
    <m/>
    <m/>
    <m/>
    <m/>
    <m/>
    <x v="12"/>
  </r>
  <r>
    <d v="2023-05-17T00:00:00"/>
    <x v="0"/>
    <n v="5"/>
    <n v="448"/>
    <x v="5552"/>
    <x v="583"/>
    <n v="300"/>
    <s v="x"/>
    <m/>
    <m/>
    <s v="x"/>
    <m/>
    <m/>
    <m/>
    <m/>
    <m/>
    <m/>
    <m/>
    <m/>
    <m/>
    <m/>
    <m/>
    <m/>
    <m/>
    <m/>
    <m/>
    <m/>
    <m/>
    <m/>
    <x v="12"/>
  </r>
  <r>
    <d v="2023-04-20T00:00:00"/>
    <x v="0"/>
    <n v="4"/>
    <n v="342"/>
    <x v="5553"/>
    <x v="583"/>
    <n v="300"/>
    <s v="x"/>
    <m/>
    <m/>
    <s v="x"/>
    <m/>
    <m/>
    <m/>
    <m/>
    <m/>
    <m/>
    <m/>
    <m/>
    <m/>
    <m/>
    <m/>
    <m/>
    <m/>
    <m/>
    <m/>
    <m/>
    <m/>
    <m/>
    <x v="12"/>
  </r>
  <r>
    <d v="2023-03-20T00:00:00"/>
    <x v="0"/>
    <n v="3"/>
    <n v="213"/>
    <x v="5554"/>
    <x v="583"/>
    <n v="300"/>
    <s v="x"/>
    <m/>
    <m/>
    <s v="x"/>
    <m/>
    <m/>
    <m/>
    <m/>
    <m/>
    <m/>
    <m/>
    <m/>
    <m/>
    <m/>
    <m/>
    <m/>
    <m/>
    <m/>
    <m/>
    <m/>
    <m/>
    <m/>
    <x v="12"/>
  </r>
  <r>
    <d v="2023-03-01T00:00:00"/>
    <x v="0"/>
    <n v="3"/>
    <n v="105"/>
    <x v="5555"/>
    <x v="583"/>
    <n v="300"/>
    <s v="x"/>
    <m/>
    <m/>
    <s v="x"/>
    <m/>
    <m/>
    <m/>
    <m/>
    <m/>
    <m/>
    <m/>
    <m/>
    <m/>
    <m/>
    <m/>
    <m/>
    <m/>
    <m/>
    <m/>
    <m/>
    <m/>
    <m/>
    <x v="12"/>
  </r>
  <r>
    <d v="2023-01-23T00:00:00"/>
    <x v="0"/>
    <n v="1"/>
    <n v="1946"/>
    <x v="5556"/>
    <x v="583"/>
    <n v="300"/>
    <s v="x"/>
    <m/>
    <m/>
    <s v="x"/>
    <m/>
    <m/>
    <m/>
    <m/>
    <m/>
    <m/>
    <m/>
    <m/>
    <m/>
    <m/>
    <m/>
    <m/>
    <m/>
    <m/>
    <m/>
    <m/>
    <m/>
    <m/>
    <x v="12"/>
  </r>
  <r>
    <d v="2022-12-19T00:00:00"/>
    <x v="2"/>
    <n v="12"/>
    <n v="1711"/>
    <x v="5557"/>
    <x v="583"/>
    <n v="300"/>
    <s v="x"/>
    <m/>
    <m/>
    <s v="x"/>
    <m/>
    <m/>
    <m/>
    <m/>
    <m/>
    <m/>
    <m/>
    <m/>
    <m/>
    <m/>
    <m/>
    <m/>
    <m/>
    <m/>
    <m/>
    <m/>
    <m/>
    <m/>
    <x v="12"/>
  </r>
  <r>
    <d v="2022-12-13T00:00:00"/>
    <x v="2"/>
    <n v="12"/>
    <n v="1710"/>
    <x v="5558"/>
    <x v="583"/>
    <n v="595.9"/>
    <s v="x"/>
    <m/>
    <m/>
    <s v="x"/>
    <m/>
    <m/>
    <m/>
    <m/>
    <m/>
    <m/>
    <m/>
    <m/>
    <m/>
    <m/>
    <m/>
    <m/>
    <m/>
    <m/>
    <m/>
    <m/>
    <m/>
    <m/>
    <x v="12"/>
  </r>
  <r>
    <d v="2022-11-28T00:00:00"/>
    <x v="2"/>
    <n v="11"/>
    <n v="1548"/>
    <x v="5559"/>
    <x v="583"/>
    <n v="300"/>
    <s v="x"/>
    <m/>
    <m/>
    <s v="x"/>
    <m/>
    <m/>
    <m/>
    <m/>
    <m/>
    <m/>
    <m/>
    <m/>
    <m/>
    <m/>
    <m/>
    <m/>
    <m/>
    <m/>
    <m/>
    <m/>
    <m/>
    <m/>
    <x v="12"/>
  </r>
  <r>
    <d v="2022-10-19T00:00:00"/>
    <x v="2"/>
    <n v="10"/>
    <n v="1403"/>
    <x v="5560"/>
    <x v="583"/>
    <n v="300"/>
    <s v="x"/>
    <m/>
    <m/>
    <s v="x"/>
    <m/>
    <m/>
    <m/>
    <m/>
    <m/>
    <m/>
    <m/>
    <m/>
    <m/>
    <m/>
    <m/>
    <m/>
    <m/>
    <m/>
    <m/>
    <m/>
    <m/>
    <m/>
    <x v="12"/>
  </r>
  <r>
    <d v="2022-09-22T00:00:00"/>
    <x v="2"/>
    <n v="9"/>
    <n v="1270"/>
    <x v="5561"/>
    <x v="583"/>
    <n v="300"/>
    <s v="x"/>
    <m/>
    <m/>
    <s v="x"/>
    <m/>
    <m/>
    <m/>
    <m/>
    <m/>
    <m/>
    <m/>
    <m/>
    <m/>
    <m/>
    <m/>
    <m/>
    <m/>
    <m/>
    <m/>
    <m/>
    <m/>
    <m/>
    <x v="12"/>
  </r>
  <r>
    <d v="2022-08-19T00:00:00"/>
    <x v="2"/>
    <n v="8"/>
    <n v="1141"/>
    <x v="5562"/>
    <x v="583"/>
    <n v="300"/>
    <s v="x"/>
    <m/>
    <m/>
    <s v="x"/>
    <m/>
    <m/>
    <m/>
    <m/>
    <m/>
    <m/>
    <m/>
    <m/>
    <m/>
    <m/>
    <m/>
    <m/>
    <m/>
    <m/>
    <m/>
    <m/>
    <m/>
    <m/>
    <x v="12"/>
  </r>
  <r>
    <d v="2022-07-19T00:00:00"/>
    <x v="2"/>
    <n v="7"/>
    <n v="998"/>
    <x v="5563"/>
    <x v="583"/>
    <n v="300"/>
    <s v="x"/>
    <m/>
    <m/>
    <s v="x"/>
    <m/>
    <m/>
    <m/>
    <m/>
    <m/>
    <m/>
    <m/>
    <m/>
    <m/>
    <m/>
    <m/>
    <m/>
    <m/>
    <m/>
    <m/>
    <m/>
    <m/>
    <m/>
    <x v="12"/>
  </r>
  <r>
    <d v="2022-06-17T00:00:00"/>
    <x v="2"/>
    <n v="6"/>
    <n v="813"/>
    <x v="5564"/>
    <x v="583"/>
    <n v="300"/>
    <s v="x"/>
    <m/>
    <m/>
    <s v="x"/>
    <m/>
    <m/>
    <m/>
    <m/>
    <m/>
    <m/>
    <m/>
    <m/>
    <m/>
    <m/>
    <m/>
    <m/>
    <m/>
    <m/>
    <m/>
    <m/>
    <m/>
    <m/>
    <x v="12"/>
  </r>
  <r>
    <d v="2022-05-20T00:00:00"/>
    <x v="2"/>
    <n v="5"/>
    <n v="603"/>
    <x v="5565"/>
    <x v="583"/>
    <n v="300"/>
    <s v="x"/>
    <m/>
    <m/>
    <s v="x"/>
    <m/>
    <m/>
    <m/>
    <m/>
    <m/>
    <m/>
    <m/>
    <m/>
    <m/>
    <m/>
    <m/>
    <m/>
    <m/>
    <m/>
    <m/>
    <m/>
    <m/>
    <m/>
    <x v="12"/>
  </r>
  <r>
    <d v="2022-04-20T00:00:00"/>
    <x v="2"/>
    <n v="4"/>
    <n v="444"/>
    <x v="5566"/>
    <x v="583"/>
    <n v="300"/>
    <s v="x"/>
    <m/>
    <m/>
    <s v="x"/>
    <m/>
    <m/>
    <m/>
    <m/>
    <m/>
    <m/>
    <m/>
    <m/>
    <m/>
    <m/>
    <m/>
    <m/>
    <m/>
    <m/>
    <m/>
    <m/>
    <m/>
    <m/>
    <x v="12"/>
  </r>
  <r>
    <d v="2022-03-17T00:00:00"/>
    <x v="2"/>
    <n v="3"/>
    <n v="315"/>
    <x v="5567"/>
    <x v="583"/>
    <n v="300"/>
    <s v="x"/>
    <m/>
    <m/>
    <s v="x"/>
    <m/>
    <m/>
    <m/>
    <m/>
    <m/>
    <m/>
    <m/>
    <m/>
    <m/>
    <m/>
    <m/>
    <m/>
    <m/>
    <m/>
    <m/>
    <m/>
    <m/>
    <m/>
    <x v="12"/>
  </r>
  <r>
    <d v="2022-02-16T00:00:00"/>
    <x v="2"/>
    <n v="2"/>
    <n v="99"/>
    <x v="5568"/>
    <x v="583"/>
    <n v="300"/>
    <s v="x"/>
    <m/>
    <m/>
    <s v="x"/>
    <m/>
    <m/>
    <m/>
    <m/>
    <m/>
    <m/>
    <m/>
    <m/>
    <m/>
    <m/>
    <m/>
    <m/>
    <m/>
    <m/>
    <m/>
    <m/>
    <m/>
    <m/>
    <x v="12"/>
  </r>
  <r>
    <d v="2022-01-20T00:00:00"/>
    <x v="2"/>
    <n v="1"/>
    <n v="1992"/>
    <x v="5569"/>
    <x v="583"/>
    <n v="300"/>
    <s v="x"/>
    <m/>
    <m/>
    <s v="x"/>
    <m/>
    <m/>
    <m/>
    <m/>
    <m/>
    <m/>
    <m/>
    <m/>
    <m/>
    <m/>
    <m/>
    <m/>
    <m/>
    <m/>
    <m/>
    <m/>
    <m/>
    <m/>
    <x v="12"/>
  </r>
  <r>
    <d v="2021-12-20T00:00:00"/>
    <x v="1"/>
    <n v="12"/>
    <n v="1761"/>
    <x v="5570"/>
    <x v="583"/>
    <n v="300"/>
    <s v="x"/>
    <m/>
    <m/>
    <s v="x"/>
    <m/>
    <m/>
    <m/>
    <m/>
    <m/>
    <m/>
    <m/>
    <m/>
    <m/>
    <m/>
    <m/>
    <m/>
    <m/>
    <m/>
    <m/>
    <m/>
    <m/>
    <m/>
    <x v="12"/>
  </r>
  <r>
    <d v="2021-11-22T00:00:00"/>
    <x v="1"/>
    <n v="11"/>
    <n v="1675"/>
    <x v="5571"/>
    <x v="583"/>
    <n v="300"/>
    <s v="x"/>
    <m/>
    <m/>
    <s v="x"/>
    <m/>
    <m/>
    <m/>
    <m/>
    <m/>
    <m/>
    <m/>
    <m/>
    <m/>
    <m/>
    <m/>
    <m/>
    <m/>
    <m/>
    <m/>
    <m/>
    <m/>
    <m/>
    <x v="12"/>
  </r>
  <r>
    <d v="2021-10-19T00:00:00"/>
    <x v="1"/>
    <n v="10"/>
    <n v="1509"/>
    <x v="5572"/>
    <x v="583"/>
    <n v="300"/>
    <s v="x"/>
    <m/>
    <m/>
    <s v="x"/>
    <m/>
    <m/>
    <m/>
    <m/>
    <m/>
    <m/>
    <m/>
    <m/>
    <m/>
    <m/>
    <m/>
    <m/>
    <m/>
    <m/>
    <m/>
    <m/>
    <m/>
    <m/>
    <x v="12"/>
  </r>
  <r>
    <d v="2021-09-20T00:00:00"/>
    <x v="1"/>
    <n v="9"/>
    <n v="1263"/>
    <x v="5573"/>
    <x v="583"/>
    <n v="300"/>
    <s v="x"/>
    <m/>
    <m/>
    <s v="x"/>
    <m/>
    <m/>
    <m/>
    <m/>
    <m/>
    <m/>
    <m/>
    <m/>
    <m/>
    <m/>
    <m/>
    <m/>
    <m/>
    <m/>
    <m/>
    <m/>
    <m/>
    <m/>
    <x v="12"/>
  </r>
  <r>
    <d v="2021-08-18T00:00:00"/>
    <x v="1"/>
    <n v="8"/>
    <n v="1139"/>
    <x v="5574"/>
    <x v="583"/>
    <n v="300"/>
    <s v="x"/>
    <m/>
    <m/>
    <s v="x"/>
    <m/>
    <m/>
    <m/>
    <m/>
    <m/>
    <m/>
    <m/>
    <m/>
    <m/>
    <m/>
    <m/>
    <m/>
    <m/>
    <m/>
    <m/>
    <m/>
    <m/>
    <m/>
    <x v="12"/>
  </r>
  <r>
    <d v="2021-07-21T00:00:00"/>
    <x v="1"/>
    <n v="7"/>
    <n v="998"/>
    <x v="5575"/>
    <x v="583"/>
    <n v="300"/>
    <s v="x"/>
    <m/>
    <m/>
    <s v="x"/>
    <m/>
    <m/>
    <m/>
    <m/>
    <m/>
    <m/>
    <m/>
    <m/>
    <m/>
    <m/>
    <m/>
    <m/>
    <m/>
    <m/>
    <m/>
    <m/>
    <m/>
    <m/>
    <x v="12"/>
  </r>
  <r>
    <d v="2021-06-29T00:00:00"/>
    <x v="1"/>
    <n v="6"/>
    <n v="809"/>
    <x v="5576"/>
    <x v="583"/>
    <n v="300"/>
    <s v="x"/>
    <m/>
    <m/>
    <s v="x"/>
    <m/>
    <m/>
    <m/>
    <m/>
    <m/>
    <m/>
    <m/>
    <m/>
    <m/>
    <m/>
    <m/>
    <m/>
    <m/>
    <m/>
    <m/>
    <m/>
    <m/>
    <m/>
    <x v="12"/>
  </r>
  <r>
    <d v="2021-05-21T00:00:00"/>
    <x v="1"/>
    <n v="5"/>
    <n v="676"/>
    <x v="5577"/>
    <x v="583"/>
    <n v="300"/>
    <s v="x"/>
    <m/>
    <m/>
    <s v="x"/>
    <m/>
    <m/>
    <m/>
    <m/>
    <m/>
    <m/>
    <m/>
    <m/>
    <m/>
    <m/>
    <m/>
    <m/>
    <m/>
    <m/>
    <m/>
    <m/>
    <m/>
    <m/>
    <x v="12"/>
  </r>
  <r>
    <d v="2021-04-16T00:00:00"/>
    <x v="1"/>
    <n v="4"/>
    <n v="415"/>
    <x v="5578"/>
    <x v="583"/>
    <n v="300"/>
    <s v="x"/>
    <m/>
    <m/>
    <s v="x"/>
    <m/>
    <m/>
    <m/>
    <m/>
    <m/>
    <m/>
    <m/>
    <m/>
    <m/>
    <m/>
    <m/>
    <m/>
    <m/>
    <m/>
    <m/>
    <m/>
    <m/>
    <m/>
    <x v="12"/>
  </r>
  <r>
    <d v="2021-02-17T00:00:00"/>
    <x v="1"/>
    <n v="2"/>
    <n v="157"/>
    <x v="5579"/>
    <x v="583"/>
    <n v="300"/>
    <s v="x"/>
    <m/>
    <m/>
    <s v="x"/>
    <m/>
    <m/>
    <m/>
    <m/>
    <m/>
    <m/>
    <m/>
    <m/>
    <m/>
    <m/>
    <m/>
    <m/>
    <m/>
    <m/>
    <m/>
    <m/>
    <m/>
    <m/>
    <x v="12"/>
  </r>
  <r>
    <d v="2021-01-21T00:00:00"/>
    <x v="1"/>
    <n v="1"/>
    <n v="2285"/>
    <x v="5580"/>
    <x v="583"/>
    <n v="300"/>
    <s v="x"/>
    <m/>
    <m/>
    <s v="x"/>
    <m/>
    <m/>
    <m/>
    <m/>
    <m/>
    <m/>
    <m/>
    <m/>
    <m/>
    <m/>
    <m/>
    <m/>
    <m/>
    <m/>
    <m/>
    <m/>
    <m/>
    <m/>
    <x v="12"/>
  </r>
  <r>
    <d v="2024-01-09T00:00:00"/>
    <x v="3"/>
    <n v="1"/>
    <n v="1490"/>
    <x v="5581"/>
    <x v="584"/>
    <n v="58"/>
    <s v="x"/>
    <m/>
    <m/>
    <m/>
    <m/>
    <s v="x"/>
    <m/>
    <m/>
    <m/>
    <m/>
    <m/>
    <m/>
    <m/>
    <m/>
    <m/>
    <m/>
    <m/>
    <m/>
    <m/>
    <m/>
    <m/>
    <m/>
    <x v="7"/>
  </r>
  <r>
    <d v="2023-12-07T00:00:00"/>
    <x v="0"/>
    <n v="12"/>
    <n v="1303"/>
    <x v="5582"/>
    <x v="584"/>
    <n v="23"/>
    <s v="x"/>
    <m/>
    <m/>
    <m/>
    <m/>
    <s v="x"/>
    <m/>
    <m/>
    <m/>
    <m/>
    <m/>
    <m/>
    <m/>
    <m/>
    <m/>
    <m/>
    <m/>
    <m/>
    <m/>
    <m/>
    <m/>
    <m/>
    <x v="7"/>
  </r>
  <r>
    <d v="2023-10-31T00:00:00"/>
    <x v="0"/>
    <n v="10"/>
    <n v="1171"/>
    <x v="5583"/>
    <x v="584"/>
    <n v="280"/>
    <s v="x"/>
    <m/>
    <m/>
    <m/>
    <m/>
    <s v="x"/>
    <m/>
    <m/>
    <m/>
    <m/>
    <m/>
    <m/>
    <m/>
    <m/>
    <m/>
    <m/>
    <m/>
    <m/>
    <m/>
    <m/>
    <m/>
    <m/>
    <x v="7"/>
  </r>
  <r>
    <d v="2023-08-22T00:00:00"/>
    <x v="0"/>
    <n v="8"/>
    <n v="890"/>
    <x v="5584"/>
    <x v="584"/>
    <n v="67.5"/>
    <s v="x"/>
    <m/>
    <m/>
    <m/>
    <m/>
    <s v="x"/>
    <m/>
    <m/>
    <m/>
    <m/>
    <m/>
    <m/>
    <m/>
    <m/>
    <m/>
    <m/>
    <m/>
    <m/>
    <m/>
    <m/>
    <m/>
    <m/>
    <x v="7"/>
  </r>
  <r>
    <d v="2023-08-22T00:00:00"/>
    <x v="0"/>
    <n v="8"/>
    <n v="891"/>
    <x v="5585"/>
    <x v="584"/>
    <n v="68.5"/>
    <s v="x"/>
    <m/>
    <m/>
    <m/>
    <m/>
    <s v="x"/>
    <m/>
    <m/>
    <m/>
    <m/>
    <m/>
    <m/>
    <m/>
    <m/>
    <m/>
    <m/>
    <m/>
    <m/>
    <m/>
    <m/>
    <m/>
    <m/>
    <x v="7"/>
  </r>
  <r>
    <d v="2023-05-04T00:00:00"/>
    <x v="0"/>
    <n v="5"/>
    <n v="393"/>
    <x v="5586"/>
    <x v="584"/>
    <n v="67"/>
    <s v="x"/>
    <m/>
    <m/>
    <m/>
    <m/>
    <s v="x"/>
    <m/>
    <m/>
    <m/>
    <m/>
    <m/>
    <m/>
    <m/>
    <m/>
    <m/>
    <m/>
    <m/>
    <m/>
    <m/>
    <m/>
    <m/>
    <m/>
    <x v="7"/>
  </r>
  <r>
    <d v="2023-03-13T00:00:00"/>
    <x v="0"/>
    <n v="3"/>
    <n v="107"/>
    <x v="5587"/>
    <x v="584"/>
    <n v="38"/>
    <s v="x"/>
    <m/>
    <m/>
    <m/>
    <m/>
    <s v="x"/>
    <m/>
    <m/>
    <m/>
    <m/>
    <m/>
    <m/>
    <m/>
    <m/>
    <m/>
    <m/>
    <m/>
    <m/>
    <m/>
    <m/>
    <m/>
    <m/>
    <x v="7"/>
  </r>
  <r>
    <d v="2023-03-06T00:00:00"/>
    <x v="0"/>
    <n v="3"/>
    <n v="89"/>
    <x v="5588"/>
    <x v="584"/>
    <n v="100"/>
    <s v="x"/>
    <m/>
    <m/>
    <m/>
    <m/>
    <s v="x"/>
    <m/>
    <m/>
    <m/>
    <m/>
    <m/>
    <m/>
    <m/>
    <m/>
    <m/>
    <m/>
    <m/>
    <m/>
    <m/>
    <m/>
    <m/>
    <m/>
    <x v="7"/>
  </r>
  <r>
    <d v="2022-07-14T00:00:00"/>
    <x v="2"/>
    <n v="7"/>
    <n v="909"/>
    <x v="5589"/>
    <x v="585"/>
    <n v="679.99"/>
    <m/>
    <s v="x"/>
    <m/>
    <m/>
    <m/>
    <m/>
    <m/>
    <m/>
    <m/>
    <m/>
    <m/>
    <m/>
    <m/>
    <m/>
    <m/>
    <s v="x"/>
    <m/>
    <m/>
    <m/>
    <m/>
    <m/>
    <m/>
    <x v="28"/>
  </r>
  <r>
    <d v="2021-08-02T00:00:00"/>
    <x v="1"/>
    <n v="8"/>
    <n v="925"/>
    <x v="5590"/>
    <x v="585"/>
    <n v="2460"/>
    <m/>
    <s v="x"/>
    <m/>
    <m/>
    <m/>
    <m/>
    <m/>
    <s v="x"/>
    <m/>
    <m/>
    <m/>
    <m/>
    <m/>
    <m/>
    <m/>
    <m/>
    <m/>
    <m/>
    <m/>
    <m/>
    <m/>
    <m/>
    <x v="15"/>
  </r>
  <r>
    <d v="2023-06-27T00:00:00"/>
    <x v="0"/>
    <n v="6"/>
    <n v="659"/>
    <x v="5591"/>
    <x v="586"/>
    <n v="315"/>
    <m/>
    <s v="x"/>
    <m/>
    <m/>
    <m/>
    <m/>
    <m/>
    <s v="x"/>
    <m/>
    <m/>
    <m/>
    <m/>
    <m/>
    <m/>
    <m/>
    <m/>
    <m/>
    <m/>
    <m/>
    <m/>
    <m/>
    <m/>
    <x v="15"/>
  </r>
  <r>
    <d v="2023-06-05T00:00:00"/>
    <x v="0"/>
    <n v="6"/>
    <n v="31"/>
    <x v="5592"/>
    <x v="586"/>
    <n v="315"/>
    <m/>
    <s v="x"/>
    <m/>
    <m/>
    <m/>
    <m/>
    <m/>
    <s v="x"/>
    <m/>
    <m/>
    <m/>
    <m/>
    <m/>
    <m/>
    <m/>
    <m/>
    <m/>
    <m/>
    <m/>
    <m/>
    <m/>
    <m/>
    <x v="15"/>
  </r>
  <r>
    <d v="2022-07-14T00:00:00"/>
    <x v="2"/>
    <n v="7"/>
    <n v="996"/>
    <x v="5593"/>
    <x v="586"/>
    <n v="273"/>
    <m/>
    <s v="x"/>
    <m/>
    <m/>
    <m/>
    <m/>
    <m/>
    <s v="x"/>
    <m/>
    <m/>
    <m/>
    <m/>
    <m/>
    <m/>
    <m/>
    <m/>
    <m/>
    <m/>
    <m/>
    <m/>
    <m/>
    <m/>
    <x v="15"/>
  </r>
  <r>
    <d v="2022-07-06T00:00:00"/>
    <x v="2"/>
    <n v="7"/>
    <n v="41"/>
    <x v="5594"/>
    <x v="586"/>
    <n v="273"/>
    <m/>
    <s v="x"/>
    <m/>
    <m/>
    <m/>
    <m/>
    <m/>
    <s v="x"/>
    <m/>
    <m/>
    <m/>
    <m/>
    <m/>
    <m/>
    <m/>
    <m/>
    <m/>
    <m/>
    <m/>
    <m/>
    <m/>
    <m/>
    <x v="15"/>
  </r>
  <r>
    <d v="2021-07-19T00:00:00"/>
    <x v="1"/>
    <n v="7"/>
    <n v="861"/>
    <x v="5595"/>
    <x v="586"/>
    <n v="280"/>
    <m/>
    <s v="x"/>
    <m/>
    <m/>
    <m/>
    <m/>
    <m/>
    <s v="x"/>
    <m/>
    <m/>
    <m/>
    <m/>
    <m/>
    <m/>
    <m/>
    <m/>
    <m/>
    <m/>
    <m/>
    <m/>
    <m/>
    <m/>
    <x v="15"/>
  </r>
  <r>
    <d v="2023-12-28T00:00:00"/>
    <x v="0"/>
    <n v="12"/>
    <n v="1577"/>
    <x v="5596"/>
    <x v="587"/>
    <n v="7200"/>
    <m/>
    <s v="x"/>
    <m/>
    <s v="x"/>
    <m/>
    <m/>
    <s v="x"/>
    <m/>
    <m/>
    <m/>
    <m/>
    <m/>
    <m/>
    <m/>
    <m/>
    <m/>
    <m/>
    <m/>
    <m/>
    <m/>
    <m/>
    <m/>
    <x v="9"/>
  </r>
  <r>
    <d v="2023-12-19T00:00:00"/>
    <x v="0"/>
    <n v="12"/>
    <n v="1479"/>
    <x v="5597"/>
    <x v="587"/>
    <n v="7200"/>
    <m/>
    <s v="x"/>
    <m/>
    <s v="x"/>
    <m/>
    <m/>
    <s v="x"/>
    <m/>
    <m/>
    <m/>
    <m/>
    <m/>
    <m/>
    <m/>
    <m/>
    <m/>
    <m/>
    <m/>
    <m/>
    <m/>
    <m/>
    <m/>
    <x v="9"/>
  </r>
  <r>
    <d v="2023-09-21T00:00:00"/>
    <x v="0"/>
    <n v="9"/>
    <n v="976"/>
    <x v="5598"/>
    <x v="587"/>
    <n v="18240"/>
    <m/>
    <s v="x"/>
    <m/>
    <s v="x"/>
    <m/>
    <m/>
    <s v="x"/>
    <m/>
    <m/>
    <m/>
    <m/>
    <m/>
    <m/>
    <m/>
    <m/>
    <m/>
    <m/>
    <m/>
    <m/>
    <m/>
    <m/>
    <m/>
    <x v="9"/>
  </r>
  <r>
    <d v="2023-09-20T00:00:00"/>
    <x v="0"/>
    <n v="9"/>
    <n v="977"/>
    <x v="5599"/>
    <x v="587"/>
    <n v="4146"/>
    <m/>
    <s v="x"/>
    <m/>
    <s v="x"/>
    <m/>
    <m/>
    <s v="x"/>
    <m/>
    <m/>
    <m/>
    <m/>
    <m/>
    <m/>
    <m/>
    <m/>
    <m/>
    <m/>
    <m/>
    <m/>
    <m/>
    <m/>
    <m/>
    <x v="9"/>
  </r>
  <r>
    <d v="2023-08-16T00:00:00"/>
    <x v="0"/>
    <n v="8"/>
    <n v="844"/>
    <x v="5600"/>
    <x v="587"/>
    <n v="3980.16"/>
    <m/>
    <s v="x"/>
    <m/>
    <s v="x"/>
    <m/>
    <m/>
    <s v="x"/>
    <m/>
    <m/>
    <m/>
    <m/>
    <m/>
    <m/>
    <m/>
    <m/>
    <m/>
    <m/>
    <m/>
    <m/>
    <m/>
    <m/>
    <m/>
    <x v="9"/>
  </r>
  <r>
    <d v="2023-07-13T00:00:00"/>
    <x v="0"/>
    <n v="7"/>
    <n v="699"/>
    <x v="5601"/>
    <x v="587"/>
    <n v="4975.2"/>
    <m/>
    <s v="x"/>
    <m/>
    <s v="x"/>
    <m/>
    <m/>
    <s v="x"/>
    <m/>
    <m/>
    <m/>
    <m/>
    <m/>
    <m/>
    <m/>
    <m/>
    <m/>
    <m/>
    <m/>
    <m/>
    <m/>
    <m/>
    <m/>
    <x v="9"/>
  </r>
  <r>
    <d v="2023-06-19T00:00:00"/>
    <x v="0"/>
    <n v="6"/>
    <n v="543"/>
    <x v="5602"/>
    <x v="587"/>
    <n v="4146"/>
    <m/>
    <s v="x"/>
    <m/>
    <s v="x"/>
    <m/>
    <m/>
    <s v="x"/>
    <m/>
    <m/>
    <m/>
    <m/>
    <m/>
    <m/>
    <m/>
    <m/>
    <m/>
    <m/>
    <m/>
    <m/>
    <m/>
    <m/>
    <m/>
    <x v="9"/>
  </r>
  <r>
    <d v="2023-05-04T00:00:00"/>
    <x v="0"/>
    <n v="5"/>
    <n v="346"/>
    <x v="5603"/>
    <x v="587"/>
    <n v="39600"/>
    <m/>
    <s v="x"/>
    <m/>
    <s v="x"/>
    <m/>
    <m/>
    <s v="x"/>
    <m/>
    <m/>
    <m/>
    <m/>
    <m/>
    <m/>
    <m/>
    <m/>
    <m/>
    <m/>
    <m/>
    <m/>
    <m/>
    <m/>
    <m/>
    <x v="9"/>
  </r>
  <r>
    <d v="2023-03-13T00:00:00"/>
    <x v="0"/>
    <n v="3"/>
    <n v="94"/>
    <x v="5604"/>
    <x v="587"/>
    <n v="3210.5"/>
    <m/>
    <s v="x"/>
    <m/>
    <s v="x"/>
    <m/>
    <m/>
    <s v="x"/>
    <m/>
    <m/>
    <m/>
    <m/>
    <m/>
    <m/>
    <m/>
    <m/>
    <m/>
    <m/>
    <m/>
    <m/>
    <m/>
    <m/>
    <m/>
    <x v="9"/>
  </r>
  <r>
    <d v="2023-01-12T00:00:00"/>
    <x v="0"/>
    <n v="1"/>
    <n v="1893"/>
    <x v="5605"/>
    <x v="587"/>
    <n v="4032"/>
    <m/>
    <s v="x"/>
    <m/>
    <s v="x"/>
    <m/>
    <m/>
    <s v="x"/>
    <m/>
    <m/>
    <m/>
    <m/>
    <m/>
    <m/>
    <m/>
    <m/>
    <m/>
    <m/>
    <m/>
    <m/>
    <m/>
    <m/>
    <m/>
    <x v="9"/>
  </r>
  <r>
    <d v="2022-12-13T00:00:00"/>
    <x v="2"/>
    <n v="12"/>
    <n v="1679"/>
    <x v="5606"/>
    <x v="587"/>
    <n v="2444.1999999999998"/>
    <m/>
    <s v="x"/>
    <m/>
    <s v="x"/>
    <m/>
    <m/>
    <s v="x"/>
    <m/>
    <m/>
    <m/>
    <m/>
    <m/>
    <m/>
    <m/>
    <m/>
    <m/>
    <m/>
    <m/>
    <m/>
    <m/>
    <m/>
    <m/>
    <x v="9"/>
  </r>
  <r>
    <d v="2022-12-12T00:00:00"/>
    <x v="2"/>
    <n v="12"/>
    <n v="1678"/>
    <x v="5607"/>
    <x v="587"/>
    <n v="8400"/>
    <m/>
    <s v="x"/>
    <m/>
    <s v="x"/>
    <m/>
    <m/>
    <s v="x"/>
    <m/>
    <m/>
    <m/>
    <m/>
    <m/>
    <m/>
    <m/>
    <m/>
    <m/>
    <m/>
    <m/>
    <m/>
    <m/>
    <m/>
    <m/>
    <x v="9"/>
  </r>
  <r>
    <d v="2022-10-11T00:00:00"/>
    <x v="2"/>
    <n v="10"/>
    <n v="1306"/>
    <x v="5608"/>
    <x v="587"/>
    <n v="3166.66"/>
    <m/>
    <s v="x"/>
    <m/>
    <s v="x"/>
    <m/>
    <m/>
    <s v="x"/>
    <m/>
    <m/>
    <m/>
    <m/>
    <m/>
    <m/>
    <m/>
    <m/>
    <m/>
    <m/>
    <m/>
    <m/>
    <m/>
    <m/>
    <m/>
    <x v="9"/>
  </r>
  <r>
    <d v="2022-08-24T00:00:00"/>
    <x v="2"/>
    <n v="8"/>
    <n v="1063"/>
    <x v="5609"/>
    <x v="587"/>
    <n v="3166.66"/>
    <m/>
    <s v="x"/>
    <m/>
    <s v="x"/>
    <m/>
    <m/>
    <s v="x"/>
    <m/>
    <m/>
    <m/>
    <m/>
    <m/>
    <m/>
    <m/>
    <m/>
    <m/>
    <m/>
    <m/>
    <m/>
    <m/>
    <m/>
    <m/>
    <x v="9"/>
  </r>
  <r>
    <d v="2022-08-11T00:00:00"/>
    <x v="2"/>
    <n v="8"/>
    <n v="1028"/>
    <x v="5610"/>
    <x v="587"/>
    <n v="9500"/>
    <m/>
    <s v="x"/>
    <m/>
    <s v="x"/>
    <m/>
    <m/>
    <s v="x"/>
    <m/>
    <m/>
    <m/>
    <m/>
    <m/>
    <m/>
    <m/>
    <m/>
    <m/>
    <m/>
    <m/>
    <m/>
    <m/>
    <m/>
    <m/>
    <x v="9"/>
  </r>
  <r>
    <d v="2022-07-29T00:00:00"/>
    <x v="2"/>
    <n v="7"/>
    <n v="921"/>
    <x v="5611"/>
    <x v="587"/>
    <n v="3166.66"/>
    <m/>
    <s v="x"/>
    <m/>
    <s v="x"/>
    <m/>
    <m/>
    <s v="x"/>
    <m/>
    <m/>
    <m/>
    <m/>
    <m/>
    <m/>
    <m/>
    <m/>
    <m/>
    <m/>
    <m/>
    <m/>
    <m/>
    <m/>
    <m/>
    <x v="9"/>
  </r>
  <r>
    <d v="2022-06-02T00:00:00"/>
    <x v="2"/>
    <n v="6"/>
    <n v="705"/>
    <x v="5612"/>
    <x v="587"/>
    <n v="9408"/>
    <m/>
    <s v="x"/>
    <m/>
    <s v="x"/>
    <m/>
    <m/>
    <s v="x"/>
    <m/>
    <m/>
    <m/>
    <m/>
    <m/>
    <m/>
    <m/>
    <m/>
    <m/>
    <m/>
    <m/>
    <m/>
    <m/>
    <m/>
    <m/>
    <x v="9"/>
  </r>
  <r>
    <d v="2022-04-21T00:00:00"/>
    <x v="2"/>
    <n v="4"/>
    <n v="506"/>
    <x v="5613"/>
    <x v="587"/>
    <n v="360.6"/>
    <m/>
    <s v="x"/>
    <m/>
    <s v="x"/>
    <m/>
    <m/>
    <m/>
    <m/>
    <m/>
    <m/>
    <m/>
    <m/>
    <m/>
    <m/>
    <m/>
    <m/>
    <m/>
    <m/>
    <m/>
    <m/>
    <m/>
    <m/>
    <x v="12"/>
  </r>
  <r>
    <d v="2021-08-30T00:00:00"/>
    <x v="1"/>
    <n v="8"/>
    <n v="1057"/>
    <x v="5614"/>
    <x v="587"/>
    <n v="15732"/>
    <m/>
    <s v="x"/>
    <m/>
    <s v="x"/>
    <m/>
    <m/>
    <s v="x"/>
    <m/>
    <m/>
    <m/>
    <m/>
    <m/>
    <m/>
    <m/>
    <m/>
    <m/>
    <m/>
    <m/>
    <m/>
    <m/>
    <m/>
    <m/>
    <x v="9"/>
  </r>
  <r>
    <d v="2021-06-29T00:00:00"/>
    <x v="1"/>
    <n v="6"/>
    <n v="839"/>
    <x v="5615"/>
    <x v="587"/>
    <n v="28788"/>
    <m/>
    <s v="x"/>
    <m/>
    <s v="x"/>
    <m/>
    <m/>
    <m/>
    <m/>
    <m/>
    <m/>
    <m/>
    <m/>
    <m/>
    <s v="x"/>
    <m/>
    <m/>
    <m/>
    <m/>
    <m/>
    <m/>
    <m/>
    <m/>
    <x v="14"/>
  </r>
  <r>
    <d v="2021-06-11T00:00:00"/>
    <x v="1"/>
    <n v="6"/>
    <n v="728"/>
    <x v="5616"/>
    <x v="587"/>
    <n v="39330"/>
    <m/>
    <s v="x"/>
    <m/>
    <s v="x"/>
    <m/>
    <m/>
    <s v="x"/>
    <m/>
    <m/>
    <m/>
    <m/>
    <m/>
    <m/>
    <m/>
    <m/>
    <m/>
    <m/>
    <m/>
    <m/>
    <m/>
    <m/>
    <m/>
    <x v="9"/>
  </r>
  <r>
    <d v="2021-03-03T00:00:00"/>
    <x v="1"/>
    <n v="3"/>
    <n v="155"/>
    <x v="5617"/>
    <x v="587"/>
    <n v="23598"/>
    <m/>
    <s v="x"/>
    <m/>
    <s v="x"/>
    <m/>
    <m/>
    <m/>
    <m/>
    <m/>
    <m/>
    <m/>
    <m/>
    <m/>
    <m/>
    <m/>
    <m/>
    <m/>
    <m/>
    <m/>
    <m/>
    <m/>
    <m/>
    <x v="12"/>
  </r>
  <r>
    <d v="2022-03-14T00:00:00"/>
    <x v="2"/>
    <n v="3"/>
    <n v="318"/>
    <x v="5618"/>
    <x v="588"/>
    <n v="435.85"/>
    <m/>
    <s v="x"/>
    <m/>
    <s v="x"/>
    <m/>
    <m/>
    <m/>
    <m/>
    <m/>
    <m/>
    <m/>
    <m/>
    <m/>
    <m/>
    <m/>
    <m/>
    <m/>
    <m/>
    <m/>
    <m/>
    <m/>
    <m/>
    <x v="12"/>
  </r>
  <r>
    <d v="2022-02-24T00:00:00"/>
    <x v="2"/>
    <n v="2"/>
    <n v="10"/>
    <x v="5619"/>
    <x v="588"/>
    <n v="435.85"/>
    <m/>
    <s v="x"/>
    <m/>
    <s v="x"/>
    <m/>
    <m/>
    <m/>
    <m/>
    <m/>
    <m/>
    <m/>
    <m/>
    <m/>
    <m/>
    <m/>
    <m/>
    <m/>
    <m/>
    <m/>
    <m/>
    <m/>
    <m/>
    <x v="12"/>
  </r>
  <r>
    <d v="2023-04-12T00:00:00"/>
    <x v="0"/>
    <n v="4"/>
    <n v="254"/>
    <x v="5620"/>
    <x v="589"/>
    <n v="719.86"/>
    <m/>
    <s v="x"/>
    <m/>
    <s v="x"/>
    <m/>
    <m/>
    <m/>
    <m/>
    <m/>
    <m/>
    <m/>
    <m/>
    <m/>
    <m/>
    <m/>
    <m/>
    <m/>
    <m/>
    <m/>
    <m/>
    <m/>
    <m/>
    <x v="12"/>
  </r>
  <r>
    <d v="2023-03-01T00:00:00"/>
    <x v="0"/>
    <n v="3"/>
    <n v="33"/>
    <x v="5621"/>
    <x v="589"/>
    <n v="1733.33"/>
    <m/>
    <s v="x"/>
    <m/>
    <s v="x"/>
    <m/>
    <m/>
    <m/>
    <m/>
    <m/>
    <m/>
    <m/>
    <m/>
    <m/>
    <m/>
    <m/>
    <m/>
    <m/>
    <m/>
    <m/>
    <m/>
    <m/>
    <m/>
    <x v="12"/>
  </r>
  <r>
    <d v="2023-01-05T00:00:00"/>
    <x v="0"/>
    <n v="1"/>
    <n v="1774"/>
    <x v="5622"/>
    <x v="589"/>
    <n v="1170.23"/>
    <m/>
    <s v="x"/>
    <m/>
    <s v="x"/>
    <m/>
    <m/>
    <m/>
    <m/>
    <m/>
    <m/>
    <m/>
    <m/>
    <m/>
    <m/>
    <m/>
    <m/>
    <m/>
    <m/>
    <m/>
    <m/>
    <m/>
    <m/>
    <x v="12"/>
  </r>
  <r>
    <d v="2022-11-14T00:00:00"/>
    <x v="2"/>
    <n v="11"/>
    <n v="1487"/>
    <x v="5623"/>
    <x v="590"/>
    <n v="3111.6"/>
    <m/>
    <s v="x"/>
    <m/>
    <s v="x"/>
    <m/>
    <m/>
    <m/>
    <m/>
    <m/>
    <m/>
    <m/>
    <m/>
    <m/>
    <m/>
    <m/>
    <m/>
    <m/>
    <m/>
    <m/>
    <m/>
    <m/>
    <m/>
    <x v="12"/>
  </r>
  <r>
    <d v="2022-11-09T00:00:00"/>
    <x v="2"/>
    <n v="11"/>
    <n v="1444"/>
    <x v="5624"/>
    <x v="590"/>
    <n v="600"/>
    <s v="x"/>
    <m/>
    <m/>
    <s v="x"/>
    <m/>
    <m/>
    <m/>
    <m/>
    <m/>
    <m/>
    <m/>
    <m/>
    <m/>
    <m/>
    <m/>
    <m/>
    <m/>
    <m/>
    <m/>
    <m/>
    <m/>
    <m/>
    <x v="12"/>
  </r>
  <r>
    <d v="2024-01-15T00:00:00"/>
    <x v="3"/>
    <n v="1"/>
    <n v="1580"/>
    <x v="5625"/>
    <x v="591"/>
    <n v="70"/>
    <m/>
    <s v="x"/>
    <m/>
    <m/>
    <m/>
    <m/>
    <m/>
    <m/>
    <m/>
    <s v="x"/>
    <m/>
    <m/>
    <m/>
    <m/>
    <m/>
    <m/>
    <m/>
    <m/>
    <m/>
    <m/>
    <m/>
    <m/>
    <x v="6"/>
  </r>
  <r>
    <d v="2022-03-17T00:00:00"/>
    <x v="2"/>
    <n v="3"/>
    <n v="339"/>
    <x v="5626"/>
    <x v="592"/>
    <n v="152"/>
    <m/>
    <s v="x"/>
    <m/>
    <m/>
    <m/>
    <m/>
    <m/>
    <m/>
    <m/>
    <m/>
    <m/>
    <m/>
    <m/>
    <m/>
    <m/>
    <m/>
    <m/>
    <m/>
    <s v="x"/>
    <m/>
    <m/>
    <m/>
    <x v="11"/>
  </r>
  <r>
    <d v="2022-02-01T00:00:00"/>
    <x v="2"/>
    <n v="2"/>
    <n v="3"/>
    <x v="5627"/>
    <x v="592"/>
    <n v="152"/>
    <m/>
    <s v="x"/>
    <m/>
    <m/>
    <m/>
    <m/>
    <m/>
    <m/>
    <m/>
    <m/>
    <m/>
    <m/>
    <m/>
    <m/>
    <m/>
    <m/>
    <m/>
    <m/>
    <s v="x"/>
    <m/>
    <m/>
    <m/>
    <x v="11"/>
  </r>
  <r>
    <d v="2021-12-02T00:00:00"/>
    <x v="1"/>
    <n v="12"/>
    <n v="1716"/>
    <x v="5628"/>
    <x v="593"/>
    <n v="970.8"/>
    <m/>
    <s v="x"/>
    <m/>
    <m/>
    <m/>
    <m/>
    <m/>
    <s v="x"/>
    <m/>
    <m/>
    <m/>
    <m/>
    <m/>
    <m/>
    <m/>
    <m/>
    <m/>
    <m/>
    <m/>
    <m/>
    <m/>
    <m/>
    <x v="15"/>
  </r>
  <r>
    <d v="2023-02-13T00:00:00"/>
    <x v="0"/>
    <n v="2"/>
    <n v="9"/>
    <x v="5629"/>
    <x v="594"/>
    <n v="1140"/>
    <m/>
    <s v="x"/>
    <m/>
    <s v="x"/>
    <m/>
    <m/>
    <m/>
    <m/>
    <m/>
    <m/>
    <m/>
    <m/>
    <m/>
    <m/>
    <m/>
    <s v="x"/>
    <m/>
    <m/>
    <m/>
    <m/>
    <m/>
    <m/>
    <x v="19"/>
  </r>
  <r>
    <d v="2022-04-01T00:00:00"/>
    <x v="2"/>
    <n v="4"/>
    <n v="305"/>
    <x v="5630"/>
    <x v="594"/>
    <n v="300"/>
    <m/>
    <s v="x"/>
    <m/>
    <s v="x"/>
    <m/>
    <m/>
    <m/>
    <m/>
    <m/>
    <m/>
    <m/>
    <m/>
    <m/>
    <m/>
    <m/>
    <m/>
    <m/>
    <m/>
    <m/>
    <m/>
    <m/>
    <m/>
    <x v="12"/>
  </r>
  <r>
    <d v="2022-02-09T00:00:00"/>
    <x v="2"/>
    <n v="2"/>
    <n v="28"/>
    <x v="5631"/>
    <x v="594"/>
    <n v="294"/>
    <m/>
    <s v="x"/>
    <m/>
    <s v="x"/>
    <m/>
    <m/>
    <m/>
    <m/>
    <m/>
    <m/>
    <m/>
    <m/>
    <m/>
    <m/>
    <m/>
    <m/>
    <m/>
    <m/>
    <m/>
    <m/>
    <m/>
    <m/>
    <x v="12"/>
  </r>
  <r>
    <d v="2021-03-29T00:00:00"/>
    <x v="1"/>
    <n v="3"/>
    <n v="215"/>
    <x v="5632"/>
    <x v="594"/>
    <n v="407"/>
    <m/>
    <s v="x"/>
    <m/>
    <s v="x"/>
    <m/>
    <m/>
    <m/>
    <m/>
    <m/>
    <m/>
    <m/>
    <m/>
    <m/>
    <m/>
    <m/>
    <m/>
    <m/>
    <m/>
    <m/>
    <m/>
    <m/>
    <m/>
    <x v="12"/>
  </r>
  <r>
    <d v="2023-07-13T00:00:00"/>
    <x v="0"/>
    <n v="7"/>
    <n v="654"/>
    <x v="5633"/>
    <x v="595"/>
    <n v="135"/>
    <m/>
    <s v="x"/>
    <m/>
    <s v="x"/>
    <m/>
    <m/>
    <m/>
    <m/>
    <m/>
    <m/>
    <m/>
    <m/>
    <m/>
    <m/>
    <m/>
    <m/>
    <m/>
    <m/>
    <m/>
    <m/>
    <m/>
    <m/>
    <x v="12"/>
  </r>
  <r>
    <d v="2023-09-20T00:00:00"/>
    <x v="0"/>
    <n v="9"/>
    <n v="1012"/>
    <x v="5634"/>
    <x v="596"/>
    <n v="10200"/>
    <s v="x"/>
    <m/>
    <m/>
    <m/>
    <m/>
    <m/>
    <m/>
    <m/>
    <m/>
    <s v="x"/>
    <m/>
    <m/>
    <m/>
    <m/>
    <m/>
    <m/>
    <m/>
    <m/>
    <m/>
    <m/>
    <m/>
    <m/>
    <x v="6"/>
  </r>
  <r>
    <d v="2023-01-12T00:00:00"/>
    <x v="0"/>
    <n v="1"/>
    <n v="1921"/>
    <x v="5635"/>
    <x v="596"/>
    <n v="5949.6"/>
    <s v="x"/>
    <m/>
    <m/>
    <m/>
    <m/>
    <m/>
    <m/>
    <m/>
    <m/>
    <s v="x"/>
    <m/>
    <m/>
    <m/>
    <m/>
    <m/>
    <m/>
    <m/>
    <m/>
    <m/>
    <m/>
    <m/>
    <m/>
    <x v="6"/>
  </r>
  <r>
    <d v="2022-10-21T00:00:00"/>
    <x v="2"/>
    <n v="10"/>
    <n v="1405"/>
    <x v="5636"/>
    <x v="596"/>
    <n v="8000"/>
    <s v="x"/>
    <m/>
    <m/>
    <m/>
    <m/>
    <m/>
    <m/>
    <m/>
    <m/>
    <s v="x"/>
    <m/>
    <m/>
    <m/>
    <m/>
    <m/>
    <m/>
    <m/>
    <m/>
    <m/>
    <m/>
    <m/>
    <m/>
    <x v="6"/>
  </r>
  <r>
    <d v="2022-09-13T00:00:00"/>
    <x v="2"/>
    <n v="9"/>
    <n v="1175"/>
    <x v="5637"/>
    <x v="596"/>
    <n v="125.74"/>
    <s v="x"/>
    <m/>
    <m/>
    <m/>
    <m/>
    <m/>
    <m/>
    <m/>
    <m/>
    <s v="x"/>
    <m/>
    <m/>
    <m/>
    <m/>
    <m/>
    <m/>
    <m/>
    <m/>
    <m/>
    <m/>
    <m/>
    <m/>
    <x v="6"/>
  </r>
  <r>
    <d v="2022-05-17T00:00:00"/>
    <x v="2"/>
    <n v="5"/>
    <n v="650"/>
    <x v="5638"/>
    <x v="596"/>
    <n v="428.4"/>
    <s v="x"/>
    <m/>
    <m/>
    <m/>
    <m/>
    <m/>
    <m/>
    <m/>
    <m/>
    <s v="x"/>
    <m/>
    <m/>
    <m/>
    <m/>
    <m/>
    <m/>
    <m/>
    <m/>
    <m/>
    <m/>
    <m/>
    <m/>
    <x v="6"/>
  </r>
  <r>
    <d v="2022-02-24T00:00:00"/>
    <x v="2"/>
    <n v="2"/>
    <n v="209"/>
    <x v="5639"/>
    <x v="596"/>
    <n v="311.3"/>
    <s v="x"/>
    <m/>
    <m/>
    <m/>
    <m/>
    <m/>
    <m/>
    <m/>
    <m/>
    <s v="x"/>
    <m/>
    <m/>
    <m/>
    <m/>
    <m/>
    <m/>
    <m/>
    <m/>
    <m/>
    <m/>
    <m/>
    <m/>
    <x v="6"/>
  </r>
  <r>
    <d v="2022-02-24T00:00:00"/>
    <x v="2"/>
    <n v="2"/>
    <n v="196"/>
    <x v="5640"/>
    <x v="596"/>
    <n v="272.22000000000003"/>
    <s v="x"/>
    <m/>
    <m/>
    <m/>
    <m/>
    <m/>
    <m/>
    <m/>
    <m/>
    <s v="x"/>
    <m/>
    <m/>
    <m/>
    <m/>
    <m/>
    <m/>
    <m/>
    <m/>
    <m/>
    <m/>
    <m/>
    <m/>
    <x v="6"/>
  </r>
  <r>
    <d v="2021-10-01T00:00:00"/>
    <x v="1"/>
    <n v="10"/>
    <n v="1357"/>
    <x v="5641"/>
    <x v="596"/>
    <n v="141.96"/>
    <s v="x"/>
    <m/>
    <m/>
    <m/>
    <m/>
    <m/>
    <m/>
    <m/>
    <m/>
    <s v="x"/>
    <m/>
    <m/>
    <m/>
    <m/>
    <m/>
    <m/>
    <m/>
    <m/>
    <m/>
    <m/>
    <m/>
    <m/>
    <x v="6"/>
  </r>
  <r>
    <d v="2021-09-23T00:00:00"/>
    <x v="1"/>
    <n v="9"/>
    <n v="1307"/>
    <x v="5642"/>
    <x v="596"/>
    <n v="172.38"/>
    <s v="x"/>
    <m/>
    <m/>
    <m/>
    <m/>
    <m/>
    <m/>
    <m/>
    <m/>
    <s v="x"/>
    <m/>
    <m/>
    <m/>
    <m/>
    <m/>
    <m/>
    <m/>
    <m/>
    <m/>
    <m/>
    <m/>
    <m/>
    <x v="6"/>
  </r>
  <r>
    <d v="2021-06-22T00:00:00"/>
    <x v="1"/>
    <n v="6"/>
    <n v="826"/>
    <x v="5643"/>
    <x v="596"/>
    <n v="1041.18"/>
    <s v="x"/>
    <m/>
    <m/>
    <m/>
    <m/>
    <m/>
    <m/>
    <m/>
    <m/>
    <s v="x"/>
    <m/>
    <m/>
    <m/>
    <m/>
    <m/>
    <m/>
    <m/>
    <m/>
    <m/>
    <m/>
    <m/>
    <m/>
    <x v="6"/>
  </r>
  <r>
    <d v="2021-05-20T00:00:00"/>
    <x v="1"/>
    <n v="5"/>
    <n v="638"/>
    <x v="5644"/>
    <x v="596"/>
    <n v="765.6"/>
    <m/>
    <s v="x"/>
    <m/>
    <m/>
    <m/>
    <m/>
    <m/>
    <m/>
    <m/>
    <s v="x"/>
    <m/>
    <m/>
    <m/>
    <m/>
    <m/>
    <m/>
    <m/>
    <m/>
    <m/>
    <m/>
    <m/>
    <m/>
    <x v="6"/>
  </r>
  <r>
    <d v="2021-03-29T00:00:00"/>
    <x v="1"/>
    <n v="3"/>
    <n v="347"/>
    <x v="5645"/>
    <x v="596"/>
    <n v="2492.0300000000002"/>
    <s v="x"/>
    <m/>
    <m/>
    <m/>
    <m/>
    <m/>
    <m/>
    <m/>
    <m/>
    <s v="x"/>
    <m/>
    <m/>
    <m/>
    <m/>
    <m/>
    <m/>
    <m/>
    <m/>
    <m/>
    <m/>
    <m/>
    <m/>
    <x v="6"/>
  </r>
  <r>
    <d v="2021-03-29T00:00:00"/>
    <x v="1"/>
    <n v="3"/>
    <n v="346"/>
    <x v="5646"/>
    <x v="596"/>
    <n v="461.58"/>
    <m/>
    <s v="x"/>
    <m/>
    <m/>
    <m/>
    <m/>
    <m/>
    <m/>
    <m/>
    <s v="x"/>
    <m/>
    <m/>
    <m/>
    <m/>
    <m/>
    <m/>
    <m/>
    <m/>
    <m/>
    <m/>
    <m/>
    <m/>
    <x v="6"/>
  </r>
  <r>
    <d v="2023-10-24T00:00:00"/>
    <x v="0"/>
    <n v="10"/>
    <n v="1093"/>
    <x v="5647"/>
    <x v="597"/>
    <n v="230"/>
    <m/>
    <s v="x"/>
    <m/>
    <s v="x"/>
    <m/>
    <m/>
    <m/>
    <m/>
    <m/>
    <m/>
    <m/>
    <m/>
    <m/>
    <m/>
    <m/>
    <m/>
    <m/>
    <m/>
    <m/>
    <m/>
    <m/>
    <m/>
    <x v="12"/>
  </r>
  <r>
    <d v="2023-10-17T00:00:00"/>
    <x v="0"/>
    <n v="10"/>
    <n v="1063"/>
    <x v="5648"/>
    <x v="597"/>
    <n v="230"/>
    <m/>
    <s v="x"/>
    <m/>
    <s v="x"/>
    <m/>
    <m/>
    <m/>
    <m/>
    <m/>
    <m/>
    <m/>
    <m/>
    <m/>
    <m/>
    <m/>
    <m/>
    <m/>
    <m/>
    <m/>
    <m/>
    <m/>
    <m/>
    <x v="12"/>
  </r>
  <r>
    <d v="2023-10-11T00:00:00"/>
    <x v="0"/>
    <n v="10"/>
    <n v="1094"/>
    <x v="5649"/>
    <x v="597"/>
    <n v="250"/>
    <m/>
    <s v="x"/>
    <m/>
    <s v="x"/>
    <m/>
    <m/>
    <m/>
    <m/>
    <m/>
    <m/>
    <m/>
    <m/>
    <m/>
    <m/>
    <m/>
    <m/>
    <m/>
    <m/>
    <m/>
    <m/>
    <m/>
    <m/>
    <x v="12"/>
  </r>
  <r>
    <d v="2023-07-25T00:00:00"/>
    <x v="0"/>
    <n v="7"/>
    <n v="707"/>
    <x v="5650"/>
    <x v="597"/>
    <n v="1250"/>
    <m/>
    <s v="x"/>
    <m/>
    <s v="x"/>
    <m/>
    <m/>
    <m/>
    <m/>
    <m/>
    <m/>
    <m/>
    <m/>
    <m/>
    <m/>
    <m/>
    <m/>
    <m/>
    <m/>
    <m/>
    <m/>
    <m/>
    <m/>
    <x v="12"/>
  </r>
  <r>
    <d v="2023-04-03T00:00:00"/>
    <x v="0"/>
    <n v="4"/>
    <n v="164"/>
    <x v="5651"/>
    <x v="597"/>
    <n v="770"/>
    <m/>
    <s v="x"/>
    <m/>
    <s v="x"/>
    <m/>
    <m/>
    <m/>
    <m/>
    <m/>
    <m/>
    <m/>
    <m/>
    <m/>
    <m/>
    <m/>
    <m/>
    <m/>
    <m/>
    <m/>
    <m/>
    <m/>
    <m/>
    <x v="12"/>
  </r>
  <r>
    <d v="2023-01-05T00:00:00"/>
    <x v="0"/>
    <n v="1"/>
    <n v="1830"/>
    <x v="5652"/>
    <x v="597"/>
    <n v="470"/>
    <m/>
    <s v="x"/>
    <m/>
    <s v="x"/>
    <m/>
    <m/>
    <m/>
    <m/>
    <m/>
    <m/>
    <m/>
    <m/>
    <m/>
    <m/>
    <m/>
    <m/>
    <m/>
    <m/>
    <m/>
    <m/>
    <m/>
    <m/>
    <x v="12"/>
  </r>
  <r>
    <d v="2023-01-05T00:00:00"/>
    <x v="0"/>
    <n v="1"/>
    <n v="1829"/>
    <x v="5652"/>
    <x v="597"/>
    <n v="240"/>
    <m/>
    <s v="x"/>
    <m/>
    <s v="x"/>
    <m/>
    <m/>
    <m/>
    <m/>
    <m/>
    <m/>
    <m/>
    <m/>
    <m/>
    <m/>
    <m/>
    <m/>
    <m/>
    <m/>
    <m/>
    <m/>
    <m/>
    <m/>
    <x v="12"/>
  </r>
  <r>
    <d v="2022-07-29T00:00:00"/>
    <x v="2"/>
    <n v="7"/>
    <n v="949"/>
    <x v="5653"/>
    <x v="597"/>
    <n v="4950"/>
    <m/>
    <s v="x"/>
    <m/>
    <s v="x"/>
    <m/>
    <m/>
    <m/>
    <m/>
    <m/>
    <m/>
    <m/>
    <m/>
    <m/>
    <m/>
    <m/>
    <m/>
    <m/>
    <m/>
    <m/>
    <m/>
    <m/>
    <m/>
    <x v="12"/>
  </r>
  <r>
    <d v="2022-06-21T00:00:00"/>
    <x v="2"/>
    <n v="6"/>
    <n v="702"/>
    <x v="5654"/>
    <x v="597"/>
    <n v="4620"/>
    <m/>
    <s v="x"/>
    <m/>
    <s v="x"/>
    <m/>
    <m/>
    <m/>
    <m/>
    <m/>
    <m/>
    <m/>
    <m/>
    <m/>
    <m/>
    <m/>
    <m/>
    <m/>
    <m/>
    <m/>
    <m/>
    <m/>
    <m/>
    <x v="12"/>
  </r>
  <r>
    <d v="2022-05-13T00:00:00"/>
    <x v="2"/>
    <n v="5"/>
    <n v="580"/>
    <x v="5655"/>
    <x v="597"/>
    <n v="4730"/>
    <m/>
    <s v="x"/>
    <m/>
    <s v="x"/>
    <m/>
    <m/>
    <m/>
    <m/>
    <m/>
    <m/>
    <m/>
    <m/>
    <m/>
    <m/>
    <m/>
    <m/>
    <m/>
    <m/>
    <m/>
    <m/>
    <m/>
    <m/>
    <x v="12"/>
  </r>
  <r>
    <d v="2021-12-29T00:00:00"/>
    <x v="1"/>
    <n v="12"/>
    <n v="1960"/>
    <x v="5656"/>
    <x v="597"/>
    <n v="9790"/>
    <m/>
    <s v="x"/>
    <m/>
    <s v="x"/>
    <m/>
    <m/>
    <m/>
    <m/>
    <m/>
    <m/>
    <m/>
    <m/>
    <m/>
    <m/>
    <m/>
    <m/>
    <m/>
    <m/>
    <m/>
    <m/>
    <m/>
    <m/>
    <x v="12"/>
  </r>
  <r>
    <d v="2023-11-22T00:00:00"/>
    <x v="0"/>
    <n v="11"/>
    <n v="1321"/>
    <x v="5657"/>
    <x v="598"/>
    <n v="1500"/>
    <m/>
    <s v="x"/>
    <m/>
    <s v="x"/>
    <m/>
    <m/>
    <m/>
    <m/>
    <m/>
    <m/>
    <m/>
    <m/>
    <m/>
    <m/>
    <m/>
    <m/>
    <m/>
    <m/>
    <m/>
    <m/>
    <m/>
    <m/>
    <x v="12"/>
  </r>
  <r>
    <d v="2021-09-27T00:00:00"/>
    <x v="1"/>
    <n v="9"/>
    <n v="1345"/>
    <x v="5658"/>
    <x v="599"/>
    <n v="390"/>
    <m/>
    <s v="x"/>
    <m/>
    <s v="x"/>
    <m/>
    <m/>
    <m/>
    <m/>
    <m/>
    <m/>
    <m/>
    <m/>
    <m/>
    <m/>
    <m/>
    <m/>
    <m/>
    <m/>
    <m/>
    <m/>
    <m/>
    <m/>
    <x v="12"/>
  </r>
  <r>
    <d v="2021-09-27T00:00:00"/>
    <x v="1"/>
    <n v="9"/>
    <n v="1344"/>
    <x v="5659"/>
    <x v="599"/>
    <n v="212"/>
    <m/>
    <s v="x"/>
    <m/>
    <s v="x"/>
    <m/>
    <m/>
    <m/>
    <m/>
    <m/>
    <m/>
    <m/>
    <m/>
    <m/>
    <m/>
    <m/>
    <m/>
    <m/>
    <m/>
    <m/>
    <m/>
    <m/>
    <m/>
    <x v="12"/>
  </r>
  <r>
    <d v="2021-09-27T00:00:00"/>
    <x v="1"/>
    <n v="9"/>
    <n v="1343"/>
    <x v="5660"/>
    <x v="599"/>
    <n v="917"/>
    <m/>
    <s v="x"/>
    <m/>
    <s v="x"/>
    <m/>
    <m/>
    <m/>
    <m/>
    <m/>
    <m/>
    <m/>
    <m/>
    <m/>
    <m/>
    <m/>
    <m/>
    <m/>
    <m/>
    <m/>
    <m/>
    <m/>
    <m/>
    <x v="12"/>
  </r>
  <r>
    <d v="2021-09-27T00:00:00"/>
    <x v="1"/>
    <n v="9"/>
    <n v="1342"/>
    <x v="5661"/>
    <x v="599"/>
    <n v="95"/>
    <m/>
    <s v="x"/>
    <m/>
    <s v="x"/>
    <m/>
    <m/>
    <m/>
    <m/>
    <m/>
    <m/>
    <m/>
    <m/>
    <m/>
    <m/>
    <m/>
    <m/>
    <m/>
    <m/>
    <m/>
    <m/>
    <m/>
    <m/>
    <x v="12"/>
  </r>
  <r>
    <d v="2021-08-11T00:00:00"/>
    <x v="1"/>
    <n v="8"/>
    <n v="994"/>
    <x v="5662"/>
    <x v="599"/>
    <n v="95"/>
    <m/>
    <s v="x"/>
    <m/>
    <s v="x"/>
    <m/>
    <m/>
    <m/>
    <m/>
    <m/>
    <m/>
    <m/>
    <m/>
    <m/>
    <m/>
    <m/>
    <m/>
    <m/>
    <m/>
    <m/>
    <m/>
    <m/>
    <m/>
    <x v="12"/>
  </r>
  <r>
    <d v="2021-08-11T00:00:00"/>
    <x v="1"/>
    <n v="8"/>
    <n v="993"/>
    <x v="5663"/>
    <x v="599"/>
    <n v="720"/>
    <m/>
    <s v="x"/>
    <m/>
    <s v="x"/>
    <m/>
    <m/>
    <m/>
    <m/>
    <m/>
    <m/>
    <m/>
    <m/>
    <m/>
    <m/>
    <m/>
    <m/>
    <m/>
    <m/>
    <m/>
    <m/>
    <m/>
    <m/>
    <x v="12"/>
  </r>
  <r>
    <d v="2021-04-16T00:00:00"/>
    <x v="1"/>
    <n v="4"/>
    <n v="359"/>
    <x v="5664"/>
    <x v="599"/>
    <n v="1875"/>
    <m/>
    <s v="x"/>
    <m/>
    <s v="x"/>
    <m/>
    <m/>
    <m/>
    <m/>
    <m/>
    <m/>
    <m/>
    <m/>
    <m/>
    <m/>
    <m/>
    <m/>
    <m/>
    <m/>
    <m/>
    <m/>
    <m/>
    <m/>
    <x v="12"/>
  </r>
  <r>
    <d v="2021-03-19T00:00:00"/>
    <x v="1"/>
    <n v="3"/>
    <n v="209"/>
    <x v="5665"/>
    <x v="599"/>
    <n v="910"/>
    <m/>
    <s v="x"/>
    <m/>
    <s v="x"/>
    <m/>
    <m/>
    <m/>
    <m/>
    <m/>
    <m/>
    <m/>
    <m/>
    <m/>
    <m/>
    <m/>
    <m/>
    <m/>
    <m/>
    <m/>
    <m/>
    <m/>
    <m/>
    <x v="12"/>
  </r>
  <r>
    <d v="2023-09-21T00:00:00"/>
    <x v="0"/>
    <n v="9"/>
    <n v="998"/>
    <x v="5666"/>
    <x v="600"/>
    <n v="3500"/>
    <m/>
    <s v="x"/>
    <m/>
    <s v="x"/>
    <m/>
    <m/>
    <s v="x"/>
    <m/>
    <m/>
    <m/>
    <m/>
    <m/>
    <m/>
    <m/>
    <m/>
    <m/>
    <m/>
    <m/>
    <m/>
    <m/>
    <m/>
    <m/>
    <x v="9"/>
  </r>
  <r>
    <d v="2022-11-07T00:00:00"/>
    <x v="2"/>
    <n v="11"/>
    <n v="1484"/>
    <x v="5667"/>
    <x v="600"/>
    <n v="1380"/>
    <m/>
    <s v="x"/>
    <m/>
    <s v="x"/>
    <m/>
    <m/>
    <m/>
    <m/>
    <m/>
    <m/>
    <m/>
    <m/>
    <m/>
    <m/>
    <m/>
    <m/>
    <m/>
    <m/>
    <m/>
    <m/>
    <m/>
    <m/>
    <x v="12"/>
  </r>
  <r>
    <d v="2022-09-30T00:00:00"/>
    <x v="2"/>
    <n v="9"/>
    <n v="1305"/>
    <x v="5668"/>
    <x v="600"/>
    <n v="1440"/>
    <m/>
    <s v="x"/>
    <m/>
    <s v="x"/>
    <m/>
    <m/>
    <s v="x"/>
    <m/>
    <m/>
    <m/>
    <m/>
    <m/>
    <m/>
    <m/>
    <m/>
    <m/>
    <m/>
    <m/>
    <m/>
    <m/>
    <m/>
    <m/>
    <x v="9"/>
  </r>
  <r>
    <d v="2022-04-05T00:00:00"/>
    <x v="2"/>
    <n v="4"/>
    <n v="381"/>
    <x v="5669"/>
    <x v="600"/>
    <n v="1740"/>
    <m/>
    <s v="x"/>
    <m/>
    <s v="x"/>
    <m/>
    <m/>
    <s v="x"/>
    <m/>
    <m/>
    <m/>
    <m/>
    <m/>
    <m/>
    <m/>
    <m/>
    <m/>
    <m/>
    <m/>
    <m/>
    <m/>
    <m/>
    <m/>
    <x v="9"/>
  </r>
  <r>
    <d v="2021-07-27T00:00:00"/>
    <x v="1"/>
    <n v="7"/>
    <n v="932"/>
    <x v="5670"/>
    <x v="600"/>
    <n v="12000"/>
    <m/>
    <s v="x"/>
    <m/>
    <s v="x"/>
    <m/>
    <m/>
    <s v="x"/>
    <m/>
    <m/>
    <m/>
    <m/>
    <m/>
    <m/>
    <m/>
    <m/>
    <m/>
    <m/>
    <m/>
    <m/>
    <m/>
    <m/>
    <m/>
    <x v="9"/>
  </r>
  <r>
    <d v="2021-05-27T00:00:00"/>
    <x v="1"/>
    <n v="5"/>
    <n v="682"/>
    <x v="5671"/>
    <x v="600"/>
    <n v="2100"/>
    <m/>
    <s v="x"/>
    <m/>
    <s v="x"/>
    <m/>
    <m/>
    <m/>
    <m/>
    <m/>
    <m/>
    <m/>
    <m/>
    <m/>
    <m/>
    <m/>
    <m/>
    <m/>
    <m/>
    <m/>
    <m/>
    <m/>
    <m/>
    <x v="12"/>
  </r>
  <r>
    <d v="2021-05-03T00:00:00"/>
    <x v="1"/>
    <n v="5"/>
    <n v="450"/>
    <x v="5672"/>
    <x v="600"/>
    <n v="11000"/>
    <m/>
    <s v="x"/>
    <m/>
    <s v="x"/>
    <m/>
    <m/>
    <s v="x"/>
    <m/>
    <m/>
    <m/>
    <m/>
    <m/>
    <m/>
    <m/>
    <m/>
    <m/>
    <m/>
    <m/>
    <m/>
    <m/>
    <m/>
    <m/>
    <x v="9"/>
  </r>
  <r>
    <d v="2021-05-03T00:00:00"/>
    <x v="1"/>
    <n v="5"/>
    <n v="449"/>
    <x v="5671"/>
    <x v="600"/>
    <n v="3250"/>
    <m/>
    <s v="x"/>
    <m/>
    <s v="x"/>
    <m/>
    <m/>
    <m/>
    <m/>
    <m/>
    <m/>
    <m/>
    <m/>
    <m/>
    <m/>
    <m/>
    <m/>
    <m/>
    <m/>
    <m/>
    <m/>
    <m/>
    <m/>
    <x v="12"/>
  </r>
  <r>
    <d v="2023-12-28T00:00:00"/>
    <x v="0"/>
    <n v="12"/>
    <n v="1563"/>
    <x v="5673"/>
    <x v="601"/>
    <n v="1035"/>
    <m/>
    <s v="x"/>
    <m/>
    <m/>
    <m/>
    <m/>
    <m/>
    <s v="x"/>
    <m/>
    <m/>
    <m/>
    <m/>
    <m/>
    <m/>
    <m/>
    <m/>
    <m/>
    <m/>
    <m/>
    <m/>
    <m/>
    <m/>
    <x v="15"/>
  </r>
  <r>
    <d v="2023-12-07T00:00:00"/>
    <x v="0"/>
    <n v="12"/>
    <n v="1352"/>
    <x v="5674"/>
    <x v="601"/>
    <n v="1725"/>
    <m/>
    <s v="x"/>
    <m/>
    <m/>
    <m/>
    <m/>
    <m/>
    <s v="x"/>
    <m/>
    <m/>
    <m/>
    <m/>
    <m/>
    <m/>
    <m/>
    <m/>
    <m/>
    <m/>
    <m/>
    <m/>
    <m/>
    <m/>
    <x v="15"/>
  </r>
  <r>
    <d v="2023-08-16T00:00:00"/>
    <x v="0"/>
    <n v="8"/>
    <n v="799"/>
    <x v="5675"/>
    <x v="601"/>
    <n v="480"/>
    <m/>
    <s v="x"/>
    <m/>
    <m/>
    <m/>
    <m/>
    <m/>
    <s v="x"/>
    <m/>
    <m/>
    <m/>
    <m/>
    <m/>
    <m/>
    <m/>
    <m/>
    <m/>
    <m/>
    <m/>
    <m/>
    <m/>
    <m/>
    <x v="15"/>
  </r>
  <r>
    <d v="2023-06-22T00:00:00"/>
    <x v="0"/>
    <n v="6"/>
    <n v="513"/>
    <x v="5676"/>
    <x v="601"/>
    <n v="46.98"/>
    <m/>
    <s v="x"/>
    <m/>
    <m/>
    <m/>
    <m/>
    <m/>
    <s v="x"/>
    <m/>
    <m/>
    <m/>
    <m/>
    <m/>
    <m/>
    <m/>
    <m/>
    <m/>
    <m/>
    <m/>
    <m/>
    <m/>
    <m/>
    <x v="15"/>
  </r>
  <r>
    <d v="2023-01-11T00:00:00"/>
    <x v="0"/>
    <n v="1"/>
    <n v="1891"/>
    <x v="5677"/>
    <x v="601"/>
    <n v="690"/>
    <m/>
    <s v="x"/>
    <m/>
    <m/>
    <m/>
    <m/>
    <m/>
    <s v="x"/>
    <m/>
    <m/>
    <m/>
    <m/>
    <m/>
    <m/>
    <m/>
    <m/>
    <m/>
    <m/>
    <m/>
    <m/>
    <m/>
    <m/>
    <x v="15"/>
  </r>
  <r>
    <d v="2022-11-29T00:00:00"/>
    <x v="2"/>
    <n v="11"/>
    <n v="1528"/>
    <x v="5678"/>
    <x v="601"/>
    <n v="1708.79"/>
    <m/>
    <s v="x"/>
    <m/>
    <m/>
    <m/>
    <m/>
    <m/>
    <s v="x"/>
    <m/>
    <m/>
    <m/>
    <m/>
    <m/>
    <m/>
    <m/>
    <m/>
    <m/>
    <m/>
    <m/>
    <m/>
    <m/>
    <m/>
    <x v="15"/>
  </r>
  <r>
    <d v="2024-01-11T00:00:00"/>
    <x v="3"/>
    <n v="1"/>
    <n v="1611"/>
    <x v="5679"/>
    <x v="602"/>
    <n v="3500"/>
    <m/>
    <s v="x"/>
    <m/>
    <m/>
    <m/>
    <m/>
    <m/>
    <m/>
    <s v="x"/>
    <m/>
    <m/>
    <m/>
    <m/>
    <m/>
    <m/>
    <m/>
    <m/>
    <m/>
    <m/>
    <m/>
    <m/>
    <m/>
    <x v="2"/>
  </r>
  <r>
    <d v="2024-01-17T00:00:00"/>
    <x v="3"/>
    <n v="1"/>
    <n v="1584"/>
    <x v="5680"/>
    <x v="603"/>
    <n v="3771.6"/>
    <m/>
    <s v="x"/>
    <m/>
    <m/>
    <m/>
    <m/>
    <m/>
    <m/>
    <m/>
    <m/>
    <m/>
    <m/>
    <m/>
    <m/>
    <m/>
    <s v="x"/>
    <m/>
    <m/>
    <m/>
    <m/>
    <m/>
    <m/>
    <x v="28"/>
  </r>
  <r>
    <d v="2023-08-02T00:00:00"/>
    <x v="0"/>
    <n v="8"/>
    <n v="675"/>
    <x v="5681"/>
    <x v="603"/>
    <n v="5184"/>
    <m/>
    <s v="x"/>
    <m/>
    <m/>
    <m/>
    <m/>
    <m/>
    <m/>
    <m/>
    <m/>
    <m/>
    <m/>
    <m/>
    <m/>
    <m/>
    <s v="x"/>
    <m/>
    <m/>
    <m/>
    <m/>
    <m/>
    <m/>
    <x v="28"/>
  </r>
  <r>
    <d v="2022-12-12T00:00:00"/>
    <x v="2"/>
    <n v="12"/>
    <n v="1617"/>
    <x v="5682"/>
    <x v="603"/>
    <n v="3360"/>
    <m/>
    <s v="x"/>
    <m/>
    <m/>
    <m/>
    <m/>
    <m/>
    <m/>
    <m/>
    <m/>
    <m/>
    <m/>
    <m/>
    <m/>
    <m/>
    <s v="x"/>
    <m/>
    <m/>
    <m/>
    <m/>
    <m/>
    <m/>
    <x v="28"/>
  </r>
  <r>
    <d v="2022-06-09T00:00:00"/>
    <x v="2"/>
    <n v="6"/>
    <n v="680"/>
    <x v="5683"/>
    <x v="603"/>
    <n v="2820"/>
    <m/>
    <s v="x"/>
    <m/>
    <m/>
    <m/>
    <m/>
    <m/>
    <m/>
    <m/>
    <m/>
    <m/>
    <m/>
    <m/>
    <m/>
    <m/>
    <m/>
    <m/>
    <m/>
    <s v="x"/>
    <m/>
    <m/>
    <m/>
    <x v="11"/>
  </r>
  <r>
    <d v="2023-12-28T00:00:00"/>
    <x v="0"/>
    <n v="12"/>
    <n v="1458"/>
    <x v="5684"/>
    <x v="604"/>
    <n v="840"/>
    <m/>
    <s v="x"/>
    <m/>
    <s v="x"/>
    <m/>
    <m/>
    <m/>
    <m/>
    <m/>
    <m/>
    <m/>
    <m/>
    <m/>
    <s v="x"/>
    <m/>
    <m/>
    <m/>
    <m/>
    <m/>
    <m/>
    <m/>
    <m/>
    <x v="14"/>
  </r>
  <r>
    <d v="2023-11-27T00:00:00"/>
    <x v="0"/>
    <n v="11"/>
    <n v="1252"/>
    <x v="5685"/>
    <x v="604"/>
    <n v="1068"/>
    <m/>
    <s v="x"/>
    <m/>
    <s v="x"/>
    <m/>
    <m/>
    <m/>
    <m/>
    <m/>
    <m/>
    <m/>
    <m/>
    <m/>
    <s v="x"/>
    <m/>
    <m/>
    <m/>
    <m/>
    <m/>
    <m/>
    <m/>
    <m/>
    <x v="14"/>
  </r>
  <r>
    <d v="2023-11-22T00:00:00"/>
    <x v="0"/>
    <n v="11"/>
    <n v="1226"/>
    <x v="5686"/>
    <x v="604"/>
    <n v="540"/>
    <m/>
    <s v="x"/>
    <m/>
    <s v="x"/>
    <m/>
    <m/>
    <m/>
    <m/>
    <m/>
    <m/>
    <m/>
    <m/>
    <m/>
    <s v="x"/>
    <m/>
    <m/>
    <m/>
    <m/>
    <m/>
    <m/>
    <m/>
    <m/>
    <x v="14"/>
  </r>
  <r>
    <d v="2023-09-20T00:00:00"/>
    <x v="0"/>
    <n v="9"/>
    <n v="915"/>
    <x v="5687"/>
    <x v="604"/>
    <n v="3120"/>
    <m/>
    <s v="x"/>
    <m/>
    <s v="x"/>
    <m/>
    <m/>
    <m/>
    <m/>
    <m/>
    <m/>
    <m/>
    <m/>
    <m/>
    <s v="x"/>
    <m/>
    <m/>
    <m/>
    <m/>
    <m/>
    <m/>
    <m/>
    <m/>
    <x v="14"/>
  </r>
  <r>
    <d v="2023-06-27T00:00:00"/>
    <x v="0"/>
    <n v="6"/>
    <n v="622"/>
    <x v="5688"/>
    <x v="604"/>
    <n v="3720"/>
    <m/>
    <s v="x"/>
    <m/>
    <s v="x"/>
    <m/>
    <m/>
    <m/>
    <m/>
    <m/>
    <m/>
    <m/>
    <m/>
    <m/>
    <s v="x"/>
    <m/>
    <m/>
    <m/>
    <m/>
    <m/>
    <m/>
    <m/>
    <m/>
    <x v="14"/>
  </r>
  <r>
    <d v="2023-06-27T00:00:00"/>
    <x v="0"/>
    <n v="6"/>
    <n v="621"/>
    <x v="5689"/>
    <x v="604"/>
    <n v="2280"/>
    <m/>
    <s v="x"/>
    <m/>
    <s v="x"/>
    <m/>
    <m/>
    <m/>
    <m/>
    <m/>
    <m/>
    <m/>
    <m/>
    <m/>
    <s v="x"/>
    <m/>
    <m/>
    <m/>
    <m/>
    <m/>
    <m/>
    <m/>
    <m/>
    <x v="14"/>
  </r>
  <r>
    <d v="2023-02-14T00:00:00"/>
    <x v="0"/>
    <n v="2"/>
    <n v="11"/>
    <x v="5690"/>
    <x v="604"/>
    <n v="11034"/>
    <m/>
    <s v="x"/>
    <m/>
    <s v="x"/>
    <m/>
    <m/>
    <m/>
    <m/>
    <m/>
    <m/>
    <m/>
    <m/>
    <m/>
    <s v="x"/>
    <m/>
    <m/>
    <m/>
    <m/>
    <m/>
    <m/>
    <m/>
    <m/>
    <x v="14"/>
  </r>
  <r>
    <d v="2023-01-04T00:00:00"/>
    <x v="0"/>
    <n v="1"/>
    <n v="1883"/>
    <x v="5691"/>
    <x v="605"/>
    <n v="270"/>
    <m/>
    <s v="x"/>
    <m/>
    <m/>
    <m/>
    <m/>
    <m/>
    <s v="x"/>
    <m/>
    <m/>
    <m/>
    <m/>
    <m/>
    <m/>
    <m/>
    <m/>
    <m/>
    <m/>
    <m/>
    <m/>
    <m/>
    <m/>
    <x v="15"/>
  </r>
  <r>
    <d v="2022-01-21T00:00:00"/>
    <x v="2"/>
    <n v="1"/>
    <n v="2040"/>
    <x v="5692"/>
    <x v="606"/>
    <n v="149.5"/>
    <s v="x"/>
    <m/>
    <m/>
    <m/>
    <m/>
    <m/>
    <m/>
    <m/>
    <m/>
    <m/>
    <m/>
    <m/>
    <m/>
    <m/>
    <m/>
    <m/>
    <m/>
    <m/>
    <m/>
    <m/>
    <s v="x"/>
    <m/>
    <x v="1"/>
  </r>
  <r>
    <d v="2021-02-09T00:00:00"/>
    <x v="1"/>
    <n v="2"/>
    <n v="69"/>
    <x v="5693"/>
    <x v="606"/>
    <n v="2000"/>
    <s v="x"/>
    <m/>
    <m/>
    <m/>
    <m/>
    <m/>
    <m/>
    <m/>
    <m/>
    <m/>
    <m/>
    <m/>
    <m/>
    <m/>
    <m/>
    <m/>
    <m/>
    <m/>
    <m/>
    <m/>
    <s v="x"/>
    <m/>
    <x v="1"/>
  </r>
  <r>
    <d v="2021-02-01T00:00:00"/>
    <x v="1"/>
    <n v="2"/>
    <n v="48"/>
    <x v="5694"/>
    <x v="606"/>
    <n v="1350"/>
    <s v="x"/>
    <m/>
    <m/>
    <m/>
    <m/>
    <m/>
    <s v="x"/>
    <m/>
    <m/>
    <m/>
    <m/>
    <m/>
    <m/>
    <m/>
    <m/>
    <m/>
    <m/>
    <m/>
    <m/>
    <m/>
    <s v="x"/>
    <m/>
    <x v="32"/>
  </r>
  <r>
    <d v="2021-10-27T00:00:00"/>
    <x v="1"/>
    <n v="10"/>
    <n v="1527"/>
    <x v="5695"/>
    <x v="607"/>
    <n v="804"/>
    <m/>
    <s v="x"/>
    <m/>
    <s v="x"/>
    <m/>
    <m/>
    <m/>
    <m/>
    <m/>
    <m/>
    <m/>
    <m/>
    <m/>
    <m/>
    <m/>
    <m/>
    <m/>
    <m/>
    <m/>
    <m/>
    <m/>
    <m/>
    <x v="12"/>
  </r>
  <r>
    <d v="2021-02-01T00:00:00"/>
    <x v="1"/>
    <n v="2"/>
    <n v="45"/>
    <x v="5696"/>
    <x v="608"/>
    <n v="9172.7999999999993"/>
    <s v="x"/>
    <m/>
    <m/>
    <m/>
    <m/>
    <m/>
    <m/>
    <m/>
    <m/>
    <m/>
    <m/>
    <m/>
    <m/>
    <m/>
    <m/>
    <m/>
    <m/>
    <m/>
    <m/>
    <m/>
    <s v="x"/>
    <m/>
    <x v="1"/>
  </r>
  <r>
    <d v="2021-04-28T00:00:00"/>
    <x v="1"/>
    <n v="4"/>
    <n v="383"/>
    <x v="5697"/>
    <x v="609"/>
    <n v="4086"/>
    <m/>
    <s v="x"/>
    <m/>
    <m/>
    <m/>
    <m/>
    <m/>
    <m/>
    <s v="x"/>
    <m/>
    <m/>
    <m/>
    <m/>
    <m/>
    <m/>
    <m/>
    <m/>
    <m/>
    <m/>
    <m/>
    <m/>
    <m/>
    <x v="2"/>
  </r>
  <r>
    <d v="2024-01-18T00:00:00"/>
    <x v="3"/>
    <n v="1"/>
    <n v="168"/>
    <x v="5698"/>
    <x v="610"/>
    <n v="119.9"/>
    <s v="x"/>
    <m/>
    <m/>
    <m/>
    <m/>
    <m/>
    <s v="x"/>
    <m/>
    <m/>
    <m/>
    <m/>
    <m/>
    <m/>
    <m/>
    <m/>
    <m/>
    <m/>
    <m/>
    <m/>
    <m/>
    <m/>
    <m/>
    <x v="16"/>
  </r>
  <r>
    <d v="2024-01-16T00:00:00"/>
    <x v="3"/>
    <n v="1"/>
    <n v="173"/>
    <x v="5698"/>
    <x v="610"/>
    <n v="51.99"/>
    <s v="x"/>
    <m/>
    <m/>
    <m/>
    <m/>
    <m/>
    <s v="x"/>
    <m/>
    <m/>
    <m/>
    <m/>
    <m/>
    <m/>
    <m/>
    <m/>
    <m/>
    <m/>
    <m/>
    <m/>
    <m/>
    <m/>
    <m/>
    <x v="16"/>
  </r>
  <r>
    <d v="2024-01-16T00:00:00"/>
    <x v="3"/>
    <n v="1"/>
    <n v="167"/>
    <x v="5698"/>
    <x v="610"/>
    <n v="116.7"/>
    <s v="x"/>
    <m/>
    <m/>
    <m/>
    <m/>
    <m/>
    <s v="x"/>
    <m/>
    <m/>
    <m/>
    <m/>
    <m/>
    <m/>
    <m/>
    <m/>
    <m/>
    <m/>
    <m/>
    <m/>
    <m/>
    <m/>
    <m/>
    <x v="16"/>
  </r>
  <r>
    <d v="2023-12-28T00:00:00"/>
    <x v="0"/>
    <n v="12"/>
    <n v="162"/>
    <x v="5699"/>
    <x v="610"/>
    <n v="98.3"/>
    <s v="x"/>
    <m/>
    <m/>
    <m/>
    <m/>
    <m/>
    <s v="x"/>
    <m/>
    <m/>
    <m/>
    <m/>
    <m/>
    <m/>
    <m/>
    <m/>
    <m/>
    <m/>
    <m/>
    <m/>
    <m/>
    <m/>
    <m/>
    <x v="16"/>
  </r>
  <r>
    <d v="2023-12-21T00:00:00"/>
    <x v="0"/>
    <n v="12"/>
    <n v="157"/>
    <x v="5699"/>
    <x v="610"/>
    <n v="83.8"/>
    <s v="x"/>
    <m/>
    <m/>
    <m/>
    <m/>
    <m/>
    <s v="x"/>
    <m/>
    <m/>
    <m/>
    <m/>
    <m/>
    <m/>
    <m/>
    <m/>
    <m/>
    <m/>
    <m/>
    <m/>
    <m/>
    <m/>
    <m/>
    <x v="16"/>
  </r>
  <r>
    <d v="2023-12-14T00:00:00"/>
    <x v="0"/>
    <n v="12"/>
    <n v="155"/>
    <x v="5699"/>
    <x v="610"/>
    <n v="63.39"/>
    <s v="x"/>
    <m/>
    <m/>
    <m/>
    <m/>
    <m/>
    <s v="x"/>
    <m/>
    <m/>
    <m/>
    <m/>
    <m/>
    <m/>
    <m/>
    <m/>
    <m/>
    <m/>
    <m/>
    <m/>
    <m/>
    <m/>
    <m/>
    <x v="16"/>
  </r>
  <r>
    <d v="2023-12-12T00:00:00"/>
    <x v="0"/>
    <n v="12"/>
    <n v="154"/>
    <x v="5699"/>
    <x v="610"/>
    <n v="93.9"/>
    <s v="x"/>
    <m/>
    <m/>
    <m/>
    <m/>
    <m/>
    <s v="x"/>
    <m/>
    <m/>
    <m/>
    <m/>
    <m/>
    <m/>
    <m/>
    <m/>
    <m/>
    <m/>
    <m/>
    <m/>
    <m/>
    <m/>
    <m/>
    <x v="16"/>
  </r>
  <r>
    <d v="2023-11-30T00:00:00"/>
    <x v="0"/>
    <n v="11"/>
    <n v="146"/>
    <x v="5699"/>
    <x v="610"/>
    <n v="60.12"/>
    <s v="x"/>
    <m/>
    <m/>
    <m/>
    <m/>
    <m/>
    <s v="x"/>
    <m/>
    <m/>
    <m/>
    <m/>
    <m/>
    <m/>
    <m/>
    <m/>
    <m/>
    <m/>
    <m/>
    <m/>
    <m/>
    <m/>
    <m/>
    <x v="16"/>
  </r>
  <r>
    <d v="2023-11-28T00:00:00"/>
    <x v="0"/>
    <n v="11"/>
    <n v="141"/>
    <x v="5699"/>
    <x v="610"/>
    <n v="75.739999999999995"/>
    <s v="x"/>
    <m/>
    <m/>
    <m/>
    <m/>
    <m/>
    <s v="x"/>
    <m/>
    <m/>
    <m/>
    <m/>
    <m/>
    <m/>
    <m/>
    <m/>
    <m/>
    <m/>
    <m/>
    <m/>
    <m/>
    <m/>
    <m/>
    <x v="16"/>
  </r>
  <r>
    <d v="2023-11-21T00:00:00"/>
    <x v="0"/>
    <n v="11"/>
    <n v="139"/>
    <x v="5699"/>
    <x v="610"/>
    <n v="86.17"/>
    <s v="x"/>
    <m/>
    <m/>
    <m/>
    <m/>
    <m/>
    <s v="x"/>
    <m/>
    <m/>
    <m/>
    <m/>
    <m/>
    <m/>
    <m/>
    <m/>
    <m/>
    <m/>
    <m/>
    <m/>
    <m/>
    <m/>
    <m/>
    <x v="16"/>
  </r>
  <r>
    <d v="2023-11-14T00:00:00"/>
    <x v="0"/>
    <n v="11"/>
    <n v="138"/>
    <x v="5699"/>
    <x v="610"/>
    <n v="110.37"/>
    <s v="x"/>
    <m/>
    <m/>
    <m/>
    <m/>
    <m/>
    <s v="x"/>
    <m/>
    <m/>
    <m/>
    <m/>
    <m/>
    <m/>
    <m/>
    <m/>
    <m/>
    <m/>
    <m/>
    <m/>
    <m/>
    <m/>
    <m/>
    <x v="16"/>
  </r>
  <r>
    <d v="2023-11-02T00:00:00"/>
    <x v="0"/>
    <n v="11"/>
    <n v="131"/>
    <x v="5699"/>
    <x v="610"/>
    <n v="102.41"/>
    <s v="x"/>
    <m/>
    <m/>
    <m/>
    <m/>
    <m/>
    <s v="x"/>
    <m/>
    <m/>
    <m/>
    <m/>
    <m/>
    <m/>
    <m/>
    <m/>
    <m/>
    <m/>
    <m/>
    <m/>
    <m/>
    <m/>
    <m/>
    <x v="16"/>
  </r>
  <r>
    <d v="2023-10-30T00:00:00"/>
    <x v="0"/>
    <n v="10"/>
    <n v="128"/>
    <x v="5699"/>
    <x v="610"/>
    <n v="117.72"/>
    <s v="x"/>
    <m/>
    <m/>
    <m/>
    <m/>
    <m/>
    <s v="x"/>
    <m/>
    <m/>
    <m/>
    <m/>
    <m/>
    <m/>
    <m/>
    <m/>
    <m/>
    <m/>
    <m/>
    <m/>
    <m/>
    <m/>
    <m/>
    <x v="16"/>
  </r>
  <r>
    <d v="2023-10-24T00:00:00"/>
    <x v="0"/>
    <n v="10"/>
    <n v="121"/>
    <x v="5699"/>
    <x v="610"/>
    <n v="96.77"/>
    <s v="x"/>
    <m/>
    <m/>
    <m/>
    <m/>
    <m/>
    <s v="x"/>
    <m/>
    <m/>
    <m/>
    <m/>
    <m/>
    <m/>
    <m/>
    <m/>
    <m/>
    <m/>
    <m/>
    <m/>
    <m/>
    <m/>
    <m/>
    <x v="16"/>
  </r>
  <r>
    <d v="2023-10-24T00:00:00"/>
    <x v="0"/>
    <n v="10"/>
    <n v="125"/>
    <x v="5699"/>
    <x v="610"/>
    <n v="60.69"/>
    <s v="x"/>
    <m/>
    <m/>
    <m/>
    <m/>
    <m/>
    <s v="x"/>
    <m/>
    <m/>
    <m/>
    <m/>
    <m/>
    <m/>
    <m/>
    <m/>
    <m/>
    <m/>
    <m/>
    <m/>
    <m/>
    <m/>
    <m/>
    <x v="16"/>
  </r>
  <r>
    <d v="2023-10-09T00:00:00"/>
    <x v="0"/>
    <n v="10"/>
    <n v="119"/>
    <x v="5699"/>
    <x v="610"/>
    <n v="55.57"/>
    <s v="x"/>
    <m/>
    <m/>
    <m/>
    <m/>
    <m/>
    <s v="x"/>
    <m/>
    <m/>
    <m/>
    <m/>
    <m/>
    <m/>
    <m/>
    <m/>
    <m/>
    <m/>
    <m/>
    <m/>
    <m/>
    <m/>
    <m/>
    <x v="16"/>
  </r>
  <r>
    <d v="2023-09-27T00:00:00"/>
    <x v="0"/>
    <n v="9"/>
    <n v="116"/>
    <x v="5699"/>
    <x v="610"/>
    <n v="61.68"/>
    <s v="x"/>
    <m/>
    <m/>
    <m/>
    <m/>
    <m/>
    <s v="x"/>
    <m/>
    <m/>
    <m/>
    <m/>
    <m/>
    <m/>
    <m/>
    <m/>
    <m/>
    <m/>
    <m/>
    <m/>
    <m/>
    <m/>
    <m/>
    <x v="16"/>
  </r>
  <r>
    <d v="2023-09-26T00:00:00"/>
    <x v="0"/>
    <n v="9"/>
    <n v="113"/>
    <x v="5699"/>
    <x v="610"/>
    <n v="80.33"/>
    <s v="x"/>
    <m/>
    <m/>
    <m/>
    <m/>
    <m/>
    <s v="x"/>
    <m/>
    <m/>
    <m/>
    <m/>
    <m/>
    <m/>
    <m/>
    <m/>
    <m/>
    <m/>
    <m/>
    <m/>
    <m/>
    <m/>
    <m/>
    <x v="16"/>
  </r>
  <r>
    <d v="2023-09-20T00:00:00"/>
    <x v="0"/>
    <n v="9"/>
    <n v="108"/>
    <x v="5699"/>
    <x v="610"/>
    <n v="76.33"/>
    <s v="x"/>
    <m/>
    <m/>
    <m/>
    <m/>
    <m/>
    <s v="x"/>
    <m/>
    <m/>
    <m/>
    <m/>
    <m/>
    <m/>
    <m/>
    <m/>
    <m/>
    <m/>
    <m/>
    <m/>
    <m/>
    <m/>
    <m/>
    <x v="16"/>
  </r>
  <r>
    <d v="2023-08-10T00:00:00"/>
    <x v="0"/>
    <n v="8"/>
    <n v="106"/>
    <x v="5699"/>
    <x v="610"/>
    <n v="16.32"/>
    <s v="x"/>
    <m/>
    <m/>
    <m/>
    <m/>
    <m/>
    <s v="x"/>
    <m/>
    <m/>
    <m/>
    <m/>
    <m/>
    <m/>
    <m/>
    <m/>
    <m/>
    <m/>
    <m/>
    <m/>
    <m/>
    <m/>
    <m/>
    <x v="16"/>
  </r>
  <r>
    <d v="2023-07-25T00:00:00"/>
    <x v="0"/>
    <n v="7"/>
    <n v="98"/>
    <x v="5699"/>
    <x v="610"/>
    <n v="85.16"/>
    <s v="x"/>
    <m/>
    <m/>
    <m/>
    <m/>
    <m/>
    <s v="x"/>
    <m/>
    <m/>
    <m/>
    <m/>
    <m/>
    <m/>
    <m/>
    <m/>
    <m/>
    <m/>
    <m/>
    <m/>
    <m/>
    <m/>
    <m/>
    <x v="16"/>
  </r>
  <r>
    <d v="2023-07-25T00:00:00"/>
    <x v="0"/>
    <n v="7"/>
    <n v="94"/>
    <x v="5699"/>
    <x v="610"/>
    <n v="152.16999999999999"/>
    <s v="x"/>
    <m/>
    <m/>
    <m/>
    <m/>
    <m/>
    <s v="x"/>
    <m/>
    <m/>
    <m/>
    <m/>
    <m/>
    <m/>
    <m/>
    <m/>
    <m/>
    <m/>
    <m/>
    <m/>
    <m/>
    <m/>
    <m/>
    <x v="16"/>
  </r>
  <r>
    <d v="2023-07-20T00:00:00"/>
    <x v="0"/>
    <n v="7"/>
    <n v="90"/>
    <x v="5699"/>
    <x v="610"/>
    <n v="136.54"/>
    <s v="x"/>
    <m/>
    <m/>
    <m/>
    <m/>
    <m/>
    <s v="x"/>
    <m/>
    <m/>
    <m/>
    <m/>
    <m/>
    <m/>
    <m/>
    <m/>
    <m/>
    <m/>
    <m/>
    <m/>
    <m/>
    <m/>
    <m/>
    <x v="16"/>
  </r>
  <r>
    <d v="2023-07-13T00:00:00"/>
    <x v="0"/>
    <n v="7"/>
    <n v="79"/>
    <x v="5699"/>
    <x v="610"/>
    <n v="120.86"/>
    <s v="x"/>
    <m/>
    <m/>
    <m/>
    <m/>
    <m/>
    <s v="x"/>
    <m/>
    <m/>
    <m/>
    <m/>
    <m/>
    <m/>
    <m/>
    <m/>
    <m/>
    <m/>
    <m/>
    <m/>
    <m/>
    <m/>
    <m/>
    <x v="16"/>
  </r>
  <r>
    <d v="2023-07-06T00:00:00"/>
    <x v="0"/>
    <n v="7"/>
    <n v="88"/>
    <x v="5699"/>
    <x v="610"/>
    <n v="129.04"/>
    <s v="x"/>
    <m/>
    <m/>
    <m/>
    <m/>
    <m/>
    <s v="x"/>
    <m/>
    <m/>
    <m/>
    <m/>
    <m/>
    <m/>
    <m/>
    <m/>
    <m/>
    <m/>
    <m/>
    <m/>
    <m/>
    <m/>
    <m/>
    <x v="16"/>
  </r>
  <r>
    <d v="2023-06-28T00:00:00"/>
    <x v="0"/>
    <n v="6"/>
    <n v="74"/>
    <x v="5699"/>
    <x v="610"/>
    <n v="117.2"/>
    <s v="x"/>
    <m/>
    <m/>
    <m/>
    <m/>
    <m/>
    <s v="x"/>
    <m/>
    <m/>
    <m/>
    <m/>
    <m/>
    <m/>
    <m/>
    <m/>
    <m/>
    <m/>
    <m/>
    <m/>
    <m/>
    <m/>
    <m/>
    <x v="16"/>
  </r>
  <r>
    <d v="2023-06-28T00:00:00"/>
    <x v="0"/>
    <n v="6"/>
    <n v="67"/>
    <x v="5699"/>
    <x v="610"/>
    <n v="170.59"/>
    <s v="x"/>
    <m/>
    <m/>
    <m/>
    <m/>
    <m/>
    <s v="x"/>
    <m/>
    <m/>
    <m/>
    <m/>
    <m/>
    <m/>
    <m/>
    <m/>
    <m/>
    <m/>
    <m/>
    <m/>
    <m/>
    <m/>
    <m/>
    <x v="16"/>
  </r>
  <r>
    <d v="2023-06-26T00:00:00"/>
    <x v="0"/>
    <n v="6"/>
    <n v="69"/>
    <x v="5699"/>
    <x v="610"/>
    <n v="93.31"/>
    <s v="x"/>
    <m/>
    <m/>
    <m/>
    <m/>
    <m/>
    <s v="x"/>
    <m/>
    <m/>
    <m/>
    <m/>
    <m/>
    <m/>
    <m/>
    <m/>
    <m/>
    <m/>
    <m/>
    <m/>
    <m/>
    <m/>
    <m/>
    <x v="16"/>
  </r>
  <r>
    <d v="2023-06-13T00:00:00"/>
    <x v="0"/>
    <n v="6"/>
    <n v="63"/>
    <x v="5699"/>
    <x v="610"/>
    <n v="128.34"/>
    <s v="x"/>
    <m/>
    <m/>
    <m/>
    <m/>
    <m/>
    <s v="x"/>
    <m/>
    <m/>
    <m/>
    <m/>
    <m/>
    <m/>
    <m/>
    <m/>
    <m/>
    <m/>
    <m/>
    <m/>
    <m/>
    <m/>
    <m/>
    <x v="16"/>
  </r>
  <r>
    <d v="2023-06-05T00:00:00"/>
    <x v="0"/>
    <n v="6"/>
    <n v="59"/>
    <x v="5699"/>
    <x v="610"/>
    <n v="100.65"/>
    <s v="x"/>
    <m/>
    <m/>
    <m/>
    <m/>
    <m/>
    <s v="x"/>
    <m/>
    <m/>
    <m/>
    <m/>
    <m/>
    <m/>
    <m/>
    <m/>
    <m/>
    <m/>
    <m/>
    <m/>
    <m/>
    <m/>
    <m/>
    <x v="16"/>
  </r>
  <r>
    <d v="2023-05-29T00:00:00"/>
    <x v="0"/>
    <n v="5"/>
    <n v="57"/>
    <x v="5699"/>
    <x v="610"/>
    <n v="124.66"/>
    <s v="x"/>
    <m/>
    <m/>
    <m/>
    <m/>
    <m/>
    <s v="x"/>
    <m/>
    <m/>
    <m/>
    <m/>
    <m/>
    <m/>
    <m/>
    <m/>
    <m/>
    <m/>
    <m/>
    <m/>
    <m/>
    <m/>
    <m/>
    <x v="16"/>
  </r>
  <r>
    <d v="2023-05-18T00:00:00"/>
    <x v="0"/>
    <n v="5"/>
    <n v="53"/>
    <x v="5699"/>
    <x v="610"/>
    <n v="143.28"/>
    <s v="x"/>
    <m/>
    <m/>
    <m/>
    <m/>
    <m/>
    <s v="x"/>
    <m/>
    <m/>
    <m/>
    <m/>
    <m/>
    <m/>
    <m/>
    <m/>
    <m/>
    <m/>
    <m/>
    <m/>
    <m/>
    <m/>
    <m/>
    <x v="16"/>
  </r>
  <r>
    <d v="2023-05-18T00:00:00"/>
    <x v="0"/>
    <n v="5"/>
    <n v="51"/>
    <x v="5699"/>
    <x v="610"/>
    <n v="92.61"/>
    <s v="x"/>
    <m/>
    <m/>
    <m/>
    <m/>
    <m/>
    <s v="x"/>
    <m/>
    <m/>
    <m/>
    <m/>
    <m/>
    <m/>
    <m/>
    <m/>
    <m/>
    <m/>
    <m/>
    <m/>
    <m/>
    <m/>
    <m/>
    <x v="16"/>
  </r>
  <r>
    <d v="2023-05-02T00:00:00"/>
    <x v="0"/>
    <n v="5"/>
    <n v="43"/>
    <x v="5699"/>
    <x v="610"/>
    <n v="117.94"/>
    <s v="x"/>
    <m/>
    <m/>
    <m/>
    <m/>
    <m/>
    <s v="x"/>
    <m/>
    <m/>
    <m/>
    <m/>
    <m/>
    <m/>
    <m/>
    <m/>
    <m/>
    <m/>
    <m/>
    <m/>
    <m/>
    <m/>
    <m/>
    <x v="16"/>
  </r>
  <r>
    <d v="2023-04-24T00:00:00"/>
    <x v="0"/>
    <n v="4"/>
    <n v="37"/>
    <x v="5699"/>
    <x v="610"/>
    <n v="119.71"/>
    <s v="x"/>
    <m/>
    <m/>
    <m/>
    <m/>
    <m/>
    <s v="x"/>
    <m/>
    <m/>
    <m/>
    <m/>
    <m/>
    <m/>
    <m/>
    <m/>
    <m/>
    <m/>
    <m/>
    <m/>
    <m/>
    <m/>
    <m/>
    <x v="16"/>
  </r>
  <r>
    <d v="2023-04-13T00:00:00"/>
    <x v="0"/>
    <n v="4"/>
    <n v="32"/>
    <x v="5699"/>
    <x v="610"/>
    <n v="107.52"/>
    <s v="x"/>
    <m/>
    <m/>
    <m/>
    <m/>
    <m/>
    <s v="x"/>
    <m/>
    <m/>
    <m/>
    <m/>
    <m/>
    <m/>
    <m/>
    <m/>
    <m/>
    <m/>
    <m/>
    <m/>
    <m/>
    <m/>
    <m/>
    <x v="16"/>
  </r>
  <r>
    <d v="2023-04-12T00:00:00"/>
    <x v="0"/>
    <n v="4"/>
    <n v="30"/>
    <x v="5699"/>
    <x v="610"/>
    <n v="78.16"/>
    <s v="x"/>
    <m/>
    <m/>
    <m/>
    <m/>
    <m/>
    <s v="x"/>
    <m/>
    <m/>
    <m/>
    <m/>
    <m/>
    <m/>
    <m/>
    <m/>
    <m/>
    <m/>
    <m/>
    <m/>
    <m/>
    <m/>
    <m/>
    <x v="16"/>
  </r>
  <r>
    <d v="2023-04-03T00:00:00"/>
    <x v="0"/>
    <n v="4"/>
    <n v="26"/>
    <x v="5699"/>
    <x v="610"/>
    <n v="70.099999999999994"/>
    <s v="x"/>
    <m/>
    <m/>
    <m/>
    <m/>
    <m/>
    <s v="x"/>
    <m/>
    <m/>
    <m/>
    <m/>
    <m/>
    <m/>
    <m/>
    <m/>
    <m/>
    <m/>
    <m/>
    <m/>
    <m/>
    <m/>
    <m/>
    <x v="16"/>
  </r>
  <r>
    <d v="2023-03-27T00:00:00"/>
    <x v="0"/>
    <n v="3"/>
    <n v="22"/>
    <x v="5699"/>
    <x v="610"/>
    <n v="71.8"/>
    <s v="x"/>
    <m/>
    <m/>
    <m/>
    <m/>
    <m/>
    <s v="x"/>
    <m/>
    <m/>
    <m/>
    <m/>
    <m/>
    <m/>
    <m/>
    <m/>
    <m/>
    <m/>
    <m/>
    <m/>
    <m/>
    <m/>
    <m/>
    <x v="16"/>
  </r>
  <r>
    <d v="2023-03-20T00:00:00"/>
    <x v="0"/>
    <n v="3"/>
    <n v="19"/>
    <x v="5699"/>
    <x v="610"/>
    <n v="114.48"/>
    <s v="x"/>
    <m/>
    <m/>
    <m/>
    <m/>
    <m/>
    <s v="x"/>
    <m/>
    <m/>
    <m/>
    <m/>
    <m/>
    <m/>
    <m/>
    <m/>
    <m/>
    <m/>
    <m/>
    <m/>
    <m/>
    <m/>
    <m/>
    <x v="16"/>
  </r>
  <r>
    <d v="2023-03-15T00:00:00"/>
    <x v="0"/>
    <n v="3"/>
    <n v="13"/>
    <x v="5699"/>
    <x v="610"/>
    <n v="106.18"/>
    <s v="x"/>
    <m/>
    <m/>
    <m/>
    <m/>
    <m/>
    <s v="x"/>
    <m/>
    <m/>
    <m/>
    <m/>
    <m/>
    <m/>
    <m/>
    <m/>
    <m/>
    <m/>
    <m/>
    <m/>
    <m/>
    <m/>
    <m/>
    <x v="16"/>
  </r>
  <r>
    <d v="2023-03-09T00:00:00"/>
    <x v="0"/>
    <n v="3"/>
    <n v="12"/>
    <x v="5699"/>
    <x v="610"/>
    <n v="86.49"/>
    <s v="x"/>
    <m/>
    <m/>
    <m/>
    <m/>
    <m/>
    <s v="x"/>
    <m/>
    <m/>
    <m/>
    <m/>
    <m/>
    <m/>
    <m/>
    <m/>
    <m/>
    <m/>
    <m/>
    <m/>
    <m/>
    <m/>
    <m/>
    <x v="16"/>
  </r>
  <r>
    <d v="2023-02-27T00:00:00"/>
    <x v="0"/>
    <n v="2"/>
    <n v="6"/>
    <x v="5699"/>
    <x v="610"/>
    <n v="106.2"/>
    <s v="x"/>
    <m/>
    <m/>
    <m/>
    <m/>
    <m/>
    <s v="x"/>
    <m/>
    <m/>
    <m/>
    <m/>
    <m/>
    <m/>
    <m/>
    <m/>
    <m/>
    <m/>
    <m/>
    <m/>
    <m/>
    <m/>
    <m/>
    <x v="16"/>
  </r>
  <r>
    <d v="2023-02-01T00:00:00"/>
    <x v="0"/>
    <n v="2"/>
    <n v="3"/>
    <x v="5699"/>
    <x v="610"/>
    <n v="139.33000000000001"/>
    <s v="x"/>
    <m/>
    <m/>
    <m/>
    <m/>
    <m/>
    <s v="x"/>
    <m/>
    <m/>
    <m/>
    <m/>
    <m/>
    <m/>
    <m/>
    <m/>
    <m/>
    <m/>
    <m/>
    <m/>
    <m/>
    <m/>
    <m/>
    <x v="16"/>
  </r>
  <r>
    <d v="2023-01-31T00:00:00"/>
    <x v="0"/>
    <n v="1"/>
    <n v="2"/>
    <x v="5699"/>
    <x v="610"/>
    <n v="95.14"/>
    <s v="x"/>
    <m/>
    <m/>
    <m/>
    <m/>
    <m/>
    <s v="x"/>
    <m/>
    <m/>
    <m/>
    <m/>
    <m/>
    <m/>
    <m/>
    <m/>
    <m/>
    <m/>
    <m/>
    <m/>
    <m/>
    <m/>
    <m/>
    <x v="16"/>
  </r>
  <r>
    <d v="2023-10-30T00:00:00"/>
    <x v="0"/>
    <n v="10"/>
    <n v="1216"/>
    <x v="5700"/>
    <x v="611"/>
    <n v="8525.76"/>
    <m/>
    <s v="x"/>
    <m/>
    <m/>
    <m/>
    <m/>
    <m/>
    <m/>
    <m/>
    <m/>
    <m/>
    <m/>
    <m/>
    <m/>
    <m/>
    <m/>
    <m/>
    <m/>
    <s v="x"/>
    <m/>
    <m/>
    <m/>
    <x v="11"/>
  </r>
  <r>
    <d v="2023-07-13T00:00:00"/>
    <x v="0"/>
    <n v="7"/>
    <n v="631"/>
    <x v="5701"/>
    <x v="612"/>
    <n v="9291.2999999999993"/>
    <m/>
    <s v="x"/>
    <m/>
    <s v="x"/>
    <m/>
    <m/>
    <m/>
    <m/>
    <m/>
    <m/>
    <m/>
    <m/>
    <m/>
    <m/>
    <m/>
    <m/>
    <m/>
    <m/>
    <m/>
    <m/>
    <m/>
    <m/>
    <x v="12"/>
  </r>
  <r>
    <d v="2023-12-14T00:00:00"/>
    <x v="0"/>
    <n v="12"/>
    <n v="1305"/>
    <x v="5702"/>
    <x v="613"/>
    <n v="3000"/>
    <m/>
    <s v="x"/>
    <m/>
    <s v="x"/>
    <m/>
    <m/>
    <m/>
    <m/>
    <m/>
    <m/>
    <m/>
    <m/>
    <m/>
    <m/>
    <m/>
    <m/>
    <m/>
    <m/>
    <m/>
    <m/>
    <m/>
    <m/>
    <x v="12"/>
  </r>
  <r>
    <d v="2023-11-30T00:00:00"/>
    <x v="0"/>
    <n v="11"/>
    <n v="1304"/>
    <x v="5703"/>
    <x v="613"/>
    <n v="4950"/>
    <m/>
    <s v="x"/>
    <m/>
    <s v="x"/>
    <m/>
    <m/>
    <m/>
    <m/>
    <m/>
    <m/>
    <m/>
    <m/>
    <m/>
    <m/>
    <m/>
    <m/>
    <m/>
    <m/>
    <m/>
    <m/>
    <m/>
    <m/>
    <x v="12"/>
  </r>
  <r>
    <d v="2023-10-24T00:00:00"/>
    <x v="0"/>
    <n v="10"/>
    <n v="1092"/>
    <x v="5704"/>
    <x v="613"/>
    <n v="4899"/>
    <m/>
    <s v="x"/>
    <m/>
    <s v="x"/>
    <m/>
    <m/>
    <m/>
    <m/>
    <m/>
    <m/>
    <m/>
    <m/>
    <m/>
    <m/>
    <m/>
    <m/>
    <m/>
    <m/>
    <m/>
    <m/>
    <m/>
    <m/>
    <x v="12"/>
  </r>
  <r>
    <d v="2023-05-31T00:00:00"/>
    <x v="0"/>
    <n v="5"/>
    <n v="530"/>
    <x v="5705"/>
    <x v="614"/>
    <n v="432"/>
    <m/>
    <s v="x"/>
    <m/>
    <m/>
    <m/>
    <m/>
    <m/>
    <m/>
    <m/>
    <m/>
    <s v="x"/>
    <m/>
    <m/>
    <m/>
    <m/>
    <m/>
    <s v="x"/>
    <m/>
    <m/>
    <m/>
    <m/>
    <m/>
    <x v="30"/>
  </r>
  <r>
    <d v="2022-06-21T00:00:00"/>
    <x v="2"/>
    <n v="6"/>
    <n v="1976"/>
    <x v="5706"/>
    <x v="615"/>
    <n v="5988"/>
    <m/>
    <s v="x"/>
    <m/>
    <m/>
    <m/>
    <m/>
    <m/>
    <m/>
    <m/>
    <m/>
    <m/>
    <m/>
    <m/>
    <m/>
    <m/>
    <m/>
    <m/>
    <m/>
    <s v="x"/>
    <m/>
    <m/>
    <m/>
    <x v="11"/>
  </r>
  <r>
    <d v="2022-05-13T00:00:00"/>
    <x v="2"/>
    <n v="5"/>
    <n v="536"/>
    <x v="5707"/>
    <x v="616"/>
    <n v="3600"/>
    <m/>
    <s v="x"/>
    <m/>
    <m/>
    <m/>
    <m/>
    <m/>
    <m/>
    <m/>
    <m/>
    <m/>
    <m/>
    <m/>
    <m/>
    <m/>
    <m/>
    <m/>
    <m/>
    <s v="x"/>
    <m/>
    <m/>
    <m/>
    <x v="11"/>
  </r>
  <r>
    <d v="2021-08-04T00:00:00"/>
    <x v="1"/>
    <n v="8"/>
    <n v="1031"/>
    <x v="5708"/>
    <x v="616"/>
    <n v="3600"/>
    <m/>
    <s v="x"/>
    <m/>
    <m/>
    <m/>
    <m/>
    <m/>
    <m/>
    <m/>
    <m/>
    <m/>
    <m/>
    <m/>
    <m/>
    <m/>
    <m/>
    <m/>
    <m/>
    <s v="x"/>
    <m/>
    <m/>
    <m/>
    <x v="11"/>
  </r>
  <r>
    <d v="2023-03-29T00:00:00"/>
    <x v="0"/>
    <n v="3"/>
    <n v="151"/>
    <x v="5709"/>
    <x v="617"/>
    <n v="600"/>
    <m/>
    <s v="x"/>
    <m/>
    <m/>
    <m/>
    <m/>
    <s v="x"/>
    <m/>
    <m/>
    <m/>
    <s v="x"/>
    <m/>
    <m/>
    <m/>
    <m/>
    <m/>
    <m/>
    <m/>
    <m/>
    <m/>
    <m/>
    <m/>
    <x v="41"/>
  </r>
  <r>
    <d v="2022-04-22T00:00:00"/>
    <x v="2"/>
    <n v="4"/>
    <n v="397"/>
    <x v="5710"/>
    <x v="617"/>
    <n v="4820"/>
    <m/>
    <s v="x"/>
    <m/>
    <s v="x"/>
    <m/>
    <m/>
    <s v="x"/>
    <m/>
    <m/>
    <m/>
    <m/>
    <m/>
    <m/>
    <m/>
    <m/>
    <m/>
    <m/>
    <m/>
    <m/>
    <m/>
    <m/>
    <m/>
    <x v="9"/>
  </r>
  <r>
    <d v="2021-05-07T00:00:00"/>
    <x v="1"/>
    <n v="5"/>
    <n v="503"/>
    <x v="5711"/>
    <x v="617"/>
    <n v="4820"/>
    <m/>
    <s v="x"/>
    <m/>
    <s v="x"/>
    <m/>
    <m/>
    <s v="x"/>
    <m/>
    <m/>
    <m/>
    <m/>
    <m/>
    <m/>
    <m/>
    <m/>
    <m/>
    <m/>
    <m/>
    <m/>
    <m/>
    <m/>
    <m/>
    <x v="9"/>
  </r>
  <r>
    <d v="2022-12-28T00:00:00"/>
    <x v="2"/>
    <n v="12"/>
    <n v="1837"/>
    <x v="5712"/>
    <x v="618"/>
    <n v="785"/>
    <m/>
    <s v="x"/>
    <m/>
    <m/>
    <m/>
    <m/>
    <m/>
    <m/>
    <m/>
    <m/>
    <m/>
    <m/>
    <m/>
    <m/>
    <m/>
    <s v="x"/>
    <m/>
    <m/>
    <m/>
    <m/>
    <m/>
    <m/>
    <x v="28"/>
  </r>
  <r>
    <d v="2022-12-19T00:00:00"/>
    <x v="2"/>
    <n v="12"/>
    <n v="1799"/>
    <x v="5713"/>
    <x v="619"/>
    <n v="95"/>
    <m/>
    <s v="x"/>
    <m/>
    <m/>
    <m/>
    <m/>
    <m/>
    <s v="x"/>
    <m/>
    <m/>
    <m/>
    <m/>
    <m/>
    <m/>
    <m/>
    <m/>
    <m/>
    <m/>
    <m/>
    <m/>
    <m/>
    <m/>
    <x v="15"/>
  </r>
  <r>
    <d v="2022-10-21T00:00:00"/>
    <x v="2"/>
    <n v="10"/>
    <n v="1436"/>
    <x v="5714"/>
    <x v="619"/>
    <n v="2360"/>
    <s v="x"/>
    <m/>
    <m/>
    <s v="x"/>
    <m/>
    <m/>
    <m/>
    <m/>
    <m/>
    <m/>
    <m/>
    <m/>
    <m/>
    <m/>
    <m/>
    <m/>
    <m/>
    <m/>
    <m/>
    <m/>
    <m/>
    <m/>
    <x v="12"/>
  </r>
  <r>
    <d v="2022-07-14T00:00:00"/>
    <x v="2"/>
    <n v="7"/>
    <n v="962"/>
    <x v="5715"/>
    <x v="619"/>
    <n v="95"/>
    <s v="x"/>
    <m/>
    <m/>
    <s v="x"/>
    <m/>
    <m/>
    <m/>
    <m/>
    <m/>
    <m/>
    <m/>
    <m/>
    <m/>
    <m/>
    <m/>
    <m/>
    <m/>
    <m/>
    <m/>
    <m/>
    <m/>
    <m/>
    <x v="12"/>
  </r>
  <r>
    <d v="2022-01-21T00:00:00"/>
    <x v="2"/>
    <n v="1"/>
    <n v="31"/>
    <x v="5716"/>
    <x v="619"/>
    <n v="143.69999999999999"/>
    <s v="x"/>
    <m/>
    <m/>
    <s v="x"/>
    <m/>
    <m/>
    <m/>
    <m/>
    <m/>
    <m/>
    <m/>
    <m/>
    <m/>
    <m/>
    <m/>
    <m/>
    <m/>
    <m/>
    <m/>
    <m/>
    <m/>
    <m/>
    <x v="12"/>
  </r>
  <r>
    <d v="2021-12-07T00:00:00"/>
    <x v="1"/>
    <n v="12"/>
    <n v="1714"/>
    <x v="5717"/>
    <x v="619"/>
    <n v="95"/>
    <s v="x"/>
    <m/>
    <m/>
    <s v="x"/>
    <m/>
    <m/>
    <m/>
    <m/>
    <m/>
    <m/>
    <m/>
    <m/>
    <m/>
    <m/>
    <m/>
    <m/>
    <m/>
    <m/>
    <m/>
    <m/>
    <m/>
    <m/>
    <x v="12"/>
  </r>
  <r>
    <d v="2021-11-10T00:00:00"/>
    <x v="1"/>
    <n v="11"/>
    <n v="1568"/>
    <x v="5718"/>
    <x v="619"/>
    <n v="762.5"/>
    <s v="x"/>
    <m/>
    <m/>
    <s v="x"/>
    <m/>
    <m/>
    <m/>
    <m/>
    <m/>
    <m/>
    <m/>
    <m/>
    <m/>
    <m/>
    <m/>
    <m/>
    <m/>
    <m/>
    <m/>
    <m/>
    <m/>
    <m/>
    <x v="12"/>
  </r>
  <r>
    <d v="2021-09-14T00:00:00"/>
    <x v="1"/>
    <n v="9"/>
    <n v="1304"/>
    <x v="5719"/>
    <x v="619"/>
    <n v="70"/>
    <s v="x"/>
    <m/>
    <m/>
    <s v="x"/>
    <m/>
    <m/>
    <m/>
    <m/>
    <m/>
    <m/>
    <m/>
    <m/>
    <m/>
    <m/>
    <m/>
    <m/>
    <m/>
    <m/>
    <m/>
    <m/>
    <m/>
    <m/>
    <x v="12"/>
  </r>
  <r>
    <d v="2021-08-30T00:00:00"/>
    <x v="1"/>
    <n v="8"/>
    <n v="1178"/>
    <x v="5720"/>
    <x v="619"/>
    <n v="227"/>
    <s v="x"/>
    <m/>
    <m/>
    <s v="x"/>
    <m/>
    <m/>
    <m/>
    <m/>
    <m/>
    <m/>
    <m/>
    <m/>
    <m/>
    <m/>
    <m/>
    <m/>
    <m/>
    <m/>
    <m/>
    <m/>
    <m/>
    <m/>
    <x v="12"/>
  </r>
  <r>
    <d v="2021-08-09T00:00:00"/>
    <x v="1"/>
    <n v="8"/>
    <n v="1079"/>
    <x v="5721"/>
    <x v="619"/>
    <n v="70"/>
    <s v="x"/>
    <m/>
    <m/>
    <s v="x"/>
    <m/>
    <m/>
    <m/>
    <m/>
    <m/>
    <m/>
    <m/>
    <m/>
    <m/>
    <m/>
    <m/>
    <m/>
    <m/>
    <m/>
    <m/>
    <m/>
    <m/>
    <m/>
    <x v="12"/>
  </r>
  <r>
    <d v="2021-05-10T00:00:00"/>
    <x v="1"/>
    <n v="5"/>
    <n v="562"/>
    <x v="5722"/>
    <x v="619"/>
    <n v="220"/>
    <s v="x"/>
    <m/>
    <m/>
    <s v="x"/>
    <m/>
    <m/>
    <m/>
    <m/>
    <m/>
    <m/>
    <m/>
    <m/>
    <m/>
    <m/>
    <m/>
    <m/>
    <m/>
    <m/>
    <m/>
    <m/>
    <m/>
    <m/>
    <x v="12"/>
  </r>
  <r>
    <d v="2021-03-23T00:00:00"/>
    <x v="1"/>
    <n v="3"/>
    <n v="344"/>
    <x v="5723"/>
    <x v="619"/>
    <n v="126"/>
    <s v="x"/>
    <m/>
    <m/>
    <s v="x"/>
    <m/>
    <m/>
    <m/>
    <m/>
    <m/>
    <m/>
    <m/>
    <m/>
    <m/>
    <m/>
    <m/>
    <m/>
    <m/>
    <m/>
    <m/>
    <m/>
    <m/>
    <m/>
    <x v="12"/>
  </r>
  <r>
    <d v="2023-11-20T00:00:00"/>
    <x v="0"/>
    <n v="11"/>
    <n v="145"/>
    <x v="5724"/>
    <x v="620"/>
    <n v="190"/>
    <m/>
    <s v="x"/>
    <m/>
    <m/>
    <m/>
    <m/>
    <s v="x"/>
    <m/>
    <m/>
    <m/>
    <m/>
    <m/>
    <m/>
    <m/>
    <m/>
    <m/>
    <s v="x"/>
    <m/>
    <m/>
    <m/>
    <m/>
    <m/>
    <x v="56"/>
  </r>
  <r>
    <d v="2023-07-27T00:00:00"/>
    <x v="0"/>
    <n v="7"/>
    <n v="92"/>
    <x v="5725"/>
    <x v="620"/>
    <n v="570"/>
    <m/>
    <s v="x"/>
    <m/>
    <m/>
    <m/>
    <m/>
    <s v="x"/>
    <m/>
    <m/>
    <m/>
    <m/>
    <m/>
    <m/>
    <m/>
    <m/>
    <m/>
    <s v="x"/>
    <m/>
    <m/>
    <m/>
    <m/>
    <m/>
    <x v="56"/>
  </r>
  <r>
    <d v="2023-03-22T00:00:00"/>
    <x v="0"/>
    <n v="3"/>
    <n v="199"/>
    <x v="5726"/>
    <x v="621"/>
    <n v="360"/>
    <m/>
    <s v="x"/>
    <m/>
    <s v="x"/>
    <m/>
    <m/>
    <m/>
    <m/>
    <m/>
    <m/>
    <m/>
    <m/>
    <m/>
    <m/>
    <m/>
    <m/>
    <m/>
    <m/>
    <m/>
    <m/>
    <m/>
    <m/>
    <x v="12"/>
  </r>
  <r>
    <d v="2022-09-19T00:00:00"/>
    <x v="2"/>
    <n v="9"/>
    <n v="1196"/>
    <x v="5727"/>
    <x v="621"/>
    <n v="3440"/>
    <m/>
    <s v="x"/>
    <m/>
    <s v="x"/>
    <m/>
    <m/>
    <m/>
    <m/>
    <m/>
    <m/>
    <m/>
    <m/>
    <m/>
    <m/>
    <m/>
    <m/>
    <m/>
    <m/>
    <m/>
    <m/>
    <m/>
    <m/>
    <x v="12"/>
  </r>
  <r>
    <d v="2022-06-02T00:00:00"/>
    <x v="2"/>
    <n v="6"/>
    <n v="744"/>
    <x v="5728"/>
    <x v="622"/>
    <n v="120"/>
    <m/>
    <s v="x"/>
    <m/>
    <m/>
    <m/>
    <m/>
    <s v="x"/>
    <m/>
    <m/>
    <m/>
    <m/>
    <m/>
    <m/>
    <m/>
    <m/>
    <m/>
    <s v="x"/>
    <m/>
    <m/>
    <m/>
    <m/>
    <m/>
    <x v="56"/>
  </r>
  <r>
    <d v="2021-12-15T00:00:00"/>
    <x v="1"/>
    <n v="12"/>
    <n v="1662"/>
    <x v="5729"/>
    <x v="623"/>
    <n v="1560.9"/>
    <m/>
    <s v="x"/>
    <m/>
    <s v="x"/>
    <m/>
    <m/>
    <m/>
    <m/>
    <m/>
    <m/>
    <m/>
    <m/>
    <m/>
    <m/>
    <m/>
    <m/>
    <m/>
    <m/>
    <m/>
    <m/>
    <m/>
    <m/>
    <x v="12"/>
  </r>
  <r>
    <d v="2023-12-28T00:00:00"/>
    <x v="0"/>
    <n v="12"/>
    <n v="1564"/>
    <x v="5730"/>
    <x v="624"/>
    <n v="270"/>
    <m/>
    <s v="x"/>
    <m/>
    <m/>
    <m/>
    <m/>
    <m/>
    <s v="x"/>
    <m/>
    <m/>
    <m/>
    <m/>
    <m/>
    <m/>
    <m/>
    <m/>
    <m/>
    <m/>
    <m/>
    <m/>
    <m/>
    <m/>
    <x v="15"/>
  </r>
  <r>
    <d v="2023-12-20T00:00:00"/>
    <x v="0"/>
    <n v="12"/>
    <n v="1528"/>
    <x v="5731"/>
    <x v="624"/>
    <n v="120"/>
    <m/>
    <s v="x"/>
    <m/>
    <m/>
    <m/>
    <m/>
    <m/>
    <s v="x"/>
    <m/>
    <m/>
    <m/>
    <m/>
    <m/>
    <m/>
    <m/>
    <m/>
    <m/>
    <m/>
    <m/>
    <m/>
    <m/>
    <m/>
    <x v="15"/>
  </r>
  <r>
    <d v="2023-12-14T00:00:00"/>
    <x v="0"/>
    <n v="12"/>
    <n v="1455"/>
    <x v="5732"/>
    <x v="624"/>
    <n v="1760"/>
    <m/>
    <s v="x"/>
    <m/>
    <m/>
    <m/>
    <m/>
    <m/>
    <s v="x"/>
    <m/>
    <m/>
    <m/>
    <m/>
    <m/>
    <m/>
    <m/>
    <m/>
    <m/>
    <m/>
    <m/>
    <m/>
    <m/>
    <m/>
    <x v="15"/>
  </r>
  <r>
    <d v="2023-12-14T00:00:00"/>
    <x v="0"/>
    <n v="12"/>
    <n v="1456"/>
    <x v="5733"/>
    <x v="624"/>
    <n v="180"/>
    <m/>
    <s v="x"/>
    <m/>
    <m/>
    <m/>
    <m/>
    <m/>
    <s v="x"/>
    <m/>
    <m/>
    <m/>
    <m/>
    <m/>
    <m/>
    <m/>
    <m/>
    <m/>
    <m/>
    <m/>
    <m/>
    <m/>
    <m/>
    <x v="15"/>
  </r>
  <r>
    <d v="2022-12-28T00:00:00"/>
    <x v="2"/>
    <n v="12"/>
    <n v="1814"/>
    <x v="5734"/>
    <x v="624"/>
    <n v="864"/>
    <m/>
    <s v="x"/>
    <m/>
    <m/>
    <m/>
    <m/>
    <m/>
    <s v="x"/>
    <m/>
    <m/>
    <m/>
    <m/>
    <m/>
    <m/>
    <m/>
    <m/>
    <m/>
    <m/>
    <m/>
    <m/>
    <m/>
    <m/>
    <x v="15"/>
  </r>
  <r>
    <d v="2023-07-13T00:00:00"/>
    <x v="0"/>
    <n v="7"/>
    <n v="655"/>
    <x v="5735"/>
    <x v="625"/>
    <n v="2998.8"/>
    <m/>
    <s v="x"/>
    <m/>
    <m/>
    <m/>
    <m/>
    <m/>
    <m/>
    <m/>
    <m/>
    <m/>
    <m/>
    <m/>
    <m/>
    <m/>
    <s v="x"/>
    <m/>
    <m/>
    <m/>
    <m/>
    <m/>
    <m/>
    <x v="28"/>
  </r>
  <r>
    <d v="2023-11-30T00:00:00"/>
    <x v="0"/>
    <n v="11"/>
    <n v="1351"/>
    <x v="5736"/>
    <x v="626"/>
    <n v="1190"/>
    <m/>
    <s v="x"/>
    <m/>
    <m/>
    <m/>
    <m/>
    <m/>
    <s v="x"/>
    <m/>
    <m/>
    <m/>
    <m/>
    <m/>
    <m/>
    <m/>
    <m/>
    <m/>
    <m/>
    <m/>
    <m/>
    <m/>
    <m/>
    <x v="15"/>
  </r>
  <r>
    <d v="2023-07-25T00:00:00"/>
    <x v="0"/>
    <n v="7"/>
    <n v="701"/>
    <x v="5737"/>
    <x v="627"/>
    <n v="50"/>
    <m/>
    <s v="x"/>
    <m/>
    <m/>
    <m/>
    <m/>
    <m/>
    <s v="x"/>
    <m/>
    <m/>
    <m/>
    <m/>
    <m/>
    <m/>
    <m/>
    <m/>
    <m/>
    <m/>
    <m/>
    <m/>
    <m/>
    <m/>
    <x v="15"/>
  </r>
  <r>
    <d v="2023-05-29T00:00:00"/>
    <x v="0"/>
    <n v="5"/>
    <n v="465"/>
    <x v="5738"/>
    <x v="628"/>
    <n v="29979.63"/>
    <m/>
    <s v="x"/>
    <m/>
    <s v="x"/>
    <m/>
    <m/>
    <m/>
    <m/>
    <m/>
    <m/>
    <m/>
    <m/>
    <m/>
    <m/>
    <m/>
    <s v="x"/>
    <m/>
    <m/>
    <m/>
    <m/>
    <m/>
    <m/>
    <x v="19"/>
  </r>
  <r>
    <d v="2023-06-05T00:00:00"/>
    <x v="0"/>
    <n v="6"/>
    <n v="494"/>
    <x v="5739"/>
    <x v="629"/>
    <n v="1660"/>
    <m/>
    <s v="x"/>
    <m/>
    <m/>
    <m/>
    <m/>
    <m/>
    <m/>
    <m/>
    <m/>
    <m/>
    <m/>
    <m/>
    <m/>
    <m/>
    <s v="x"/>
    <m/>
    <m/>
    <m/>
    <m/>
    <m/>
    <m/>
    <x v="28"/>
  </r>
  <r>
    <d v="2022-08-11T00:00:00"/>
    <x v="2"/>
    <n v="8"/>
    <n v="1039"/>
    <x v="5740"/>
    <x v="630"/>
    <n v="4224"/>
    <m/>
    <s v="x"/>
    <m/>
    <s v="x"/>
    <m/>
    <m/>
    <m/>
    <m/>
    <m/>
    <m/>
    <m/>
    <m/>
    <m/>
    <m/>
    <m/>
    <m/>
    <m/>
    <m/>
    <m/>
    <s v="x"/>
    <m/>
    <m/>
    <x v="17"/>
  </r>
  <r>
    <d v="2023-11-27T00:00:00"/>
    <x v="0"/>
    <n v="11"/>
    <n v="1372"/>
    <x v="5741"/>
    <x v="631"/>
    <n v="960"/>
    <m/>
    <s v="x"/>
    <m/>
    <s v="x"/>
    <m/>
    <m/>
    <m/>
    <m/>
    <m/>
    <m/>
    <m/>
    <m/>
    <m/>
    <m/>
    <m/>
    <m/>
    <m/>
    <m/>
    <m/>
    <m/>
    <m/>
    <m/>
    <x v="12"/>
  </r>
  <r>
    <d v="2023-10-24T00:00:00"/>
    <x v="0"/>
    <n v="10"/>
    <n v="1079"/>
    <x v="5742"/>
    <x v="631"/>
    <n v="1800"/>
    <m/>
    <s v="x"/>
    <m/>
    <s v="x"/>
    <m/>
    <m/>
    <m/>
    <m/>
    <m/>
    <m/>
    <m/>
    <m/>
    <m/>
    <m/>
    <m/>
    <m/>
    <m/>
    <m/>
    <m/>
    <m/>
    <m/>
    <m/>
    <x v="12"/>
  </r>
  <r>
    <d v="2023-06-12T00:00:00"/>
    <x v="0"/>
    <n v="6"/>
    <n v="468"/>
    <x v="5743"/>
    <x v="631"/>
    <n v="1000"/>
    <m/>
    <s v="x"/>
    <m/>
    <s v="x"/>
    <m/>
    <m/>
    <m/>
    <m/>
    <m/>
    <m/>
    <m/>
    <m/>
    <m/>
    <m/>
    <m/>
    <m/>
    <m/>
    <m/>
    <m/>
    <m/>
    <m/>
    <m/>
    <x v="12"/>
  </r>
  <r>
    <d v="2024-01-09T00:00:00"/>
    <x v="3"/>
    <n v="1"/>
    <n v="1524"/>
    <x v="5744"/>
    <x v="632"/>
    <n v="967"/>
    <m/>
    <s v="x"/>
    <m/>
    <s v="x"/>
    <m/>
    <m/>
    <m/>
    <m/>
    <m/>
    <m/>
    <m/>
    <m/>
    <m/>
    <m/>
    <m/>
    <m/>
    <m/>
    <m/>
    <m/>
    <m/>
    <m/>
    <m/>
    <x v="12"/>
  </r>
  <r>
    <d v="2023-08-02T00:00:00"/>
    <x v="0"/>
    <n v="8"/>
    <n v="732"/>
    <x v="5745"/>
    <x v="632"/>
    <n v="2318.4"/>
    <m/>
    <s v="x"/>
    <m/>
    <s v="x"/>
    <m/>
    <m/>
    <m/>
    <m/>
    <m/>
    <m/>
    <m/>
    <m/>
    <m/>
    <m/>
    <m/>
    <m/>
    <m/>
    <m/>
    <m/>
    <m/>
    <m/>
    <m/>
    <x v="12"/>
  </r>
  <r>
    <d v="2023-07-25T00:00:00"/>
    <x v="0"/>
    <n v="7"/>
    <n v="687"/>
    <x v="5746"/>
    <x v="632"/>
    <n v="1101"/>
    <m/>
    <s v="x"/>
    <m/>
    <s v="x"/>
    <m/>
    <m/>
    <m/>
    <m/>
    <m/>
    <m/>
    <m/>
    <m/>
    <m/>
    <m/>
    <m/>
    <m/>
    <m/>
    <m/>
    <m/>
    <m/>
    <m/>
    <m/>
    <x v="12"/>
  </r>
  <r>
    <d v="2023-07-25T00:00:00"/>
    <x v="0"/>
    <n v="7"/>
    <n v="679"/>
    <x v="5747"/>
    <x v="632"/>
    <n v="1866.83"/>
    <m/>
    <s v="x"/>
    <m/>
    <s v="x"/>
    <m/>
    <m/>
    <m/>
    <m/>
    <m/>
    <m/>
    <m/>
    <m/>
    <m/>
    <m/>
    <m/>
    <m/>
    <m/>
    <m/>
    <m/>
    <m/>
    <m/>
    <m/>
    <x v="12"/>
  </r>
  <r>
    <d v="2023-04-12T00:00:00"/>
    <x v="0"/>
    <n v="4"/>
    <n v="235"/>
    <x v="5748"/>
    <x v="632"/>
    <n v="2440"/>
    <m/>
    <s v="x"/>
    <m/>
    <s v="x"/>
    <m/>
    <m/>
    <m/>
    <m/>
    <m/>
    <m/>
    <m/>
    <m/>
    <m/>
    <m/>
    <m/>
    <m/>
    <m/>
    <m/>
    <m/>
    <m/>
    <m/>
    <m/>
    <x v="12"/>
  </r>
  <r>
    <d v="2023-03-06T00:00:00"/>
    <x v="0"/>
    <n v="3"/>
    <n v="77"/>
    <x v="5749"/>
    <x v="632"/>
    <n v="830.82"/>
    <m/>
    <s v="x"/>
    <m/>
    <s v="x"/>
    <m/>
    <m/>
    <m/>
    <m/>
    <m/>
    <m/>
    <m/>
    <m/>
    <m/>
    <m/>
    <m/>
    <m/>
    <m/>
    <m/>
    <m/>
    <m/>
    <m/>
    <m/>
    <x v="12"/>
  </r>
  <r>
    <d v="2023-01-11T00:00:00"/>
    <x v="0"/>
    <n v="1"/>
    <n v="1762"/>
    <x v="5750"/>
    <x v="633"/>
    <n v="9900"/>
    <m/>
    <s v="x"/>
    <m/>
    <s v="x"/>
    <m/>
    <m/>
    <m/>
    <m/>
    <m/>
    <m/>
    <m/>
    <m/>
    <m/>
    <m/>
    <m/>
    <m/>
    <m/>
    <m/>
    <m/>
    <m/>
    <m/>
    <m/>
    <x v="12"/>
  </r>
  <r>
    <d v="2023-08-30T00:00:00"/>
    <x v="0"/>
    <n v="8"/>
    <n v="885"/>
    <x v="5751"/>
    <x v="634"/>
    <n v="540"/>
    <m/>
    <s v="x"/>
    <m/>
    <m/>
    <m/>
    <m/>
    <m/>
    <m/>
    <m/>
    <m/>
    <m/>
    <m/>
    <m/>
    <m/>
    <s v="x"/>
    <m/>
    <m/>
    <m/>
    <m/>
    <m/>
    <m/>
    <m/>
    <x v="4"/>
  </r>
  <r>
    <d v="2024-01-17T00:00:00"/>
    <x v="3"/>
    <n v="1"/>
    <n v="1561"/>
    <x v="5752"/>
    <x v="635"/>
    <n v="2079"/>
    <m/>
    <s v="x"/>
    <m/>
    <m/>
    <m/>
    <m/>
    <m/>
    <s v="x"/>
    <m/>
    <m/>
    <m/>
    <m/>
    <m/>
    <m/>
    <m/>
    <m/>
    <m/>
    <m/>
    <m/>
    <m/>
    <m/>
    <m/>
    <x v="15"/>
  </r>
  <r>
    <d v="2024-01-31T00:00:00"/>
    <x v="3"/>
    <n v="1"/>
    <n v="1635"/>
    <x v="5753"/>
    <x v="636"/>
    <n v="4900"/>
    <m/>
    <s v="x"/>
    <m/>
    <m/>
    <m/>
    <m/>
    <m/>
    <m/>
    <m/>
    <m/>
    <s v="x"/>
    <m/>
    <m/>
    <m/>
    <m/>
    <m/>
    <m/>
    <m/>
    <m/>
    <m/>
    <m/>
    <m/>
    <x v="10"/>
  </r>
  <r>
    <d v="2024-01-18T00:00:00"/>
    <x v="3"/>
    <n v="1"/>
    <n v="1634"/>
    <x v="5754"/>
    <x v="636"/>
    <n v="4860"/>
    <m/>
    <s v="x"/>
    <m/>
    <m/>
    <m/>
    <m/>
    <m/>
    <m/>
    <m/>
    <m/>
    <s v="x"/>
    <m/>
    <m/>
    <m/>
    <m/>
    <m/>
    <m/>
    <m/>
    <m/>
    <m/>
    <m/>
    <m/>
    <x v="10"/>
  </r>
  <r>
    <d v="2023-12-19T00:00:00"/>
    <x v="0"/>
    <n v="12"/>
    <n v="1459"/>
    <x v="5755"/>
    <x v="636"/>
    <n v="3456"/>
    <m/>
    <s v="x"/>
    <m/>
    <m/>
    <m/>
    <m/>
    <m/>
    <m/>
    <m/>
    <m/>
    <s v="x"/>
    <m/>
    <m/>
    <m/>
    <m/>
    <m/>
    <m/>
    <m/>
    <m/>
    <m/>
    <m/>
    <m/>
    <x v="10"/>
  </r>
  <r>
    <d v="2023-11-20T00:00:00"/>
    <x v="0"/>
    <n v="11"/>
    <n v="1309"/>
    <x v="5756"/>
    <x v="636"/>
    <n v="1944"/>
    <m/>
    <s v="x"/>
    <m/>
    <m/>
    <m/>
    <m/>
    <m/>
    <m/>
    <m/>
    <m/>
    <s v="x"/>
    <m/>
    <m/>
    <m/>
    <m/>
    <m/>
    <m/>
    <m/>
    <m/>
    <m/>
    <m/>
    <m/>
    <x v="10"/>
  </r>
  <r>
    <d v="2023-11-20T00:00:00"/>
    <x v="0"/>
    <n v="11"/>
    <n v="1308"/>
    <x v="5757"/>
    <x v="636"/>
    <n v="4104"/>
    <m/>
    <s v="x"/>
    <m/>
    <m/>
    <m/>
    <m/>
    <m/>
    <m/>
    <m/>
    <m/>
    <s v="x"/>
    <m/>
    <m/>
    <m/>
    <m/>
    <m/>
    <m/>
    <m/>
    <m/>
    <m/>
    <m/>
    <m/>
    <x v="10"/>
  </r>
  <r>
    <d v="2023-09-21T00:00:00"/>
    <x v="0"/>
    <n v="9"/>
    <n v="1034"/>
    <x v="5758"/>
    <x v="636"/>
    <n v="432"/>
    <m/>
    <s v="x"/>
    <m/>
    <m/>
    <m/>
    <m/>
    <m/>
    <m/>
    <m/>
    <m/>
    <s v="x"/>
    <m/>
    <m/>
    <m/>
    <m/>
    <m/>
    <m/>
    <m/>
    <m/>
    <m/>
    <m/>
    <m/>
    <x v="10"/>
  </r>
  <r>
    <d v="2023-09-21T00:00:00"/>
    <x v="0"/>
    <n v="9"/>
    <n v="1035"/>
    <x v="5758"/>
    <x v="636"/>
    <n v="432"/>
    <m/>
    <s v="x"/>
    <m/>
    <m/>
    <m/>
    <m/>
    <m/>
    <m/>
    <m/>
    <m/>
    <s v="x"/>
    <m/>
    <m/>
    <m/>
    <m/>
    <m/>
    <m/>
    <m/>
    <m/>
    <m/>
    <m/>
    <m/>
    <x v="10"/>
  </r>
  <r>
    <d v="2023-09-14T00:00:00"/>
    <x v="0"/>
    <n v="9"/>
    <n v="969"/>
    <x v="5759"/>
    <x v="636"/>
    <n v="3240"/>
    <m/>
    <s v="x"/>
    <m/>
    <m/>
    <m/>
    <m/>
    <m/>
    <m/>
    <m/>
    <m/>
    <s v="x"/>
    <m/>
    <m/>
    <m/>
    <m/>
    <m/>
    <m/>
    <m/>
    <m/>
    <m/>
    <m/>
    <m/>
    <x v="10"/>
  </r>
  <r>
    <d v="2023-09-14T00:00:00"/>
    <x v="0"/>
    <n v="9"/>
    <n v="970"/>
    <x v="5759"/>
    <x v="636"/>
    <n v="3240"/>
    <m/>
    <s v="x"/>
    <m/>
    <m/>
    <m/>
    <m/>
    <m/>
    <m/>
    <m/>
    <m/>
    <s v="x"/>
    <m/>
    <m/>
    <m/>
    <m/>
    <m/>
    <m/>
    <m/>
    <m/>
    <m/>
    <m/>
    <m/>
    <x v="10"/>
  </r>
  <r>
    <d v="2023-08-07T00:00:00"/>
    <x v="0"/>
    <n v="8"/>
    <n v="805"/>
    <x v="5760"/>
    <x v="636"/>
    <n v="1512"/>
    <m/>
    <s v="x"/>
    <m/>
    <m/>
    <m/>
    <m/>
    <m/>
    <m/>
    <m/>
    <m/>
    <s v="x"/>
    <m/>
    <m/>
    <m/>
    <m/>
    <m/>
    <m/>
    <m/>
    <m/>
    <m/>
    <m/>
    <m/>
    <x v="10"/>
  </r>
  <r>
    <d v="2023-06-28T00:00:00"/>
    <x v="0"/>
    <n v="6"/>
    <n v="635"/>
    <x v="5760"/>
    <x v="636"/>
    <n v="1512"/>
    <m/>
    <s v="x"/>
    <m/>
    <m/>
    <m/>
    <m/>
    <m/>
    <m/>
    <m/>
    <m/>
    <s v="x"/>
    <m/>
    <m/>
    <m/>
    <m/>
    <m/>
    <m/>
    <m/>
    <m/>
    <m/>
    <m/>
    <m/>
    <x v="10"/>
  </r>
  <r>
    <d v="2023-06-28T00:00:00"/>
    <x v="0"/>
    <n v="6"/>
    <n v="636"/>
    <x v="5761"/>
    <x v="636"/>
    <n v="1728"/>
    <m/>
    <s v="x"/>
    <m/>
    <m/>
    <m/>
    <m/>
    <m/>
    <m/>
    <m/>
    <m/>
    <s v="x"/>
    <m/>
    <m/>
    <m/>
    <m/>
    <m/>
    <m/>
    <m/>
    <m/>
    <m/>
    <m/>
    <m/>
    <x v="10"/>
  </r>
  <r>
    <d v="2023-05-29T00:00:00"/>
    <x v="0"/>
    <n v="5"/>
    <n v="401"/>
    <x v="5762"/>
    <x v="636"/>
    <n v="3942"/>
    <m/>
    <s v="x"/>
    <m/>
    <m/>
    <m/>
    <m/>
    <m/>
    <m/>
    <m/>
    <m/>
    <s v="x"/>
    <m/>
    <m/>
    <m/>
    <m/>
    <m/>
    <m/>
    <m/>
    <m/>
    <m/>
    <m/>
    <m/>
    <x v="10"/>
  </r>
  <r>
    <d v="2023-10-09T00:00:00"/>
    <x v="0"/>
    <n v="10"/>
    <n v="1073"/>
    <x v="5763"/>
    <x v="637"/>
    <n v="2560"/>
    <m/>
    <s v="x"/>
    <m/>
    <m/>
    <m/>
    <m/>
    <m/>
    <m/>
    <m/>
    <m/>
    <s v="x"/>
    <m/>
    <m/>
    <m/>
    <m/>
    <m/>
    <m/>
    <m/>
    <m/>
    <m/>
    <m/>
    <m/>
    <x v="10"/>
  </r>
  <r>
    <d v="2023-09-04T00:00:00"/>
    <x v="0"/>
    <n v="9"/>
    <n v="937"/>
    <x v="3543"/>
    <x v="637"/>
    <n v="1668"/>
    <m/>
    <s v="x"/>
    <m/>
    <m/>
    <m/>
    <m/>
    <m/>
    <m/>
    <m/>
    <m/>
    <s v="x"/>
    <m/>
    <m/>
    <m/>
    <m/>
    <m/>
    <m/>
    <m/>
    <m/>
    <m/>
    <m/>
    <m/>
    <x v="10"/>
  </r>
  <r>
    <d v="2023-08-28T00:00:00"/>
    <x v="0"/>
    <n v="8"/>
    <n v="924"/>
    <x v="5764"/>
    <x v="638"/>
    <n v="60"/>
    <m/>
    <s v="x"/>
    <m/>
    <m/>
    <m/>
    <m/>
    <m/>
    <s v="x"/>
    <m/>
    <m/>
    <m/>
    <m/>
    <m/>
    <m/>
    <m/>
    <m/>
    <m/>
    <m/>
    <m/>
    <m/>
    <m/>
    <m/>
    <x v="15"/>
  </r>
  <r>
    <d v="2023-08-28T00:00:00"/>
    <x v="0"/>
    <n v="8"/>
    <n v="923"/>
    <x v="5765"/>
    <x v="638"/>
    <n v="60"/>
    <m/>
    <s v="x"/>
    <m/>
    <m/>
    <m/>
    <m/>
    <m/>
    <s v="x"/>
    <m/>
    <m/>
    <m/>
    <m/>
    <m/>
    <m/>
    <m/>
    <m/>
    <m/>
    <m/>
    <m/>
    <m/>
    <m/>
    <m/>
    <x v="15"/>
  </r>
  <r>
    <d v="2023-12-06T00:00:00"/>
    <x v="0"/>
    <n v="12"/>
    <n v="1392"/>
    <x v="5766"/>
    <x v="639"/>
    <n v="330"/>
    <m/>
    <s v="x"/>
    <m/>
    <m/>
    <m/>
    <m/>
    <m/>
    <m/>
    <m/>
    <m/>
    <m/>
    <m/>
    <m/>
    <m/>
    <s v="x"/>
    <m/>
    <m/>
    <m/>
    <m/>
    <m/>
    <m/>
    <m/>
    <x v="4"/>
  </r>
  <r>
    <d v="2023-10-26T00:00:00"/>
    <x v="0"/>
    <n v="10"/>
    <n v="1233"/>
    <x v="5767"/>
    <x v="640"/>
    <n v="49"/>
    <m/>
    <s v="x"/>
    <m/>
    <m/>
    <m/>
    <m/>
    <m/>
    <m/>
    <m/>
    <m/>
    <s v="x"/>
    <m/>
    <m/>
    <m/>
    <m/>
    <m/>
    <s v="x"/>
    <m/>
    <m/>
    <m/>
    <m/>
    <m/>
    <x v="30"/>
  </r>
  <r>
    <d v="2022-04-13T00:00:00"/>
    <x v="2"/>
    <n v="4"/>
    <n v="403"/>
    <x v="5768"/>
    <x v="641"/>
    <n v="682.56"/>
    <m/>
    <s v="x"/>
    <m/>
    <m/>
    <m/>
    <m/>
    <m/>
    <m/>
    <s v="x"/>
    <m/>
    <m/>
    <m/>
    <m/>
    <m/>
    <m/>
    <m/>
    <m/>
    <m/>
    <m/>
    <m/>
    <m/>
    <m/>
    <x v="2"/>
  </r>
  <r>
    <d v="2023-11-14T00:00:00"/>
    <x v="0"/>
    <n v="11"/>
    <n v="1248"/>
    <x v="5769"/>
    <x v="642"/>
    <n v="750"/>
    <m/>
    <s v="x"/>
    <m/>
    <m/>
    <m/>
    <m/>
    <m/>
    <m/>
    <m/>
    <m/>
    <m/>
    <m/>
    <m/>
    <m/>
    <s v="x"/>
    <m/>
    <m/>
    <m/>
    <m/>
    <m/>
    <m/>
    <m/>
    <x v="4"/>
  </r>
  <r>
    <d v="2023-11-09T00:00:00"/>
    <x v="0"/>
    <n v="11"/>
    <n v="1247"/>
    <x v="5770"/>
    <x v="642"/>
    <n v="250"/>
    <m/>
    <s v="x"/>
    <m/>
    <m/>
    <m/>
    <m/>
    <m/>
    <m/>
    <m/>
    <m/>
    <m/>
    <m/>
    <m/>
    <m/>
    <s v="x"/>
    <m/>
    <m/>
    <m/>
    <m/>
    <m/>
    <m/>
    <m/>
    <x v="4"/>
  </r>
  <r>
    <d v="2023-01-19T00:00:00"/>
    <x v="0"/>
    <n v="1"/>
    <n v="1884"/>
    <x v="5771"/>
    <x v="642"/>
    <n v="190"/>
    <s v="x"/>
    <m/>
    <m/>
    <s v="x"/>
    <m/>
    <m/>
    <m/>
    <m/>
    <m/>
    <m/>
    <m/>
    <m/>
    <m/>
    <m/>
    <m/>
    <m/>
    <m/>
    <m/>
    <m/>
    <m/>
    <m/>
    <m/>
    <x v="12"/>
  </r>
  <r>
    <d v="2022-06-29T00:00:00"/>
    <x v="2"/>
    <n v="6"/>
    <n v="746"/>
    <x v="5772"/>
    <x v="642"/>
    <n v="1800"/>
    <m/>
    <s v="x"/>
    <m/>
    <m/>
    <m/>
    <m/>
    <m/>
    <m/>
    <m/>
    <m/>
    <s v="x"/>
    <m/>
    <m/>
    <m/>
    <m/>
    <m/>
    <m/>
    <m/>
    <m/>
    <m/>
    <m/>
    <m/>
    <x v="10"/>
  </r>
  <r>
    <d v="2022-06-29T00:00:00"/>
    <x v="2"/>
    <n v="6"/>
    <n v="794"/>
    <x v="5773"/>
    <x v="642"/>
    <n v="320"/>
    <m/>
    <s v="x"/>
    <m/>
    <s v="x"/>
    <m/>
    <m/>
    <m/>
    <m/>
    <m/>
    <m/>
    <m/>
    <m/>
    <m/>
    <m/>
    <m/>
    <m/>
    <m/>
    <m/>
    <m/>
    <m/>
    <m/>
    <m/>
    <x v="12"/>
  </r>
  <r>
    <d v="2022-03-30T00:00:00"/>
    <x v="2"/>
    <n v="3"/>
    <n v="308"/>
    <x v="5774"/>
    <x v="642"/>
    <n v="160"/>
    <m/>
    <s v="x"/>
    <m/>
    <s v="x"/>
    <m/>
    <m/>
    <m/>
    <m/>
    <m/>
    <m/>
    <m/>
    <m/>
    <m/>
    <m/>
    <m/>
    <m/>
    <m/>
    <m/>
    <m/>
    <m/>
    <m/>
    <m/>
    <x v="12"/>
  </r>
  <r>
    <d v="2022-02-03T00:00:00"/>
    <x v="2"/>
    <n v="2"/>
    <n v="77"/>
    <x v="5775"/>
    <x v="642"/>
    <n v="380"/>
    <m/>
    <s v="x"/>
    <m/>
    <s v="x"/>
    <m/>
    <m/>
    <m/>
    <m/>
    <m/>
    <m/>
    <m/>
    <m/>
    <m/>
    <m/>
    <m/>
    <m/>
    <m/>
    <m/>
    <m/>
    <m/>
    <m/>
    <m/>
    <x v="12"/>
  </r>
  <r>
    <d v="2022-02-03T00:00:00"/>
    <x v="2"/>
    <n v="2"/>
    <n v="72"/>
    <x v="5776"/>
    <x v="642"/>
    <n v="380"/>
    <m/>
    <s v="x"/>
    <m/>
    <s v="x"/>
    <m/>
    <m/>
    <m/>
    <m/>
    <m/>
    <m/>
    <m/>
    <m/>
    <m/>
    <m/>
    <m/>
    <m/>
    <m/>
    <m/>
    <m/>
    <m/>
    <m/>
    <m/>
    <x v="12"/>
  </r>
  <r>
    <d v="2021-05-13T00:00:00"/>
    <x v="1"/>
    <n v="5"/>
    <n v="514"/>
    <x v="5777"/>
    <x v="643"/>
    <n v="24587.84"/>
    <s v="x"/>
    <m/>
    <m/>
    <m/>
    <m/>
    <m/>
    <m/>
    <m/>
    <m/>
    <m/>
    <m/>
    <m/>
    <m/>
    <m/>
    <m/>
    <m/>
    <m/>
    <m/>
    <m/>
    <m/>
    <s v="x"/>
    <m/>
    <x v="1"/>
  </r>
  <r>
    <d v="2021-04-22T00:00:00"/>
    <x v="1"/>
    <n v="4"/>
    <n v="356"/>
    <x v="5778"/>
    <x v="643"/>
    <n v="45164.35"/>
    <s v="x"/>
    <m/>
    <m/>
    <m/>
    <m/>
    <m/>
    <m/>
    <m/>
    <m/>
    <m/>
    <m/>
    <m/>
    <m/>
    <m/>
    <m/>
    <m/>
    <m/>
    <m/>
    <m/>
    <m/>
    <s v="x"/>
    <m/>
    <x v="1"/>
  </r>
  <r>
    <d v="2021-03-19T00:00:00"/>
    <x v="1"/>
    <n v="3"/>
    <n v="189"/>
    <x v="5778"/>
    <x v="643"/>
    <n v="53319.58"/>
    <s v="x"/>
    <m/>
    <m/>
    <m/>
    <m/>
    <m/>
    <m/>
    <m/>
    <m/>
    <m/>
    <m/>
    <m/>
    <m/>
    <m/>
    <m/>
    <m/>
    <m/>
    <m/>
    <m/>
    <m/>
    <s v="x"/>
    <m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A330D07-DFEC-49CA-BE7A-2878636BD820}" name="PivotTable1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122">
  <location ref="A4:B93" firstHeaderRow="1" firstDataRow="1" firstDataCol="1" rowPageCount="1" colPageCount="1"/>
  <pivotFields count="30">
    <pivotField numFmtId="164" showAll="0"/>
    <pivotField axis="axisRow" numFmtId="1" showAll="0">
      <items count="5">
        <item x="1"/>
        <item x="2"/>
        <item x="0"/>
        <item x="3"/>
        <item t="default"/>
      </items>
    </pivotField>
    <pivotField numFmtId="1" showAll="0"/>
    <pivotField showAll="0"/>
    <pivotField showAll="0" sortType="descending">
      <items count="5780">
        <item x="4619"/>
        <item x="2491"/>
        <item x="4789"/>
        <item x="5286"/>
        <item x="2488"/>
        <item x="4243"/>
        <item x="2449"/>
        <item x="2795"/>
        <item x="2478"/>
        <item x="751"/>
        <item x="2518"/>
        <item x="4783"/>
        <item x="5285"/>
        <item x="2503"/>
        <item x="2453"/>
        <item x="3817"/>
        <item x="479"/>
        <item x="2840"/>
        <item x="2693"/>
        <item x="2774"/>
        <item x="2766"/>
        <item x="2704"/>
        <item x="2680"/>
        <item x="2661"/>
        <item x="2687"/>
        <item x="2657"/>
        <item x="2716"/>
        <item x="2759"/>
        <item x="2750"/>
        <item x="2741"/>
        <item x="2725"/>
        <item x="4820"/>
        <item x="5445"/>
        <item x="501"/>
        <item x="5181"/>
        <item x="849"/>
        <item x="2639"/>
        <item x="2609"/>
        <item x="508"/>
        <item x="511"/>
        <item x="514"/>
        <item x="1088"/>
        <item x="5742"/>
        <item x="930"/>
        <item x="5619"/>
        <item x="210"/>
        <item x="2997"/>
        <item x="818"/>
        <item x="5679"/>
        <item x="2897"/>
        <item x="2899"/>
        <item x="3631"/>
        <item x="2641"/>
        <item x="1746"/>
        <item x="1744"/>
        <item x="1745"/>
        <item x="1747"/>
        <item x="1739"/>
        <item x="1752"/>
        <item x="1750"/>
        <item x="2833"/>
        <item x="1743"/>
        <item x="1740"/>
        <item x="1741"/>
        <item x="1742"/>
        <item x="520"/>
        <item x="518"/>
        <item x="525"/>
        <item x="526"/>
        <item x="527"/>
        <item x="519"/>
        <item x="524"/>
        <item x="21"/>
        <item x="5156"/>
        <item x="5710"/>
        <item x="5711"/>
        <item x="464"/>
        <item x="5651"/>
        <item x="3653"/>
        <item x="3652"/>
        <item x="711"/>
        <item x="709"/>
        <item x="710"/>
        <item x="4881"/>
        <item x="292"/>
        <item x="826"/>
        <item x="819"/>
        <item x="817"/>
        <item x="821"/>
        <item x="816"/>
        <item x="820"/>
        <item x="824"/>
        <item x="822"/>
        <item x="823"/>
        <item x="2820"/>
        <item x="5202"/>
        <item x="5206"/>
        <item x="5204"/>
        <item x="5203"/>
        <item x="5205"/>
        <item x="19"/>
        <item x="18"/>
        <item x="17"/>
        <item x="5346"/>
        <item x="4266"/>
        <item x="2804"/>
        <item x="5704"/>
        <item x="801"/>
        <item x="2993"/>
        <item x="188"/>
        <item x="2075"/>
        <item x="2063"/>
        <item x="2199"/>
        <item x="2179"/>
        <item x="2159"/>
        <item x="2148"/>
        <item x="2136"/>
        <item x="2125"/>
        <item x="2108"/>
        <item x="2219"/>
        <item x="2094"/>
        <item x="179"/>
        <item x="794"/>
        <item x="4906"/>
        <item x="5249"/>
        <item x="1769"/>
        <item x="5248"/>
        <item x="1782"/>
        <item x="2210"/>
        <item x="0"/>
        <item x="1177"/>
        <item x="4418"/>
        <item x="4448"/>
        <item x="5162"/>
        <item x="3082"/>
        <item x="1489"/>
        <item x="3746"/>
        <item x="5196"/>
        <item x="3742"/>
        <item x="4735"/>
        <item x="3705"/>
        <item x="3706"/>
        <item x="3689"/>
        <item x="3908"/>
        <item x="3879"/>
        <item x="3872"/>
        <item x="3839"/>
        <item x="3832"/>
        <item x="2660"/>
        <item x="2208"/>
        <item x="2190"/>
        <item x="2164"/>
        <item x="2152"/>
        <item x="2139"/>
        <item x="2129"/>
        <item x="2115"/>
        <item x="2102"/>
        <item x="3714"/>
        <item x="3866"/>
        <item x="3846"/>
        <item x="3821"/>
        <item x="3812"/>
        <item x="3764"/>
        <item x="3882"/>
        <item x="3672"/>
        <item x="3779"/>
        <item x="3729"/>
        <item x="3747"/>
        <item x="3805"/>
        <item x="3786"/>
        <item x="3066"/>
        <item x="2069"/>
        <item x="2085"/>
        <item x="2058"/>
        <item x="846"/>
        <item x="4522"/>
        <item x="4528"/>
        <item x="2858"/>
        <item x="3725"/>
        <item x="3699"/>
        <item x="1142"/>
        <item x="1140"/>
        <item x="1141"/>
        <item x="5176"/>
        <item x="5544"/>
        <item x="4328"/>
        <item x="2099"/>
        <item x="2072"/>
        <item x="2061"/>
        <item x="2193"/>
        <item x="2170"/>
        <item x="2154"/>
        <item x="2140"/>
        <item x="2131"/>
        <item x="2117"/>
        <item x="2100"/>
        <item x="2893"/>
        <item x="2890"/>
        <item x="2881"/>
        <item x="406"/>
        <item x="405"/>
        <item x="5467"/>
        <item x="5112"/>
        <item x="5580"/>
        <item x="5579"/>
        <item x="5568"/>
        <item x="5555"/>
        <item x="5571"/>
        <item x="5559"/>
        <item x="5545"/>
        <item x="5570"/>
        <item x="5557"/>
        <item x="5542"/>
        <item x="5569"/>
        <item x="5556"/>
        <item x="5538"/>
        <item x="5550"/>
        <item x="5567"/>
        <item x="5554"/>
        <item x="5578"/>
        <item x="5566"/>
        <item x="5553"/>
        <item x="5577"/>
        <item x="5565"/>
        <item x="5552"/>
        <item x="5576"/>
        <item x="5564"/>
        <item x="5551"/>
        <item x="5575"/>
        <item x="5563"/>
        <item x="5549"/>
        <item x="5574"/>
        <item x="5562"/>
        <item x="5548"/>
        <item x="5573"/>
        <item x="5561"/>
        <item x="5547"/>
        <item x="5572"/>
        <item x="5560"/>
        <item x="5546"/>
        <item x="4764"/>
        <item x="1230"/>
        <item x="1231"/>
        <item x="5734"/>
        <item x="5731"/>
        <item x="5730"/>
        <item x="1206"/>
        <item x="4251"/>
        <item x="834"/>
        <item x="5166"/>
        <item x="4422"/>
        <item x="835"/>
        <item x="1232"/>
        <item x="867"/>
        <item x="4698"/>
        <item x="3761"/>
        <item x="3718"/>
        <item x="3690"/>
        <item x="3782"/>
        <item x="3660"/>
        <item x="4734"/>
        <item x="4733"/>
        <item x="3465"/>
        <item x="3481"/>
        <item x="2726"/>
        <item x="2765"/>
        <item x="2717"/>
        <item x="2696"/>
        <item x="2705"/>
        <item x="2684"/>
        <item x="2659"/>
        <item x="2686"/>
        <item x="2761"/>
        <item x="2658"/>
        <item x="2651"/>
        <item x="2749"/>
        <item x="2742"/>
        <item x="2770"/>
        <item x="2767"/>
        <item x="314"/>
        <item x="848"/>
        <item x="1198"/>
        <item x="2845"/>
        <item x="474"/>
        <item x="786"/>
        <item x="4591"/>
        <item x="4445"/>
        <item x="5530"/>
        <item x="5630"/>
        <item x="4595"/>
        <item x="4788"/>
        <item x="5251"/>
        <item x="809"/>
        <item x="1649"/>
        <item x="1681"/>
        <item x="1675"/>
        <item x="1667"/>
        <item x="1635"/>
        <item x="1734"/>
        <item x="1672"/>
        <item x="1671"/>
        <item x="1691"/>
        <item x="1670"/>
        <item x="1668"/>
        <item x="1674"/>
        <item x="1716"/>
        <item x="1700"/>
        <item x="1715"/>
        <item x="1696"/>
        <item x="3794"/>
        <item x="5397"/>
        <item x="2568"/>
        <item x="4557"/>
        <item x="4561"/>
        <item x="4559"/>
        <item x="4555"/>
        <item x="4553"/>
        <item x="4551"/>
        <item x="4548"/>
        <item x="4549"/>
        <item x="2591"/>
        <item x="5119"/>
        <item x="5681"/>
        <item x="2476"/>
        <item x="2462"/>
        <item x="4999"/>
        <item x="4808"/>
        <item x="4752"/>
        <item x="2557"/>
        <item x="4740"/>
        <item x="408"/>
        <item x="2418"/>
        <item x="4803"/>
        <item x="790"/>
        <item x="2941"/>
        <item x="2621"/>
        <item x="5661"/>
        <item x="472"/>
        <item x="466"/>
        <item x="3612"/>
        <item x="4536"/>
        <item x="4886"/>
        <item x="2936"/>
        <item x="2938"/>
        <item x="2937"/>
        <item x="2934"/>
        <item x="1662"/>
        <item x="4895"/>
        <item x="4596"/>
        <item x="4581"/>
        <item x="4563"/>
        <item x="4583"/>
        <item x="4579"/>
        <item x="4577"/>
        <item x="4575"/>
        <item x="4574"/>
        <item x="4572"/>
        <item x="4569"/>
        <item x="4567"/>
        <item x="4566"/>
        <item x="2935"/>
        <item x="4785"/>
        <item x="4774"/>
        <item x="3616"/>
        <item x="5356"/>
        <item x="5366"/>
        <item x="4792"/>
        <item x="4240"/>
        <item x="4775"/>
        <item x="2871"/>
        <item x="2798"/>
        <item x="2867"/>
        <item x="5135"/>
        <item x="5367"/>
        <item x="5589"/>
        <item x="4784"/>
        <item x="4782"/>
        <item x="2868"/>
        <item x="5368"/>
        <item x="5131"/>
        <item x="1173"/>
        <item x="2708"/>
        <item x="2682"/>
        <item x="2691"/>
        <item x="2723"/>
        <item x="2712"/>
        <item x="2695"/>
        <item x="2754"/>
        <item x="2740"/>
        <item x="2440"/>
        <item x="2441"/>
        <item x="5532"/>
        <item x="5629"/>
        <item x="4431"/>
        <item x="2628"/>
        <item x="3514"/>
        <item x="3515"/>
        <item x="4434"/>
        <item x="5637"/>
        <item x="5639"/>
        <item x="5638"/>
        <item x="5641"/>
        <item x="5642"/>
        <item x="5640"/>
        <item x="5646"/>
        <item x="5645"/>
        <item x="861"/>
        <item x="267"/>
        <item x="266"/>
        <item x="5403"/>
        <item x="2606"/>
        <item x="1180"/>
        <item x="246"/>
        <item x="860"/>
        <item x="713"/>
        <item x="4893"/>
        <item x="5699"/>
        <item x="5197"/>
        <item x="245"/>
        <item x="712"/>
        <item x="268"/>
        <item x="5698"/>
        <item x="909"/>
        <item x="908"/>
        <item x="5402"/>
        <item x="4887"/>
        <item x="1657"/>
        <item x="2637"/>
        <item x="2636"/>
        <item x="2638"/>
        <item x="5198"/>
        <item x="1265"/>
        <item x="2419"/>
        <item x="3525"/>
        <item x="3526"/>
        <item x="5595"/>
        <item x="4188"/>
        <item x="5483"/>
        <item x="2047"/>
        <item x="1951"/>
        <item x="2885"/>
        <item x="3498"/>
        <item x="2880"/>
        <item x="2477"/>
        <item x="2922"/>
        <item x="828"/>
        <item x="1518"/>
        <item x="3496"/>
        <item x="5226"/>
        <item x="3693"/>
        <item x="5412"/>
        <item x="3692"/>
        <item x="2911"/>
        <item x="4249"/>
        <item x="2910"/>
        <item x="5211"/>
        <item x="2572"/>
        <item x="741"/>
        <item x="3919"/>
        <item x="3920"/>
        <item x="2762"/>
        <item x="143"/>
        <item x="3918"/>
        <item x="399"/>
        <item x="2883"/>
        <item x="2882"/>
        <item x="148"/>
        <item x="2888"/>
        <item x="2887"/>
        <item x="3583"/>
        <item x="4809"/>
        <item x="4810"/>
        <item x="4804"/>
        <item x="335"/>
        <item x="4805"/>
        <item x="5144"/>
        <item x="4776"/>
        <item x="4766"/>
        <item x="4617"/>
        <item x="1762"/>
        <item x="211"/>
        <item x="1079"/>
        <item x="4977"/>
        <item x="2620"/>
        <item x="3618"/>
        <item x="1145"/>
        <item x="2817"/>
        <item x="5024"/>
        <item x="611"/>
        <item x="3581"/>
        <item x="2849"/>
        <item x="4786"/>
        <item x="5117"/>
        <item x="2920"/>
        <item x="2851"/>
        <item x="498"/>
        <item x="5343"/>
        <item x="475"/>
        <item x="1768"/>
        <item x="5369"/>
        <item x="4052"/>
        <item x="4050"/>
        <item x="941"/>
        <item x="4316"/>
        <item x="4797"/>
        <item x="4890"/>
        <item x="5143"/>
        <item x="940"/>
        <item x="279"/>
        <item x="4745"/>
        <item x="3619"/>
        <item x="4747"/>
        <item x="2510"/>
        <item x="3571"/>
        <item x="3570"/>
        <item x="477"/>
        <item x="5361"/>
        <item x="5200"/>
        <item x="5201"/>
        <item x="1182"/>
        <item x="1183"/>
        <item x="5208"/>
        <item x="5209"/>
        <item x="4975"/>
        <item x="4976"/>
        <item x="1181"/>
        <item x="783"/>
        <item x="782"/>
        <item x="927"/>
        <item x="5327"/>
        <item x="939"/>
        <item x="5326"/>
        <item x="777"/>
        <item x="5325"/>
        <item x="938"/>
        <item x="780"/>
        <item x="779"/>
        <item x="775"/>
        <item x="781"/>
        <item x="5431"/>
        <item x="763"/>
        <item x="762"/>
        <item x="5027"/>
        <item x="774"/>
        <item x="932"/>
        <item x="5634"/>
        <item x="5636"/>
        <item x="1174"/>
        <item x="202"/>
        <item x="4588"/>
        <item x="2859"/>
        <item x="1187"/>
        <item x="4600"/>
        <item x="3847"/>
        <item x="3825"/>
        <item x="2101"/>
        <item x="4969"/>
        <item x="3584"/>
        <item x="3455"/>
        <item x="5678"/>
        <item x="2596"/>
        <item x="1704"/>
        <item x="3914"/>
        <item x="3915"/>
        <item x="3913"/>
        <item x="4070"/>
        <item x="3966"/>
        <item x="3953"/>
        <item x="3942"/>
        <item x="4057"/>
        <item x="4047"/>
        <item x="4036"/>
        <item x="4024"/>
        <item x="4011"/>
        <item x="4006"/>
        <item x="3987"/>
        <item x="3980"/>
        <item x="3233"/>
        <item x="3288"/>
        <item x="3268"/>
        <item x="3229"/>
        <item x="3208"/>
        <item x="3196"/>
        <item x="3191"/>
        <item x="3353"/>
        <item x="3183"/>
        <item x="3329"/>
        <item x="3160"/>
        <item x="3314"/>
        <item x="3151"/>
        <item x="3304"/>
        <item x="3140"/>
        <item x="3387"/>
        <item x="3429"/>
        <item x="3235"/>
        <item x="3292"/>
        <item x="3266"/>
        <item x="3416"/>
        <item x="3228"/>
        <item x="3403"/>
        <item x="3207"/>
        <item x="3199"/>
        <item x="3365"/>
        <item x="3194"/>
        <item x="3359"/>
        <item x="3182"/>
        <item x="3335"/>
        <item x="3161"/>
        <item x="3317"/>
        <item x="3152"/>
        <item x="3310"/>
        <item x="3386"/>
        <item x="3430"/>
        <item x="3413"/>
        <item x="3404"/>
        <item x="4073"/>
        <item x="4060"/>
        <item x="4045"/>
        <item x="3433"/>
        <item x="3415"/>
        <item x="3405"/>
        <item x="3378"/>
        <item x="3375"/>
        <item x="3354"/>
        <item x="3330"/>
        <item x="3383"/>
        <item x="3431"/>
        <item x="3237"/>
        <item x="3282"/>
        <item x="3138"/>
        <item x="3275"/>
        <item x="3124"/>
        <item x="3418"/>
        <item x="3221"/>
        <item x="3399"/>
        <item x="3211"/>
        <item x="3202"/>
        <item x="3371"/>
        <item x="3193"/>
        <item x="3352"/>
        <item x="3179"/>
        <item x="3342"/>
        <item x="3163"/>
        <item x="3321"/>
        <item x="3157"/>
        <item x="3309"/>
        <item x="3147"/>
        <item x="3385"/>
        <item x="3291"/>
        <item x="3269"/>
        <item x="3412"/>
        <item x="3362"/>
        <item x="3355"/>
        <item x="3331"/>
        <item x="3316"/>
        <item x="3303"/>
        <item x="3445"/>
        <item x="3428"/>
        <item x="3414"/>
        <item x="3402"/>
        <item x="3391"/>
        <item x="3366"/>
        <item x="3360"/>
        <item x="3338"/>
        <item x="3319"/>
        <item x="3301"/>
        <item x="4196"/>
        <item x="4113"/>
        <item x="4096"/>
        <item x="4184"/>
        <item x="4174"/>
        <item x="4165"/>
        <item x="4039"/>
        <item x="4150"/>
        <item x="4018"/>
        <item x="4137"/>
        <item x="4146"/>
        <item x="4010"/>
        <item x="4135"/>
        <item x="3999"/>
        <item x="4129"/>
        <item x="4117"/>
        <item x="2784"/>
        <item x="3252"/>
        <item x="3384"/>
        <item x="3434"/>
        <item x="3236"/>
        <item x="3283"/>
        <item x="3132"/>
        <item x="3274"/>
        <item x="3125"/>
        <item x="3164"/>
        <item x="3419"/>
        <item x="3222"/>
        <item x="3398"/>
        <item x="3212"/>
        <item x="3201"/>
        <item x="3370"/>
        <item x="3188"/>
        <item x="3351"/>
        <item x="3180"/>
        <item x="3346"/>
        <item x="3324"/>
        <item x="3158"/>
        <item x="3299"/>
        <item x="3146"/>
        <item x="3388"/>
        <item x="3400"/>
        <item x="3364"/>
        <item x="3358"/>
        <item x="3333"/>
        <item x="3318"/>
        <item x="3302"/>
        <item x="3401"/>
        <item x="3390"/>
        <item x="3363"/>
        <item x="3357"/>
        <item x="3334"/>
        <item x="3289"/>
        <item x="3270"/>
        <item x="3336"/>
        <item x="3315"/>
        <item x="3305"/>
        <item x="3970"/>
        <item x="3958"/>
        <item x="3946"/>
        <item x="4031"/>
        <item x="4017"/>
        <item x="4000"/>
        <item x="3985"/>
        <item x="4041"/>
        <item x="3432"/>
        <item x="3242"/>
        <item x="3284"/>
        <item x="3133"/>
        <item x="3272"/>
        <item x="3129"/>
        <item x="3422"/>
        <item x="3226"/>
        <item x="3406"/>
        <item x="3216"/>
        <item x="3382"/>
        <item x="3205"/>
        <item x="3373"/>
        <item x="3189"/>
        <item x="3350"/>
        <item x="3177"/>
        <item x="3344"/>
        <item x="3168"/>
        <item x="3326"/>
        <item x="3153"/>
        <item x="3295"/>
        <item x="3143"/>
        <item x="3427"/>
        <item x="3293"/>
        <item x="3265"/>
        <item x="3417"/>
        <item x="3397"/>
        <item x="3392"/>
        <item x="3367"/>
        <item x="3361"/>
        <item x="3339"/>
        <item x="3320"/>
        <item x="3300"/>
        <item x="3929"/>
        <item x="3971"/>
        <item x="3957"/>
        <item x="4040"/>
        <item x="4030"/>
        <item x="4016"/>
        <item x="4003"/>
        <item x="3997"/>
        <item x="3984"/>
        <item x="4183"/>
        <item x="4172"/>
        <item x="3137"/>
        <item x="3130"/>
        <item x="3141"/>
        <item x="3267"/>
        <item x="3232"/>
        <item x="3220"/>
        <item x="3209"/>
        <item x="3197"/>
        <item x="3181"/>
        <item x="3162"/>
        <item x="3150"/>
        <item x="3337"/>
        <item x="3313"/>
        <item x="3298"/>
        <item x="3281"/>
        <item x="4072"/>
        <item x="3964"/>
        <item x="4097"/>
        <item x="3952"/>
        <item x="4087"/>
        <item x="3944"/>
        <item x="4059"/>
        <item x="4046"/>
        <item x="4037"/>
        <item x="4023"/>
        <item x="4012"/>
        <item x="4005"/>
        <item x="3988"/>
        <item x="3978"/>
        <item x="3389"/>
        <item x="3234"/>
        <item x="3290"/>
        <item x="3965"/>
        <item x="3271"/>
        <item x="3954"/>
        <item x="3943"/>
        <item x="3262"/>
        <item x="3227"/>
        <item x="3210"/>
        <item x="3198"/>
        <item x="3368"/>
        <item x="3190"/>
        <item x="3263"/>
        <item x="3356"/>
        <item x="3332"/>
        <item x="3312"/>
        <item x="3986"/>
        <item x="3306"/>
        <item x="3979"/>
        <item x="3308"/>
        <item x="3969"/>
        <item x="3956"/>
        <item x="4074"/>
        <item x="4112"/>
        <item x="4099"/>
        <item x="4058"/>
        <item x="4038"/>
        <item x="4029"/>
        <item x="4144"/>
        <item x="4014"/>
        <item x="4138"/>
        <item x="4002"/>
        <item x="4131"/>
        <item x="3990"/>
        <item x="3977"/>
        <item x="4118"/>
        <item x="3783"/>
        <item x="4190"/>
        <item x="4108"/>
        <item x="4102"/>
        <item x="4091"/>
        <item x="4180"/>
        <item x="4170"/>
        <item x="4162"/>
        <item x="4153"/>
        <item x="4142"/>
        <item x="4140"/>
        <item x="4126"/>
        <item x="4120"/>
        <item x="4189"/>
        <item x="4106"/>
        <item x="4101"/>
        <item x="4090"/>
        <item x="4179"/>
        <item x="4169"/>
        <item x="4163"/>
        <item x="4154"/>
        <item x="4143"/>
        <item x="4141"/>
        <item x="4125"/>
        <item x="4121"/>
        <item x="4191"/>
        <item x="4076"/>
        <item x="4109"/>
        <item x="3967"/>
        <item x="4100"/>
        <item x="3951"/>
        <item x="4085"/>
        <item x="3941"/>
        <item x="4181"/>
        <item x="3998"/>
        <item x="4171"/>
        <item x="4048"/>
        <item x="4161"/>
        <item x="4025"/>
        <item x="4152"/>
        <item x="4026"/>
        <item x="4136"/>
        <item x="4013"/>
        <item x="4139"/>
        <item x="4004"/>
        <item x="4127"/>
        <item x="3989"/>
        <item x="4116"/>
        <item x="3976"/>
        <item x="3938"/>
        <item x="4164"/>
        <item x="4155"/>
        <item x="3420"/>
        <item x="4195"/>
        <item x="4071"/>
        <item x="4111"/>
        <item x="4098"/>
        <item x="4088"/>
        <item x="4182"/>
        <item x="4062"/>
        <item x="4173"/>
        <item x="4160"/>
        <item x="4151"/>
        <item x="4145"/>
        <item x="4134"/>
        <item x="4130"/>
        <item x="4119"/>
        <item x="3968"/>
        <item x="3955"/>
        <item x="3945"/>
        <item x="3981"/>
        <item x="4028"/>
        <item x="4015"/>
        <item x="4001"/>
        <item x="3991"/>
        <item x="3435"/>
        <item x="3238"/>
        <item x="3287"/>
        <item x="3134"/>
        <item x="3273"/>
        <item x="3126"/>
        <item x="3115"/>
        <item x="3423"/>
        <item x="3225"/>
        <item x="3408"/>
        <item x="3213"/>
        <item x="3379"/>
        <item x="3203"/>
        <item x="3369"/>
        <item x="3192"/>
        <item x="3347"/>
        <item x="3176"/>
        <item x="3345"/>
        <item x="3169"/>
        <item x="3323"/>
        <item x="3156"/>
        <item x="3307"/>
        <item x="3142"/>
        <item x="3219"/>
        <item x="3206"/>
        <item x="3200"/>
        <item x="3438"/>
        <item x="3241"/>
        <item x="3285"/>
        <item x="3135"/>
        <item x="3261"/>
        <item x="3128"/>
        <item x="3264"/>
        <item x="3421"/>
        <item x="3224"/>
        <item x="3407"/>
        <item x="3214"/>
        <item x="3381"/>
        <item x="3186"/>
        <item x="3372"/>
        <item x="3175"/>
        <item x="3349"/>
        <item x="3159"/>
        <item x="3341"/>
        <item x="3167"/>
        <item x="3325"/>
        <item x="3155"/>
        <item x="3297"/>
        <item x="3145"/>
        <item x="4077"/>
        <item x="4110"/>
        <item x="4095"/>
        <item x="4089"/>
        <item x="3917"/>
        <item x="3903"/>
        <item x="4061"/>
        <item x="3996"/>
        <item x="3436"/>
        <item x="3286"/>
        <item x="3136"/>
        <item x="3240"/>
        <item x="3127"/>
        <item x="3223"/>
        <item x="3409"/>
        <item x="3215"/>
        <item x="3380"/>
        <item x="3204"/>
        <item x="3374"/>
        <item x="3187"/>
        <item x="3348"/>
        <item x="3178"/>
        <item x="3343"/>
        <item x="3166"/>
        <item x="3322"/>
        <item x="3154"/>
        <item x="3296"/>
        <item x="3144"/>
        <item x="3239"/>
        <item x="3060"/>
        <item x="3437"/>
        <item x="3340"/>
        <item x="3165"/>
        <item x="3930"/>
        <item x="2819"/>
        <item x="3504"/>
        <item x="5744"/>
        <item x="1689"/>
        <item x="2597"/>
        <item x="4597"/>
        <item x="5668"/>
        <item x="3650"/>
        <item x="3649"/>
        <item x="677"/>
        <item x="652"/>
        <item x="660"/>
        <item x="635"/>
        <item x="657"/>
        <item x="633"/>
        <item x="679"/>
        <item x="655"/>
        <item x="632"/>
        <item x="675"/>
        <item x="651"/>
        <item x="673"/>
        <item x="649"/>
        <item x="671"/>
        <item x="648"/>
        <item x="669"/>
        <item x="645"/>
        <item x="667"/>
        <item x="643"/>
        <item x="665"/>
        <item x="641"/>
        <item x="663"/>
        <item x="639"/>
        <item x="662"/>
        <item x="637"/>
        <item x="1601"/>
        <item x="1506"/>
        <item x="1499"/>
        <item x="1496"/>
        <item x="1546"/>
        <item x="1543"/>
        <item x="1538"/>
        <item x="1524"/>
        <item x="1527"/>
        <item x="1521"/>
        <item x="1517"/>
        <item x="1509"/>
        <item x="1550"/>
        <item x="1559"/>
        <item x="1556"/>
        <item x="1547"/>
        <item x="1598"/>
        <item x="1595"/>
        <item x="1589"/>
        <item x="1582"/>
        <item x="1577"/>
        <item x="1570"/>
        <item x="1562"/>
        <item x="1566"/>
        <item x="3426"/>
        <item x="3443"/>
        <item x="3439"/>
        <item x="3931"/>
        <item x="2779"/>
        <item x="2778"/>
        <item x="2781"/>
        <item x="1502"/>
        <item x="1537"/>
        <item x="1512"/>
        <item x="1533"/>
        <item x="3444"/>
        <item x="3446"/>
        <item x="4260"/>
        <item x="4256"/>
        <item x="4259"/>
        <item x="1093"/>
        <item x="1096"/>
        <item x="3614"/>
        <item x="3615"/>
        <item x="5768"/>
        <item x="5529"/>
        <item x="452"/>
        <item x="195"/>
        <item x="1795"/>
        <item x="496"/>
        <item x="497"/>
        <item x="4972"/>
        <item x="740"/>
        <item x="423"/>
        <item x="2241"/>
        <item x="2180"/>
        <item x="2198"/>
        <item x="2185"/>
        <item x="2216"/>
        <item x="2240"/>
        <item x="2171"/>
        <item x="2197"/>
        <item x="2220"/>
        <item x="316"/>
        <item x="1199"/>
        <item x="772"/>
        <item x="5129"/>
        <item x="2375"/>
        <item x="5339"/>
        <item x="5338"/>
        <item x="2"/>
        <item x="5241"/>
        <item x="5240"/>
        <item x="502"/>
        <item x="505"/>
        <item x="407"/>
        <item x="2004"/>
        <item x="5007"/>
        <item x="5008"/>
        <item x="4420"/>
        <item x="631"/>
        <item x="5230"/>
        <item x="5231"/>
        <item x="5235"/>
        <item x="5236"/>
        <item x="5239"/>
        <item x="5234"/>
        <item x="5233"/>
        <item x="5232"/>
        <item x="5238"/>
        <item x="5237"/>
        <item x="5737"/>
        <item x="5764"/>
        <item x="5765"/>
        <item x="5228"/>
        <item x="5229"/>
        <item x="1271"/>
        <item x="5116"/>
        <item x="589"/>
        <item x="577"/>
        <item x="592"/>
        <item x="580"/>
        <item x="567"/>
        <item x="591"/>
        <item x="579"/>
        <item x="566"/>
        <item x="590"/>
        <item x="578"/>
        <item x="588"/>
        <item x="576"/>
        <item x="587"/>
        <item x="575"/>
        <item x="598"/>
        <item x="586"/>
        <item x="574"/>
        <item x="597"/>
        <item x="585"/>
        <item x="573"/>
        <item x="596"/>
        <item x="584"/>
        <item x="572"/>
        <item x="595"/>
        <item x="583"/>
        <item x="571"/>
        <item x="594"/>
        <item x="582"/>
        <item x="570"/>
        <item x="593"/>
        <item x="581"/>
        <item x="568"/>
        <item x="850"/>
        <item x="4753"/>
        <item x="2041"/>
        <item x="2029"/>
        <item x="2017"/>
        <item x="2032"/>
        <item x="2020"/>
        <item x="2008"/>
        <item x="2031"/>
        <item x="2019"/>
        <item x="2007"/>
        <item x="2030"/>
        <item x="2018"/>
        <item x="2006"/>
        <item x="2040"/>
        <item x="2028"/>
        <item x="2016"/>
        <item x="2039"/>
        <item x="2027"/>
        <item x="2015"/>
        <item x="2038"/>
        <item x="2026"/>
        <item x="2014"/>
        <item x="2037"/>
        <item x="2025"/>
        <item x="2013"/>
        <item x="2036"/>
        <item x="2024"/>
        <item x="2012"/>
        <item x="2035"/>
        <item x="2023"/>
        <item x="2011"/>
        <item x="2034"/>
        <item x="2022"/>
        <item x="2010"/>
        <item x="2033"/>
        <item x="2021"/>
        <item x="2009"/>
        <item x="5631"/>
        <item x="5649"/>
        <item x="5652"/>
        <item x="5632"/>
        <item x="5647"/>
        <item x="5648"/>
        <item x="2898"/>
        <item x="5675"/>
        <item x="3617"/>
        <item x="5328"/>
        <item x="281"/>
        <item x="4481"/>
        <item x="4478"/>
        <item x="3751"/>
        <item x="3735"/>
        <item x="3674"/>
        <item x="3907"/>
        <item x="3894"/>
        <item x="3876"/>
        <item x="3840"/>
        <item x="3829"/>
        <item x="3806"/>
        <item x="3788"/>
        <item x="4480"/>
        <item x="4523"/>
        <item x="4490"/>
        <item x="4476"/>
        <item x="4529"/>
        <item x="4489"/>
        <item x="4488"/>
        <item x="4487"/>
        <item x="4486"/>
        <item x="4485"/>
        <item x="4484"/>
        <item x="4483"/>
        <item x="4482"/>
        <item x="4479"/>
        <item x="4477"/>
        <item x="2077"/>
        <item x="2052"/>
        <item x="2086"/>
        <item x="2087"/>
        <item x="1840"/>
        <item x="1838"/>
        <item x="1836"/>
        <item x="1859"/>
        <item x="1857"/>
        <item x="1853"/>
        <item x="1851"/>
        <item x="1848"/>
        <item x="1845"/>
        <item x="1842"/>
        <item x="2181"/>
        <item x="2203"/>
        <item x="2224"/>
        <item x="2162"/>
        <item x="2149"/>
        <item x="2135"/>
        <item x="2122"/>
        <item x="2110"/>
        <item x="4475"/>
        <item x="4473"/>
        <item x="4474"/>
        <item x="275"/>
        <item x="5006"/>
        <item x="4720"/>
        <item x="869"/>
        <item x="4450"/>
        <item x="395"/>
        <item x="2439"/>
        <item x="199"/>
        <item x="5261"/>
        <item x="2821"/>
        <item x="5613"/>
        <item x="3651"/>
        <item x="5260"/>
        <item x="2950"/>
        <item x="4471"/>
        <item x="4469"/>
        <item x="244"/>
        <item x="240"/>
        <item x="239"/>
        <item x="4470"/>
        <item x="5262"/>
        <item x="3012"/>
        <item x="200"/>
        <item x="2442"/>
        <item x="1712"/>
        <item x="4505"/>
        <item x="3573"/>
        <item x="1729"/>
        <item x="1730"/>
        <item x="1731"/>
        <item x="1732"/>
        <item x="1733"/>
        <item x="1728"/>
        <item x="2644"/>
        <item x="2707"/>
        <item x="2677"/>
        <item x="2663"/>
        <item x="2690"/>
        <item x="2669"/>
        <item x="2653"/>
        <item x="2706"/>
        <item x="2678"/>
        <item x="2662"/>
        <item x="2736"/>
        <item x="2722"/>
        <item x="2719"/>
        <item x="2698"/>
        <item x="2748"/>
        <item x="2688"/>
        <item x="2671"/>
        <item x="2652"/>
        <item x="1240"/>
        <item x="1239"/>
        <item x="1238"/>
        <item x="1242"/>
        <item x="1241"/>
        <item x="1248"/>
        <item x="1247"/>
        <item x="1246"/>
        <item x="1245"/>
        <item x="1244"/>
        <item x="1243"/>
        <item x="1249"/>
        <item x="2737"/>
        <item x="2729"/>
        <item x="2714"/>
        <item x="2699"/>
        <item x="2757"/>
        <item x="2752"/>
        <item x="503"/>
        <item x="504"/>
        <item x="808"/>
        <item x="810"/>
        <item x="2792"/>
        <item x="181"/>
        <item x="5155"/>
        <item x="795"/>
        <item x="4907"/>
        <item x="1775"/>
        <item x="4416"/>
        <item x="3634"/>
        <item x="3636"/>
        <item x="3637"/>
        <item x="4258"/>
        <item x="3029"/>
        <item x="5526"/>
        <item x="5522"/>
        <item x="5524"/>
        <item x="1783"/>
        <item x="1791"/>
        <item x="4621"/>
        <item x="298"/>
        <item x="4878"/>
        <item x="5405"/>
        <item x="5407"/>
        <item x="5769"/>
        <item x="5770"/>
        <item x="5404"/>
        <item x="4599"/>
        <item x="4598"/>
        <item x="2487"/>
        <item x="2613"/>
        <item x="2612"/>
        <item x="2450"/>
        <item x="2451"/>
        <item x="2904"/>
        <item x="2452"/>
        <item x="4919"/>
        <item x="4918"/>
        <item x="5484"/>
        <item x="5482"/>
        <item x="5717"/>
        <item x="602"/>
        <item x="603"/>
        <item x="601"/>
        <item x="604"/>
        <item x="1788"/>
        <item x="5018"/>
        <item x="2602"/>
        <item x="2601"/>
        <item x="2600"/>
        <item x="2929"/>
        <item x="4245"/>
        <item x="1106"/>
        <item x="5191"/>
        <item x="20"/>
        <item x="442"/>
        <item x="3594"/>
        <item x="3598"/>
        <item x="3595"/>
        <item x="2607"/>
        <item x="3473"/>
        <item x="3464"/>
        <item x="3463"/>
        <item x="2076"/>
        <item x="2053"/>
        <item x="2157"/>
        <item x="2146"/>
        <item x="2137"/>
        <item x="2124"/>
        <item x="2109"/>
        <item x="2098"/>
        <item x="2178"/>
        <item x="4613"/>
        <item x="4611"/>
        <item x="4609"/>
        <item x="5620"/>
        <item x="331"/>
        <item x="2822"/>
        <item x="2823"/>
        <item x="2065"/>
        <item x="2097"/>
        <item x="2088"/>
        <item x="2080"/>
        <item x="3486"/>
        <item x="4718"/>
        <item x="4714"/>
        <item x="1758"/>
        <item x="5653"/>
        <item x="4612"/>
        <item x="4610"/>
        <item x="4608"/>
        <item x="3015"/>
        <item x="5627"/>
        <item x="216"/>
        <item x="217"/>
        <item x="218"/>
        <item x="5344"/>
        <item x="299"/>
        <item x="336"/>
        <item x="4464"/>
        <item x="4465"/>
        <item x="4455"/>
        <item x="4463"/>
        <item x="5015"/>
        <item x="5014"/>
        <item x="4456"/>
        <item x="4462"/>
        <item x="4322"/>
        <item x="3523"/>
        <item x="1184"/>
        <item x="5022"/>
        <item x="5023"/>
        <item x="5021"/>
        <item x="4458"/>
        <item x="2042"/>
        <item x="1185"/>
        <item x="5017"/>
        <item x="3524"/>
        <item x="3522"/>
        <item x="1178"/>
        <item x="5217"/>
        <item x="5220"/>
        <item x="5219"/>
        <item x="5227"/>
        <item x="5218"/>
        <item x="5216"/>
        <item x="5215"/>
        <item x="5214"/>
        <item x="5225"/>
        <item x="5213"/>
        <item x="5224"/>
        <item x="5212"/>
        <item x="5223"/>
        <item x="5222"/>
        <item x="5221"/>
        <item x="2421"/>
        <item x="250"/>
        <item x="2206"/>
        <item x="300"/>
        <item x="180"/>
        <item x="2895"/>
        <item x="2894"/>
        <item x="2423"/>
        <item x="857"/>
        <item x="806"/>
        <item x="5335"/>
        <item x="784"/>
        <item x="4315"/>
        <item x="4652"/>
        <item x="1112"/>
        <item x="4651"/>
        <item x="3453"/>
        <item x="1113"/>
        <item x="3014"/>
        <item x="3013"/>
        <item x="5334"/>
        <item x="729"/>
        <item x="728"/>
        <item x="1202"/>
        <item x="290"/>
        <item x="5664"/>
        <item x="4993"/>
        <item x="4819"/>
        <item x="3578"/>
        <item x="3577"/>
        <item x="394"/>
        <item x="2078"/>
        <item x="2054"/>
        <item x="2132"/>
        <item x="2126"/>
        <item x="2111"/>
        <item x="2092"/>
        <item x="2172"/>
        <item x="2161"/>
        <item x="2145"/>
        <item x="3586"/>
        <item x="3529"/>
        <item x="3527"/>
        <item x="5766"/>
        <item x="3530"/>
        <item x="833"/>
        <item x="5348"/>
        <item x="3600"/>
        <item x="410"/>
        <item x="5244"/>
        <item x="719"/>
        <item x="2877"/>
        <item x="629"/>
        <item x="630"/>
        <item x="628"/>
        <item x="4863"/>
        <item x="718"/>
        <item x="1195"/>
        <item x="1078"/>
        <item x="1214"/>
        <item x="5029"/>
        <item x="5558"/>
        <item x="5721"/>
        <item x="2433"/>
        <item x="1081"/>
        <item x="1074"/>
        <item x="1075"/>
        <item x="1077"/>
        <item x="1076"/>
        <item x="1071"/>
        <item x="1073"/>
        <item x="1072"/>
        <item x="1084"/>
        <item x="1083"/>
        <item x="1139"/>
        <item x="5543"/>
        <item x="2614"/>
        <item x="3593"/>
        <item x="825"/>
        <item x="3474"/>
        <item x="3480"/>
        <item x="2616"/>
        <item x="2615"/>
        <item x="5695"/>
        <item x="379"/>
        <item x="3756"/>
        <item x="3723"/>
        <item x="3676"/>
        <item x="3668"/>
        <item x="3110"/>
        <item x="3043"/>
        <item x="3040"/>
        <item x="3100"/>
        <item x="3090"/>
        <item x="3080"/>
        <item x="3079"/>
        <item x="3072"/>
        <item x="3062"/>
        <item x="3059"/>
        <item x="3050"/>
        <item x="3067"/>
        <item x="2939"/>
        <item x="3911"/>
        <item x="3893"/>
        <item x="3871"/>
        <item x="3859"/>
        <item x="2174"/>
        <item x="2201"/>
        <item x="2188"/>
        <item x="2221"/>
        <item x="3701"/>
        <item x="5030"/>
        <item x="1189"/>
        <item x="5154"/>
        <item x="182"/>
        <item x="4989"/>
        <item x="4990"/>
        <item x="2593"/>
        <item x="2594"/>
        <item x="4994"/>
        <item x="3500"/>
        <item x="2548"/>
        <item x="2481"/>
        <item x="4968"/>
        <item x="3509"/>
        <item x="3510"/>
        <item x="3512"/>
        <item x="3506"/>
        <item x="5728"/>
        <item x="3109"/>
        <item x="3046"/>
        <item x="3037"/>
        <item x="3098"/>
        <item x="3092"/>
        <item x="3084"/>
        <item x="3077"/>
        <item x="3069"/>
        <item x="3056"/>
        <item x="3048"/>
        <item x="2095"/>
        <item x="3860"/>
        <item x="3703"/>
        <item x="277"/>
        <item x="322"/>
        <item x="5178"/>
        <item x="4248"/>
        <item x="5142"/>
        <item x="4691"/>
        <item x="201"/>
        <item x="3479"/>
        <item x="4858"/>
        <item x="4424"/>
        <item x="4449"/>
        <item x="4417"/>
        <item x="4438"/>
        <item x="4443"/>
        <item x="4446"/>
        <item x="4423"/>
        <item x="2948"/>
        <item x="396"/>
        <item x="788"/>
        <item x="898"/>
        <item x="897"/>
        <item x="434"/>
        <item x="605"/>
        <item x="903"/>
        <item x="900"/>
        <item x="902"/>
        <item x="5514"/>
        <item x="5513"/>
        <item x="5511"/>
        <item x="5512"/>
        <item x="5515"/>
        <item x="522"/>
        <item x="3487"/>
        <item x="3492"/>
        <item x="3491"/>
        <item x="3490"/>
        <item x="3488"/>
        <item x="5340"/>
        <item x="301"/>
        <item x="1617"/>
        <item x="3708"/>
        <item x="3763"/>
        <item x="3679"/>
        <item x="3849"/>
        <item x="3835"/>
        <item x="3809"/>
        <item x="3781"/>
        <item x="4730"/>
        <item x="4726"/>
        <item x="4729"/>
        <item x="5540"/>
        <item x="4736"/>
        <item x="3623"/>
        <item x="3621"/>
        <item x="3632"/>
        <item x="3716"/>
        <item x="3861"/>
        <item x="3845"/>
        <item x="3822"/>
        <item x="3811"/>
        <item x="3777"/>
        <item x="3765"/>
        <item x="3673"/>
        <item x="2167"/>
        <item x="2155"/>
        <item x="2068"/>
        <item x="2141"/>
        <item x="2128"/>
        <item x="2120"/>
        <item x="2105"/>
        <item x="2084"/>
        <item x="2057"/>
        <item x="3757"/>
        <item x="3734"/>
        <item x="3807"/>
        <item x="3791"/>
        <item x="3717"/>
        <item x="4722"/>
        <item x="4713"/>
        <item x="4724"/>
        <item x="4723"/>
        <item x="3659"/>
        <item x="1481"/>
        <item x="3629"/>
        <item x="3626"/>
        <item x="3625"/>
        <item x="4694"/>
        <item x="4701"/>
        <item x="1492"/>
        <item x="4441"/>
        <item x="4447"/>
        <item x="4442"/>
        <item x="4439"/>
        <item x="2082"/>
        <item x="2168"/>
        <item x="4252"/>
        <item x="3450"/>
        <item x="3451"/>
        <item x="3452"/>
        <item x="1193"/>
        <item x="4903"/>
        <item x="877"/>
        <item x="885"/>
        <item x="864"/>
        <item x="878"/>
        <item x="880"/>
        <item x="884"/>
        <item x="871"/>
        <item x="872"/>
        <item x="875"/>
        <item x="888"/>
        <item x="876"/>
        <item x="886"/>
        <item x="873"/>
        <item x="889"/>
        <item x="887"/>
        <item x="5739"/>
        <item x="879"/>
        <item x="5590"/>
        <item x="2627"/>
        <item x="5628"/>
        <item x="4860"/>
        <item x="4293"/>
        <item x="274"/>
        <item x="1748"/>
        <item x="1789"/>
        <item x="1787"/>
        <item x="1790"/>
        <item x="4468"/>
        <item x="4263"/>
        <item x="455"/>
        <item x="1612"/>
        <item x="1660"/>
        <item x="1602"/>
        <item x="2547"/>
        <item x="5508"/>
        <item x="2816"/>
        <item x="269"/>
        <item x="2755"/>
        <item x="2745"/>
        <item x="2738"/>
        <item x="2728"/>
        <item x="2718"/>
        <item x="5130"/>
        <item x="3762"/>
        <item x="3728"/>
        <item x="3684"/>
        <item x="3910"/>
        <item x="3892"/>
        <item x="3869"/>
        <item x="3853"/>
        <item x="3827"/>
        <item x="3803"/>
        <item x="3784"/>
        <item x="2645"/>
        <item x="2703"/>
        <item x="2679"/>
        <item x="2665"/>
        <item x="2689"/>
        <item x="1486"/>
        <item x="2710"/>
        <item x="2212"/>
        <item x="2194"/>
        <item x="2175"/>
        <item x="2160"/>
        <item x="2070"/>
        <item x="2133"/>
        <item x="2121"/>
        <item x="2104"/>
        <item x="2091"/>
        <item x="2147"/>
        <item x="2059"/>
        <item x="2670"/>
        <item x="2647"/>
        <item x="1579"/>
        <item x="1523"/>
        <item x="1532"/>
        <item x="1531"/>
        <item x="1578"/>
        <item x="312"/>
        <item x="283"/>
        <item x="4769"/>
        <item x="4770"/>
        <item x="1628"/>
        <item x="2633"/>
        <item x="4268"/>
        <item x="3513"/>
        <item x="4271"/>
        <item x="5124"/>
        <item x="3"/>
        <item x="315"/>
        <item x="5486"/>
        <item x="3494"/>
        <item x="3669"/>
        <item x="3709"/>
        <item x="3656"/>
        <item x="3719"/>
        <item x="3694"/>
        <item x="3904"/>
        <item x="3890"/>
        <item x="3857"/>
        <item x="3843"/>
        <item x="3820"/>
        <item x="3813"/>
        <item x="3768"/>
        <item x="3655"/>
        <item x="3877"/>
        <item x="3837"/>
        <item x="5747"/>
        <item x="5746"/>
        <item x="5745"/>
        <item x="3881"/>
        <item x="2073"/>
        <item x="2051"/>
        <item x="2165"/>
        <item x="2156"/>
        <item x="2143"/>
        <item x="2127"/>
        <item x="2116"/>
        <item x="2107"/>
        <item x="2090"/>
        <item x="3741"/>
        <item x="3796"/>
        <item x="3772"/>
        <item x="3697"/>
        <item x="4262"/>
        <item x="3107"/>
        <item x="3102"/>
        <item x="3045"/>
        <item x="3039"/>
        <item x="3096"/>
        <item x="3088"/>
        <item x="3086"/>
        <item x="3074"/>
        <item x="3071"/>
        <item x="3064"/>
        <item x="3054"/>
        <item x="3053"/>
        <item x="3031"/>
        <item x="2151"/>
        <item x="2113"/>
        <item x="2055"/>
        <item x="2205"/>
        <item x="3111"/>
        <item x="3044"/>
        <item x="3041"/>
        <item x="3099"/>
        <item x="3089"/>
        <item x="3083"/>
        <item x="3078"/>
        <item x="3073"/>
        <item x="3061"/>
        <item x="3058"/>
        <item x="3049"/>
        <item x="796"/>
        <item x="5279"/>
        <item x="1606"/>
        <item x="3622"/>
        <item x="3620"/>
        <item x="2664"/>
        <item x="2668"/>
        <item x="2649"/>
        <item x="296"/>
        <item x="5541"/>
        <item x="5539"/>
        <item x="804"/>
        <item x="841"/>
        <item x="3704"/>
        <item x="3678"/>
        <item x="3906"/>
        <item x="3884"/>
        <item x="3873"/>
        <item x="3855"/>
        <item x="3834"/>
        <item x="4731"/>
        <item x="4706"/>
        <item x="4712"/>
        <item x="4727"/>
        <item x="4707"/>
        <item x="3715"/>
        <item x="3867"/>
        <item x="3844"/>
        <item x="3819"/>
        <item x="3810"/>
        <item x="3778"/>
        <item x="3766"/>
        <item x="2067"/>
        <item x="2083"/>
        <item x="3883"/>
        <item x="3755"/>
        <item x="3731"/>
        <item x="3801"/>
        <item x="3790"/>
        <item x="3707"/>
        <item x="2211"/>
        <item x="2192"/>
        <item x="2169"/>
        <item x="2153"/>
        <item x="2142"/>
        <item x="2130"/>
        <item x="2060"/>
        <item x="2702"/>
        <item x="2681"/>
        <item x="2666"/>
        <item x="2734"/>
        <item x="2724"/>
        <item x="2715"/>
        <item x="2697"/>
        <item x="2756"/>
        <item x="2746"/>
        <item x="2674"/>
        <item x="2650"/>
        <item x="2701"/>
        <item x="2685"/>
        <item x="2667"/>
        <item x="2739"/>
        <item x="2727"/>
        <item x="2711"/>
        <item x="2694"/>
        <item x="2758"/>
        <item x="2751"/>
        <item x="2673"/>
        <item x="2648"/>
        <item x="4317"/>
        <item x="4728"/>
        <item x="3630"/>
        <item x="3671"/>
        <item x="3633"/>
        <item x="3627"/>
        <item x="3624"/>
        <item x="620"/>
        <item x="621"/>
        <item x="617"/>
        <item x="614"/>
        <item x="619"/>
        <item x="618"/>
        <item x="615"/>
        <item x="616"/>
        <item x="4901"/>
        <item x="4472"/>
        <item x="5440"/>
        <item x="462"/>
        <item x="1115"/>
        <item x="2626"/>
        <item x="5247"/>
        <item x="2577"/>
        <item x="1131"/>
        <item x="1125"/>
        <item x="1128"/>
        <item x="1138"/>
        <item x="1137"/>
        <item x="1130"/>
        <item x="1127"/>
        <item x="1126"/>
        <item x="1129"/>
        <item x="5097"/>
        <item x="5088"/>
        <item x="5087"/>
        <item x="5086"/>
        <item x="5096"/>
        <item x="5095"/>
        <item x="5094"/>
        <item x="5093"/>
        <item x="5092"/>
        <item x="5091"/>
        <item x="5090"/>
        <item x="5089"/>
        <item x="5109"/>
        <item x="5100"/>
        <item x="5099"/>
        <item x="5098"/>
        <item x="5108"/>
        <item x="5107"/>
        <item x="5106"/>
        <item x="5105"/>
        <item x="5104"/>
        <item x="5103"/>
        <item x="5102"/>
        <item x="5101"/>
        <item x="5085"/>
        <item x="5076"/>
        <item x="5075"/>
        <item x="5074"/>
        <item x="5084"/>
        <item x="5083"/>
        <item x="5082"/>
        <item x="5081"/>
        <item x="5080"/>
        <item x="5079"/>
        <item x="5078"/>
        <item x="5077"/>
        <item x="1132"/>
        <item x="1136"/>
        <item x="1135"/>
        <item x="1134"/>
        <item x="1133"/>
        <item x="1736"/>
        <item x="1690"/>
        <item x="707"/>
        <item x="701"/>
        <item x="692"/>
        <item x="691"/>
        <item x="690"/>
        <item x="706"/>
        <item x="700"/>
        <item x="705"/>
        <item x="699"/>
        <item x="704"/>
        <item x="698"/>
        <item x="703"/>
        <item x="697"/>
        <item x="696"/>
        <item x="695"/>
        <item x="694"/>
        <item x="693"/>
        <item x="702"/>
        <item x="4891"/>
        <item x="4796"/>
        <item x="1120"/>
        <item x="1122"/>
        <item x="2942"/>
        <item x="789"/>
        <item x="3575"/>
        <item x="4657"/>
        <item x="708"/>
        <item x="2846"/>
        <item x="3587"/>
        <item x="2932"/>
        <item x="1669"/>
        <item x="1610"/>
        <item x="1722"/>
        <item x="1685"/>
        <item x="4703"/>
        <item x="1709"/>
        <item x="1708"/>
        <item x="1611"/>
        <item x="232"/>
        <item x="4267"/>
        <item x="4663"/>
        <item x="5199"/>
        <item x="5709"/>
        <item x="3582"/>
        <item x="4660"/>
        <item x="4710"/>
        <item x="1711"/>
        <item x="1626"/>
        <item x="1650"/>
        <item x="1654"/>
        <item x="1680"/>
        <item x="137"/>
        <item x="1664"/>
        <item x="3489"/>
        <item x="1713"/>
        <item x="5188"/>
        <item x="1706"/>
        <item x="1625"/>
        <item x="1707"/>
        <item x="2917"/>
        <item x="5603"/>
        <item x="1614"/>
        <item x="1688"/>
        <item x="1658"/>
        <item x="1678"/>
        <item x="1682"/>
        <item x="1623"/>
        <item x="4661"/>
        <item x="1679"/>
        <item x="1644"/>
        <item x="1637"/>
        <item x="1629"/>
        <item x="1641"/>
        <item x="1673"/>
        <item x="1652"/>
        <item x="1619"/>
        <item x="1653"/>
        <item x="1651"/>
        <item x="1615"/>
        <item x="1710"/>
        <item x="5669"/>
        <item x="1608"/>
        <item x="1699"/>
        <item x="1695"/>
        <item x="1109"/>
        <item x="4655"/>
        <item x="1643"/>
        <item x="1705"/>
        <item x="1646"/>
        <item x="1609"/>
        <item x="4269"/>
        <item x="4270"/>
        <item x="5122"/>
        <item x="2994"/>
        <item x="461"/>
        <item x="874"/>
        <item x="4236"/>
        <item x="1648"/>
        <item x="5288"/>
        <item x="1632"/>
        <item x="1097"/>
        <item x="1633"/>
        <item x="1627"/>
        <item x="1677"/>
        <item x="2915"/>
        <item x="2916"/>
        <item x="2933"/>
        <item x="1269"/>
        <item x="1270"/>
        <item x="1266"/>
        <item x="468"/>
        <item x="4289"/>
        <item x="4288"/>
        <item x="2843"/>
        <item x="3611"/>
        <item x="1780"/>
        <item x="720"/>
        <item x="733"/>
        <item x="797"/>
        <item x="302"/>
        <item x="851"/>
        <item x="234"/>
        <item x="5740"/>
        <item x="1233"/>
        <item x="5025"/>
        <item x="4460"/>
        <item x="2043"/>
        <item x="811"/>
        <item x="812"/>
        <item x="5278"/>
        <item x="5283"/>
        <item x="4779"/>
        <item x="4780"/>
        <item x="2927"/>
        <item x="4781"/>
        <item x="5418"/>
        <item x="3520"/>
        <item x="674"/>
        <item x="666"/>
        <item x="658"/>
        <item x="678"/>
        <item x="680"/>
        <item x="668"/>
        <item x="670"/>
        <item x="672"/>
        <item x="676"/>
        <item x="659"/>
        <item x="661"/>
        <item x="664"/>
        <item x="3602"/>
        <item x="656"/>
        <item x="638"/>
        <item x="636"/>
        <item x="634"/>
        <item x="654"/>
        <item x="653"/>
        <item x="650"/>
        <item x="647"/>
        <item x="646"/>
        <item x="644"/>
        <item x="642"/>
        <item x="640"/>
        <item x="4353"/>
        <item x="4376"/>
        <item x="4368"/>
        <item x="4363"/>
        <item x="4406"/>
        <item x="4364"/>
        <item x="4361"/>
        <item x="4405"/>
        <item x="4399"/>
        <item x="4377"/>
        <item x="4386"/>
        <item x="4384"/>
        <item x="4413"/>
        <item x="4381"/>
        <item x="4374"/>
        <item x="4369"/>
        <item x="4372"/>
        <item x="4365"/>
        <item x="4398"/>
        <item x="4394"/>
        <item x="4391"/>
        <item x="4390"/>
        <item x="4331"/>
        <item x="4332"/>
        <item x="4346"/>
        <item x="4355"/>
        <item x="4351"/>
        <item x="4350"/>
        <item x="4345"/>
        <item x="4342"/>
        <item x="4340"/>
        <item x="4338"/>
        <item x="4337"/>
        <item x="4359"/>
        <item x="4335"/>
        <item x="4334"/>
        <item x="4358"/>
        <item x="4348"/>
        <item x="4357"/>
        <item x="4371"/>
        <item x="4411"/>
        <item x="4378"/>
        <item x="4347"/>
        <item x="4385"/>
        <item x="4354"/>
        <item x="4383"/>
        <item x="4352"/>
        <item x="4412"/>
        <item x="4380"/>
        <item x="4349"/>
        <item x="4409"/>
        <item x="4375"/>
        <item x="4344"/>
        <item x="4373"/>
        <item x="4343"/>
        <item x="4402"/>
        <item x="4370"/>
        <item x="4339"/>
        <item x="4400"/>
        <item x="4366"/>
        <item x="4397"/>
        <item x="4395"/>
        <item x="4362"/>
        <item x="4392"/>
        <item x="4360"/>
        <item x="4389"/>
        <item x="4356"/>
        <item x="4341"/>
        <item x="4336"/>
        <item x="4333"/>
        <item x="4404"/>
        <item x="4379"/>
        <item x="4414"/>
        <item x="4396"/>
        <item x="4388"/>
        <item x="4407"/>
        <item x="4401"/>
        <item x="4393"/>
        <item x="4382"/>
        <item x="4410"/>
        <item x="4408"/>
        <item x="4403"/>
        <item x="5390"/>
        <item x="5375"/>
        <item x="5394"/>
        <item x="5392"/>
        <item x="5389"/>
        <item x="5387"/>
        <item x="5373"/>
        <item x="5384"/>
        <item x="5382"/>
        <item x="5380"/>
        <item x="5379"/>
        <item x="5377"/>
        <item x="5391"/>
        <item x="5374"/>
        <item x="5388"/>
        <item x="5386"/>
        <item x="5372"/>
        <item x="5385"/>
        <item x="5383"/>
        <item x="5381"/>
        <item x="5378"/>
        <item x="5376"/>
        <item x="5393"/>
        <item x="480"/>
        <item x="2005"/>
        <item x="4241"/>
        <item x="4242"/>
        <item x="4440"/>
        <item x="3771"/>
        <item x="3736"/>
        <item x="3670"/>
        <item x="3862"/>
        <item x="3816"/>
        <item x="3776"/>
        <item x="3878"/>
        <item x="3886"/>
        <item x="3531"/>
        <item x="3532"/>
        <item x="3749"/>
        <item x="3720"/>
        <item x="3685"/>
        <item x="3748"/>
        <item x="3727"/>
        <item x="3680"/>
        <item x="3662"/>
        <item x="430"/>
        <item x="600"/>
        <item x="4453"/>
        <item x="2618"/>
        <item x="5726"/>
        <item x="840"/>
        <item x="839"/>
        <item x="495"/>
        <item x="494"/>
        <item x="2527"/>
        <item x="1558"/>
        <item x="1548"/>
        <item x="5533"/>
        <item x="5506"/>
        <item x="288"/>
        <item x="411"/>
        <item x="256"/>
        <item x="185"/>
        <item x="5330"/>
        <item x="2992"/>
        <item x="5597"/>
        <item x="1201"/>
        <item x="1188"/>
        <item x="219"/>
        <item x="5644"/>
        <item x="5167"/>
        <item x="4821"/>
        <item x="4532"/>
        <item x="4535"/>
        <item x="2561"/>
        <item x="606"/>
        <item x="608"/>
        <item x="4533"/>
        <item x="4534"/>
        <item x="96"/>
        <item x="73"/>
        <item x="55"/>
        <item x="52"/>
        <item x="74"/>
        <item x="49"/>
        <item x="93"/>
        <item x="70"/>
        <item x="91"/>
        <item x="69"/>
        <item x="89"/>
        <item x="67"/>
        <item x="88"/>
        <item x="64"/>
        <item x="86"/>
        <item x="62"/>
        <item x="83"/>
        <item x="61"/>
        <item x="81"/>
        <item x="58"/>
        <item x="79"/>
        <item x="56"/>
        <item x="5676"/>
        <item x="827"/>
        <item x="2642"/>
        <item x="2590"/>
        <item x="5715"/>
        <item x="916"/>
        <item x="914"/>
        <item x="911"/>
        <item x="910"/>
        <item x="907"/>
        <item x="915"/>
        <item x="913"/>
        <item x="912"/>
        <item x="917"/>
        <item x="1982"/>
        <item x="1958"/>
        <item x="1963"/>
        <item x="1960"/>
        <item x="1957"/>
        <item x="1979"/>
        <item x="1955"/>
        <item x="1978"/>
        <item x="1954"/>
        <item x="1975"/>
        <item x="1952"/>
        <item x="1973"/>
        <item x="1970"/>
        <item x="1969"/>
        <item x="1967"/>
        <item x="1964"/>
        <item x="2771"/>
        <item x="2646"/>
        <item x="2782"/>
        <item x="2676"/>
        <item x="2780"/>
        <item x="2655"/>
        <item x="2775"/>
        <item x="2672"/>
        <item x="2769"/>
        <item x="2763"/>
        <item x="2753"/>
        <item x="2788"/>
        <item x="2747"/>
        <item x="2787"/>
        <item x="2733"/>
        <item x="2786"/>
        <item x="2721"/>
        <item x="2785"/>
        <item x="2720"/>
        <item x="2783"/>
        <item x="2700"/>
        <item x="1890"/>
        <item x="1887"/>
        <item x="1884"/>
        <item x="1879"/>
        <item x="1893"/>
        <item x="4865"/>
        <item x="4871"/>
        <item x="3574"/>
        <item x="4520"/>
        <item x="4518"/>
        <item x="4521"/>
        <item x="4519"/>
        <item x="4526"/>
        <item x="4509"/>
        <item x="4507"/>
        <item x="4504"/>
        <item x="4524"/>
        <item x="4516"/>
        <item x="4515"/>
        <item x="4512"/>
        <item x="4510"/>
        <item x="4527"/>
        <item x="4502"/>
        <item x="4508"/>
        <item x="4493"/>
        <item x="4506"/>
        <item x="4492"/>
        <item x="4503"/>
        <item x="4491"/>
        <item x="4525"/>
        <item x="4501"/>
        <item x="4500"/>
        <item x="4499"/>
        <item x="4498"/>
        <item x="4517"/>
        <item x="4497"/>
        <item x="4514"/>
        <item x="4496"/>
        <item x="4513"/>
        <item x="4495"/>
        <item x="4511"/>
        <item x="4494"/>
        <item x="5722"/>
        <item x="4646"/>
        <item x="4645"/>
        <item x="1104"/>
        <item x="1099"/>
        <item x="4876"/>
        <item x="4867"/>
        <item x="5725"/>
        <item x="4798"/>
        <item x="486"/>
        <item x="1515"/>
        <item x="2854"/>
        <item x="3628"/>
        <item x="4795"/>
        <item x="2430"/>
        <item x="2431"/>
        <item x="2437"/>
        <item x="5115"/>
        <item x="178"/>
        <item x="5691"/>
        <item x="5591"/>
        <item x="5594"/>
        <item x="5592"/>
        <item x="4889"/>
        <item x="853"/>
        <item x="5332"/>
        <item x="1209"/>
        <item x="1207"/>
        <item x="2569"/>
        <item x="5324"/>
        <item x="5719"/>
        <item x="5718"/>
        <item x="922"/>
        <item x="2909"/>
        <item x="4253"/>
        <item x="2802"/>
        <item x="3114"/>
        <item x="425"/>
        <item x="4814"/>
        <item x="4737"/>
        <item x="5276"/>
        <item x="5275"/>
        <item x="5284"/>
        <item x="5716"/>
        <item x="5113"/>
        <item x="2444"/>
        <item x="2445"/>
        <item x="2443"/>
        <item x="328"/>
        <item x="327"/>
        <item x="284"/>
        <item x="330"/>
        <item x="333"/>
        <item x="842"/>
        <item x="843"/>
        <item x="844"/>
        <item x="4367"/>
        <item x="4387"/>
        <item x="4813"/>
        <item x="5660"/>
        <item x="413"/>
        <item x="295"/>
        <item x="214"/>
        <item x="2410"/>
        <item x="5277"/>
        <item x="5282"/>
        <item x="5268"/>
        <item x="5269"/>
        <item x="1100"/>
        <item x="1098"/>
        <item x="2420"/>
        <item x="5420"/>
        <item x="1101"/>
        <item x="1102"/>
        <item x="1103"/>
        <item x="4255"/>
        <item x="4744"/>
        <item x="4587"/>
        <item x="1714"/>
        <item x="3580"/>
        <item x="5665"/>
        <item x="1353"/>
        <item x="294"/>
        <item x="2579"/>
        <item x="2578"/>
        <item x="2580"/>
        <item x="1946"/>
        <item x="4742"/>
        <item x="409"/>
        <item x="2186"/>
        <item x="2861"/>
        <item x="2177"/>
        <item x="2184"/>
        <item x="3121"/>
        <item x="3122"/>
        <item x="3377"/>
        <item x="3230"/>
        <item x="4296"/>
        <item x="2238"/>
        <item x="2239"/>
        <item x="3279"/>
        <item x="3035"/>
        <item x="3033"/>
        <item x="3032"/>
        <item x="3034"/>
        <item x="2236"/>
        <item x="2263"/>
        <item x="2183"/>
        <item x="2864"/>
        <item x="2863"/>
        <item x="3411"/>
        <item x="3425"/>
        <item x="3424"/>
        <item x="3185"/>
        <item x="3170"/>
        <item x="3173"/>
        <item x="2302"/>
        <item x="4306"/>
        <item x="5145"/>
        <item x="280"/>
        <item x="4879"/>
        <item x="1759"/>
        <item x="1763"/>
        <item x="5470"/>
        <item x="4800"/>
        <item x="4801"/>
        <item x="4530"/>
        <item x="469"/>
        <item x="1147"/>
        <item x="2913"/>
        <item x="5270"/>
        <item x="491"/>
        <item x="380"/>
        <item x="5633"/>
        <item x="2930"/>
        <item x="3654"/>
        <item x="3769"/>
        <item x="3738"/>
        <item x="3696"/>
        <item x="3889"/>
        <item x="3863"/>
        <item x="3842"/>
        <item x="3823"/>
        <item x="3815"/>
        <item x="3793"/>
        <item x="1918"/>
        <item x="1915"/>
        <item x="1913"/>
        <item x="1900"/>
        <item x="1841"/>
        <item x="1839"/>
        <item x="1837"/>
        <item x="1849"/>
        <item x="1847"/>
        <item x="1843"/>
        <item x="1846"/>
        <item x="1835"/>
        <item x="3105"/>
        <item x="3042"/>
        <item x="3036"/>
        <item x="3095"/>
        <item x="3093"/>
        <item x="3085"/>
        <item x="3075"/>
        <item x="3070"/>
        <item x="3065"/>
        <item x="3055"/>
        <item x="3051"/>
        <item x="3503"/>
        <item x="5168"/>
        <item x="1108"/>
        <item x="183"/>
        <item x="5686"/>
        <item x="5690"/>
        <item x="5687"/>
        <item x="5685"/>
        <item x="1105"/>
        <item x="4910"/>
        <item x="5688"/>
        <item x="5689"/>
        <item x="5684"/>
        <item x="4909"/>
        <item x="934"/>
        <item x="5069"/>
        <item x="5070"/>
        <item x="2446"/>
        <item x="4666"/>
        <item x="4421"/>
        <item x="5419"/>
        <item x="4665"/>
        <item x="2656"/>
        <item x="803"/>
        <item x="401"/>
        <item x="1175"/>
        <item x="5329"/>
        <item x="855"/>
        <item x="5157"/>
        <item x="791"/>
        <item x="792"/>
        <item x="845"/>
        <item x="4265"/>
        <item x="854"/>
        <item x="5354"/>
        <item x="4325"/>
        <item x="5114"/>
        <item x="5287"/>
        <item x="743"/>
        <item x="724"/>
        <item x="753"/>
        <item x="736"/>
        <item x="293"/>
        <item x="4425"/>
        <item x="4427"/>
        <item x="4244"/>
        <item x="4433"/>
        <item x="2906"/>
        <item x="2907"/>
        <item x="5111"/>
        <item x="923"/>
        <item x="4324"/>
        <item x="3501"/>
        <item x="1320"/>
        <item x="4883"/>
        <item x="5469"/>
        <item x="2874"/>
        <item x="2522"/>
        <item x="752"/>
        <item x="1117"/>
        <item x="1123"/>
        <item x="1069"/>
        <item x="2900"/>
        <item x="5752"/>
        <item x="4329"/>
        <item x="3605"/>
        <item x="3604"/>
        <item x="3603"/>
        <item x="3606"/>
        <item x="5479"/>
        <item x="5474"/>
        <item x="5473"/>
        <item x="2634"/>
        <item x="1031"/>
        <item x="950"/>
        <item x="942"/>
        <item x="983"/>
        <item x="1003"/>
        <item x="992"/>
        <item x="1066"/>
        <item x="1054"/>
        <item x="1035"/>
        <item x="1050"/>
        <item x="1055"/>
        <item x="987"/>
        <item x="1005"/>
        <item x="1027"/>
        <item x="985"/>
        <item x="1016"/>
        <item x="963"/>
        <item x="952"/>
        <item x="949"/>
        <item x="946"/>
        <item x="962"/>
        <item x="984"/>
        <item x="972"/>
        <item x="965"/>
        <item x="1042"/>
        <item x="999"/>
        <item x="961"/>
        <item x="1013"/>
        <item x="1033"/>
        <item x="1044"/>
        <item x="1025"/>
        <item x="973"/>
        <item x="1019"/>
        <item x="1036"/>
        <item x="1006"/>
        <item x="1024"/>
        <item x="1021"/>
        <item x="1040"/>
        <item x="1030"/>
        <item x="979"/>
        <item x="971"/>
        <item x="1041"/>
        <item x="1002"/>
        <item x="948"/>
        <item x="956"/>
        <item x="982"/>
        <item x="1020"/>
        <item x="1007"/>
        <item x="1011"/>
        <item x="977"/>
        <item x="944"/>
        <item x="974"/>
        <item x="954"/>
        <item x="967"/>
        <item x="1028"/>
        <item x="980"/>
        <item x="964"/>
        <item x="1063"/>
        <item x="1049"/>
        <item x="1057"/>
        <item x="1034"/>
        <item x="1032"/>
        <item x="1051"/>
        <item x="1059"/>
        <item x="966"/>
        <item x="953"/>
        <item x="988"/>
        <item x="991"/>
        <item x="1014"/>
        <item x="1026"/>
        <item x="968"/>
        <item x="1001"/>
        <item x="1052"/>
        <item x="1048"/>
        <item x="1043"/>
        <item x="976"/>
        <item x="970"/>
        <item x="995"/>
        <item x="1029"/>
        <item x="945"/>
        <item x="951"/>
        <item x="1012"/>
        <item x="997"/>
        <item x="955"/>
        <item x="1010"/>
        <item x="1022"/>
        <item x="1009"/>
        <item x="1068"/>
        <item x="1064"/>
        <item x="1053"/>
        <item x="990"/>
        <item x="1061"/>
        <item x="1056"/>
        <item x="1037"/>
        <item x="1045"/>
        <item x="1067"/>
        <item x="1047"/>
        <item x="1038"/>
        <item x="998"/>
        <item x="947"/>
        <item x="969"/>
        <item x="981"/>
        <item x="957"/>
        <item x="994"/>
        <item x="1018"/>
        <item x="1060"/>
        <item x="1070"/>
        <item x="1023"/>
        <item x="989"/>
        <item x="1004"/>
        <item x="1015"/>
        <item x="943"/>
        <item x="959"/>
        <item x="975"/>
        <item x="1062"/>
        <item x="986"/>
        <item x="1046"/>
        <item x="1058"/>
        <item x="978"/>
        <item x="960"/>
        <item x="1039"/>
        <item x="1065"/>
        <item x="996"/>
        <item x="993"/>
        <item x="1017"/>
        <item x="958"/>
        <item x="1000"/>
        <item x="1008"/>
        <item x="2931"/>
        <item x="5161"/>
        <item x="2044"/>
        <item x="1756"/>
        <item x="1754"/>
        <item x="1764"/>
        <item x="5656"/>
        <item x="5347"/>
        <item x="5509"/>
        <item x="1367"/>
        <item x="1363"/>
        <item x="1480"/>
        <item x="1392"/>
        <item x="1388"/>
        <item x="1385"/>
        <item x="1381"/>
        <item x="1375"/>
        <item x="1371"/>
        <item x="1369"/>
        <item x="1476"/>
        <item x="1438"/>
        <item x="1401"/>
        <item x="1446"/>
        <item x="1409"/>
        <item x="1365"/>
        <item x="1444"/>
        <item x="1407"/>
        <item x="1360"/>
        <item x="1479"/>
        <item x="1442"/>
        <item x="1403"/>
        <item x="1473"/>
        <item x="1435"/>
        <item x="1397"/>
        <item x="1469"/>
        <item x="1431"/>
        <item x="1395"/>
        <item x="1466"/>
        <item x="1428"/>
        <item x="1391"/>
        <item x="1463"/>
        <item x="1424"/>
        <item x="1387"/>
        <item x="1461"/>
        <item x="1421"/>
        <item x="1383"/>
        <item x="1457"/>
        <item x="1419"/>
        <item x="1378"/>
        <item x="1453"/>
        <item x="1415"/>
        <item x="1373"/>
        <item x="1450"/>
        <item x="1413"/>
        <item x="1364"/>
        <item x="1361"/>
        <item x="1470"/>
        <item x="1437"/>
        <item x="1400"/>
        <item x="1447"/>
        <item x="1411"/>
        <item x="1443"/>
        <item x="1406"/>
        <item x="1478"/>
        <item x="1440"/>
        <item x="1404"/>
        <item x="1434"/>
        <item x="1398"/>
        <item x="1432"/>
        <item x="1394"/>
        <item x="1467"/>
        <item x="1427"/>
        <item x="1390"/>
        <item x="1464"/>
        <item x="1425"/>
        <item x="1386"/>
        <item x="1460"/>
        <item x="1422"/>
        <item x="1382"/>
        <item x="1458"/>
        <item x="1418"/>
        <item x="1379"/>
        <item x="1454"/>
        <item x="1416"/>
        <item x="1372"/>
        <item x="1449"/>
        <item x="1412"/>
        <item x="1368"/>
        <item x="1366"/>
        <item x="1362"/>
        <item x="1393"/>
        <item x="1389"/>
        <item x="1384"/>
        <item x="1380"/>
        <item x="1456"/>
        <item x="1374"/>
        <item x="1452"/>
        <item x="1370"/>
        <item x="1172"/>
        <item x="1171"/>
        <item x="1159"/>
        <item x="1162"/>
        <item x="1150"/>
        <item x="1161"/>
        <item x="1149"/>
        <item x="1160"/>
        <item x="1148"/>
        <item x="1170"/>
        <item x="1158"/>
        <item x="1169"/>
        <item x="1157"/>
        <item x="1168"/>
        <item x="1156"/>
        <item x="1167"/>
        <item x="1155"/>
        <item x="1166"/>
        <item x="1154"/>
        <item x="1165"/>
        <item x="1153"/>
        <item x="1164"/>
        <item x="1152"/>
        <item x="1163"/>
        <item x="1151"/>
        <item x="2980"/>
        <item x="5528"/>
        <item x="2811"/>
        <item x="2810"/>
        <item x="2812"/>
        <item x="1"/>
        <item x="3470"/>
        <item x="3466"/>
        <item x="2860"/>
        <item x="3462"/>
        <item x="3472"/>
        <item x="5252"/>
        <item x="326"/>
        <item x="2815"/>
        <item x="2809"/>
        <item x="2813"/>
        <item x="2806"/>
        <item x="2808"/>
        <item x="3548"/>
        <item x="5299"/>
        <item x="4644"/>
        <item x="4634"/>
        <item x="4647"/>
        <item x="4625"/>
        <item x="4636"/>
        <item x="4624"/>
        <item x="4635"/>
        <item x="4643"/>
        <item x="4633"/>
        <item x="4642"/>
        <item x="4632"/>
        <item x="4641"/>
        <item x="4631"/>
        <item x="4640"/>
        <item x="4630"/>
        <item x="4639"/>
        <item x="4629"/>
        <item x="4638"/>
        <item x="4628"/>
        <item x="4649"/>
        <item x="4637"/>
        <item x="4627"/>
        <item x="4648"/>
        <item x="4626"/>
        <item x="4650"/>
        <item x="5065"/>
        <item x="5054"/>
        <item x="5042"/>
        <item x="5056"/>
        <item x="5045"/>
        <item x="5033"/>
        <item x="5044"/>
        <item x="5032"/>
        <item x="5066"/>
        <item x="5055"/>
        <item x="5043"/>
        <item x="5031"/>
        <item x="5064"/>
        <item x="5053"/>
        <item x="5041"/>
        <item x="5063"/>
        <item x="5052"/>
        <item x="5040"/>
        <item x="5062"/>
        <item x="5051"/>
        <item x="5039"/>
        <item x="5061"/>
        <item x="5050"/>
        <item x="5038"/>
        <item x="5060"/>
        <item x="5049"/>
        <item x="5037"/>
        <item x="5059"/>
        <item x="5048"/>
        <item x="5036"/>
        <item x="5058"/>
        <item x="5047"/>
        <item x="5035"/>
        <item x="5057"/>
        <item x="5046"/>
        <item x="5034"/>
        <item x="2448"/>
        <item x="2447"/>
        <item x="1599"/>
        <item x="1594"/>
        <item x="1542"/>
        <item x="1494"/>
        <item x="1553"/>
        <item x="1503"/>
        <item x="1549"/>
        <item x="1498"/>
        <item x="1551"/>
        <item x="1497"/>
        <item x="1590"/>
        <item x="1539"/>
        <item x="1493"/>
        <item x="1534"/>
        <item x="1584"/>
        <item x="1488"/>
        <item x="1576"/>
        <item x="1529"/>
        <item x="1572"/>
        <item x="1522"/>
        <item x="1567"/>
        <item x="1519"/>
        <item x="1565"/>
        <item x="1513"/>
        <item x="1561"/>
        <item x="1510"/>
        <item x="1555"/>
        <item x="1508"/>
        <item x="3638"/>
        <item x="2989"/>
        <item x="2975"/>
        <item x="2963"/>
        <item x="2978"/>
        <item x="2966"/>
        <item x="2953"/>
        <item x="2977"/>
        <item x="2965"/>
        <item x="2951"/>
        <item x="2990"/>
        <item x="2976"/>
        <item x="2964"/>
        <item x="2988"/>
        <item x="2974"/>
        <item x="2962"/>
        <item x="2986"/>
        <item x="2973"/>
        <item x="2961"/>
        <item x="2985"/>
        <item x="2972"/>
        <item x="2960"/>
        <item x="2984"/>
        <item x="2971"/>
        <item x="2958"/>
        <item x="2983"/>
        <item x="2970"/>
        <item x="2957"/>
        <item x="2982"/>
        <item x="2969"/>
        <item x="2956"/>
        <item x="2981"/>
        <item x="2968"/>
        <item x="2955"/>
        <item x="2979"/>
        <item x="2967"/>
        <item x="2954"/>
        <item x="4623"/>
        <item x="4816"/>
        <item x="4817"/>
        <item x="905"/>
        <item x="904"/>
        <item x="3005"/>
        <item x="3003"/>
        <item x="3006"/>
        <item x="3001"/>
        <item x="3002"/>
        <item x="3004"/>
        <item x="2998"/>
        <item x="3011"/>
        <item x="2999"/>
        <item x="3007"/>
        <item x="3008"/>
        <item x="3010"/>
        <item x="3009"/>
        <item x="3000"/>
        <item x="1767"/>
        <item x="4615"/>
        <item x="5663"/>
        <item x="5662"/>
        <item x="2406"/>
        <item x="2408"/>
        <item x="2405"/>
        <item x="2407"/>
        <item x="2409"/>
        <item x="4902"/>
        <item x="4687"/>
        <item x="4682"/>
        <item x="4685"/>
        <item x="4673"/>
        <item x="4684"/>
        <item x="4672"/>
        <item x="5453"/>
        <item x="4683"/>
        <item x="4671"/>
        <item x="4681"/>
        <item x="4680"/>
        <item x="4679"/>
        <item x="4678"/>
        <item x="4677"/>
        <item x="4676"/>
        <item x="4675"/>
        <item x="4686"/>
        <item x="4674"/>
        <item x="5337"/>
        <item x="198"/>
        <item x="418"/>
        <item x="1086"/>
        <item x="1087"/>
        <item x="1082"/>
        <item x="2438"/>
        <item x="4582"/>
        <item x="4558"/>
        <item x="4564"/>
        <item x="4562"/>
        <item x="4584"/>
        <item x="4560"/>
        <item x="4580"/>
        <item x="4578"/>
        <item x="4576"/>
        <item x="4573"/>
        <item x="4571"/>
        <item x="4570"/>
        <item x="4568"/>
        <item x="4565"/>
        <item x="2432"/>
        <item x="2427"/>
        <item x="5067"/>
        <item x="3544"/>
        <item x="5761"/>
        <item x="5760"/>
        <item x="5755"/>
        <item x="3517"/>
        <item x="5754"/>
        <item x="5753"/>
        <item x="5110"/>
        <item x="3543"/>
        <item x="3519"/>
        <item x="5762"/>
        <item x="5759"/>
        <item x="5758"/>
        <item x="5756"/>
        <item x="5757"/>
        <item x="3518"/>
        <item x="3547"/>
        <item x="5763"/>
        <item x="2585"/>
        <item x="2583"/>
        <item x="2586"/>
        <item x="3539"/>
        <item x="2598"/>
        <item x="5350"/>
        <item x="5399"/>
        <item x="5401"/>
        <item x="5520"/>
        <item x="5518"/>
        <item x="1222"/>
        <item x="515"/>
        <item x="513"/>
        <item x="510"/>
        <item x="507"/>
        <item x="607"/>
        <item x="1223"/>
        <item x="1213"/>
        <item x="516"/>
        <item x="731"/>
        <item x="1777"/>
        <item x="717"/>
        <item x="610"/>
        <item x="3576"/>
        <item x="1942"/>
        <item x="215"/>
        <item x="2416"/>
        <item x="1943"/>
        <item x="2417"/>
        <item x="5729"/>
        <item x="1080"/>
        <item x="1250"/>
        <item x="1262"/>
        <item x="1261"/>
        <item x="2414"/>
        <item x="2413"/>
        <item x="1263"/>
        <item x="1258"/>
        <item x="1259"/>
        <item x="1253"/>
        <item x="1260"/>
        <item x="1254"/>
        <item x="1255"/>
        <item x="1256"/>
        <item x="1251"/>
        <item x="1264"/>
        <item x="1257"/>
        <item x="1252"/>
        <item x="1947"/>
        <item x="1941"/>
        <item x="2558"/>
        <item x="2559"/>
        <item x="23"/>
        <item x="24"/>
        <item x="22"/>
        <item x="3648"/>
        <item x="937"/>
        <item x="933"/>
        <item x="2940"/>
        <item x="613"/>
        <item x="926"/>
        <item x="929"/>
        <item x="936"/>
        <item x="144"/>
        <item x="2560"/>
        <item x="5013"/>
        <item x="5012"/>
        <item x="5011"/>
        <item x="5118"/>
        <item x="489"/>
        <item x="838"/>
        <item x="836"/>
        <item x="837"/>
        <item x="1276"/>
        <item x="1290"/>
        <item x="1311"/>
        <item x="1313"/>
        <item x="1285"/>
        <item x="1303"/>
        <item x="1304"/>
        <item x="1305"/>
        <item x="1306"/>
        <item x="1312"/>
        <item x="1284"/>
        <item x="1307"/>
        <item x="1308"/>
        <item x="1309"/>
        <item x="1310"/>
        <item x="1283"/>
        <item x="1314"/>
        <item x="1282"/>
        <item x="1301"/>
        <item x="1302"/>
        <item x="1286"/>
        <item x="1287"/>
        <item x="1288"/>
        <item x="1300"/>
        <item x="1289"/>
        <item x="1291"/>
        <item x="1292"/>
        <item x="1293"/>
        <item x="1294"/>
        <item x="1295"/>
        <item x="1296"/>
        <item x="1298"/>
        <item x="1297"/>
        <item x="1299"/>
        <item x="1273"/>
        <item x="1275"/>
        <item x="1277"/>
        <item x="1278"/>
        <item x="1279"/>
        <item x="1280"/>
        <item x="1274"/>
        <item x="1281"/>
        <item x="612"/>
        <item x="5735"/>
        <item x="5625"/>
        <item x="319"/>
        <item x="320"/>
        <item x="4841"/>
        <item x="4840"/>
        <item x="4844"/>
        <item x="4843"/>
        <item x="4842"/>
        <item x="4839"/>
        <item x="4852"/>
        <item x="4853"/>
        <item x="4851"/>
        <item x="4834"/>
        <item x="4831"/>
        <item x="4833"/>
        <item x="4832"/>
        <item x="4837"/>
        <item x="4838"/>
        <item x="4836"/>
        <item x="4835"/>
        <item x="4848"/>
        <item x="4849"/>
        <item x="4845"/>
        <item x="4850"/>
        <item x="4846"/>
        <item x="4847"/>
        <item x="3327"/>
        <item x="5210"/>
        <item x="4290"/>
        <item x="4904"/>
        <item x="129"/>
        <item x="805"/>
        <item x="318"/>
        <item x="856"/>
        <item x="3458"/>
        <item x="5682"/>
        <item x="847"/>
        <item x="273"/>
        <item x="3641"/>
        <item x="5777"/>
        <item x="5778"/>
        <item x="1995"/>
        <item x="1989"/>
        <item x="1984"/>
        <item x="4419"/>
        <item x="5471"/>
        <item x="4537"/>
        <item x="5316"/>
        <item x="5317"/>
        <item x="3108"/>
        <item x="3047"/>
        <item x="3038"/>
        <item x="3097"/>
        <item x="3091"/>
        <item x="3087"/>
        <item x="3076"/>
        <item x="3068"/>
        <item x="3063"/>
        <item x="3057"/>
        <item x="3052"/>
        <item x="325"/>
        <item x="390"/>
        <item x="5683"/>
        <item x="492"/>
        <item x="493"/>
        <item x="1235"/>
        <item x="4754"/>
        <item x="2735"/>
        <item x="2730"/>
        <item x="2713"/>
        <item x="2692"/>
        <item x="2773"/>
        <item x="2709"/>
        <item x="2683"/>
        <item x="2675"/>
        <item x="2764"/>
        <item x="2760"/>
        <item x="2744"/>
        <item x="2768"/>
        <item x="2643"/>
        <item x="2654"/>
        <item x="3456"/>
        <item x="3457"/>
        <item x="3454"/>
        <item x="5741"/>
        <item x="3484"/>
        <item x="2862"/>
        <item x="2870"/>
        <item x="391"/>
        <item x="3482"/>
        <item x="393"/>
        <item x="389"/>
        <item x="4912"/>
        <item x="2796"/>
        <item x="2814"/>
        <item x="523"/>
        <item x="517"/>
        <item x="599"/>
        <item x="5615"/>
        <item x="4897"/>
        <item x="2537"/>
        <item x="2514"/>
        <item x="2519"/>
        <item x="2520"/>
        <item x="5743"/>
        <item x="5617"/>
        <item x="5408"/>
        <item x="241"/>
        <item x="2818"/>
        <item x="2635"/>
        <item x="3537"/>
        <item x="5371"/>
        <item x="5140"/>
        <item x="5667"/>
        <item x="5400"/>
        <item x="417"/>
        <item x="5396"/>
        <item x="3540"/>
        <item x="3601"/>
        <item x="2056"/>
        <item x="384"/>
        <item x="3687"/>
        <item x="3664"/>
        <item x="3698"/>
        <item x="3713"/>
        <item x="3711"/>
        <item x="271"/>
        <item x="1757"/>
        <item x="4981"/>
        <item x="1749"/>
        <item x="1751"/>
        <item x="1753"/>
        <item x="2066"/>
        <item x="2050"/>
        <item x="2081"/>
        <item x="5413"/>
        <item x="5409"/>
        <item x="5434"/>
        <item x="5415"/>
        <item x="5426"/>
        <item x="5416"/>
        <item x="5425"/>
        <item x="5430"/>
        <item x="5429"/>
        <item x="5427"/>
        <item x="5417"/>
        <item x="5436"/>
        <item x="5435"/>
        <item x="5432"/>
        <item x="5423"/>
        <item x="5424"/>
        <item x="5437"/>
        <item x="5422"/>
        <item x="5481"/>
        <item x="5700"/>
        <item x="467"/>
        <item x="5137"/>
        <item x="1792"/>
        <item x="776"/>
        <item x="473"/>
        <item x="5028"/>
        <item x="5010"/>
        <item x="1530"/>
        <item x="139"/>
        <item x="95"/>
        <item x="78"/>
        <item x="1588"/>
        <item x="1593"/>
        <item x="2528"/>
        <item x="1591"/>
        <item x="1581"/>
        <item x="1585"/>
        <item x="1583"/>
        <item x="1571"/>
        <item x="1597"/>
        <item x="1575"/>
        <item x="1560"/>
        <item x="1563"/>
        <item x="1568"/>
        <item x="1520"/>
        <item x="1516"/>
        <item x="1505"/>
        <item x="1545"/>
        <item x="2534"/>
        <item x="1500"/>
        <item x="1495"/>
        <item x="1504"/>
        <item x="1501"/>
        <item x="1507"/>
        <item x="1574"/>
        <item x="1511"/>
        <item x="1528"/>
        <item x="1525"/>
        <item x="1526"/>
        <item x="5635"/>
        <item x="337"/>
        <item x="626"/>
        <item x="623"/>
        <item x="622"/>
        <item x="624"/>
        <item x="2855"/>
        <item x="2856"/>
        <item x="2857"/>
        <item x="5150"/>
        <item x="5183"/>
        <item x="5182"/>
        <item x="5186"/>
        <item x="5185"/>
        <item x="5184"/>
        <item x="5187"/>
        <item x="5193"/>
        <item x="5194"/>
        <item x="5192"/>
        <item x="5147"/>
        <item x="4291"/>
        <item x="242"/>
        <item x="4755"/>
        <item x="4272"/>
        <item x="421"/>
        <item x="193"/>
        <item x="189"/>
        <item x="192"/>
        <item x="191"/>
        <item x="190"/>
        <item x="3545"/>
        <item x="5468"/>
        <item x="5395"/>
        <item x="4987"/>
        <item x="4988"/>
        <item x="4986"/>
        <item x="4985"/>
        <item x="4992"/>
        <item x="4991"/>
        <item x="5433"/>
        <item x="5139"/>
        <item x="5362"/>
        <item x="5444"/>
        <item x="5146"/>
        <item x="4917"/>
        <item x="5148"/>
        <item x="4777"/>
        <item x="5134"/>
        <item x="799"/>
        <item x="5507"/>
        <item x="5132"/>
        <item x="4778"/>
        <item x="4787"/>
        <item x="4892"/>
        <item x="5133"/>
        <item x="4605"/>
        <item x="4604"/>
        <item x="4607"/>
        <item x="4603"/>
        <item x="4606"/>
        <item x="3516"/>
        <item x="4590"/>
        <item x="5123"/>
        <item x="4273"/>
        <item x="5125"/>
        <item x="5680"/>
        <item x="5438"/>
        <item x="4658"/>
        <item x="5712"/>
        <item x="414"/>
        <item x="5365"/>
        <item x="5364"/>
        <item x="2617"/>
        <item x="2589"/>
        <item x="5158"/>
        <item x="5159"/>
        <item x="3485"/>
        <item x="4763"/>
        <item x="4979"/>
        <item x="2801"/>
        <item x="2800"/>
        <item x="2799"/>
        <item x="4914"/>
        <item x="4915"/>
        <item x="4913"/>
        <item x="5190"/>
        <item x="5355"/>
        <item x="4664"/>
        <item x="1771"/>
        <item x="4894"/>
        <item x="4746"/>
        <item x="2630"/>
        <item x="5527"/>
        <item x="1203"/>
        <item x="730"/>
        <item x="4327"/>
        <item x="2947"/>
        <item x="2949"/>
        <item x="4690"/>
        <item x="5706"/>
        <item x="5643"/>
        <item x="2903"/>
        <item x="4667"/>
        <item x="4669"/>
        <item x="4668"/>
        <item x="4748"/>
        <item x="2237"/>
        <item x="2217"/>
        <item x="2200"/>
        <item x="5673"/>
        <item x="5674"/>
        <item x="2480"/>
        <item x="5650"/>
        <item x="2461"/>
        <item x="2469"/>
        <item x="2089"/>
        <item x="1144"/>
        <item x="2516"/>
        <item x="2486"/>
        <item x="2459"/>
        <item x="2538"/>
        <item x="2474"/>
        <item x="2517"/>
        <item x="2493"/>
        <item x="2484"/>
        <item x="2549"/>
        <item x="4982"/>
        <item x="4980"/>
        <item x="2463"/>
        <item x="2460"/>
        <item x="2546"/>
        <item x="2515"/>
        <item x="4247"/>
        <item x="3824"/>
        <item x="3770"/>
        <item x="3737"/>
        <item x="3695"/>
        <item x="3900"/>
        <item x="3888"/>
        <item x="3864"/>
        <item x="3841"/>
        <item x="3814"/>
        <item x="4250"/>
        <item x="317"/>
        <item x="918"/>
        <item x="1229"/>
        <item x="798"/>
        <item x="852"/>
        <item x="4983"/>
        <item x="4984"/>
        <item x="197"/>
        <item x="5510"/>
        <item x="1094"/>
        <item x="4656"/>
        <item x="5250"/>
        <item x="5165"/>
        <item x="1190"/>
        <item x="4761"/>
        <item x="4435"/>
        <item x="4762"/>
        <item x="5703"/>
        <item x="1095"/>
        <item x="186"/>
        <item x="257"/>
        <item x="3838"/>
        <item x="310"/>
        <item x="3754"/>
        <item x="3730"/>
        <item x="3681"/>
        <item x="3667"/>
        <item x="5195"/>
        <item x="1143"/>
        <item x="3702"/>
        <item x="4725"/>
        <item x="323"/>
        <item x="5736"/>
        <item x="4872"/>
        <item x="4873"/>
        <item x="1218"/>
        <item x="422"/>
        <item x="3588"/>
        <item x="4870"/>
        <item x="3590"/>
        <item x="3599"/>
        <item x="4869"/>
        <item x="4861"/>
        <item x="2575"/>
        <item x="2827"/>
        <item x="4864"/>
        <item x="386"/>
        <item x="4874"/>
        <item x="4689"/>
        <item x="385"/>
        <item x="2828"/>
        <item x="4868"/>
        <item x="4866"/>
        <item x="1318"/>
        <item x="1358"/>
        <item x="1345"/>
        <item x="1333"/>
        <item x="1348"/>
        <item x="1336"/>
        <item x="1324"/>
        <item x="1347"/>
        <item x="1335"/>
        <item x="1323"/>
        <item x="1359"/>
        <item x="1346"/>
        <item x="1334"/>
        <item x="1322"/>
        <item x="1357"/>
        <item x="1332"/>
        <item x="1356"/>
        <item x="1343"/>
        <item x="1331"/>
        <item x="1355"/>
        <item x="1342"/>
        <item x="1330"/>
        <item x="1354"/>
        <item x="1341"/>
        <item x="1329"/>
        <item x="1352"/>
        <item x="1340"/>
        <item x="1328"/>
        <item x="1351"/>
        <item x="1339"/>
        <item x="1327"/>
        <item x="1350"/>
        <item x="1338"/>
        <item x="1326"/>
        <item x="1349"/>
        <item x="1337"/>
        <item x="1325"/>
        <item x="1344"/>
        <item x="427"/>
        <item x="459"/>
        <item x="431"/>
        <item x="440"/>
        <item x="428"/>
        <item x="2412"/>
        <item x="208"/>
        <item x="2411"/>
        <item x="2435"/>
        <item x="207"/>
        <item x="5281"/>
        <item x="460"/>
        <item x="451"/>
        <item x="439"/>
        <item x="458"/>
        <item x="447"/>
        <item x="438"/>
        <item x="446"/>
        <item x="437"/>
        <item x="457"/>
        <item x="441"/>
        <item x="432"/>
        <item x="456"/>
        <item x="4208"/>
        <item x="1085"/>
        <item x="2428"/>
        <item x="470"/>
        <item x="4812"/>
        <item x="4811"/>
        <item x="3478"/>
        <item x="3477"/>
        <item x="3483"/>
        <item x="476"/>
        <item x="3469"/>
        <item x="5000"/>
        <item x="4452"/>
        <item x="4896"/>
        <item x="4854"/>
        <item x="4254"/>
        <item x="3592"/>
        <item x="3591"/>
        <item x="4964"/>
        <item x="2610"/>
        <item x="2608"/>
        <item x="5243"/>
        <item x="4688"/>
        <item x="716"/>
        <item x="16"/>
        <item x="5693"/>
        <item x="5476"/>
        <item x="3613"/>
        <item x="1272"/>
        <item x="5009"/>
        <item x="278"/>
        <item x="378"/>
        <item x="2000"/>
        <item x="1999"/>
        <item x="1998"/>
        <item x="1997"/>
        <item x="1991"/>
        <item x="1994"/>
        <item x="1988"/>
        <item x="1993"/>
        <item x="1992"/>
        <item x="1985"/>
        <item x="1987"/>
        <item x="1986"/>
        <item x="1781"/>
        <item x="3493"/>
        <item x="13"/>
        <item x="4794"/>
        <item x="4899"/>
        <item x="4898"/>
        <item x="1776"/>
        <item x="1779"/>
        <item x="5697"/>
        <item x="1785"/>
        <item x="1786"/>
        <item x="1793"/>
        <item x="1794"/>
        <item x="2902"/>
        <item x="382"/>
        <item x="1784"/>
        <item x="381"/>
        <item x="5141"/>
        <item x="2905"/>
        <item x="398"/>
        <item x="609"/>
        <item x="4314"/>
        <item x="831"/>
        <item x="340"/>
        <item x="339"/>
        <item x="338"/>
        <item x="2564"/>
        <item x="4219"/>
        <item x="4221"/>
        <item x="3572"/>
        <item x="4211"/>
        <item x="4210"/>
        <item x="4209"/>
        <item x="4218"/>
        <item x="4217"/>
        <item x="4216"/>
        <item x="4215"/>
        <item x="4214"/>
        <item x="4213"/>
        <item x="4212"/>
        <item x="4960"/>
        <item x="4959"/>
        <item x="4935"/>
        <item x="4958"/>
        <item x="4934"/>
        <item x="4933"/>
        <item x="4932"/>
        <item x="4931"/>
        <item x="4930"/>
        <item x="564"/>
        <item x="3027"/>
        <item x="4962"/>
        <item x="1819"/>
        <item x="4950"/>
        <item x="5493"/>
        <item x="4222"/>
        <item x="1807"/>
        <item x="5587"/>
        <item x="4938"/>
        <item x="47"/>
        <item x="1822"/>
        <item x="555"/>
        <item x="3018"/>
        <item x="4953"/>
        <item x="5496"/>
        <item x="4225"/>
        <item x="1810"/>
        <item x="4941"/>
        <item x="54"/>
        <item x="1798"/>
        <item x="5582"/>
        <item x="4929"/>
        <item x="30"/>
        <item x="5588"/>
        <item x="1821"/>
        <item x="554"/>
        <item x="3017"/>
        <item x="4952"/>
        <item x="5495"/>
        <item x="4224"/>
        <item x="1809"/>
        <item x="4940"/>
        <item x="53"/>
        <item x="1797"/>
        <item x="4928"/>
        <item x="28"/>
        <item x="5581"/>
        <item x="1832"/>
        <item x="3028"/>
        <item x="892"/>
        <item x="98"/>
        <item x="5313"/>
        <item x="1820"/>
        <item x="3016"/>
        <item x="4951"/>
        <item x="5494"/>
        <item x="4223"/>
        <item x="1808"/>
        <item x="4939"/>
        <item x="50"/>
        <item x="1796"/>
        <item x="4927"/>
        <item x="25"/>
        <item x="5586"/>
        <item x="563"/>
        <item x="3026"/>
        <item x="4961"/>
        <item x="4949"/>
        <item x="5492"/>
        <item x="1806"/>
        <item x="4937"/>
        <item x="45"/>
        <item x="1805"/>
        <item x="562"/>
        <item x="3025"/>
        <item x="5503"/>
        <item x="1817"/>
        <item x="4948"/>
        <item x="5491"/>
        <item x="5298"/>
        <item x="4936"/>
        <item x="43"/>
        <item x="561"/>
        <item x="3024"/>
        <item x="5502"/>
        <item x="4231"/>
        <item x="1816"/>
        <item x="4947"/>
        <item x="5490"/>
        <item x="5297"/>
        <item x="1804"/>
        <item x="5584"/>
        <item x="41"/>
        <item x="560"/>
        <item x="3023"/>
        <item x="5501"/>
        <item x="4230"/>
        <item x="1815"/>
        <item x="4946"/>
        <item x="5489"/>
        <item x="5296"/>
        <item x="1803"/>
        <item x="5585"/>
        <item x="40"/>
        <item x="559"/>
        <item x="3022"/>
        <item x="4957"/>
        <item x="5500"/>
        <item x="4229"/>
        <item x="1814"/>
        <item x="4945"/>
        <item x="5488"/>
        <item x="5295"/>
        <item x="1802"/>
        <item x="38"/>
        <item x="3021"/>
        <item x="5583"/>
        <item x="558"/>
        <item x="4956"/>
        <item x="5499"/>
        <item x="4228"/>
        <item x="1813"/>
        <item x="4944"/>
        <item x="5487"/>
        <item x="60"/>
        <item x="1801"/>
        <item x="35"/>
        <item x="557"/>
        <item x="3020"/>
        <item x="4955"/>
        <item x="5498"/>
        <item x="4227"/>
        <item x="1812"/>
        <item x="4943"/>
        <item x="59"/>
        <item x="1800"/>
        <item x="33"/>
        <item x="5505"/>
        <item x="1823"/>
        <item x="556"/>
        <item x="3019"/>
        <item x="4954"/>
        <item x="5497"/>
        <item x="4226"/>
        <item x="1811"/>
        <item x="4942"/>
        <item x="57"/>
        <item x="1799"/>
        <item x="31"/>
        <item x="5504"/>
        <item x="565"/>
        <item x="29"/>
        <item x="27"/>
        <item x="34"/>
        <item x="32"/>
        <item x="48"/>
        <item x="46"/>
        <item x="44"/>
        <item x="42"/>
        <item x="39"/>
        <item x="37"/>
        <item x="36"/>
        <item x="4234"/>
        <item x="97"/>
        <item x="5312"/>
        <item x="72"/>
        <item x="5300"/>
        <item x="540"/>
        <item x="77"/>
        <item x="5303"/>
        <item x="543"/>
        <item x="529"/>
        <item x="76"/>
        <item x="5302"/>
        <item x="542"/>
        <item x="528"/>
        <item x="75"/>
        <item x="5301"/>
        <item x="541"/>
        <item x="4233"/>
        <item x="94"/>
        <item x="5311"/>
        <item x="71"/>
        <item x="539"/>
        <item x="4232"/>
        <item x="92"/>
        <item x="5310"/>
        <item x="550"/>
        <item x="68"/>
        <item x="538"/>
        <item x="90"/>
        <item x="5309"/>
        <item x="549"/>
        <item x="66"/>
        <item x="537"/>
        <item x="87"/>
        <item x="5307"/>
        <item x="548"/>
        <item x="65"/>
        <item x="536"/>
        <item x="85"/>
        <item x="5308"/>
        <item x="547"/>
        <item x="63"/>
        <item x="533"/>
        <item x="84"/>
        <item x="5306"/>
        <item x="546"/>
        <item x="532"/>
        <item x="82"/>
        <item x="5305"/>
        <item x="545"/>
        <item x="531"/>
        <item x="80"/>
        <item x="5304"/>
        <item x="544"/>
        <item x="530"/>
        <item x="101"/>
        <item x="100"/>
        <item x="102"/>
        <item x="107"/>
        <item x="111"/>
        <item x="4857"/>
        <item x="4235"/>
        <item x="108"/>
        <item x="110"/>
        <item x="109"/>
        <item x="106"/>
        <item x="105"/>
        <item x="104"/>
        <item x="103"/>
        <item x="4220"/>
        <item x="26"/>
        <item x="123"/>
        <item x="2908"/>
        <item x="3030"/>
        <item x="4967"/>
        <item x="4911"/>
        <item x="2794"/>
        <item x="2603"/>
        <item x="2563"/>
        <item x="2946"/>
        <item x="4601"/>
        <item x="2562"/>
        <item x="896"/>
        <item x="2426"/>
        <item x="2631"/>
        <item x="2424"/>
        <item x="2425"/>
        <item x="5128"/>
        <item x="463"/>
        <item x="341"/>
        <item x="919"/>
        <item x="311"/>
        <item x="865"/>
        <item x="286"/>
        <item x="4767"/>
        <item x="2743"/>
        <item x="1377"/>
        <item x="4594"/>
        <item x="1376"/>
        <item x="1228"/>
        <item x="5410"/>
        <item x="1491"/>
        <item x="2622"/>
        <item x="714"/>
        <item x="3106"/>
        <item x="2498"/>
        <item x="5019"/>
        <item x="2494"/>
        <item x="5020"/>
        <item x="419"/>
        <item x="2776"/>
        <item x="2777"/>
        <item x="420"/>
        <item x="5411"/>
        <item x="2732"/>
        <item x="1484"/>
        <item x="2731"/>
        <item x="2214"/>
        <item x="1482"/>
        <item x="3739"/>
        <item x="2230"/>
        <item x="2482"/>
        <item x="3740"/>
        <item x="2215"/>
        <item x="2483"/>
        <item x="4695"/>
        <item x="4696"/>
        <item x="4699"/>
        <item x="4700"/>
        <item x="3104"/>
        <item x="1490"/>
        <item x="534"/>
        <item x="1485"/>
        <item x="1483"/>
        <item x="2231"/>
        <item x="535"/>
        <item x="4593"/>
        <item x="3898"/>
        <item x="3899"/>
        <item x="5516"/>
        <item x="3897"/>
        <item x="329"/>
        <item x="3639"/>
        <item x="3640"/>
        <item x="3643"/>
        <item x="209"/>
        <item x="5774"/>
        <item x="4292"/>
        <item x="5360"/>
        <item x="255"/>
        <item x="254"/>
        <item x="4654"/>
        <item x="5245"/>
        <item x="4751"/>
        <item x="1321"/>
        <item x="1090"/>
        <item x="858"/>
        <item x="305"/>
        <item x="307"/>
        <item x="306"/>
        <item x="303"/>
        <item x="308"/>
        <item x="309"/>
        <item x="815"/>
        <item x="332"/>
        <item x="4659"/>
        <item x="4757"/>
        <item x="4760"/>
        <item x="4759"/>
        <item x="4758"/>
        <item x="4756"/>
        <item x="304"/>
        <item x="2479"/>
        <item x="2485"/>
        <item x="4585"/>
        <item x="5442"/>
        <item x="276"/>
        <item x="4741"/>
        <item x="2912"/>
        <item x="5536"/>
        <item x="5623"/>
        <item x="4586"/>
        <item x="4791"/>
        <item x="3644"/>
        <item x="4592"/>
        <item x="4589"/>
        <item x="759"/>
        <item x="758"/>
        <item x="99"/>
        <item x="51"/>
        <item x="282"/>
        <item x="5151"/>
        <item x="4888"/>
        <item x="412"/>
        <item x="3502"/>
        <item x="5272"/>
        <item x="5280"/>
        <item x="2772"/>
        <item x="4246"/>
        <item x="9"/>
        <item x="4"/>
        <item x="5"/>
        <item x="6"/>
        <item x="11"/>
        <item x="15"/>
        <item x="10"/>
        <item x="7"/>
        <item x="4826"/>
        <item x="4825"/>
        <item x="4828"/>
        <item x="4824"/>
        <item x="4823"/>
        <item x="4822"/>
        <item x="4827"/>
        <item x="4829"/>
        <item x="2891"/>
        <item x="2889"/>
        <item x="2892"/>
        <item x="2886"/>
        <item x="2884"/>
        <item x="2879"/>
        <item x="891"/>
        <item x="890"/>
        <item x="4963"/>
        <item x="1818"/>
        <item x="135"/>
        <item x="552"/>
        <item x="553"/>
        <item x="1831"/>
        <item x="1830"/>
        <item x="1829"/>
        <item x="133"/>
        <item x="1828"/>
        <item x="132"/>
        <item x="1827"/>
        <item x="131"/>
        <item x="1826"/>
        <item x="1825"/>
        <item x="1824"/>
        <item x="136"/>
        <item x="122"/>
        <item x="125"/>
        <item x="113"/>
        <item x="124"/>
        <item x="112"/>
        <item x="134"/>
        <item x="121"/>
        <item x="120"/>
        <item x="119"/>
        <item x="118"/>
        <item x="130"/>
        <item x="117"/>
        <item x="127"/>
        <item x="116"/>
        <item x="128"/>
        <item x="115"/>
        <item x="126"/>
        <item x="114"/>
        <item x="5294"/>
        <item x="5293"/>
        <item x="5292"/>
        <item x="5291"/>
        <item x="5290"/>
        <item x="5271"/>
        <item x="392"/>
        <item x="5466"/>
        <item x="5273"/>
        <item x="285"/>
        <item x="2112"/>
        <item x="1772"/>
        <item x="142"/>
        <item x="324"/>
        <item x="291"/>
        <item x="321"/>
        <item x="3758"/>
        <item x="3732"/>
        <item x="3682"/>
        <item x="3663"/>
        <item x="4693"/>
        <item x="4884"/>
        <item x="4205"/>
        <item x="4207"/>
        <item x="5751"/>
        <item x="2475"/>
        <item x="5677"/>
        <item x="141"/>
        <item x="140"/>
        <item x="376"/>
        <item x="364"/>
        <item x="352"/>
        <item x="367"/>
        <item x="355"/>
        <item x="343"/>
        <item x="366"/>
        <item x="354"/>
        <item x="342"/>
        <item x="377"/>
        <item x="365"/>
        <item x="353"/>
        <item x="375"/>
        <item x="363"/>
        <item x="351"/>
        <item x="374"/>
        <item x="362"/>
        <item x="350"/>
        <item x="373"/>
        <item x="361"/>
        <item x="349"/>
        <item x="372"/>
        <item x="360"/>
        <item x="348"/>
        <item x="371"/>
        <item x="359"/>
        <item x="347"/>
        <item x="370"/>
        <item x="358"/>
        <item x="346"/>
        <item x="369"/>
        <item x="357"/>
        <item x="345"/>
        <item x="368"/>
        <item x="356"/>
        <item x="344"/>
        <item x="4444"/>
        <item x="4432"/>
        <item x="4437"/>
        <item x="5732"/>
        <item x="4428"/>
        <item x="4415"/>
        <item x="5160"/>
        <item x="4429"/>
        <item x="4997"/>
        <item x="3589"/>
        <item x="4670"/>
        <item x="4284"/>
        <item x="4275"/>
        <item x="4274"/>
        <item x="4283"/>
        <item x="4282"/>
        <item x="4281"/>
        <item x="4280"/>
        <item x="4279"/>
        <item x="4278"/>
        <item x="4277"/>
        <item x="4276"/>
        <item x="4285"/>
        <item x="4237"/>
        <item x="3750"/>
        <item x="3721"/>
        <item x="3675"/>
        <item x="3909"/>
        <item x="3896"/>
        <item x="3852"/>
        <item x="3826"/>
        <item x="3799"/>
        <item x="3785"/>
        <item x="2096"/>
        <item x="3661"/>
        <item x="2223"/>
        <item x="2207"/>
        <item x="2064"/>
        <item x="2189"/>
        <item x="2163"/>
        <item x="2150"/>
        <item x="2138"/>
        <item x="2123"/>
        <item x="2114"/>
        <item x="2079"/>
        <item x="4772"/>
        <item x="4773"/>
        <item x="212"/>
        <item x="1439"/>
        <item x="1402"/>
        <item x="1448"/>
        <item x="1410"/>
        <item x="1445"/>
        <item x="1408"/>
        <item x="1441"/>
        <item x="1405"/>
        <item x="1436"/>
        <item x="1399"/>
        <item x="1433"/>
        <item x="1396"/>
        <item x="1430"/>
        <item x="1465"/>
        <item x="1426"/>
        <item x="1462"/>
        <item x="1423"/>
        <item x="1459"/>
        <item x="1420"/>
        <item x="1455"/>
        <item x="1417"/>
        <item x="1451"/>
        <item x="1414"/>
        <item x="1477"/>
        <item x="1474"/>
        <item x="1471"/>
        <item x="1468"/>
        <item x="1475"/>
        <item x="1472"/>
        <item x="682"/>
        <item x="681"/>
        <item x="688"/>
        <item x="687"/>
        <item x="686"/>
        <item x="685"/>
        <item x="684"/>
        <item x="683"/>
        <item x="689"/>
        <item x="1600"/>
        <item x="2422"/>
        <item x="5692"/>
        <item x="5694"/>
        <item x="1179"/>
        <item x="5163"/>
        <item x="5164"/>
        <item x="2952"/>
        <item x="4973"/>
        <item x="2987"/>
        <item x="2959"/>
        <item x="3610"/>
        <item x="3607"/>
        <item x="3609"/>
        <item x="3608"/>
        <item x="4856"/>
        <item x="1727"/>
        <item x="1701"/>
        <item x="1738"/>
        <item x="1726"/>
        <item x="1737"/>
        <item x="1735"/>
        <item x="1676"/>
        <item x="800"/>
        <item x="2182"/>
        <item x="2204"/>
        <item x="2166"/>
        <item x="3710"/>
        <item x="5671"/>
        <item x="2803"/>
        <item x="1110"/>
        <item x="4261"/>
        <item x="248"/>
        <item x="4257"/>
        <item x="5702"/>
        <item x="313"/>
        <item x="2944"/>
        <item x="2878"/>
        <item x="2604"/>
        <item x="2565"/>
        <item x="2566"/>
        <item x="2567"/>
        <item x="2945"/>
        <item x="4602"/>
        <item x="247"/>
        <item x="206"/>
        <item x="205"/>
        <item x="203"/>
        <item x="3905"/>
        <item x="3895"/>
        <item x="3875"/>
        <item x="3851"/>
        <item x="3828"/>
        <item x="3808"/>
        <item x="3759"/>
        <item x="3733"/>
        <item x="3688"/>
        <item x="3789"/>
        <item x="3658"/>
        <item x="3760"/>
        <item x="3726"/>
        <item x="3691"/>
        <item x="3912"/>
        <item x="3885"/>
        <item x="3870"/>
        <item x="3850"/>
        <item x="3833"/>
        <item x="3798"/>
        <item x="3787"/>
        <item x="2623"/>
        <item x="2213"/>
        <item x="2195"/>
        <item x="2176"/>
        <item x="2158"/>
        <item x="2071"/>
        <item x="2062"/>
        <item x="2144"/>
        <item x="2134"/>
        <item x="2119"/>
        <item x="2106"/>
        <item x="2093"/>
        <item x="3657"/>
        <item x="2838"/>
        <item x="5073"/>
        <item x="5072"/>
        <item x="5068"/>
        <item x="4971"/>
        <item x="5750"/>
        <item x="2791"/>
        <item x="5531"/>
        <item x="4998"/>
        <item x="424"/>
        <item x="387"/>
        <item x="388"/>
        <item x="5121"/>
        <item x="5120"/>
        <item x="4702"/>
        <item x="5480"/>
        <item x="397"/>
        <item x="481"/>
        <item x="5152"/>
        <item x="3559"/>
        <item x="3551"/>
        <item x="3558"/>
        <item x="3550"/>
        <item x="3557"/>
        <item x="3549"/>
        <item x="3564"/>
        <item x="3556"/>
        <item x="3563"/>
        <item x="3555"/>
        <item x="3562"/>
        <item x="3554"/>
        <item x="3561"/>
        <item x="3553"/>
        <item x="3560"/>
        <item x="3552"/>
        <item x="3567"/>
        <item x="3566"/>
        <item x="3565"/>
        <item x="3569"/>
        <item x="3568"/>
        <item x="4749"/>
        <item x="4692"/>
        <item x="465"/>
        <item x="5342"/>
        <item x="4743"/>
        <item x="2046"/>
        <item x="506"/>
        <item x="5406"/>
        <item x="1990"/>
        <item x="443"/>
        <item x="2576"/>
        <item x="3476"/>
        <item x="1996"/>
        <item x="1983"/>
        <item x="478"/>
        <item x="3797"/>
        <item x="1833"/>
        <item x="4908"/>
        <item x="3635"/>
        <item x="4286"/>
        <item x="2853"/>
        <item x="450"/>
        <item x="449"/>
        <item x="448"/>
        <item x="4974"/>
        <item x="436"/>
        <item x="433"/>
        <item x="2629"/>
        <item x="5170"/>
        <item x="5169"/>
        <item x="5175"/>
        <item x="5174"/>
        <item x="5173"/>
        <item x="5172"/>
        <item x="5171"/>
        <item x="4541"/>
        <item x="4543"/>
        <item x="4542"/>
        <item x="4540"/>
        <item x="4539"/>
        <item x="4538"/>
        <item x="4552"/>
        <item x="4556"/>
        <item x="4546"/>
        <item x="4547"/>
        <item x="4550"/>
        <item x="4554"/>
        <item x="4544"/>
        <item x="4545"/>
        <item x="4790"/>
        <item x="5701"/>
        <item x="4312"/>
        <item x="881"/>
        <item x="1948"/>
        <item x="5475"/>
        <item x="2852"/>
        <item x="435"/>
        <item x="1089"/>
        <item x="270"/>
        <item x="4430"/>
        <item x="2632"/>
        <item x="1116"/>
        <item x="1118"/>
        <item x="1119"/>
        <item x="1121"/>
        <item x="1124"/>
        <item x="5274"/>
        <item x="5016"/>
        <item x="4239"/>
        <item x="4238"/>
        <item x="2599"/>
        <item x="2595"/>
        <item x="1197"/>
        <item x="3538"/>
        <item x="287"/>
        <item x="176"/>
        <item x="164"/>
        <item x="152"/>
        <item x="167"/>
        <item x="155"/>
        <item x="166"/>
        <item x="154"/>
        <item x="165"/>
        <item x="153"/>
        <item x="175"/>
        <item x="163"/>
        <item x="151"/>
        <item x="174"/>
        <item x="162"/>
        <item x="150"/>
        <item x="173"/>
        <item x="161"/>
        <item x="149"/>
        <item x="172"/>
        <item x="160"/>
        <item x="147"/>
        <item x="171"/>
        <item x="159"/>
        <item x="146"/>
        <item x="170"/>
        <item x="158"/>
        <item x="145"/>
        <item x="169"/>
        <item x="157"/>
        <item x="168"/>
        <item x="156"/>
        <item x="334"/>
        <item x="404"/>
        <item x="2807"/>
        <item x="2847"/>
        <item x="2848"/>
        <item x="726"/>
        <item x="739"/>
        <item x="5733"/>
        <item x="3528"/>
        <item x="2943"/>
        <item x="138"/>
        <item x="4330"/>
        <item x="3081"/>
        <item x="3103"/>
        <item x="3101"/>
        <item x="3094"/>
        <item x="3868"/>
        <item x="3891"/>
        <item x="3666"/>
        <item x="1693"/>
        <item x="3745"/>
        <item x="3848"/>
        <item x="3831"/>
        <item x="3804"/>
        <item x="1666"/>
        <item x="870"/>
        <item x="3780"/>
        <item x="3724"/>
        <item x="3775"/>
        <item x="4732"/>
        <item x="4719"/>
        <item x="5005"/>
        <item x="4711"/>
        <item x="4717"/>
        <item x="4708"/>
        <item x="4704"/>
        <item x="4709"/>
        <item x="4721"/>
        <item x="4705"/>
        <item x="1770"/>
        <item x="3856"/>
        <item x="3802"/>
        <item x="3677"/>
        <item x="3743"/>
        <item x="3792"/>
        <item x="3744"/>
        <item x="3773"/>
        <item x="3880"/>
        <item x="3874"/>
        <item x="3854"/>
        <item x="3830"/>
        <item x="3700"/>
        <item x="3865"/>
        <item x="3858"/>
        <item x="3836"/>
        <item x="3818"/>
        <item x="3795"/>
        <item x="3767"/>
        <item x="3712"/>
        <item x="3752"/>
        <item x="3800"/>
        <item x="3774"/>
        <item x="3686"/>
        <item x="3665"/>
        <item x="3901"/>
        <item x="3887"/>
        <item x="4614"/>
        <item x="4807"/>
        <item x="866"/>
        <item x="5002"/>
        <item x="5004"/>
        <item x="5001"/>
        <item x="5003"/>
        <item x="1686"/>
        <item x="4806"/>
        <item x="4697"/>
        <item x="1661"/>
        <item x="5177"/>
        <item x="3902"/>
        <item x="196"/>
        <item x="1773"/>
        <item x="4451"/>
        <item x="4321"/>
        <item x="2403"/>
        <item x="2401"/>
        <item x="2398"/>
        <item x="2323"/>
        <item x="2308"/>
        <item x="2301"/>
        <item x="2395"/>
        <item x="2389"/>
        <item x="2400"/>
        <item x="2336"/>
        <item x="2330"/>
        <item x="2322"/>
        <item x="2378"/>
        <item x="2371"/>
        <item x="2364"/>
        <item x="2358"/>
        <item x="2351"/>
        <item x="2342"/>
        <item x="2382"/>
        <item x="2357"/>
        <item x="2392"/>
        <item x="2373"/>
        <item x="2366"/>
        <item x="2353"/>
        <item x="2348"/>
        <item x="2339"/>
        <item x="2334"/>
        <item x="2327"/>
        <item x="2318"/>
        <item x="2397"/>
        <item x="2324"/>
        <item x="2326"/>
        <item x="2317"/>
        <item x="2299"/>
        <item x="2235"/>
        <item x="2225"/>
        <item x="2290"/>
        <item x="2285"/>
        <item x="2280"/>
        <item x="2273"/>
        <item x="2270"/>
        <item x="2264"/>
        <item x="2294"/>
        <item x="2252"/>
        <item x="2306"/>
        <item x="2247"/>
        <item x="2234"/>
        <item x="2311"/>
        <item x="2288"/>
        <item x="2283"/>
        <item x="2277"/>
        <item x="2274"/>
        <item x="2268"/>
        <item x="2297"/>
        <item x="2253"/>
        <item x="2305"/>
        <item x="2246"/>
        <item x="2233"/>
        <item x="2310"/>
        <item x="2222"/>
        <item x="2289"/>
        <item x="2284"/>
        <item x="2278"/>
        <item x="2275"/>
        <item x="2269"/>
        <item x="2314"/>
        <item x="4739"/>
        <item x="4738"/>
        <item x="4203"/>
        <item x="921"/>
        <item x="935"/>
        <item x="928"/>
        <item x="1186"/>
        <item x="1237"/>
        <item x="1236"/>
        <item x="4859"/>
        <item x="487"/>
        <item x="488"/>
        <item x="485"/>
        <item x="483"/>
        <item x="484"/>
        <item x="482"/>
        <item x="490"/>
        <item x="3536"/>
        <item x="5738"/>
        <item x="4313"/>
        <item x="213"/>
        <item x="2825"/>
        <item x="2826"/>
        <item x="2824"/>
        <item x="5267"/>
        <item x="4019"/>
        <item x="5654"/>
        <item x="259"/>
        <item x="260"/>
        <item x="263"/>
        <item x="264"/>
        <item x="262"/>
        <item x="261"/>
        <item x="5655"/>
        <item x="253"/>
        <item x="252"/>
        <item x="249"/>
        <item x="5537"/>
        <item x="2338"/>
        <item x="807"/>
        <item x="793"/>
        <item x="4926"/>
        <item x="4925"/>
        <item x="4924"/>
        <item x="4921"/>
        <item x="4920"/>
        <item x="4922"/>
        <item x="4923"/>
        <item x="2296"/>
        <item x="2379"/>
        <item x="2259"/>
        <item x="2386"/>
        <item x="2385"/>
        <item x="2381"/>
        <item x="2384"/>
        <item x="2387"/>
        <item x="2368"/>
        <item x="2793"/>
        <item x="802"/>
        <item x="5772"/>
        <item x="4287"/>
        <item x="2581"/>
        <item x="3459"/>
        <item x="4531"/>
        <item x="3521"/>
        <item x="1111"/>
        <item x="5259"/>
        <item x="2996"/>
        <item x="238"/>
        <item x="237"/>
        <item x="5723"/>
        <item x="4622"/>
        <item x="5207"/>
        <item x="882"/>
        <item x="883"/>
        <item x="1226"/>
        <item x="1225"/>
        <item x="1945"/>
        <item x="5720"/>
        <item x="2436"/>
        <item x="1944"/>
        <item x="3579"/>
        <item x="2434"/>
        <item x="2921"/>
        <item x="2919"/>
        <item x="5179"/>
        <item x="5289"/>
        <item x="5749"/>
        <item x="5478"/>
        <item x="2619"/>
        <item x="4815"/>
        <item x="2429"/>
        <item x="1514"/>
        <item x="1268"/>
        <item x="5659"/>
        <item x="5658"/>
        <item x="2923"/>
        <item x="2926"/>
        <item x="2925"/>
        <item x="4620"/>
        <item x="3471"/>
        <item x="2789"/>
        <item x="1319"/>
        <item x="2918"/>
        <item x="2928"/>
        <item x="1315"/>
        <item x="2924"/>
        <item x="1317"/>
        <item x="1316"/>
        <item x="5443"/>
        <item x="5180"/>
        <item x="4970"/>
        <item x="4802"/>
        <item x="5414"/>
        <item x="5428"/>
        <item x="5189"/>
        <item x="5472"/>
        <item x="1146"/>
        <item x="5727"/>
        <item x="2836"/>
        <item x="2835"/>
        <item x="2844"/>
        <item x="2842"/>
        <item x="2839"/>
        <item x="2837"/>
        <item x="2834"/>
        <item x="5026"/>
        <item x="906"/>
        <item x="5126"/>
        <item x="5714"/>
        <item x="5149"/>
        <item x="5363"/>
        <item x="5359"/>
        <item x="5707"/>
        <item x="5351"/>
        <item x="5353"/>
        <item x="5352"/>
        <item x="5127"/>
        <item x="5358"/>
        <item x="5357"/>
        <item x="3546"/>
        <item x="2611"/>
        <item x="1114"/>
        <item x="5657"/>
        <item x="2995"/>
        <item x="5266"/>
        <item x="5264"/>
        <item x="5263"/>
        <item x="5265"/>
        <item x="3642"/>
        <item x="4995"/>
        <item x="4996"/>
        <item x="4323"/>
        <item x="1176"/>
        <item x="4799"/>
        <item x="4436"/>
        <item x="773"/>
        <item x="1224"/>
        <item x="471"/>
        <item x="1755"/>
        <item x="1761"/>
        <item x="5477"/>
        <item x="4768"/>
        <item x="4765"/>
        <item x="4616"/>
        <item x="899"/>
        <item x="901"/>
        <item x="895"/>
        <item x="5331"/>
        <item x="2624"/>
        <item x="2345"/>
        <item x="2797"/>
        <item x="2625"/>
        <item x="1429"/>
        <item x="4966"/>
        <item x="2295"/>
        <item x="3511"/>
        <item x="3597"/>
        <item x="745"/>
        <item x="1774"/>
        <item x="2340"/>
        <item x="2532"/>
        <item x="2465"/>
        <item x="4053"/>
        <item x="4035"/>
        <item x="2227"/>
        <item x="2555"/>
        <item x="1959"/>
        <item x="756"/>
        <item x="1535"/>
        <item x="1544"/>
        <item x="1541"/>
        <item x="1536"/>
        <item x="1554"/>
        <item x="1552"/>
        <item x="1586"/>
        <item x="1580"/>
        <item x="1573"/>
        <item x="1569"/>
        <item x="1564"/>
        <item x="1557"/>
        <item x="3447"/>
        <item x="3441"/>
        <item x="3449"/>
        <item x="3440"/>
        <item x="3442"/>
        <item x="5618"/>
        <item x="2640"/>
        <item x="2399"/>
        <item x="3172"/>
        <item x="830"/>
        <item x="4197"/>
        <item x="4198"/>
        <item x="4200"/>
        <item x="4194"/>
        <item x="4199"/>
        <item x="3280"/>
        <item x="499"/>
        <item x="500"/>
        <item x="1844"/>
        <item x="5523"/>
        <item x="5519"/>
        <item x="3927"/>
        <item x="5626"/>
        <item x="4454"/>
        <item x="757"/>
        <item x="738"/>
        <item x="2542"/>
        <item x="2118"/>
        <item x="2103"/>
        <item x="2048"/>
        <item x="3328"/>
        <item x="2571"/>
        <item x="723"/>
        <item x="5246"/>
        <item x="512"/>
        <item x="760"/>
        <item x="2872"/>
        <item x="2873"/>
        <item x="787"/>
        <item x="2529"/>
        <item x="2541"/>
        <item x="3924"/>
        <item x="5705"/>
        <item x="5341"/>
        <item x="715"/>
        <item x="2513"/>
        <item x="5593"/>
        <item x="894"/>
        <item x="4618"/>
        <item x="2045"/>
        <item x="2512"/>
        <item x="737"/>
        <item x="3935"/>
        <item x="2292"/>
        <item x="4880"/>
        <item x="746"/>
        <item x="750"/>
        <item x="748"/>
        <item x="742"/>
        <item x="2554"/>
        <item x="2531"/>
        <item x="2552"/>
        <item x="2530"/>
        <item x="4294"/>
        <item x="2394"/>
        <item x="2390"/>
        <item x="2376"/>
        <item x="2369"/>
        <item x="2360"/>
        <item x="2355"/>
        <item x="2349"/>
        <item x="2344"/>
        <item x="2335"/>
        <item x="2328"/>
        <item x="2321"/>
        <item x="4297"/>
        <item x="4298"/>
        <item x="3123"/>
        <item x="3112"/>
        <item x="1895"/>
        <item x="1907"/>
        <item x="1906"/>
        <item x="3259"/>
        <item x="2605"/>
        <item x="4065"/>
        <item x="3960"/>
        <item x="3947"/>
        <item x="3932"/>
        <item x="4056"/>
        <item x="4044"/>
        <item x="4033"/>
        <item x="4022"/>
        <item x="4008"/>
        <item x="3994"/>
        <item x="3973"/>
        <item x="3255"/>
        <item x="3256"/>
        <item x="3257"/>
        <item x="3149"/>
        <item x="3376"/>
        <item x="4034"/>
        <item x="4064"/>
        <item x="3253"/>
        <item x="3119"/>
        <item x="3277"/>
        <item x="3294"/>
        <item x="4079"/>
        <item x="3249"/>
        <item x="3117"/>
        <item x="3254"/>
        <item x="3250"/>
        <item x="3118"/>
        <item x="3258"/>
        <item x="4067"/>
        <item x="4159"/>
        <item x="4066"/>
        <item x="3961"/>
        <item x="4092"/>
        <item x="3949"/>
        <item x="4083"/>
        <item x="3937"/>
        <item x="4055"/>
        <item x="4042"/>
        <item x="4032"/>
        <item x="4021"/>
        <item x="4009"/>
        <item x="3995"/>
        <item x="3982"/>
        <item x="3972"/>
        <item x="3116"/>
        <item x="3243"/>
        <item x="3244"/>
        <item x="3246"/>
        <item x="3245"/>
        <item x="3975"/>
        <item x="3184"/>
        <item x="3195"/>
        <item x="3217"/>
        <item x="3962"/>
        <item x="3940"/>
        <item x="3950"/>
        <item x="3936"/>
        <item x="3993"/>
        <item x="3247"/>
        <item x="3939"/>
        <item x="3974"/>
        <item x="4186"/>
        <item x="4185"/>
        <item x="4187"/>
        <item x="4103"/>
        <item x="4086"/>
        <item x="4202"/>
        <item x="4178"/>
        <item x="4176"/>
        <item x="4177"/>
        <item x="4166"/>
        <item x="4168"/>
        <item x="4167"/>
        <item x="4156"/>
        <item x="4147"/>
        <item x="4128"/>
        <item x="4122"/>
        <item x="4107"/>
        <item x="4105"/>
        <item x="4094"/>
        <item x="4084"/>
        <item x="4157"/>
        <item x="4148"/>
        <item x="4133"/>
        <item x="4124"/>
        <item x="4114"/>
        <item x="4068"/>
        <item x="4104"/>
        <item x="4093"/>
        <item x="4158"/>
        <item x="4149"/>
        <item x="4132"/>
        <item x="4123"/>
        <item x="4115"/>
        <item x="3120"/>
        <item x="4063"/>
        <item x="3959"/>
        <item x="3948"/>
        <item x="4078"/>
        <item x="3933"/>
        <item x="4054"/>
        <item x="4043"/>
        <item x="4027"/>
        <item x="4020"/>
        <item x="4007"/>
        <item x="3992"/>
        <item x="3983"/>
        <item x="3963"/>
        <item x="4081"/>
        <item x="3928"/>
        <item x="3276"/>
        <item x="3251"/>
        <item x="4080"/>
        <item x="3278"/>
        <item x="3248"/>
        <item x="3113"/>
        <item x="4082"/>
        <item x="4075"/>
        <item x="3218"/>
        <item x="1901"/>
        <item x="1864"/>
        <item x="3923"/>
        <item x="5521"/>
        <item x="5517"/>
        <item x="2490"/>
        <item x="2831"/>
        <item x="2830"/>
        <item x="2525"/>
        <item x="2362"/>
        <item x="2543"/>
        <item x="2535"/>
        <item x="2545"/>
        <item x="4318"/>
        <item x="2536"/>
        <item x="2526"/>
        <item x="1208"/>
        <item x="1210"/>
        <item x="3596"/>
        <item x="2500"/>
        <item x="2502"/>
        <item x="2499"/>
        <item x="2258"/>
        <item x="2550"/>
        <item x="4461"/>
        <item x="4457"/>
        <item x="1204"/>
        <item x="2876"/>
        <item x="3934"/>
        <item x="3260"/>
        <item x="3508"/>
        <item x="3507"/>
        <item x="3505"/>
        <item x="400"/>
        <item x="2226"/>
        <item x="2393"/>
        <item x="2329"/>
        <item x="2320"/>
        <item x="2388"/>
        <item x="2377"/>
        <item x="2370"/>
        <item x="2361"/>
        <item x="2356"/>
        <item x="2350"/>
        <item x="2346"/>
        <item x="2337"/>
        <item x="3139"/>
        <item x="2228"/>
        <item x="732"/>
        <item x="4459"/>
        <item x="2049"/>
        <item x="1956"/>
        <item x="1953"/>
        <item x="1950"/>
        <item x="1949"/>
        <item x="2573"/>
        <item x="2570"/>
        <item x="1866"/>
        <item x="1909"/>
        <item x="3916"/>
        <item x="735"/>
        <item x="243"/>
        <item x="3922"/>
        <item x="3925"/>
        <item x="1216"/>
        <item x="1217"/>
        <item x="4793"/>
        <item x="8"/>
        <item x="4204"/>
        <item x="2533"/>
        <item x="1865"/>
        <item x="1908"/>
        <item x="5071"/>
        <item x="509"/>
        <item x="3926"/>
        <item x="3921"/>
        <item x="3311"/>
        <item x="2244"/>
        <item x="2404"/>
        <item x="2243"/>
        <item x="2315"/>
        <item x="2307"/>
        <item x="2254"/>
        <item x="2248"/>
        <item x="2256"/>
        <item x="2300"/>
        <item x="2209"/>
        <item x="2250"/>
        <item x="2242"/>
        <item x="2313"/>
        <item x="2229"/>
        <item x="2291"/>
        <item x="2286"/>
        <item x="2281"/>
        <item x="2279"/>
        <item x="2271"/>
        <item x="2266"/>
        <item x="2255"/>
        <item x="2191"/>
        <item x="2471"/>
        <item x="2511"/>
        <item x="2501"/>
        <item x="3541"/>
        <item x="1215"/>
        <item x="2495"/>
        <item x="2497"/>
        <item x="2496"/>
        <item x="5333"/>
        <item x="2865"/>
        <item x="2869"/>
        <item x="5398"/>
        <item x="1205"/>
        <item x="2574"/>
        <item x="2553"/>
        <item x="402"/>
        <item x="4320"/>
        <item x="744"/>
        <item x="1939"/>
        <item x="1940"/>
        <item x="5336"/>
        <item x="2457"/>
        <item x="2456"/>
        <item x="4201"/>
        <item x="3410"/>
        <item x="1220"/>
        <item x="1221"/>
        <item x="725"/>
        <item x="2850"/>
        <item x="3131"/>
        <item x="2829"/>
        <item x="2343"/>
        <item x="2251"/>
        <item x="3395"/>
        <item x="3396"/>
        <item x="3393"/>
        <item x="3394"/>
        <item x="1596"/>
        <item x="1592"/>
        <item x="2298"/>
        <item x="2262"/>
        <item x="2304"/>
        <item x="2319"/>
        <item x="2312"/>
        <item x="2383"/>
        <item x="2374"/>
        <item x="2367"/>
        <item x="2354"/>
        <item x="2333"/>
        <item x="2331"/>
        <item x="2260"/>
        <item x="5485"/>
        <item x="5525"/>
        <item x="1778"/>
        <item x="2875"/>
        <item x="2261"/>
        <item x="4175"/>
        <item x="3448"/>
        <item x="4193"/>
        <item x="4192"/>
        <item x="2466"/>
        <item x="2473"/>
        <item x="2468"/>
        <item x="2472"/>
        <item x="4466"/>
        <item x="2218"/>
        <item x="2249"/>
        <item x="2245"/>
        <item x="2232"/>
        <item x="2202"/>
        <item x="2276"/>
        <item x="2272"/>
        <item x="2267"/>
        <item x="2257"/>
        <item x="2402"/>
        <item x="2396"/>
        <item x="2309"/>
        <item x="2332"/>
        <item x="2325"/>
        <item x="2316"/>
        <item x="2391"/>
        <item x="2303"/>
        <item x="2380"/>
        <item x="2293"/>
        <item x="2372"/>
        <item x="2287"/>
        <item x="2365"/>
        <item x="2282"/>
        <item x="2359"/>
        <item x="2352"/>
        <item x="2347"/>
        <item x="2341"/>
        <item x="12"/>
        <item x="14"/>
        <item x="3148"/>
        <item x="1980"/>
        <item x="1961"/>
        <item x="1981"/>
        <item x="1977"/>
        <item x="1974"/>
        <item x="1972"/>
        <item x="1971"/>
        <item x="1968"/>
        <item x="1966"/>
        <item x="1965"/>
        <item x="1962"/>
        <item x="383"/>
        <item x="627"/>
        <item x="625"/>
        <item x="2455"/>
        <item x="4206"/>
        <item x="1976"/>
        <item x="1587"/>
        <item x="761"/>
        <item x="4319"/>
        <item x="521"/>
        <item x="785"/>
        <item x="3231"/>
        <item x="2074"/>
        <item x="2363"/>
        <item x="1212"/>
        <item x="1211"/>
        <item x="2467"/>
        <item x="2506"/>
        <item x="2505"/>
        <item x="2504"/>
        <item x="1219"/>
        <item x="1192"/>
        <item x="1194"/>
        <item x="1196"/>
        <item x="4069"/>
        <item x="1200"/>
        <item x="3174"/>
        <item x="3171"/>
        <item x="2492"/>
        <item x="3533"/>
        <item x="3534"/>
        <item x="3542"/>
        <item x="1487"/>
        <item x="5724"/>
        <item x="3475"/>
        <item x="3461"/>
        <item x="3460"/>
        <item x="5767"/>
        <item x="4862"/>
        <item x="4877"/>
        <item x="4875"/>
        <item x="3467"/>
        <item x="3468"/>
        <item x="2458"/>
        <item x="2470"/>
        <item x="4051"/>
        <item x="4049"/>
        <item x="1896"/>
        <item x="2588"/>
        <item x="832"/>
        <item x="1540"/>
        <item x="829"/>
        <item x="2556"/>
        <item x="2524"/>
        <item x="2551"/>
        <item x="2521"/>
        <item x="5535"/>
        <item x="5534"/>
        <item x="4818"/>
        <item x="5464"/>
        <item x="5452"/>
        <item x="5455"/>
        <item x="5454"/>
        <item x="5465"/>
        <item x="5463"/>
        <item x="5462"/>
        <item x="5461"/>
        <item x="5460"/>
        <item x="5459"/>
        <item x="5458"/>
        <item x="5457"/>
        <item x="5456"/>
        <item x="5451"/>
        <item x="5450"/>
        <item x="5449"/>
        <item x="5448"/>
        <item x="5447"/>
        <item x="4855"/>
        <item x="4882"/>
        <item x="2523"/>
        <item x="2003"/>
        <item x="3647"/>
        <item x="3646"/>
        <item x="3645"/>
        <item x="2539"/>
        <item x="2544"/>
        <item x="5315"/>
        <item x="5314"/>
        <item x="1618"/>
        <item x="3753"/>
        <item x="3722"/>
        <item x="3683"/>
        <item x="4716"/>
        <item x="868"/>
        <item x="1760"/>
        <item x="5138"/>
        <item x="1766"/>
        <item x="1765"/>
        <item x="403"/>
        <item x="722"/>
        <item x="721"/>
        <item x="5153"/>
        <item x="2540"/>
        <item x="1091"/>
        <item x="1092"/>
        <item x="4326"/>
        <item x="5748"/>
        <item x="551"/>
        <item x="778"/>
        <item x="4978"/>
        <item x="4965"/>
        <item x="5621"/>
        <item x="5622"/>
        <item x="4905"/>
        <item x="2790"/>
        <item x="5136"/>
        <item x="204"/>
        <item x="2489"/>
        <item x="2464"/>
        <item x="4264"/>
        <item x="5349"/>
        <item x="2002"/>
        <item x="2001"/>
        <item x="755"/>
        <item x="747"/>
        <item x="754"/>
        <item x="749"/>
        <item x="734"/>
        <item x="2265"/>
        <item x="4916"/>
        <item x="5708"/>
        <item x="289"/>
        <item x="4301"/>
        <item x="4300"/>
        <item x="4299"/>
        <item x="4310"/>
        <item x="4295"/>
        <item x="4311"/>
        <item x="4309"/>
        <item x="4308"/>
        <item x="4307"/>
        <item x="4305"/>
        <item x="4304"/>
        <item x="4303"/>
        <item x="4302"/>
        <item x="1894"/>
        <item x="1937"/>
        <item x="1904"/>
        <item x="1920"/>
        <item x="1917"/>
        <item x="1910"/>
        <item x="1935"/>
        <item x="1897"/>
        <item x="1934"/>
        <item x="1931"/>
        <item x="1930"/>
        <item x="1927"/>
        <item x="1926"/>
        <item x="1924"/>
        <item x="1922"/>
        <item x="1938"/>
        <item x="1932"/>
        <item x="1903"/>
        <item x="1874"/>
        <item x="1871"/>
        <item x="1867"/>
        <item x="1862"/>
        <item x="1854"/>
        <item x="1899"/>
        <item x="1860"/>
        <item x="1891"/>
        <item x="1856"/>
        <item x="1888"/>
        <item x="1886"/>
        <item x="1882"/>
        <item x="1880"/>
        <item x="1877"/>
        <item x="1902"/>
        <item x="1919"/>
        <item x="1873"/>
        <item x="1916"/>
        <item x="1872"/>
        <item x="1911"/>
        <item x="1868"/>
        <item x="1861"/>
        <item x="1936"/>
        <item x="1898"/>
        <item x="1933"/>
        <item x="1892"/>
        <item x="1929"/>
        <item x="1889"/>
        <item x="1928"/>
        <item x="1885"/>
        <item x="1925"/>
        <item x="1883"/>
        <item x="1923"/>
        <item x="1881"/>
        <item x="1921"/>
        <item x="1876"/>
        <item x="1912"/>
        <item x="1914"/>
        <item x="1905"/>
        <item x="1875"/>
        <item x="1870"/>
        <item x="1869"/>
        <item x="1863"/>
        <item x="1858"/>
        <item x="1855"/>
        <item x="1852"/>
        <item x="1850"/>
        <item x="1878"/>
        <item x="2508"/>
        <item x="2507"/>
        <item x="2509"/>
        <item x="5446"/>
        <item x="5624"/>
        <item x="2187"/>
        <item x="2173"/>
        <item x="2196"/>
        <item x="1234"/>
        <item x="1227"/>
        <item x="5345"/>
        <item x="4467"/>
        <item x="3585"/>
        <item x="2866"/>
        <item x="272"/>
        <item x="5320"/>
        <item x="863"/>
        <item x="862"/>
        <item x="893"/>
        <item x="415"/>
        <item x="3535"/>
        <item x="416"/>
        <item x="5771"/>
        <item x="5776"/>
        <item x="5775"/>
        <item x="5773"/>
        <item x="5318"/>
        <item x="5321"/>
        <item x="5322"/>
        <item x="5323"/>
        <item x="5319"/>
        <item x="177"/>
        <item x="1834"/>
        <item x="931"/>
        <item x="924"/>
        <item x="925"/>
        <item x="2901"/>
        <item x="2896"/>
        <item x="4426"/>
        <item x="5713"/>
        <item x="2415"/>
        <item x="184"/>
        <item x="5370"/>
        <item x="2584"/>
        <item x="2582"/>
        <item x="2587"/>
        <item x="4771"/>
        <item x="4662"/>
        <item x="1647"/>
        <item x="1718"/>
        <item x="1603"/>
        <item x="1692"/>
        <item x="1721"/>
        <item x="1683"/>
        <item x="1624"/>
        <item x="1663"/>
        <item x="1665"/>
        <item x="5602"/>
        <item x="5601"/>
        <item x="5600"/>
        <item x="5599"/>
        <item x="770"/>
        <item x="1638"/>
        <item x="1719"/>
        <item x="766"/>
        <item x="764"/>
        <item x="767"/>
        <item x="769"/>
        <item x="765"/>
        <item x="1605"/>
        <item x="5609"/>
        <item x="768"/>
        <item x="228"/>
        <item x="251"/>
        <item x="220"/>
        <item x="231"/>
        <item x="229"/>
        <item x="233"/>
        <item x="230"/>
        <item x="5606"/>
        <item x="771"/>
        <item x="5242"/>
        <item x="5611"/>
        <item x="5608"/>
        <item x="1621"/>
        <item x="227"/>
        <item x="225"/>
        <item x="221"/>
        <item x="224"/>
        <item x="223"/>
        <item x="222"/>
        <item x="1655"/>
        <item x="1694"/>
        <item x="1687"/>
        <item x="4900"/>
        <item x="1703"/>
        <item x="1659"/>
        <item x="859"/>
        <item x="1656"/>
        <item x="236"/>
        <item x="1630"/>
        <item x="1636"/>
        <item x="1622"/>
        <item x="5596"/>
        <item x="1604"/>
        <item x="1616"/>
        <item x="1717"/>
        <item x="1684"/>
        <item x="814"/>
        <item x="5256"/>
        <item x="5441"/>
        <item x="5666"/>
        <item x="5258"/>
        <item x="5255"/>
        <item x="5254"/>
        <item x="5253"/>
        <item x="5257"/>
        <item x="5598"/>
        <item x="813"/>
        <item x="1698"/>
        <item x="5604"/>
        <item x="569"/>
        <item x="5614"/>
        <item x="5616"/>
        <item x="1634"/>
        <item x="1640"/>
        <item x="1613"/>
        <item x="1720"/>
        <item x="2841"/>
        <item x="1724"/>
        <item x="235"/>
        <item x="4653"/>
        <item x="2914"/>
        <item x="2832"/>
        <item x="1702"/>
        <item x="4885"/>
        <item x="1607"/>
        <item x="1697"/>
        <item x="5672"/>
        <item x="5670"/>
        <item x="5610"/>
        <item x="2805"/>
        <item x="194"/>
        <item x="265"/>
        <item x="1639"/>
        <item x="5607"/>
        <item x="1631"/>
        <item x="3497"/>
        <item x="3495"/>
        <item x="258"/>
        <item x="1723"/>
        <item x="1642"/>
        <item x="1645"/>
        <item x="226"/>
        <item x="4750"/>
        <item x="5439"/>
        <item x="1620"/>
        <item x="1725"/>
        <item x="1107"/>
        <item x="2991"/>
        <item x="187"/>
        <item x="5612"/>
        <item x="5605"/>
        <item x="3499"/>
        <item x="1191"/>
        <item x="4830"/>
        <item x="2592"/>
        <item x="5696"/>
        <item x="727"/>
        <item x="454"/>
        <item x="445"/>
        <item x="453"/>
        <item x="426"/>
        <item x="429"/>
        <item x="444"/>
        <item x="920"/>
        <item x="4715"/>
        <item x="297"/>
        <item x="2454"/>
        <item x="5421"/>
        <item x="126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6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643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 sortType="descending">
      <items count="69">
        <item h="1" m="1" x="57"/>
        <item h="1" x="18"/>
        <item h="1" x="1"/>
        <item h="1" x="7"/>
        <item h="1" m="1" x="58"/>
        <item h="1" x="24"/>
        <item x="22"/>
        <item h="1" m="1" x="60"/>
        <item h="1" x="35"/>
        <item h="1" m="1" x="62"/>
        <item h="1" m="1" x="66"/>
        <item h="1" x="8"/>
        <item h="1" x="49"/>
        <item h="1" x="12"/>
        <item h="1" x="17"/>
        <item h="1" x="33"/>
        <item h="1" x="13"/>
        <item h="1" x="14"/>
        <item m="1" x="63"/>
        <item h="1" x="5"/>
        <item h="1" m="1" x="59"/>
        <item h="1" x="54"/>
        <item h="1" x="19"/>
        <item h="1" x="23"/>
        <item h="1" x="9"/>
        <item h="1" x="52"/>
        <item h="1" x="2"/>
        <item h="1" x="36"/>
        <item h="1" x="42"/>
        <item h="1" m="1" x="67"/>
        <item h="1" x="46"/>
        <item x="31"/>
        <item h="1" x="40"/>
        <item h="1" x="4"/>
        <item x="21"/>
        <item h="1" x="15"/>
        <item h="1" m="1" x="65"/>
        <item h="1" m="1" x="61"/>
        <item x="34"/>
        <item h="1" x="44"/>
        <item h="1" x="20"/>
        <item h="1" x="43"/>
        <item h="1" m="1" x="64"/>
        <item h="1" x="10"/>
        <item x="30"/>
        <item x="3"/>
        <item x="39"/>
        <item x="26"/>
        <item h="1" x="28"/>
        <item h="1" x="0"/>
        <item x="25"/>
        <item h="1" x="29"/>
        <item h="1" x="11"/>
        <item h="1" x="16"/>
        <item h="1" x="32"/>
        <item h="1" x="27"/>
        <item h="1" x="47"/>
        <item h="1" x="48"/>
        <item h="1" x="41"/>
        <item x="56"/>
        <item h="1" x="55"/>
        <item h="1" x="45"/>
        <item h="1" x="37"/>
        <item h="1" x="6"/>
        <item h="1" x="38"/>
        <item h="1" x="53"/>
        <item h="1" x="50"/>
        <item h="1" x="5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2">
    <field x="1"/>
    <field x="5"/>
  </rowFields>
  <rowItems count="89">
    <i>
      <x/>
    </i>
    <i r="1">
      <x v="75"/>
    </i>
    <i r="1">
      <x v="95"/>
    </i>
    <i r="1">
      <x v="150"/>
    </i>
    <i r="1">
      <x v="574"/>
    </i>
    <i r="1">
      <x v="173"/>
    </i>
    <i r="1">
      <x v="294"/>
    </i>
    <i r="1">
      <x v="9"/>
    </i>
    <i r="1">
      <x v="216"/>
    </i>
    <i r="1">
      <x v="83"/>
    </i>
    <i r="1">
      <x v="69"/>
    </i>
    <i r="1">
      <x v="425"/>
    </i>
    <i r="1">
      <x v="239"/>
    </i>
    <i r="1">
      <x v="522"/>
    </i>
    <i r="1">
      <x v="206"/>
    </i>
    <i r="1">
      <x v="81"/>
    </i>
    <i r="1">
      <x v="449"/>
    </i>
    <i r="1">
      <x v="473"/>
    </i>
    <i r="1">
      <x v="549"/>
    </i>
    <i r="1">
      <x v="534"/>
    </i>
    <i r="1">
      <x v="61"/>
    </i>
    <i r="1">
      <x v="575"/>
    </i>
    <i>
      <x v="1"/>
    </i>
    <i r="1">
      <x v="216"/>
    </i>
    <i r="1">
      <x v="75"/>
    </i>
    <i r="1">
      <x v="150"/>
    </i>
    <i r="1">
      <x v="95"/>
    </i>
    <i r="1">
      <x v="294"/>
    </i>
    <i r="1">
      <x v="306"/>
    </i>
    <i r="1">
      <x v="574"/>
    </i>
    <i r="1">
      <x v="554"/>
    </i>
    <i r="1">
      <x v="83"/>
    </i>
    <i r="1">
      <x v="173"/>
    </i>
    <i r="1">
      <x v="305"/>
    </i>
    <i r="1">
      <x v="239"/>
    </i>
    <i r="1">
      <x v="509"/>
    </i>
    <i r="1">
      <x v="86"/>
    </i>
    <i r="1">
      <x v="240"/>
    </i>
    <i r="1">
      <x v="556"/>
    </i>
    <i r="1">
      <x v="206"/>
    </i>
    <i r="1">
      <x v="203"/>
    </i>
    <i r="1">
      <x v="4"/>
    </i>
    <i r="1">
      <x v="473"/>
    </i>
    <i r="1">
      <x v="549"/>
    </i>
    <i r="1">
      <x v="331"/>
    </i>
    <i r="1">
      <x v="425"/>
    </i>
    <i r="1">
      <x v="623"/>
    </i>
    <i r="1">
      <x v="318"/>
    </i>
    <i r="1">
      <x v="81"/>
    </i>
    <i r="1">
      <x v="534"/>
    </i>
    <i>
      <x v="2"/>
    </i>
    <i r="1">
      <x v="95"/>
    </i>
    <i r="1">
      <x v="75"/>
    </i>
    <i r="1">
      <x v="425"/>
    </i>
    <i r="1">
      <x v="216"/>
    </i>
    <i r="1">
      <x v="150"/>
    </i>
    <i r="1">
      <x v="294"/>
    </i>
    <i r="1">
      <x v="574"/>
    </i>
    <i r="1">
      <x v="506"/>
    </i>
    <i r="1">
      <x v="621"/>
    </i>
    <i r="1">
      <x v="173"/>
    </i>
    <i r="1">
      <x v="615"/>
    </i>
    <i r="1">
      <x v="473"/>
    </i>
    <i r="1">
      <x v="203"/>
    </i>
    <i r="1">
      <x v="541"/>
    </i>
    <i r="1">
      <x v="110"/>
    </i>
    <i r="1">
      <x v="76"/>
    </i>
    <i r="1">
      <x v="87"/>
    </i>
    <i r="1">
      <x v="45"/>
    </i>
    <i r="1">
      <x v="249"/>
    </i>
    <i r="1">
      <x v="320"/>
    </i>
    <i r="1">
      <x v="93"/>
    </i>
    <i r="1">
      <x v="321"/>
    </i>
    <i r="1">
      <x v="549"/>
    </i>
    <i r="1">
      <x v="39"/>
    </i>
    <i r="1">
      <x v="41"/>
    </i>
    <i r="1">
      <x v="6"/>
    </i>
    <i r="1">
      <x v="61"/>
    </i>
    <i r="1">
      <x v="240"/>
    </i>
    <i r="1">
      <x v="64"/>
    </i>
    <i r="1">
      <x v="641"/>
    </i>
    <i r="1">
      <x v="396"/>
    </i>
    <i r="1">
      <x v="324"/>
    </i>
    <i>
      <x v="3"/>
    </i>
    <i r="1">
      <x v="239"/>
    </i>
    <i r="1">
      <x v="206"/>
    </i>
    <i r="1">
      <x v="86"/>
    </i>
    <i r="1">
      <x v="396"/>
    </i>
    <i t="grand">
      <x/>
    </i>
  </rowItems>
  <colItems count="1">
    <i/>
  </colItems>
  <pageFields count="1">
    <pageField fld="29" hier="-1"/>
  </pageFields>
  <dataFields count="1">
    <dataField name="Sum of Suma" fld="6" baseField="29" baseItem="28" numFmtId="1"/>
  </dataFields>
  <chartFormats count="1">
    <chartFormat chart="7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6923"/>
  <sheetViews>
    <sheetView tabSelected="1" workbookViewId="0">
      <pane ySplit="1" topLeftCell="A2" activePane="bottomLeft" state="frozen"/>
      <selection pane="bottomLeft"/>
    </sheetView>
  </sheetViews>
  <sheetFormatPr defaultRowHeight="14.4" x14ac:dyDescent="0.3"/>
  <cols>
    <col min="1" max="1" width="14.109375" customWidth="1"/>
    <col min="2" max="2" width="5" style="2" bestFit="1" customWidth="1"/>
    <col min="3" max="3" width="6.77734375" style="2" bestFit="1" customWidth="1"/>
    <col min="5" max="5" width="84.109375" customWidth="1"/>
    <col min="6" max="6" width="11.5546875" style="2" bestFit="1" customWidth="1"/>
    <col min="8" max="8" width="10.5546875" bestFit="1" customWidth="1"/>
    <col min="9" max="10" width="8.44140625" customWidth="1"/>
    <col min="11" max="29" width="6.88671875" customWidth="1"/>
    <col min="30" max="30" width="48.6640625" customWidth="1"/>
  </cols>
  <sheetData>
    <row r="1" spans="1:30" x14ac:dyDescent="0.3">
      <c r="A1" t="s">
        <v>1</v>
      </c>
      <c r="B1" s="2" t="s">
        <v>5949</v>
      </c>
      <c r="C1" s="2" t="s">
        <v>5950</v>
      </c>
      <c r="D1" s="2" t="s">
        <v>2</v>
      </c>
      <c r="E1" t="s">
        <v>3</v>
      </c>
      <c r="F1" s="2" t="s">
        <v>4</v>
      </c>
      <c r="G1" s="1" t="s">
        <v>0</v>
      </c>
      <c r="H1" t="s">
        <v>5788</v>
      </c>
      <c r="I1" t="s">
        <v>5789</v>
      </c>
      <c r="J1" t="s">
        <v>5799</v>
      </c>
      <c r="K1" t="s">
        <v>5793</v>
      </c>
      <c r="L1" t="s">
        <v>5948</v>
      </c>
      <c r="M1" t="s">
        <v>5795</v>
      </c>
      <c r="N1" t="s">
        <v>5796</v>
      </c>
      <c r="O1" t="s">
        <v>5951</v>
      </c>
      <c r="P1" t="s">
        <v>5945</v>
      </c>
      <c r="Q1" t="s">
        <v>6002</v>
      </c>
      <c r="R1" t="s">
        <v>5947</v>
      </c>
      <c r="S1" t="s">
        <v>5946</v>
      </c>
      <c r="T1" t="s">
        <v>5944</v>
      </c>
      <c r="U1" t="s">
        <v>5794</v>
      </c>
      <c r="V1" t="s">
        <v>5800</v>
      </c>
      <c r="W1" t="s">
        <v>5802</v>
      </c>
      <c r="X1" t="s">
        <v>5943</v>
      </c>
      <c r="Y1" t="s">
        <v>5797</v>
      </c>
      <c r="Z1" t="s">
        <v>5801</v>
      </c>
      <c r="AA1" t="s">
        <v>5803</v>
      </c>
      <c r="AB1" t="s">
        <v>5798</v>
      </c>
      <c r="AC1" t="s">
        <v>5999</v>
      </c>
      <c r="AD1" t="s">
        <v>5997</v>
      </c>
    </row>
    <row r="2" spans="1:30" x14ac:dyDescent="0.3">
      <c r="A2" s="3">
        <v>45168</v>
      </c>
      <c r="B2" s="2">
        <f>YEAR(A2)</f>
        <v>2023</v>
      </c>
      <c r="C2" s="2">
        <f t="shared" ref="C2:C65" si="0">MONTH(A2)</f>
        <v>8</v>
      </c>
      <c r="D2" s="2">
        <v>886</v>
      </c>
      <c r="E2" t="s">
        <v>1084</v>
      </c>
      <c r="F2" s="4">
        <v>151653</v>
      </c>
      <c r="G2" s="2">
        <v>78</v>
      </c>
      <c r="I2" t="s">
        <v>5792</v>
      </c>
      <c r="T2" t="s">
        <v>5792</v>
      </c>
      <c r="AD2" t="str">
        <f>_xlfn.CONCAT(IF($K2="x",_xlfn.CONCAT($K$1, " "),""),IF($L2="x",_xlfn.CONCAT($L$1, " "),""),IF($M2="x",_xlfn.CONCAT($M$1, " "),""),IF($N2="x",_xlfn.CONCAT($N$1, " "),""),IF($O2="x",_xlfn.CONCAT($O$1, " "),""),IF($P2="x",_xlfn.CONCAT($P$1, " "),""),IF($Q2="x",_xlfn.CONCAT($Q$1, " "),""),IF($R2="x",_xlfn.CONCAT($R$1, " "),""),IF($S2="x",_xlfn.CONCAT($S$1, " "),""), IF($T2="x",_xlfn.CONCAT($T$1, " "),""),IF($U2="x",_xlfn.CONCAT($U$1, " "),""),IF($V2="x",_xlfn.CONCAT($V$1, " "),""),IF($W2="x",_xlfn.CONCAT($W$1, " "),""),IF($X2="x",_xlfn.CONCAT($X$1, " "),""),IF($Y2="x",_xlfn.CONCAT($Y$1, " "),""),IF($Z2="x",_xlfn.CONCAT($Z$1, " "),""),IF($AA2="x",_xlfn.CONCAT($AA$1, " "),""),IF($AB2="x",_xlfn.CONCAT($AB$1, " "),""),IF($AC2="x",_xlfn.CONCAT($AC$1, " "),""))</f>
        <v xml:space="preserve">Účtovníctvo a personalistika </v>
      </c>
    </row>
    <row r="3" spans="1:30" x14ac:dyDescent="0.3">
      <c r="A3" s="3">
        <v>44396</v>
      </c>
      <c r="B3" s="2">
        <f t="shared" ref="B3:B66" si="1">YEAR(A3)</f>
        <v>2021</v>
      </c>
      <c r="C3" s="2">
        <f t="shared" si="0"/>
        <v>7</v>
      </c>
      <c r="D3" s="2">
        <v>940</v>
      </c>
      <c r="E3" t="s">
        <v>4930</v>
      </c>
      <c r="F3" s="4">
        <v>151653</v>
      </c>
      <c r="G3" s="2">
        <v>78</v>
      </c>
      <c r="I3" t="s">
        <v>5792</v>
      </c>
      <c r="T3" t="s">
        <v>5792</v>
      </c>
      <c r="AD3" t="str">
        <f t="shared" ref="AD3:AD66" si="2">_xlfn.CONCAT(IF($K3="x",_xlfn.CONCAT($K$1, " "),""),IF($L3="x",_xlfn.CONCAT($L$1, " "),""),IF($M3="x",_xlfn.CONCAT($M$1, " "),""),IF($N3="x",_xlfn.CONCAT($N$1, " "),""),IF($O3="x",_xlfn.CONCAT($O$1, " "),""),IF($P3="x",_xlfn.CONCAT($P$1, " "),""),IF($Q3="x",_xlfn.CONCAT($Q$1, " "),""),IF($R3="x",_xlfn.CONCAT($R$1, " "),""),IF($S3="x",_xlfn.CONCAT($S$1, " "),""), IF($T3="x",_xlfn.CONCAT($T$1, " "),""),IF($U3="x",_xlfn.CONCAT($U$1, " "),""),IF($V3="x",_xlfn.CONCAT($V$1, " "),""),IF($W3="x",_xlfn.CONCAT($W$1, " "),""),IF($X3="x",_xlfn.CONCAT($X$1, " "),""),IF($Y3="x",_xlfn.CONCAT($Y$1, " "),""),IF($Z3="x",_xlfn.CONCAT($Z$1, " "),""),IF($AA3="x",_xlfn.CONCAT($AA$1, " "),""),IF($AB3="x",_xlfn.CONCAT($AB$1, " "),""),IF($AC3="x",_xlfn.CONCAT($AC$1, " "),""))</f>
        <v xml:space="preserve">Účtovníctvo a personalistika </v>
      </c>
    </row>
    <row r="4" spans="1:30" x14ac:dyDescent="0.3">
      <c r="A4" s="3">
        <v>44817</v>
      </c>
      <c r="B4" s="2">
        <f t="shared" si="1"/>
        <v>2022</v>
      </c>
      <c r="C4" s="2">
        <f t="shared" si="0"/>
        <v>9</v>
      </c>
      <c r="D4">
        <v>1179</v>
      </c>
      <c r="E4" t="s">
        <v>2841</v>
      </c>
      <c r="F4" s="4">
        <v>151866</v>
      </c>
      <c r="G4" s="2">
        <v>33</v>
      </c>
      <c r="H4" t="s">
        <v>5792</v>
      </c>
      <c r="AB4" t="s">
        <v>5792</v>
      </c>
      <c r="AD4" t="str">
        <f t="shared" si="2"/>
        <v xml:space="preserve">Civilná ochrana a bezpečnosť </v>
      </c>
    </row>
    <row r="5" spans="1:30" x14ac:dyDescent="0.3">
      <c r="A5" s="3">
        <v>45096</v>
      </c>
      <c r="B5" s="2">
        <f t="shared" si="1"/>
        <v>2023</v>
      </c>
      <c r="C5" s="2">
        <f t="shared" si="0"/>
        <v>6</v>
      </c>
      <c r="D5" s="2">
        <v>575</v>
      </c>
      <c r="E5" t="s">
        <v>1468</v>
      </c>
      <c r="F5" s="4">
        <v>156884</v>
      </c>
      <c r="G5" s="2">
        <v>537.6</v>
      </c>
      <c r="I5" t="s">
        <v>5792</v>
      </c>
      <c r="AB5" t="s">
        <v>5792</v>
      </c>
      <c r="AD5" t="str">
        <f t="shared" si="2"/>
        <v xml:space="preserve">Civilná ochrana a bezpečnosť </v>
      </c>
    </row>
    <row r="6" spans="1:30" x14ac:dyDescent="0.3">
      <c r="A6" s="3">
        <v>45140</v>
      </c>
      <c r="B6" s="2">
        <f t="shared" si="1"/>
        <v>2023</v>
      </c>
      <c r="C6" s="2">
        <f t="shared" si="0"/>
        <v>8</v>
      </c>
      <c r="D6" s="2">
        <v>828</v>
      </c>
      <c r="E6" t="s">
        <v>1191</v>
      </c>
      <c r="F6" s="4">
        <v>162957</v>
      </c>
      <c r="G6" s="2">
        <v>69.599999999999994</v>
      </c>
      <c r="H6" t="s">
        <v>5792</v>
      </c>
      <c r="P6" t="s">
        <v>5792</v>
      </c>
      <c r="AD6" t="str">
        <f t="shared" si="2"/>
        <v xml:space="preserve">IT služby, SW, licencie </v>
      </c>
    </row>
    <row r="7" spans="1:30" x14ac:dyDescent="0.3">
      <c r="A7" s="3">
        <v>45132</v>
      </c>
      <c r="B7" s="2">
        <f t="shared" si="1"/>
        <v>2023</v>
      </c>
      <c r="C7" s="2">
        <f t="shared" si="0"/>
        <v>7</v>
      </c>
      <c r="D7" s="2">
        <v>26</v>
      </c>
      <c r="E7" t="s">
        <v>1270</v>
      </c>
      <c r="F7" s="4">
        <v>162957</v>
      </c>
      <c r="G7" s="2">
        <v>69.599999999999994</v>
      </c>
      <c r="H7" t="s">
        <v>5792</v>
      </c>
      <c r="P7" t="s">
        <v>5792</v>
      </c>
      <c r="AD7" t="str">
        <f t="shared" si="2"/>
        <v xml:space="preserve">IT služby, SW, licencie </v>
      </c>
    </row>
    <row r="8" spans="1:30" x14ac:dyDescent="0.3">
      <c r="A8" s="3">
        <v>44959</v>
      </c>
      <c r="B8" s="2">
        <f t="shared" si="1"/>
        <v>2023</v>
      </c>
      <c r="C8" s="2">
        <f t="shared" si="0"/>
        <v>2</v>
      </c>
      <c r="D8" s="2">
        <v>45</v>
      </c>
      <c r="E8" t="s">
        <v>2081</v>
      </c>
      <c r="F8" s="4">
        <v>162957</v>
      </c>
      <c r="G8" s="2">
        <v>33.6</v>
      </c>
      <c r="H8" t="s">
        <v>5792</v>
      </c>
      <c r="P8" t="s">
        <v>5792</v>
      </c>
      <c r="AD8" t="str">
        <f t="shared" si="2"/>
        <v xml:space="preserve">IT služby, SW, licencie </v>
      </c>
    </row>
    <row r="9" spans="1:30" x14ac:dyDescent="0.3">
      <c r="A9" s="3">
        <v>44949</v>
      </c>
      <c r="B9" s="2">
        <f t="shared" si="1"/>
        <v>2023</v>
      </c>
      <c r="C9" s="2">
        <f t="shared" si="0"/>
        <v>1</v>
      </c>
      <c r="D9" s="2">
        <v>3</v>
      </c>
      <c r="E9" t="s">
        <v>2143</v>
      </c>
      <c r="F9" s="4">
        <v>162957</v>
      </c>
      <c r="G9" s="2">
        <v>33.6</v>
      </c>
      <c r="H9" t="s">
        <v>5792</v>
      </c>
      <c r="P9" t="s">
        <v>5792</v>
      </c>
      <c r="AD9" t="str">
        <f t="shared" si="2"/>
        <v xml:space="preserve">IT služby, SW, licencie </v>
      </c>
    </row>
    <row r="10" spans="1:30" x14ac:dyDescent="0.3">
      <c r="A10" s="3">
        <v>44733</v>
      </c>
      <c r="B10" s="2">
        <f t="shared" si="1"/>
        <v>2022</v>
      </c>
      <c r="C10" s="2">
        <f t="shared" si="0"/>
        <v>6</v>
      </c>
      <c r="D10">
        <v>866</v>
      </c>
      <c r="E10" t="s">
        <v>3156</v>
      </c>
      <c r="F10" s="4">
        <v>162957</v>
      </c>
      <c r="G10" s="2">
        <v>69.599999999999994</v>
      </c>
      <c r="H10" t="s">
        <v>5792</v>
      </c>
      <c r="P10" t="s">
        <v>5792</v>
      </c>
      <c r="AD10" t="str">
        <f t="shared" si="2"/>
        <v xml:space="preserve">IT služby, SW, licencie </v>
      </c>
    </row>
    <row r="11" spans="1:30" x14ac:dyDescent="0.3">
      <c r="A11" s="3">
        <v>44721</v>
      </c>
      <c r="B11" s="2">
        <f t="shared" si="1"/>
        <v>2022</v>
      </c>
      <c r="C11" s="2">
        <f t="shared" si="0"/>
        <v>6</v>
      </c>
      <c r="D11">
        <v>32</v>
      </c>
      <c r="E11" t="s">
        <v>3239</v>
      </c>
      <c r="F11" s="4">
        <v>162957</v>
      </c>
      <c r="G11" s="2">
        <v>69.599999999999994</v>
      </c>
      <c r="H11" t="s">
        <v>5792</v>
      </c>
      <c r="P11" t="s">
        <v>5792</v>
      </c>
      <c r="AD11" t="str">
        <f t="shared" si="2"/>
        <v xml:space="preserve">IT služby, SW, licencie </v>
      </c>
    </row>
    <row r="12" spans="1:30" x14ac:dyDescent="0.3">
      <c r="A12" s="3">
        <v>44634</v>
      </c>
      <c r="B12" s="2">
        <f t="shared" si="1"/>
        <v>2022</v>
      </c>
      <c r="C12" s="2">
        <f t="shared" si="0"/>
        <v>3</v>
      </c>
      <c r="D12">
        <v>5</v>
      </c>
      <c r="E12" t="s">
        <v>3679</v>
      </c>
      <c r="F12" s="4">
        <v>162957</v>
      </c>
      <c r="G12" s="2">
        <v>33.6</v>
      </c>
      <c r="H12" t="s">
        <v>5792</v>
      </c>
      <c r="P12" t="s">
        <v>5792</v>
      </c>
      <c r="AD12" t="str">
        <f t="shared" si="2"/>
        <v xml:space="preserve">IT služby, SW, licencie </v>
      </c>
    </row>
    <row r="13" spans="1:30" x14ac:dyDescent="0.3">
      <c r="A13" s="3">
        <v>44627</v>
      </c>
      <c r="B13" s="2">
        <f t="shared" si="1"/>
        <v>2022</v>
      </c>
      <c r="C13" s="2">
        <f t="shared" si="0"/>
        <v>3</v>
      </c>
      <c r="D13">
        <v>243</v>
      </c>
      <c r="E13" t="s">
        <v>3697</v>
      </c>
      <c r="F13" s="4">
        <v>162957</v>
      </c>
      <c r="G13" s="2">
        <v>33.6</v>
      </c>
      <c r="H13" t="s">
        <v>5792</v>
      </c>
      <c r="P13" t="s">
        <v>5792</v>
      </c>
      <c r="AD13" t="str">
        <f t="shared" si="2"/>
        <v xml:space="preserve">IT služby, SW, licencie </v>
      </c>
    </row>
    <row r="14" spans="1:30" x14ac:dyDescent="0.3">
      <c r="A14" s="3">
        <v>44358</v>
      </c>
      <c r="B14" s="2">
        <f t="shared" si="1"/>
        <v>2021</v>
      </c>
      <c r="C14" s="2">
        <f t="shared" si="0"/>
        <v>6</v>
      </c>
      <c r="D14" s="2">
        <v>806</v>
      </c>
      <c r="E14" t="s">
        <v>5055</v>
      </c>
      <c r="F14" s="4">
        <v>162957</v>
      </c>
      <c r="G14" s="2">
        <v>69.599999999999994</v>
      </c>
      <c r="H14" t="s">
        <v>5792</v>
      </c>
      <c r="P14" t="s">
        <v>5792</v>
      </c>
      <c r="AD14" t="str">
        <f t="shared" si="2"/>
        <v xml:space="preserve">IT služby, SW, licencie </v>
      </c>
    </row>
    <row r="15" spans="1:30" x14ac:dyDescent="0.3">
      <c r="A15" s="3">
        <v>44350</v>
      </c>
      <c r="B15" s="2">
        <f t="shared" si="1"/>
        <v>2021</v>
      </c>
      <c r="C15" s="2">
        <f t="shared" si="0"/>
        <v>6</v>
      </c>
      <c r="D15" s="2">
        <v>24</v>
      </c>
      <c r="E15" t="s">
        <v>5084</v>
      </c>
      <c r="F15" s="4">
        <v>162957</v>
      </c>
      <c r="G15" s="2">
        <v>69.599999999999994</v>
      </c>
      <c r="H15" t="s">
        <v>5792</v>
      </c>
      <c r="P15" t="s">
        <v>5792</v>
      </c>
      <c r="AD15" t="str">
        <f t="shared" si="2"/>
        <v xml:space="preserve">IT služby, SW, licencie </v>
      </c>
    </row>
    <row r="16" spans="1:30" x14ac:dyDescent="0.3">
      <c r="A16" s="3">
        <v>44236</v>
      </c>
      <c r="B16" s="2">
        <f t="shared" si="1"/>
        <v>2021</v>
      </c>
      <c r="C16" s="2">
        <f t="shared" si="0"/>
        <v>2</v>
      </c>
      <c r="D16" s="2">
        <v>129</v>
      </c>
      <c r="E16" t="s">
        <v>5630</v>
      </c>
      <c r="F16" s="4">
        <v>162957</v>
      </c>
      <c r="G16" s="2">
        <v>41.82</v>
      </c>
      <c r="H16" t="s">
        <v>5792</v>
      </c>
      <c r="P16" t="s">
        <v>5792</v>
      </c>
      <c r="AD16" t="str">
        <f t="shared" si="2"/>
        <v xml:space="preserve">IT služby, SW, licencie </v>
      </c>
    </row>
    <row r="17" spans="1:30" x14ac:dyDescent="0.3">
      <c r="A17" s="3">
        <v>44228</v>
      </c>
      <c r="B17" s="2">
        <f t="shared" si="1"/>
        <v>2021</v>
      </c>
      <c r="C17" s="2">
        <f t="shared" si="0"/>
        <v>2</v>
      </c>
      <c r="D17" s="2">
        <v>3</v>
      </c>
      <c r="E17" t="s">
        <v>5681</v>
      </c>
      <c r="F17" s="4">
        <v>162957</v>
      </c>
      <c r="G17" s="2">
        <v>41.82</v>
      </c>
      <c r="H17" t="s">
        <v>5792</v>
      </c>
      <c r="P17" t="s">
        <v>5792</v>
      </c>
      <c r="AD17" t="str">
        <f t="shared" si="2"/>
        <v xml:space="preserve">IT služby, SW, licencie </v>
      </c>
    </row>
    <row r="18" spans="1:30" x14ac:dyDescent="0.3">
      <c r="A18" s="3">
        <v>44708</v>
      </c>
      <c r="B18" s="2">
        <f t="shared" si="1"/>
        <v>2022</v>
      </c>
      <c r="C18" s="2">
        <f t="shared" si="0"/>
        <v>5</v>
      </c>
      <c r="D18">
        <v>701</v>
      </c>
      <c r="E18" t="s">
        <v>3300</v>
      </c>
      <c r="F18" s="4">
        <v>177474</v>
      </c>
      <c r="G18" s="2">
        <v>220</v>
      </c>
      <c r="I18" t="s">
        <v>5792</v>
      </c>
      <c r="X18" t="s">
        <v>5792</v>
      </c>
      <c r="AD18" t="str">
        <f t="shared" si="2"/>
        <v xml:space="preserve">Školenia, konferencie, semináre, časopisy </v>
      </c>
    </row>
    <row r="19" spans="1:30" x14ac:dyDescent="0.3">
      <c r="A19" s="3">
        <v>45308</v>
      </c>
      <c r="B19" s="2">
        <f t="shared" si="1"/>
        <v>2024</v>
      </c>
      <c r="C19" s="2">
        <f t="shared" si="0"/>
        <v>1</v>
      </c>
      <c r="D19" s="2">
        <v>1632</v>
      </c>
      <c r="E19" t="s">
        <v>44</v>
      </c>
      <c r="F19" s="4">
        <v>178454</v>
      </c>
      <c r="G19" s="2">
        <v>86.4</v>
      </c>
      <c r="I19" t="s">
        <v>5792</v>
      </c>
      <c r="V19" t="s">
        <v>5792</v>
      </c>
      <c r="AD19" t="str">
        <f t="shared" si="2"/>
        <v xml:space="preserve">Kultúra </v>
      </c>
    </row>
    <row r="20" spans="1:30" x14ac:dyDescent="0.3">
      <c r="A20" s="3">
        <v>45216</v>
      </c>
      <c r="B20" s="2">
        <f t="shared" si="1"/>
        <v>2023</v>
      </c>
      <c r="C20" s="2">
        <f t="shared" si="0"/>
        <v>10</v>
      </c>
      <c r="D20" s="2">
        <v>1160</v>
      </c>
      <c r="E20" t="s">
        <v>796</v>
      </c>
      <c r="F20" s="4">
        <v>178454</v>
      </c>
      <c r="G20" s="2">
        <v>10.8</v>
      </c>
      <c r="I20" t="s">
        <v>5792</v>
      </c>
      <c r="V20" t="s">
        <v>5792</v>
      </c>
      <c r="AD20" t="str">
        <f t="shared" si="2"/>
        <v xml:space="preserve">Kultúra </v>
      </c>
    </row>
    <row r="21" spans="1:30" x14ac:dyDescent="0.3">
      <c r="A21" s="3">
        <v>45110</v>
      </c>
      <c r="B21" s="2">
        <f t="shared" si="1"/>
        <v>2023</v>
      </c>
      <c r="C21" s="2">
        <f t="shared" si="0"/>
        <v>7</v>
      </c>
      <c r="D21" s="2">
        <v>643</v>
      </c>
      <c r="E21" t="s">
        <v>796</v>
      </c>
      <c r="F21" s="4">
        <v>178454</v>
      </c>
      <c r="G21" s="2">
        <v>86.4</v>
      </c>
      <c r="I21" t="s">
        <v>5792</v>
      </c>
      <c r="V21" t="s">
        <v>5792</v>
      </c>
      <c r="AD21" t="str">
        <f t="shared" si="2"/>
        <v xml:space="preserve">Kultúra </v>
      </c>
    </row>
    <row r="22" spans="1:30" x14ac:dyDescent="0.3">
      <c r="A22" s="3">
        <v>45021</v>
      </c>
      <c r="B22" s="2">
        <f t="shared" si="1"/>
        <v>2023</v>
      </c>
      <c r="C22" s="2">
        <f t="shared" si="0"/>
        <v>4</v>
      </c>
      <c r="D22" s="2">
        <v>258</v>
      </c>
      <c r="E22" t="s">
        <v>1817</v>
      </c>
      <c r="F22" s="4">
        <v>178454</v>
      </c>
      <c r="G22" s="2">
        <v>57.6</v>
      </c>
      <c r="I22" t="s">
        <v>5792</v>
      </c>
      <c r="V22" t="s">
        <v>5792</v>
      </c>
      <c r="AD22" t="str">
        <f t="shared" si="2"/>
        <v xml:space="preserve">Kultúra </v>
      </c>
    </row>
    <row r="23" spans="1:30" x14ac:dyDescent="0.3">
      <c r="A23" s="3">
        <v>45187</v>
      </c>
      <c r="B23" s="2">
        <f t="shared" si="1"/>
        <v>2023</v>
      </c>
      <c r="C23" s="2">
        <f t="shared" si="0"/>
        <v>9</v>
      </c>
      <c r="D23" s="2">
        <v>1053</v>
      </c>
      <c r="E23" t="s">
        <v>968</v>
      </c>
      <c r="F23" s="4">
        <v>397687</v>
      </c>
      <c r="G23" s="2">
        <v>120</v>
      </c>
      <c r="I23" t="s">
        <v>5792</v>
      </c>
      <c r="X23" t="s">
        <v>5792</v>
      </c>
      <c r="AD23" t="str">
        <f t="shared" si="2"/>
        <v xml:space="preserve">Školenia, konferencie, semináre, časopisy </v>
      </c>
    </row>
    <row r="24" spans="1:30" x14ac:dyDescent="0.3">
      <c r="A24" s="3">
        <v>44322</v>
      </c>
      <c r="B24" s="2">
        <f t="shared" si="1"/>
        <v>2021</v>
      </c>
      <c r="C24" s="2">
        <f t="shared" si="0"/>
        <v>5</v>
      </c>
      <c r="D24" s="2">
        <v>544</v>
      </c>
      <c r="E24" t="s">
        <v>5205</v>
      </c>
      <c r="F24" s="4">
        <v>397687</v>
      </c>
      <c r="G24" s="2">
        <v>3840</v>
      </c>
      <c r="I24" t="s">
        <v>5792</v>
      </c>
      <c r="K24" t="s">
        <v>5792</v>
      </c>
      <c r="V24" t="s">
        <v>5792</v>
      </c>
      <c r="AD24" t="str">
        <f t="shared" si="2"/>
        <v xml:space="preserve">Investícia a údržba majetku Kultúra </v>
      </c>
    </row>
    <row r="25" spans="1:30" x14ac:dyDescent="0.3">
      <c r="A25" s="3">
        <v>44284</v>
      </c>
      <c r="B25" s="2">
        <f t="shared" si="1"/>
        <v>2021</v>
      </c>
      <c r="C25" s="2">
        <f t="shared" si="0"/>
        <v>3</v>
      </c>
      <c r="D25" s="2">
        <v>340</v>
      </c>
      <c r="E25" t="s">
        <v>5407</v>
      </c>
      <c r="F25" s="4">
        <v>492736</v>
      </c>
      <c r="G25" s="2">
        <v>5180</v>
      </c>
      <c r="I25" t="s">
        <v>5792</v>
      </c>
      <c r="Q25" t="s">
        <v>5792</v>
      </c>
      <c r="AD25" t="str">
        <f t="shared" si="2"/>
        <v xml:space="preserve">Pošta, kuriér, preprava osôb </v>
      </c>
    </row>
    <row r="26" spans="1:30" x14ac:dyDescent="0.3">
      <c r="A26" s="3">
        <v>44270</v>
      </c>
      <c r="B26" s="2">
        <f t="shared" si="1"/>
        <v>2021</v>
      </c>
      <c r="C26" s="2">
        <f t="shared" si="0"/>
        <v>3</v>
      </c>
      <c r="D26" s="2">
        <v>221</v>
      </c>
      <c r="E26" t="s">
        <v>5505</v>
      </c>
      <c r="F26" s="4">
        <v>492736</v>
      </c>
      <c r="G26" s="2">
        <v>4400</v>
      </c>
      <c r="I26" t="s">
        <v>5792</v>
      </c>
      <c r="Q26" t="s">
        <v>5792</v>
      </c>
      <c r="AD26" t="str">
        <f t="shared" si="2"/>
        <v xml:space="preserve">Pošta, kuriér, preprava osôb </v>
      </c>
    </row>
    <row r="27" spans="1:30" x14ac:dyDescent="0.3">
      <c r="A27" s="3">
        <v>44270</v>
      </c>
      <c r="B27" s="2">
        <f t="shared" si="1"/>
        <v>2021</v>
      </c>
      <c r="C27" s="2">
        <f t="shared" si="0"/>
        <v>3</v>
      </c>
      <c r="D27" s="2">
        <v>220</v>
      </c>
      <c r="E27" t="s">
        <v>5506</v>
      </c>
      <c r="F27" s="4">
        <v>492736</v>
      </c>
      <c r="G27" s="2">
        <v>5180</v>
      </c>
      <c r="I27" t="s">
        <v>5792</v>
      </c>
      <c r="Q27" t="s">
        <v>5792</v>
      </c>
      <c r="AD27" t="str">
        <f t="shared" si="2"/>
        <v xml:space="preserve">Pošta, kuriér, preprava osôb </v>
      </c>
    </row>
    <row r="28" spans="1:30" x14ac:dyDescent="0.3">
      <c r="A28" s="3">
        <v>45308</v>
      </c>
      <c r="B28" s="2">
        <f t="shared" si="1"/>
        <v>2024</v>
      </c>
      <c r="C28" s="2">
        <f t="shared" si="0"/>
        <v>1</v>
      </c>
      <c r="D28" s="2">
        <v>1646</v>
      </c>
      <c r="E28" t="s">
        <v>40</v>
      </c>
      <c r="F28" s="4">
        <v>510173</v>
      </c>
      <c r="G28" s="2">
        <v>323.39999999999998</v>
      </c>
      <c r="H28" t="s">
        <v>5792</v>
      </c>
      <c r="M28" t="s">
        <v>5792</v>
      </c>
      <c r="AD28" t="str">
        <f t="shared" si="2"/>
        <v xml:space="preserve">Dôchodci </v>
      </c>
    </row>
    <row r="29" spans="1:30" x14ac:dyDescent="0.3">
      <c r="A29" s="3">
        <v>45308</v>
      </c>
      <c r="B29" s="2">
        <f t="shared" si="1"/>
        <v>2024</v>
      </c>
      <c r="C29" s="2">
        <f t="shared" si="0"/>
        <v>1</v>
      </c>
      <c r="D29" s="2">
        <v>1645</v>
      </c>
      <c r="E29" t="s">
        <v>41</v>
      </c>
      <c r="F29" s="4">
        <v>510173</v>
      </c>
      <c r="G29" s="2">
        <v>5183.5</v>
      </c>
      <c r="H29" t="s">
        <v>5792</v>
      </c>
      <c r="M29" t="s">
        <v>5792</v>
      </c>
      <c r="AD29" t="str">
        <f t="shared" si="2"/>
        <v xml:space="preserve">Dôchodci </v>
      </c>
    </row>
    <row r="30" spans="1:30" x14ac:dyDescent="0.3">
      <c r="A30" s="3">
        <v>45279</v>
      </c>
      <c r="B30" s="2">
        <f t="shared" si="1"/>
        <v>2023</v>
      </c>
      <c r="C30" s="2">
        <f t="shared" si="0"/>
        <v>12</v>
      </c>
      <c r="D30" s="2">
        <v>1489</v>
      </c>
      <c r="E30" t="s">
        <v>309</v>
      </c>
      <c r="F30" s="4">
        <v>510173</v>
      </c>
      <c r="G30" s="2">
        <v>6132</v>
      </c>
      <c r="H30" t="s">
        <v>5792</v>
      </c>
      <c r="M30" t="s">
        <v>5792</v>
      </c>
      <c r="AD30" t="str">
        <f t="shared" si="2"/>
        <v xml:space="preserve">Dôchodci </v>
      </c>
    </row>
    <row r="31" spans="1:30" x14ac:dyDescent="0.3">
      <c r="A31" s="3">
        <v>45279</v>
      </c>
      <c r="B31" s="2">
        <f t="shared" si="1"/>
        <v>2023</v>
      </c>
      <c r="C31" s="2">
        <f t="shared" si="0"/>
        <v>12</v>
      </c>
      <c r="D31" s="2">
        <v>1488</v>
      </c>
      <c r="E31" t="s">
        <v>310</v>
      </c>
      <c r="F31" s="4">
        <v>510173</v>
      </c>
      <c r="G31" s="2">
        <v>326</v>
      </c>
      <c r="H31" t="s">
        <v>5792</v>
      </c>
      <c r="M31" t="s">
        <v>5792</v>
      </c>
      <c r="AD31" t="str">
        <f t="shared" si="2"/>
        <v xml:space="preserve">Dôchodci </v>
      </c>
    </row>
    <row r="32" spans="1:30" x14ac:dyDescent="0.3">
      <c r="A32" s="3">
        <v>45257</v>
      </c>
      <c r="B32" s="2">
        <f t="shared" si="1"/>
        <v>2023</v>
      </c>
      <c r="C32" s="2">
        <f t="shared" si="0"/>
        <v>11</v>
      </c>
      <c r="D32" s="2">
        <v>1325</v>
      </c>
      <c r="E32" t="s">
        <v>486</v>
      </c>
      <c r="F32" s="4">
        <v>510173</v>
      </c>
      <c r="G32" s="2">
        <v>6755</v>
      </c>
      <c r="H32" t="s">
        <v>5792</v>
      </c>
      <c r="M32" t="s">
        <v>5792</v>
      </c>
      <c r="AD32" t="str">
        <f t="shared" si="2"/>
        <v xml:space="preserve">Dôchodci </v>
      </c>
    </row>
    <row r="33" spans="1:30" x14ac:dyDescent="0.3">
      <c r="A33" s="3">
        <v>45257</v>
      </c>
      <c r="B33" s="2">
        <f t="shared" si="1"/>
        <v>2023</v>
      </c>
      <c r="C33" s="2">
        <f t="shared" si="0"/>
        <v>11</v>
      </c>
      <c r="D33" s="2">
        <v>1324</v>
      </c>
      <c r="E33" t="s">
        <v>487</v>
      </c>
      <c r="F33" s="4">
        <v>510173</v>
      </c>
      <c r="G33" s="2">
        <v>332.1</v>
      </c>
      <c r="H33" t="s">
        <v>5792</v>
      </c>
      <c r="M33" t="s">
        <v>5792</v>
      </c>
      <c r="AD33" t="str">
        <f t="shared" si="2"/>
        <v xml:space="preserve">Dôchodci </v>
      </c>
    </row>
    <row r="34" spans="1:30" x14ac:dyDescent="0.3">
      <c r="A34" s="3">
        <v>45216</v>
      </c>
      <c r="B34" s="2">
        <f t="shared" si="1"/>
        <v>2023</v>
      </c>
      <c r="C34" s="2">
        <f t="shared" si="0"/>
        <v>10</v>
      </c>
      <c r="D34" s="2">
        <v>1115</v>
      </c>
      <c r="E34" t="s">
        <v>790</v>
      </c>
      <c r="F34" s="4">
        <v>510173</v>
      </c>
      <c r="G34" s="2">
        <v>317.39999999999998</v>
      </c>
      <c r="H34" t="s">
        <v>5792</v>
      </c>
      <c r="M34" t="s">
        <v>5792</v>
      </c>
      <c r="AD34" t="str">
        <f t="shared" si="2"/>
        <v xml:space="preserve">Dôchodci </v>
      </c>
    </row>
    <row r="35" spans="1:30" x14ac:dyDescent="0.3">
      <c r="A35" s="3">
        <v>45216</v>
      </c>
      <c r="B35" s="2">
        <f t="shared" si="1"/>
        <v>2023</v>
      </c>
      <c r="C35" s="2">
        <f t="shared" si="0"/>
        <v>10</v>
      </c>
      <c r="D35" s="2">
        <v>1120</v>
      </c>
      <c r="E35" t="s">
        <v>793</v>
      </c>
      <c r="F35" s="4">
        <v>510173</v>
      </c>
      <c r="G35" s="2">
        <v>5768</v>
      </c>
      <c r="H35" t="s">
        <v>5792</v>
      </c>
      <c r="M35" t="s">
        <v>5792</v>
      </c>
      <c r="AD35" t="str">
        <f t="shared" si="2"/>
        <v xml:space="preserve">Dôchodci </v>
      </c>
    </row>
    <row r="36" spans="1:30" x14ac:dyDescent="0.3">
      <c r="A36" s="3">
        <v>45194</v>
      </c>
      <c r="B36" s="2">
        <f t="shared" si="1"/>
        <v>2023</v>
      </c>
      <c r="C36" s="2">
        <f t="shared" si="0"/>
        <v>9</v>
      </c>
      <c r="D36" s="2">
        <v>1047</v>
      </c>
      <c r="E36" t="s">
        <v>917</v>
      </c>
      <c r="F36" s="4">
        <v>510173</v>
      </c>
      <c r="G36" s="2">
        <v>334.4</v>
      </c>
      <c r="H36" t="s">
        <v>5792</v>
      </c>
      <c r="M36" t="s">
        <v>5792</v>
      </c>
      <c r="AD36" t="str">
        <f t="shared" si="2"/>
        <v xml:space="preserve">Dôchodci </v>
      </c>
    </row>
    <row r="37" spans="1:30" x14ac:dyDescent="0.3">
      <c r="A37" s="3">
        <v>45194</v>
      </c>
      <c r="B37" s="2">
        <f t="shared" si="1"/>
        <v>2023</v>
      </c>
      <c r="C37" s="2">
        <f t="shared" si="0"/>
        <v>9</v>
      </c>
      <c r="D37" s="2">
        <v>1040</v>
      </c>
      <c r="E37" t="s">
        <v>921</v>
      </c>
      <c r="F37" s="4">
        <v>510173</v>
      </c>
      <c r="G37" s="2">
        <v>4547.9799999999996</v>
      </c>
      <c r="H37" t="s">
        <v>5792</v>
      </c>
      <c r="M37" t="s">
        <v>5792</v>
      </c>
      <c r="AD37" t="str">
        <f t="shared" si="2"/>
        <v xml:space="preserve">Dôchodci </v>
      </c>
    </row>
    <row r="38" spans="1:30" x14ac:dyDescent="0.3">
      <c r="A38" s="3">
        <v>45160</v>
      </c>
      <c r="B38" s="2">
        <f t="shared" si="1"/>
        <v>2023</v>
      </c>
      <c r="C38" s="2">
        <f t="shared" si="0"/>
        <v>8</v>
      </c>
      <c r="D38" s="2">
        <v>887</v>
      </c>
      <c r="E38" t="s">
        <v>1105</v>
      </c>
      <c r="F38" s="4">
        <v>510173</v>
      </c>
      <c r="G38" s="2">
        <v>329.6</v>
      </c>
      <c r="H38" t="s">
        <v>5792</v>
      </c>
      <c r="M38" t="s">
        <v>5792</v>
      </c>
      <c r="AD38" t="str">
        <f t="shared" si="2"/>
        <v xml:space="preserve">Dôchodci </v>
      </c>
    </row>
    <row r="39" spans="1:30" x14ac:dyDescent="0.3">
      <c r="A39" s="3">
        <v>45160</v>
      </c>
      <c r="B39" s="2">
        <f t="shared" si="1"/>
        <v>2023</v>
      </c>
      <c r="C39" s="2">
        <f t="shared" si="0"/>
        <v>8</v>
      </c>
      <c r="D39" s="2">
        <v>888</v>
      </c>
      <c r="E39" t="s">
        <v>1106</v>
      </c>
      <c r="F39" s="4">
        <v>510173</v>
      </c>
      <c r="G39" s="2">
        <v>2915.5</v>
      </c>
      <c r="H39" t="s">
        <v>5792</v>
      </c>
      <c r="M39" t="s">
        <v>5792</v>
      </c>
      <c r="AD39" t="str">
        <f t="shared" si="2"/>
        <v xml:space="preserve">Dôchodci </v>
      </c>
    </row>
    <row r="40" spans="1:30" x14ac:dyDescent="0.3">
      <c r="A40" s="3">
        <v>45132</v>
      </c>
      <c r="B40" s="2">
        <f t="shared" si="1"/>
        <v>2023</v>
      </c>
      <c r="C40" s="2">
        <f t="shared" si="0"/>
        <v>7</v>
      </c>
      <c r="D40" s="2">
        <v>741</v>
      </c>
      <c r="E40" t="s">
        <v>1221</v>
      </c>
      <c r="F40" s="4">
        <v>510173</v>
      </c>
      <c r="G40" s="2">
        <v>6983.56</v>
      </c>
      <c r="H40" t="s">
        <v>5792</v>
      </c>
      <c r="M40" t="s">
        <v>5792</v>
      </c>
      <c r="AD40" t="str">
        <f t="shared" si="2"/>
        <v xml:space="preserve">Dôchodci </v>
      </c>
    </row>
    <row r="41" spans="1:30" x14ac:dyDescent="0.3">
      <c r="A41" s="3">
        <v>45132</v>
      </c>
      <c r="B41" s="2">
        <f t="shared" si="1"/>
        <v>2023</v>
      </c>
      <c r="C41" s="2">
        <f t="shared" si="0"/>
        <v>7</v>
      </c>
      <c r="D41" s="2">
        <v>740</v>
      </c>
      <c r="E41" t="s">
        <v>1222</v>
      </c>
      <c r="F41" s="4">
        <v>510173</v>
      </c>
      <c r="G41" s="2">
        <v>469.2</v>
      </c>
      <c r="H41" t="s">
        <v>5792</v>
      </c>
      <c r="M41" t="s">
        <v>5792</v>
      </c>
      <c r="AD41" t="str">
        <f t="shared" si="2"/>
        <v xml:space="preserve">Dôchodci </v>
      </c>
    </row>
    <row r="42" spans="1:30" x14ac:dyDescent="0.3">
      <c r="A42" s="3">
        <v>45096</v>
      </c>
      <c r="B42" s="2">
        <f t="shared" si="1"/>
        <v>2023</v>
      </c>
      <c r="C42" s="2">
        <f t="shared" si="0"/>
        <v>6</v>
      </c>
      <c r="D42" s="2">
        <v>558</v>
      </c>
      <c r="E42" t="s">
        <v>1474</v>
      </c>
      <c r="F42" s="4">
        <v>510173</v>
      </c>
      <c r="G42" s="2">
        <v>6852.58</v>
      </c>
      <c r="H42" t="s">
        <v>5792</v>
      </c>
      <c r="M42" t="s">
        <v>5792</v>
      </c>
      <c r="AD42" t="str">
        <f t="shared" si="2"/>
        <v xml:space="preserve">Dôchodci </v>
      </c>
    </row>
    <row r="43" spans="1:30" x14ac:dyDescent="0.3">
      <c r="A43" s="3">
        <v>45096</v>
      </c>
      <c r="B43" s="2">
        <f t="shared" si="1"/>
        <v>2023</v>
      </c>
      <c r="C43" s="2">
        <f t="shared" si="0"/>
        <v>6</v>
      </c>
      <c r="D43" s="2">
        <v>556</v>
      </c>
      <c r="E43" t="s">
        <v>1475</v>
      </c>
      <c r="F43" s="4">
        <v>510173</v>
      </c>
      <c r="G43" s="2">
        <v>587.70000000000005</v>
      </c>
      <c r="H43" t="s">
        <v>5792</v>
      </c>
      <c r="M43" t="s">
        <v>5792</v>
      </c>
      <c r="AD43" t="str">
        <f t="shared" si="2"/>
        <v xml:space="preserve">Dôchodci </v>
      </c>
    </row>
    <row r="44" spans="1:30" x14ac:dyDescent="0.3">
      <c r="A44" s="3">
        <v>45069</v>
      </c>
      <c r="B44" s="2">
        <f t="shared" si="1"/>
        <v>2023</v>
      </c>
      <c r="C44" s="2">
        <f t="shared" si="0"/>
        <v>5</v>
      </c>
      <c r="D44" s="2">
        <v>462</v>
      </c>
      <c r="E44" t="s">
        <v>1565</v>
      </c>
      <c r="F44" s="4">
        <v>510173</v>
      </c>
      <c r="G44" s="2">
        <v>592.70000000000005</v>
      </c>
      <c r="H44" t="s">
        <v>5792</v>
      </c>
      <c r="M44" t="s">
        <v>5792</v>
      </c>
      <c r="AD44" t="str">
        <f t="shared" si="2"/>
        <v xml:space="preserve">Dôchodci </v>
      </c>
    </row>
    <row r="45" spans="1:30" x14ac:dyDescent="0.3">
      <c r="A45" s="3">
        <v>45069</v>
      </c>
      <c r="B45" s="2">
        <f t="shared" si="1"/>
        <v>2023</v>
      </c>
      <c r="C45" s="2">
        <f t="shared" si="0"/>
        <v>5</v>
      </c>
      <c r="D45" s="2">
        <v>463</v>
      </c>
      <c r="E45" t="s">
        <v>1597</v>
      </c>
      <c r="F45" s="4">
        <v>510173</v>
      </c>
      <c r="G45" s="2">
        <v>5822.64</v>
      </c>
      <c r="H45" t="s">
        <v>5792</v>
      </c>
      <c r="M45" t="s">
        <v>5792</v>
      </c>
      <c r="AD45" t="str">
        <f t="shared" si="2"/>
        <v xml:space="preserve">Dôchodci </v>
      </c>
    </row>
    <row r="46" spans="1:30" x14ac:dyDescent="0.3">
      <c r="A46" s="3">
        <v>45050</v>
      </c>
      <c r="B46" s="2">
        <f t="shared" si="1"/>
        <v>2023</v>
      </c>
      <c r="C46" s="2">
        <f t="shared" si="0"/>
        <v>5</v>
      </c>
      <c r="D46" s="2">
        <v>325</v>
      </c>
      <c r="E46" t="s">
        <v>1677</v>
      </c>
      <c r="F46" s="4">
        <v>510173</v>
      </c>
      <c r="G46" s="2">
        <v>628.4</v>
      </c>
      <c r="H46" t="s">
        <v>5792</v>
      </c>
      <c r="M46" t="s">
        <v>5792</v>
      </c>
      <c r="AD46" t="str">
        <f t="shared" si="2"/>
        <v xml:space="preserve">Dôchodci </v>
      </c>
    </row>
    <row r="47" spans="1:30" x14ac:dyDescent="0.3">
      <c r="A47" s="3">
        <v>45028</v>
      </c>
      <c r="B47" s="2">
        <f t="shared" si="1"/>
        <v>2023</v>
      </c>
      <c r="C47" s="2">
        <f t="shared" si="0"/>
        <v>4</v>
      </c>
      <c r="D47" s="2">
        <v>326</v>
      </c>
      <c r="E47" t="s">
        <v>1789</v>
      </c>
      <c r="F47" s="4">
        <v>510173</v>
      </c>
      <c r="G47" s="2">
        <v>5173.41</v>
      </c>
      <c r="H47" t="s">
        <v>5792</v>
      </c>
      <c r="M47" t="s">
        <v>5792</v>
      </c>
      <c r="AD47" t="str">
        <f t="shared" si="2"/>
        <v xml:space="preserve">Dôchodci </v>
      </c>
    </row>
    <row r="48" spans="1:30" x14ac:dyDescent="0.3">
      <c r="A48" s="3">
        <v>45005</v>
      </c>
      <c r="B48" s="2">
        <f t="shared" si="1"/>
        <v>2023</v>
      </c>
      <c r="C48" s="2">
        <f t="shared" si="0"/>
        <v>3</v>
      </c>
      <c r="D48" s="2">
        <v>185</v>
      </c>
      <c r="E48" t="s">
        <v>1915</v>
      </c>
      <c r="F48" s="4">
        <v>510173</v>
      </c>
      <c r="G48" s="2">
        <v>552.20000000000005</v>
      </c>
      <c r="H48" t="s">
        <v>5792</v>
      </c>
      <c r="M48" t="s">
        <v>5792</v>
      </c>
      <c r="AD48" t="str">
        <f t="shared" si="2"/>
        <v xml:space="preserve">Dôchodci </v>
      </c>
    </row>
    <row r="49" spans="1:30" x14ac:dyDescent="0.3">
      <c r="A49" s="3">
        <v>45005</v>
      </c>
      <c r="B49" s="2">
        <f t="shared" si="1"/>
        <v>2023</v>
      </c>
      <c r="C49" s="2">
        <f t="shared" si="0"/>
        <v>3</v>
      </c>
      <c r="D49" s="2">
        <v>184</v>
      </c>
      <c r="E49" t="s">
        <v>1916</v>
      </c>
      <c r="F49" s="4">
        <v>510173</v>
      </c>
      <c r="G49" s="2">
        <v>4556.04</v>
      </c>
      <c r="H49" t="s">
        <v>5792</v>
      </c>
      <c r="M49" t="s">
        <v>5792</v>
      </c>
      <c r="AD49" t="str">
        <f t="shared" si="2"/>
        <v xml:space="preserve">Dôchodci </v>
      </c>
    </row>
    <row r="50" spans="1:30" x14ac:dyDescent="0.3">
      <c r="A50" s="3">
        <v>44973</v>
      </c>
      <c r="B50" s="2">
        <f t="shared" si="1"/>
        <v>2023</v>
      </c>
      <c r="C50" s="2">
        <f t="shared" si="0"/>
        <v>2</v>
      </c>
      <c r="D50" s="2">
        <v>75</v>
      </c>
      <c r="E50" t="s">
        <v>2041</v>
      </c>
      <c r="F50" s="4">
        <v>510173</v>
      </c>
      <c r="G50" s="2">
        <v>605.4</v>
      </c>
      <c r="H50" t="s">
        <v>5792</v>
      </c>
      <c r="M50" t="s">
        <v>5792</v>
      </c>
      <c r="AD50" t="str">
        <f t="shared" si="2"/>
        <v xml:space="preserve">Dôchodci </v>
      </c>
    </row>
    <row r="51" spans="1:30" x14ac:dyDescent="0.3">
      <c r="A51" s="3">
        <v>44973</v>
      </c>
      <c r="B51" s="2">
        <f t="shared" si="1"/>
        <v>2023</v>
      </c>
      <c r="C51" s="2">
        <f t="shared" si="0"/>
        <v>2</v>
      </c>
      <c r="D51" s="2">
        <v>73</v>
      </c>
      <c r="E51" t="s">
        <v>2043</v>
      </c>
      <c r="F51" s="4">
        <v>510173</v>
      </c>
      <c r="G51" s="2">
        <v>4436.55</v>
      </c>
      <c r="H51" t="s">
        <v>5792</v>
      </c>
      <c r="M51" t="s">
        <v>5792</v>
      </c>
      <c r="AD51" t="str">
        <f t="shared" si="2"/>
        <v xml:space="preserve">Dôchodci </v>
      </c>
    </row>
    <row r="52" spans="1:30" x14ac:dyDescent="0.3">
      <c r="A52" s="3">
        <v>44945</v>
      </c>
      <c r="B52" s="2">
        <f t="shared" si="1"/>
        <v>2023</v>
      </c>
      <c r="C52" s="2">
        <f t="shared" si="0"/>
        <v>1</v>
      </c>
      <c r="D52" s="2">
        <v>1916</v>
      </c>
      <c r="E52" t="s">
        <v>2149</v>
      </c>
      <c r="F52" s="4">
        <v>510173</v>
      </c>
      <c r="G52" s="2">
        <v>3917.98</v>
      </c>
      <c r="H52" t="s">
        <v>5792</v>
      </c>
      <c r="M52" t="s">
        <v>5792</v>
      </c>
      <c r="AD52" t="str">
        <f t="shared" si="2"/>
        <v xml:space="preserve">Dôchodci </v>
      </c>
    </row>
    <row r="53" spans="1:30" x14ac:dyDescent="0.3">
      <c r="A53" s="3">
        <v>44938</v>
      </c>
      <c r="B53" s="2">
        <f t="shared" si="1"/>
        <v>2023</v>
      </c>
      <c r="C53" s="2">
        <f t="shared" si="0"/>
        <v>1</v>
      </c>
      <c r="D53" s="2">
        <v>1917</v>
      </c>
      <c r="E53" t="s">
        <v>2186</v>
      </c>
      <c r="F53" s="4">
        <v>510173</v>
      </c>
      <c r="G53" s="2">
        <v>795</v>
      </c>
      <c r="H53" t="s">
        <v>5792</v>
      </c>
      <c r="M53" t="s">
        <v>5792</v>
      </c>
      <c r="AD53" t="str">
        <f t="shared" si="2"/>
        <v xml:space="preserve">Dôchodci </v>
      </c>
    </row>
    <row r="54" spans="1:30" x14ac:dyDescent="0.3">
      <c r="A54" s="3">
        <v>44938</v>
      </c>
      <c r="B54" s="2">
        <f t="shared" si="1"/>
        <v>2023</v>
      </c>
      <c r="C54" s="2">
        <f t="shared" si="0"/>
        <v>1</v>
      </c>
      <c r="D54" s="2">
        <v>1914</v>
      </c>
      <c r="E54" t="s">
        <v>2187</v>
      </c>
      <c r="F54" s="4">
        <v>510173</v>
      </c>
      <c r="G54" s="2">
        <v>415.56</v>
      </c>
      <c r="I54" t="s">
        <v>5792</v>
      </c>
      <c r="M54" t="s">
        <v>5792</v>
      </c>
      <c r="AD54" t="str">
        <f t="shared" si="2"/>
        <v xml:space="preserve">Dôchodci </v>
      </c>
    </row>
    <row r="55" spans="1:30" x14ac:dyDescent="0.3">
      <c r="A55" s="3">
        <v>44916</v>
      </c>
      <c r="B55" s="2">
        <f t="shared" si="1"/>
        <v>2022</v>
      </c>
      <c r="C55" s="2">
        <f t="shared" si="0"/>
        <v>12</v>
      </c>
      <c r="D55">
        <v>1724</v>
      </c>
      <c r="E55" t="s">
        <v>2347</v>
      </c>
      <c r="F55" s="4">
        <v>510173</v>
      </c>
      <c r="G55" s="2">
        <v>4103.24</v>
      </c>
      <c r="H55" t="s">
        <v>5792</v>
      </c>
      <c r="M55" t="s">
        <v>5792</v>
      </c>
      <c r="AD55" t="str">
        <f t="shared" si="2"/>
        <v xml:space="preserve">Dôchodci </v>
      </c>
    </row>
    <row r="56" spans="1:30" x14ac:dyDescent="0.3">
      <c r="A56" s="3">
        <v>44914</v>
      </c>
      <c r="B56" s="2">
        <f t="shared" si="1"/>
        <v>2022</v>
      </c>
      <c r="C56" s="2">
        <f t="shared" si="0"/>
        <v>12</v>
      </c>
      <c r="D56">
        <v>1742</v>
      </c>
      <c r="E56" t="s">
        <v>2372</v>
      </c>
      <c r="F56" s="4">
        <v>510173</v>
      </c>
      <c r="G56" s="2">
        <v>732.8</v>
      </c>
      <c r="H56" t="s">
        <v>5792</v>
      </c>
      <c r="M56" t="s">
        <v>5792</v>
      </c>
      <c r="AD56" t="str">
        <f t="shared" si="2"/>
        <v xml:space="preserve">Dôchodci </v>
      </c>
    </row>
    <row r="57" spans="1:30" x14ac:dyDescent="0.3">
      <c r="A57" s="3">
        <v>44893</v>
      </c>
      <c r="B57" s="2">
        <f t="shared" si="1"/>
        <v>2022</v>
      </c>
      <c r="C57" s="2">
        <f t="shared" si="0"/>
        <v>11</v>
      </c>
      <c r="D57">
        <v>1544</v>
      </c>
      <c r="E57" t="s">
        <v>2528</v>
      </c>
      <c r="F57" s="4">
        <v>510173</v>
      </c>
      <c r="G57" s="2">
        <v>791.4</v>
      </c>
      <c r="H57" t="s">
        <v>5792</v>
      </c>
      <c r="M57" t="s">
        <v>5792</v>
      </c>
      <c r="AD57" t="str">
        <f t="shared" si="2"/>
        <v xml:space="preserve">Dôchodci </v>
      </c>
    </row>
    <row r="58" spans="1:30" x14ac:dyDescent="0.3">
      <c r="A58" s="3">
        <v>44893</v>
      </c>
      <c r="B58" s="2">
        <f t="shared" si="1"/>
        <v>2022</v>
      </c>
      <c r="C58" s="2">
        <f t="shared" si="0"/>
        <v>11</v>
      </c>
      <c r="D58">
        <v>1543</v>
      </c>
      <c r="E58" t="s">
        <v>2529</v>
      </c>
      <c r="F58" s="4">
        <v>510173</v>
      </c>
      <c r="G58" s="2">
        <v>4092.22</v>
      </c>
      <c r="H58" t="s">
        <v>5792</v>
      </c>
      <c r="M58" t="s">
        <v>5792</v>
      </c>
      <c r="AD58" t="str">
        <f t="shared" si="2"/>
        <v xml:space="preserve">Dôchodci </v>
      </c>
    </row>
    <row r="59" spans="1:30" x14ac:dyDescent="0.3">
      <c r="A59" s="3">
        <v>44855</v>
      </c>
      <c r="B59" s="2">
        <f t="shared" si="1"/>
        <v>2022</v>
      </c>
      <c r="C59" s="2">
        <f t="shared" si="0"/>
        <v>10</v>
      </c>
      <c r="D59">
        <v>1398</v>
      </c>
      <c r="E59" t="s">
        <v>2667</v>
      </c>
      <c r="F59" s="4">
        <v>510173</v>
      </c>
      <c r="G59" s="2">
        <v>3971.22</v>
      </c>
      <c r="H59" t="s">
        <v>5792</v>
      </c>
      <c r="M59" t="s">
        <v>5792</v>
      </c>
      <c r="AD59" t="str">
        <f t="shared" si="2"/>
        <v xml:space="preserve">Dôchodci </v>
      </c>
    </row>
    <row r="60" spans="1:30" x14ac:dyDescent="0.3">
      <c r="A60" s="3">
        <v>44855</v>
      </c>
      <c r="B60" s="2">
        <f t="shared" si="1"/>
        <v>2022</v>
      </c>
      <c r="C60" s="2">
        <f t="shared" si="0"/>
        <v>10</v>
      </c>
      <c r="D60">
        <v>1396</v>
      </c>
      <c r="E60" t="s">
        <v>2668</v>
      </c>
      <c r="F60" s="4">
        <v>510173</v>
      </c>
      <c r="G60" s="2">
        <v>748.2</v>
      </c>
      <c r="H60" t="s">
        <v>5792</v>
      </c>
      <c r="M60" t="s">
        <v>5792</v>
      </c>
      <c r="AD60" t="str">
        <f t="shared" si="2"/>
        <v xml:space="preserve">Dôchodci </v>
      </c>
    </row>
    <row r="61" spans="1:30" x14ac:dyDescent="0.3">
      <c r="A61" s="3">
        <v>44823</v>
      </c>
      <c r="B61" s="2">
        <f t="shared" si="1"/>
        <v>2022</v>
      </c>
      <c r="C61" s="2">
        <f t="shared" si="0"/>
        <v>9</v>
      </c>
      <c r="D61">
        <v>1221</v>
      </c>
      <c r="E61" t="s">
        <v>2823</v>
      </c>
      <c r="F61" s="4">
        <v>510173</v>
      </c>
      <c r="G61" s="2">
        <v>4300.12</v>
      </c>
      <c r="H61" t="s">
        <v>5792</v>
      </c>
      <c r="M61" t="s">
        <v>5792</v>
      </c>
      <c r="AD61" t="str">
        <f t="shared" si="2"/>
        <v xml:space="preserve">Dôchodci </v>
      </c>
    </row>
    <row r="62" spans="1:30" x14ac:dyDescent="0.3">
      <c r="A62" s="3">
        <v>44823</v>
      </c>
      <c r="B62" s="2">
        <f t="shared" si="1"/>
        <v>2022</v>
      </c>
      <c r="C62" s="2">
        <f t="shared" si="0"/>
        <v>9</v>
      </c>
      <c r="D62">
        <v>1212</v>
      </c>
      <c r="E62" t="s">
        <v>2825</v>
      </c>
      <c r="F62" s="4">
        <v>510173</v>
      </c>
      <c r="G62" s="2">
        <v>763.1</v>
      </c>
      <c r="H62" t="s">
        <v>5792</v>
      </c>
      <c r="M62" t="s">
        <v>5792</v>
      </c>
      <c r="AD62" t="str">
        <f t="shared" si="2"/>
        <v xml:space="preserve">Dôchodci </v>
      </c>
    </row>
    <row r="63" spans="1:30" x14ac:dyDescent="0.3">
      <c r="A63" s="3">
        <v>44792</v>
      </c>
      <c r="B63" s="2">
        <f t="shared" si="1"/>
        <v>2022</v>
      </c>
      <c r="C63" s="2">
        <f t="shared" si="0"/>
        <v>8</v>
      </c>
      <c r="D63">
        <v>1116</v>
      </c>
      <c r="E63" t="s">
        <v>2910</v>
      </c>
      <c r="F63" s="4">
        <v>510173</v>
      </c>
      <c r="G63" s="2">
        <v>722.1</v>
      </c>
      <c r="H63" t="s">
        <v>5792</v>
      </c>
      <c r="M63" t="s">
        <v>5792</v>
      </c>
      <c r="AD63" t="str">
        <f t="shared" si="2"/>
        <v xml:space="preserve">Dôchodci </v>
      </c>
    </row>
    <row r="64" spans="1:30" x14ac:dyDescent="0.3">
      <c r="A64" s="3">
        <v>44789</v>
      </c>
      <c r="B64" s="2">
        <f t="shared" si="1"/>
        <v>2022</v>
      </c>
      <c r="C64" s="2">
        <f t="shared" si="0"/>
        <v>8</v>
      </c>
      <c r="D64">
        <v>1109</v>
      </c>
      <c r="E64" t="s">
        <v>2916</v>
      </c>
      <c r="F64" s="4">
        <v>510173</v>
      </c>
      <c r="G64" s="2">
        <v>3409.78</v>
      </c>
      <c r="H64" t="s">
        <v>5792</v>
      </c>
      <c r="M64" t="s">
        <v>5792</v>
      </c>
      <c r="AD64" t="str">
        <f t="shared" si="2"/>
        <v xml:space="preserve">Dôchodci </v>
      </c>
    </row>
    <row r="65" spans="1:30" x14ac:dyDescent="0.3">
      <c r="A65" s="3">
        <v>44761</v>
      </c>
      <c r="B65" s="2">
        <f t="shared" si="1"/>
        <v>2022</v>
      </c>
      <c r="C65" s="2">
        <f t="shared" si="0"/>
        <v>7</v>
      </c>
      <c r="D65">
        <v>938</v>
      </c>
      <c r="E65" t="s">
        <v>3048</v>
      </c>
      <c r="F65" s="4">
        <v>510173</v>
      </c>
      <c r="G65" s="2">
        <v>4155.1400000000003</v>
      </c>
      <c r="H65" t="s">
        <v>5792</v>
      </c>
      <c r="M65" t="s">
        <v>5792</v>
      </c>
      <c r="AD65" t="str">
        <f t="shared" si="2"/>
        <v xml:space="preserve">Dôchodci </v>
      </c>
    </row>
    <row r="66" spans="1:30" x14ac:dyDescent="0.3">
      <c r="A66" s="3">
        <v>44761</v>
      </c>
      <c r="B66" s="2">
        <f t="shared" si="1"/>
        <v>2022</v>
      </c>
      <c r="C66" s="2">
        <f t="shared" ref="C66:C129" si="3">MONTH(A66)</f>
        <v>7</v>
      </c>
      <c r="D66">
        <v>943</v>
      </c>
      <c r="E66" t="s">
        <v>3049</v>
      </c>
      <c r="F66" s="4">
        <v>510173</v>
      </c>
      <c r="G66" s="2">
        <v>699</v>
      </c>
      <c r="H66" t="s">
        <v>5792</v>
      </c>
      <c r="M66" t="s">
        <v>5792</v>
      </c>
      <c r="AD66" t="str">
        <f t="shared" si="2"/>
        <v xml:space="preserve">Dôchodci </v>
      </c>
    </row>
    <row r="67" spans="1:30" x14ac:dyDescent="0.3">
      <c r="A67" s="3">
        <v>44733</v>
      </c>
      <c r="B67" s="2">
        <f t="shared" ref="B67:B130" si="4">YEAR(A67)</f>
        <v>2022</v>
      </c>
      <c r="C67" s="2">
        <f t="shared" si="3"/>
        <v>6</v>
      </c>
      <c r="D67">
        <v>834</v>
      </c>
      <c r="E67" t="s">
        <v>3166</v>
      </c>
      <c r="F67" s="4">
        <v>510173</v>
      </c>
      <c r="G67" s="2">
        <v>4408.8</v>
      </c>
      <c r="H67" t="s">
        <v>5792</v>
      </c>
      <c r="M67" t="s">
        <v>5792</v>
      </c>
      <c r="AD67" t="str">
        <f t="shared" ref="AD67:AD130" si="5">_xlfn.CONCAT(IF($K67="x",_xlfn.CONCAT($K$1, " "),""),IF($L67="x",_xlfn.CONCAT($L$1, " "),""),IF($M67="x",_xlfn.CONCAT($M$1, " "),""),IF($N67="x",_xlfn.CONCAT($N$1, " "),""),IF($O67="x",_xlfn.CONCAT($O$1, " "),""),IF($P67="x",_xlfn.CONCAT($P$1, " "),""),IF($Q67="x",_xlfn.CONCAT($Q$1, " "),""),IF($R67="x",_xlfn.CONCAT($R$1, " "),""),IF($S67="x",_xlfn.CONCAT($S$1, " "),""), IF($T67="x",_xlfn.CONCAT($T$1, " "),""),IF($U67="x",_xlfn.CONCAT($U$1, " "),""),IF($V67="x",_xlfn.CONCAT($V$1, " "),""),IF($W67="x",_xlfn.CONCAT($W$1, " "),""),IF($X67="x",_xlfn.CONCAT($X$1, " "),""),IF($Y67="x",_xlfn.CONCAT($Y$1, " "),""),IF($Z67="x",_xlfn.CONCAT($Z$1, " "),""),IF($AA67="x",_xlfn.CONCAT($AA$1, " "),""),IF($AB67="x",_xlfn.CONCAT($AB$1, " "),""),IF($AC67="x",_xlfn.CONCAT($AC$1, " "),""))</f>
        <v xml:space="preserve">Dôchodci </v>
      </c>
    </row>
    <row r="68" spans="1:30" x14ac:dyDescent="0.3">
      <c r="A68" s="3">
        <v>44733</v>
      </c>
      <c r="B68" s="2">
        <f t="shared" si="4"/>
        <v>2022</v>
      </c>
      <c r="C68" s="2">
        <f t="shared" si="3"/>
        <v>6</v>
      </c>
      <c r="D68">
        <v>833</v>
      </c>
      <c r="E68" t="s">
        <v>3167</v>
      </c>
      <c r="F68" s="4">
        <v>510173</v>
      </c>
      <c r="G68" s="2">
        <v>709.9</v>
      </c>
      <c r="H68" t="s">
        <v>5792</v>
      </c>
      <c r="M68" t="s">
        <v>5792</v>
      </c>
      <c r="AD68" t="str">
        <f t="shared" si="5"/>
        <v xml:space="preserve">Dôchodci </v>
      </c>
    </row>
    <row r="69" spans="1:30" x14ac:dyDescent="0.3">
      <c r="A69" s="3">
        <v>44700</v>
      </c>
      <c r="B69" s="2">
        <f t="shared" si="4"/>
        <v>2022</v>
      </c>
      <c r="C69" s="2">
        <f t="shared" si="3"/>
        <v>5</v>
      </c>
      <c r="D69">
        <v>596</v>
      </c>
      <c r="E69" t="s">
        <v>3345</v>
      </c>
      <c r="F69" s="4">
        <v>510173</v>
      </c>
      <c r="G69" s="2">
        <v>677.2</v>
      </c>
      <c r="H69" t="s">
        <v>5792</v>
      </c>
      <c r="M69" t="s">
        <v>5792</v>
      </c>
      <c r="AD69" t="str">
        <f t="shared" si="5"/>
        <v xml:space="preserve">Dôchodci </v>
      </c>
    </row>
    <row r="70" spans="1:30" x14ac:dyDescent="0.3">
      <c r="A70" s="3">
        <v>44700</v>
      </c>
      <c r="B70" s="2">
        <f t="shared" si="4"/>
        <v>2022</v>
      </c>
      <c r="C70" s="2">
        <f t="shared" si="3"/>
        <v>5</v>
      </c>
      <c r="D70">
        <v>595</v>
      </c>
      <c r="E70" t="s">
        <v>3346</v>
      </c>
      <c r="F70" s="4">
        <v>510173</v>
      </c>
      <c r="G70" s="2">
        <v>3772.18</v>
      </c>
      <c r="H70" t="s">
        <v>5792</v>
      </c>
      <c r="M70" t="s">
        <v>5792</v>
      </c>
      <c r="AD70" t="str">
        <f t="shared" si="5"/>
        <v xml:space="preserve">Dôchodci </v>
      </c>
    </row>
    <row r="71" spans="1:30" x14ac:dyDescent="0.3">
      <c r="A71" s="3">
        <v>44671</v>
      </c>
      <c r="B71" s="2">
        <f t="shared" si="4"/>
        <v>2022</v>
      </c>
      <c r="C71" s="2">
        <f t="shared" si="3"/>
        <v>4</v>
      </c>
      <c r="D71">
        <v>422</v>
      </c>
      <c r="E71" t="s">
        <v>3510</v>
      </c>
      <c r="F71" s="4">
        <v>510173</v>
      </c>
      <c r="G71" s="2">
        <v>738.3</v>
      </c>
      <c r="H71" t="s">
        <v>5792</v>
      </c>
      <c r="M71" t="s">
        <v>5792</v>
      </c>
      <c r="AD71" t="str">
        <f t="shared" si="5"/>
        <v xml:space="preserve">Dôchodci </v>
      </c>
    </row>
    <row r="72" spans="1:30" x14ac:dyDescent="0.3">
      <c r="A72" s="3">
        <v>44671</v>
      </c>
      <c r="B72" s="2">
        <f t="shared" si="4"/>
        <v>2022</v>
      </c>
      <c r="C72" s="2">
        <f t="shared" si="3"/>
        <v>4</v>
      </c>
      <c r="D72">
        <v>421</v>
      </c>
      <c r="E72" t="s">
        <v>3511</v>
      </c>
      <c r="F72" s="4">
        <v>510173</v>
      </c>
      <c r="G72" s="2">
        <v>4608.6400000000003</v>
      </c>
      <c r="H72" t="s">
        <v>5792</v>
      </c>
      <c r="M72" t="s">
        <v>5792</v>
      </c>
      <c r="AD72" t="str">
        <f t="shared" si="5"/>
        <v xml:space="preserve">Dôchodci </v>
      </c>
    </row>
    <row r="73" spans="1:30" x14ac:dyDescent="0.3">
      <c r="A73" s="3">
        <v>44637</v>
      </c>
      <c r="B73" s="2">
        <f t="shared" si="4"/>
        <v>2022</v>
      </c>
      <c r="C73" s="2">
        <f t="shared" si="3"/>
        <v>3</v>
      </c>
      <c r="D73">
        <v>263</v>
      </c>
      <c r="E73" t="s">
        <v>3656</v>
      </c>
      <c r="F73" s="4">
        <v>510173</v>
      </c>
      <c r="G73" s="2">
        <v>4098.07</v>
      </c>
      <c r="H73" t="s">
        <v>5792</v>
      </c>
      <c r="M73" t="s">
        <v>5792</v>
      </c>
      <c r="AD73" t="str">
        <f t="shared" si="5"/>
        <v xml:space="preserve">Dôchodci </v>
      </c>
    </row>
    <row r="74" spans="1:30" x14ac:dyDescent="0.3">
      <c r="A74" s="3">
        <v>44637</v>
      </c>
      <c r="B74" s="2">
        <f t="shared" si="4"/>
        <v>2022</v>
      </c>
      <c r="C74" s="2">
        <f t="shared" si="3"/>
        <v>3</v>
      </c>
      <c r="D74">
        <v>262</v>
      </c>
      <c r="E74" t="s">
        <v>3657</v>
      </c>
      <c r="F74" s="4">
        <v>510173</v>
      </c>
      <c r="G74" s="2">
        <v>649.20000000000005</v>
      </c>
      <c r="H74" t="s">
        <v>5792</v>
      </c>
      <c r="M74" t="s">
        <v>5792</v>
      </c>
      <c r="AD74" t="str">
        <f t="shared" si="5"/>
        <v xml:space="preserve">Dôchodci </v>
      </c>
    </row>
    <row r="75" spans="1:30" x14ac:dyDescent="0.3">
      <c r="A75" s="3">
        <v>44608</v>
      </c>
      <c r="B75" s="2">
        <f t="shared" si="4"/>
        <v>2022</v>
      </c>
      <c r="C75" s="2">
        <f t="shared" si="3"/>
        <v>2</v>
      </c>
      <c r="D75">
        <v>127</v>
      </c>
      <c r="E75" t="s">
        <v>3768</v>
      </c>
      <c r="F75" s="4">
        <v>510173</v>
      </c>
      <c r="G75" s="2">
        <v>741.3</v>
      </c>
      <c r="H75" t="s">
        <v>5792</v>
      </c>
      <c r="M75" t="s">
        <v>5792</v>
      </c>
      <c r="AD75" t="str">
        <f t="shared" si="5"/>
        <v xml:space="preserve">Dôchodci </v>
      </c>
    </row>
    <row r="76" spans="1:30" x14ac:dyDescent="0.3">
      <c r="A76" s="3">
        <v>44608</v>
      </c>
      <c r="B76" s="2">
        <f t="shared" si="4"/>
        <v>2022</v>
      </c>
      <c r="C76" s="2">
        <f t="shared" si="3"/>
        <v>2</v>
      </c>
      <c r="D76">
        <v>126</v>
      </c>
      <c r="E76" t="s">
        <v>3769</v>
      </c>
      <c r="F76" s="4">
        <v>510173</v>
      </c>
      <c r="G76" s="2">
        <v>4030.04</v>
      </c>
      <c r="H76" t="s">
        <v>5792</v>
      </c>
      <c r="M76" t="s">
        <v>5792</v>
      </c>
      <c r="AD76" t="str">
        <f t="shared" si="5"/>
        <v xml:space="preserve">Dôchodci </v>
      </c>
    </row>
    <row r="77" spans="1:30" x14ac:dyDescent="0.3">
      <c r="A77" s="3">
        <v>44581</v>
      </c>
      <c r="B77" s="2">
        <f t="shared" si="4"/>
        <v>2022</v>
      </c>
      <c r="C77" s="2">
        <f t="shared" si="3"/>
        <v>1</v>
      </c>
      <c r="D77">
        <v>1995</v>
      </c>
      <c r="E77" t="s">
        <v>3939</v>
      </c>
      <c r="F77" s="4">
        <v>510173</v>
      </c>
      <c r="G77" s="2">
        <v>4134.53</v>
      </c>
      <c r="H77" t="s">
        <v>5792</v>
      </c>
      <c r="M77" t="s">
        <v>5792</v>
      </c>
      <c r="AD77" t="str">
        <f t="shared" si="5"/>
        <v xml:space="preserve">Dôchodci </v>
      </c>
    </row>
    <row r="78" spans="1:30" x14ac:dyDescent="0.3">
      <c r="A78" s="3">
        <v>44575</v>
      </c>
      <c r="B78" s="2">
        <f t="shared" si="4"/>
        <v>2022</v>
      </c>
      <c r="C78" s="2">
        <f t="shared" si="3"/>
        <v>1</v>
      </c>
      <c r="D78">
        <v>1994</v>
      </c>
      <c r="E78" t="s">
        <v>3945</v>
      </c>
      <c r="F78" s="4">
        <v>510173</v>
      </c>
      <c r="G78" s="2">
        <v>797.4</v>
      </c>
      <c r="H78" t="s">
        <v>5792</v>
      </c>
      <c r="M78" t="s">
        <v>5792</v>
      </c>
      <c r="AD78" t="str">
        <f t="shared" si="5"/>
        <v xml:space="preserve">Dôchodci </v>
      </c>
    </row>
    <row r="79" spans="1:30" x14ac:dyDescent="0.3">
      <c r="A79" s="3">
        <v>44552</v>
      </c>
      <c r="B79" s="2">
        <f t="shared" si="4"/>
        <v>2021</v>
      </c>
      <c r="C79" s="2">
        <f t="shared" si="3"/>
        <v>12</v>
      </c>
      <c r="D79" s="2">
        <v>1842</v>
      </c>
      <c r="E79" t="s">
        <v>4137</v>
      </c>
      <c r="F79" s="4">
        <v>510173</v>
      </c>
      <c r="G79" s="2">
        <v>584.29999999999995</v>
      </c>
      <c r="H79" t="s">
        <v>5792</v>
      </c>
      <c r="M79" t="s">
        <v>5792</v>
      </c>
      <c r="AD79" t="str">
        <f t="shared" si="5"/>
        <v xml:space="preserve">Dôchodci </v>
      </c>
    </row>
    <row r="80" spans="1:30" x14ac:dyDescent="0.3">
      <c r="A80" s="3">
        <v>44531</v>
      </c>
      <c r="B80" s="2">
        <f t="shared" si="4"/>
        <v>2021</v>
      </c>
      <c r="C80" s="2">
        <f t="shared" si="3"/>
        <v>12</v>
      </c>
      <c r="D80" s="2">
        <v>1664</v>
      </c>
      <c r="E80" t="s">
        <v>4243</v>
      </c>
      <c r="F80" s="4">
        <v>510173</v>
      </c>
      <c r="G80" s="2">
        <v>541.9</v>
      </c>
      <c r="H80" t="s">
        <v>5792</v>
      </c>
      <c r="M80" t="s">
        <v>5792</v>
      </c>
      <c r="AD80" t="str">
        <f t="shared" si="5"/>
        <v xml:space="preserve">Dôchodci </v>
      </c>
    </row>
    <row r="81" spans="1:30" x14ac:dyDescent="0.3">
      <c r="A81" s="3">
        <v>44509</v>
      </c>
      <c r="B81" s="2">
        <f t="shared" si="4"/>
        <v>2021</v>
      </c>
      <c r="C81" s="2">
        <f t="shared" si="3"/>
        <v>11</v>
      </c>
      <c r="D81" s="2">
        <v>1557</v>
      </c>
      <c r="E81" t="s">
        <v>4366</v>
      </c>
      <c r="F81" s="4">
        <v>510173</v>
      </c>
      <c r="G81" s="2">
        <v>169.12</v>
      </c>
      <c r="H81" t="s">
        <v>5792</v>
      </c>
      <c r="L81" t="s">
        <v>5792</v>
      </c>
      <c r="AD81" t="str">
        <f t="shared" si="5"/>
        <v xml:space="preserve">Energie, vodné, stočné, správcovské služby </v>
      </c>
    </row>
    <row r="82" spans="1:30" x14ac:dyDescent="0.3">
      <c r="A82" s="3">
        <v>44490</v>
      </c>
      <c r="B82" s="2">
        <f t="shared" si="4"/>
        <v>2021</v>
      </c>
      <c r="C82" s="2">
        <f t="shared" si="3"/>
        <v>10</v>
      </c>
      <c r="D82" s="2">
        <v>1477</v>
      </c>
      <c r="E82" t="s">
        <v>4439</v>
      </c>
      <c r="F82" s="4">
        <v>510173</v>
      </c>
      <c r="G82" s="2">
        <v>3791.86</v>
      </c>
      <c r="H82" t="s">
        <v>5792</v>
      </c>
      <c r="M82" t="s">
        <v>5792</v>
      </c>
      <c r="AD82" t="str">
        <f t="shared" si="5"/>
        <v xml:space="preserve">Dôchodci </v>
      </c>
    </row>
    <row r="83" spans="1:30" x14ac:dyDescent="0.3">
      <c r="A83" s="3">
        <v>44488</v>
      </c>
      <c r="B83" s="2">
        <f t="shared" si="4"/>
        <v>2021</v>
      </c>
      <c r="C83" s="2">
        <f t="shared" si="3"/>
        <v>10</v>
      </c>
      <c r="D83" s="2">
        <v>1474</v>
      </c>
      <c r="E83" t="s">
        <v>4453</v>
      </c>
      <c r="F83" s="4">
        <v>510173</v>
      </c>
      <c r="G83" s="2">
        <v>694.5</v>
      </c>
      <c r="H83" t="s">
        <v>5792</v>
      </c>
      <c r="M83" t="s">
        <v>5792</v>
      </c>
      <c r="AD83" t="str">
        <f t="shared" si="5"/>
        <v xml:space="preserve">Dôchodci </v>
      </c>
    </row>
    <row r="84" spans="1:30" x14ac:dyDescent="0.3">
      <c r="A84" s="3">
        <v>44459</v>
      </c>
      <c r="B84" s="2">
        <f t="shared" si="4"/>
        <v>2021</v>
      </c>
      <c r="C84" s="2">
        <f t="shared" si="3"/>
        <v>9</v>
      </c>
      <c r="D84" s="2">
        <v>1291</v>
      </c>
      <c r="E84" t="s">
        <v>4594</v>
      </c>
      <c r="F84" s="4">
        <v>510173</v>
      </c>
      <c r="G84" s="2">
        <v>3669.62</v>
      </c>
      <c r="H84" t="s">
        <v>5792</v>
      </c>
      <c r="M84" t="s">
        <v>5792</v>
      </c>
      <c r="AD84" t="str">
        <f t="shared" si="5"/>
        <v xml:space="preserve">Dôchodci </v>
      </c>
    </row>
    <row r="85" spans="1:30" x14ac:dyDescent="0.3">
      <c r="A85" s="3">
        <v>44459</v>
      </c>
      <c r="B85" s="2">
        <f t="shared" si="4"/>
        <v>2021</v>
      </c>
      <c r="C85" s="2">
        <f t="shared" si="3"/>
        <v>9</v>
      </c>
      <c r="D85" s="2">
        <v>1292</v>
      </c>
      <c r="E85" t="s">
        <v>4598</v>
      </c>
      <c r="F85" s="4">
        <v>510173</v>
      </c>
      <c r="G85" s="2">
        <v>675.9</v>
      </c>
      <c r="H85" t="s">
        <v>5792</v>
      </c>
      <c r="M85" t="s">
        <v>5792</v>
      </c>
      <c r="AD85" t="str">
        <f t="shared" si="5"/>
        <v xml:space="preserve">Dôchodci </v>
      </c>
    </row>
    <row r="86" spans="1:30" x14ac:dyDescent="0.3">
      <c r="A86" s="3">
        <v>44438</v>
      </c>
      <c r="B86" s="2">
        <f t="shared" si="4"/>
        <v>2021</v>
      </c>
      <c r="C86" s="2">
        <f t="shared" si="3"/>
        <v>8</v>
      </c>
      <c r="D86" s="2">
        <v>1146</v>
      </c>
      <c r="E86" t="s">
        <v>4711</v>
      </c>
      <c r="F86" s="4">
        <v>510173</v>
      </c>
      <c r="G86" s="2">
        <v>3644.4</v>
      </c>
      <c r="H86" t="s">
        <v>5792</v>
      </c>
      <c r="M86" t="s">
        <v>5792</v>
      </c>
      <c r="AD86" t="str">
        <f t="shared" si="5"/>
        <v xml:space="preserve">Dôchodci </v>
      </c>
    </row>
    <row r="87" spans="1:30" x14ac:dyDescent="0.3">
      <c r="A87" s="3">
        <v>44424</v>
      </c>
      <c r="B87" s="2">
        <f t="shared" si="4"/>
        <v>2021</v>
      </c>
      <c r="C87" s="2">
        <f t="shared" si="3"/>
        <v>8</v>
      </c>
      <c r="D87" s="2">
        <v>1145</v>
      </c>
      <c r="E87" t="s">
        <v>4742</v>
      </c>
      <c r="F87" s="4">
        <v>510173</v>
      </c>
      <c r="G87" s="2">
        <v>729.7</v>
      </c>
      <c r="H87" t="s">
        <v>5792</v>
      </c>
      <c r="M87" t="s">
        <v>5792</v>
      </c>
      <c r="AD87" t="str">
        <f t="shared" si="5"/>
        <v xml:space="preserve">Dôchodci </v>
      </c>
    </row>
    <row r="88" spans="1:30" x14ac:dyDescent="0.3">
      <c r="A88" s="3">
        <v>44398</v>
      </c>
      <c r="B88" s="2">
        <f t="shared" si="4"/>
        <v>2021</v>
      </c>
      <c r="C88" s="2">
        <f t="shared" si="3"/>
        <v>7</v>
      </c>
      <c r="D88" s="2">
        <v>936</v>
      </c>
      <c r="E88" t="s">
        <v>4863</v>
      </c>
      <c r="F88" s="4">
        <v>510173</v>
      </c>
      <c r="G88" s="2">
        <v>628.1</v>
      </c>
      <c r="H88" t="s">
        <v>5792</v>
      </c>
      <c r="M88" t="s">
        <v>5792</v>
      </c>
      <c r="AD88" t="str">
        <f t="shared" si="5"/>
        <v xml:space="preserve">Dôchodci </v>
      </c>
    </row>
    <row r="89" spans="1:30" x14ac:dyDescent="0.3">
      <c r="A89" s="3">
        <v>44398</v>
      </c>
      <c r="B89" s="2">
        <f t="shared" si="4"/>
        <v>2021</v>
      </c>
      <c r="C89" s="2">
        <f t="shared" si="3"/>
        <v>7</v>
      </c>
      <c r="D89" s="2">
        <v>935</v>
      </c>
      <c r="E89" t="s">
        <v>4864</v>
      </c>
      <c r="F89" s="4">
        <v>510173</v>
      </c>
      <c r="G89" s="2">
        <v>4199.6000000000004</v>
      </c>
      <c r="H89" t="s">
        <v>5792</v>
      </c>
      <c r="M89" t="s">
        <v>5792</v>
      </c>
      <c r="AD89" t="str">
        <f t="shared" si="5"/>
        <v xml:space="preserve">Dôchodci </v>
      </c>
    </row>
    <row r="90" spans="1:30" x14ac:dyDescent="0.3">
      <c r="A90" s="3">
        <v>44362</v>
      </c>
      <c r="B90" s="2">
        <f t="shared" si="4"/>
        <v>2021</v>
      </c>
      <c r="C90" s="2">
        <f t="shared" si="3"/>
        <v>6</v>
      </c>
      <c r="D90" s="2">
        <v>783</v>
      </c>
      <c r="E90" t="s">
        <v>5031</v>
      </c>
      <c r="F90" s="4">
        <v>510173</v>
      </c>
      <c r="G90" s="2">
        <v>634.5</v>
      </c>
      <c r="H90" t="s">
        <v>5792</v>
      </c>
      <c r="M90" t="s">
        <v>5792</v>
      </c>
      <c r="AD90" t="str">
        <f t="shared" si="5"/>
        <v xml:space="preserve">Dôchodci </v>
      </c>
    </row>
    <row r="91" spans="1:30" x14ac:dyDescent="0.3">
      <c r="A91" s="3">
        <v>44362</v>
      </c>
      <c r="B91" s="2">
        <f t="shared" si="4"/>
        <v>2021</v>
      </c>
      <c r="C91" s="2">
        <f t="shared" si="3"/>
        <v>6</v>
      </c>
      <c r="D91" s="2">
        <v>782</v>
      </c>
      <c r="E91" t="s">
        <v>5032</v>
      </c>
      <c r="F91" s="4">
        <v>510173</v>
      </c>
      <c r="G91" s="2">
        <v>4155.45</v>
      </c>
      <c r="H91" t="s">
        <v>5792</v>
      </c>
      <c r="M91" t="s">
        <v>5792</v>
      </c>
      <c r="AD91" t="str">
        <f t="shared" si="5"/>
        <v xml:space="preserve">Dôchodci </v>
      </c>
    </row>
    <row r="92" spans="1:30" x14ac:dyDescent="0.3">
      <c r="A92" s="3">
        <v>44333</v>
      </c>
      <c r="B92" s="2">
        <f t="shared" si="4"/>
        <v>2021</v>
      </c>
      <c r="C92" s="2">
        <f t="shared" si="3"/>
        <v>5</v>
      </c>
      <c r="D92" s="2">
        <v>583</v>
      </c>
      <c r="E92" t="s">
        <v>5164</v>
      </c>
      <c r="F92" s="4">
        <v>510173</v>
      </c>
      <c r="G92" s="2">
        <v>3920.28</v>
      </c>
      <c r="H92" t="s">
        <v>5792</v>
      </c>
      <c r="M92" t="s">
        <v>5792</v>
      </c>
      <c r="AD92" t="str">
        <f t="shared" si="5"/>
        <v xml:space="preserve">Dôchodci </v>
      </c>
    </row>
    <row r="93" spans="1:30" x14ac:dyDescent="0.3">
      <c r="A93" s="3">
        <v>44333</v>
      </c>
      <c r="B93" s="2">
        <f t="shared" si="4"/>
        <v>2021</v>
      </c>
      <c r="C93" s="2">
        <f t="shared" si="3"/>
        <v>5</v>
      </c>
      <c r="D93" s="2">
        <v>582</v>
      </c>
      <c r="E93" t="s">
        <v>5165</v>
      </c>
      <c r="F93" s="4">
        <v>510173</v>
      </c>
      <c r="G93" s="2">
        <v>679.9</v>
      </c>
      <c r="H93" t="s">
        <v>5792</v>
      </c>
      <c r="M93" t="s">
        <v>5792</v>
      </c>
      <c r="AD93" t="str">
        <f t="shared" si="5"/>
        <v xml:space="preserve">Dôchodci </v>
      </c>
    </row>
    <row r="94" spans="1:30" x14ac:dyDescent="0.3">
      <c r="A94" s="3">
        <v>44308</v>
      </c>
      <c r="B94" s="2">
        <f t="shared" si="4"/>
        <v>2021</v>
      </c>
      <c r="C94" s="2">
        <f t="shared" si="3"/>
        <v>4</v>
      </c>
      <c r="D94" s="2">
        <v>496</v>
      </c>
      <c r="E94" t="s">
        <v>5272</v>
      </c>
      <c r="F94" s="4">
        <v>510173</v>
      </c>
      <c r="G94" s="2">
        <v>4451.01</v>
      </c>
      <c r="H94" t="s">
        <v>5792</v>
      </c>
      <c r="M94" t="s">
        <v>5792</v>
      </c>
      <c r="AD94" t="str">
        <f t="shared" si="5"/>
        <v xml:space="preserve">Dôchodci </v>
      </c>
    </row>
    <row r="95" spans="1:30" x14ac:dyDescent="0.3">
      <c r="A95" s="3">
        <v>44307</v>
      </c>
      <c r="B95" s="2">
        <f t="shared" si="4"/>
        <v>2021</v>
      </c>
      <c r="C95" s="2">
        <f t="shared" si="3"/>
        <v>4</v>
      </c>
      <c r="D95" s="2">
        <v>495</v>
      </c>
      <c r="E95" t="s">
        <v>5277</v>
      </c>
      <c r="F95" s="4">
        <v>510173</v>
      </c>
      <c r="G95" s="2">
        <v>717.7</v>
      </c>
      <c r="H95" t="s">
        <v>5792</v>
      </c>
      <c r="M95" t="s">
        <v>5792</v>
      </c>
      <c r="AD95" t="str">
        <f t="shared" si="5"/>
        <v xml:space="preserve">Dôchodci </v>
      </c>
    </row>
    <row r="96" spans="1:30" x14ac:dyDescent="0.3">
      <c r="A96" s="3">
        <v>44274</v>
      </c>
      <c r="B96" s="2">
        <f t="shared" si="4"/>
        <v>2021</v>
      </c>
      <c r="C96" s="2">
        <f t="shared" si="3"/>
        <v>3</v>
      </c>
      <c r="D96" s="2">
        <v>289</v>
      </c>
      <c r="E96" t="s">
        <v>5459</v>
      </c>
      <c r="F96" s="4">
        <v>510173</v>
      </c>
      <c r="G96" s="2">
        <v>4057.52</v>
      </c>
      <c r="H96" t="s">
        <v>5792</v>
      </c>
      <c r="M96" t="s">
        <v>5792</v>
      </c>
      <c r="AD96" t="str">
        <f t="shared" si="5"/>
        <v xml:space="preserve">Dôchodci </v>
      </c>
    </row>
    <row r="97" spans="1:30" x14ac:dyDescent="0.3">
      <c r="A97" s="3">
        <v>44274</v>
      </c>
      <c r="B97" s="2">
        <f t="shared" si="4"/>
        <v>2021</v>
      </c>
      <c r="C97" s="2">
        <f t="shared" si="3"/>
        <v>3</v>
      </c>
      <c r="D97" s="2">
        <v>288</v>
      </c>
      <c r="E97" t="s">
        <v>5460</v>
      </c>
      <c r="F97" s="4">
        <v>510173</v>
      </c>
      <c r="G97" s="2">
        <v>641.79999999999995</v>
      </c>
      <c r="H97" t="s">
        <v>5792</v>
      </c>
      <c r="M97" t="s">
        <v>5792</v>
      </c>
      <c r="AD97" t="str">
        <f t="shared" si="5"/>
        <v xml:space="preserve">Dôchodci </v>
      </c>
    </row>
    <row r="98" spans="1:30" x14ac:dyDescent="0.3">
      <c r="A98" s="3">
        <v>44250</v>
      </c>
      <c r="B98" s="2">
        <f t="shared" si="4"/>
        <v>2021</v>
      </c>
      <c r="C98" s="2">
        <f t="shared" si="3"/>
        <v>2</v>
      </c>
      <c r="D98" s="2">
        <v>146</v>
      </c>
      <c r="E98" t="s">
        <v>5567</v>
      </c>
      <c r="F98" s="4">
        <v>510173</v>
      </c>
      <c r="G98" s="2">
        <v>429.68</v>
      </c>
      <c r="H98" t="s">
        <v>5792</v>
      </c>
      <c r="M98" t="s">
        <v>5792</v>
      </c>
      <c r="AD98" t="str">
        <f t="shared" si="5"/>
        <v xml:space="preserve">Dôchodci </v>
      </c>
    </row>
    <row r="99" spans="1:30" x14ac:dyDescent="0.3">
      <c r="A99" s="3">
        <v>44250</v>
      </c>
      <c r="B99" s="2">
        <f t="shared" si="4"/>
        <v>2021</v>
      </c>
      <c r="C99" s="2">
        <f t="shared" si="3"/>
        <v>2</v>
      </c>
      <c r="D99" s="2">
        <v>170</v>
      </c>
      <c r="E99" t="s">
        <v>5569</v>
      </c>
      <c r="F99" s="4">
        <v>510173</v>
      </c>
      <c r="G99" s="2">
        <v>3632.73</v>
      </c>
      <c r="H99" t="s">
        <v>5792</v>
      </c>
      <c r="M99" t="s">
        <v>5792</v>
      </c>
      <c r="AD99" t="str">
        <f t="shared" si="5"/>
        <v xml:space="preserve">Dôchodci </v>
      </c>
    </row>
    <row r="100" spans="1:30" x14ac:dyDescent="0.3">
      <c r="A100" s="3">
        <v>44236</v>
      </c>
      <c r="B100" s="2">
        <f t="shared" si="4"/>
        <v>2021</v>
      </c>
      <c r="C100" s="2">
        <f t="shared" si="3"/>
        <v>2</v>
      </c>
      <c r="D100" s="2">
        <v>95</v>
      </c>
      <c r="E100" t="s">
        <v>5625</v>
      </c>
      <c r="F100" s="4">
        <v>510173</v>
      </c>
      <c r="G100" s="2">
        <v>740.1</v>
      </c>
      <c r="H100" t="s">
        <v>5792</v>
      </c>
      <c r="M100" t="s">
        <v>5792</v>
      </c>
      <c r="AD100" t="str">
        <f t="shared" si="5"/>
        <v xml:space="preserve">Dôchodci </v>
      </c>
    </row>
    <row r="101" spans="1:30" x14ac:dyDescent="0.3">
      <c r="A101" s="3">
        <v>44217</v>
      </c>
      <c r="B101" s="2">
        <f t="shared" si="4"/>
        <v>2021</v>
      </c>
      <c r="C101" s="2">
        <f t="shared" si="3"/>
        <v>1</v>
      </c>
      <c r="D101" s="2">
        <v>2336</v>
      </c>
      <c r="E101" t="s">
        <v>5734</v>
      </c>
      <c r="F101" s="4">
        <v>510173</v>
      </c>
      <c r="G101" s="2">
        <v>1351.18</v>
      </c>
      <c r="H101" t="s">
        <v>5792</v>
      </c>
      <c r="M101" t="s">
        <v>5792</v>
      </c>
      <c r="AD101" t="str">
        <f t="shared" si="5"/>
        <v xml:space="preserve">Dôchodci </v>
      </c>
    </row>
    <row r="102" spans="1:30" x14ac:dyDescent="0.3">
      <c r="A102" s="3">
        <v>44207</v>
      </c>
      <c r="B102" s="2">
        <f t="shared" si="4"/>
        <v>2021</v>
      </c>
      <c r="C102" s="2">
        <f t="shared" si="3"/>
        <v>1</v>
      </c>
      <c r="D102" s="2">
        <v>2271</v>
      </c>
      <c r="E102" t="s">
        <v>5775</v>
      </c>
      <c r="F102" s="4">
        <v>510173</v>
      </c>
      <c r="G102" s="2">
        <v>201.6</v>
      </c>
      <c r="I102" t="s">
        <v>5792</v>
      </c>
      <c r="M102" t="s">
        <v>5792</v>
      </c>
      <c r="AD102" t="str">
        <f t="shared" si="5"/>
        <v xml:space="preserve">Dôchodci </v>
      </c>
    </row>
    <row r="103" spans="1:30" x14ac:dyDescent="0.3">
      <c r="A103" s="3">
        <v>45288</v>
      </c>
      <c r="B103" s="2">
        <f t="shared" si="4"/>
        <v>2023</v>
      </c>
      <c r="C103" s="2">
        <f t="shared" si="3"/>
        <v>12</v>
      </c>
      <c r="D103" s="2">
        <v>1569</v>
      </c>
      <c r="E103" t="s">
        <v>178</v>
      </c>
      <c r="F103" s="4">
        <v>584410</v>
      </c>
      <c r="G103" s="2">
        <v>69</v>
      </c>
      <c r="H103" t="s">
        <v>5792</v>
      </c>
      <c r="M103" t="s">
        <v>5792</v>
      </c>
      <c r="AD103" t="str">
        <f t="shared" si="5"/>
        <v xml:space="preserve">Dôchodci </v>
      </c>
    </row>
    <row r="104" spans="1:30" x14ac:dyDescent="0.3">
      <c r="A104" s="3">
        <v>45260</v>
      </c>
      <c r="B104" s="2">
        <f t="shared" si="4"/>
        <v>2023</v>
      </c>
      <c r="C104" s="2">
        <f t="shared" si="3"/>
        <v>11</v>
      </c>
      <c r="D104" s="2">
        <v>1375</v>
      </c>
      <c r="E104" t="s">
        <v>466</v>
      </c>
      <c r="F104" s="4">
        <v>584410</v>
      </c>
      <c r="G104" s="2">
        <v>68.5</v>
      </c>
      <c r="H104" t="s">
        <v>5792</v>
      </c>
      <c r="M104" t="s">
        <v>5792</v>
      </c>
      <c r="AD104" t="str">
        <f t="shared" si="5"/>
        <v xml:space="preserve">Dôchodci </v>
      </c>
    </row>
    <row r="105" spans="1:30" x14ac:dyDescent="0.3">
      <c r="A105" s="3">
        <v>45218</v>
      </c>
      <c r="B105" s="2">
        <f t="shared" si="4"/>
        <v>2023</v>
      </c>
      <c r="C105" s="2">
        <f t="shared" si="3"/>
        <v>10</v>
      </c>
      <c r="D105" s="2">
        <v>1144</v>
      </c>
      <c r="E105" t="s">
        <v>763</v>
      </c>
      <c r="F105" s="4">
        <v>584410</v>
      </c>
      <c r="G105" s="2">
        <v>53.7</v>
      </c>
      <c r="H105" t="s">
        <v>5792</v>
      </c>
      <c r="M105" t="s">
        <v>5792</v>
      </c>
      <c r="AD105" t="str">
        <f t="shared" si="5"/>
        <v xml:space="preserve">Dôchodci </v>
      </c>
    </row>
    <row r="106" spans="1:30" x14ac:dyDescent="0.3">
      <c r="A106" s="3">
        <v>45190</v>
      </c>
      <c r="B106" s="2">
        <f t="shared" si="4"/>
        <v>2023</v>
      </c>
      <c r="C106" s="2">
        <f t="shared" si="3"/>
        <v>9</v>
      </c>
      <c r="D106" s="2">
        <v>1000</v>
      </c>
      <c r="E106" t="s">
        <v>941</v>
      </c>
      <c r="F106" s="4">
        <v>584410</v>
      </c>
      <c r="G106" s="2">
        <v>50.5</v>
      </c>
      <c r="H106" t="s">
        <v>5792</v>
      </c>
      <c r="M106" t="s">
        <v>5792</v>
      </c>
      <c r="AD106" t="str">
        <f t="shared" si="5"/>
        <v xml:space="preserve">Dôchodci </v>
      </c>
    </row>
    <row r="107" spans="1:30" x14ac:dyDescent="0.3">
      <c r="A107" s="3">
        <v>45168</v>
      </c>
      <c r="B107" s="2">
        <f t="shared" si="4"/>
        <v>2023</v>
      </c>
      <c r="C107" s="2">
        <f t="shared" si="3"/>
        <v>8</v>
      </c>
      <c r="D107" s="2">
        <v>889</v>
      </c>
      <c r="E107" t="s">
        <v>1087</v>
      </c>
      <c r="F107" s="4">
        <v>584410</v>
      </c>
      <c r="G107" s="2">
        <v>72</v>
      </c>
      <c r="H107" t="s">
        <v>5792</v>
      </c>
      <c r="M107" t="s">
        <v>5792</v>
      </c>
      <c r="AD107" t="str">
        <f t="shared" si="5"/>
        <v xml:space="preserve">Dôchodci </v>
      </c>
    </row>
    <row r="108" spans="1:30" x14ac:dyDescent="0.3">
      <c r="A108" s="3">
        <v>45132</v>
      </c>
      <c r="B108" s="2">
        <f t="shared" si="4"/>
        <v>2023</v>
      </c>
      <c r="C108" s="2">
        <f t="shared" si="3"/>
        <v>7</v>
      </c>
      <c r="D108" s="2">
        <v>787</v>
      </c>
      <c r="E108" t="s">
        <v>1213</v>
      </c>
      <c r="F108" s="4">
        <v>584410</v>
      </c>
      <c r="G108" s="2">
        <v>110.4</v>
      </c>
      <c r="H108" t="s">
        <v>5792</v>
      </c>
      <c r="M108" t="s">
        <v>5792</v>
      </c>
      <c r="AD108" t="str">
        <f t="shared" si="5"/>
        <v xml:space="preserve">Dôchodci </v>
      </c>
    </row>
    <row r="109" spans="1:30" x14ac:dyDescent="0.3">
      <c r="A109" s="3">
        <v>45096</v>
      </c>
      <c r="B109" s="2">
        <f t="shared" si="4"/>
        <v>2023</v>
      </c>
      <c r="C109" s="2">
        <f t="shared" si="3"/>
        <v>6</v>
      </c>
      <c r="D109" s="2">
        <v>539</v>
      </c>
      <c r="E109" t="s">
        <v>1483</v>
      </c>
      <c r="F109" s="4">
        <v>584410</v>
      </c>
      <c r="G109" s="2">
        <v>97.3</v>
      </c>
      <c r="H109" t="s">
        <v>5792</v>
      </c>
      <c r="M109" t="s">
        <v>5792</v>
      </c>
      <c r="AD109" t="str">
        <f t="shared" si="5"/>
        <v xml:space="preserve">Dôchodci </v>
      </c>
    </row>
    <row r="110" spans="1:30" x14ac:dyDescent="0.3">
      <c r="A110" s="3">
        <v>45063</v>
      </c>
      <c r="B110" s="2">
        <f t="shared" si="4"/>
        <v>2023</v>
      </c>
      <c r="C110" s="2">
        <f t="shared" si="3"/>
        <v>5</v>
      </c>
      <c r="D110" s="2">
        <v>422</v>
      </c>
      <c r="E110" t="s">
        <v>1614</v>
      </c>
      <c r="F110" s="4">
        <v>584410</v>
      </c>
      <c r="G110" s="2">
        <v>89.2</v>
      </c>
      <c r="H110" t="s">
        <v>5792</v>
      </c>
      <c r="M110" t="s">
        <v>5792</v>
      </c>
      <c r="AD110" t="str">
        <f t="shared" si="5"/>
        <v xml:space="preserve">Dôchodci </v>
      </c>
    </row>
    <row r="111" spans="1:30" x14ac:dyDescent="0.3">
      <c r="A111" s="3">
        <v>45057</v>
      </c>
      <c r="B111" s="2">
        <f t="shared" si="4"/>
        <v>2023</v>
      </c>
      <c r="C111" s="2">
        <f t="shared" si="3"/>
        <v>5</v>
      </c>
      <c r="D111" s="2">
        <v>397</v>
      </c>
      <c r="E111" t="s">
        <v>1634</v>
      </c>
      <c r="F111" s="4">
        <v>584410</v>
      </c>
      <c r="G111" s="2">
        <v>90.9</v>
      </c>
      <c r="H111" t="s">
        <v>5792</v>
      </c>
      <c r="M111" t="s">
        <v>5792</v>
      </c>
      <c r="AD111" t="str">
        <f t="shared" si="5"/>
        <v xml:space="preserve">Dôchodci </v>
      </c>
    </row>
    <row r="112" spans="1:30" x14ac:dyDescent="0.3">
      <c r="A112" s="3">
        <v>45055</v>
      </c>
      <c r="B112" s="2">
        <f t="shared" si="4"/>
        <v>2023</v>
      </c>
      <c r="C112" s="2">
        <f t="shared" si="3"/>
        <v>5</v>
      </c>
      <c r="D112" s="2">
        <v>392</v>
      </c>
      <c r="E112" t="s">
        <v>1660</v>
      </c>
      <c r="F112" s="4">
        <v>584410</v>
      </c>
      <c r="G112" s="2">
        <v>107.4</v>
      </c>
      <c r="H112" t="s">
        <v>5792</v>
      </c>
      <c r="M112" t="s">
        <v>5792</v>
      </c>
      <c r="AD112" t="str">
        <f t="shared" si="5"/>
        <v xml:space="preserve">Dôchodci </v>
      </c>
    </row>
    <row r="113" spans="1:30" x14ac:dyDescent="0.3">
      <c r="A113" s="3">
        <v>45008</v>
      </c>
      <c r="B113" s="2">
        <f t="shared" si="4"/>
        <v>2023</v>
      </c>
      <c r="C113" s="2">
        <f t="shared" si="3"/>
        <v>3</v>
      </c>
      <c r="D113" s="2">
        <v>222</v>
      </c>
      <c r="E113" t="s">
        <v>1859</v>
      </c>
      <c r="F113" s="4">
        <v>584410</v>
      </c>
      <c r="G113" s="2">
        <v>108</v>
      </c>
      <c r="H113" t="s">
        <v>5792</v>
      </c>
      <c r="M113" t="s">
        <v>5792</v>
      </c>
      <c r="AD113" t="str">
        <f t="shared" si="5"/>
        <v xml:space="preserve">Dôchodci </v>
      </c>
    </row>
    <row r="114" spans="1:30" x14ac:dyDescent="0.3">
      <c r="A114" s="3">
        <v>44986</v>
      </c>
      <c r="B114" s="2">
        <f t="shared" si="4"/>
        <v>2023</v>
      </c>
      <c r="C114" s="2">
        <f t="shared" si="3"/>
        <v>3</v>
      </c>
      <c r="D114" s="2">
        <v>122</v>
      </c>
      <c r="E114" t="s">
        <v>1989</v>
      </c>
      <c r="F114" s="4">
        <v>584410</v>
      </c>
      <c r="G114" s="2">
        <v>95</v>
      </c>
      <c r="H114" t="s">
        <v>5792</v>
      </c>
      <c r="M114" t="s">
        <v>5792</v>
      </c>
      <c r="AD114" t="str">
        <f t="shared" si="5"/>
        <v xml:space="preserve">Dôchodci </v>
      </c>
    </row>
    <row r="115" spans="1:30" x14ac:dyDescent="0.3">
      <c r="A115" s="3">
        <v>44916</v>
      </c>
      <c r="B115" s="2">
        <f t="shared" si="4"/>
        <v>2022</v>
      </c>
      <c r="C115" s="2">
        <f t="shared" si="3"/>
        <v>12</v>
      </c>
      <c r="D115">
        <v>1781</v>
      </c>
      <c r="E115" t="s">
        <v>2345</v>
      </c>
      <c r="F115" s="4">
        <v>584410</v>
      </c>
      <c r="G115" s="2">
        <v>150</v>
      </c>
      <c r="H115" t="s">
        <v>5792</v>
      </c>
      <c r="M115" t="s">
        <v>5792</v>
      </c>
      <c r="AD115" t="str">
        <f t="shared" si="5"/>
        <v xml:space="preserve">Dôchodci </v>
      </c>
    </row>
    <row r="116" spans="1:30" x14ac:dyDescent="0.3">
      <c r="A116" s="3">
        <v>44893</v>
      </c>
      <c r="B116" s="2">
        <f t="shared" si="4"/>
        <v>2022</v>
      </c>
      <c r="C116" s="2">
        <f t="shared" si="3"/>
        <v>11</v>
      </c>
      <c r="D116">
        <v>1532</v>
      </c>
      <c r="E116" t="s">
        <v>2532</v>
      </c>
      <c r="F116" s="4">
        <v>584410</v>
      </c>
      <c r="G116" s="2">
        <v>124.9</v>
      </c>
      <c r="H116" t="s">
        <v>5792</v>
      </c>
      <c r="M116" t="s">
        <v>5792</v>
      </c>
      <c r="AD116" t="str">
        <f t="shared" si="5"/>
        <v xml:space="preserve">Dôchodci </v>
      </c>
    </row>
    <row r="117" spans="1:30" x14ac:dyDescent="0.3">
      <c r="A117" s="3">
        <v>44853</v>
      </c>
      <c r="B117" s="2">
        <f t="shared" si="4"/>
        <v>2022</v>
      </c>
      <c r="C117" s="2">
        <f t="shared" si="3"/>
        <v>10</v>
      </c>
      <c r="D117">
        <v>1351</v>
      </c>
      <c r="E117" t="s">
        <v>2711</v>
      </c>
      <c r="F117" s="4">
        <v>584410</v>
      </c>
      <c r="G117" s="2">
        <v>173.8</v>
      </c>
      <c r="H117" t="s">
        <v>5792</v>
      </c>
      <c r="M117" t="s">
        <v>5792</v>
      </c>
      <c r="AD117" t="str">
        <f t="shared" si="5"/>
        <v xml:space="preserve">Dôchodci </v>
      </c>
    </row>
    <row r="118" spans="1:30" x14ac:dyDescent="0.3">
      <c r="A118" s="3">
        <v>44823</v>
      </c>
      <c r="B118" s="2">
        <f t="shared" si="4"/>
        <v>2022</v>
      </c>
      <c r="C118" s="2">
        <f t="shared" si="3"/>
        <v>9</v>
      </c>
      <c r="D118">
        <v>1222</v>
      </c>
      <c r="E118" t="s">
        <v>2804</v>
      </c>
      <c r="F118" s="4">
        <v>584410</v>
      </c>
      <c r="G118" s="2">
        <v>76.8</v>
      </c>
      <c r="H118" t="s">
        <v>5792</v>
      </c>
      <c r="M118" t="s">
        <v>5792</v>
      </c>
      <c r="AD118" t="str">
        <f t="shared" si="5"/>
        <v xml:space="preserve">Dôchodci </v>
      </c>
    </row>
    <row r="119" spans="1:30" x14ac:dyDescent="0.3">
      <c r="A119" s="3">
        <v>44784</v>
      </c>
      <c r="B119" s="2">
        <f t="shared" si="4"/>
        <v>2022</v>
      </c>
      <c r="C119" s="2">
        <f t="shared" si="3"/>
        <v>8</v>
      </c>
      <c r="D119">
        <v>1086</v>
      </c>
      <c r="E119" t="s">
        <v>2952</v>
      </c>
      <c r="F119" s="4">
        <v>584410</v>
      </c>
      <c r="G119" s="2">
        <v>151</v>
      </c>
      <c r="H119" t="s">
        <v>5792</v>
      </c>
      <c r="M119" t="s">
        <v>5792</v>
      </c>
      <c r="AD119" t="str">
        <f t="shared" si="5"/>
        <v xml:space="preserve">Dôchodci </v>
      </c>
    </row>
    <row r="120" spans="1:30" x14ac:dyDescent="0.3">
      <c r="A120" s="3">
        <v>44784</v>
      </c>
      <c r="B120" s="2">
        <f t="shared" si="4"/>
        <v>2022</v>
      </c>
      <c r="C120" s="2">
        <f t="shared" si="3"/>
        <v>8</v>
      </c>
      <c r="D120">
        <v>1060</v>
      </c>
      <c r="E120" t="s">
        <v>2965</v>
      </c>
      <c r="F120" s="4">
        <v>584410</v>
      </c>
      <c r="G120" s="2">
        <v>130.80000000000001</v>
      </c>
      <c r="H120" t="s">
        <v>5792</v>
      </c>
      <c r="M120" t="s">
        <v>5792</v>
      </c>
      <c r="AD120" t="str">
        <f t="shared" si="5"/>
        <v xml:space="preserve">Dôchodci </v>
      </c>
    </row>
    <row r="121" spans="1:30" x14ac:dyDescent="0.3">
      <c r="A121" s="3">
        <v>44727</v>
      </c>
      <c r="B121" s="2">
        <f t="shared" si="4"/>
        <v>2022</v>
      </c>
      <c r="C121" s="2">
        <f t="shared" si="3"/>
        <v>6</v>
      </c>
      <c r="D121">
        <v>781</v>
      </c>
      <c r="E121" t="s">
        <v>3211</v>
      </c>
      <c r="F121" s="4">
        <v>584410</v>
      </c>
      <c r="G121" s="2">
        <v>139.19999999999999</v>
      </c>
      <c r="H121" t="s">
        <v>5792</v>
      </c>
      <c r="M121" t="s">
        <v>5792</v>
      </c>
      <c r="AD121" t="str">
        <f t="shared" si="5"/>
        <v xml:space="preserve">Dôchodci </v>
      </c>
    </row>
    <row r="122" spans="1:30" x14ac:dyDescent="0.3">
      <c r="A122" s="3">
        <v>44721</v>
      </c>
      <c r="B122" s="2">
        <f t="shared" si="4"/>
        <v>2022</v>
      </c>
      <c r="C122" s="2">
        <f t="shared" si="3"/>
        <v>6</v>
      </c>
      <c r="D122">
        <v>730</v>
      </c>
      <c r="E122" t="s">
        <v>3251</v>
      </c>
      <c r="F122" s="4">
        <v>584410</v>
      </c>
      <c r="G122" s="2">
        <v>171.5</v>
      </c>
      <c r="H122" t="s">
        <v>5792</v>
      </c>
      <c r="M122" t="s">
        <v>5792</v>
      </c>
      <c r="AD122" t="str">
        <f t="shared" si="5"/>
        <v xml:space="preserve">Dôchodci </v>
      </c>
    </row>
    <row r="123" spans="1:30" x14ac:dyDescent="0.3">
      <c r="A123" s="3">
        <v>44671</v>
      </c>
      <c r="B123" s="2">
        <f t="shared" si="4"/>
        <v>2022</v>
      </c>
      <c r="C123" s="2">
        <f t="shared" si="3"/>
        <v>4</v>
      </c>
      <c r="D123">
        <v>468</v>
      </c>
      <c r="E123" t="s">
        <v>3499</v>
      </c>
      <c r="F123" s="4">
        <v>584410</v>
      </c>
      <c r="G123" s="2">
        <v>150.5</v>
      </c>
      <c r="H123" t="s">
        <v>5792</v>
      </c>
      <c r="M123" t="s">
        <v>5792</v>
      </c>
      <c r="AD123" t="str">
        <f t="shared" si="5"/>
        <v xml:space="preserve">Dôchodci </v>
      </c>
    </row>
    <row r="124" spans="1:30" x14ac:dyDescent="0.3">
      <c r="A124" s="3">
        <v>44642</v>
      </c>
      <c r="B124" s="2">
        <f t="shared" si="4"/>
        <v>2022</v>
      </c>
      <c r="C124" s="2">
        <f t="shared" si="3"/>
        <v>3</v>
      </c>
      <c r="D124">
        <v>321</v>
      </c>
      <c r="E124" t="s">
        <v>3631</v>
      </c>
      <c r="F124" s="4">
        <v>584410</v>
      </c>
      <c r="G124" s="2">
        <v>133.80000000000001</v>
      </c>
      <c r="H124" t="s">
        <v>5792</v>
      </c>
      <c r="M124" t="s">
        <v>5792</v>
      </c>
      <c r="AD124" t="str">
        <f t="shared" si="5"/>
        <v xml:space="preserve">Dôchodci </v>
      </c>
    </row>
    <row r="125" spans="1:30" x14ac:dyDescent="0.3">
      <c r="A125" s="3">
        <v>44616</v>
      </c>
      <c r="B125" s="2">
        <f t="shared" si="4"/>
        <v>2022</v>
      </c>
      <c r="C125" s="2">
        <f t="shared" si="3"/>
        <v>2</v>
      </c>
      <c r="D125">
        <v>115</v>
      </c>
      <c r="E125" t="s">
        <v>3721</v>
      </c>
      <c r="F125" s="4">
        <v>584410</v>
      </c>
      <c r="G125" s="2">
        <v>167.8</v>
      </c>
      <c r="H125" t="s">
        <v>5792</v>
      </c>
      <c r="M125" t="s">
        <v>5792</v>
      </c>
      <c r="AD125" t="str">
        <f t="shared" si="5"/>
        <v xml:space="preserve">Dôchodci </v>
      </c>
    </row>
    <row r="126" spans="1:30" x14ac:dyDescent="0.3">
      <c r="A126" s="3">
        <v>44582</v>
      </c>
      <c r="B126" s="2">
        <f t="shared" si="4"/>
        <v>2022</v>
      </c>
      <c r="C126" s="2">
        <f t="shared" si="3"/>
        <v>1</v>
      </c>
      <c r="D126">
        <v>2046</v>
      </c>
      <c r="E126" t="s">
        <v>3896</v>
      </c>
      <c r="F126" s="4">
        <v>584410</v>
      </c>
      <c r="G126" s="2">
        <v>123.5</v>
      </c>
      <c r="H126" t="s">
        <v>5792</v>
      </c>
      <c r="M126" t="s">
        <v>5792</v>
      </c>
      <c r="AD126" t="str">
        <f t="shared" si="5"/>
        <v xml:space="preserve">Dôchodci </v>
      </c>
    </row>
    <row r="127" spans="1:30" x14ac:dyDescent="0.3">
      <c r="A127" s="3">
        <v>44552</v>
      </c>
      <c r="B127" s="2">
        <f t="shared" si="4"/>
        <v>2021</v>
      </c>
      <c r="C127" s="2">
        <f t="shared" si="3"/>
        <v>12</v>
      </c>
      <c r="D127" s="2">
        <v>1801</v>
      </c>
      <c r="E127" t="s">
        <v>4145</v>
      </c>
      <c r="F127" s="4">
        <v>584410</v>
      </c>
      <c r="G127" s="2">
        <v>156.5</v>
      </c>
      <c r="H127" t="s">
        <v>5792</v>
      </c>
      <c r="M127" t="s">
        <v>5792</v>
      </c>
      <c r="AD127" t="str">
        <f t="shared" si="5"/>
        <v xml:space="preserve">Dôchodci </v>
      </c>
    </row>
    <row r="128" spans="1:30" x14ac:dyDescent="0.3">
      <c r="A128" s="3">
        <v>44516</v>
      </c>
      <c r="B128" s="2">
        <f t="shared" si="4"/>
        <v>2021</v>
      </c>
      <c r="C128" s="2">
        <f t="shared" si="3"/>
        <v>11</v>
      </c>
      <c r="D128" s="2">
        <v>1642</v>
      </c>
      <c r="E128" t="s">
        <v>4317</v>
      </c>
      <c r="F128" s="4">
        <v>584410</v>
      </c>
      <c r="G128" s="2">
        <v>187.1</v>
      </c>
      <c r="H128" t="s">
        <v>5792</v>
      </c>
      <c r="M128" t="s">
        <v>5792</v>
      </c>
      <c r="AD128" t="str">
        <f t="shared" si="5"/>
        <v xml:space="preserve">Dôchodci </v>
      </c>
    </row>
    <row r="129" spans="1:30" x14ac:dyDescent="0.3">
      <c r="A129" s="3">
        <v>44502</v>
      </c>
      <c r="B129" s="2">
        <f t="shared" si="4"/>
        <v>2021</v>
      </c>
      <c r="C129" s="2">
        <f t="shared" si="3"/>
        <v>11</v>
      </c>
      <c r="D129" s="2">
        <v>1530</v>
      </c>
      <c r="E129" t="s">
        <v>4388</v>
      </c>
      <c r="F129" s="4">
        <v>584410</v>
      </c>
      <c r="G129" s="2">
        <v>165.6</v>
      </c>
      <c r="H129" t="s">
        <v>5792</v>
      </c>
      <c r="M129" t="s">
        <v>5792</v>
      </c>
      <c r="AD129" t="str">
        <f t="shared" si="5"/>
        <v xml:space="preserve">Dôchodci </v>
      </c>
    </row>
    <row r="130" spans="1:30" x14ac:dyDescent="0.3">
      <c r="A130" s="3">
        <v>44463</v>
      </c>
      <c r="B130" s="2">
        <f t="shared" si="4"/>
        <v>2021</v>
      </c>
      <c r="C130" s="2">
        <f t="shared" ref="C130:C193" si="6">MONTH(A130)</f>
        <v>9</v>
      </c>
      <c r="D130" s="2">
        <v>1333</v>
      </c>
      <c r="E130" t="s">
        <v>4576</v>
      </c>
      <c r="F130" s="4">
        <v>584410</v>
      </c>
      <c r="G130" s="2">
        <v>177.9</v>
      </c>
      <c r="H130" t="s">
        <v>5792</v>
      </c>
      <c r="M130" t="s">
        <v>5792</v>
      </c>
      <c r="AD130" t="str">
        <f t="shared" si="5"/>
        <v xml:space="preserve">Dôchodci </v>
      </c>
    </row>
    <row r="131" spans="1:30" x14ac:dyDescent="0.3">
      <c r="A131" s="3">
        <v>44463</v>
      </c>
      <c r="B131" s="2">
        <f t="shared" ref="B131:B194" si="7">YEAR(A131)</f>
        <v>2021</v>
      </c>
      <c r="C131" s="2">
        <f t="shared" si="6"/>
        <v>9</v>
      </c>
      <c r="D131" s="2">
        <v>1334</v>
      </c>
      <c r="E131" t="s">
        <v>4577</v>
      </c>
      <c r="F131" s="4">
        <v>584410</v>
      </c>
      <c r="G131" s="2">
        <v>64.2</v>
      </c>
      <c r="H131" t="s">
        <v>5792</v>
      </c>
      <c r="M131" t="s">
        <v>5792</v>
      </c>
      <c r="AD131" t="str">
        <f t="shared" ref="AD131:AD194" si="8">_xlfn.CONCAT(IF($K131="x",_xlfn.CONCAT($K$1, " "),""),IF($L131="x",_xlfn.CONCAT($L$1, " "),""),IF($M131="x",_xlfn.CONCAT($M$1, " "),""),IF($N131="x",_xlfn.CONCAT($N$1, " "),""),IF($O131="x",_xlfn.CONCAT($O$1, " "),""),IF($P131="x",_xlfn.CONCAT($P$1, " "),""),IF($Q131="x",_xlfn.CONCAT($Q$1, " "),""),IF($R131="x",_xlfn.CONCAT($R$1, " "),""),IF($S131="x",_xlfn.CONCAT($S$1, " "),""), IF($T131="x",_xlfn.CONCAT($T$1, " "),""),IF($U131="x",_xlfn.CONCAT($U$1, " "),""),IF($V131="x",_xlfn.CONCAT($V$1, " "),""),IF($W131="x",_xlfn.CONCAT($W$1, " "),""),IF($X131="x",_xlfn.CONCAT($X$1, " "),""),IF($Y131="x",_xlfn.CONCAT($Y$1, " "),""),IF($Z131="x",_xlfn.CONCAT($Z$1, " "),""),IF($AA131="x",_xlfn.CONCAT($AA$1, " "),""),IF($AB131="x",_xlfn.CONCAT($AB$1, " "),""),IF($AC131="x",_xlfn.CONCAT($AC$1, " "),""))</f>
        <v xml:space="preserve">Dôchodci </v>
      </c>
    </row>
    <row r="132" spans="1:30" x14ac:dyDescent="0.3">
      <c r="A132" s="3">
        <v>44412</v>
      </c>
      <c r="B132" s="2">
        <f t="shared" si="7"/>
        <v>2021</v>
      </c>
      <c r="C132" s="2">
        <f t="shared" si="6"/>
        <v>8</v>
      </c>
      <c r="D132" s="2">
        <v>1041</v>
      </c>
      <c r="E132" t="s">
        <v>4800</v>
      </c>
      <c r="F132" s="4">
        <v>584410</v>
      </c>
      <c r="G132" s="2">
        <v>936</v>
      </c>
      <c r="I132" t="s">
        <v>5792</v>
      </c>
      <c r="X132" t="s">
        <v>5792</v>
      </c>
      <c r="AD132" t="str">
        <f t="shared" si="8"/>
        <v xml:space="preserve">Školenia, konferencie, semináre, časopisy </v>
      </c>
    </row>
    <row r="133" spans="1:30" x14ac:dyDescent="0.3">
      <c r="A133" s="3">
        <v>44398</v>
      </c>
      <c r="B133" s="2">
        <f t="shared" si="7"/>
        <v>2021</v>
      </c>
      <c r="C133" s="2">
        <f t="shared" si="6"/>
        <v>7</v>
      </c>
      <c r="D133" s="2">
        <v>996</v>
      </c>
      <c r="E133" t="s">
        <v>4855</v>
      </c>
      <c r="F133" s="4">
        <v>584410</v>
      </c>
      <c r="G133" s="2">
        <v>164.7</v>
      </c>
      <c r="H133" t="s">
        <v>5792</v>
      </c>
      <c r="M133" t="s">
        <v>5792</v>
      </c>
      <c r="AD133" t="str">
        <f t="shared" si="8"/>
        <v xml:space="preserve">Dôchodci </v>
      </c>
    </row>
    <row r="134" spans="1:30" x14ac:dyDescent="0.3">
      <c r="A134" s="3">
        <v>44396</v>
      </c>
      <c r="B134" s="2">
        <f t="shared" si="7"/>
        <v>2021</v>
      </c>
      <c r="C134" s="2">
        <f t="shared" si="6"/>
        <v>7</v>
      </c>
      <c r="D134" s="2">
        <v>883</v>
      </c>
      <c r="E134" t="s">
        <v>4878</v>
      </c>
      <c r="F134" s="4">
        <v>584410</v>
      </c>
      <c r="G134" s="2">
        <v>146</v>
      </c>
      <c r="H134" t="s">
        <v>5792</v>
      </c>
      <c r="M134" t="s">
        <v>5792</v>
      </c>
      <c r="AD134" t="str">
        <f t="shared" si="8"/>
        <v xml:space="preserve">Dôchodci </v>
      </c>
    </row>
    <row r="135" spans="1:30" x14ac:dyDescent="0.3">
      <c r="A135" s="3">
        <v>44336</v>
      </c>
      <c r="B135" s="2">
        <f t="shared" si="7"/>
        <v>2021</v>
      </c>
      <c r="C135" s="2">
        <f t="shared" si="6"/>
        <v>5</v>
      </c>
      <c r="D135" s="2">
        <v>646</v>
      </c>
      <c r="E135" t="s">
        <v>5133</v>
      </c>
      <c r="F135" s="4">
        <v>584410</v>
      </c>
      <c r="G135" s="2">
        <v>127</v>
      </c>
      <c r="H135" t="s">
        <v>5792</v>
      </c>
      <c r="M135" t="s">
        <v>5792</v>
      </c>
      <c r="AD135" t="str">
        <f t="shared" si="8"/>
        <v xml:space="preserve">Dôchodci </v>
      </c>
    </row>
    <row r="136" spans="1:30" x14ac:dyDescent="0.3">
      <c r="A136" s="3">
        <v>44319</v>
      </c>
      <c r="B136" s="2">
        <f t="shared" si="7"/>
        <v>2021</v>
      </c>
      <c r="C136" s="2">
        <f t="shared" si="6"/>
        <v>5</v>
      </c>
      <c r="D136" s="2">
        <v>525</v>
      </c>
      <c r="E136" t="s">
        <v>5237</v>
      </c>
      <c r="F136" s="4">
        <v>584410</v>
      </c>
      <c r="G136" s="2">
        <v>144.80000000000001</v>
      </c>
      <c r="H136" t="s">
        <v>5792</v>
      </c>
      <c r="M136" t="s">
        <v>5792</v>
      </c>
      <c r="AD136" t="str">
        <f t="shared" si="8"/>
        <v xml:space="preserve">Dôchodci </v>
      </c>
    </row>
    <row r="137" spans="1:30" x14ac:dyDescent="0.3">
      <c r="A137" s="3">
        <v>44274</v>
      </c>
      <c r="B137" s="2">
        <f t="shared" si="7"/>
        <v>2021</v>
      </c>
      <c r="C137" s="2">
        <f t="shared" si="6"/>
        <v>3</v>
      </c>
      <c r="D137" s="2">
        <v>325</v>
      </c>
      <c r="E137" t="s">
        <v>5434</v>
      </c>
      <c r="F137" s="4">
        <v>584410</v>
      </c>
      <c r="G137" s="2">
        <v>190.5</v>
      </c>
      <c r="H137" t="s">
        <v>5792</v>
      </c>
      <c r="M137" t="s">
        <v>5792</v>
      </c>
      <c r="AD137" t="str">
        <f t="shared" si="8"/>
        <v xml:space="preserve">Dôchodci </v>
      </c>
    </row>
    <row r="138" spans="1:30" x14ac:dyDescent="0.3">
      <c r="A138" s="3">
        <v>44264</v>
      </c>
      <c r="B138" s="2">
        <f t="shared" si="7"/>
        <v>2021</v>
      </c>
      <c r="C138" s="2">
        <f t="shared" si="6"/>
        <v>3</v>
      </c>
      <c r="D138" s="2">
        <v>196</v>
      </c>
      <c r="E138" t="s">
        <v>5516</v>
      </c>
      <c r="F138" s="4">
        <v>584410</v>
      </c>
      <c r="G138" s="2">
        <v>134</v>
      </c>
      <c r="H138" t="s">
        <v>5792</v>
      </c>
      <c r="M138" t="s">
        <v>5792</v>
      </c>
      <c r="AD138" t="str">
        <f t="shared" si="8"/>
        <v xml:space="preserve">Dôchodci </v>
      </c>
    </row>
    <row r="139" spans="1:30" x14ac:dyDescent="0.3">
      <c r="A139" s="3">
        <v>44217</v>
      </c>
      <c r="B139" s="2">
        <f t="shared" si="7"/>
        <v>2021</v>
      </c>
      <c r="C139" s="2">
        <f t="shared" si="6"/>
        <v>1</v>
      </c>
      <c r="D139" s="2">
        <v>2333</v>
      </c>
      <c r="E139" t="s">
        <v>5735</v>
      </c>
      <c r="F139" s="4">
        <v>584410</v>
      </c>
      <c r="G139" s="2">
        <v>128.1</v>
      </c>
      <c r="H139" t="s">
        <v>5792</v>
      </c>
      <c r="M139" t="s">
        <v>5792</v>
      </c>
      <c r="AD139" t="str">
        <f t="shared" si="8"/>
        <v xml:space="preserve">Dôchodci </v>
      </c>
    </row>
    <row r="140" spans="1:30" x14ac:dyDescent="0.3">
      <c r="A140" s="3">
        <v>44733</v>
      </c>
      <c r="B140" s="2">
        <f t="shared" si="7"/>
        <v>2022</v>
      </c>
      <c r="C140" s="2">
        <f t="shared" si="6"/>
        <v>6</v>
      </c>
      <c r="D140">
        <v>706</v>
      </c>
      <c r="E140" t="s">
        <v>3196</v>
      </c>
      <c r="F140" s="4">
        <v>586781</v>
      </c>
      <c r="G140" s="2">
        <v>4631.54</v>
      </c>
      <c r="H140" t="s">
        <v>5792</v>
      </c>
      <c r="K140" t="s">
        <v>5792</v>
      </c>
      <c r="N140" t="s">
        <v>5792</v>
      </c>
      <c r="AD140" t="str">
        <f t="shared" si="8"/>
        <v xml:space="preserve">Investícia a údržba majetku ZŠ / MŠ / Jasle </v>
      </c>
    </row>
    <row r="141" spans="1:30" x14ac:dyDescent="0.3">
      <c r="A141" s="3">
        <v>44964</v>
      </c>
      <c r="B141" s="2">
        <f t="shared" si="7"/>
        <v>2023</v>
      </c>
      <c r="C141" s="2">
        <f t="shared" si="6"/>
        <v>2</v>
      </c>
      <c r="D141" s="2">
        <v>41</v>
      </c>
      <c r="E141" t="s">
        <v>2073</v>
      </c>
      <c r="F141" s="4">
        <v>603481</v>
      </c>
      <c r="G141" s="2">
        <v>637.35</v>
      </c>
      <c r="I141" t="s">
        <v>5792</v>
      </c>
      <c r="L141" t="s">
        <v>5792</v>
      </c>
      <c r="AD141" t="str">
        <f t="shared" si="8"/>
        <v xml:space="preserve">Energie, vodné, stočné, správcovské služby </v>
      </c>
    </row>
    <row r="142" spans="1:30" x14ac:dyDescent="0.3">
      <c r="A142" s="3">
        <v>44588</v>
      </c>
      <c r="B142" s="2">
        <f t="shared" si="7"/>
        <v>2022</v>
      </c>
      <c r="C142" s="2">
        <f t="shared" si="6"/>
        <v>1</v>
      </c>
      <c r="D142">
        <v>2045</v>
      </c>
      <c r="E142" t="s">
        <v>3856</v>
      </c>
      <c r="F142" s="4">
        <v>603481</v>
      </c>
      <c r="G142" s="2">
        <v>2019.92</v>
      </c>
      <c r="I142" t="s">
        <v>5792</v>
      </c>
      <c r="L142" t="s">
        <v>5792</v>
      </c>
      <c r="AD142" t="str">
        <f t="shared" si="8"/>
        <v xml:space="preserve">Energie, vodné, stočné, správcovské služby </v>
      </c>
    </row>
    <row r="143" spans="1:30" x14ac:dyDescent="0.3">
      <c r="A143" s="3">
        <v>44376</v>
      </c>
      <c r="B143" s="2">
        <f t="shared" si="7"/>
        <v>2021</v>
      </c>
      <c r="C143" s="2">
        <f t="shared" si="6"/>
        <v>6</v>
      </c>
      <c r="D143" s="2">
        <v>700</v>
      </c>
      <c r="E143" t="s">
        <v>4958</v>
      </c>
      <c r="F143" s="4">
        <v>603481</v>
      </c>
      <c r="G143" s="2">
        <v>640.48</v>
      </c>
      <c r="I143" t="s">
        <v>5792</v>
      </c>
      <c r="R143" t="s">
        <v>5792</v>
      </c>
      <c r="AD143" t="str">
        <f t="shared" si="8"/>
        <v xml:space="preserve">Právne a porad. služby </v>
      </c>
    </row>
    <row r="144" spans="1:30" x14ac:dyDescent="0.3">
      <c r="A144" s="3">
        <v>44244</v>
      </c>
      <c r="B144" s="2">
        <f t="shared" si="7"/>
        <v>2021</v>
      </c>
      <c r="C144" s="2">
        <f t="shared" si="6"/>
        <v>2</v>
      </c>
      <c r="D144" s="2">
        <v>80</v>
      </c>
      <c r="E144" t="s">
        <v>5590</v>
      </c>
      <c r="F144" s="4">
        <v>603481</v>
      </c>
      <c r="G144" s="2">
        <v>641.15</v>
      </c>
      <c r="I144" t="s">
        <v>5792</v>
      </c>
      <c r="R144" t="s">
        <v>5792</v>
      </c>
      <c r="AD144" t="str">
        <f t="shared" si="8"/>
        <v xml:space="preserve">Právne a porad. služby </v>
      </c>
    </row>
    <row r="145" spans="1:30" x14ac:dyDescent="0.3">
      <c r="A145" s="3">
        <v>45147</v>
      </c>
      <c r="B145" s="2">
        <f t="shared" si="7"/>
        <v>2023</v>
      </c>
      <c r="C145" s="2">
        <f t="shared" si="6"/>
        <v>8</v>
      </c>
      <c r="D145" s="2">
        <v>753</v>
      </c>
      <c r="E145" t="s">
        <v>1166</v>
      </c>
      <c r="F145" s="4">
        <v>617713</v>
      </c>
      <c r="G145" s="2">
        <v>734.16</v>
      </c>
      <c r="I145" t="s">
        <v>5792</v>
      </c>
      <c r="P145" t="s">
        <v>5792</v>
      </c>
      <c r="AD145" t="str">
        <f t="shared" si="8"/>
        <v xml:space="preserve">IT služby, SW, licencie </v>
      </c>
    </row>
    <row r="146" spans="1:30" x14ac:dyDescent="0.3">
      <c r="A146" s="3">
        <v>45127</v>
      </c>
      <c r="B146" s="2">
        <f t="shared" si="7"/>
        <v>2023</v>
      </c>
      <c r="C146" s="2">
        <f t="shared" si="6"/>
        <v>7</v>
      </c>
      <c r="D146" s="2">
        <v>754</v>
      </c>
      <c r="E146" t="s">
        <v>1271</v>
      </c>
      <c r="F146" s="4">
        <v>617713</v>
      </c>
      <c r="G146" s="2">
        <v>-611.79999999999995</v>
      </c>
      <c r="I146" t="s">
        <v>5792</v>
      </c>
      <c r="P146" t="s">
        <v>5792</v>
      </c>
      <c r="AD146" t="str">
        <f t="shared" si="8"/>
        <v xml:space="preserve">IT služby, SW, licencie </v>
      </c>
    </row>
    <row r="147" spans="1:30" x14ac:dyDescent="0.3">
      <c r="A147" s="3">
        <v>45120</v>
      </c>
      <c r="B147" s="2">
        <f t="shared" si="7"/>
        <v>2023</v>
      </c>
      <c r="C147" s="2">
        <f t="shared" si="6"/>
        <v>7</v>
      </c>
      <c r="D147" s="2">
        <v>694</v>
      </c>
      <c r="E147" t="s">
        <v>1166</v>
      </c>
      <c r="F147" s="4">
        <v>617713</v>
      </c>
      <c r="G147" s="2">
        <v>611.79999999999995</v>
      </c>
      <c r="I147" t="s">
        <v>5792</v>
      </c>
      <c r="P147" t="s">
        <v>5792</v>
      </c>
      <c r="AD147" t="str">
        <f t="shared" si="8"/>
        <v xml:space="preserve">IT služby, SW, licencie </v>
      </c>
    </row>
    <row r="148" spans="1:30" x14ac:dyDescent="0.3">
      <c r="A148" s="3">
        <v>44736</v>
      </c>
      <c r="B148" s="2">
        <f t="shared" si="7"/>
        <v>2022</v>
      </c>
      <c r="C148" s="2">
        <f t="shared" si="6"/>
        <v>6</v>
      </c>
      <c r="D148">
        <v>858</v>
      </c>
      <c r="E148" t="s">
        <v>3144</v>
      </c>
      <c r="F148" s="4">
        <v>617713</v>
      </c>
      <c r="G148" s="2">
        <v>460</v>
      </c>
      <c r="I148" t="s">
        <v>5792</v>
      </c>
      <c r="P148" t="s">
        <v>5792</v>
      </c>
      <c r="AD148" t="str">
        <f t="shared" si="8"/>
        <v xml:space="preserve">IT služby, SW, licencie </v>
      </c>
    </row>
    <row r="149" spans="1:30" x14ac:dyDescent="0.3">
      <c r="A149" s="3">
        <v>44419</v>
      </c>
      <c r="B149" s="2">
        <f t="shared" si="7"/>
        <v>2021</v>
      </c>
      <c r="C149" s="2">
        <f t="shared" si="6"/>
        <v>8</v>
      </c>
      <c r="D149" s="2">
        <v>1001</v>
      </c>
      <c r="E149" t="s">
        <v>3144</v>
      </c>
      <c r="F149" s="4">
        <v>617713</v>
      </c>
      <c r="G149" s="2">
        <v>442.8</v>
      </c>
      <c r="I149" t="s">
        <v>5792</v>
      </c>
      <c r="P149" t="s">
        <v>5792</v>
      </c>
      <c r="AD149" t="str">
        <f t="shared" si="8"/>
        <v xml:space="preserve">IT služby, SW, licencie </v>
      </c>
    </row>
    <row r="150" spans="1:30" x14ac:dyDescent="0.3">
      <c r="A150" s="3">
        <v>45173</v>
      </c>
      <c r="B150" s="2">
        <f t="shared" si="7"/>
        <v>2023</v>
      </c>
      <c r="C150" s="2">
        <f t="shared" si="6"/>
        <v>9</v>
      </c>
      <c r="D150" s="2">
        <v>858</v>
      </c>
      <c r="E150" t="s">
        <v>1029</v>
      </c>
      <c r="F150" s="4">
        <v>681300</v>
      </c>
      <c r="G150" s="2">
        <v>1939.43</v>
      </c>
      <c r="H150" t="s">
        <v>5792</v>
      </c>
      <c r="Z150" t="s">
        <v>5792</v>
      </c>
      <c r="AD150" t="str">
        <f t="shared" si="8"/>
        <v xml:space="preserve">Zeleň a živ. Prostredie </v>
      </c>
    </row>
    <row r="151" spans="1:30" x14ac:dyDescent="0.3">
      <c r="A151" s="3">
        <v>45145</v>
      </c>
      <c r="B151" s="2">
        <f t="shared" si="7"/>
        <v>2023</v>
      </c>
      <c r="C151" s="2">
        <f t="shared" si="6"/>
        <v>8</v>
      </c>
      <c r="D151" s="2">
        <v>735</v>
      </c>
      <c r="E151" t="s">
        <v>1175</v>
      </c>
      <c r="F151" s="4">
        <v>681300</v>
      </c>
      <c r="G151" s="2">
        <v>3298.33</v>
      </c>
      <c r="H151" t="s">
        <v>5792</v>
      </c>
      <c r="Z151" t="s">
        <v>5792</v>
      </c>
      <c r="AD151" t="str">
        <f t="shared" si="8"/>
        <v xml:space="preserve">Zeleň a živ. Prostredie </v>
      </c>
    </row>
    <row r="152" spans="1:30" x14ac:dyDescent="0.3">
      <c r="A152" s="3">
        <v>45099</v>
      </c>
      <c r="B152" s="2">
        <f t="shared" si="7"/>
        <v>2023</v>
      </c>
      <c r="C152" s="2">
        <f t="shared" si="6"/>
        <v>6</v>
      </c>
      <c r="D152" s="2">
        <v>565</v>
      </c>
      <c r="E152" t="s">
        <v>1420</v>
      </c>
      <c r="F152" s="4">
        <v>681300</v>
      </c>
      <c r="G152" s="2">
        <v>4143.2299999999996</v>
      </c>
      <c r="H152" t="s">
        <v>5792</v>
      </c>
      <c r="Z152" t="s">
        <v>5792</v>
      </c>
      <c r="AD152" t="str">
        <f t="shared" si="8"/>
        <v xml:space="preserve">Zeleň a živ. Prostredie </v>
      </c>
    </row>
    <row r="153" spans="1:30" x14ac:dyDescent="0.3">
      <c r="A153" s="3">
        <v>45096</v>
      </c>
      <c r="B153" s="2">
        <f t="shared" si="7"/>
        <v>2023</v>
      </c>
      <c r="C153" s="2">
        <f t="shared" si="6"/>
        <v>6</v>
      </c>
      <c r="D153" s="2">
        <v>627</v>
      </c>
      <c r="E153" t="s">
        <v>1466</v>
      </c>
      <c r="F153" s="4">
        <v>681300</v>
      </c>
      <c r="G153" s="2">
        <v>-381.6</v>
      </c>
      <c r="H153" t="s">
        <v>5792</v>
      </c>
      <c r="Z153" t="s">
        <v>5792</v>
      </c>
      <c r="AD153" t="str">
        <f t="shared" si="8"/>
        <v xml:space="preserve">Zeleň a živ. Prostredie </v>
      </c>
    </row>
    <row r="154" spans="1:30" x14ac:dyDescent="0.3">
      <c r="A154" s="3">
        <v>45082</v>
      </c>
      <c r="B154" s="2">
        <f t="shared" si="7"/>
        <v>2023</v>
      </c>
      <c r="C154" s="2">
        <f t="shared" si="6"/>
        <v>6</v>
      </c>
      <c r="D154" s="2">
        <v>455</v>
      </c>
      <c r="E154" t="s">
        <v>1513</v>
      </c>
      <c r="F154" s="4">
        <v>681300</v>
      </c>
      <c r="G154" s="2">
        <v>3189.41</v>
      </c>
      <c r="H154" t="s">
        <v>5792</v>
      </c>
      <c r="Z154" t="s">
        <v>5792</v>
      </c>
      <c r="AD154" t="str">
        <f t="shared" si="8"/>
        <v xml:space="preserve">Zeleň a živ. Prostredie </v>
      </c>
    </row>
    <row r="155" spans="1:30" x14ac:dyDescent="0.3">
      <c r="A155" s="3">
        <v>45077</v>
      </c>
      <c r="B155" s="2">
        <f t="shared" si="7"/>
        <v>2023</v>
      </c>
      <c r="C155" s="2">
        <f t="shared" si="6"/>
        <v>5</v>
      </c>
      <c r="D155" s="2">
        <v>527</v>
      </c>
      <c r="E155" t="s">
        <v>1513</v>
      </c>
      <c r="F155" s="4">
        <v>681300</v>
      </c>
      <c r="G155" s="2">
        <v>-343.2</v>
      </c>
      <c r="H155" t="s">
        <v>5792</v>
      </c>
      <c r="Z155" t="s">
        <v>5792</v>
      </c>
      <c r="AD155" t="str">
        <f t="shared" si="8"/>
        <v xml:space="preserve">Zeleň a živ. Prostredie </v>
      </c>
    </row>
    <row r="156" spans="1:30" x14ac:dyDescent="0.3">
      <c r="A156" s="3">
        <v>45050</v>
      </c>
      <c r="B156" s="2">
        <f t="shared" si="7"/>
        <v>2023</v>
      </c>
      <c r="C156" s="2">
        <f t="shared" si="6"/>
        <v>5</v>
      </c>
      <c r="D156" s="2">
        <v>323</v>
      </c>
      <c r="E156" t="s">
        <v>1679</v>
      </c>
      <c r="F156" s="4">
        <v>681300</v>
      </c>
      <c r="G156" s="2">
        <v>2349.7399999999998</v>
      </c>
      <c r="H156" t="s">
        <v>5792</v>
      </c>
      <c r="Z156" t="s">
        <v>5792</v>
      </c>
      <c r="AD156" t="str">
        <f t="shared" si="8"/>
        <v xml:space="preserve">Zeleň a živ. Prostredie </v>
      </c>
    </row>
    <row r="157" spans="1:30" x14ac:dyDescent="0.3">
      <c r="A157" s="3">
        <v>45042</v>
      </c>
      <c r="B157" s="2">
        <f t="shared" si="7"/>
        <v>2023</v>
      </c>
      <c r="C157" s="2">
        <f t="shared" si="6"/>
        <v>4</v>
      </c>
      <c r="D157" s="2">
        <v>368</v>
      </c>
      <c r="E157" t="s">
        <v>1731</v>
      </c>
      <c r="F157" s="4">
        <v>681300</v>
      </c>
      <c r="G157" s="2">
        <v>875.46</v>
      </c>
      <c r="H157" t="s">
        <v>5792</v>
      </c>
      <c r="Z157" t="s">
        <v>5792</v>
      </c>
      <c r="AD157" t="str">
        <f t="shared" si="8"/>
        <v xml:space="preserve">Zeleň a živ. Prostredie </v>
      </c>
    </row>
    <row r="158" spans="1:30" x14ac:dyDescent="0.3">
      <c r="A158" s="3">
        <v>44992</v>
      </c>
      <c r="B158" s="2">
        <f t="shared" si="7"/>
        <v>2023</v>
      </c>
      <c r="C158" s="2">
        <f t="shared" si="6"/>
        <v>3</v>
      </c>
      <c r="D158" s="2">
        <v>85</v>
      </c>
      <c r="E158" t="s">
        <v>1959</v>
      </c>
      <c r="F158" s="4">
        <v>681300</v>
      </c>
      <c r="G158" s="2">
        <v>1308.8399999999999</v>
      </c>
      <c r="H158" t="s">
        <v>5792</v>
      </c>
      <c r="Z158" t="s">
        <v>5792</v>
      </c>
      <c r="AD158" t="str">
        <f t="shared" si="8"/>
        <v xml:space="preserve">Zeleň a živ. Prostredie </v>
      </c>
    </row>
    <row r="159" spans="1:30" x14ac:dyDescent="0.3">
      <c r="A159" s="3">
        <v>44964</v>
      </c>
      <c r="B159" s="2">
        <f t="shared" si="7"/>
        <v>2023</v>
      </c>
      <c r="C159" s="2">
        <f t="shared" si="6"/>
        <v>2</v>
      </c>
      <c r="D159" s="2">
        <v>1951</v>
      </c>
      <c r="E159" t="s">
        <v>2069</v>
      </c>
      <c r="F159" s="4">
        <v>681300</v>
      </c>
      <c r="G159" s="2">
        <v>912.71</v>
      </c>
      <c r="H159" t="s">
        <v>5792</v>
      </c>
      <c r="Z159" t="s">
        <v>5792</v>
      </c>
      <c r="AD159" t="str">
        <f t="shared" si="8"/>
        <v xml:space="preserve">Zeleň a živ. Prostredie </v>
      </c>
    </row>
    <row r="160" spans="1:30" x14ac:dyDescent="0.3">
      <c r="A160" s="3">
        <v>44923</v>
      </c>
      <c r="B160" s="2">
        <f t="shared" si="7"/>
        <v>2022</v>
      </c>
      <c r="C160" s="2">
        <f t="shared" si="6"/>
        <v>12</v>
      </c>
      <c r="D160">
        <v>1897</v>
      </c>
      <c r="E160" t="s">
        <v>2252</v>
      </c>
      <c r="F160" s="4">
        <v>681300</v>
      </c>
      <c r="G160" s="2">
        <v>3018.67</v>
      </c>
      <c r="H160" t="s">
        <v>5792</v>
      </c>
      <c r="Z160" t="s">
        <v>5792</v>
      </c>
      <c r="AD160" t="str">
        <f t="shared" si="8"/>
        <v xml:space="preserve">Zeleň a živ. Prostredie </v>
      </c>
    </row>
    <row r="161" spans="1:30" x14ac:dyDescent="0.3">
      <c r="A161" s="3">
        <v>44907</v>
      </c>
      <c r="B161" s="2">
        <f t="shared" si="7"/>
        <v>2022</v>
      </c>
      <c r="C161" s="2">
        <f t="shared" si="6"/>
        <v>12</v>
      </c>
      <c r="D161">
        <v>1605</v>
      </c>
      <c r="E161" t="s">
        <v>2438</v>
      </c>
      <c r="F161" s="4">
        <v>681300</v>
      </c>
      <c r="G161" s="2">
        <v>2758.02</v>
      </c>
      <c r="H161" t="s">
        <v>5792</v>
      </c>
      <c r="Z161" t="s">
        <v>5792</v>
      </c>
      <c r="AD161" t="str">
        <f t="shared" si="8"/>
        <v xml:space="preserve">Zeleň a živ. Prostredie </v>
      </c>
    </row>
    <row r="162" spans="1:30" x14ac:dyDescent="0.3">
      <c r="A162" s="3">
        <v>44874</v>
      </c>
      <c r="B162" s="2">
        <f t="shared" si="7"/>
        <v>2022</v>
      </c>
      <c r="C162" s="2">
        <f t="shared" si="6"/>
        <v>11</v>
      </c>
      <c r="D162">
        <v>1441</v>
      </c>
      <c r="E162" t="s">
        <v>2589</v>
      </c>
      <c r="F162" s="4">
        <v>681300</v>
      </c>
      <c r="G162" s="2">
        <v>2586.8000000000002</v>
      </c>
      <c r="H162" t="s">
        <v>5792</v>
      </c>
      <c r="Z162" t="s">
        <v>5792</v>
      </c>
      <c r="AD162" t="str">
        <f t="shared" si="8"/>
        <v xml:space="preserve">Zeleň a živ. Prostredie </v>
      </c>
    </row>
    <row r="163" spans="1:30" x14ac:dyDescent="0.3">
      <c r="A163" s="3">
        <v>44845</v>
      </c>
      <c r="B163" s="2">
        <f t="shared" si="7"/>
        <v>2022</v>
      </c>
      <c r="C163" s="2">
        <f t="shared" si="6"/>
        <v>10</v>
      </c>
      <c r="D163">
        <v>1265</v>
      </c>
      <c r="E163" t="s">
        <v>2726</v>
      </c>
      <c r="F163" s="4">
        <v>681300</v>
      </c>
      <c r="G163" s="2">
        <v>1735.46</v>
      </c>
      <c r="H163" t="s">
        <v>5792</v>
      </c>
      <c r="Z163" t="s">
        <v>5792</v>
      </c>
      <c r="AD163" t="str">
        <f t="shared" si="8"/>
        <v xml:space="preserve">Zeleň a živ. Prostredie </v>
      </c>
    </row>
    <row r="164" spans="1:30" x14ac:dyDescent="0.3">
      <c r="A164" s="3">
        <v>44810</v>
      </c>
      <c r="B164" s="2">
        <f t="shared" si="7"/>
        <v>2022</v>
      </c>
      <c r="C164" s="2">
        <f t="shared" si="6"/>
        <v>9</v>
      </c>
      <c r="D164">
        <v>1105</v>
      </c>
      <c r="E164" t="s">
        <v>2870</v>
      </c>
      <c r="F164" s="4">
        <v>681300</v>
      </c>
      <c r="G164" s="2">
        <v>1912.91</v>
      </c>
      <c r="H164" t="s">
        <v>5792</v>
      </c>
      <c r="Z164" t="s">
        <v>5792</v>
      </c>
      <c r="AD164" t="str">
        <f t="shared" si="8"/>
        <v xml:space="preserve">Zeleň a živ. Prostredie </v>
      </c>
    </row>
    <row r="165" spans="1:30" x14ac:dyDescent="0.3">
      <c r="A165" s="3">
        <v>44782</v>
      </c>
      <c r="B165" s="2">
        <f t="shared" si="7"/>
        <v>2022</v>
      </c>
      <c r="C165" s="2">
        <f t="shared" si="6"/>
        <v>8</v>
      </c>
      <c r="D165">
        <v>995</v>
      </c>
      <c r="E165" t="s">
        <v>2974</v>
      </c>
      <c r="F165" s="4">
        <v>681300</v>
      </c>
      <c r="G165" s="2">
        <v>2734.69</v>
      </c>
      <c r="H165" t="s">
        <v>5792</v>
      </c>
      <c r="Z165" t="s">
        <v>5792</v>
      </c>
      <c r="AD165" t="str">
        <f t="shared" si="8"/>
        <v xml:space="preserve">Zeleň a živ. Prostredie </v>
      </c>
    </row>
    <row r="166" spans="1:30" x14ac:dyDescent="0.3">
      <c r="A166" s="3">
        <v>44750</v>
      </c>
      <c r="B166" s="2">
        <f t="shared" si="7"/>
        <v>2022</v>
      </c>
      <c r="C166" s="2">
        <f t="shared" si="6"/>
        <v>7</v>
      </c>
      <c r="D166">
        <v>815</v>
      </c>
      <c r="E166" t="s">
        <v>3103</v>
      </c>
      <c r="F166" s="4">
        <v>681300</v>
      </c>
      <c r="G166" s="2">
        <v>4149.05</v>
      </c>
      <c r="H166" t="s">
        <v>5792</v>
      </c>
      <c r="Z166" t="s">
        <v>5792</v>
      </c>
      <c r="AD166" t="str">
        <f t="shared" si="8"/>
        <v xml:space="preserve">Zeleň a živ. Prostredie </v>
      </c>
    </row>
    <row r="167" spans="1:30" x14ac:dyDescent="0.3">
      <c r="A167" s="3">
        <v>44714</v>
      </c>
      <c r="B167" s="2">
        <f t="shared" si="7"/>
        <v>2022</v>
      </c>
      <c r="C167" s="2">
        <f t="shared" si="6"/>
        <v>6</v>
      </c>
      <c r="D167">
        <v>654</v>
      </c>
      <c r="E167" t="s">
        <v>3269</v>
      </c>
      <c r="F167" s="4">
        <v>681300</v>
      </c>
      <c r="G167" s="2">
        <v>2835.64</v>
      </c>
      <c r="H167" t="s">
        <v>5792</v>
      </c>
      <c r="Z167" t="s">
        <v>5792</v>
      </c>
      <c r="AD167" t="str">
        <f t="shared" si="8"/>
        <v xml:space="preserve">Zeleň a živ. Prostredie </v>
      </c>
    </row>
    <row r="168" spans="1:30" x14ac:dyDescent="0.3">
      <c r="A168" s="3">
        <v>44694</v>
      </c>
      <c r="B168" s="2">
        <f t="shared" si="7"/>
        <v>2022</v>
      </c>
      <c r="C168" s="2">
        <f t="shared" si="6"/>
        <v>5</v>
      </c>
      <c r="D168">
        <v>523</v>
      </c>
      <c r="E168" t="s">
        <v>3373</v>
      </c>
      <c r="F168" s="4">
        <v>681300</v>
      </c>
      <c r="G168" s="2">
        <v>3162.17</v>
      </c>
      <c r="H168" t="s">
        <v>5792</v>
      </c>
      <c r="Z168" t="s">
        <v>5792</v>
      </c>
      <c r="AD168" t="str">
        <f t="shared" si="8"/>
        <v xml:space="preserve">Zeleň a živ. Prostredie </v>
      </c>
    </row>
    <row r="169" spans="1:30" x14ac:dyDescent="0.3">
      <c r="A169" s="3">
        <v>44652</v>
      </c>
      <c r="B169" s="2">
        <f t="shared" si="7"/>
        <v>2022</v>
      </c>
      <c r="C169" s="2">
        <f t="shared" si="6"/>
        <v>4</v>
      </c>
      <c r="D169">
        <v>310</v>
      </c>
      <c r="E169" t="s">
        <v>3559</v>
      </c>
      <c r="F169" s="4">
        <v>681300</v>
      </c>
      <c r="G169" s="2">
        <v>1902.98</v>
      </c>
      <c r="H169" t="s">
        <v>5792</v>
      </c>
      <c r="Z169" t="s">
        <v>5792</v>
      </c>
      <c r="AD169" t="str">
        <f t="shared" si="8"/>
        <v xml:space="preserve">Zeleň a živ. Prostredie </v>
      </c>
    </row>
    <row r="170" spans="1:30" x14ac:dyDescent="0.3">
      <c r="A170" s="3">
        <v>44631</v>
      </c>
      <c r="B170" s="2">
        <f t="shared" si="7"/>
        <v>2022</v>
      </c>
      <c r="C170" s="2">
        <f t="shared" si="6"/>
        <v>3</v>
      </c>
      <c r="D170">
        <v>174</v>
      </c>
      <c r="E170" t="s">
        <v>3684</v>
      </c>
      <c r="F170" s="4">
        <v>681300</v>
      </c>
      <c r="G170" s="2">
        <v>668.35</v>
      </c>
      <c r="H170" t="s">
        <v>5792</v>
      </c>
      <c r="Z170" t="s">
        <v>5792</v>
      </c>
      <c r="AD170" t="str">
        <f t="shared" si="8"/>
        <v xml:space="preserve">Zeleň a živ. Prostredie </v>
      </c>
    </row>
    <row r="171" spans="1:30" x14ac:dyDescent="0.3">
      <c r="A171" s="3">
        <v>44600</v>
      </c>
      <c r="B171" s="2">
        <f t="shared" si="7"/>
        <v>2022</v>
      </c>
      <c r="C171" s="2">
        <f t="shared" si="6"/>
        <v>2</v>
      </c>
      <c r="D171">
        <v>2037</v>
      </c>
      <c r="E171" t="s">
        <v>3819</v>
      </c>
      <c r="F171" s="4">
        <v>681300</v>
      </c>
      <c r="G171" s="2">
        <v>1037.99</v>
      </c>
      <c r="H171" t="s">
        <v>5792</v>
      </c>
      <c r="Z171" t="s">
        <v>5792</v>
      </c>
      <c r="AD171" t="str">
        <f t="shared" si="8"/>
        <v xml:space="preserve">Zeleň a živ. Prostredie </v>
      </c>
    </row>
    <row r="172" spans="1:30" x14ac:dyDescent="0.3">
      <c r="A172" s="3">
        <v>44561</v>
      </c>
      <c r="B172" s="2">
        <f t="shared" si="7"/>
        <v>2021</v>
      </c>
      <c r="C172" s="2">
        <f t="shared" si="6"/>
        <v>12</v>
      </c>
      <c r="D172" s="2">
        <v>1844</v>
      </c>
      <c r="E172" t="s">
        <v>3987</v>
      </c>
      <c r="F172" s="4">
        <v>681300</v>
      </c>
      <c r="G172" s="2">
        <v>3014.68</v>
      </c>
      <c r="H172" t="s">
        <v>5792</v>
      </c>
      <c r="Z172" t="s">
        <v>5792</v>
      </c>
      <c r="AD172" t="str">
        <f t="shared" si="8"/>
        <v xml:space="preserve">Zeleň a živ. Prostredie </v>
      </c>
    </row>
    <row r="173" spans="1:30" x14ac:dyDescent="0.3">
      <c r="A173" s="3">
        <v>44537</v>
      </c>
      <c r="B173" s="2">
        <f t="shared" si="7"/>
        <v>2021</v>
      </c>
      <c r="C173" s="2">
        <f t="shared" si="6"/>
        <v>12</v>
      </c>
      <c r="D173" s="2">
        <v>1663</v>
      </c>
      <c r="E173" t="s">
        <v>4228</v>
      </c>
      <c r="F173" s="4">
        <v>681300</v>
      </c>
      <c r="G173" s="2">
        <v>2751.7</v>
      </c>
      <c r="H173" t="s">
        <v>5792</v>
      </c>
      <c r="Z173" t="s">
        <v>5792</v>
      </c>
      <c r="AD173" t="str">
        <f t="shared" si="8"/>
        <v xml:space="preserve">Zeleň a živ. Prostredie </v>
      </c>
    </row>
    <row r="174" spans="1:30" x14ac:dyDescent="0.3">
      <c r="A174" s="3">
        <v>44510</v>
      </c>
      <c r="B174" s="2">
        <f t="shared" si="7"/>
        <v>2021</v>
      </c>
      <c r="C174" s="2">
        <f t="shared" si="6"/>
        <v>11</v>
      </c>
      <c r="D174" s="2">
        <v>1510</v>
      </c>
      <c r="E174" t="s">
        <v>4360</v>
      </c>
      <c r="F174" s="4">
        <v>681300</v>
      </c>
      <c r="G174" s="2">
        <v>2263.63</v>
      </c>
      <c r="H174" t="s">
        <v>5792</v>
      </c>
      <c r="Z174" t="s">
        <v>5792</v>
      </c>
      <c r="AD174" t="str">
        <f t="shared" si="8"/>
        <v xml:space="preserve">Zeleň a živ. Prostredie </v>
      </c>
    </row>
    <row r="175" spans="1:30" x14ac:dyDescent="0.3">
      <c r="A175" s="3">
        <v>44477</v>
      </c>
      <c r="B175" s="2">
        <f t="shared" si="7"/>
        <v>2021</v>
      </c>
      <c r="C175" s="2">
        <f t="shared" si="6"/>
        <v>10</v>
      </c>
      <c r="D175" s="2">
        <v>1336</v>
      </c>
      <c r="E175" t="s">
        <v>4516</v>
      </c>
      <c r="F175" s="4">
        <v>681300</v>
      </c>
      <c r="G175" s="2">
        <v>2505.54</v>
      </c>
      <c r="H175" t="s">
        <v>5792</v>
      </c>
      <c r="Z175" t="s">
        <v>5792</v>
      </c>
      <c r="AD175" t="str">
        <f t="shared" si="8"/>
        <v xml:space="preserve">Zeleň a živ. Prostredie </v>
      </c>
    </row>
    <row r="176" spans="1:30" x14ac:dyDescent="0.3">
      <c r="A176" s="3">
        <v>44447</v>
      </c>
      <c r="B176" s="2">
        <f t="shared" si="7"/>
        <v>2021</v>
      </c>
      <c r="C176" s="2">
        <f t="shared" si="6"/>
        <v>9</v>
      </c>
      <c r="D176" s="2">
        <v>1165</v>
      </c>
      <c r="E176" t="s">
        <v>4662</v>
      </c>
      <c r="F176" s="4">
        <v>681300</v>
      </c>
      <c r="G176" s="2">
        <v>2274.54</v>
      </c>
      <c r="H176" t="s">
        <v>5792</v>
      </c>
      <c r="Z176" t="s">
        <v>5792</v>
      </c>
      <c r="AD176" t="str">
        <f t="shared" si="8"/>
        <v xml:space="preserve">Zeleň a živ. Prostredie </v>
      </c>
    </row>
    <row r="177" spans="1:30" x14ac:dyDescent="0.3">
      <c r="A177" s="3">
        <v>44420</v>
      </c>
      <c r="B177" s="2">
        <f t="shared" si="7"/>
        <v>2021</v>
      </c>
      <c r="C177" s="2">
        <f t="shared" si="6"/>
        <v>8</v>
      </c>
      <c r="D177" s="2">
        <v>1030</v>
      </c>
      <c r="E177" t="s">
        <v>4767</v>
      </c>
      <c r="F177" s="4">
        <v>681300</v>
      </c>
      <c r="G177" s="2">
        <v>2783.54</v>
      </c>
      <c r="H177" t="s">
        <v>5792</v>
      </c>
      <c r="Z177" t="s">
        <v>5792</v>
      </c>
      <c r="AD177" t="str">
        <f t="shared" si="8"/>
        <v xml:space="preserve">Zeleň a živ. Prostredie </v>
      </c>
    </row>
    <row r="178" spans="1:30" x14ac:dyDescent="0.3">
      <c r="A178" s="3">
        <v>44396</v>
      </c>
      <c r="B178" s="2">
        <f t="shared" si="7"/>
        <v>2021</v>
      </c>
      <c r="C178" s="2">
        <f t="shared" si="6"/>
        <v>7</v>
      </c>
      <c r="D178" s="2">
        <v>842</v>
      </c>
      <c r="E178" t="s">
        <v>4901</v>
      </c>
      <c r="F178" s="4">
        <v>681300</v>
      </c>
      <c r="G178" s="2">
        <v>2045.17</v>
      </c>
      <c r="H178" t="s">
        <v>5792</v>
      </c>
      <c r="Z178" t="s">
        <v>5792</v>
      </c>
      <c r="AD178" t="str">
        <f t="shared" si="8"/>
        <v xml:space="preserve">Zeleň a živ. Prostredie </v>
      </c>
    </row>
    <row r="179" spans="1:30" x14ac:dyDescent="0.3">
      <c r="A179" s="3">
        <v>44361</v>
      </c>
      <c r="B179" s="2">
        <f t="shared" si="7"/>
        <v>2021</v>
      </c>
      <c r="C179" s="2">
        <f t="shared" si="6"/>
        <v>6</v>
      </c>
      <c r="D179" s="2">
        <v>684</v>
      </c>
      <c r="E179" t="s">
        <v>5038</v>
      </c>
      <c r="F179" s="4">
        <v>681300</v>
      </c>
      <c r="G179" s="2">
        <v>1913.93</v>
      </c>
      <c r="H179" t="s">
        <v>5792</v>
      </c>
      <c r="Z179" t="s">
        <v>5792</v>
      </c>
      <c r="AD179" t="str">
        <f t="shared" si="8"/>
        <v xml:space="preserve">Zeleň a živ. Prostredie </v>
      </c>
    </row>
    <row r="180" spans="1:30" x14ac:dyDescent="0.3">
      <c r="A180" s="3">
        <v>44333</v>
      </c>
      <c r="B180" s="2">
        <f t="shared" si="7"/>
        <v>2021</v>
      </c>
      <c r="C180" s="2">
        <f t="shared" si="6"/>
        <v>5</v>
      </c>
      <c r="D180" s="2">
        <v>521</v>
      </c>
      <c r="E180" t="s">
        <v>5167</v>
      </c>
      <c r="F180" s="4">
        <v>681300</v>
      </c>
      <c r="G180" s="2">
        <v>2184.9699999999998</v>
      </c>
      <c r="H180" t="s">
        <v>5792</v>
      </c>
      <c r="Z180" t="s">
        <v>5792</v>
      </c>
      <c r="AD180" t="str">
        <f t="shared" si="8"/>
        <v xml:space="preserve">Zeleň a živ. Prostredie </v>
      </c>
    </row>
    <row r="181" spans="1:30" x14ac:dyDescent="0.3">
      <c r="A181" s="3">
        <v>44286</v>
      </c>
      <c r="B181" s="2">
        <f t="shared" si="7"/>
        <v>2021</v>
      </c>
      <c r="C181" s="2">
        <f t="shared" si="6"/>
        <v>3</v>
      </c>
      <c r="D181" s="2">
        <v>309</v>
      </c>
      <c r="E181" t="s">
        <v>5363</v>
      </c>
      <c r="F181" s="4">
        <v>681300</v>
      </c>
      <c r="G181" s="2">
        <v>328.79</v>
      </c>
      <c r="H181" t="s">
        <v>5792</v>
      </c>
      <c r="Z181" t="s">
        <v>5792</v>
      </c>
      <c r="AD181" t="str">
        <f t="shared" si="8"/>
        <v xml:space="preserve">Zeleň a živ. Prostredie </v>
      </c>
    </row>
    <row r="182" spans="1:30" x14ac:dyDescent="0.3">
      <c r="A182" s="3">
        <v>44274</v>
      </c>
      <c r="B182" s="2">
        <f t="shared" si="7"/>
        <v>2021</v>
      </c>
      <c r="C182" s="2">
        <f t="shared" si="6"/>
        <v>3</v>
      </c>
      <c r="D182" s="2">
        <v>154</v>
      </c>
      <c r="E182" t="s">
        <v>5437</v>
      </c>
      <c r="F182" s="4">
        <v>681300</v>
      </c>
      <c r="G182" s="2">
        <v>612.76</v>
      </c>
      <c r="H182" t="s">
        <v>5792</v>
      </c>
      <c r="Z182" t="s">
        <v>5792</v>
      </c>
      <c r="AD182" t="str">
        <f t="shared" si="8"/>
        <v xml:space="preserve">Zeleň a živ. Prostredie </v>
      </c>
    </row>
    <row r="183" spans="1:30" x14ac:dyDescent="0.3">
      <c r="A183" s="3">
        <v>44244</v>
      </c>
      <c r="B183" s="2">
        <f t="shared" si="7"/>
        <v>2021</v>
      </c>
      <c r="C183" s="2">
        <f t="shared" si="6"/>
        <v>2</v>
      </c>
      <c r="D183" s="2">
        <v>2354</v>
      </c>
      <c r="E183" t="s">
        <v>5607</v>
      </c>
      <c r="F183" s="4">
        <v>681300</v>
      </c>
      <c r="G183" s="2">
        <v>5741.4</v>
      </c>
      <c r="H183" t="s">
        <v>5792</v>
      </c>
      <c r="Z183" t="s">
        <v>5792</v>
      </c>
      <c r="AD183" t="str">
        <f t="shared" si="8"/>
        <v xml:space="preserve">Zeleň a živ. Prostredie </v>
      </c>
    </row>
    <row r="184" spans="1:30" x14ac:dyDescent="0.3">
      <c r="A184" s="3">
        <v>44236</v>
      </c>
      <c r="B184" s="2">
        <f t="shared" si="7"/>
        <v>2021</v>
      </c>
      <c r="C184" s="2">
        <f t="shared" si="6"/>
        <v>2</v>
      </c>
      <c r="D184" s="2">
        <v>2335</v>
      </c>
      <c r="E184" t="s">
        <v>5643</v>
      </c>
      <c r="F184" s="4">
        <v>681300</v>
      </c>
      <c r="G184" s="2">
        <v>626.04</v>
      </c>
      <c r="H184" t="s">
        <v>5792</v>
      </c>
      <c r="Z184" t="s">
        <v>5792</v>
      </c>
      <c r="AD184" t="str">
        <f t="shared" si="8"/>
        <v xml:space="preserve">Zeleň a živ. Prostredie </v>
      </c>
    </row>
    <row r="185" spans="1:30" x14ac:dyDescent="0.3">
      <c r="A185" s="3">
        <v>45309</v>
      </c>
      <c r="B185" s="2">
        <f t="shared" si="7"/>
        <v>2024</v>
      </c>
      <c r="C185" s="2">
        <f t="shared" si="6"/>
        <v>1</v>
      </c>
      <c r="D185" s="2">
        <v>1656</v>
      </c>
      <c r="E185" t="s">
        <v>20</v>
      </c>
      <c r="F185" s="4">
        <v>683876</v>
      </c>
      <c r="G185" s="2">
        <v>35</v>
      </c>
      <c r="H185" t="s">
        <v>5792</v>
      </c>
      <c r="K185" t="s">
        <v>5792</v>
      </c>
      <c r="AD185" t="str">
        <f t="shared" si="8"/>
        <v xml:space="preserve">Investícia a údržba majetku </v>
      </c>
    </row>
    <row r="186" spans="1:30" x14ac:dyDescent="0.3">
      <c r="A186" s="3">
        <v>45210</v>
      </c>
      <c r="B186" s="2">
        <f t="shared" si="7"/>
        <v>2023</v>
      </c>
      <c r="C186" s="2">
        <f t="shared" si="6"/>
        <v>10</v>
      </c>
      <c r="D186" s="2">
        <v>1108</v>
      </c>
      <c r="E186" t="s">
        <v>811</v>
      </c>
      <c r="F186" s="4">
        <v>683876</v>
      </c>
      <c r="G186" s="2">
        <v>35</v>
      </c>
      <c r="H186" t="s">
        <v>5792</v>
      </c>
      <c r="K186" t="s">
        <v>5792</v>
      </c>
      <c r="M186" t="s">
        <v>5792</v>
      </c>
      <c r="AD186" t="str">
        <f t="shared" si="8"/>
        <v xml:space="preserve">Investícia a údržba majetku Dôchodci </v>
      </c>
    </row>
    <row r="187" spans="1:30" x14ac:dyDescent="0.3">
      <c r="A187" s="3">
        <v>45096</v>
      </c>
      <c r="B187" s="2">
        <f t="shared" si="7"/>
        <v>2023</v>
      </c>
      <c r="C187" s="2">
        <f t="shared" si="6"/>
        <v>6</v>
      </c>
      <c r="D187" s="2">
        <v>574</v>
      </c>
      <c r="E187" t="s">
        <v>1469</v>
      </c>
      <c r="F187" s="4">
        <v>683876</v>
      </c>
      <c r="G187" s="2">
        <v>35</v>
      </c>
      <c r="H187" t="s">
        <v>5792</v>
      </c>
      <c r="K187" t="s">
        <v>5792</v>
      </c>
      <c r="AD187" t="str">
        <f t="shared" si="8"/>
        <v xml:space="preserve">Investícia a údržba majetku </v>
      </c>
    </row>
    <row r="188" spans="1:30" x14ac:dyDescent="0.3">
      <c r="A188" s="3">
        <v>45096</v>
      </c>
      <c r="B188" s="2">
        <f t="shared" si="7"/>
        <v>2023</v>
      </c>
      <c r="C188" s="2">
        <f t="shared" si="6"/>
        <v>6</v>
      </c>
      <c r="D188" s="2">
        <v>573</v>
      </c>
      <c r="E188" t="s">
        <v>1470</v>
      </c>
      <c r="F188" s="4">
        <v>683876</v>
      </c>
      <c r="G188" s="2">
        <v>35</v>
      </c>
      <c r="H188" t="s">
        <v>5792</v>
      </c>
      <c r="K188" t="s">
        <v>5792</v>
      </c>
      <c r="AD188" t="str">
        <f t="shared" si="8"/>
        <v xml:space="preserve">Investícia a údržba majetku </v>
      </c>
    </row>
    <row r="189" spans="1:30" x14ac:dyDescent="0.3">
      <c r="A189" s="3">
        <v>45007</v>
      </c>
      <c r="B189" s="2">
        <f t="shared" si="7"/>
        <v>2023</v>
      </c>
      <c r="C189" s="2">
        <f t="shared" si="6"/>
        <v>3</v>
      </c>
      <c r="D189" s="2">
        <v>232</v>
      </c>
      <c r="E189" t="s">
        <v>1887</v>
      </c>
      <c r="F189" s="4">
        <v>683876</v>
      </c>
      <c r="G189" s="2">
        <v>10</v>
      </c>
      <c r="H189" t="s">
        <v>5792</v>
      </c>
      <c r="K189" t="s">
        <v>5792</v>
      </c>
      <c r="AD189" t="str">
        <f t="shared" si="8"/>
        <v xml:space="preserve">Investícia a údržba majetku </v>
      </c>
    </row>
    <row r="190" spans="1:30" x14ac:dyDescent="0.3">
      <c r="A190" s="3">
        <v>45007</v>
      </c>
      <c r="B190" s="2">
        <f t="shared" si="7"/>
        <v>2023</v>
      </c>
      <c r="C190" s="2">
        <f t="shared" si="6"/>
        <v>3</v>
      </c>
      <c r="D190" s="2">
        <v>231</v>
      </c>
      <c r="E190" t="s">
        <v>1888</v>
      </c>
      <c r="F190" s="4">
        <v>683876</v>
      </c>
      <c r="G190" s="2">
        <v>35</v>
      </c>
      <c r="H190" t="s">
        <v>5792</v>
      </c>
      <c r="K190" t="s">
        <v>5792</v>
      </c>
      <c r="M190" t="s">
        <v>5792</v>
      </c>
      <c r="AD190" t="str">
        <f t="shared" si="8"/>
        <v xml:space="preserve">Investícia a údržba majetku Dôchodci </v>
      </c>
    </row>
    <row r="191" spans="1:30" x14ac:dyDescent="0.3">
      <c r="A191" s="3">
        <v>44855</v>
      </c>
      <c r="B191" s="2">
        <f t="shared" si="7"/>
        <v>2022</v>
      </c>
      <c r="C191" s="2">
        <f t="shared" si="6"/>
        <v>10</v>
      </c>
      <c r="D191">
        <v>1430</v>
      </c>
      <c r="E191" t="s">
        <v>2660</v>
      </c>
      <c r="F191" s="4">
        <v>683876</v>
      </c>
      <c r="G191" s="2">
        <v>10</v>
      </c>
      <c r="H191" t="s">
        <v>5792</v>
      </c>
      <c r="K191" t="s">
        <v>5792</v>
      </c>
      <c r="AD191" t="str">
        <f t="shared" si="8"/>
        <v xml:space="preserve">Investícia a údržba majetku </v>
      </c>
    </row>
    <row r="192" spans="1:30" x14ac:dyDescent="0.3">
      <c r="A192" s="3">
        <v>44763</v>
      </c>
      <c r="B192" s="2">
        <f t="shared" si="7"/>
        <v>2022</v>
      </c>
      <c r="C192" s="2">
        <f t="shared" si="6"/>
        <v>7</v>
      </c>
      <c r="D192">
        <v>1015</v>
      </c>
      <c r="E192" t="s">
        <v>3029</v>
      </c>
      <c r="F192" s="4">
        <v>683876</v>
      </c>
      <c r="G192" s="2">
        <v>15</v>
      </c>
      <c r="H192" t="s">
        <v>5792</v>
      </c>
      <c r="K192" t="s">
        <v>5792</v>
      </c>
      <c r="AD192" t="str">
        <f t="shared" si="8"/>
        <v xml:space="preserve">Investícia a údržba majetku </v>
      </c>
    </row>
    <row r="193" spans="1:30" x14ac:dyDescent="0.3">
      <c r="A193" s="3">
        <v>44714</v>
      </c>
      <c r="B193" s="2">
        <f t="shared" si="7"/>
        <v>2022</v>
      </c>
      <c r="C193" s="2">
        <f t="shared" si="6"/>
        <v>6</v>
      </c>
      <c r="D193">
        <v>717</v>
      </c>
      <c r="E193" t="s">
        <v>3266</v>
      </c>
      <c r="F193" s="4">
        <v>683876</v>
      </c>
      <c r="G193" s="2">
        <v>35</v>
      </c>
      <c r="H193" t="s">
        <v>5792</v>
      </c>
      <c r="K193" t="s">
        <v>5792</v>
      </c>
      <c r="N193" t="s">
        <v>5792</v>
      </c>
      <c r="AD193" t="str">
        <f t="shared" si="8"/>
        <v xml:space="preserve">Investícia a údržba majetku ZŠ / MŠ / Jasle </v>
      </c>
    </row>
    <row r="194" spans="1:30" x14ac:dyDescent="0.3">
      <c r="A194" s="3">
        <v>44376</v>
      </c>
      <c r="B194" s="2">
        <f t="shared" si="7"/>
        <v>2021</v>
      </c>
      <c r="C194" s="2">
        <f t="shared" ref="C194:C257" si="9">MONTH(A194)</f>
        <v>6</v>
      </c>
      <c r="D194" s="2">
        <v>851</v>
      </c>
      <c r="E194" t="s">
        <v>4949</v>
      </c>
      <c r="F194" s="4">
        <v>683876</v>
      </c>
      <c r="G194" s="2">
        <v>35</v>
      </c>
      <c r="H194" t="s">
        <v>5792</v>
      </c>
      <c r="K194" t="s">
        <v>5792</v>
      </c>
      <c r="AD194" t="str">
        <f t="shared" si="8"/>
        <v xml:space="preserve">Investícia a údržba majetku </v>
      </c>
    </row>
    <row r="195" spans="1:30" x14ac:dyDescent="0.3">
      <c r="A195" s="3">
        <v>44326</v>
      </c>
      <c r="B195" s="2">
        <f t="shared" ref="B195:B258" si="10">YEAR(A195)</f>
        <v>2021</v>
      </c>
      <c r="C195" s="2">
        <f t="shared" si="9"/>
        <v>5</v>
      </c>
      <c r="D195" s="2">
        <v>560</v>
      </c>
      <c r="E195" t="s">
        <v>5191</v>
      </c>
      <c r="F195" s="4">
        <v>683876</v>
      </c>
      <c r="G195" s="2">
        <v>35</v>
      </c>
      <c r="H195" t="s">
        <v>5792</v>
      </c>
      <c r="K195" t="s">
        <v>5792</v>
      </c>
      <c r="U195" t="s">
        <v>5792</v>
      </c>
      <c r="AD195" t="str">
        <f t="shared" ref="AD195:AD258" si="11">_xlfn.CONCAT(IF($K195="x",_xlfn.CONCAT($K$1, " "),""),IF($L195="x",_xlfn.CONCAT($L$1, " "),""),IF($M195="x",_xlfn.CONCAT($M$1, " "),""),IF($N195="x",_xlfn.CONCAT($N$1, " "),""),IF($O195="x",_xlfn.CONCAT($O$1, " "),""),IF($P195="x",_xlfn.CONCAT($P$1, " "),""),IF($Q195="x",_xlfn.CONCAT($Q$1, " "),""),IF($R195="x",_xlfn.CONCAT($R$1, " "),""),IF($S195="x",_xlfn.CONCAT($S$1, " "),""), IF($T195="x",_xlfn.CONCAT($T$1, " "),""),IF($U195="x",_xlfn.CONCAT($U$1, " "),""),IF($V195="x",_xlfn.CONCAT($V$1, " "),""),IF($W195="x",_xlfn.CONCAT($W$1, " "),""),IF($X195="x",_xlfn.CONCAT($X$1, " "),""),IF($Y195="x",_xlfn.CONCAT($Y$1, " "),""),IF($Z195="x",_xlfn.CONCAT($Z$1, " "),""),IF($AA195="x",_xlfn.CONCAT($AA$1, " "),""),IF($AB195="x",_xlfn.CONCAT($AB$1, " "),""),IF($AC195="x",_xlfn.CONCAT($AC$1, " "),""))</f>
        <v xml:space="preserve">Investícia a údržba majetku Doprava </v>
      </c>
    </row>
    <row r="196" spans="1:30" x14ac:dyDescent="0.3">
      <c r="A196" s="3">
        <v>44326</v>
      </c>
      <c r="B196" s="2">
        <f t="shared" si="10"/>
        <v>2021</v>
      </c>
      <c r="C196" s="2">
        <f t="shared" si="9"/>
        <v>5</v>
      </c>
      <c r="D196" s="2">
        <v>551</v>
      </c>
      <c r="E196" t="s">
        <v>5192</v>
      </c>
      <c r="F196" s="4">
        <v>683876</v>
      </c>
      <c r="G196" s="2">
        <v>35</v>
      </c>
      <c r="H196" t="s">
        <v>5792</v>
      </c>
      <c r="K196" t="s">
        <v>5792</v>
      </c>
      <c r="U196" t="s">
        <v>5792</v>
      </c>
      <c r="AD196" t="str">
        <f t="shared" si="11"/>
        <v xml:space="preserve">Investícia a údržba majetku Doprava </v>
      </c>
    </row>
    <row r="197" spans="1:30" x14ac:dyDescent="0.3">
      <c r="A197" s="3">
        <v>44326</v>
      </c>
      <c r="B197" s="2">
        <f t="shared" si="10"/>
        <v>2021</v>
      </c>
      <c r="C197" s="2">
        <f t="shared" si="9"/>
        <v>5</v>
      </c>
      <c r="D197" s="2">
        <v>550</v>
      </c>
      <c r="E197" t="s">
        <v>5193</v>
      </c>
      <c r="F197" s="4">
        <v>683876</v>
      </c>
      <c r="G197" s="2">
        <v>35</v>
      </c>
      <c r="H197" t="s">
        <v>5792</v>
      </c>
      <c r="K197" t="s">
        <v>5792</v>
      </c>
      <c r="U197" t="s">
        <v>5792</v>
      </c>
      <c r="AD197" t="str">
        <f t="shared" si="11"/>
        <v xml:space="preserve">Investícia a údržba majetku Doprava </v>
      </c>
    </row>
    <row r="198" spans="1:30" x14ac:dyDescent="0.3">
      <c r="A198" s="3">
        <v>44326</v>
      </c>
      <c r="B198" s="2">
        <f t="shared" si="10"/>
        <v>2021</v>
      </c>
      <c r="C198" s="2">
        <f t="shared" si="9"/>
        <v>5</v>
      </c>
      <c r="D198" s="2">
        <v>549</v>
      </c>
      <c r="E198" t="s">
        <v>5194</v>
      </c>
      <c r="F198" s="4">
        <v>683876</v>
      </c>
      <c r="G198" s="2">
        <v>35</v>
      </c>
      <c r="H198" t="s">
        <v>5792</v>
      </c>
      <c r="K198" t="s">
        <v>5792</v>
      </c>
      <c r="U198" t="s">
        <v>5792</v>
      </c>
      <c r="AD198" t="str">
        <f t="shared" si="11"/>
        <v xml:space="preserve">Investícia a údržba majetku Doprava </v>
      </c>
    </row>
    <row r="199" spans="1:30" x14ac:dyDescent="0.3">
      <c r="A199" s="3">
        <v>44326</v>
      </c>
      <c r="B199" s="2">
        <f t="shared" si="10"/>
        <v>2021</v>
      </c>
      <c r="C199" s="2">
        <f t="shared" si="9"/>
        <v>5</v>
      </c>
      <c r="D199" s="2">
        <v>548</v>
      </c>
      <c r="E199" t="s">
        <v>5195</v>
      </c>
      <c r="F199" s="4">
        <v>683876</v>
      </c>
      <c r="G199" s="2">
        <v>35</v>
      </c>
      <c r="H199" t="s">
        <v>5792</v>
      </c>
      <c r="K199" t="s">
        <v>5792</v>
      </c>
      <c r="U199" t="s">
        <v>5792</v>
      </c>
      <c r="AD199" t="str">
        <f t="shared" si="11"/>
        <v xml:space="preserve">Investícia a údržba majetku Doprava </v>
      </c>
    </row>
    <row r="200" spans="1:30" x14ac:dyDescent="0.3">
      <c r="A200" s="3">
        <v>44272</v>
      </c>
      <c r="B200" s="2">
        <f t="shared" si="10"/>
        <v>2021</v>
      </c>
      <c r="C200" s="2">
        <f t="shared" si="9"/>
        <v>3</v>
      </c>
      <c r="D200" s="2">
        <v>275</v>
      </c>
      <c r="E200" t="s">
        <v>5490</v>
      </c>
      <c r="F200" s="4">
        <v>683876</v>
      </c>
      <c r="G200" s="2">
        <v>35</v>
      </c>
      <c r="H200" t="s">
        <v>5792</v>
      </c>
      <c r="K200" t="s">
        <v>5792</v>
      </c>
      <c r="N200" t="s">
        <v>5792</v>
      </c>
      <c r="AD200" t="str">
        <f t="shared" si="11"/>
        <v xml:space="preserve">Investícia a údržba majetku ZŠ / MŠ / Jasle </v>
      </c>
    </row>
    <row r="201" spans="1:30" x14ac:dyDescent="0.3">
      <c r="A201" s="3">
        <v>44561</v>
      </c>
      <c r="B201" s="2">
        <f t="shared" si="10"/>
        <v>2021</v>
      </c>
      <c r="C201" s="2">
        <f t="shared" si="9"/>
        <v>12</v>
      </c>
      <c r="D201" s="2">
        <v>1965</v>
      </c>
      <c r="E201" t="s">
        <v>4005</v>
      </c>
      <c r="F201" s="4">
        <v>692069</v>
      </c>
      <c r="G201" s="2">
        <v>3837.96</v>
      </c>
      <c r="I201" t="s">
        <v>5792</v>
      </c>
      <c r="P201" t="s">
        <v>5792</v>
      </c>
      <c r="AD201" t="str">
        <f t="shared" si="11"/>
        <v xml:space="preserve">IT služby, SW, licencie </v>
      </c>
    </row>
    <row r="202" spans="1:30" x14ac:dyDescent="0.3">
      <c r="A202" s="3">
        <v>45288</v>
      </c>
      <c r="B202" s="2">
        <f t="shared" si="10"/>
        <v>2023</v>
      </c>
      <c r="C202" s="2">
        <f t="shared" si="9"/>
        <v>12</v>
      </c>
      <c r="D202" s="2">
        <v>1421</v>
      </c>
      <c r="E202" t="s">
        <v>138</v>
      </c>
      <c r="F202" s="4">
        <v>1083112</v>
      </c>
      <c r="G202" s="2">
        <v>1590</v>
      </c>
      <c r="I202" t="s">
        <v>5792</v>
      </c>
      <c r="M202" t="s">
        <v>5792</v>
      </c>
      <c r="AD202" t="str">
        <f t="shared" si="11"/>
        <v xml:space="preserve">Dôchodci </v>
      </c>
    </row>
    <row r="203" spans="1:30" x14ac:dyDescent="0.3">
      <c r="A203" s="3">
        <v>44951</v>
      </c>
      <c r="B203" s="2">
        <f t="shared" si="10"/>
        <v>2023</v>
      </c>
      <c r="C203" s="2">
        <f t="shared" si="9"/>
        <v>1</v>
      </c>
      <c r="D203" s="2">
        <v>35</v>
      </c>
      <c r="E203" t="s">
        <v>2122</v>
      </c>
      <c r="F203" s="4">
        <v>5171750</v>
      </c>
      <c r="G203" s="2">
        <v>186</v>
      </c>
      <c r="I203" t="s">
        <v>5792</v>
      </c>
      <c r="Z203" t="s">
        <v>5792</v>
      </c>
      <c r="AD203" t="str">
        <f t="shared" si="11"/>
        <v xml:space="preserve">Zeleň a živ. Prostredie </v>
      </c>
    </row>
    <row r="204" spans="1:30" x14ac:dyDescent="0.3">
      <c r="A204" s="3">
        <v>45288</v>
      </c>
      <c r="B204" s="2">
        <f t="shared" si="10"/>
        <v>2023</v>
      </c>
      <c r="C204" s="2">
        <f t="shared" si="9"/>
        <v>12</v>
      </c>
      <c r="D204" s="2">
        <v>1614</v>
      </c>
      <c r="E204" t="s">
        <v>187</v>
      </c>
      <c r="F204" s="4">
        <v>5328942</v>
      </c>
      <c r="G204" s="2">
        <v>3554.16</v>
      </c>
      <c r="H204" t="s">
        <v>5792</v>
      </c>
      <c r="AB204" t="s">
        <v>5792</v>
      </c>
      <c r="AD204" t="str">
        <f t="shared" si="11"/>
        <v xml:space="preserve">Civilná ochrana a bezpečnosť </v>
      </c>
    </row>
    <row r="205" spans="1:30" x14ac:dyDescent="0.3">
      <c r="A205" s="3">
        <v>44733</v>
      </c>
      <c r="B205" s="2">
        <f t="shared" si="10"/>
        <v>2022</v>
      </c>
      <c r="C205" s="2">
        <f t="shared" si="9"/>
        <v>6</v>
      </c>
      <c r="D205">
        <v>808</v>
      </c>
      <c r="E205" t="s">
        <v>3175</v>
      </c>
      <c r="F205" s="4">
        <v>5328942</v>
      </c>
      <c r="G205" s="2">
        <v>2128</v>
      </c>
      <c r="H205" t="s">
        <v>5792</v>
      </c>
      <c r="AB205" t="s">
        <v>5792</v>
      </c>
      <c r="AD205" t="str">
        <f t="shared" si="11"/>
        <v xml:space="preserve">Civilná ochrana a bezpečnosť </v>
      </c>
    </row>
    <row r="206" spans="1:30" x14ac:dyDescent="0.3">
      <c r="A206" s="3">
        <v>44538</v>
      </c>
      <c r="B206" s="2">
        <f t="shared" si="10"/>
        <v>2021</v>
      </c>
      <c r="C206" s="2">
        <f t="shared" si="9"/>
        <v>12</v>
      </c>
      <c r="D206" s="2">
        <v>1722</v>
      </c>
      <c r="E206" t="s">
        <v>4214</v>
      </c>
      <c r="F206" s="4">
        <v>5328942</v>
      </c>
      <c r="G206" s="2">
        <v>1549.84</v>
      </c>
      <c r="H206" t="s">
        <v>5792</v>
      </c>
      <c r="AB206" t="s">
        <v>5792</v>
      </c>
      <c r="AD206" t="str">
        <f t="shared" si="11"/>
        <v xml:space="preserve">Civilná ochrana a bezpečnosť </v>
      </c>
    </row>
    <row r="207" spans="1:30" x14ac:dyDescent="0.3">
      <c r="A207" s="3">
        <v>44314</v>
      </c>
      <c r="B207" s="2">
        <f t="shared" si="10"/>
        <v>2021</v>
      </c>
      <c r="C207" s="2">
        <f t="shared" si="9"/>
        <v>4</v>
      </c>
      <c r="D207" s="2">
        <v>519</v>
      </c>
      <c r="E207" t="s">
        <v>4214</v>
      </c>
      <c r="F207" s="4">
        <v>5328942</v>
      </c>
      <c r="G207" s="2">
        <v>2276</v>
      </c>
      <c r="H207" t="s">
        <v>5792</v>
      </c>
      <c r="AB207" t="s">
        <v>5792</v>
      </c>
      <c r="AD207" t="str">
        <f t="shared" si="11"/>
        <v xml:space="preserve">Civilná ochrana a bezpečnosť </v>
      </c>
    </row>
    <row r="208" spans="1:30" x14ac:dyDescent="0.3">
      <c r="A208" s="3">
        <v>44453</v>
      </c>
      <c r="B208" s="2">
        <f t="shared" si="10"/>
        <v>2021</v>
      </c>
      <c r="C208" s="2">
        <f t="shared" si="9"/>
        <v>9</v>
      </c>
      <c r="D208" s="2">
        <v>34</v>
      </c>
      <c r="E208" t="s">
        <v>4633</v>
      </c>
      <c r="F208" s="4">
        <v>5330131</v>
      </c>
      <c r="G208" s="2">
        <v>59.4</v>
      </c>
      <c r="I208" t="s">
        <v>5792</v>
      </c>
      <c r="P208" t="s">
        <v>5792</v>
      </c>
      <c r="AD208" t="str">
        <f t="shared" si="11"/>
        <v xml:space="preserve">IT služby, SW, licencie </v>
      </c>
    </row>
    <row r="209" spans="1:30" x14ac:dyDescent="0.3">
      <c r="A209" s="3">
        <v>44601</v>
      </c>
      <c r="B209" s="2">
        <f t="shared" si="10"/>
        <v>2022</v>
      </c>
      <c r="C209" s="2">
        <f t="shared" si="9"/>
        <v>2</v>
      </c>
      <c r="D209">
        <v>106</v>
      </c>
      <c r="E209" t="s">
        <v>3812</v>
      </c>
      <c r="F209" s="4">
        <v>7247672</v>
      </c>
      <c r="G209" s="2">
        <v>39.94</v>
      </c>
      <c r="I209" t="s">
        <v>5792</v>
      </c>
      <c r="O209" t="s">
        <v>5792</v>
      </c>
      <c r="AD209" t="str">
        <f t="shared" si="11"/>
        <v xml:space="preserve">Marketing, benefity, občerstvenie </v>
      </c>
    </row>
    <row r="210" spans="1:30" x14ac:dyDescent="0.3">
      <c r="A210" s="3">
        <v>44986</v>
      </c>
      <c r="B210" s="2">
        <f t="shared" si="10"/>
        <v>2023</v>
      </c>
      <c r="C210" s="2">
        <f t="shared" si="9"/>
        <v>3</v>
      </c>
      <c r="D210" s="2">
        <v>30</v>
      </c>
      <c r="E210" t="s">
        <v>2018</v>
      </c>
      <c r="F210" s="4">
        <v>8369704</v>
      </c>
      <c r="G210" s="2">
        <v>2604</v>
      </c>
      <c r="I210" t="s">
        <v>5792</v>
      </c>
      <c r="Z210" t="s">
        <v>5792</v>
      </c>
      <c r="AD210" t="str">
        <f t="shared" si="11"/>
        <v xml:space="preserve">Zeleň a živ. Prostredie </v>
      </c>
    </row>
    <row r="211" spans="1:30" x14ac:dyDescent="0.3">
      <c r="A211" s="3">
        <v>44616</v>
      </c>
      <c r="B211" s="2">
        <f t="shared" si="10"/>
        <v>2022</v>
      </c>
      <c r="C211" s="2">
        <f t="shared" si="9"/>
        <v>2</v>
      </c>
      <c r="D211">
        <v>92</v>
      </c>
      <c r="E211" t="s">
        <v>3713</v>
      </c>
      <c r="F211" s="4">
        <v>8369704</v>
      </c>
      <c r="G211" s="2">
        <v>2363</v>
      </c>
      <c r="I211" t="s">
        <v>5792</v>
      </c>
      <c r="Z211" t="s">
        <v>5792</v>
      </c>
      <c r="AD211" t="str">
        <f t="shared" si="11"/>
        <v xml:space="preserve">Zeleň a živ. Prostredie </v>
      </c>
    </row>
    <row r="212" spans="1:30" x14ac:dyDescent="0.3">
      <c r="A212" s="3">
        <v>44438</v>
      </c>
      <c r="B212" s="2">
        <f t="shared" si="10"/>
        <v>2021</v>
      </c>
      <c r="C212" s="2">
        <f t="shared" si="9"/>
        <v>8</v>
      </c>
      <c r="D212" s="2">
        <v>1108</v>
      </c>
      <c r="E212" t="s">
        <v>4714</v>
      </c>
      <c r="F212" s="4">
        <v>8369704</v>
      </c>
      <c r="G212" s="2">
        <v>2149</v>
      </c>
      <c r="I212" t="s">
        <v>5792</v>
      </c>
      <c r="Z212" t="s">
        <v>5792</v>
      </c>
      <c r="AD212" t="str">
        <f t="shared" si="11"/>
        <v xml:space="preserve">Zeleň a živ. Prostredie </v>
      </c>
    </row>
    <row r="213" spans="1:30" x14ac:dyDescent="0.3">
      <c r="A213" s="3">
        <v>44260</v>
      </c>
      <c r="B213" s="2">
        <f t="shared" si="10"/>
        <v>2021</v>
      </c>
      <c r="C213" s="2">
        <f t="shared" si="9"/>
        <v>3</v>
      </c>
      <c r="D213" s="2">
        <v>71</v>
      </c>
      <c r="E213" t="s">
        <v>5522</v>
      </c>
      <c r="F213" s="4">
        <v>8369704</v>
      </c>
      <c r="G213" s="2">
        <v>2581</v>
      </c>
      <c r="I213" t="s">
        <v>5792</v>
      </c>
      <c r="Z213" t="s">
        <v>5792</v>
      </c>
      <c r="AD213" t="str">
        <f t="shared" si="11"/>
        <v xml:space="preserve">Zeleň a živ. Prostredie </v>
      </c>
    </row>
    <row r="214" spans="1:30" x14ac:dyDescent="0.3">
      <c r="A214" s="3">
        <v>44991</v>
      </c>
      <c r="B214" s="2">
        <f t="shared" si="10"/>
        <v>2023</v>
      </c>
      <c r="C214" s="2">
        <f t="shared" si="9"/>
        <v>3</v>
      </c>
      <c r="D214" s="2">
        <v>117</v>
      </c>
      <c r="E214" t="s">
        <v>1976</v>
      </c>
      <c r="F214" s="4">
        <v>9200096</v>
      </c>
      <c r="G214" s="2">
        <v>7020</v>
      </c>
      <c r="I214" t="s">
        <v>5792</v>
      </c>
      <c r="P214" t="s">
        <v>5792</v>
      </c>
      <c r="AD214" t="str">
        <f t="shared" si="11"/>
        <v xml:space="preserve">IT služby, SW, licencie </v>
      </c>
    </row>
    <row r="215" spans="1:30" x14ac:dyDescent="0.3">
      <c r="A215" s="3">
        <v>44750</v>
      </c>
      <c r="B215" s="2">
        <f t="shared" si="10"/>
        <v>2022</v>
      </c>
      <c r="C215" s="2">
        <f t="shared" si="9"/>
        <v>7</v>
      </c>
      <c r="D215">
        <v>897</v>
      </c>
      <c r="E215" t="s">
        <v>3098</v>
      </c>
      <c r="F215" s="4">
        <v>11633506</v>
      </c>
      <c r="G215" s="2">
        <v>422.4</v>
      </c>
      <c r="I215" t="s">
        <v>5792</v>
      </c>
      <c r="P215" t="s">
        <v>5792</v>
      </c>
      <c r="AD215" t="str">
        <f t="shared" si="11"/>
        <v xml:space="preserve">IT služby, SW, licencie </v>
      </c>
    </row>
    <row r="216" spans="1:30" x14ac:dyDescent="0.3">
      <c r="A216" s="3">
        <v>44642</v>
      </c>
      <c r="B216" s="2">
        <f t="shared" si="10"/>
        <v>2022</v>
      </c>
      <c r="C216" s="2">
        <f t="shared" si="9"/>
        <v>3</v>
      </c>
      <c r="D216">
        <v>312</v>
      </c>
      <c r="E216" t="s">
        <v>3615</v>
      </c>
      <c r="F216" s="4">
        <v>11633506</v>
      </c>
      <c r="G216" s="2">
        <v>2628.42</v>
      </c>
      <c r="I216" t="s">
        <v>5792</v>
      </c>
      <c r="P216" t="s">
        <v>5792</v>
      </c>
      <c r="AD216" t="str">
        <f t="shared" si="11"/>
        <v xml:space="preserve">IT služby, SW, licencie </v>
      </c>
    </row>
    <row r="217" spans="1:30" x14ac:dyDescent="0.3">
      <c r="A217" s="3">
        <v>44642</v>
      </c>
      <c r="B217" s="2">
        <f t="shared" si="10"/>
        <v>2022</v>
      </c>
      <c r="C217" s="2">
        <f t="shared" si="9"/>
        <v>3</v>
      </c>
      <c r="D217">
        <v>313</v>
      </c>
      <c r="E217" t="s">
        <v>3620</v>
      </c>
      <c r="F217" s="4">
        <v>11633506</v>
      </c>
      <c r="G217" s="2">
        <v>633.48</v>
      </c>
      <c r="I217" t="s">
        <v>5792</v>
      </c>
      <c r="P217" t="s">
        <v>5792</v>
      </c>
      <c r="AD217" t="str">
        <f t="shared" si="11"/>
        <v xml:space="preserve">IT služby, SW, licencie </v>
      </c>
    </row>
    <row r="218" spans="1:30" x14ac:dyDescent="0.3">
      <c r="A218" s="3">
        <v>44642</v>
      </c>
      <c r="B218" s="2">
        <f t="shared" si="10"/>
        <v>2022</v>
      </c>
      <c r="C218" s="2">
        <f t="shared" si="9"/>
        <v>3</v>
      </c>
      <c r="D218">
        <v>266</v>
      </c>
      <c r="E218" t="s">
        <v>3627</v>
      </c>
      <c r="F218" s="4">
        <v>11633506</v>
      </c>
      <c r="G218" s="2">
        <v>289.76</v>
      </c>
      <c r="I218" t="s">
        <v>5792</v>
      </c>
      <c r="P218" t="s">
        <v>5792</v>
      </c>
      <c r="AD218" t="str">
        <f t="shared" si="11"/>
        <v xml:space="preserve">IT služby, SW, licencie </v>
      </c>
    </row>
    <row r="219" spans="1:30" x14ac:dyDescent="0.3">
      <c r="A219" s="3">
        <v>44637</v>
      </c>
      <c r="B219" s="2">
        <f t="shared" si="10"/>
        <v>2022</v>
      </c>
      <c r="C219" s="2">
        <f t="shared" si="9"/>
        <v>3</v>
      </c>
      <c r="D219">
        <v>265</v>
      </c>
      <c r="E219" t="s">
        <v>3655</v>
      </c>
      <c r="F219" s="4">
        <v>11633506</v>
      </c>
      <c r="G219" s="2">
        <v>2287.5100000000002</v>
      </c>
      <c r="I219" t="s">
        <v>5792</v>
      </c>
      <c r="P219" t="s">
        <v>5792</v>
      </c>
      <c r="AD219" t="str">
        <f t="shared" si="11"/>
        <v xml:space="preserve">IT služby, SW, licencie </v>
      </c>
    </row>
    <row r="220" spans="1:30" x14ac:dyDescent="0.3">
      <c r="A220" s="3">
        <v>44537</v>
      </c>
      <c r="B220" s="2">
        <f t="shared" si="10"/>
        <v>2021</v>
      </c>
      <c r="C220" s="2">
        <f t="shared" si="9"/>
        <v>12</v>
      </c>
      <c r="D220" s="2">
        <v>1691</v>
      </c>
      <c r="E220" t="s">
        <v>4225</v>
      </c>
      <c r="F220" s="4">
        <v>11633506</v>
      </c>
      <c r="G220" s="2">
        <v>1612.62</v>
      </c>
      <c r="I220" t="s">
        <v>5792</v>
      </c>
      <c r="P220" t="s">
        <v>5792</v>
      </c>
      <c r="AD220" t="str">
        <f t="shared" si="11"/>
        <v xml:space="preserve">IT služby, SW, licencie </v>
      </c>
    </row>
    <row r="221" spans="1:30" x14ac:dyDescent="0.3">
      <c r="A221" s="3">
        <v>44524</v>
      </c>
      <c r="B221" s="2">
        <f t="shared" si="10"/>
        <v>2021</v>
      </c>
      <c r="C221" s="2">
        <f t="shared" si="9"/>
        <v>11</v>
      </c>
      <c r="D221" s="2">
        <v>1671</v>
      </c>
      <c r="E221" t="s">
        <v>4288</v>
      </c>
      <c r="F221" s="4">
        <v>11633506</v>
      </c>
      <c r="G221" s="2">
        <v>336.01</v>
      </c>
      <c r="I221" t="s">
        <v>5792</v>
      </c>
      <c r="P221" t="s">
        <v>5792</v>
      </c>
      <c r="AD221" t="str">
        <f t="shared" si="11"/>
        <v xml:space="preserve">IT služby, SW, licencie </v>
      </c>
    </row>
    <row r="222" spans="1:30" x14ac:dyDescent="0.3">
      <c r="A222" s="3">
        <v>44512</v>
      </c>
      <c r="B222" s="2">
        <f t="shared" si="10"/>
        <v>2021</v>
      </c>
      <c r="C222" s="2">
        <f t="shared" si="9"/>
        <v>11</v>
      </c>
      <c r="D222" s="2">
        <v>1573</v>
      </c>
      <c r="E222" t="s">
        <v>4356</v>
      </c>
      <c r="F222" s="4">
        <v>11633506</v>
      </c>
      <c r="G222" s="2">
        <v>585.02</v>
      </c>
      <c r="I222" t="s">
        <v>5792</v>
      </c>
      <c r="P222" t="s">
        <v>5792</v>
      </c>
      <c r="AD222" t="str">
        <f t="shared" si="11"/>
        <v xml:space="preserve">IT služby, SW, licencie </v>
      </c>
    </row>
    <row r="223" spans="1:30" x14ac:dyDescent="0.3">
      <c r="A223" s="3">
        <v>45280</v>
      </c>
      <c r="B223" s="2">
        <f t="shared" si="10"/>
        <v>2023</v>
      </c>
      <c r="C223" s="2">
        <f t="shared" si="9"/>
        <v>12</v>
      </c>
      <c r="D223" s="2">
        <v>1410</v>
      </c>
      <c r="E223" t="s">
        <v>257</v>
      </c>
      <c r="F223" s="4">
        <v>11636653</v>
      </c>
      <c r="G223" s="2">
        <v>880.3</v>
      </c>
      <c r="I223" t="s">
        <v>5792</v>
      </c>
      <c r="O223" t="s">
        <v>5792</v>
      </c>
      <c r="AD223" t="str">
        <f t="shared" si="11"/>
        <v xml:space="preserve">Marketing, benefity, občerstvenie </v>
      </c>
    </row>
    <row r="224" spans="1:30" x14ac:dyDescent="0.3">
      <c r="A224" s="3">
        <v>44875</v>
      </c>
      <c r="B224" s="2">
        <f t="shared" si="10"/>
        <v>2022</v>
      </c>
      <c r="C224" s="2">
        <f t="shared" si="9"/>
        <v>11</v>
      </c>
      <c r="D224">
        <v>1446</v>
      </c>
      <c r="E224" t="s">
        <v>2574</v>
      </c>
      <c r="F224" s="4">
        <v>11636653</v>
      </c>
      <c r="G224" s="2">
        <v>702</v>
      </c>
      <c r="I224" t="s">
        <v>5792</v>
      </c>
      <c r="O224" t="s">
        <v>5792</v>
      </c>
      <c r="AD224" t="str">
        <f t="shared" si="11"/>
        <v xml:space="preserve">Marketing, benefity, občerstvenie </v>
      </c>
    </row>
    <row r="225" spans="1:30" x14ac:dyDescent="0.3">
      <c r="A225" s="3">
        <v>44545</v>
      </c>
      <c r="B225" s="2">
        <f t="shared" si="10"/>
        <v>2021</v>
      </c>
      <c r="C225" s="2">
        <f t="shared" si="9"/>
        <v>12</v>
      </c>
      <c r="D225" s="2">
        <v>1658</v>
      </c>
      <c r="E225" t="s">
        <v>4211</v>
      </c>
      <c r="F225" s="4">
        <v>11636653</v>
      </c>
      <c r="G225" s="2">
        <v>548.39</v>
      </c>
      <c r="I225" t="s">
        <v>5792</v>
      </c>
      <c r="O225" t="s">
        <v>5792</v>
      </c>
      <c r="AD225" t="str">
        <f t="shared" si="11"/>
        <v xml:space="preserve">Marketing, benefity, občerstvenie </v>
      </c>
    </row>
    <row r="226" spans="1:30" x14ac:dyDescent="0.3">
      <c r="A226" s="3">
        <v>44396</v>
      </c>
      <c r="B226" s="2">
        <f t="shared" si="10"/>
        <v>2021</v>
      </c>
      <c r="C226" s="2">
        <f t="shared" si="9"/>
        <v>7</v>
      </c>
      <c r="D226" s="2">
        <v>833</v>
      </c>
      <c r="E226" t="s">
        <v>4904</v>
      </c>
      <c r="F226" s="4">
        <v>11636653</v>
      </c>
      <c r="G226" s="2">
        <v>955.19</v>
      </c>
      <c r="I226" t="s">
        <v>5792</v>
      </c>
      <c r="O226" t="s">
        <v>5792</v>
      </c>
      <c r="AD226" t="str">
        <f t="shared" si="11"/>
        <v xml:space="preserve">Marketing, benefity, občerstvenie </v>
      </c>
    </row>
    <row r="227" spans="1:30" x14ac:dyDescent="0.3">
      <c r="A227" s="3">
        <v>45134</v>
      </c>
      <c r="B227" s="2">
        <f t="shared" si="10"/>
        <v>2023</v>
      </c>
      <c r="C227" s="2">
        <f t="shared" si="9"/>
        <v>7</v>
      </c>
      <c r="D227" s="2">
        <v>769</v>
      </c>
      <c r="E227" t="s">
        <v>1205</v>
      </c>
      <c r="F227" s="4">
        <v>11662760</v>
      </c>
      <c r="G227" s="2">
        <v>5800</v>
      </c>
      <c r="I227" t="s">
        <v>5792</v>
      </c>
      <c r="K227" t="s">
        <v>5792</v>
      </c>
      <c r="N227" t="s">
        <v>5792</v>
      </c>
      <c r="AD227" t="str">
        <f t="shared" si="11"/>
        <v xml:space="preserve">Investícia a údržba majetku ZŠ / MŠ / Jasle </v>
      </c>
    </row>
    <row r="228" spans="1:30" x14ac:dyDescent="0.3">
      <c r="A228" s="3">
        <v>45097</v>
      </c>
      <c r="B228" s="2">
        <f t="shared" si="10"/>
        <v>2023</v>
      </c>
      <c r="C228" s="2">
        <f t="shared" si="9"/>
        <v>6</v>
      </c>
      <c r="D228" s="2">
        <v>593</v>
      </c>
      <c r="E228" t="s">
        <v>1448</v>
      </c>
      <c r="F228" s="4">
        <v>11662760</v>
      </c>
      <c r="G228" s="2">
        <v>5800</v>
      </c>
      <c r="I228" t="s">
        <v>5792</v>
      </c>
      <c r="K228" t="s">
        <v>5792</v>
      </c>
      <c r="N228" t="s">
        <v>5792</v>
      </c>
      <c r="AD228" t="str">
        <f t="shared" si="11"/>
        <v xml:space="preserve">Investícia a údržba majetku ZŠ / MŠ / Jasle </v>
      </c>
    </row>
    <row r="229" spans="1:30" x14ac:dyDescent="0.3">
      <c r="A229" s="3">
        <v>44986</v>
      </c>
      <c r="B229" s="2">
        <f t="shared" si="10"/>
        <v>2023</v>
      </c>
      <c r="C229" s="2">
        <f t="shared" si="9"/>
        <v>3</v>
      </c>
      <c r="D229" s="2">
        <v>82</v>
      </c>
      <c r="E229" t="s">
        <v>2006</v>
      </c>
      <c r="F229" s="4">
        <v>11662760</v>
      </c>
      <c r="G229" s="2">
        <v>29000</v>
      </c>
      <c r="I229" t="s">
        <v>5792</v>
      </c>
      <c r="K229" t="s">
        <v>5792</v>
      </c>
      <c r="N229" t="s">
        <v>5792</v>
      </c>
      <c r="AD229" t="str">
        <f t="shared" si="11"/>
        <v xml:space="preserve">Investícia a údržba majetku ZŠ / MŠ / Jasle </v>
      </c>
    </row>
    <row r="230" spans="1:30" x14ac:dyDescent="0.3">
      <c r="A230" s="3">
        <v>44817</v>
      </c>
      <c r="B230" s="2">
        <f t="shared" si="10"/>
        <v>2022</v>
      </c>
      <c r="C230" s="2">
        <f t="shared" si="9"/>
        <v>9</v>
      </c>
      <c r="D230">
        <v>1169</v>
      </c>
      <c r="E230" t="s">
        <v>2846</v>
      </c>
      <c r="F230" s="4">
        <v>11662760</v>
      </c>
      <c r="G230" s="2">
        <v>5220</v>
      </c>
      <c r="I230" t="s">
        <v>5792</v>
      </c>
      <c r="K230" t="s">
        <v>5792</v>
      </c>
      <c r="N230" t="s">
        <v>5792</v>
      </c>
      <c r="AD230" t="str">
        <f t="shared" si="11"/>
        <v xml:space="preserve">Investícia a údržba majetku ZŠ / MŠ / Jasle </v>
      </c>
    </row>
    <row r="231" spans="1:30" x14ac:dyDescent="0.3">
      <c r="A231" s="3">
        <v>44782</v>
      </c>
      <c r="B231" s="2">
        <f t="shared" si="10"/>
        <v>2022</v>
      </c>
      <c r="C231" s="2">
        <f t="shared" si="9"/>
        <v>8</v>
      </c>
      <c r="D231">
        <v>1042</v>
      </c>
      <c r="E231" t="s">
        <v>2969</v>
      </c>
      <c r="F231" s="4">
        <v>11662760</v>
      </c>
      <c r="G231" s="2">
        <v>5916</v>
      </c>
      <c r="I231" t="s">
        <v>5792</v>
      </c>
      <c r="K231" t="s">
        <v>5792</v>
      </c>
      <c r="N231" t="s">
        <v>5792</v>
      </c>
      <c r="AD231" t="str">
        <f t="shared" si="11"/>
        <v xml:space="preserve">Investícia a údržba majetku ZŠ / MŠ / Jasle </v>
      </c>
    </row>
    <row r="232" spans="1:30" x14ac:dyDescent="0.3">
      <c r="A232" s="3">
        <v>44763</v>
      </c>
      <c r="B232" s="2">
        <f t="shared" si="10"/>
        <v>2022</v>
      </c>
      <c r="C232" s="2">
        <f t="shared" si="9"/>
        <v>7</v>
      </c>
      <c r="D232">
        <v>886</v>
      </c>
      <c r="E232" t="s">
        <v>3020</v>
      </c>
      <c r="F232" s="4">
        <v>11662760</v>
      </c>
      <c r="G232" s="2">
        <v>22968</v>
      </c>
      <c r="I232" t="s">
        <v>5792</v>
      </c>
      <c r="K232" t="s">
        <v>5792</v>
      </c>
      <c r="N232" t="s">
        <v>5792</v>
      </c>
      <c r="AD232" t="str">
        <f t="shared" si="11"/>
        <v xml:space="preserve">Investícia a údržba majetku ZŠ / MŠ / Jasle </v>
      </c>
    </row>
    <row r="233" spans="1:30" x14ac:dyDescent="0.3">
      <c r="A233" s="3">
        <v>44677</v>
      </c>
      <c r="B233" s="2">
        <f t="shared" si="10"/>
        <v>2022</v>
      </c>
      <c r="C233" s="2">
        <f t="shared" si="9"/>
        <v>4</v>
      </c>
      <c r="D233">
        <v>461</v>
      </c>
      <c r="E233" t="s">
        <v>3446</v>
      </c>
      <c r="F233" s="4">
        <v>11662760</v>
      </c>
      <c r="G233" s="2">
        <v>4500</v>
      </c>
      <c r="I233" t="s">
        <v>5792</v>
      </c>
      <c r="K233" t="s">
        <v>5792</v>
      </c>
      <c r="N233" t="s">
        <v>5792</v>
      </c>
      <c r="AD233" t="str">
        <f t="shared" si="11"/>
        <v xml:space="preserve">Investícia a údržba majetku ZŠ / MŠ / Jasle </v>
      </c>
    </row>
    <row r="234" spans="1:30" x14ac:dyDescent="0.3">
      <c r="A234" s="3">
        <v>44588</v>
      </c>
      <c r="B234" s="2">
        <f t="shared" si="10"/>
        <v>2022</v>
      </c>
      <c r="C234" s="2">
        <f t="shared" si="9"/>
        <v>1</v>
      </c>
      <c r="D234">
        <v>27</v>
      </c>
      <c r="E234" t="s">
        <v>3862</v>
      </c>
      <c r="F234" s="4">
        <v>11662760</v>
      </c>
      <c r="G234" s="2">
        <v>5916</v>
      </c>
      <c r="I234" t="s">
        <v>5792</v>
      </c>
      <c r="K234" t="s">
        <v>5792</v>
      </c>
      <c r="N234" t="s">
        <v>5792</v>
      </c>
      <c r="AD234" t="str">
        <f t="shared" si="11"/>
        <v xml:space="preserve">Investícia a údržba majetku ZŠ / MŠ / Jasle </v>
      </c>
    </row>
    <row r="235" spans="1:30" x14ac:dyDescent="0.3">
      <c r="A235" s="3">
        <v>44552</v>
      </c>
      <c r="B235" s="2">
        <f t="shared" si="10"/>
        <v>2021</v>
      </c>
      <c r="C235" s="2">
        <f t="shared" si="9"/>
        <v>12</v>
      </c>
      <c r="D235" s="2">
        <v>1870</v>
      </c>
      <c r="E235" t="s">
        <v>4131</v>
      </c>
      <c r="F235" s="4">
        <v>11662760</v>
      </c>
      <c r="G235" s="2">
        <v>5916</v>
      </c>
      <c r="I235" t="s">
        <v>5792</v>
      </c>
      <c r="K235" t="s">
        <v>5792</v>
      </c>
      <c r="N235" t="s">
        <v>5792</v>
      </c>
      <c r="AD235" t="str">
        <f t="shared" si="11"/>
        <v xml:space="preserve">Investícia a údržba majetku ZŠ / MŠ / Jasle </v>
      </c>
    </row>
    <row r="236" spans="1:30" x14ac:dyDescent="0.3">
      <c r="A236" s="3">
        <v>44531</v>
      </c>
      <c r="B236" s="2">
        <f t="shared" si="10"/>
        <v>2021</v>
      </c>
      <c r="C236" s="2">
        <f t="shared" si="9"/>
        <v>12</v>
      </c>
      <c r="D236" s="2">
        <v>1687</v>
      </c>
      <c r="E236" t="s">
        <v>4241</v>
      </c>
      <c r="F236" s="4">
        <v>11662760</v>
      </c>
      <c r="G236" s="2">
        <v>5916</v>
      </c>
      <c r="I236" t="s">
        <v>5792</v>
      </c>
      <c r="K236" t="s">
        <v>5792</v>
      </c>
      <c r="N236" t="s">
        <v>5792</v>
      </c>
      <c r="AD236" t="str">
        <f t="shared" si="11"/>
        <v xml:space="preserve">Investícia a údržba majetku ZŠ / MŠ / Jasle </v>
      </c>
    </row>
    <row r="237" spans="1:30" x14ac:dyDescent="0.3">
      <c r="A237" s="3">
        <v>44496</v>
      </c>
      <c r="B237" s="2">
        <f t="shared" si="10"/>
        <v>2021</v>
      </c>
      <c r="C237" s="2">
        <f t="shared" si="9"/>
        <v>10</v>
      </c>
      <c r="D237" s="2">
        <v>1522</v>
      </c>
      <c r="E237" t="s">
        <v>4414</v>
      </c>
      <c r="F237" s="4">
        <v>11662760</v>
      </c>
      <c r="G237" s="2">
        <v>5916</v>
      </c>
      <c r="I237" t="s">
        <v>5792</v>
      </c>
      <c r="K237" t="s">
        <v>5792</v>
      </c>
      <c r="N237" t="s">
        <v>5792</v>
      </c>
      <c r="AD237" t="str">
        <f t="shared" si="11"/>
        <v xml:space="preserve">Investícia a údržba majetku ZŠ / MŠ / Jasle </v>
      </c>
    </row>
    <row r="238" spans="1:30" x14ac:dyDescent="0.3">
      <c r="A238" s="3">
        <v>44468</v>
      </c>
      <c r="B238" s="2">
        <f t="shared" si="10"/>
        <v>2021</v>
      </c>
      <c r="C238" s="2">
        <f t="shared" si="9"/>
        <v>9</v>
      </c>
      <c r="D238" s="2">
        <v>1346</v>
      </c>
      <c r="E238" t="s">
        <v>4552</v>
      </c>
      <c r="F238" s="4">
        <v>11662760</v>
      </c>
      <c r="G238" s="2">
        <v>5916</v>
      </c>
      <c r="I238" t="s">
        <v>5792</v>
      </c>
      <c r="K238" t="s">
        <v>5792</v>
      </c>
      <c r="N238" t="s">
        <v>5792</v>
      </c>
      <c r="AD238" t="str">
        <f t="shared" si="11"/>
        <v xml:space="preserve">Investícia a údržba majetku ZŠ / MŠ / Jasle </v>
      </c>
    </row>
    <row r="239" spans="1:30" x14ac:dyDescent="0.3">
      <c r="A239" s="3">
        <v>44462</v>
      </c>
      <c r="B239" s="2">
        <f t="shared" si="10"/>
        <v>2021</v>
      </c>
      <c r="C239" s="2">
        <f t="shared" si="9"/>
        <v>9</v>
      </c>
      <c r="D239" s="2">
        <v>1311</v>
      </c>
      <c r="E239" t="s">
        <v>4586</v>
      </c>
      <c r="F239" s="4">
        <v>11662760</v>
      </c>
      <c r="G239" s="2">
        <v>4950</v>
      </c>
      <c r="I239" t="s">
        <v>5792</v>
      </c>
      <c r="K239" t="s">
        <v>5792</v>
      </c>
      <c r="N239" t="s">
        <v>5792</v>
      </c>
      <c r="AD239" t="str">
        <f t="shared" si="11"/>
        <v xml:space="preserve">Investícia a údržba majetku ZŠ / MŠ / Jasle </v>
      </c>
    </row>
    <row r="240" spans="1:30" x14ac:dyDescent="0.3">
      <c r="A240" s="3">
        <v>44438</v>
      </c>
      <c r="B240" s="2">
        <f t="shared" si="10"/>
        <v>2021</v>
      </c>
      <c r="C240" s="2">
        <f t="shared" si="9"/>
        <v>8</v>
      </c>
      <c r="D240" s="2">
        <v>1171</v>
      </c>
      <c r="E240" t="s">
        <v>4705</v>
      </c>
      <c r="F240" s="4">
        <v>11662760</v>
      </c>
      <c r="G240" s="2">
        <v>5916</v>
      </c>
      <c r="I240" t="s">
        <v>5792</v>
      </c>
      <c r="K240" t="s">
        <v>5792</v>
      </c>
      <c r="N240" t="s">
        <v>5792</v>
      </c>
      <c r="AD240" t="str">
        <f t="shared" si="11"/>
        <v xml:space="preserve">Investícia a údržba majetku ZŠ / MŠ / Jasle </v>
      </c>
    </row>
    <row r="241" spans="1:30" x14ac:dyDescent="0.3">
      <c r="A241" s="3">
        <v>44741</v>
      </c>
      <c r="B241" s="2">
        <f t="shared" si="10"/>
        <v>2022</v>
      </c>
      <c r="C241" s="2">
        <f t="shared" si="9"/>
        <v>6</v>
      </c>
      <c r="D241">
        <v>870</v>
      </c>
      <c r="E241" t="s">
        <v>3119</v>
      </c>
      <c r="F241" s="4">
        <v>11667648</v>
      </c>
      <c r="G241" s="2">
        <v>2720</v>
      </c>
      <c r="I241" t="s">
        <v>5792</v>
      </c>
      <c r="K241" t="s">
        <v>5792</v>
      </c>
      <c r="AD241" t="str">
        <f t="shared" si="11"/>
        <v xml:space="preserve">Investícia a údržba majetku </v>
      </c>
    </row>
    <row r="242" spans="1:30" x14ac:dyDescent="0.3">
      <c r="A242" s="3">
        <v>45264</v>
      </c>
      <c r="B242" s="2">
        <f t="shared" si="10"/>
        <v>2023</v>
      </c>
      <c r="C242" s="2">
        <f t="shared" si="9"/>
        <v>12</v>
      </c>
      <c r="D242" s="2">
        <v>1385</v>
      </c>
      <c r="E242" t="s">
        <v>438</v>
      </c>
      <c r="F242" s="4">
        <v>11677732</v>
      </c>
      <c r="G242" s="2">
        <v>480</v>
      </c>
      <c r="H242" t="s">
        <v>5792</v>
      </c>
      <c r="K242" t="s">
        <v>5792</v>
      </c>
      <c r="N242" t="s">
        <v>5792</v>
      </c>
      <c r="AD242" t="str">
        <f t="shared" si="11"/>
        <v xml:space="preserve">Investícia a údržba majetku ZŠ / MŠ / Jasle </v>
      </c>
    </row>
    <row r="243" spans="1:30" x14ac:dyDescent="0.3">
      <c r="A243" s="3">
        <v>45104</v>
      </c>
      <c r="B243" s="2">
        <f t="shared" si="10"/>
        <v>2023</v>
      </c>
      <c r="C243" s="2">
        <f t="shared" si="9"/>
        <v>6</v>
      </c>
      <c r="D243" s="2">
        <v>625</v>
      </c>
      <c r="E243" t="s">
        <v>1380</v>
      </c>
      <c r="F243" s="4">
        <v>11677732</v>
      </c>
      <c r="G243" s="2">
        <v>1280</v>
      </c>
      <c r="H243" t="s">
        <v>5792</v>
      </c>
      <c r="K243" t="s">
        <v>5792</v>
      </c>
      <c r="N243" t="s">
        <v>5792</v>
      </c>
      <c r="AD243" t="str">
        <f t="shared" si="11"/>
        <v xml:space="preserve">Investícia a údržba majetku ZŠ / MŠ / Jasle </v>
      </c>
    </row>
    <row r="244" spans="1:30" x14ac:dyDescent="0.3">
      <c r="A244" s="3">
        <v>44519</v>
      </c>
      <c r="B244" s="2">
        <f t="shared" si="10"/>
        <v>2021</v>
      </c>
      <c r="C244" s="2">
        <f t="shared" si="9"/>
        <v>11</v>
      </c>
      <c r="D244" s="2">
        <v>1654</v>
      </c>
      <c r="E244" t="s">
        <v>4308</v>
      </c>
      <c r="F244" s="4">
        <v>11685387</v>
      </c>
      <c r="G244" s="2">
        <v>68.650000000000006</v>
      </c>
      <c r="H244" t="s">
        <v>5792</v>
      </c>
      <c r="K244" t="s">
        <v>5792</v>
      </c>
      <c r="AD244" t="str">
        <f t="shared" si="11"/>
        <v xml:space="preserve">Investícia a údržba majetku </v>
      </c>
    </row>
    <row r="245" spans="1:30" x14ac:dyDescent="0.3">
      <c r="A245" s="3">
        <v>44469</v>
      </c>
      <c r="B245" s="2">
        <f t="shared" si="10"/>
        <v>2021</v>
      </c>
      <c r="C245" s="2">
        <f t="shared" si="9"/>
        <v>9</v>
      </c>
      <c r="D245" s="2">
        <v>1332</v>
      </c>
      <c r="E245" t="s">
        <v>4549</v>
      </c>
      <c r="F245" s="4">
        <v>11685387</v>
      </c>
      <c r="G245" s="2">
        <v>68.650000000000006</v>
      </c>
      <c r="H245" t="s">
        <v>5792</v>
      </c>
      <c r="K245" t="s">
        <v>5792</v>
      </c>
      <c r="AD245" t="str">
        <f t="shared" si="11"/>
        <v xml:space="preserve">Investícia a údržba majetku </v>
      </c>
    </row>
    <row r="246" spans="1:30" x14ac:dyDescent="0.3">
      <c r="A246" s="3">
        <v>44645</v>
      </c>
      <c r="B246" s="2">
        <f t="shared" si="10"/>
        <v>2022</v>
      </c>
      <c r="C246" s="2">
        <f t="shared" si="9"/>
        <v>3</v>
      </c>
      <c r="D246">
        <v>333</v>
      </c>
      <c r="E246" t="s">
        <v>3601</v>
      </c>
      <c r="F246" s="4">
        <v>11806117</v>
      </c>
      <c r="G246" s="2">
        <v>1495</v>
      </c>
      <c r="I246" t="s">
        <v>5792</v>
      </c>
      <c r="K246" t="s">
        <v>5792</v>
      </c>
      <c r="AD246" t="str">
        <f t="shared" si="11"/>
        <v xml:space="preserve">Investícia a údržba majetku </v>
      </c>
    </row>
    <row r="247" spans="1:30" x14ac:dyDescent="0.3">
      <c r="A247" s="3">
        <v>44644</v>
      </c>
      <c r="B247" s="2">
        <f t="shared" si="10"/>
        <v>2022</v>
      </c>
      <c r="C247" s="2">
        <f t="shared" si="9"/>
        <v>3</v>
      </c>
      <c r="D247">
        <v>334</v>
      </c>
      <c r="E247" t="s">
        <v>3613</v>
      </c>
      <c r="F247" s="4">
        <v>11806117</v>
      </c>
      <c r="G247" s="2">
        <v>4220</v>
      </c>
      <c r="I247" t="s">
        <v>5792</v>
      </c>
      <c r="K247" t="s">
        <v>5792</v>
      </c>
      <c r="AD247" t="str">
        <f t="shared" si="11"/>
        <v xml:space="preserve">Investícia a údržba majetku </v>
      </c>
    </row>
    <row r="248" spans="1:30" x14ac:dyDescent="0.3">
      <c r="A248" s="3">
        <v>44552</v>
      </c>
      <c r="B248" s="2">
        <f t="shared" si="10"/>
        <v>2021</v>
      </c>
      <c r="C248" s="2">
        <f t="shared" si="9"/>
        <v>12</v>
      </c>
      <c r="D248" s="2">
        <v>1886</v>
      </c>
      <c r="E248" t="s">
        <v>4124</v>
      </c>
      <c r="F248" s="4">
        <v>11806117</v>
      </c>
      <c r="G248" s="2">
        <v>4220</v>
      </c>
      <c r="I248" t="s">
        <v>5792</v>
      </c>
      <c r="K248" t="s">
        <v>5792</v>
      </c>
      <c r="AD248" t="str">
        <f t="shared" si="11"/>
        <v xml:space="preserve">Investícia a údržba majetku </v>
      </c>
    </row>
    <row r="249" spans="1:30" x14ac:dyDescent="0.3">
      <c r="A249" s="3">
        <v>44552</v>
      </c>
      <c r="B249" s="2">
        <f t="shared" si="10"/>
        <v>2021</v>
      </c>
      <c r="C249" s="2">
        <f t="shared" si="9"/>
        <v>12</v>
      </c>
      <c r="D249" s="2">
        <v>1885</v>
      </c>
      <c r="E249" t="s">
        <v>4125</v>
      </c>
      <c r="F249" s="4">
        <v>11806117</v>
      </c>
      <c r="G249" s="2">
        <v>4485</v>
      </c>
      <c r="I249" t="s">
        <v>5792</v>
      </c>
      <c r="K249" t="s">
        <v>5792</v>
      </c>
      <c r="AD249" t="str">
        <f t="shared" si="11"/>
        <v xml:space="preserve">Investícia a údržba majetku </v>
      </c>
    </row>
    <row r="250" spans="1:30" x14ac:dyDescent="0.3">
      <c r="A250" s="3">
        <v>44552</v>
      </c>
      <c r="B250" s="2">
        <f t="shared" si="10"/>
        <v>2021</v>
      </c>
      <c r="C250" s="2">
        <f t="shared" si="9"/>
        <v>12</v>
      </c>
      <c r="D250" s="2">
        <v>1884</v>
      </c>
      <c r="E250" t="s">
        <v>4126</v>
      </c>
      <c r="F250" s="4">
        <v>11806117</v>
      </c>
      <c r="G250" s="2">
        <v>8970</v>
      </c>
      <c r="I250" t="s">
        <v>5792</v>
      </c>
      <c r="K250" t="s">
        <v>5792</v>
      </c>
      <c r="AD250" t="str">
        <f t="shared" si="11"/>
        <v xml:space="preserve">Investícia a údržba majetku </v>
      </c>
    </row>
    <row r="251" spans="1:30" x14ac:dyDescent="0.3">
      <c r="A251" s="3">
        <v>44417</v>
      </c>
      <c r="B251" s="2">
        <f t="shared" si="10"/>
        <v>2021</v>
      </c>
      <c r="C251" s="2">
        <f t="shared" si="9"/>
        <v>8</v>
      </c>
      <c r="D251" s="2">
        <v>1045</v>
      </c>
      <c r="E251" t="s">
        <v>4782</v>
      </c>
      <c r="F251" s="4">
        <v>11806117</v>
      </c>
      <c r="G251" s="2">
        <v>7800</v>
      </c>
      <c r="I251" t="s">
        <v>5792</v>
      </c>
      <c r="K251" t="s">
        <v>5792</v>
      </c>
      <c r="AD251" t="str">
        <f t="shared" si="11"/>
        <v xml:space="preserve">Investícia a údržba majetku </v>
      </c>
    </row>
    <row r="252" spans="1:30" x14ac:dyDescent="0.3">
      <c r="A252" s="3">
        <v>45295</v>
      </c>
      <c r="B252" s="2">
        <f t="shared" si="10"/>
        <v>2024</v>
      </c>
      <c r="C252" s="2">
        <f t="shared" si="9"/>
        <v>1</v>
      </c>
      <c r="D252" s="2">
        <v>175</v>
      </c>
      <c r="E252" t="s">
        <v>126</v>
      </c>
      <c r="F252" s="4">
        <v>11814977</v>
      </c>
      <c r="G252" s="2">
        <v>132.9</v>
      </c>
      <c r="H252" t="s">
        <v>5792</v>
      </c>
      <c r="N252" t="s">
        <v>5792</v>
      </c>
      <c r="AD252" t="str">
        <f t="shared" si="11"/>
        <v xml:space="preserve">ZŠ / MŠ / Jasle </v>
      </c>
    </row>
    <row r="253" spans="1:30" x14ac:dyDescent="0.3">
      <c r="A253" s="3">
        <v>45273</v>
      </c>
      <c r="B253" s="2">
        <f t="shared" si="10"/>
        <v>2023</v>
      </c>
      <c r="C253" s="2">
        <f t="shared" si="9"/>
        <v>12</v>
      </c>
      <c r="D253" s="2">
        <v>164</v>
      </c>
      <c r="E253" t="s">
        <v>381</v>
      </c>
      <c r="F253" s="4">
        <v>11814977</v>
      </c>
      <c r="G253" s="2">
        <v>191.61</v>
      </c>
      <c r="H253" t="s">
        <v>5792</v>
      </c>
      <c r="N253" t="s">
        <v>5792</v>
      </c>
      <c r="AD253" t="str">
        <f t="shared" si="11"/>
        <v xml:space="preserve">ZŠ / MŠ / Jasle </v>
      </c>
    </row>
    <row r="254" spans="1:30" x14ac:dyDescent="0.3">
      <c r="A254" s="3">
        <v>45251</v>
      </c>
      <c r="B254" s="2">
        <f t="shared" si="10"/>
        <v>2023</v>
      </c>
      <c r="C254" s="2">
        <f t="shared" si="9"/>
        <v>11</v>
      </c>
      <c r="D254" s="2">
        <v>149</v>
      </c>
      <c r="E254" t="s">
        <v>381</v>
      </c>
      <c r="F254" s="4">
        <v>11814977</v>
      </c>
      <c r="G254" s="2">
        <v>223.03</v>
      </c>
      <c r="H254" t="s">
        <v>5792</v>
      </c>
      <c r="N254" t="s">
        <v>5792</v>
      </c>
      <c r="AD254" t="str">
        <f t="shared" si="11"/>
        <v xml:space="preserve">ZŠ / MŠ / Jasle </v>
      </c>
    </row>
    <row r="255" spans="1:30" x14ac:dyDescent="0.3">
      <c r="A255" s="3">
        <v>45223</v>
      </c>
      <c r="B255" s="2">
        <f t="shared" si="10"/>
        <v>2023</v>
      </c>
      <c r="C255" s="2">
        <f t="shared" si="9"/>
        <v>10</v>
      </c>
      <c r="D255" s="2">
        <v>129</v>
      </c>
      <c r="E255" t="s">
        <v>381</v>
      </c>
      <c r="F255" s="4">
        <v>11814977</v>
      </c>
      <c r="G255" s="2">
        <v>125.28</v>
      </c>
      <c r="H255" t="s">
        <v>5792</v>
      </c>
      <c r="N255" t="s">
        <v>5792</v>
      </c>
      <c r="AD255" t="str">
        <f t="shared" si="11"/>
        <v xml:space="preserve">ZŠ / MŠ / Jasle </v>
      </c>
    </row>
    <row r="256" spans="1:30" x14ac:dyDescent="0.3">
      <c r="A256" s="3">
        <v>45180</v>
      </c>
      <c r="B256" s="2">
        <f t="shared" si="10"/>
        <v>2023</v>
      </c>
      <c r="C256" s="2">
        <f t="shared" si="9"/>
        <v>9</v>
      </c>
      <c r="D256" s="2">
        <v>115</v>
      </c>
      <c r="E256" t="s">
        <v>381</v>
      </c>
      <c r="F256" s="4">
        <v>11814977</v>
      </c>
      <c r="G256" s="2">
        <v>68.739999999999995</v>
      </c>
      <c r="H256" t="s">
        <v>5792</v>
      </c>
      <c r="N256" t="s">
        <v>5792</v>
      </c>
      <c r="AD256" t="str">
        <f t="shared" si="11"/>
        <v xml:space="preserve">ZŠ / MŠ / Jasle </v>
      </c>
    </row>
    <row r="257" spans="1:30" x14ac:dyDescent="0.3">
      <c r="A257" s="3">
        <v>45132</v>
      </c>
      <c r="B257" s="2">
        <f t="shared" si="10"/>
        <v>2023</v>
      </c>
      <c r="C257" s="2">
        <f t="shared" si="9"/>
        <v>7</v>
      </c>
      <c r="D257" s="2">
        <v>103</v>
      </c>
      <c r="E257" t="s">
        <v>381</v>
      </c>
      <c r="F257" s="4">
        <v>11814977</v>
      </c>
      <c r="G257" s="2">
        <v>49.87</v>
      </c>
      <c r="H257" t="s">
        <v>5792</v>
      </c>
      <c r="N257" t="s">
        <v>5792</v>
      </c>
      <c r="AD257" t="str">
        <f t="shared" si="11"/>
        <v xml:space="preserve">ZŠ / MŠ / Jasle </v>
      </c>
    </row>
    <row r="258" spans="1:30" x14ac:dyDescent="0.3">
      <c r="A258" s="3">
        <v>45119</v>
      </c>
      <c r="B258" s="2">
        <f t="shared" si="10"/>
        <v>2023</v>
      </c>
      <c r="C258" s="2">
        <f t="shared" ref="C258:C321" si="12">MONTH(A258)</f>
        <v>7</v>
      </c>
      <c r="D258" s="2">
        <v>97</v>
      </c>
      <c r="E258" t="s">
        <v>381</v>
      </c>
      <c r="F258" s="4">
        <v>11814977</v>
      </c>
      <c r="G258" s="2">
        <v>178.72</v>
      </c>
      <c r="H258" t="s">
        <v>5792</v>
      </c>
      <c r="N258" t="s">
        <v>5792</v>
      </c>
      <c r="AD258" t="str">
        <f t="shared" si="11"/>
        <v xml:space="preserve">ZŠ / MŠ / Jasle </v>
      </c>
    </row>
    <row r="259" spans="1:30" x14ac:dyDescent="0.3">
      <c r="A259" s="3">
        <v>45110</v>
      </c>
      <c r="B259" s="2">
        <f t="shared" ref="B259:B322" si="13">YEAR(A259)</f>
        <v>2023</v>
      </c>
      <c r="C259" s="2">
        <f t="shared" si="12"/>
        <v>7</v>
      </c>
      <c r="D259" s="2">
        <v>85</v>
      </c>
      <c r="E259" t="s">
        <v>381</v>
      </c>
      <c r="F259" s="4">
        <v>11814977</v>
      </c>
      <c r="G259" s="2">
        <v>227.57</v>
      </c>
      <c r="H259" t="s">
        <v>5792</v>
      </c>
      <c r="N259" t="s">
        <v>5792</v>
      </c>
      <c r="AD259" t="str">
        <f t="shared" ref="AD259:AD322" si="14">_xlfn.CONCAT(IF($K259="x",_xlfn.CONCAT($K$1, " "),""),IF($L259="x",_xlfn.CONCAT($L$1, " "),""),IF($M259="x",_xlfn.CONCAT($M$1, " "),""),IF($N259="x",_xlfn.CONCAT($N$1, " "),""),IF($O259="x",_xlfn.CONCAT($O$1, " "),""),IF($P259="x",_xlfn.CONCAT($P$1, " "),""),IF($Q259="x",_xlfn.CONCAT($Q$1, " "),""),IF($R259="x",_xlfn.CONCAT($R$1, " "),""),IF($S259="x",_xlfn.CONCAT($S$1, " "),""), IF($T259="x",_xlfn.CONCAT($T$1, " "),""),IF($U259="x",_xlfn.CONCAT($U$1, " "),""),IF($V259="x",_xlfn.CONCAT($V$1, " "),""),IF($W259="x",_xlfn.CONCAT($W$1, " "),""),IF($X259="x",_xlfn.CONCAT($X$1, " "),""),IF($Y259="x",_xlfn.CONCAT($Y$1, " "),""),IF($Z259="x",_xlfn.CONCAT($Z$1, " "),""),IF($AA259="x",_xlfn.CONCAT($AA$1, " "),""),IF($AB259="x",_xlfn.CONCAT($AB$1, " "),""),IF($AC259="x",_xlfn.CONCAT($AC$1, " "),""))</f>
        <v xml:space="preserve">ZŠ / MŠ / Jasle </v>
      </c>
    </row>
    <row r="260" spans="1:30" x14ac:dyDescent="0.3">
      <c r="A260" s="3">
        <v>45110</v>
      </c>
      <c r="B260" s="2">
        <f t="shared" si="13"/>
        <v>2023</v>
      </c>
      <c r="C260" s="2">
        <f t="shared" si="12"/>
        <v>7</v>
      </c>
      <c r="D260" s="2">
        <v>84</v>
      </c>
      <c r="E260" t="s">
        <v>381</v>
      </c>
      <c r="F260" s="4">
        <v>11814977</v>
      </c>
      <c r="G260" s="2">
        <v>49.68</v>
      </c>
      <c r="H260" t="s">
        <v>5792</v>
      </c>
      <c r="N260" t="s">
        <v>5792</v>
      </c>
      <c r="AD260" t="str">
        <f t="shared" si="14"/>
        <v xml:space="preserve">ZŠ / MŠ / Jasle </v>
      </c>
    </row>
    <row r="261" spans="1:30" x14ac:dyDescent="0.3">
      <c r="A261" s="3">
        <v>45064</v>
      </c>
      <c r="B261" s="2">
        <f t="shared" si="13"/>
        <v>2023</v>
      </c>
      <c r="C261" s="2">
        <f t="shared" si="12"/>
        <v>5</v>
      </c>
      <c r="D261" s="2">
        <v>58</v>
      </c>
      <c r="E261" t="s">
        <v>381</v>
      </c>
      <c r="F261" s="4">
        <v>11814977</v>
      </c>
      <c r="G261" s="2">
        <v>199.6</v>
      </c>
      <c r="H261" t="s">
        <v>5792</v>
      </c>
      <c r="N261" t="s">
        <v>5792</v>
      </c>
      <c r="AD261" t="str">
        <f t="shared" si="14"/>
        <v xml:space="preserve">ZŠ / MŠ / Jasle </v>
      </c>
    </row>
    <row r="262" spans="1:30" x14ac:dyDescent="0.3">
      <c r="A262" s="3">
        <v>45036</v>
      </c>
      <c r="B262" s="2">
        <f t="shared" si="13"/>
        <v>2023</v>
      </c>
      <c r="C262" s="2">
        <f t="shared" si="12"/>
        <v>4</v>
      </c>
      <c r="D262" s="2">
        <v>45</v>
      </c>
      <c r="E262" t="s">
        <v>381</v>
      </c>
      <c r="F262" s="4">
        <v>11814977</v>
      </c>
      <c r="G262" s="2">
        <v>212.24</v>
      </c>
      <c r="H262" t="s">
        <v>5792</v>
      </c>
      <c r="N262" t="s">
        <v>5792</v>
      </c>
      <c r="AD262" t="str">
        <f t="shared" si="14"/>
        <v xml:space="preserve">ZŠ / MŠ / Jasle </v>
      </c>
    </row>
    <row r="263" spans="1:30" x14ac:dyDescent="0.3">
      <c r="A263" s="3">
        <v>45000</v>
      </c>
      <c r="B263" s="2">
        <f t="shared" si="13"/>
        <v>2023</v>
      </c>
      <c r="C263" s="2">
        <f t="shared" si="12"/>
        <v>3</v>
      </c>
      <c r="D263" s="2">
        <v>24</v>
      </c>
      <c r="E263" t="s">
        <v>381</v>
      </c>
      <c r="F263" s="4">
        <v>11814977</v>
      </c>
      <c r="G263" s="2">
        <v>188.69</v>
      </c>
      <c r="H263" t="s">
        <v>5792</v>
      </c>
      <c r="N263" t="s">
        <v>5792</v>
      </c>
      <c r="AD263" t="str">
        <f t="shared" si="14"/>
        <v xml:space="preserve">ZŠ / MŠ / Jasle </v>
      </c>
    </row>
    <row r="264" spans="1:30" x14ac:dyDescent="0.3">
      <c r="A264" s="3">
        <v>44972</v>
      </c>
      <c r="B264" s="2">
        <f t="shared" si="13"/>
        <v>2023</v>
      </c>
      <c r="C264" s="2">
        <f t="shared" si="12"/>
        <v>2</v>
      </c>
      <c r="D264" s="2">
        <v>7</v>
      </c>
      <c r="E264" t="s">
        <v>381</v>
      </c>
      <c r="F264" s="4">
        <v>11814977</v>
      </c>
      <c r="G264" s="2">
        <v>149.91</v>
      </c>
      <c r="H264" t="s">
        <v>5792</v>
      </c>
      <c r="N264" t="s">
        <v>5792</v>
      </c>
      <c r="AD264" t="str">
        <f t="shared" si="14"/>
        <v xml:space="preserve">ZŠ / MŠ / Jasle </v>
      </c>
    </row>
    <row r="265" spans="1:30" x14ac:dyDescent="0.3">
      <c r="A265" s="3">
        <v>44943</v>
      </c>
      <c r="B265" s="2">
        <f t="shared" si="13"/>
        <v>2023</v>
      </c>
      <c r="C265" s="2">
        <f t="shared" si="12"/>
        <v>1</v>
      </c>
      <c r="D265" s="2">
        <v>156</v>
      </c>
      <c r="E265" t="s">
        <v>381</v>
      </c>
      <c r="F265" s="4">
        <v>11814977</v>
      </c>
      <c r="G265" s="2">
        <v>80.459999999999994</v>
      </c>
      <c r="H265" t="s">
        <v>5792</v>
      </c>
      <c r="N265" t="s">
        <v>5792</v>
      </c>
      <c r="AD265" t="str">
        <f t="shared" si="14"/>
        <v xml:space="preserve">ZŠ / MŠ / Jasle </v>
      </c>
    </row>
    <row r="266" spans="1:30" x14ac:dyDescent="0.3">
      <c r="A266" s="3">
        <v>44914</v>
      </c>
      <c r="B266" s="2">
        <f t="shared" si="13"/>
        <v>2022</v>
      </c>
      <c r="C266" s="2">
        <f t="shared" si="12"/>
        <v>12</v>
      </c>
      <c r="D266">
        <v>146</v>
      </c>
      <c r="E266" t="s">
        <v>381</v>
      </c>
      <c r="F266" s="4">
        <v>11814977</v>
      </c>
      <c r="G266" s="2">
        <v>107.04</v>
      </c>
      <c r="H266" t="s">
        <v>5792</v>
      </c>
      <c r="N266" t="s">
        <v>5792</v>
      </c>
      <c r="AD266" t="str">
        <f t="shared" si="14"/>
        <v xml:space="preserve">ZŠ / MŠ / Jasle </v>
      </c>
    </row>
    <row r="267" spans="1:30" x14ac:dyDescent="0.3">
      <c r="A267" s="3">
        <v>44896</v>
      </c>
      <c r="B267" s="2">
        <f t="shared" si="13"/>
        <v>2022</v>
      </c>
      <c r="C267" s="2">
        <f t="shared" si="12"/>
        <v>12</v>
      </c>
      <c r="D267">
        <v>137</v>
      </c>
      <c r="E267" t="s">
        <v>381</v>
      </c>
      <c r="F267" s="4">
        <v>11814977</v>
      </c>
      <c r="G267" s="2">
        <v>132.5</v>
      </c>
      <c r="H267" t="s">
        <v>5792</v>
      </c>
      <c r="N267" t="s">
        <v>5792</v>
      </c>
      <c r="AD267" t="str">
        <f t="shared" si="14"/>
        <v xml:space="preserve">ZŠ / MŠ / Jasle </v>
      </c>
    </row>
    <row r="268" spans="1:30" x14ac:dyDescent="0.3">
      <c r="A268" s="3">
        <v>44846</v>
      </c>
      <c r="B268" s="2">
        <f t="shared" si="13"/>
        <v>2022</v>
      </c>
      <c r="C268" s="2">
        <f t="shared" si="12"/>
        <v>10</v>
      </c>
      <c r="D268">
        <v>112</v>
      </c>
      <c r="E268" t="s">
        <v>381</v>
      </c>
      <c r="F268" s="4">
        <v>11814977</v>
      </c>
      <c r="G268" s="2">
        <v>109.39</v>
      </c>
      <c r="H268" t="s">
        <v>5792</v>
      </c>
      <c r="N268" t="s">
        <v>5792</v>
      </c>
      <c r="AD268" t="str">
        <f t="shared" si="14"/>
        <v xml:space="preserve">ZŠ / MŠ / Jasle </v>
      </c>
    </row>
    <row r="269" spans="1:30" x14ac:dyDescent="0.3">
      <c r="A269" s="3">
        <v>44824</v>
      </c>
      <c r="B269" s="2">
        <f t="shared" si="13"/>
        <v>2022</v>
      </c>
      <c r="C269" s="2">
        <f t="shared" si="12"/>
        <v>9</v>
      </c>
      <c r="D269">
        <v>100</v>
      </c>
      <c r="E269" t="s">
        <v>381</v>
      </c>
      <c r="F269" s="4">
        <v>11814977</v>
      </c>
      <c r="G269" s="2">
        <v>72.290000000000006</v>
      </c>
      <c r="H269" t="s">
        <v>5792</v>
      </c>
      <c r="N269" t="s">
        <v>5792</v>
      </c>
      <c r="AD269" t="str">
        <f t="shared" si="14"/>
        <v xml:space="preserve">ZŠ / MŠ / Jasle </v>
      </c>
    </row>
    <row r="270" spans="1:30" x14ac:dyDescent="0.3">
      <c r="A270" s="3">
        <v>44809</v>
      </c>
      <c r="B270" s="2">
        <f t="shared" si="13"/>
        <v>2022</v>
      </c>
      <c r="C270" s="2">
        <f t="shared" si="12"/>
        <v>9</v>
      </c>
      <c r="D270">
        <v>89</v>
      </c>
      <c r="E270" t="s">
        <v>381</v>
      </c>
      <c r="F270" s="4">
        <v>11814977</v>
      </c>
      <c r="G270" s="2">
        <v>13.13</v>
      </c>
      <c r="H270" t="s">
        <v>5792</v>
      </c>
      <c r="N270" t="s">
        <v>5792</v>
      </c>
      <c r="AD270" t="str">
        <f t="shared" si="14"/>
        <v xml:space="preserve">ZŠ / MŠ / Jasle </v>
      </c>
    </row>
    <row r="271" spans="1:30" x14ac:dyDescent="0.3">
      <c r="A271" s="3">
        <v>44762</v>
      </c>
      <c r="B271" s="2">
        <f t="shared" si="13"/>
        <v>2022</v>
      </c>
      <c r="C271" s="2">
        <f t="shared" si="12"/>
        <v>7</v>
      </c>
      <c r="D271">
        <v>84</v>
      </c>
      <c r="E271" t="s">
        <v>381</v>
      </c>
      <c r="F271" s="4">
        <v>11814977</v>
      </c>
      <c r="G271" s="2">
        <v>50.62</v>
      </c>
      <c r="H271" t="s">
        <v>5792</v>
      </c>
      <c r="N271" t="s">
        <v>5792</v>
      </c>
      <c r="AD271" t="str">
        <f t="shared" si="14"/>
        <v xml:space="preserve">ZŠ / MŠ / Jasle </v>
      </c>
    </row>
    <row r="272" spans="1:30" x14ac:dyDescent="0.3">
      <c r="A272" s="3">
        <v>44762</v>
      </c>
      <c r="B272" s="2">
        <f t="shared" si="13"/>
        <v>2022</v>
      </c>
      <c r="C272" s="2">
        <f t="shared" si="12"/>
        <v>7</v>
      </c>
      <c r="D272">
        <v>81</v>
      </c>
      <c r="E272" t="s">
        <v>381</v>
      </c>
      <c r="F272" s="4">
        <v>11814977</v>
      </c>
      <c r="G272" s="2">
        <v>38.130000000000003</v>
      </c>
      <c r="H272" t="s">
        <v>5792</v>
      </c>
      <c r="N272" t="s">
        <v>5792</v>
      </c>
      <c r="AD272" t="str">
        <f t="shared" si="14"/>
        <v xml:space="preserve">ZŠ / MŠ / Jasle </v>
      </c>
    </row>
    <row r="273" spans="1:30" x14ac:dyDescent="0.3">
      <c r="A273" s="3">
        <v>44756</v>
      </c>
      <c r="B273" s="2">
        <f t="shared" si="13"/>
        <v>2022</v>
      </c>
      <c r="C273" s="2">
        <f t="shared" si="12"/>
        <v>7</v>
      </c>
      <c r="D273">
        <v>78</v>
      </c>
      <c r="E273" t="s">
        <v>381</v>
      </c>
      <c r="F273" s="4">
        <v>11814977</v>
      </c>
      <c r="G273" s="2">
        <v>42.78</v>
      </c>
      <c r="H273" t="s">
        <v>5792</v>
      </c>
      <c r="N273" t="s">
        <v>5792</v>
      </c>
      <c r="AD273" t="str">
        <f t="shared" si="14"/>
        <v xml:space="preserve">ZŠ / MŠ / Jasle </v>
      </c>
    </row>
    <row r="274" spans="1:30" x14ac:dyDescent="0.3">
      <c r="A274" s="3">
        <v>44727</v>
      </c>
      <c r="B274" s="2">
        <f t="shared" si="13"/>
        <v>2022</v>
      </c>
      <c r="C274" s="2">
        <f t="shared" si="12"/>
        <v>6</v>
      </c>
      <c r="D274">
        <v>69</v>
      </c>
      <c r="E274" t="s">
        <v>381</v>
      </c>
      <c r="F274" s="4">
        <v>11814977</v>
      </c>
      <c r="G274" s="2">
        <v>43.9</v>
      </c>
      <c r="H274" t="s">
        <v>5792</v>
      </c>
      <c r="N274" t="s">
        <v>5792</v>
      </c>
      <c r="AD274" t="str">
        <f t="shared" si="14"/>
        <v xml:space="preserve">ZŠ / MŠ / Jasle </v>
      </c>
    </row>
    <row r="275" spans="1:30" x14ac:dyDescent="0.3">
      <c r="A275" s="3">
        <v>44720</v>
      </c>
      <c r="B275" s="2">
        <f t="shared" si="13"/>
        <v>2022</v>
      </c>
      <c r="C275" s="2">
        <f t="shared" si="12"/>
        <v>6</v>
      </c>
      <c r="D275">
        <v>64</v>
      </c>
      <c r="E275" t="s">
        <v>381</v>
      </c>
      <c r="F275" s="4">
        <v>11814977</v>
      </c>
      <c r="G275" s="2">
        <v>39.64</v>
      </c>
      <c r="H275" t="s">
        <v>5792</v>
      </c>
      <c r="N275" t="s">
        <v>5792</v>
      </c>
      <c r="AD275" t="str">
        <f t="shared" si="14"/>
        <v xml:space="preserve">ZŠ / MŠ / Jasle </v>
      </c>
    </row>
    <row r="276" spans="1:30" x14ac:dyDescent="0.3">
      <c r="A276" s="3">
        <v>44705</v>
      </c>
      <c r="B276" s="2">
        <f t="shared" si="13"/>
        <v>2022</v>
      </c>
      <c r="C276" s="2">
        <f t="shared" si="12"/>
        <v>5</v>
      </c>
      <c r="D276">
        <v>60</v>
      </c>
      <c r="E276" t="s">
        <v>381</v>
      </c>
      <c r="F276" s="4">
        <v>11814977</v>
      </c>
      <c r="G276" s="2">
        <v>38.54</v>
      </c>
      <c r="H276" t="s">
        <v>5792</v>
      </c>
      <c r="N276" t="s">
        <v>5792</v>
      </c>
      <c r="AD276" t="str">
        <f t="shared" si="14"/>
        <v xml:space="preserve">ZŠ / MŠ / Jasle </v>
      </c>
    </row>
    <row r="277" spans="1:30" x14ac:dyDescent="0.3">
      <c r="A277" s="3">
        <v>44704</v>
      </c>
      <c r="B277" s="2">
        <f t="shared" si="13"/>
        <v>2022</v>
      </c>
      <c r="C277" s="2">
        <f t="shared" si="12"/>
        <v>5</v>
      </c>
      <c r="D277">
        <v>55</v>
      </c>
      <c r="E277" t="s">
        <v>381</v>
      </c>
      <c r="F277" s="4">
        <v>11814977</v>
      </c>
      <c r="G277" s="2">
        <v>24.28</v>
      </c>
      <c r="H277" t="s">
        <v>5792</v>
      </c>
      <c r="N277" t="s">
        <v>5792</v>
      </c>
      <c r="AD277" t="str">
        <f t="shared" si="14"/>
        <v xml:space="preserve">ZŠ / MŠ / Jasle </v>
      </c>
    </row>
    <row r="278" spans="1:30" x14ac:dyDescent="0.3">
      <c r="A278" s="3">
        <v>44691</v>
      </c>
      <c r="B278" s="2">
        <f t="shared" si="13"/>
        <v>2022</v>
      </c>
      <c r="C278" s="2">
        <f t="shared" si="12"/>
        <v>5</v>
      </c>
      <c r="D278">
        <v>48</v>
      </c>
      <c r="E278" t="s">
        <v>381</v>
      </c>
      <c r="F278" s="4">
        <v>11814977</v>
      </c>
      <c r="G278" s="2">
        <v>32.85</v>
      </c>
      <c r="H278" t="s">
        <v>5792</v>
      </c>
      <c r="N278" t="s">
        <v>5792</v>
      </c>
      <c r="AD278" t="str">
        <f t="shared" si="14"/>
        <v xml:space="preserve">ZŠ / MŠ / Jasle </v>
      </c>
    </row>
    <row r="279" spans="1:30" x14ac:dyDescent="0.3">
      <c r="A279" s="3">
        <v>44680</v>
      </c>
      <c r="B279" s="2">
        <f t="shared" si="13"/>
        <v>2022</v>
      </c>
      <c r="C279" s="2">
        <f t="shared" si="12"/>
        <v>4</v>
      </c>
      <c r="D279">
        <v>42</v>
      </c>
      <c r="E279" t="s">
        <v>381</v>
      </c>
      <c r="F279" s="4">
        <v>11814977</v>
      </c>
      <c r="G279" s="2">
        <v>28.84</v>
      </c>
      <c r="H279" t="s">
        <v>5792</v>
      </c>
      <c r="N279" t="s">
        <v>5792</v>
      </c>
      <c r="AD279" t="str">
        <f t="shared" si="14"/>
        <v xml:space="preserve">ZŠ / MŠ / Jasle </v>
      </c>
    </row>
    <row r="280" spans="1:30" x14ac:dyDescent="0.3">
      <c r="A280" s="3">
        <v>44672</v>
      </c>
      <c r="B280" s="2">
        <f t="shared" si="13"/>
        <v>2022</v>
      </c>
      <c r="C280" s="2">
        <f t="shared" si="12"/>
        <v>4</v>
      </c>
      <c r="D280">
        <v>41</v>
      </c>
      <c r="E280" t="s">
        <v>381</v>
      </c>
      <c r="F280" s="4">
        <v>11814977</v>
      </c>
      <c r="G280" s="2">
        <v>91.86</v>
      </c>
      <c r="H280" t="s">
        <v>5792</v>
      </c>
      <c r="N280" t="s">
        <v>5792</v>
      </c>
      <c r="AD280" t="str">
        <f t="shared" si="14"/>
        <v xml:space="preserve">ZŠ / MŠ / Jasle </v>
      </c>
    </row>
    <row r="281" spans="1:30" x14ac:dyDescent="0.3">
      <c r="A281" s="3">
        <v>44656</v>
      </c>
      <c r="B281" s="2">
        <f t="shared" si="13"/>
        <v>2022</v>
      </c>
      <c r="C281" s="2">
        <f t="shared" si="12"/>
        <v>4</v>
      </c>
      <c r="D281">
        <v>32</v>
      </c>
      <c r="E281" t="s">
        <v>381</v>
      </c>
      <c r="F281" s="4">
        <v>11814977</v>
      </c>
      <c r="G281" s="2">
        <v>38.85</v>
      </c>
      <c r="H281" t="s">
        <v>5792</v>
      </c>
      <c r="N281" t="s">
        <v>5792</v>
      </c>
      <c r="AD281" t="str">
        <f t="shared" si="14"/>
        <v xml:space="preserve">ZŠ / MŠ / Jasle </v>
      </c>
    </row>
    <row r="282" spans="1:30" x14ac:dyDescent="0.3">
      <c r="A282" s="3">
        <v>44438</v>
      </c>
      <c r="B282" s="2">
        <f t="shared" si="13"/>
        <v>2021</v>
      </c>
      <c r="C282" s="2">
        <f t="shared" si="12"/>
        <v>8</v>
      </c>
      <c r="D282" s="2">
        <v>686</v>
      </c>
      <c r="E282" t="s">
        <v>4685</v>
      </c>
      <c r="F282" s="4">
        <v>11906022</v>
      </c>
      <c r="G282" s="2">
        <v>148900</v>
      </c>
      <c r="I282" t="s">
        <v>5792</v>
      </c>
      <c r="K282" t="s">
        <v>5792</v>
      </c>
      <c r="AA282" t="s">
        <v>5792</v>
      </c>
      <c r="AD282" t="str">
        <f t="shared" si="14"/>
        <v xml:space="preserve">Investícia a údržba majetku Automobily a technika </v>
      </c>
    </row>
    <row r="283" spans="1:30" x14ac:dyDescent="0.3">
      <c r="A283" s="3">
        <v>45274</v>
      </c>
      <c r="B283" s="2">
        <f t="shared" si="13"/>
        <v>2023</v>
      </c>
      <c r="C283" s="2">
        <f t="shared" si="12"/>
        <v>12</v>
      </c>
      <c r="D283" s="2">
        <v>1476</v>
      </c>
      <c r="E283" t="s">
        <v>352</v>
      </c>
      <c r="F283" s="4">
        <v>12664979</v>
      </c>
      <c r="G283" s="2">
        <v>32.5</v>
      </c>
      <c r="H283" t="s">
        <v>5792</v>
      </c>
      <c r="K283" t="s">
        <v>5792</v>
      </c>
      <c r="AD283" t="str">
        <f t="shared" si="14"/>
        <v xml:space="preserve">Investícia a údržba majetku </v>
      </c>
    </row>
    <row r="284" spans="1:30" x14ac:dyDescent="0.3">
      <c r="A284" s="3">
        <v>45250</v>
      </c>
      <c r="B284" s="2">
        <f t="shared" si="13"/>
        <v>2023</v>
      </c>
      <c r="C284" s="2">
        <f t="shared" si="12"/>
        <v>11</v>
      </c>
      <c r="D284" s="2">
        <v>1285</v>
      </c>
      <c r="E284" t="s">
        <v>576</v>
      </c>
      <c r="F284" s="4">
        <v>12664979</v>
      </c>
      <c r="G284" s="2">
        <v>108</v>
      </c>
      <c r="H284" t="s">
        <v>5792</v>
      </c>
      <c r="K284" t="s">
        <v>5792</v>
      </c>
      <c r="AD284" t="str">
        <f t="shared" si="14"/>
        <v xml:space="preserve">Investícia a údržba majetku </v>
      </c>
    </row>
    <row r="285" spans="1:30" x14ac:dyDescent="0.3">
      <c r="A285" s="3">
        <v>45183</v>
      </c>
      <c r="B285" s="2">
        <f t="shared" si="13"/>
        <v>2023</v>
      </c>
      <c r="C285" s="2">
        <f t="shared" si="12"/>
        <v>9</v>
      </c>
      <c r="D285" s="2">
        <v>928</v>
      </c>
      <c r="E285" t="s">
        <v>972</v>
      </c>
      <c r="F285" s="4">
        <v>12664979</v>
      </c>
      <c r="G285" s="2">
        <v>105</v>
      </c>
      <c r="H285" t="s">
        <v>5792</v>
      </c>
      <c r="K285" t="s">
        <v>5792</v>
      </c>
      <c r="M285" t="s">
        <v>5792</v>
      </c>
      <c r="AD285" t="str">
        <f t="shared" si="14"/>
        <v xml:space="preserve">Investícia a údržba majetku Dôchodci </v>
      </c>
    </row>
    <row r="286" spans="1:30" x14ac:dyDescent="0.3">
      <c r="A286" s="3">
        <v>45173</v>
      </c>
      <c r="B286" s="2">
        <f t="shared" si="13"/>
        <v>2023</v>
      </c>
      <c r="C286" s="2">
        <f t="shared" si="12"/>
        <v>9</v>
      </c>
      <c r="D286" s="2">
        <v>929</v>
      </c>
      <c r="E286" t="s">
        <v>1033</v>
      </c>
      <c r="F286" s="4">
        <v>12664979</v>
      </c>
      <c r="G286" s="2">
        <v>30</v>
      </c>
      <c r="H286" t="s">
        <v>5792</v>
      </c>
      <c r="K286" t="s">
        <v>5792</v>
      </c>
      <c r="N286" t="s">
        <v>5792</v>
      </c>
      <c r="AD286" t="str">
        <f t="shared" si="14"/>
        <v xml:space="preserve">Investícia a údržba majetku ZŠ / MŠ / Jasle </v>
      </c>
    </row>
    <row r="287" spans="1:30" x14ac:dyDescent="0.3">
      <c r="A287" s="3">
        <v>45069</v>
      </c>
      <c r="B287" s="2">
        <f t="shared" si="13"/>
        <v>2023</v>
      </c>
      <c r="C287" s="2">
        <f t="shared" si="12"/>
        <v>5</v>
      </c>
      <c r="D287" s="2">
        <v>466</v>
      </c>
      <c r="E287" t="s">
        <v>1564</v>
      </c>
      <c r="F287" s="4">
        <v>12664979</v>
      </c>
      <c r="G287" s="2">
        <v>107.5</v>
      </c>
      <c r="H287" t="s">
        <v>5792</v>
      </c>
      <c r="K287" t="s">
        <v>5792</v>
      </c>
      <c r="AD287" t="str">
        <f t="shared" si="14"/>
        <v xml:space="preserve">Investícia a údržba majetku </v>
      </c>
    </row>
    <row r="288" spans="1:30" x14ac:dyDescent="0.3">
      <c r="A288" s="3">
        <v>45063</v>
      </c>
      <c r="B288" s="2">
        <f t="shared" si="13"/>
        <v>2023</v>
      </c>
      <c r="C288" s="2">
        <f t="shared" si="12"/>
        <v>5</v>
      </c>
      <c r="D288" s="2">
        <v>467</v>
      </c>
      <c r="E288" t="s">
        <v>1603</v>
      </c>
      <c r="F288" s="4">
        <v>12664979</v>
      </c>
      <c r="G288" s="2">
        <v>105</v>
      </c>
      <c r="H288" t="s">
        <v>5792</v>
      </c>
      <c r="K288" t="s">
        <v>5792</v>
      </c>
      <c r="AD288" t="str">
        <f t="shared" si="14"/>
        <v xml:space="preserve">Investícia a údržba majetku </v>
      </c>
    </row>
    <row r="289" spans="1:30" x14ac:dyDescent="0.3">
      <c r="A289" s="3">
        <v>44992</v>
      </c>
      <c r="B289" s="2">
        <f t="shared" si="13"/>
        <v>2023</v>
      </c>
      <c r="C289" s="2">
        <f t="shared" si="12"/>
        <v>3</v>
      </c>
      <c r="D289" s="2">
        <v>147</v>
      </c>
      <c r="E289" t="s">
        <v>1952</v>
      </c>
      <c r="F289" s="4">
        <v>12664979</v>
      </c>
      <c r="G289" s="2">
        <v>45</v>
      </c>
      <c r="H289" t="s">
        <v>5792</v>
      </c>
      <c r="K289" t="s">
        <v>5792</v>
      </c>
      <c r="U289" t="s">
        <v>5792</v>
      </c>
      <c r="AD289" t="str">
        <f t="shared" si="14"/>
        <v xml:space="preserve">Investícia a údržba majetku Doprava </v>
      </c>
    </row>
    <row r="290" spans="1:30" x14ac:dyDescent="0.3">
      <c r="A290" s="3">
        <v>44992</v>
      </c>
      <c r="B290" s="2">
        <f t="shared" si="13"/>
        <v>2023</v>
      </c>
      <c r="C290" s="2">
        <f t="shared" si="12"/>
        <v>3</v>
      </c>
      <c r="D290" s="2">
        <v>146</v>
      </c>
      <c r="E290" t="s">
        <v>1953</v>
      </c>
      <c r="F290" s="4">
        <v>12664979</v>
      </c>
      <c r="G290" s="2">
        <v>107.5</v>
      </c>
      <c r="H290" t="s">
        <v>5792</v>
      </c>
      <c r="K290" t="s">
        <v>5792</v>
      </c>
      <c r="AD290" t="str">
        <f t="shared" si="14"/>
        <v xml:space="preserve">Investícia a údržba majetku </v>
      </c>
    </row>
    <row r="291" spans="1:30" x14ac:dyDescent="0.3">
      <c r="A291" s="3">
        <v>44859</v>
      </c>
      <c r="B291" s="2">
        <f t="shared" si="13"/>
        <v>2022</v>
      </c>
      <c r="C291" s="2">
        <f t="shared" si="12"/>
        <v>10</v>
      </c>
      <c r="D291">
        <v>1429</v>
      </c>
      <c r="E291" t="s">
        <v>2645</v>
      </c>
      <c r="F291" s="4">
        <v>12664979</v>
      </c>
      <c r="G291" s="2">
        <v>45</v>
      </c>
      <c r="H291" t="s">
        <v>5792</v>
      </c>
      <c r="K291" t="s">
        <v>5792</v>
      </c>
      <c r="U291" t="s">
        <v>5792</v>
      </c>
      <c r="AD291" t="str">
        <f t="shared" si="14"/>
        <v xml:space="preserve">Investícia a údržba majetku Doprava </v>
      </c>
    </row>
    <row r="292" spans="1:30" x14ac:dyDescent="0.3">
      <c r="A292" s="3">
        <v>44750</v>
      </c>
      <c r="B292" s="2">
        <f t="shared" si="13"/>
        <v>2022</v>
      </c>
      <c r="C292" s="2">
        <f t="shared" si="12"/>
        <v>7</v>
      </c>
      <c r="D292">
        <v>903</v>
      </c>
      <c r="E292" t="s">
        <v>3095</v>
      </c>
      <c r="F292" s="4">
        <v>12664979</v>
      </c>
      <c r="G292" s="2">
        <v>54.5</v>
      </c>
      <c r="H292" t="s">
        <v>5792</v>
      </c>
      <c r="K292" t="s">
        <v>5792</v>
      </c>
      <c r="AD292" t="str">
        <f t="shared" si="14"/>
        <v xml:space="preserve">Investícia a údržba majetku </v>
      </c>
    </row>
    <row r="293" spans="1:30" x14ac:dyDescent="0.3">
      <c r="A293" s="3">
        <v>44588</v>
      </c>
      <c r="B293" s="2">
        <f t="shared" si="13"/>
        <v>2022</v>
      </c>
      <c r="C293" s="2">
        <f t="shared" si="12"/>
        <v>1</v>
      </c>
      <c r="D293">
        <v>58</v>
      </c>
      <c r="E293" t="s">
        <v>3878</v>
      </c>
      <c r="F293" s="4">
        <v>12664979</v>
      </c>
      <c r="G293" s="2">
        <v>52</v>
      </c>
      <c r="H293" t="s">
        <v>5792</v>
      </c>
      <c r="K293" t="s">
        <v>5792</v>
      </c>
      <c r="N293" t="s">
        <v>5792</v>
      </c>
      <c r="AD293" t="str">
        <f t="shared" si="14"/>
        <v xml:space="preserve">Investícia a údržba majetku ZŠ / MŠ / Jasle </v>
      </c>
    </row>
    <row r="294" spans="1:30" x14ac:dyDescent="0.3">
      <c r="A294" s="3">
        <v>44350</v>
      </c>
      <c r="B294" s="2">
        <f t="shared" si="13"/>
        <v>2021</v>
      </c>
      <c r="C294" s="2">
        <f t="shared" si="12"/>
        <v>6</v>
      </c>
      <c r="D294" s="2">
        <v>705</v>
      </c>
      <c r="E294" t="s">
        <v>5073</v>
      </c>
      <c r="F294" s="4">
        <v>12664979</v>
      </c>
      <c r="G294" s="2">
        <v>54.5</v>
      </c>
      <c r="H294" t="s">
        <v>5792</v>
      </c>
      <c r="K294" t="s">
        <v>5792</v>
      </c>
      <c r="AD294" t="str">
        <f t="shared" si="14"/>
        <v xml:space="preserve">Investícia a údržba majetku </v>
      </c>
    </row>
    <row r="295" spans="1:30" x14ac:dyDescent="0.3">
      <c r="A295" s="3">
        <v>44286</v>
      </c>
      <c r="B295" s="2">
        <f t="shared" si="13"/>
        <v>2021</v>
      </c>
      <c r="C295" s="2">
        <f t="shared" si="12"/>
        <v>3</v>
      </c>
      <c r="D295" s="2">
        <v>382</v>
      </c>
      <c r="E295" t="s">
        <v>5353</v>
      </c>
      <c r="F295" s="4">
        <v>12664979</v>
      </c>
      <c r="G295" s="2">
        <v>52</v>
      </c>
      <c r="H295" t="s">
        <v>5792</v>
      </c>
      <c r="K295" t="s">
        <v>5792</v>
      </c>
      <c r="AD295" t="str">
        <f t="shared" si="14"/>
        <v xml:space="preserve">Investícia a údržba majetku </v>
      </c>
    </row>
    <row r="296" spans="1:30" x14ac:dyDescent="0.3">
      <c r="A296" s="3">
        <v>44286</v>
      </c>
      <c r="B296" s="2">
        <f t="shared" si="13"/>
        <v>2021</v>
      </c>
      <c r="C296" s="2">
        <f t="shared" si="12"/>
        <v>3</v>
      </c>
      <c r="D296" s="2">
        <v>381</v>
      </c>
      <c r="E296" t="s">
        <v>5354</v>
      </c>
      <c r="F296" s="4">
        <v>12664979</v>
      </c>
      <c r="G296" s="2">
        <v>52</v>
      </c>
      <c r="H296" t="s">
        <v>5792</v>
      </c>
      <c r="K296" t="s">
        <v>5792</v>
      </c>
      <c r="AD296" t="str">
        <f t="shared" si="14"/>
        <v xml:space="preserve">Investícia a údržba majetku </v>
      </c>
    </row>
    <row r="297" spans="1:30" x14ac:dyDescent="0.3">
      <c r="A297" s="3">
        <v>44286</v>
      </c>
      <c r="B297" s="2">
        <f t="shared" si="13"/>
        <v>2021</v>
      </c>
      <c r="C297" s="2">
        <f t="shared" si="12"/>
        <v>3</v>
      </c>
      <c r="D297" s="2">
        <v>380</v>
      </c>
      <c r="E297" t="s">
        <v>5355</v>
      </c>
      <c r="F297" s="4">
        <v>12664979</v>
      </c>
      <c r="G297" s="2">
        <v>52</v>
      </c>
      <c r="H297" t="s">
        <v>5792</v>
      </c>
      <c r="K297" t="s">
        <v>5792</v>
      </c>
      <c r="AD297" t="str">
        <f t="shared" si="14"/>
        <v xml:space="preserve">Investícia a údržba majetku </v>
      </c>
    </row>
    <row r="298" spans="1:30" x14ac:dyDescent="0.3">
      <c r="A298" s="3">
        <v>44286</v>
      </c>
      <c r="B298" s="2">
        <f t="shared" si="13"/>
        <v>2021</v>
      </c>
      <c r="C298" s="2">
        <f t="shared" si="12"/>
        <v>3</v>
      </c>
      <c r="D298" s="2">
        <v>379</v>
      </c>
      <c r="E298" t="s">
        <v>5358</v>
      </c>
      <c r="F298" s="4">
        <v>12664979</v>
      </c>
      <c r="G298" s="2">
        <v>52</v>
      </c>
      <c r="H298" t="s">
        <v>5792</v>
      </c>
      <c r="K298" t="s">
        <v>5792</v>
      </c>
      <c r="AD298" t="str">
        <f t="shared" si="14"/>
        <v xml:space="preserve">Investícia a údržba majetku </v>
      </c>
    </row>
    <row r="299" spans="1:30" x14ac:dyDescent="0.3">
      <c r="A299" s="3">
        <v>44286</v>
      </c>
      <c r="B299" s="2">
        <f t="shared" si="13"/>
        <v>2021</v>
      </c>
      <c r="C299" s="2">
        <f t="shared" si="12"/>
        <v>3</v>
      </c>
      <c r="D299" s="2">
        <v>378</v>
      </c>
      <c r="E299" t="s">
        <v>5359</v>
      </c>
      <c r="F299" s="4">
        <v>12664979</v>
      </c>
      <c r="G299" s="2">
        <v>52</v>
      </c>
      <c r="H299" t="s">
        <v>5792</v>
      </c>
      <c r="K299" t="s">
        <v>5792</v>
      </c>
      <c r="AD299" t="str">
        <f t="shared" si="14"/>
        <v xml:space="preserve">Investícia a údržba majetku </v>
      </c>
    </row>
    <row r="300" spans="1:30" x14ac:dyDescent="0.3">
      <c r="A300" s="3">
        <v>44284</v>
      </c>
      <c r="B300" s="2">
        <f t="shared" si="13"/>
        <v>2021</v>
      </c>
      <c r="C300" s="2">
        <f t="shared" si="12"/>
        <v>3</v>
      </c>
      <c r="D300" s="2">
        <v>366</v>
      </c>
      <c r="E300" t="s">
        <v>5391</v>
      </c>
      <c r="F300" s="4">
        <v>12664979</v>
      </c>
      <c r="G300" s="2">
        <v>52</v>
      </c>
      <c r="H300" t="s">
        <v>5792</v>
      </c>
      <c r="K300" t="s">
        <v>5792</v>
      </c>
      <c r="N300" t="s">
        <v>5792</v>
      </c>
      <c r="AD300" t="str">
        <f t="shared" si="14"/>
        <v xml:space="preserve">Investícia a údržba majetku ZŠ / MŠ / Jasle </v>
      </c>
    </row>
    <row r="301" spans="1:30" x14ac:dyDescent="0.3">
      <c r="A301" s="3">
        <v>45294</v>
      </c>
      <c r="B301" s="2">
        <f t="shared" si="13"/>
        <v>2024</v>
      </c>
      <c r="C301" s="2">
        <f t="shared" si="12"/>
        <v>1</v>
      </c>
      <c r="D301" s="2">
        <v>174</v>
      </c>
      <c r="E301" t="s">
        <v>129</v>
      </c>
      <c r="F301" s="4">
        <v>14000750</v>
      </c>
      <c r="G301" s="2">
        <v>226.76</v>
      </c>
      <c r="H301" t="s">
        <v>5792</v>
      </c>
      <c r="N301" t="s">
        <v>5792</v>
      </c>
      <c r="AD301" t="str">
        <f t="shared" si="14"/>
        <v xml:space="preserve">ZŠ / MŠ / Jasle </v>
      </c>
    </row>
    <row r="302" spans="1:30" x14ac:dyDescent="0.3">
      <c r="A302" s="3">
        <v>45273</v>
      </c>
      <c r="B302" s="2">
        <f t="shared" si="13"/>
        <v>2023</v>
      </c>
      <c r="C302" s="2">
        <f t="shared" si="12"/>
        <v>12</v>
      </c>
      <c r="D302" s="2">
        <v>165</v>
      </c>
      <c r="E302" t="s">
        <v>380</v>
      </c>
      <c r="F302" s="4">
        <v>14000750</v>
      </c>
      <c r="G302" s="2">
        <v>89.91</v>
      </c>
      <c r="H302" t="s">
        <v>5792</v>
      </c>
      <c r="N302" t="s">
        <v>5792</v>
      </c>
      <c r="AD302" t="str">
        <f t="shared" si="14"/>
        <v xml:space="preserve">ZŠ / MŠ / Jasle </v>
      </c>
    </row>
    <row r="303" spans="1:30" x14ac:dyDescent="0.3">
      <c r="A303" s="3">
        <v>45271</v>
      </c>
      <c r="B303" s="2">
        <f t="shared" si="13"/>
        <v>2023</v>
      </c>
      <c r="C303" s="2">
        <f t="shared" si="12"/>
        <v>12</v>
      </c>
      <c r="D303" s="2">
        <v>158</v>
      </c>
      <c r="E303" t="s">
        <v>380</v>
      </c>
      <c r="F303" s="4">
        <v>14000750</v>
      </c>
      <c r="G303" s="2">
        <v>210.36</v>
      </c>
      <c r="H303" t="s">
        <v>5792</v>
      </c>
      <c r="N303" t="s">
        <v>5792</v>
      </c>
      <c r="AD303" t="str">
        <f t="shared" si="14"/>
        <v xml:space="preserve">ZŠ / MŠ / Jasle </v>
      </c>
    </row>
    <row r="304" spans="1:30" x14ac:dyDescent="0.3">
      <c r="A304" s="3">
        <v>45239</v>
      </c>
      <c r="B304" s="2">
        <f t="shared" si="13"/>
        <v>2023</v>
      </c>
      <c r="C304" s="2">
        <f t="shared" si="12"/>
        <v>11</v>
      </c>
      <c r="D304" s="2">
        <v>140</v>
      </c>
      <c r="E304" t="s">
        <v>380</v>
      </c>
      <c r="F304" s="4">
        <v>14000750</v>
      </c>
      <c r="G304" s="2">
        <v>274.89999999999998</v>
      </c>
      <c r="H304" t="s">
        <v>5792</v>
      </c>
      <c r="N304" t="s">
        <v>5792</v>
      </c>
      <c r="AD304" t="str">
        <f t="shared" si="14"/>
        <v xml:space="preserve">ZŠ / MŠ / Jasle </v>
      </c>
    </row>
    <row r="305" spans="1:30" x14ac:dyDescent="0.3">
      <c r="A305" s="3">
        <v>45208</v>
      </c>
      <c r="B305" s="2">
        <f t="shared" si="13"/>
        <v>2023</v>
      </c>
      <c r="C305" s="2">
        <f t="shared" si="12"/>
        <v>10</v>
      </c>
      <c r="D305" s="2">
        <v>126</v>
      </c>
      <c r="E305" t="s">
        <v>380</v>
      </c>
      <c r="F305" s="4">
        <v>14000750</v>
      </c>
      <c r="G305" s="2">
        <v>222.29</v>
      </c>
      <c r="H305" t="s">
        <v>5792</v>
      </c>
      <c r="N305" t="s">
        <v>5792</v>
      </c>
      <c r="AD305" t="str">
        <f t="shared" si="14"/>
        <v xml:space="preserve">ZŠ / MŠ / Jasle </v>
      </c>
    </row>
    <row r="306" spans="1:30" x14ac:dyDescent="0.3">
      <c r="A306" s="3">
        <v>45189</v>
      </c>
      <c r="B306" s="2">
        <f t="shared" si="13"/>
        <v>2023</v>
      </c>
      <c r="C306" s="2">
        <f t="shared" si="12"/>
        <v>9</v>
      </c>
      <c r="D306" s="2">
        <v>114</v>
      </c>
      <c r="E306" t="s">
        <v>380</v>
      </c>
      <c r="F306" s="4">
        <v>14000750</v>
      </c>
      <c r="G306" s="2">
        <v>144.76</v>
      </c>
      <c r="H306" t="s">
        <v>5792</v>
      </c>
      <c r="N306" t="s">
        <v>5792</v>
      </c>
      <c r="AD306" t="str">
        <f t="shared" si="14"/>
        <v xml:space="preserve">ZŠ / MŠ / Jasle </v>
      </c>
    </row>
    <row r="307" spans="1:30" x14ac:dyDescent="0.3">
      <c r="A307" s="3">
        <v>45124</v>
      </c>
      <c r="B307" s="2">
        <f t="shared" si="13"/>
        <v>2023</v>
      </c>
      <c r="C307" s="2">
        <f t="shared" si="12"/>
        <v>7</v>
      </c>
      <c r="D307" s="2">
        <v>99</v>
      </c>
      <c r="E307" t="s">
        <v>380</v>
      </c>
      <c r="F307" s="4">
        <v>14000750</v>
      </c>
      <c r="G307" s="2">
        <v>138.47999999999999</v>
      </c>
      <c r="H307" t="s">
        <v>5792</v>
      </c>
      <c r="N307" t="s">
        <v>5792</v>
      </c>
      <c r="AD307" t="str">
        <f t="shared" si="14"/>
        <v xml:space="preserve">ZŠ / MŠ / Jasle </v>
      </c>
    </row>
    <row r="308" spans="1:30" x14ac:dyDescent="0.3">
      <c r="A308" s="3">
        <v>45110</v>
      </c>
      <c r="B308" s="2">
        <f t="shared" si="13"/>
        <v>2023</v>
      </c>
      <c r="C308" s="2">
        <f t="shared" si="12"/>
        <v>7</v>
      </c>
      <c r="D308" s="2">
        <v>91</v>
      </c>
      <c r="E308" t="s">
        <v>380</v>
      </c>
      <c r="F308" s="4">
        <v>14000750</v>
      </c>
      <c r="G308" s="2">
        <v>244.55</v>
      </c>
      <c r="H308" t="s">
        <v>5792</v>
      </c>
      <c r="N308" t="s">
        <v>5792</v>
      </c>
      <c r="AD308" t="str">
        <f t="shared" si="14"/>
        <v xml:space="preserve">ZŠ / MŠ / Jasle </v>
      </c>
    </row>
    <row r="309" spans="1:30" x14ac:dyDescent="0.3">
      <c r="A309" s="3">
        <v>45097</v>
      </c>
      <c r="B309" s="2">
        <f t="shared" si="13"/>
        <v>2023</v>
      </c>
      <c r="C309" s="2">
        <f t="shared" si="12"/>
        <v>6</v>
      </c>
      <c r="D309" s="2">
        <v>76</v>
      </c>
      <c r="E309" t="s">
        <v>380</v>
      </c>
      <c r="F309" s="4">
        <v>14000750</v>
      </c>
      <c r="G309" s="2">
        <v>64.709999999999994</v>
      </c>
      <c r="H309" t="s">
        <v>5792</v>
      </c>
      <c r="N309" t="s">
        <v>5792</v>
      </c>
      <c r="AD309" t="str">
        <f t="shared" si="14"/>
        <v xml:space="preserve">ZŠ / MŠ / Jasle </v>
      </c>
    </row>
    <row r="310" spans="1:30" x14ac:dyDescent="0.3">
      <c r="A310" s="3">
        <v>45090</v>
      </c>
      <c r="B310" s="2">
        <f t="shared" si="13"/>
        <v>2023</v>
      </c>
      <c r="C310" s="2">
        <f t="shared" si="12"/>
        <v>6</v>
      </c>
      <c r="D310" s="2">
        <v>71</v>
      </c>
      <c r="E310" t="s">
        <v>380</v>
      </c>
      <c r="F310" s="4">
        <v>14000750</v>
      </c>
      <c r="G310" s="2">
        <v>220.21</v>
      </c>
      <c r="H310" t="s">
        <v>5792</v>
      </c>
      <c r="N310" t="s">
        <v>5792</v>
      </c>
      <c r="AD310" t="str">
        <f t="shared" si="14"/>
        <v xml:space="preserve">ZŠ / MŠ / Jasle </v>
      </c>
    </row>
    <row r="311" spans="1:30" x14ac:dyDescent="0.3">
      <c r="A311" s="3">
        <v>45076</v>
      </c>
      <c r="B311" s="2">
        <f t="shared" si="13"/>
        <v>2023</v>
      </c>
      <c r="C311" s="2">
        <f t="shared" si="12"/>
        <v>5</v>
      </c>
      <c r="D311" s="2">
        <v>66</v>
      </c>
      <c r="E311" t="s">
        <v>380</v>
      </c>
      <c r="F311" s="4">
        <v>14000750</v>
      </c>
      <c r="G311" s="2">
        <v>94.64</v>
      </c>
      <c r="H311" t="s">
        <v>5792</v>
      </c>
      <c r="N311" t="s">
        <v>5792</v>
      </c>
      <c r="AD311" t="str">
        <f t="shared" si="14"/>
        <v xml:space="preserve">ZŠ / MŠ / Jasle </v>
      </c>
    </row>
    <row r="312" spans="1:30" x14ac:dyDescent="0.3">
      <c r="A312" s="3">
        <v>45064</v>
      </c>
      <c r="B312" s="2">
        <f t="shared" si="13"/>
        <v>2023</v>
      </c>
      <c r="C312" s="2">
        <f t="shared" si="12"/>
        <v>5</v>
      </c>
      <c r="D312" s="2">
        <v>56</v>
      </c>
      <c r="E312" t="s">
        <v>380</v>
      </c>
      <c r="F312" s="4">
        <v>14000750</v>
      </c>
      <c r="G312" s="2">
        <v>217.78</v>
      </c>
      <c r="H312" t="s">
        <v>5792</v>
      </c>
      <c r="N312" t="s">
        <v>5792</v>
      </c>
      <c r="AD312" t="str">
        <f t="shared" si="14"/>
        <v xml:space="preserve">ZŠ / MŠ / Jasle </v>
      </c>
    </row>
    <row r="313" spans="1:30" x14ac:dyDescent="0.3">
      <c r="A313" s="3">
        <v>45029</v>
      </c>
      <c r="B313" s="2">
        <f t="shared" si="13"/>
        <v>2023</v>
      </c>
      <c r="C313" s="2">
        <f t="shared" si="12"/>
        <v>4</v>
      </c>
      <c r="D313" s="2">
        <v>44</v>
      </c>
      <c r="E313" t="s">
        <v>380</v>
      </c>
      <c r="F313" s="4">
        <v>14000750</v>
      </c>
      <c r="G313" s="2">
        <v>122.24</v>
      </c>
      <c r="H313" t="s">
        <v>5792</v>
      </c>
      <c r="N313" t="s">
        <v>5792</v>
      </c>
      <c r="AD313" t="str">
        <f t="shared" si="14"/>
        <v xml:space="preserve">ZŠ / MŠ / Jasle </v>
      </c>
    </row>
    <row r="314" spans="1:30" x14ac:dyDescent="0.3">
      <c r="A314" s="3">
        <v>45014</v>
      </c>
      <c r="B314" s="2">
        <f t="shared" si="13"/>
        <v>2023</v>
      </c>
      <c r="C314" s="2">
        <f t="shared" si="12"/>
        <v>3</v>
      </c>
      <c r="D314" s="2">
        <v>36</v>
      </c>
      <c r="E314" t="s">
        <v>380</v>
      </c>
      <c r="F314" s="4">
        <v>14000750</v>
      </c>
      <c r="G314" s="2">
        <v>263.26</v>
      </c>
      <c r="H314" t="s">
        <v>5792</v>
      </c>
      <c r="N314" t="s">
        <v>5792</v>
      </c>
      <c r="AD314" t="str">
        <f t="shared" si="14"/>
        <v xml:space="preserve">ZŠ / MŠ / Jasle </v>
      </c>
    </row>
    <row r="315" spans="1:30" x14ac:dyDescent="0.3">
      <c r="A315" s="3">
        <v>45000</v>
      </c>
      <c r="B315" s="2">
        <f t="shared" si="13"/>
        <v>2023</v>
      </c>
      <c r="C315" s="2">
        <f t="shared" si="12"/>
        <v>3</v>
      </c>
      <c r="D315" s="2">
        <v>23</v>
      </c>
      <c r="E315" t="s">
        <v>380</v>
      </c>
      <c r="F315" s="4">
        <v>14000750</v>
      </c>
      <c r="G315" s="2">
        <v>205.59</v>
      </c>
      <c r="H315" t="s">
        <v>5792</v>
      </c>
      <c r="N315" t="s">
        <v>5792</v>
      </c>
      <c r="AD315" t="str">
        <f t="shared" si="14"/>
        <v xml:space="preserve">ZŠ / MŠ / Jasle </v>
      </c>
    </row>
    <row r="316" spans="1:30" x14ac:dyDescent="0.3">
      <c r="A316" s="3">
        <v>44971</v>
      </c>
      <c r="B316" s="2">
        <f t="shared" si="13"/>
        <v>2023</v>
      </c>
      <c r="C316" s="2">
        <f t="shared" si="12"/>
        <v>2</v>
      </c>
      <c r="D316" s="2">
        <v>11</v>
      </c>
      <c r="E316" t="s">
        <v>380</v>
      </c>
      <c r="F316" s="4">
        <v>14000750</v>
      </c>
      <c r="G316" s="2">
        <v>287.33999999999997</v>
      </c>
      <c r="H316" t="s">
        <v>5792</v>
      </c>
      <c r="N316" t="s">
        <v>5792</v>
      </c>
      <c r="AD316" t="str">
        <f t="shared" si="14"/>
        <v xml:space="preserve">ZŠ / MŠ / Jasle </v>
      </c>
    </row>
    <row r="317" spans="1:30" x14ac:dyDescent="0.3">
      <c r="A317" s="3">
        <v>44943</v>
      </c>
      <c r="B317" s="2">
        <f t="shared" si="13"/>
        <v>2023</v>
      </c>
      <c r="C317" s="2">
        <f t="shared" si="12"/>
        <v>1</v>
      </c>
      <c r="D317" s="2">
        <v>157</v>
      </c>
      <c r="E317" t="s">
        <v>380</v>
      </c>
      <c r="F317" s="4">
        <v>14000750</v>
      </c>
      <c r="G317" s="2">
        <v>173.35</v>
      </c>
      <c r="H317" t="s">
        <v>5792</v>
      </c>
      <c r="N317" t="s">
        <v>5792</v>
      </c>
      <c r="AD317" t="str">
        <f t="shared" si="14"/>
        <v xml:space="preserve">ZŠ / MŠ / Jasle </v>
      </c>
    </row>
    <row r="318" spans="1:30" x14ac:dyDescent="0.3">
      <c r="A318" s="3">
        <v>44924</v>
      </c>
      <c r="B318" s="2">
        <f t="shared" si="13"/>
        <v>2022</v>
      </c>
      <c r="C318" s="2">
        <f t="shared" si="12"/>
        <v>12</v>
      </c>
      <c r="D318">
        <v>152</v>
      </c>
      <c r="E318" t="s">
        <v>380</v>
      </c>
      <c r="F318" s="4">
        <v>14000750</v>
      </c>
      <c r="G318" s="2">
        <v>88.02</v>
      </c>
      <c r="H318" t="s">
        <v>5792</v>
      </c>
      <c r="N318" t="s">
        <v>5792</v>
      </c>
      <c r="AD318" t="str">
        <f t="shared" si="14"/>
        <v xml:space="preserve">ZŠ / MŠ / Jasle </v>
      </c>
    </row>
    <row r="319" spans="1:30" x14ac:dyDescent="0.3">
      <c r="A319" s="3">
        <v>44907</v>
      </c>
      <c r="B319" s="2">
        <f t="shared" si="13"/>
        <v>2022</v>
      </c>
      <c r="C319" s="2">
        <f t="shared" si="12"/>
        <v>12</v>
      </c>
      <c r="D319">
        <v>143</v>
      </c>
      <c r="E319" t="s">
        <v>380</v>
      </c>
      <c r="F319" s="4">
        <v>14000750</v>
      </c>
      <c r="G319" s="2">
        <v>187.98</v>
      </c>
      <c r="H319" t="s">
        <v>5792</v>
      </c>
      <c r="N319" t="s">
        <v>5792</v>
      </c>
      <c r="AD319" t="str">
        <f t="shared" si="14"/>
        <v xml:space="preserve">ZŠ / MŠ / Jasle </v>
      </c>
    </row>
    <row r="320" spans="1:30" x14ac:dyDescent="0.3">
      <c r="A320" s="3">
        <v>44896</v>
      </c>
      <c r="B320" s="2">
        <f t="shared" si="13"/>
        <v>2022</v>
      </c>
      <c r="C320" s="2">
        <f t="shared" si="12"/>
        <v>12</v>
      </c>
      <c r="D320">
        <v>132</v>
      </c>
      <c r="E320" t="s">
        <v>380</v>
      </c>
      <c r="F320" s="4">
        <v>14000750</v>
      </c>
      <c r="G320" s="2">
        <v>205.06</v>
      </c>
      <c r="H320" t="s">
        <v>5792</v>
      </c>
      <c r="N320" t="s">
        <v>5792</v>
      </c>
      <c r="AD320" t="str">
        <f t="shared" si="14"/>
        <v xml:space="preserve">ZŠ / MŠ / Jasle </v>
      </c>
    </row>
    <row r="321" spans="1:30" x14ac:dyDescent="0.3">
      <c r="A321" s="3">
        <v>44867</v>
      </c>
      <c r="B321" s="2">
        <f t="shared" si="13"/>
        <v>2022</v>
      </c>
      <c r="C321" s="2">
        <f t="shared" si="12"/>
        <v>11</v>
      </c>
      <c r="D321">
        <v>122</v>
      </c>
      <c r="E321" t="s">
        <v>380</v>
      </c>
      <c r="F321" s="4">
        <v>14000750</v>
      </c>
      <c r="G321" s="2">
        <v>104.24</v>
      </c>
      <c r="H321" t="s">
        <v>5792</v>
      </c>
      <c r="N321" t="s">
        <v>5792</v>
      </c>
      <c r="AD321" t="str">
        <f t="shared" si="14"/>
        <v xml:space="preserve">ZŠ / MŠ / Jasle </v>
      </c>
    </row>
    <row r="322" spans="1:30" x14ac:dyDescent="0.3">
      <c r="A322" s="3">
        <v>44846</v>
      </c>
      <c r="B322" s="2">
        <f t="shared" si="13"/>
        <v>2022</v>
      </c>
      <c r="C322" s="2">
        <f t="shared" ref="C322:C385" si="15">MONTH(A322)</f>
        <v>10</v>
      </c>
      <c r="D322">
        <v>113</v>
      </c>
      <c r="E322" t="s">
        <v>380</v>
      </c>
      <c r="F322" s="4">
        <v>14000750</v>
      </c>
      <c r="G322" s="2">
        <v>180.22</v>
      </c>
      <c r="H322" t="s">
        <v>5792</v>
      </c>
      <c r="N322" t="s">
        <v>5792</v>
      </c>
      <c r="AD322" t="str">
        <f t="shared" si="14"/>
        <v xml:space="preserve">ZŠ / MŠ / Jasle </v>
      </c>
    </row>
    <row r="323" spans="1:30" x14ac:dyDescent="0.3">
      <c r="A323" s="3">
        <v>44816</v>
      </c>
      <c r="B323" s="2">
        <f t="shared" ref="B323:B386" si="16">YEAR(A323)</f>
        <v>2022</v>
      </c>
      <c r="C323" s="2">
        <f t="shared" si="15"/>
        <v>9</v>
      </c>
      <c r="D323">
        <v>96</v>
      </c>
      <c r="E323" t="s">
        <v>380</v>
      </c>
      <c r="F323" s="4">
        <v>14000750</v>
      </c>
      <c r="G323" s="2">
        <v>57.35</v>
      </c>
      <c r="H323" t="s">
        <v>5792</v>
      </c>
      <c r="N323" t="s">
        <v>5792</v>
      </c>
      <c r="AD323" t="str">
        <f t="shared" ref="AD323:AD386" si="17">_xlfn.CONCAT(IF($K323="x",_xlfn.CONCAT($K$1, " "),""),IF($L323="x",_xlfn.CONCAT($L$1, " "),""),IF($M323="x",_xlfn.CONCAT($M$1, " "),""),IF($N323="x",_xlfn.CONCAT($N$1, " "),""),IF($O323="x",_xlfn.CONCAT($O$1, " "),""),IF($P323="x",_xlfn.CONCAT($P$1, " "),""),IF($Q323="x",_xlfn.CONCAT($Q$1, " "),""),IF($R323="x",_xlfn.CONCAT($R$1, " "),""),IF($S323="x",_xlfn.CONCAT($S$1, " "),""), IF($T323="x",_xlfn.CONCAT($T$1, " "),""),IF($U323="x",_xlfn.CONCAT($U$1, " "),""),IF($V323="x",_xlfn.CONCAT($V$1, " "),""),IF($W323="x",_xlfn.CONCAT($W$1, " "),""),IF($X323="x",_xlfn.CONCAT($X$1, " "),""),IF($Y323="x",_xlfn.CONCAT($Y$1, " "),""),IF($Z323="x",_xlfn.CONCAT($Z$1, " "),""),IF($AA323="x",_xlfn.CONCAT($AA$1, " "),""),IF($AB323="x",_xlfn.CONCAT($AB$1, " "),""),IF($AC323="x",_xlfn.CONCAT($AC$1, " "),""))</f>
        <v xml:space="preserve">ZŠ / MŠ / Jasle </v>
      </c>
    </row>
    <row r="324" spans="1:30" x14ac:dyDescent="0.3">
      <c r="A324" s="3">
        <v>44809</v>
      </c>
      <c r="B324" s="2">
        <f t="shared" si="16"/>
        <v>2022</v>
      </c>
      <c r="C324" s="2">
        <f t="shared" si="15"/>
        <v>9</v>
      </c>
      <c r="D324">
        <v>93</v>
      </c>
      <c r="E324" t="s">
        <v>380</v>
      </c>
      <c r="F324" s="4">
        <v>14000750</v>
      </c>
      <c r="G324" s="2">
        <v>212.21</v>
      </c>
      <c r="H324" t="s">
        <v>5792</v>
      </c>
      <c r="N324" t="s">
        <v>5792</v>
      </c>
      <c r="AD324" t="str">
        <f t="shared" si="17"/>
        <v xml:space="preserve">ZŠ / MŠ / Jasle </v>
      </c>
    </row>
    <row r="325" spans="1:30" x14ac:dyDescent="0.3">
      <c r="A325" s="3">
        <v>44762</v>
      </c>
      <c r="B325" s="2">
        <f t="shared" si="16"/>
        <v>2022</v>
      </c>
      <c r="C325" s="2">
        <f t="shared" si="15"/>
        <v>7</v>
      </c>
      <c r="D325">
        <v>88</v>
      </c>
      <c r="E325" t="s">
        <v>380</v>
      </c>
      <c r="F325" s="4">
        <v>14000750</v>
      </c>
      <c r="G325" s="2">
        <v>69.62</v>
      </c>
      <c r="H325" t="s">
        <v>5792</v>
      </c>
      <c r="N325" t="s">
        <v>5792</v>
      </c>
      <c r="AD325" t="str">
        <f t="shared" si="17"/>
        <v xml:space="preserve">ZŠ / MŠ / Jasle </v>
      </c>
    </row>
    <row r="326" spans="1:30" x14ac:dyDescent="0.3">
      <c r="A326" s="3">
        <v>44762</v>
      </c>
      <c r="B326" s="2">
        <f t="shared" si="16"/>
        <v>2022</v>
      </c>
      <c r="C326" s="2">
        <f t="shared" si="15"/>
        <v>7</v>
      </c>
      <c r="D326">
        <v>83</v>
      </c>
      <c r="E326" t="s">
        <v>380</v>
      </c>
      <c r="F326" s="4">
        <v>14000750</v>
      </c>
      <c r="G326" s="2">
        <v>212.21</v>
      </c>
      <c r="H326" t="s">
        <v>5792</v>
      </c>
      <c r="N326" t="s">
        <v>5792</v>
      </c>
      <c r="AD326" t="str">
        <f t="shared" si="17"/>
        <v xml:space="preserve">ZŠ / MŠ / Jasle </v>
      </c>
    </row>
    <row r="327" spans="1:30" x14ac:dyDescent="0.3">
      <c r="A327" s="3">
        <v>44732</v>
      </c>
      <c r="B327" s="2">
        <f t="shared" si="16"/>
        <v>2022</v>
      </c>
      <c r="C327" s="2">
        <f t="shared" si="15"/>
        <v>6</v>
      </c>
      <c r="D327">
        <v>70</v>
      </c>
      <c r="E327" t="s">
        <v>380</v>
      </c>
      <c r="F327" s="4">
        <v>14000750</v>
      </c>
      <c r="G327" s="2">
        <v>214.38</v>
      </c>
      <c r="H327" t="s">
        <v>5792</v>
      </c>
      <c r="N327" t="s">
        <v>5792</v>
      </c>
      <c r="AD327" t="str">
        <f t="shared" si="17"/>
        <v xml:space="preserve">ZŠ / MŠ / Jasle </v>
      </c>
    </row>
    <row r="328" spans="1:30" x14ac:dyDescent="0.3">
      <c r="A328" s="3">
        <v>44720</v>
      </c>
      <c r="B328" s="2">
        <f t="shared" si="16"/>
        <v>2022</v>
      </c>
      <c r="C328" s="2">
        <f t="shared" si="15"/>
        <v>6</v>
      </c>
      <c r="D328">
        <v>62</v>
      </c>
      <c r="E328" t="s">
        <v>380</v>
      </c>
      <c r="F328" s="4">
        <v>14000750</v>
      </c>
      <c r="G328" s="2">
        <v>172.68</v>
      </c>
      <c r="H328" t="s">
        <v>5792</v>
      </c>
      <c r="N328" t="s">
        <v>5792</v>
      </c>
      <c r="AD328" t="str">
        <f t="shared" si="17"/>
        <v xml:space="preserve">ZŠ / MŠ / Jasle </v>
      </c>
    </row>
    <row r="329" spans="1:30" x14ac:dyDescent="0.3">
      <c r="A329" s="3">
        <v>44704</v>
      </c>
      <c r="B329" s="2">
        <f t="shared" si="16"/>
        <v>2022</v>
      </c>
      <c r="C329" s="2">
        <f t="shared" si="15"/>
        <v>5</v>
      </c>
      <c r="D329">
        <v>54</v>
      </c>
      <c r="E329" t="s">
        <v>380</v>
      </c>
      <c r="F329" s="4">
        <v>14000750</v>
      </c>
      <c r="G329" s="2">
        <v>149.97</v>
      </c>
      <c r="H329" t="s">
        <v>5792</v>
      </c>
      <c r="N329" t="s">
        <v>5792</v>
      </c>
      <c r="AD329" t="str">
        <f t="shared" si="17"/>
        <v xml:space="preserve">ZŠ / MŠ / Jasle </v>
      </c>
    </row>
    <row r="330" spans="1:30" x14ac:dyDescent="0.3">
      <c r="A330" s="3">
        <v>44680</v>
      </c>
      <c r="B330" s="2">
        <f t="shared" si="16"/>
        <v>2022</v>
      </c>
      <c r="C330" s="2">
        <f t="shared" si="15"/>
        <v>4</v>
      </c>
      <c r="D330">
        <v>44</v>
      </c>
      <c r="E330" t="s">
        <v>380</v>
      </c>
      <c r="F330" s="4">
        <v>14000750</v>
      </c>
      <c r="G330" s="2">
        <v>103.3</v>
      </c>
      <c r="H330" t="s">
        <v>5792</v>
      </c>
      <c r="N330" t="s">
        <v>5792</v>
      </c>
      <c r="AD330" t="str">
        <f t="shared" si="17"/>
        <v xml:space="preserve">ZŠ / MŠ / Jasle </v>
      </c>
    </row>
    <row r="331" spans="1:30" x14ac:dyDescent="0.3">
      <c r="A331" s="3">
        <v>44672</v>
      </c>
      <c r="B331" s="2">
        <f t="shared" si="16"/>
        <v>2022</v>
      </c>
      <c r="C331" s="2">
        <f t="shared" si="15"/>
        <v>4</v>
      </c>
      <c r="D331">
        <v>37</v>
      </c>
      <c r="E331" t="s">
        <v>380</v>
      </c>
      <c r="F331" s="4">
        <v>14000750</v>
      </c>
      <c r="G331" s="2">
        <v>104.71</v>
      </c>
      <c r="H331" t="s">
        <v>5792</v>
      </c>
      <c r="N331" t="s">
        <v>5792</v>
      </c>
      <c r="AD331" t="str">
        <f t="shared" si="17"/>
        <v xml:space="preserve">ZŠ / MŠ / Jasle </v>
      </c>
    </row>
    <row r="332" spans="1:30" x14ac:dyDescent="0.3">
      <c r="A332" s="3">
        <v>44656</v>
      </c>
      <c r="B332" s="2">
        <f t="shared" si="16"/>
        <v>2022</v>
      </c>
      <c r="C332" s="2">
        <f t="shared" si="15"/>
        <v>4</v>
      </c>
      <c r="D332">
        <v>36</v>
      </c>
      <c r="E332" t="s">
        <v>380</v>
      </c>
      <c r="F332" s="4">
        <v>14000750</v>
      </c>
      <c r="G332" s="2">
        <v>62.32</v>
      </c>
      <c r="H332" t="s">
        <v>5792</v>
      </c>
      <c r="N332" t="s">
        <v>5792</v>
      </c>
      <c r="AD332" t="str">
        <f t="shared" si="17"/>
        <v xml:space="preserve">ZŠ / MŠ / Jasle </v>
      </c>
    </row>
    <row r="333" spans="1:30" x14ac:dyDescent="0.3">
      <c r="A333" s="3">
        <v>44649</v>
      </c>
      <c r="B333" s="2">
        <f t="shared" si="16"/>
        <v>2022</v>
      </c>
      <c r="C333" s="2">
        <f t="shared" si="15"/>
        <v>3</v>
      </c>
      <c r="D333">
        <v>27</v>
      </c>
      <c r="E333" t="s">
        <v>380</v>
      </c>
      <c r="F333" s="4">
        <v>14000750</v>
      </c>
      <c r="G333" s="2">
        <v>73.69</v>
      </c>
      <c r="H333" t="s">
        <v>5792</v>
      </c>
      <c r="N333" t="s">
        <v>5792</v>
      </c>
      <c r="AD333" t="str">
        <f t="shared" si="17"/>
        <v xml:space="preserve">ZŠ / MŠ / Jasle </v>
      </c>
    </row>
    <row r="334" spans="1:30" x14ac:dyDescent="0.3">
      <c r="A334" s="3">
        <v>44634</v>
      </c>
      <c r="B334" s="2">
        <f t="shared" si="16"/>
        <v>2022</v>
      </c>
      <c r="C334" s="2">
        <f t="shared" si="15"/>
        <v>3</v>
      </c>
      <c r="D334">
        <v>21</v>
      </c>
      <c r="E334" t="s">
        <v>380</v>
      </c>
      <c r="F334" s="4">
        <v>14000750</v>
      </c>
      <c r="G334" s="2">
        <v>76.41</v>
      </c>
      <c r="H334" t="s">
        <v>5792</v>
      </c>
      <c r="N334" t="s">
        <v>5792</v>
      </c>
      <c r="AD334" t="str">
        <f t="shared" si="17"/>
        <v xml:space="preserve">ZŠ / MŠ / Jasle </v>
      </c>
    </row>
    <row r="335" spans="1:30" x14ac:dyDescent="0.3">
      <c r="A335" s="3">
        <v>44634</v>
      </c>
      <c r="B335" s="2">
        <f t="shared" si="16"/>
        <v>2022</v>
      </c>
      <c r="C335" s="2">
        <f t="shared" si="15"/>
        <v>3</v>
      </c>
      <c r="D335">
        <v>17</v>
      </c>
      <c r="E335" t="s">
        <v>380</v>
      </c>
      <c r="F335" s="4">
        <v>14000750</v>
      </c>
      <c r="G335" s="2">
        <v>121.21</v>
      </c>
      <c r="H335" t="s">
        <v>5792</v>
      </c>
      <c r="N335" t="s">
        <v>5792</v>
      </c>
      <c r="AD335" t="str">
        <f t="shared" si="17"/>
        <v xml:space="preserve">ZŠ / MŠ / Jasle </v>
      </c>
    </row>
    <row r="336" spans="1:30" x14ac:dyDescent="0.3">
      <c r="A336" s="3">
        <v>44616</v>
      </c>
      <c r="B336" s="2">
        <f t="shared" si="16"/>
        <v>2022</v>
      </c>
      <c r="C336" s="2">
        <f t="shared" si="15"/>
        <v>2</v>
      </c>
      <c r="D336">
        <v>9</v>
      </c>
      <c r="E336" t="s">
        <v>380</v>
      </c>
      <c r="F336" s="4">
        <v>14000750</v>
      </c>
      <c r="G336" s="2">
        <v>131.83000000000001</v>
      </c>
      <c r="H336" t="s">
        <v>5792</v>
      </c>
      <c r="N336" t="s">
        <v>5792</v>
      </c>
      <c r="AD336" t="str">
        <f t="shared" si="17"/>
        <v xml:space="preserve">ZŠ / MŠ / Jasle </v>
      </c>
    </row>
    <row r="337" spans="1:30" x14ac:dyDescent="0.3">
      <c r="A337" s="3">
        <v>44603</v>
      </c>
      <c r="B337" s="2">
        <f t="shared" si="16"/>
        <v>2022</v>
      </c>
      <c r="C337" s="2">
        <f t="shared" si="15"/>
        <v>2</v>
      </c>
      <c r="D337">
        <v>6</v>
      </c>
      <c r="E337" t="s">
        <v>380</v>
      </c>
      <c r="F337" s="4">
        <v>14000750</v>
      </c>
      <c r="G337" s="2">
        <v>163.95</v>
      </c>
      <c r="H337" t="s">
        <v>5792</v>
      </c>
      <c r="N337" t="s">
        <v>5792</v>
      </c>
      <c r="AD337" t="str">
        <f t="shared" si="17"/>
        <v xml:space="preserve">ZŠ / MŠ / Jasle </v>
      </c>
    </row>
    <row r="338" spans="1:30" x14ac:dyDescent="0.3">
      <c r="A338" s="3">
        <v>44560</v>
      </c>
      <c r="B338" s="2">
        <f t="shared" si="16"/>
        <v>2021</v>
      </c>
      <c r="C338" s="2">
        <f t="shared" si="15"/>
        <v>12</v>
      </c>
      <c r="D338" s="2">
        <v>77</v>
      </c>
      <c r="E338" t="s">
        <v>380</v>
      </c>
      <c r="F338" s="4">
        <v>14000750</v>
      </c>
      <c r="G338" s="2">
        <v>127.28</v>
      </c>
      <c r="H338" t="s">
        <v>5792</v>
      </c>
      <c r="N338" t="s">
        <v>5792</v>
      </c>
      <c r="AD338" t="str">
        <f t="shared" si="17"/>
        <v xml:space="preserve">ZŠ / MŠ / Jasle </v>
      </c>
    </row>
    <row r="339" spans="1:30" x14ac:dyDescent="0.3">
      <c r="A339" s="3">
        <v>44540</v>
      </c>
      <c r="B339" s="2">
        <f t="shared" si="16"/>
        <v>2021</v>
      </c>
      <c r="C339" s="2">
        <f t="shared" si="15"/>
        <v>12</v>
      </c>
      <c r="D339" s="2">
        <v>74</v>
      </c>
      <c r="E339" t="s">
        <v>380</v>
      </c>
      <c r="F339" s="4">
        <v>14000750</v>
      </c>
      <c r="G339" s="2">
        <v>46.79</v>
      </c>
      <c r="H339" t="s">
        <v>5792</v>
      </c>
      <c r="N339" t="s">
        <v>5792</v>
      </c>
      <c r="AD339" t="str">
        <f t="shared" si="17"/>
        <v xml:space="preserve">ZŠ / MŠ / Jasle </v>
      </c>
    </row>
    <row r="340" spans="1:30" x14ac:dyDescent="0.3">
      <c r="A340" s="3">
        <v>44531</v>
      </c>
      <c r="B340" s="2">
        <f t="shared" si="16"/>
        <v>2021</v>
      </c>
      <c r="C340" s="2">
        <f t="shared" si="15"/>
        <v>12</v>
      </c>
      <c r="D340" s="2">
        <v>71</v>
      </c>
      <c r="E340" t="s">
        <v>380</v>
      </c>
      <c r="F340" s="4">
        <v>14000750</v>
      </c>
      <c r="G340" s="2">
        <v>58.04</v>
      </c>
      <c r="H340" t="s">
        <v>5792</v>
      </c>
      <c r="N340" t="s">
        <v>5792</v>
      </c>
      <c r="AD340" t="str">
        <f t="shared" si="17"/>
        <v xml:space="preserve">ZŠ / MŠ / Jasle </v>
      </c>
    </row>
    <row r="341" spans="1:30" x14ac:dyDescent="0.3">
      <c r="A341" s="3">
        <v>44518</v>
      </c>
      <c r="B341" s="2">
        <f t="shared" si="16"/>
        <v>2021</v>
      </c>
      <c r="C341" s="2">
        <f t="shared" si="15"/>
        <v>11</v>
      </c>
      <c r="D341" s="2">
        <v>66</v>
      </c>
      <c r="E341" t="s">
        <v>380</v>
      </c>
      <c r="F341" s="4">
        <v>14000750</v>
      </c>
      <c r="G341" s="2">
        <v>76.5</v>
      </c>
      <c r="H341" t="s">
        <v>5792</v>
      </c>
      <c r="N341" t="s">
        <v>5792</v>
      </c>
      <c r="AD341" t="str">
        <f t="shared" si="17"/>
        <v xml:space="preserve">ZŠ / MŠ / Jasle </v>
      </c>
    </row>
    <row r="342" spans="1:30" x14ac:dyDescent="0.3">
      <c r="A342" s="3">
        <v>44487</v>
      </c>
      <c r="B342" s="2">
        <f t="shared" si="16"/>
        <v>2021</v>
      </c>
      <c r="C342" s="2">
        <f t="shared" si="15"/>
        <v>10</v>
      </c>
      <c r="D342" s="2">
        <v>61</v>
      </c>
      <c r="E342" t="s">
        <v>380</v>
      </c>
      <c r="F342" s="4">
        <v>14000750</v>
      </c>
      <c r="G342" s="2">
        <v>64.63</v>
      </c>
      <c r="H342" t="s">
        <v>5792</v>
      </c>
      <c r="N342" t="s">
        <v>5792</v>
      </c>
      <c r="AD342" t="str">
        <f t="shared" si="17"/>
        <v xml:space="preserve">ZŠ / MŠ / Jasle </v>
      </c>
    </row>
    <row r="343" spans="1:30" x14ac:dyDescent="0.3">
      <c r="A343" s="3">
        <v>44487</v>
      </c>
      <c r="B343" s="2">
        <f t="shared" si="16"/>
        <v>2021</v>
      </c>
      <c r="C343" s="2">
        <f t="shared" si="15"/>
        <v>10</v>
      </c>
      <c r="D343" s="2">
        <v>59</v>
      </c>
      <c r="E343" t="s">
        <v>380</v>
      </c>
      <c r="F343" s="4">
        <v>14000750</v>
      </c>
      <c r="G343" s="2">
        <v>40.049999999999997</v>
      </c>
      <c r="H343" t="s">
        <v>5792</v>
      </c>
      <c r="N343" t="s">
        <v>5792</v>
      </c>
      <c r="AD343" t="str">
        <f t="shared" si="17"/>
        <v xml:space="preserve">ZŠ / MŠ / Jasle </v>
      </c>
    </row>
    <row r="344" spans="1:30" x14ac:dyDescent="0.3">
      <c r="A344" s="3">
        <v>44468</v>
      </c>
      <c r="B344" s="2">
        <f t="shared" si="16"/>
        <v>2021</v>
      </c>
      <c r="C344" s="2">
        <f t="shared" si="15"/>
        <v>9</v>
      </c>
      <c r="D344" s="2">
        <v>55</v>
      </c>
      <c r="E344" t="s">
        <v>380</v>
      </c>
      <c r="F344" s="4">
        <v>14000750</v>
      </c>
      <c r="G344" s="2">
        <v>46.15</v>
      </c>
      <c r="H344" t="s">
        <v>5792</v>
      </c>
      <c r="N344" t="s">
        <v>5792</v>
      </c>
      <c r="AD344" t="str">
        <f t="shared" si="17"/>
        <v xml:space="preserve">ZŠ / MŠ / Jasle </v>
      </c>
    </row>
    <row r="345" spans="1:30" x14ac:dyDescent="0.3">
      <c r="A345" s="3">
        <v>44455</v>
      </c>
      <c r="B345" s="2">
        <f t="shared" si="16"/>
        <v>2021</v>
      </c>
      <c r="C345" s="2">
        <f t="shared" si="15"/>
        <v>9</v>
      </c>
      <c r="D345" s="2">
        <v>53</v>
      </c>
      <c r="E345" t="s">
        <v>380</v>
      </c>
      <c r="F345" s="4">
        <v>14000750</v>
      </c>
      <c r="G345" s="2">
        <v>201.53</v>
      </c>
      <c r="H345" t="s">
        <v>5792</v>
      </c>
      <c r="N345" t="s">
        <v>5792</v>
      </c>
      <c r="AD345" t="str">
        <f t="shared" si="17"/>
        <v xml:space="preserve">ZŠ / MŠ / Jasle </v>
      </c>
    </row>
    <row r="346" spans="1:30" x14ac:dyDescent="0.3">
      <c r="A346" s="3">
        <v>44386</v>
      </c>
      <c r="B346" s="2">
        <f t="shared" si="16"/>
        <v>2021</v>
      </c>
      <c r="C346" s="2">
        <f t="shared" si="15"/>
        <v>7</v>
      </c>
      <c r="D346" s="2">
        <v>43</v>
      </c>
      <c r="E346" t="s">
        <v>380</v>
      </c>
      <c r="F346" s="4">
        <v>14000750</v>
      </c>
      <c r="G346" s="2">
        <v>219.32</v>
      </c>
      <c r="H346" t="s">
        <v>5792</v>
      </c>
      <c r="N346" t="s">
        <v>5792</v>
      </c>
      <c r="AD346" t="str">
        <f t="shared" si="17"/>
        <v xml:space="preserve">ZŠ / MŠ / Jasle </v>
      </c>
    </row>
    <row r="347" spans="1:30" x14ac:dyDescent="0.3">
      <c r="A347" s="3">
        <v>44370</v>
      </c>
      <c r="B347" s="2">
        <f t="shared" si="16"/>
        <v>2021</v>
      </c>
      <c r="C347" s="2">
        <f t="shared" si="15"/>
        <v>6</v>
      </c>
      <c r="D347" s="2">
        <v>39</v>
      </c>
      <c r="E347" t="s">
        <v>380</v>
      </c>
      <c r="F347" s="4">
        <v>14000750</v>
      </c>
      <c r="G347" s="2">
        <v>107.83</v>
      </c>
      <c r="H347" t="s">
        <v>5792</v>
      </c>
      <c r="N347" t="s">
        <v>5792</v>
      </c>
      <c r="AD347" t="str">
        <f t="shared" si="17"/>
        <v xml:space="preserve">ZŠ / MŠ / Jasle </v>
      </c>
    </row>
    <row r="348" spans="1:30" x14ac:dyDescent="0.3">
      <c r="A348" s="3">
        <v>44350</v>
      </c>
      <c r="B348" s="2">
        <f t="shared" si="16"/>
        <v>2021</v>
      </c>
      <c r="C348" s="2">
        <f t="shared" si="15"/>
        <v>6</v>
      </c>
      <c r="D348" s="2">
        <v>34</v>
      </c>
      <c r="E348" t="s">
        <v>380</v>
      </c>
      <c r="F348" s="4">
        <v>14000750</v>
      </c>
      <c r="G348" s="2">
        <v>191.97</v>
      </c>
      <c r="H348" t="s">
        <v>5792</v>
      </c>
      <c r="N348" t="s">
        <v>5792</v>
      </c>
      <c r="AD348" t="str">
        <f t="shared" si="17"/>
        <v xml:space="preserve">ZŠ / MŠ / Jasle </v>
      </c>
    </row>
    <row r="349" spans="1:30" x14ac:dyDescent="0.3">
      <c r="A349" s="3">
        <v>44336</v>
      </c>
      <c r="B349" s="2">
        <f t="shared" si="16"/>
        <v>2021</v>
      </c>
      <c r="C349" s="2">
        <f t="shared" si="15"/>
        <v>5</v>
      </c>
      <c r="D349" s="2">
        <v>31</v>
      </c>
      <c r="E349" t="s">
        <v>380</v>
      </c>
      <c r="F349" s="4">
        <v>14000750</v>
      </c>
      <c r="G349" s="2">
        <v>186.24</v>
      </c>
      <c r="H349" t="s">
        <v>5792</v>
      </c>
      <c r="N349" t="s">
        <v>5792</v>
      </c>
      <c r="AD349" t="str">
        <f t="shared" si="17"/>
        <v xml:space="preserve">ZŠ / MŠ / Jasle </v>
      </c>
    </row>
    <row r="350" spans="1:30" x14ac:dyDescent="0.3">
      <c r="A350" s="3">
        <v>44315</v>
      </c>
      <c r="B350" s="2">
        <f t="shared" si="16"/>
        <v>2021</v>
      </c>
      <c r="C350" s="2">
        <f t="shared" si="15"/>
        <v>4</v>
      </c>
      <c r="D350" s="2">
        <v>26</v>
      </c>
      <c r="E350" t="s">
        <v>380</v>
      </c>
      <c r="F350" s="4">
        <v>14000750</v>
      </c>
      <c r="G350" s="2">
        <v>105.8</v>
      </c>
      <c r="H350" t="s">
        <v>5792</v>
      </c>
      <c r="N350" t="s">
        <v>5792</v>
      </c>
      <c r="AD350" t="str">
        <f t="shared" si="17"/>
        <v xml:space="preserve">ZŠ / MŠ / Jasle </v>
      </c>
    </row>
    <row r="351" spans="1:30" x14ac:dyDescent="0.3">
      <c r="A351" s="3">
        <v>44312</v>
      </c>
      <c r="B351" s="2">
        <f t="shared" si="16"/>
        <v>2021</v>
      </c>
      <c r="C351" s="2">
        <f t="shared" si="15"/>
        <v>4</v>
      </c>
      <c r="D351" s="2">
        <v>23</v>
      </c>
      <c r="E351" t="s">
        <v>380</v>
      </c>
      <c r="F351" s="4">
        <v>14000750</v>
      </c>
      <c r="G351" s="2">
        <v>217.78</v>
      </c>
      <c r="H351" t="s">
        <v>5792</v>
      </c>
      <c r="N351" t="s">
        <v>5792</v>
      </c>
      <c r="AD351" t="str">
        <f t="shared" si="17"/>
        <v xml:space="preserve">ZŠ / MŠ / Jasle </v>
      </c>
    </row>
    <row r="352" spans="1:30" x14ac:dyDescent="0.3">
      <c r="A352" s="3">
        <v>44292</v>
      </c>
      <c r="B352" s="2">
        <f t="shared" si="16"/>
        <v>2021</v>
      </c>
      <c r="C352" s="2">
        <f t="shared" si="15"/>
        <v>4</v>
      </c>
      <c r="D352" s="2">
        <v>18</v>
      </c>
      <c r="E352" t="s">
        <v>380</v>
      </c>
      <c r="F352" s="4">
        <v>14000750</v>
      </c>
      <c r="G352" s="2">
        <v>242.15</v>
      </c>
      <c r="H352" t="s">
        <v>5792</v>
      </c>
      <c r="N352" t="s">
        <v>5792</v>
      </c>
      <c r="AD352" t="str">
        <f t="shared" si="17"/>
        <v xml:space="preserve">ZŠ / MŠ / Jasle </v>
      </c>
    </row>
    <row r="353" spans="1:30" x14ac:dyDescent="0.3">
      <c r="A353" s="3">
        <v>44270</v>
      </c>
      <c r="B353" s="2">
        <f t="shared" si="16"/>
        <v>2021</v>
      </c>
      <c r="C353" s="2">
        <f t="shared" si="15"/>
        <v>3</v>
      </c>
      <c r="D353" s="2">
        <v>11</v>
      </c>
      <c r="E353" t="s">
        <v>380</v>
      </c>
      <c r="F353" s="4">
        <v>14000750</v>
      </c>
      <c r="G353" s="2">
        <v>152.80000000000001</v>
      </c>
      <c r="H353" t="s">
        <v>5792</v>
      </c>
      <c r="N353" t="s">
        <v>5792</v>
      </c>
      <c r="AD353" t="str">
        <f t="shared" si="17"/>
        <v xml:space="preserve">ZŠ / MŠ / Jasle </v>
      </c>
    </row>
    <row r="354" spans="1:30" x14ac:dyDescent="0.3">
      <c r="A354" s="3">
        <v>44260</v>
      </c>
      <c r="B354" s="2">
        <f t="shared" si="16"/>
        <v>2021</v>
      </c>
      <c r="C354" s="2">
        <f t="shared" si="15"/>
        <v>3</v>
      </c>
      <c r="D354" s="2">
        <v>10</v>
      </c>
      <c r="E354" t="s">
        <v>380</v>
      </c>
      <c r="F354" s="4">
        <v>14000750</v>
      </c>
      <c r="G354" s="2">
        <v>147.06</v>
      </c>
      <c r="H354" t="s">
        <v>5792</v>
      </c>
      <c r="N354" t="s">
        <v>5792</v>
      </c>
      <c r="AD354" t="str">
        <f t="shared" si="17"/>
        <v xml:space="preserve">ZŠ / MŠ / Jasle </v>
      </c>
    </row>
    <row r="355" spans="1:30" x14ac:dyDescent="0.3">
      <c r="A355" s="3">
        <v>44236</v>
      </c>
      <c r="B355" s="2">
        <f t="shared" si="16"/>
        <v>2021</v>
      </c>
      <c r="C355" s="2">
        <f t="shared" si="15"/>
        <v>2</v>
      </c>
      <c r="D355" s="2">
        <v>4</v>
      </c>
      <c r="E355" t="s">
        <v>380</v>
      </c>
      <c r="F355" s="4">
        <v>14000750</v>
      </c>
      <c r="G355" s="2">
        <v>148.93</v>
      </c>
      <c r="H355" t="s">
        <v>5792</v>
      </c>
      <c r="N355" t="s">
        <v>5792</v>
      </c>
      <c r="AD355" t="str">
        <f t="shared" si="17"/>
        <v xml:space="preserve">ZŠ / MŠ / Jasle </v>
      </c>
    </row>
    <row r="356" spans="1:30" x14ac:dyDescent="0.3">
      <c r="A356" s="3">
        <v>44200</v>
      </c>
      <c r="B356" s="2">
        <f t="shared" si="16"/>
        <v>2021</v>
      </c>
      <c r="C356" s="2">
        <f t="shared" si="15"/>
        <v>1</v>
      </c>
      <c r="D356" s="2">
        <v>43</v>
      </c>
      <c r="E356" t="s">
        <v>5787</v>
      </c>
      <c r="F356" s="4">
        <v>14000750</v>
      </c>
      <c r="G356" s="2">
        <v>114.01</v>
      </c>
      <c r="H356" t="s">
        <v>5792</v>
      </c>
      <c r="N356" t="s">
        <v>5792</v>
      </c>
      <c r="AD356" t="str">
        <f t="shared" si="17"/>
        <v xml:space="preserve">ZŠ / MŠ / Jasle </v>
      </c>
    </row>
    <row r="357" spans="1:30" x14ac:dyDescent="0.3">
      <c r="A357" s="3">
        <v>44200</v>
      </c>
      <c r="B357" s="2">
        <f t="shared" si="16"/>
        <v>2021</v>
      </c>
      <c r="C357" s="2">
        <f t="shared" si="15"/>
        <v>1</v>
      </c>
      <c r="D357" s="2">
        <v>46</v>
      </c>
      <c r="E357" t="s">
        <v>5787</v>
      </c>
      <c r="F357" s="4">
        <v>14000750</v>
      </c>
      <c r="G357" s="2">
        <v>148.15</v>
      </c>
      <c r="H357" t="s">
        <v>5792</v>
      </c>
      <c r="N357" t="s">
        <v>5792</v>
      </c>
      <c r="AD357" t="str">
        <f t="shared" si="17"/>
        <v xml:space="preserve">ZŠ / MŠ / Jasle </v>
      </c>
    </row>
    <row r="358" spans="1:30" x14ac:dyDescent="0.3">
      <c r="A358" s="3">
        <v>44200</v>
      </c>
      <c r="B358" s="2">
        <f t="shared" si="16"/>
        <v>2021</v>
      </c>
      <c r="C358" s="2">
        <f t="shared" si="15"/>
        <v>1</v>
      </c>
      <c r="D358" s="2">
        <v>52</v>
      </c>
      <c r="E358" t="s">
        <v>5787</v>
      </c>
      <c r="F358" s="4">
        <v>14000750</v>
      </c>
      <c r="G358" s="2">
        <v>140.38</v>
      </c>
      <c r="H358" t="s">
        <v>5792</v>
      </c>
      <c r="N358" t="s">
        <v>5792</v>
      </c>
      <c r="AD358" t="str">
        <f t="shared" si="17"/>
        <v xml:space="preserve">ZŠ / MŠ / Jasle </v>
      </c>
    </row>
    <row r="359" spans="1:30" x14ac:dyDescent="0.3">
      <c r="A359" s="3">
        <v>44200</v>
      </c>
      <c r="B359" s="2">
        <f t="shared" si="16"/>
        <v>2021</v>
      </c>
      <c r="C359" s="2">
        <f t="shared" si="15"/>
        <v>1</v>
      </c>
      <c r="D359" s="2">
        <v>55</v>
      </c>
      <c r="E359" t="s">
        <v>5787</v>
      </c>
      <c r="F359" s="4">
        <v>14000750</v>
      </c>
      <c r="G359" s="2">
        <v>223.62</v>
      </c>
      <c r="H359" t="s">
        <v>5792</v>
      </c>
      <c r="N359" t="s">
        <v>5792</v>
      </c>
      <c r="AD359" t="str">
        <f t="shared" si="17"/>
        <v xml:space="preserve">ZŠ / MŠ / Jasle </v>
      </c>
    </row>
    <row r="360" spans="1:30" x14ac:dyDescent="0.3">
      <c r="A360" s="3">
        <v>45260</v>
      </c>
      <c r="B360" s="2">
        <f t="shared" si="16"/>
        <v>2023</v>
      </c>
      <c r="C360" s="2">
        <f t="shared" si="15"/>
        <v>11</v>
      </c>
      <c r="D360" s="2">
        <v>1311</v>
      </c>
      <c r="E360" t="s">
        <v>459</v>
      </c>
      <c r="F360" s="4">
        <v>14255791</v>
      </c>
      <c r="G360" s="2">
        <v>718.8</v>
      </c>
      <c r="I360" t="s">
        <v>5792</v>
      </c>
      <c r="AA360" t="s">
        <v>5792</v>
      </c>
      <c r="AD360" t="str">
        <f t="shared" si="17"/>
        <v xml:space="preserve">Automobily a technika </v>
      </c>
    </row>
    <row r="361" spans="1:30" x14ac:dyDescent="0.3">
      <c r="A361" s="3">
        <v>44616</v>
      </c>
      <c r="B361" s="2">
        <f t="shared" si="16"/>
        <v>2022</v>
      </c>
      <c r="C361" s="2">
        <f t="shared" si="15"/>
        <v>2</v>
      </c>
      <c r="D361">
        <v>185</v>
      </c>
      <c r="E361" t="s">
        <v>3717</v>
      </c>
      <c r="F361" s="4">
        <v>14255791</v>
      </c>
      <c r="G361" s="2">
        <v>1000.8</v>
      </c>
      <c r="I361" t="s">
        <v>5792</v>
      </c>
      <c r="AA361" t="s">
        <v>5792</v>
      </c>
      <c r="AD361" t="str">
        <f t="shared" si="17"/>
        <v xml:space="preserve">Automobily a technika </v>
      </c>
    </row>
    <row r="362" spans="1:30" x14ac:dyDescent="0.3">
      <c r="A362" s="3">
        <v>45257</v>
      </c>
      <c r="B362" s="2">
        <f t="shared" si="16"/>
        <v>2023</v>
      </c>
      <c r="C362" s="2">
        <f t="shared" si="15"/>
        <v>11</v>
      </c>
      <c r="D362" s="2">
        <v>1359</v>
      </c>
      <c r="E362" t="s">
        <v>484</v>
      </c>
      <c r="F362" s="4">
        <v>17316219</v>
      </c>
      <c r="G362" s="2">
        <v>5</v>
      </c>
      <c r="I362" t="s">
        <v>5792</v>
      </c>
      <c r="P362" t="s">
        <v>5792</v>
      </c>
      <c r="AD362" t="str">
        <f t="shared" si="17"/>
        <v xml:space="preserve">IT služby, SW, licencie </v>
      </c>
    </row>
    <row r="363" spans="1:30" x14ac:dyDescent="0.3">
      <c r="A363" s="3">
        <v>44727</v>
      </c>
      <c r="B363" s="2">
        <f t="shared" si="16"/>
        <v>2022</v>
      </c>
      <c r="C363" s="2">
        <f t="shared" si="15"/>
        <v>6</v>
      </c>
      <c r="D363">
        <v>802</v>
      </c>
      <c r="E363" t="s">
        <v>3209</v>
      </c>
      <c r="F363" s="4">
        <v>17316219</v>
      </c>
      <c r="G363" s="2">
        <v>35</v>
      </c>
      <c r="I363" t="s">
        <v>5792</v>
      </c>
      <c r="P363" t="s">
        <v>5792</v>
      </c>
      <c r="AD363" t="str">
        <f t="shared" si="17"/>
        <v xml:space="preserve">IT služby, SW, licencie </v>
      </c>
    </row>
    <row r="364" spans="1:30" x14ac:dyDescent="0.3">
      <c r="A364" s="3">
        <v>45274</v>
      </c>
      <c r="B364" s="2">
        <f t="shared" si="16"/>
        <v>2023</v>
      </c>
      <c r="C364" s="2">
        <f t="shared" si="15"/>
        <v>12</v>
      </c>
      <c r="D364" s="2">
        <v>1335</v>
      </c>
      <c r="E364" t="s">
        <v>331</v>
      </c>
      <c r="F364" s="4">
        <v>17317282</v>
      </c>
      <c r="G364" s="2">
        <v>45572.38</v>
      </c>
      <c r="H364" t="s">
        <v>5792</v>
      </c>
      <c r="K364" t="s">
        <v>5792</v>
      </c>
      <c r="U364" t="s">
        <v>5792</v>
      </c>
      <c r="AD364" t="str">
        <f t="shared" si="17"/>
        <v xml:space="preserve">Investícia a údržba majetku Doprava </v>
      </c>
    </row>
    <row r="365" spans="1:30" x14ac:dyDescent="0.3">
      <c r="A365" s="3">
        <v>45274</v>
      </c>
      <c r="B365" s="2">
        <f t="shared" si="16"/>
        <v>2023</v>
      </c>
      <c r="C365" s="2">
        <f t="shared" si="15"/>
        <v>12</v>
      </c>
      <c r="D365" s="2">
        <v>1336</v>
      </c>
      <c r="E365" t="s">
        <v>332</v>
      </c>
      <c r="F365" s="4">
        <v>17317282</v>
      </c>
      <c r="G365" s="2">
        <v>36163.54</v>
      </c>
      <c r="H365" t="s">
        <v>5792</v>
      </c>
      <c r="K365" t="s">
        <v>5792</v>
      </c>
      <c r="U365" t="s">
        <v>5792</v>
      </c>
      <c r="AD365" t="str">
        <f t="shared" si="17"/>
        <v xml:space="preserve">Investícia a údržba majetku Doprava </v>
      </c>
    </row>
    <row r="366" spans="1:30" x14ac:dyDescent="0.3">
      <c r="A366" s="3">
        <v>45274</v>
      </c>
      <c r="B366" s="2">
        <f t="shared" si="16"/>
        <v>2023</v>
      </c>
      <c r="C366" s="2">
        <f t="shared" si="15"/>
        <v>12</v>
      </c>
      <c r="D366" s="2">
        <v>1339</v>
      </c>
      <c r="E366" t="s">
        <v>333</v>
      </c>
      <c r="F366" s="4">
        <v>17317282</v>
      </c>
      <c r="G366" s="2">
        <v>54571.99</v>
      </c>
      <c r="H366" t="s">
        <v>5792</v>
      </c>
      <c r="K366" t="s">
        <v>5792</v>
      </c>
      <c r="U366" t="s">
        <v>5792</v>
      </c>
      <c r="AD366" t="str">
        <f t="shared" si="17"/>
        <v xml:space="preserve">Investícia a údržba majetku Doprava </v>
      </c>
    </row>
    <row r="367" spans="1:30" x14ac:dyDescent="0.3">
      <c r="A367" s="3">
        <v>45271</v>
      </c>
      <c r="B367" s="2">
        <f t="shared" si="16"/>
        <v>2023</v>
      </c>
      <c r="C367" s="2">
        <f t="shared" si="15"/>
        <v>12</v>
      </c>
      <c r="D367" s="2">
        <v>1338</v>
      </c>
      <c r="E367" t="s">
        <v>385</v>
      </c>
      <c r="F367" s="4">
        <v>17317282</v>
      </c>
      <c r="G367" s="2">
        <v>10330.549999999999</v>
      </c>
      <c r="H367" t="s">
        <v>5792</v>
      </c>
      <c r="K367" t="s">
        <v>5792</v>
      </c>
      <c r="U367" t="s">
        <v>5792</v>
      </c>
      <c r="AD367" t="str">
        <f t="shared" si="17"/>
        <v xml:space="preserve">Investícia a údržba majetku Doprava </v>
      </c>
    </row>
    <row r="368" spans="1:30" x14ac:dyDescent="0.3">
      <c r="A368" s="3">
        <v>45266</v>
      </c>
      <c r="B368" s="2">
        <f t="shared" si="16"/>
        <v>2023</v>
      </c>
      <c r="C368" s="2">
        <f t="shared" si="15"/>
        <v>12</v>
      </c>
      <c r="D368" s="2">
        <v>1337</v>
      </c>
      <c r="E368" t="s">
        <v>415</v>
      </c>
      <c r="F368" s="4">
        <v>17317282</v>
      </c>
      <c r="G368" s="2">
        <v>7448.53</v>
      </c>
      <c r="H368" t="s">
        <v>5792</v>
      </c>
      <c r="K368" t="s">
        <v>5792</v>
      </c>
      <c r="U368" t="s">
        <v>5792</v>
      </c>
      <c r="AD368" t="str">
        <f t="shared" si="17"/>
        <v xml:space="preserve">Investícia a údržba majetku Doprava </v>
      </c>
    </row>
    <row r="369" spans="1:30" x14ac:dyDescent="0.3">
      <c r="A369" s="3">
        <v>45266</v>
      </c>
      <c r="B369" s="2">
        <f t="shared" si="16"/>
        <v>2023</v>
      </c>
      <c r="C369" s="2">
        <f t="shared" si="15"/>
        <v>12</v>
      </c>
      <c r="D369" s="2">
        <v>1340</v>
      </c>
      <c r="E369" t="s">
        <v>423</v>
      </c>
      <c r="F369" s="4">
        <v>17317282</v>
      </c>
      <c r="G369" s="2">
        <v>2621.8</v>
      </c>
      <c r="H369" t="s">
        <v>5792</v>
      </c>
      <c r="K369" t="s">
        <v>5792</v>
      </c>
      <c r="U369" t="s">
        <v>5792</v>
      </c>
      <c r="AD369" t="str">
        <f t="shared" si="17"/>
        <v xml:space="preserve">Investícia a údržba majetku Doprava </v>
      </c>
    </row>
    <row r="370" spans="1:30" x14ac:dyDescent="0.3">
      <c r="A370" s="3">
        <v>45208</v>
      </c>
      <c r="B370" s="2">
        <f t="shared" si="16"/>
        <v>2023</v>
      </c>
      <c r="C370" s="2">
        <f t="shared" si="15"/>
        <v>10</v>
      </c>
      <c r="D370" s="2">
        <v>1023</v>
      </c>
      <c r="E370" t="s">
        <v>852</v>
      </c>
      <c r="F370" s="4">
        <v>17317282</v>
      </c>
      <c r="G370" s="2">
        <v>31322.63</v>
      </c>
      <c r="H370" t="s">
        <v>5792</v>
      </c>
      <c r="K370" t="s">
        <v>5792</v>
      </c>
      <c r="U370" t="s">
        <v>5792</v>
      </c>
      <c r="AD370" t="str">
        <f t="shared" si="17"/>
        <v xml:space="preserve">Investícia a údržba majetku Doprava </v>
      </c>
    </row>
    <row r="371" spans="1:30" x14ac:dyDescent="0.3">
      <c r="A371" s="3">
        <v>45208</v>
      </c>
      <c r="B371" s="2">
        <f t="shared" si="16"/>
        <v>2023</v>
      </c>
      <c r="C371" s="2">
        <f t="shared" si="15"/>
        <v>10</v>
      </c>
      <c r="D371" s="2">
        <v>1022</v>
      </c>
      <c r="E371" t="s">
        <v>853</v>
      </c>
      <c r="F371" s="4">
        <v>17317282</v>
      </c>
      <c r="G371" s="2">
        <v>19906.240000000002</v>
      </c>
      <c r="H371" t="s">
        <v>5792</v>
      </c>
      <c r="K371" t="s">
        <v>5792</v>
      </c>
      <c r="U371" t="s">
        <v>5792</v>
      </c>
      <c r="AD371" t="str">
        <f t="shared" si="17"/>
        <v xml:space="preserve">Investícia a údržba majetku Doprava </v>
      </c>
    </row>
    <row r="372" spans="1:30" x14ac:dyDescent="0.3">
      <c r="A372" s="3">
        <v>45204</v>
      </c>
      <c r="B372" s="2">
        <f t="shared" si="16"/>
        <v>2023</v>
      </c>
      <c r="C372" s="2">
        <f t="shared" si="15"/>
        <v>10</v>
      </c>
      <c r="D372" s="2">
        <v>999</v>
      </c>
      <c r="E372" t="s">
        <v>858</v>
      </c>
      <c r="F372" s="4">
        <v>17317282</v>
      </c>
      <c r="G372" s="2">
        <v>65827.5</v>
      </c>
      <c r="H372" t="s">
        <v>5792</v>
      </c>
      <c r="K372" t="s">
        <v>5792</v>
      </c>
      <c r="U372" t="s">
        <v>5792</v>
      </c>
      <c r="AD372" t="str">
        <f t="shared" si="17"/>
        <v xml:space="preserve">Investícia a údržba majetku Doprava </v>
      </c>
    </row>
    <row r="373" spans="1:30" x14ac:dyDescent="0.3">
      <c r="A373" s="3">
        <v>45181</v>
      </c>
      <c r="B373" s="2">
        <f t="shared" si="16"/>
        <v>2023</v>
      </c>
      <c r="C373" s="2">
        <f t="shared" si="15"/>
        <v>9</v>
      </c>
      <c r="D373" s="2">
        <v>866</v>
      </c>
      <c r="E373" t="s">
        <v>979</v>
      </c>
      <c r="F373" s="4">
        <v>17317282</v>
      </c>
      <c r="G373" s="2">
        <v>31903.52</v>
      </c>
      <c r="H373" t="s">
        <v>5792</v>
      </c>
      <c r="K373" t="s">
        <v>5792</v>
      </c>
      <c r="U373" t="s">
        <v>5792</v>
      </c>
      <c r="AD373" t="str">
        <f t="shared" si="17"/>
        <v xml:space="preserve">Investícia a údržba majetku Doprava </v>
      </c>
    </row>
    <row r="374" spans="1:30" x14ac:dyDescent="0.3">
      <c r="A374" s="3">
        <v>45181</v>
      </c>
      <c r="B374" s="2">
        <f t="shared" si="16"/>
        <v>2023</v>
      </c>
      <c r="C374" s="2">
        <f t="shared" si="15"/>
        <v>9</v>
      </c>
      <c r="D374" s="2">
        <v>865</v>
      </c>
      <c r="E374" t="s">
        <v>980</v>
      </c>
      <c r="F374" s="4">
        <v>17317282</v>
      </c>
      <c r="G374" s="2">
        <v>33817.800000000003</v>
      </c>
      <c r="H374" t="s">
        <v>5792</v>
      </c>
      <c r="K374" t="s">
        <v>5792</v>
      </c>
      <c r="U374" t="s">
        <v>5792</v>
      </c>
      <c r="AD374" t="str">
        <f t="shared" si="17"/>
        <v xml:space="preserve">Investícia a údržba majetku Doprava </v>
      </c>
    </row>
    <row r="375" spans="1:30" x14ac:dyDescent="0.3">
      <c r="A375" s="3">
        <v>45181</v>
      </c>
      <c r="B375" s="2">
        <f t="shared" si="16"/>
        <v>2023</v>
      </c>
      <c r="C375" s="2">
        <f t="shared" si="15"/>
        <v>9</v>
      </c>
      <c r="D375" s="2">
        <v>864</v>
      </c>
      <c r="E375" t="s">
        <v>981</v>
      </c>
      <c r="F375" s="4">
        <v>17317282</v>
      </c>
      <c r="G375" s="2">
        <v>25911.73</v>
      </c>
      <c r="H375" t="s">
        <v>5792</v>
      </c>
      <c r="K375" t="s">
        <v>5792</v>
      </c>
      <c r="U375" t="s">
        <v>5792</v>
      </c>
      <c r="AD375" t="str">
        <f t="shared" si="17"/>
        <v xml:space="preserve">Investícia a údržba majetku Doprava </v>
      </c>
    </row>
    <row r="376" spans="1:30" x14ac:dyDescent="0.3">
      <c r="A376" s="3">
        <v>45181</v>
      </c>
      <c r="B376" s="2">
        <f t="shared" si="16"/>
        <v>2023</v>
      </c>
      <c r="C376" s="2">
        <f t="shared" si="15"/>
        <v>9</v>
      </c>
      <c r="D376" s="2">
        <v>863</v>
      </c>
      <c r="E376" t="s">
        <v>982</v>
      </c>
      <c r="F376" s="4">
        <v>17317282</v>
      </c>
      <c r="G376" s="2">
        <v>5096.76</v>
      </c>
      <c r="H376" t="s">
        <v>5792</v>
      </c>
      <c r="K376" t="s">
        <v>5792</v>
      </c>
      <c r="W376" t="s">
        <v>5792</v>
      </c>
      <c r="AD376" t="str">
        <f t="shared" si="17"/>
        <v xml:space="preserve">Investícia a údržba majetku Šport, ihriská, parky, vnútrobloky </v>
      </c>
    </row>
    <row r="377" spans="1:30" x14ac:dyDescent="0.3">
      <c r="A377" s="3">
        <v>45181</v>
      </c>
      <c r="B377" s="2">
        <f t="shared" si="16"/>
        <v>2023</v>
      </c>
      <c r="C377" s="2">
        <f t="shared" si="15"/>
        <v>9</v>
      </c>
      <c r="D377" s="2">
        <v>862</v>
      </c>
      <c r="E377" t="s">
        <v>983</v>
      </c>
      <c r="F377" s="4">
        <v>17317282</v>
      </c>
      <c r="G377" s="2">
        <v>7933.58</v>
      </c>
      <c r="H377" t="s">
        <v>5792</v>
      </c>
      <c r="K377" t="s">
        <v>5792</v>
      </c>
      <c r="U377" t="s">
        <v>5792</v>
      </c>
      <c r="AD377" t="str">
        <f t="shared" si="17"/>
        <v xml:space="preserve">Investícia a údržba majetku Doprava </v>
      </c>
    </row>
    <row r="378" spans="1:30" x14ac:dyDescent="0.3">
      <c r="A378" s="3">
        <v>45181</v>
      </c>
      <c r="B378" s="2">
        <f t="shared" si="16"/>
        <v>2023</v>
      </c>
      <c r="C378" s="2">
        <f t="shared" si="15"/>
        <v>9</v>
      </c>
      <c r="D378" s="2">
        <v>861</v>
      </c>
      <c r="E378" t="s">
        <v>984</v>
      </c>
      <c r="F378" s="4">
        <v>17317282</v>
      </c>
      <c r="G378" s="2">
        <v>2613.88</v>
      </c>
      <c r="H378" t="s">
        <v>5792</v>
      </c>
      <c r="K378" t="s">
        <v>5792</v>
      </c>
      <c r="U378" t="s">
        <v>5792</v>
      </c>
      <c r="AD378" t="str">
        <f t="shared" si="17"/>
        <v xml:space="preserve">Investícia a údržba majetku Doprava </v>
      </c>
    </row>
    <row r="379" spans="1:30" x14ac:dyDescent="0.3">
      <c r="A379" s="3">
        <v>45181</v>
      </c>
      <c r="B379" s="2">
        <f t="shared" si="16"/>
        <v>2023</v>
      </c>
      <c r="C379" s="2">
        <f t="shared" si="15"/>
        <v>9</v>
      </c>
      <c r="D379" s="2">
        <v>860</v>
      </c>
      <c r="E379" t="s">
        <v>985</v>
      </c>
      <c r="F379" s="4">
        <v>17317282</v>
      </c>
      <c r="G379" s="2">
        <v>4483.16</v>
      </c>
      <c r="H379" t="s">
        <v>5792</v>
      </c>
      <c r="K379" t="s">
        <v>5792</v>
      </c>
      <c r="U379" t="s">
        <v>5792</v>
      </c>
      <c r="AD379" t="str">
        <f t="shared" si="17"/>
        <v xml:space="preserve">Investícia a údržba majetku Doprava </v>
      </c>
    </row>
    <row r="380" spans="1:30" x14ac:dyDescent="0.3">
      <c r="A380" s="3">
        <v>45181</v>
      </c>
      <c r="B380" s="2">
        <f t="shared" si="16"/>
        <v>2023</v>
      </c>
      <c r="C380" s="2">
        <f t="shared" si="15"/>
        <v>9</v>
      </c>
      <c r="D380" s="2">
        <v>859</v>
      </c>
      <c r="E380" t="s">
        <v>986</v>
      </c>
      <c r="F380" s="4">
        <v>17317282</v>
      </c>
      <c r="G380" s="2">
        <v>24191.18</v>
      </c>
      <c r="H380" t="s">
        <v>5792</v>
      </c>
      <c r="K380" t="s">
        <v>5792</v>
      </c>
      <c r="U380" t="s">
        <v>5792</v>
      </c>
      <c r="AD380" t="str">
        <f t="shared" si="17"/>
        <v xml:space="preserve">Investícia a údržba majetku Doprava </v>
      </c>
    </row>
    <row r="381" spans="1:30" x14ac:dyDescent="0.3">
      <c r="A381" s="3">
        <v>45168</v>
      </c>
      <c r="B381" s="2">
        <f t="shared" si="16"/>
        <v>2023</v>
      </c>
      <c r="C381" s="2">
        <f t="shared" si="15"/>
        <v>8</v>
      </c>
      <c r="D381" s="2">
        <v>867</v>
      </c>
      <c r="E381" t="s">
        <v>1075</v>
      </c>
      <c r="F381" s="4">
        <v>17317282</v>
      </c>
      <c r="G381" s="2">
        <v>134710.63</v>
      </c>
      <c r="H381" t="s">
        <v>5792</v>
      </c>
      <c r="K381" t="s">
        <v>5792</v>
      </c>
      <c r="U381" t="s">
        <v>5792</v>
      </c>
      <c r="AD381" t="str">
        <f t="shared" si="17"/>
        <v xml:space="preserve">Investícia a údržba majetku Doprava </v>
      </c>
    </row>
    <row r="382" spans="1:30" x14ac:dyDescent="0.3">
      <c r="A382" s="3">
        <v>45120</v>
      </c>
      <c r="B382" s="2">
        <f t="shared" si="16"/>
        <v>2023</v>
      </c>
      <c r="C382" s="2">
        <f t="shared" si="15"/>
        <v>7</v>
      </c>
      <c r="D382" s="2">
        <v>618</v>
      </c>
      <c r="E382" t="s">
        <v>1313</v>
      </c>
      <c r="F382" s="4">
        <v>17317282</v>
      </c>
      <c r="G382" s="2">
        <v>101427.25</v>
      </c>
      <c r="H382" t="s">
        <v>5792</v>
      </c>
      <c r="K382" t="s">
        <v>5792</v>
      </c>
      <c r="U382" t="s">
        <v>5792</v>
      </c>
      <c r="AD382" t="str">
        <f t="shared" si="17"/>
        <v xml:space="preserve">Investícia a údržba majetku Doprava </v>
      </c>
    </row>
    <row r="383" spans="1:30" x14ac:dyDescent="0.3">
      <c r="A383" s="3">
        <v>45117</v>
      </c>
      <c r="B383" s="2">
        <f t="shared" si="16"/>
        <v>2023</v>
      </c>
      <c r="C383" s="2">
        <f t="shared" si="15"/>
        <v>7</v>
      </c>
      <c r="D383" s="2">
        <v>612</v>
      </c>
      <c r="E383" t="s">
        <v>1346</v>
      </c>
      <c r="F383" s="4">
        <v>17317282</v>
      </c>
      <c r="G383" s="2">
        <v>6574</v>
      </c>
      <c r="H383" t="s">
        <v>5792</v>
      </c>
      <c r="K383" t="s">
        <v>5792</v>
      </c>
      <c r="U383" t="s">
        <v>5792</v>
      </c>
      <c r="AD383" t="str">
        <f t="shared" si="17"/>
        <v xml:space="preserve">Investícia a údržba majetku Doprava </v>
      </c>
    </row>
    <row r="384" spans="1:30" x14ac:dyDescent="0.3">
      <c r="A384" s="3">
        <v>45117</v>
      </c>
      <c r="B384" s="2">
        <f t="shared" si="16"/>
        <v>2023</v>
      </c>
      <c r="C384" s="2">
        <f t="shared" si="15"/>
        <v>7</v>
      </c>
      <c r="D384" s="2">
        <v>613</v>
      </c>
      <c r="E384" t="s">
        <v>1347</v>
      </c>
      <c r="F384" s="4">
        <v>17317282</v>
      </c>
      <c r="G384" s="2">
        <v>29645.82</v>
      </c>
      <c r="H384" t="s">
        <v>5792</v>
      </c>
      <c r="K384" t="s">
        <v>5792</v>
      </c>
      <c r="U384" t="s">
        <v>5792</v>
      </c>
      <c r="AD384" t="str">
        <f t="shared" si="17"/>
        <v xml:space="preserve">Investícia a údržba majetku Doprava </v>
      </c>
    </row>
    <row r="385" spans="1:30" x14ac:dyDescent="0.3">
      <c r="A385" s="3">
        <v>45117</v>
      </c>
      <c r="B385" s="2">
        <f t="shared" si="16"/>
        <v>2023</v>
      </c>
      <c r="C385" s="2">
        <f t="shared" si="15"/>
        <v>7</v>
      </c>
      <c r="D385" s="2">
        <v>614</v>
      </c>
      <c r="E385" t="s">
        <v>1348</v>
      </c>
      <c r="F385" s="4">
        <v>17317282</v>
      </c>
      <c r="G385" s="2">
        <v>17696.47</v>
      </c>
      <c r="H385" t="s">
        <v>5792</v>
      </c>
      <c r="K385" t="s">
        <v>5792</v>
      </c>
      <c r="U385" t="s">
        <v>5792</v>
      </c>
      <c r="AD385" t="str">
        <f t="shared" si="17"/>
        <v xml:space="preserve">Investícia a údržba majetku Doprava </v>
      </c>
    </row>
    <row r="386" spans="1:30" x14ac:dyDescent="0.3">
      <c r="A386" s="3">
        <v>45117</v>
      </c>
      <c r="B386" s="2">
        <f t="shared" si="16"/>
        <v>2023</v>
      </c>
      <c r="C386" s="2">
        <f t="shared" ref="C386:C449" si="18">MONTH(A386)</f>
        <v>7</v>
      </c>
      <c r="D386" s="2">
        <v>615</v>
      </c>
      <c r="E386" t="s">
        <v>1349</v>
      </c>
      <c r="F386" s="4">
        <v>17317282</v>
      </c>
      <c r="G386" s="2">
        <v>22528.6</v>
      </c>
      <c r="H386" t="s">
        <v>5792</v>
      </c>
      <c r="K386" t="s">
        <v>5792</v>
      </c>
      <c r="U386" t="s">
        <v>5792</v>
      </c>
      <c r="AD386" t="str">
        <f t="shared" si="17"/>
        <v xml:space="preserve">Investícia a údržba majetku Doprava </v>
      </c>
    </row>
    <row r="387" spans="1:30" x14ac:dyDescent="0.3">
      <c r="A387" s="3">
        <v>45117</v>
      </c>
      <c r="B387" s="2">
        <f t="shared" ref="B387:B450" si="19">YEAR(A387)</f>
        <v>2023</v>
      </c>
      <c r="C387" s="2">
        <f t="shared" si="18"/>
        <v>7</v>
      </c>
      <c r="D387" s="2">
        <v>616</v>
      </c>
      <c r="E387" t="s">
        <v>1350</v>
      </c>
      <c r="F387" s="4">
        <v>17317282</v>
      </c>
      <c r="G387" s="2">
        <v>1788.17</v>
      </c>
      <c r="H387" t="s">
        <v>5792</v>
      </c>
      <c r="K387" t="s">
        <v>5792</v>
      </c>
      <c r="U387" t="s">
        <v>5792</v>
      </c>
      <c r="AD387" t="str">
        <f t="shared" ref="AD387:AD450" si="20">_xlfn.CONCAT(IF($K387="x",_xlfn.CONCAT($K$1, " "),""),IF($L387="x",_xlfn.CONCAT($L$1, " "),""),IF($M387="x",_xlfn.CONCAT($M$1, " "),""),IF($N387="x",_xlfn.CONCAT($N$1, " "),""),IF($O387="x",_xlfn.CONCAT($O$1, " "),""),IF($P387="x",_xlfn.CONCAT($P$1, " "),""),IF($Q387="x",_xlfn.CONCAT($Q$1, " "),""),IF($R387="x",_xlfn.CONCAT($R$1, " "),""),IF($S387="x",_xlfn.CONCAT($S$1, " "),""), IF($T387="x",_xlfn.CONCAT($T$1, " "),""),IF($U387="x",_xlfn.CONCAT($U$1, " "),""),IF($V387="x",_xlfn.CONCAT($V$1, " "),""),IF($W387="x",_xlfn.CONCAT($W$1, " "),""),IF($X387="x",_xlfn.CONCAT($X$1, " "),""),IF($Y387="x",_xlfn.CONCAT($Y$1, " "),""),IF($Z387="x",_xlfn.CONCAT($Z$1, " "),""),IF($AA387="x",_xlfn.CONCAT($AA$1, " "),""),IF($AB387="x",_xlfn.CONCAT($AB$1, " "),""),IF($AC387="x",_xlfn.CONCAT($AC$1, " "),""))</f>
        <v xml:space="preserve">Investícia a údržba majetku Doprava </v>
      </c>
    </row>
    <row r="388" spans="1:30" x14ac:dyDescent="0.3">
      <c r="A388" s="3">
        <v>45117</v>
      </c>
      <c r="B388" s="2">
        <f t="shared" si="19"/>
        <v>2023</v>
      </c>
      <c r="C388" s="2">
        <f t="shared" si="18"/>
        <v>7</v>
      </c>
      <c r="D388" s="2">
        <v>617</v>
      </c>
      <c r="E388" t="s">
        <v>1351</v>
      </c>
      <c r="F388" s="4">
        <v>17317282</v>
      </c>
      <c r="G388" s="2">
        <v>7300.27</v>
      </c>
      <c r="H388" t="s">
        <v>5792</v>
      </c>
      <c r="K388" t="s">
        <v>5792</v>
      </c>
      <c r="U388" t="s">
        <v>5792</v>
      </c>
      <c r="AD388" t="str">
        <f t="shared" si="20"/>
        <v xml:space="preserve">Investícia a údržba majetku Doprava </v>
      </c>
    </row>
    <row r="389" spans="1:30" x14ac:dyDescent="0.3">
      <c r="A389" s="3">
        <v>45117</v>
      </c>
      <c r="B389" s="2">
        <f t="shared" si="19"/>
        <v>2023</v>
      </c>
      <c r="C389" s="2">
        <f t="shared" si="18"/>
        <v>7</v>
      </c>
      <c r="D389" s="2">
        <v>619</v>
      </c>
      <c r="E389" t="s">
        <v>1352</v>
      </c>
      <c r="F389" s="4">
        <v>17317282</v>
      </c>
      <c r="G389" s="2">
        <v>20575.36</v>
      </c>
      <c r="H389" t="s">
        <v>5792</v>
      </c>
      <c r="K389" t="s">
        <v>5792</v>
      </c>
      <c r="U389" t="s">
        <v>5792</v>
      </c>
      <c r="AD389" t="str">
        <f t="shared" si="20"/>
        <v xml:space="preserve">Investícia a údržba majetku Doprava </v>
      </c>
    </row>
    <row r="390" spans="1:30" x14ac:dyDescent="0.3">
      <c r="A390" s="3">
        <v>44949</v>
      </c>
      <c r="B390" s="2">
        <f t="shared" si="19"/>
        <v>2023</v>
      </c>
      <c r="C390" s="2">
        <f t="shared" si="18"/>
        <v>1</v>
      </c>
      <c r="D390" s="2">
        <v>1888</v>
      </c>
      <c r="E390" t="s">
        <v>2131</v>
      </c>
      <c r="F390" s="4">
        <v>17317282</v>
      </c>
      <c r="G390" s="2">
        <v>12674.62</v>
      </c>
      <c r="H390" t="s">
        <v>5792</v>
      </c>
      <c r="K390" t="s">
        <v>5792</v>
      </c>
      <c r="U390" t="s">
        <v>5792</v>
      </c>
      <c r="AD390" t="str">
        <f t="shared" si="20"/>
        <v xml:space="preserve">Investícia a údržba majetku Doprava </v>
      </c>
    </row>
    <row r="391" spans="1:30" x14ac:dyDescent="0.3">
      <c r="A391" s="3">
        <v>44945</v>
      </c>
      <c r="B391" s="2">
        <f t="shared" si="19"/>
        <v>2023</v>
      </c>
      <c r="C391" s="2">
        <f t="shared" si="18"/>
        <v>1</v>
      </c>
      <c r="D391" s="2">
        <v>1889</v>
      </c>
      <c r="E391" t="s">
        <v>2148</v>
      </c>
      <c r="F391" s="4">
        <v>17317282</v>
      </c>
      <c r="G391" s="2">
        <v>93.05</v>
      </c>
      <c r="H391" t="s">
        <v>5792</v>
      </c>
      <c r="K391" t="s">
        <v>5792</v>
      </c>
      <c r="U391" t="s">
        <v>5792</v>
      </c>
      <c r="AD391" t="str">
        <f t="shared" si="20"/>
        <v xml:space="preserve">Investícia a údržba majetku Doprava </v>
      </c>
    </row>
    <row r="392" spans="1:30" x14ac:dyDescent="0.3">
      <c r="A392" s="3">
        <v>44938</v>
      </c>
      <c r="B392" s="2">
        <f t="shared" si="19"/>
        <v>2023</v>
      </c>
      <c r="C392" s="2">
        <f t="shared" si="18"/>
        <v>1</v>
      </c>
      <c r="D392" s="2">
        <v>1864</v>
      </c>
      <c r="E392" t="s">
        <v>2192</v>
      </c>
      <c r="F392" s="4">
        <v>17317282</v>
      </c>
      <c r="G392" s="2">
        <v>4299.1400000000003</v>
      </c>
      <c r="H392" t="s">
        <v>5792</v>
      </c>
      <c r="K392" t="s">
        <v>5792</v>
      </c>
      <c r="U392" t="s">
        <v>5792</v>
      </c>
      <c r="AD392" t="str">
        <f t="shared" si="20"/>
        <v xml:space="preserve">Investícia a údržba majetku Doprava </v>
      </c>
    </row>
    <row r="393" spans="1:30" x14ac:dyDescent="0.3">
      <c r="A393" s="3">
        <v>44924</v>
      </c>
      <c r="B393" s="2">
        <f t="shared" si="19"/>
        <v>2022</v>
      </c>
      <c r="C393" s="2">
        <f t="shared" si="18"/>
        <v>12</v>
      </c>
      <c r="D393">
        <v>1863</v>
      </c>
      <c r="E393" t="s">
        <v>2241</v>
      </c>
      <c r="F393" s="4">
        <v>17317282</v>
      </c>
      <c r="G393" s="2">
        <v>79718.86</v>
      </c>
      <c r="H393" t="s">
        <v>5792</v>
      </c>
      <c r="K393" t="s">
        <v>5792</v>
      </c>
      <c r="U393" t="s">
        <v>5792</v>
      </c>
      <c r="AD393" t="str">
        <f t="shared" si="20"/>
        <v xml:space="preserve">Investícia a údržba majetku Doprava </v>
      </c>
    </row>
    <row r="394" spans="1:30" x14ac:dyDescent="0.3">
      <c r="A394" s="3">
        <v>44923</v>
      </c>
      <c r="B394" s="2">
        <f t="shared" si="19"/>
        <v>2022</v>
      </c>
      <c r="C394" s="2">
        <f t="shared" si="18"/>
        <v>12</v>
      </c>
      <c r="D394">
        <v>1677</v>
      </c>
      <c r="E394" t="s">
        <v>2282</v>
      </c>
      <c r="F394" s="4">
        <v>17317282</v>
      </c>
      <c r="G394" s="2">
        <v>6470.54</v>
      </c>
      <c r="H394" t="s">
        <v>5792</v>
      </c>
      <c r="K394" t="s">
        <v>5792</v>
      </c>
      <c r="U394" t="s">
        <v>5792</v>
      </c>
      <c r="AD394" t="str">
        <f t="shared" si="20"/>
        <v xml:space="preserve">Investícia a údržba majetku Doprava </v>
      </c>
    </row>
    <row r="395" spans="1:30" x14ac:dyDescent="0.3">
      <c r="A395" s="3">
        <v>44923</v>
      </c>
      <c r="B395" s="2">
        <f t="shared" si="19"/>
        <v>2022</v>
      </c>
      <c r="C395" s="2">
        <f t="shared" si="18"/>
        <v>12</v>
      </c>
      <c r="D395">
        <v>1676</v>
      </c>
      <c r="E395" t="s">
        <v>2283</v>
      </c>
      <c r="F395" s="4">
        <v>17317282</v>
      </c>
      <c r="G395" s="2">
        <v>23622.959999999999</v>
      </c>
      <c r="H395" t="s">
        <v>5792</v>
      </c>
      <c r="K395" t="s">
        <v>5792</v>
      </c>
      <c r="U395" t="s">
        <v>5792</v>
      </c>
      <c r="AD395" t="str">
        <f t="shared" si="20"/>
        <v xml:space="preserve">Investícia a údržba majetku Doprava </v>
      </c>
    </row>
    <row r="396" spans="1:30" x14ac:dyDescent="0.3">
      <c r="A396" s="3">
        <v>44923</v>
      </c>
      <c r="B396" s="2">
        <f t="shared" si="19"/>
        <v>2022</v>
      </c>
      <c r="C396" s="2">
        <f t="shared" si="18"/>
        <v>12</v>
      </c>
      <c r="D396">
        <v>1675</v>
      </c>
      <c r="E396" t="s">
        <v>2284</v>
      </c>
      <c r="F396" s="4">
        <v>17317282</v>
      </c>
      <c r="G396" s="2">
        <v>12951.61</v>
      </c>
      <c r="H396" t="s">
        <v>5792</v>
      </c>
      <c r="K396" t="s">
        <v>5792</v>
      </c>
      <c r="U396" t="s">
        <v>5792</v>
      </c>
      <c r="AD396" t="str">
        <f t="shared" si="20"/>
        <v xml:space="preserve">Investícia a údržba majetku Doprava </v>
      </c>
    </row>
    <row r="397" spans="1:30" x14ac:dyDescent="0.3">
      <c r="A397" s="3">
        <v>44923</v>
      </c>
      <c r="B397" s="2">
        <f t="shared" si="19"/>
        <v>2022</v>
      </c>
      <c r="C397" s="2">
        <f t="shared" si="18"/>
        <v>12</v>
      </c>
      <c r="D397">
        <v>1674</v>
      </c>
      <c r="E397" t="s">
        <v>2285</v>
      </c>
      <c r="F397" s="4">
        <v>17317282</v>
      </c>
      <c r="G397" s="2">
        <v>4384.6899999999996</v>
      </c>
      <c r="H397" t="s">
        <v>5792</v>
      </c>
      <c r="K397" t="s">
        <v>5792</v>
      </c>
      <c r="U397" t="s">
        <v>5792</v>
      </c>
      <c r="AD397" t="str">
        <f t="shared" si="20"/>
        <v xml:space="preserve">Investícia a údržba majetku Doprava </v>
      </c>
    </row>
    <row r="398" spans="1:30" x14ac:dyDescent="0.3">
      <c r="A398" s="3">
        <v>44923</v>
      </c>
      <c r="B398" s="2">
        <f t="shared" si="19"/>
        <v>2022</v>
      </c>
      <c r="C398" s="2">
        <f t="shared" si="18"/>
        <v>12</v>
      </c>
      <c r="D398">
        <v>1673</v>
      </c>
      <c r="E398" t="s">
        <v>2286</v>
      </c>
      <c r="F398" s="4">
        <v>17317282</v>
      </c>
      <c r="G398" s="2">
        <v>3026.69</v>
      </c>
      <c r="H398" t="s">
        <v>5792</v>
      </c>
      <c r="K398" t="s">
        <v>5792</v>
      </c>
      <c r="U398" t="s">
        <v>5792</v>
      </c>
      <c r="AD398" t="str">
        <f t="shared" si="20"/>
        <v xml:space="preserve">Investícia a údržba majetku Doprava </v>
      </c>
    </row>
    <row r="399" spans="1:30" x14ac:dyDescent="0.3">
      <c r="A399" s="3">
        <v>44923</v>
      </c>
      <c r="B399" s="2">
        <f t="shared" si="19"/>
        <v>2022</v>
      </c>
      <c r="C399" s="2">
        <f t="shared" si="18"/>
        <v>12</v>
      </c>
      <c r="D399">
        <v>1672</v>
      </c>
      <c r="E399" t="s">
        <v>2287</v>
      </c>
      <c r="F399" s="4">
        <v>17317282</v>
      </c>
      <c r="G399" s="2">
        <v>21161.84</v>
      </c>
      <c r="H399" t="s">
        <v>5792</v>
      </c>
      <c r="K399" t="s">
        <v>5792</v>
      </c>
      <c r="U399" t="s">
        <v>5792</v>
      </c>
      <c r="AD399" t="str">
        <f t="shared" si="20"/>
        <v xml:space="preserve">Investícia a údržba majetku Doprava </v>
      </c>
    </row>
    <row r="400" spans="1:30" x14ac:dyDescent="0.3">
      <c r="A400" s="3">
        <v>44923</v>
      </c>
      <c r="B400" s="2">
        <f t="shared" si="19"/>
        <v>2022</v>
      </c>
      <c r="C400" s="2">
        <f t="shared" si="18"/>
        <v>12</v>
      </c>
      <c r="D400">
        <v>1822</v>
      </c>
      <c r="E400" t="s">
        <v>2296</v>
      </c>
      <c r="F400" s="4">
        <v>17317282</v>
      </c>
      <c r="G400" s="2">
        <v>2544.91</v>
      </c>
      <c r="H400" t="s">
        <v>5792</v>
      </c>
      <c r="K400" t="s">
        <v>5792</v>
      </c>
      <c r="U400" t="s">
        <v>5792</v>
      </c>
      <c r="AD400" t="str">
        <f t="shared" si="20"/>
        <v xml:space="preserve">Investícia a údržba majetku Doprava </v>
      </c>
    </row>
    <row r="401" spans="1:30" x14ac:dyDescent="0.3">
      <c r="A401" s="3">
        <v>44908</v>
      </c>
      <c r="B401" s="2">
        <f t="shared" si="19"/>
        <v>2022</v>
      </c>
      <c r="C401" s="2">
        <f t="shared" si="18"/>
        <v>12</v>
      </c>
      <c r="D401">
        <v>1616</v>
      </c>
      <c r="E401" t="s">
        <v>2410</v>
      </c>
      <c r="F401" s="4">
        <v>17317282</v>
      </c>
      <c r="G401" s="2">
        <v>62983.22</v>
      </c>
      <c r="H401" t="s">
        <v>5792</v>
      </c>
      <c r="K401" t="s">
        <v>5792</v>
      </c>
      <c r="U401" t="s">
        <v>5792</v>
      </c>
      <c r="AD401" t="str">
        <f t="shared" si="20"/>
        <v xml:space="preserve">Investícia a údržba majetku Doprava </v>
      </c>
    </row>
    <row r="402" spans="1:30" x14ac:dyDescent="0.3">
      <c r="A402" s="3">
        <v>44908</v>
      </c>
      <c r="B402" s="2">
        <f t="shared" si="19"/>
        <v>2022</v>
      </c>
      <c r="C402" s="2">
        <f t="shared" si="18"/>
        <v>12</v>
      </c>
      <c r="D402">
        <v>1615</v>
      </c>
      <c r="E402" t="s">
        <v>2411</v>
      </c>
      <c r="F402" s="4">
        <v>17317282</v>
      </c>
      <c r="G402" s="2">
        <v>5656.57</v>
      </c>
      <c r="H402" t="s">
        <v>5792</v>
      </c>
      <c r="K402" t="s">
        <v>5792</v>
      </c>
      <c r="U402" t="s">
        <v>5792</v>
      </c>
      <c r="AD402" t="str">
        <f t="shared" si="20"/>
        <v xml:space="preserve">Investícia a údržba majetku Doprava </v>
      </c>
    </row>
    <row r="403" spans="1:30" x14ac:dyDescent="0.3">
      <c r="A403" s="3">
        <v>44908</v>
      </c>
      <c r="B403" s="2">
        <f t="shared" si="19"/>
        <v>2022</v>
      </c>
      <c r="C403" s="2">
        <f t="shared" si="18"/>
        <v>12</v>
      </c>
      <c r="D403">
        <v>1614</v>
      </c>
      <c r="E403" t="s">
        <v>2412</v>
      </c>
      <c r="F403" s="4">
        <v>17317282</v>
      </c>
      <c r="G403" s="2">
        <v>56308.2</v>
      </c>
      <c r="H403" t="s">
        <v>5792</v>
      </c>
      <c r="K403" t="s">
        <v>5792</v>
      </c>
      <c r="U403" t="s">
        <v>5792</v>
      </c>
      <c r="AD403" t="str">
        <f t="shared" si="20"/>
        <v xml:space="preserve">Investícia a údržba majetku Doprava </v>
      </c>
    </row>
    <row r="404" spans="1:30" x14ac:dyDescent="0.3">
      <c r="A404" s="3">
        <v>44908</v>
      </c>
      <c r="B404" s="2">
        <f t="shared" si="19"/>
        <v>2022</v>
      </c>
      <c r="C404" s="2">
        <f t="shared" si="18"/>
        <v>12</v>
      </c>
      <c r="D404">
        <v>1612</v>
      </c>
      <c r="E404" t="s">
        <v>2413</v>
      </c>
      <c r="F404" s="4">
        <v>17317282</v>
      </c>
      <c r="G404" s="2">
        <v>12488.35</v>
      </c>
      <c r="H404" t="s">
        <v>5792</v>
      </c>
      <c r="K404" t="s">
        <v>5792</v>
      </c>
      <c r="U404" t="s">
        <v>5792</v>
      </c>
      <c r="AD404" t="str">
        <f t="shared" si="20"/>
        <v xml:space="preserve">Investícia a údržba majetku Doprava </v>
      </c>
    </row>
    <row r="405" spans="1:30" x14ac:dyDescent="0.3">
      <c r="A405" s="3">
        <v>44908</v>
      </c>
      <c r="B405" s="2">
        <f t="shared" si="19"/>
        <v>2022</v>
      </c>
      <c r="C405" s="2">
        <f t="shared" si="18"/>
        <v>12</v>
      </c>
      <c r="D405">
        <v>1611</v>
      </c>
      <c r="E405" t="s">
        <v>2414</v>
      </c>
      <c r="F405" s="4">
        <v>17317282</v>
      </c>
      <c r="G405" s="2">
        <v>59051.46</v>
      </c>
      <c r="H405" t="s">
        <v>5792</v>
      </c>
      <c r="K405" t="s">
        <v>5792</v>
      </c>
      <c r="U405" t="s">
        <v>5792</v>
      </c>
      <c r="AD405" t="str">
        <f t="shared" si="20"/>
        <v xml:space="preserve">Investícia a údržba majetku Doprava </v>
      </c>
    </row>
    <row r="406" spans="1:30" x14ac:dyDescent="0.3">
      <c r="A406" s="3">
        <v>44908</v>
      </c>
      <c r="B406" s="2">
        <f t="shared" si="19"/>
        <v>2022</v>
      </c>
      <c r="C406" s="2">
        <f t="shared" si="18"/>
        <v>12</v>
      </c>
      <c r="D406">
        <v>1610</v>
      </c>
      <c r="E406" t="s">
        <v>2415</v>
      </c>
      <c r="F406" s="4">
        <v>17317282</v>
      </c>
      <c r="G406" s="2">
        <v>91653.88</v>
      </c>
      <c r="H406" t="s">
        <v>5792</v>
      </c>
      <c r="K406" t="s">
        <v>5792</v>
      </c>
      <c r="U406" t="s">
        <v>5792</v>
      </c>
      <c r="AD406" t="str">
        <f t="shared" si="20"/>
        <v xml:space="preserve">Investícia a údržba majetku Doprava </v>
      </c>
    </row>
    <row r="407" spans="1:30" x14ac:dyDescent="0.3">
      <c r="A407" s="3">
        <v>44908</v>
      </c>
      <c r="B407" s="2">
        <f t="shared" si="19"/>
        <v>2022</v>
      </c>
      <c r="C407" s="2">
        <f t="shared" si="18"/>
        <v>12</v>
      </c>
      <c r="D407">
        <v>1609</v>
      </c>
      <c r="E407" t="s">
        <v>2416</v>
      </c>
      <c r="F407" s="4">
        <v>17317282</v>
      </c>
      <c r="G407" s="2">
        <v>116746.43</v>
      </c>
      <c r="H407" t="s">
        <v>5792</v>
      </c>
      <c r="K407" t="s">
        <v>5792</v>
      </c>
      <c r="U407" t="s">
        <v>5792</v>
      </c>
      <c r="AD407" t="str">
        <f t="shared" si="20"/>
        <v xml:space="preserve">Investícia a údržba majetku Doprava </v>
      </c>
    </row>
    <row r="408" spans="1:30" x14ac:dyDescent="0.3">
      <c r="A408" s="3">
        <v>44908</v>
      </c>
      <c r="B408" s="2">
        <f t="shared" si="19"/>
        <v>2022</v>
      </c>
      <c r="C408" s="2">
        <f t="shared" si="18"/>
        <v>12</v>
      </c>
      <c r="D408">
        <v>1608</v>
      </c>
      <c r="E408" t="s">
        <v>2417</v>
      </c>
      <c r="F408" s="4">
        <v>17317282</v>
      </c>
      <c r="G408" s="2">
        <v>5186.42</v>
      </c>
      <c r="H408" t="s">
        <v>5792</v>
      </c>
      <c r="K408" t="s">
        <v>5792</v>
      </c>
      <c r="U408" t="s">
        <v>5792</v>
      </c>
      <c r="AD408" t="str">
        <f t="shared" si="20"/>
        <v xml:space="preserve">Investícia a údržba majetku Doprava </v>
      </c>
    </row>
    <row r="409" spans="1:30" x14ac:dyDescent="0.3">
      <c r="A409" s="3">
        <v>44907</v>
      </c>
      <c r="B409" s="2">
        <f t="shared" si="19"/>
        <v>2022</v>
      </c>
      <c r="C409" s="2">
        <f t="shared" si="18"/>
        <v>12</v>
      </c>
      <c r="D409">
        <v>1613</v>
      </c>
      <c r="E409" t="s">
        <v>2437</v>
      </c>
      <c r="F409" s="4">
        <v>17317282</v>
      </c>
      <c r="G409" s="2">
        <v>20897.240000000002</v>
      </c>
      <c r="H409" t="s">
        <v>5792</v>
      </c>
      <c r="K409" t="s">
        <v>5792</v>
      </c>
      <c r="U409" t="s">
        <v>5792</v>
      </c>
      <c r="AD409" t="str">
        <f t="shared" si="20"/>
        <v xml:space="preserve">Investícia a údržba majetku Doprava </v>
      </c>
    </row>
    <row r="410" spans="1:30" x14ac:dyDescent="0.3">
      <c r="A410" s="3">
        <v>44894</v>
      </c>
      <c r="B410" s="2">
        <f t="shared" si="19"/>
        <v>2022</v>
      </c>
      <c r="C410" s="2">
        <f t="shared" si="18"/>
        <v>11</v>
      </c>
      <c r="D410">
        <v>1550</v>
      </c>
      <c r="E410" t="s">
        <v>2481</v>
      </c>
      <c r="F410" s="4">
        <v>17317282</v>
      </c>
      <c r="G410" s="2">
        <v>16121.88</v>
      </c>
      <c r="H410" t="s">
        <v>5792</v>
      </c>
      <c r="K410" t="s">
        <v>5792</v>
      </c>
      <c r="U410" t="s">
        <v>5792</v>
      </c>
      <c r="AD410" t="str">
        <f t="shared" si="20"/>
        <v xml:space="preserve">Investícia a údržba majetku Doprava </v>
      </c>
    </row>
    <row r="411" spans="1:30" x14ac:dyDescent="0.3">
      <c r="A411" s="3">
        <v>44893</v>
      </c>
      <c r="B411" s="2">
        <f t="shared" si="19"/>
        <v>2022</v>
      </c>
      <c r="C411" s="2">
        <f t="shared" si="18"/>
        <v>11</v>
      </c>
      <c r="D411">
        <v>1549</v>
      </c>
      <c r="E411" t="s">
        <v>2485</v>
      </c>
      <c r="F411" s="4">
        <v>17317282</v>
      </c>
      <c r="G411" s="2">
        <v>4084.54</v>
      </c>
      <c r="H411" t="s">
        <v>5792</v>
      </c>
      <c r="K411" t="s">
        <v>5792</v>
      </c>
      <c r="U411" t="s">
        <v>5792</v>
      </c>
      <c r="AD411" t="str">
        <f t="shared" si="20"/>
        <v xml:space="preserve">Investícia a údržba majetku Doprava </v>
      </c>
    </row>
    <row r="412" spans="1:30" x14ac:dyDescent="0.3">
      <c r="A412" s="3">
        <v>44771</v>
      </c>
      <c r="B412" s="2">
        <f t="shared" si="19"/>
        <v>2022</v>
      </c>
      <c r="C412" s="2">
        <f t="shared" si="18"/>
        <v>7</v>
      </c>
      <c r="D412">
        <v>877</v>
      </c>
      <c r="E412" t="s">
        <v>2992</v>
      </c>
      <c r="F412" s="4">
        <v>17317282</v>
      </c>
      <c r="G412" s="2">
        <v>150773.63</v>
      </c>
      <c r="H412" t="s">
        <v>5792</v>
      </c>
      <c r="K412" t="s">
        <v>5792</v>
      </c>
      <c r="U412" t="s">
        <v>5792</v>
      </c>
      <c r="AD412" t="str">
        <f t="shared" si="20"/>
        <v xml:space="preserve">Investícia a údržba majetku Doprava </v>
      </c>
    </row>
    <row r="413" spans="1:30" x14ac:dyDescent="0.3">
      <c r="A413" s="3">
        <v>44763</v>
      </c>
      <c r="B413" s="2">
        <f t="shared" si="19"/>
        <v>2022</v>
      </c>
      <c r="C413" s="2">
        <f t="shared" si="18"/>
        <v>7</v>
      </c>
      <c r="D413">
        <v>876</v>
      </c>
      <c r="E413" t="s">
        <v>3021</v>
      </c>
      <c r="F413" s="4">
        <v>17317282</v>
      </c>
      <c r="G413" s="2">
        <v>20415.169999999998</v>
      </c>
      <c r="H413" t="s">
        <v>5792</v>
      </c>
      <c r="K413" t="s">
        <v>5792</v>
      </c>
      <c r="U413" t="s">
        <v>5792</v>
      </c>
      <c r="AD413" t="str">
        <f t="shared" si="20"/>
        <v xml:space="preserve">Investícia a údržba majetku Doprava </v>
      </c>
    </row>
    <row r="414" spans="1:30" x14ac:dyDescent="0.3">
      <c r="A414" s="3">
        <v>44763</v>
      </c>
      <c r="B414" s="2">
        <f t="shared" si="19"/>
        <v>2022</v>
      </c>
      <c r="C414" s="2">
        <f t="shared" si="18"/>
        <v>7</v>
      </c>
      <c r="D414">
        <v>875</v>
      </c>
      <c r="E414" t="s">
        <v>3022</v>
      </c>
      <c r="F414" s="4">
        <v>17317282</v>
      </c>
      <c r="G414" s="2">
        <v>24586.75</v>
      </c>
      <c r="H414" t="s">
        <v>5792</v>
      </c>
      <c r="K414" t="s">
        <v>5792</v>
      </c>
      <c r="U414" t="s">
        <v>5792</v>
      </c>
      <c r="AD414" t="str">
        <f t="shared" si="20"/>
        <v xml:space="preserve">Investícia a údržba majetku Doprava </v>
      </c>
    </row>
    <row r="415" spans="1:30" x14ac:dyDescent="0.3">
      <c r="A415" s="3">
        <v>44763</v>
      </c>
      <c r="B415" s="2">
        <f t="shared" si="19"/>
        <v>2022</v>
      </c>
      <c r="C415" s="2">
        <f t="shared" si="18"/>
        <v>7</v>
      </c>
      <c r="D415">
        <v>846</v>
      </c>
      <c r="E415" t="s">
        <v>3025</v>
      </c>
      <c r="F415" s="4">
        <v>17317282</v>
      </c>
      <c r="G415" s="2">
        <v>11127.59</v>
      </c>
      <c r="H415" t="s">
        <v>5792</v>
      </c>
      <c r="K415" t="s">
        <v>5792</v>
      </c>
      <c r="U415" t="s">
        <v>5792</v>
      </c>
      <c r="AD415" t="str">
        <f t="shared" si="20"/>
        <v xml:space="preserve">Investícia a údržba majetku Doprava </v>
      </c>
    </row>
    <row r="416" spans="1:30" x14ac:dyDescent="0.3">
      <c r="A416" s="3">
        <v>44763</v>
      </c>
      <c r="B416" s="2">
        <f t="shared" si="19"/>
        <v>2022</v>
      </c>
      <c r="C416" s="2">
        <f t="shared" si="18"/>
        <v>7</v>
      </c>
      <c r="D416">
        <v>845</v>
      </c>
      <c r="E416" t="s">
        <v>3026</v>
      </c>
      <c r="F416" s="4">
        <v>17317282</v>
      </c>
      <c r="G416" s="2">
        <v>23798.15</v>
      </c>
      <c r="H416" t="s">
        <v>5792</v>
      </c>
      <c r="K416" t="s">
        <v>5792</v>
      </c>
      <c r="U416" t="s">
        <v>5792</v>
      </c>
      <c r="AD416" t="str">
        <f t="shared" si="20"/>
        <v xml:space="preserve">Investícia a údržba majetku Doprava </v>
      </c>
    </row>
    <row r="417" spans="1:30" x14ac:dyDescent="0.3">
      <c r="A417" s="3">
        <v>44750</v>
      </c>
      <c r="B417" s="2">
        <f t="shared" si="19"/>
        <v>2022</v>
      </c>
      <c r="C417" s="2">
        <f t="shared" si="18"/>
        <v>7</v>
      </c>
      <c r="D417">
        <v>844</v>
      </c>
      <c r="E417" t="s">
        <v>3102</v>
      </c>
      <c r="F417" s="4">
        <v>17317282</v>
      </c>
      <c r="G417" s="2">
        <v>10254.92</v>
      </c>
      <c r="H417" t="s">
        <v>5792</v>
      </c>
      <c r="K417" t="s">
        <v>5792</v>
      </c>
      <c r="U417" t="s">
        <v>5792</v>
      </c>
      <c r="AD417" t="str">
        <f t="shared" si="20"/>
        <v xml:space="preserve">Investícia a údržba majetku Doprava </v>
      </c>
    </row>
    <row r="418" spans="1:30" x14ac:dyDescent="0.3">
      <c r="A418" s="3">
        <v>44725</v>
      </c>
      <c r="B418" s="2">
        <f t="shared" si="19"/>
        <v>2022</v>
      </c>
      <c r="C418" s="2">
        <f t="shared" si="18"/>
        <v>6</v>
      </c>
      <c r="D418">
        <v>672</v>
      </c>
      <c r="E418" t="s">
        <v>3230</v>
      </c>
      <c r="F418" s="4">
        <v>17317282</v>
      </c>
      <c r="G418" s="2">
        <v>4117.1499999999996</v>
      </c>
      <c r="H418" t="s">
        <v>5792</v>
      </c>
      <c r="K418" t="s">
        <v>5792</v>
      </c>
      <c r="U418" t="s">
        <v>5792</v>
      </c>
      <c r="AD418" t="str">
        <f t="shared" si="20"/>
        <v xml:space="preserve">Investícia a údržba majetku Doprava </v>
      </c>
    </row>
    <row r="419" spans="1:30" x14ac:dyDescent="0.3">
      <c r="A419" s="3">
        <v>44725</v>
      </c>
      <c r="B419" s="2">
        <f t="shared" si="19"/>
        <v>2022</v>
      </c>
      <c r="C419" s="2">
        <f t="shared" si="18"/>
        <v>6</v>
      </c>
      <c r="D419">
        <v>671</v>
      </c>
      <c r="E419" t="s">
        <v>3231</v>
      </c>
      <c r="F419" s="4">
        <v>17317282</v>
      </c>
      <c r="G419" s="2">
        <v>29852.51</v>
      </c>
      <c r="H419" t="s">
        <v>5792</v>
      </c>
      <c r="K419" t="s">
        <v>5792</v>
      </c>
      <c r="U419" t="s">
        <v>5792</v>
      </c>
      <c r="AD419" t="str">
        <f t="shared" si="20"/>
        <v xml:space="preserve">Investícia a údržba majetku Doprava </v>
      </c>
    </row>
    <row r="420" spans="1:30" x14ac:dyDescent="0.3">
      <c r="A420" s="3">
        <v>44561</v>
      </c>
      <c r="B420" s="2">
        <f t="shared" si="19"/>
        <v>2021</v>
      </c>
      <c r="C420" s="2">
        <f t="shared" si="18"/>
        <v>12</v>
      </c>
      <c r="D420" s="2">
        <v>1920</v>
      </c>
      <c r="E420" t="s">
        <v>3995</v>
      </c>
      <c r="F420" s="4">
        <v>17317282</v>
      </c>
      <c r="G420" s="2">
        <v>353335.02</v>
      </c>
      <c r="H420" t="s">
        <v>5792</v>
      </c>
      <c r="K420" t="s">
        <v>5792</v>
      </c>
      <c r="U420" t="s">
        <v>5792</v>
      </c>
      <c r="AD420" t="str">
        <f t="shared" si="20"/>
        <v xml:space="preserve">Investícia a údržba majetku Doprava </v>
      </c>
    </row>
    <row r="421" spans="1:30" x14ac:dyDescent="0.3">
      <c r="A421" s="3">
        <v>44559</v>
      </c>
      <c r="B421" s="2">
        <f t="shared" si="19"/>
        <v>2021</v>
      </c>
      <c r="C421" s="2">
        <f t="shared" si="18"/>
        <v>12</v>
      </c>
      <c r="D421" s="2">
        <v>1912</v>
      </c>
      <c r="E421" t="s">
        <v>4045</v>
      </c>
      <c r="F421" s="4">
        <v>17317282</v>
      </c>
      <c r="G421" s="2">
        <v>5889.61</v>
      </c>
      <c r="H421" t="s">
        <v>5792</v>
      </c>
      <c r="K421" t="s">
        <v>5792</v>
      </c>
      <c r="U421" t="s">
        <v>5792</v>
      </c>
      <c r="AD421" t="str">
        <f t="shared" si="20"/>
        <v xml:space="preserve">Investícia a údržba majetku Doprava </v>
      </c>
    </row>
    <row r="422" spans="1:30" x14ac:dyDescent="0.3">
      <c r="A422" s="3">
        <v>44559</v>
      </c>
      <c r="B422" s="2">
        <f t="shared" si="19"/>
        <v>2021</v>
      </c>
      <c r="C422" s="2">
        <f t="shared" si="18"/>
        <v>12</v>
      </c>
      <c r="D422" s="2">
        <v>1911</v>
      </c>
      <c r="E422" t="s">
        <v>4046</v>
      </c>
      <c r="F422" s="4">
        <v>17317282</v>
      </c>
      <c r="G422" s="2">
        <v>45803.88</v>
      </c>
      <c r="H422" t="s">
        <v>5792</v>
      </c>
      <c r="K422" t="s">
        <v>5792</v>
      </c>
      <c r="U422" t="s">
        <v>5792</v>
      </c>
      <c r="AD422" t="str">
        <f t="shared" si="20"/>
        <v xml:space="preserve">Investícia a údržba majetku Doprava </v>
      </c>
    </row>
    <row r="423" spans="1:30" x14ac:dyDescent="0.3">
      <c r="A423" s="3">
        <v>44559</v>
      </c>
      <c r="B423" s="2">
        <f t="shared" si="19"/>
        <v>2021</v>
      </c>
      <c r="C423" s="2">
        <f t="shared" si="18"/>
        <v>12</v>
      </c>
      <c r="D423" s="2">
        <v>1921</v>
      </c>
      <c r="E423" t="s">
        <v>4064</v>
      </c>
      <c r="F423" s="4">
        <v>17317282</v>
      </c>
      <c r="G423" s="2">
        <v>624161.82999999996</v>
      </c>
      <c r="H423" t="s">
        <v>5792</v>
      </c>
      <c r="K423" t="s">
        <v>5792</v>
      </c>
      <c r="U423" t="s">
        <v>5792</v>
      </c>
      <c r="AD423" t="str">
        <f t="shared" si="20"/>
        <v xml:space="preserve">Investícia a údržba majetku Doprava </v>
      </c>
    </row>
    <row r="424" spans="1:30" x14ac:dyDescent="0.3">
      <c r="A424" s="3">
        <v>44559</v>
      </c>
      <c r="B424" s="2">
        <f t="shared" si="19"/>
        <v>2021</v>
      </c>
      <c r="C424" s="2">
        <f t="shared" si="18"/>
        <v>12</v>
      </c>
      <c r="D424" s="2">
        <v>1913</v>
      </c>
      <c r="E424" t="s">
        <v>4045</v>
      </c>
      <c r="F424" s="4">
        <v>17317282</v>
      </c>
      <c r="G424" s="2">
        <v>1197.43</v>
      </c>
      <c r="H424" t="s">
        <v>5792</v>
      </c>
      <c r="K424" t="s">
        <v>5792</v>
      </c>
      <c r="U424" t="s">
        <v>5792</v>
      </c>
      <c r="AD424" t="str">
        <f t="shared" si="20"/>
        <v xml:space="preserve">Investícia a údržba majetku Doprava </v>
      </c>
    </row>
    <row r="425" spans="1:30" x14ac:dyDescent="0.3">
      <c r="A425" s="3">
        <v>44552</v>
      </c>
      <c r="B425" s="2">
        <f t="shared" si="19"/>
        <v>2021</v>
      </c>
      <c r="C425" s="2">
        <f t="shared" si="18"/>
        <v>12</v>
      </c>
      <c r="D425" s="2">
        <v>1709</v>
      </c>
      <c r="E425" t="s">
        <v>4112</v>
      </c>
      <c r="F425" s="4">
        <v>17317282</v>
      </c>
      <c r="G425" s="2">
        <v>4180.3599999999997</v>
      </c>
      <c r="H425" t="s">
        <v>5792</v>
      </c>
      <c r="K425" t="s">
        <v>5792</v>
      </c>
      <c r="U425" t="s">
        <v>5792</v>
      </c>
      <c r="AD425" t="str">
        <f t="shared" si="20"/>
        <v xml:space="preserve">Investícia a údržba majetku Doprava </v>
      </c>
    </row>
    <row r="426" spans="1:30" x14ac:dyDescent="0.3">
      <c r="A426" s="3">
        <v>45159</v>
      </c>
      <c r="B426" s="2">
        <f t="shared" si="19"/>
        <v>2023</v>
      </c>
      <c r="C426" s="2">
        <f t="shared" si="18"/>
        <v>8</v>
      </c>
      <c r="D426" s="2">
        <v>803</v>
      </c>
      <c r="E426" t="s">
        <v>1117</v>
      </c>
      <c r="F426" s="4">
        <v>17327547</v>
      </c>
      <c r="G426" s="2">
        <v>24</v>
      </c>
      <c r="I426" t="s">
        <v>5792</v>
      </c>
      <c r="K426" t="s">
        <v>5792</v>
      </c>
      <c r="AD426" t="str">
        <f t="shared" si="20"/>
        <v xml:space="preserve">Investícia a údržba majetku </v>
      </c>
    </row>
    <row r="427" spans="1:30" x14ac:dyDescent="0.3">
      <c r="A427" s="3">
        <v>44784</v>
      </c>
      <c r="B427" s="2">
        <f t="shared" si="19"/>
        <v>2022</v>
      </c>
      <c r="C427" s="2">
        <f t="shared" si="18"/>
        <v>8</v>
      </c>
      <c r="D427">
        <v>1026</v>
      </c>
      <c r="E427" t="s">
        <v>2941</v>
      </c>
      <c r="F427" s="4">
        <v>17327547</v>
      </c>
      <c r="G427" s="2">
        <v>8053.21</v>
      </c>
      <c r="I427" t="s">
        <v>5792</v>
      </c>
      <c r="K427" t="s">
        <v>5792</v>
      </c>
      <c r="AD427" t="str">
        <f t="shared" si="20"/>
        <v xml:space="preserve">Investícia a údržba majetku </v>
      </c>
    </row>
    <row r="428" spans="1:30" x14ac:dyDescent="0.3">
      <c r="A428" s="3">
        <v>44721</v>
      </c>
      <c r="B428" s="2">
        <f t="shared" si="19"/>
        <v>2022</v>
      </c>
      <c r="C428" s="2">
        <f t="shared" si="18"/>
        <v>6</v>
      </c>
      <c r="D428">
        <v>669</v>
      </c>
      <c r="E428" t="s">
        <v>3258</v>
      </c>
      <c r="F428" s="4">
        <v>17327547</v>
      </c>
      <c r="G428" s="2">
        <v>220.8</v>
      </c>
      <c r="I428" t="s">
        <v>5792</v>
      </c>
      <c r="K428" t="s">
        <v>5792</v>
      </c>
      <c r="AD428" t="str">
        <f t="shared" si="20"/>
        <v xml:space="preserve">Investícia a údržba majetku </v>
      </c>
    </row>
    <row r="429" spans="1:30" x14ac:dyDescent="0.3">
      <c r="A429" s="3">
        <v>44468</v>
      </c>
      <c r="B429" s="2">
        <f t="shared" si="19"/>
        <v>2021</v>
      </c>
      <c r="C429" s="2">
        <f t="shared" si="18"/>
        <v>9</v>
      </c>
      <c r="D429" s="2">
        <v>1224</v>
      </c>
      <c r="E429" t="s">
        <v>4551</v>
      </c>
      <c r="F429" s="4">
        <v>17327547</v>
      </c>
      <c r="G429" s="2">
        <v>6440.4</v>
      </c>
      <c r="I429" t="s">
        <v>5792</v>
      </c>
      <c r="K429" t="s">
        <v>5792</v>
      </c>
      <c r="AD429" t="str">
        <f t="shared" si="20"/>
        <v xml:space="preserve">Investícia a údržba majetku </v>
      </c>
    </row>
    <row r="430" spans="1:30" x14ac:dyDescent="0.3">
      <c r="A430" s="3">
        <v>45274</v>
      </c>
      <c r="B430" s="2">
        <f t="shared" si="19"/>
        <v>2023</v>
      </c>
      <c r="C430" s="2">
        <f t="shared" si="18"/>
        <v>12</v>
      </c>
      <c r="D430" s="2">
        <v>1250</v>
      </c>
      <c r="E430" t="s">
        <v>325</v>
      </c>
      <c r="F430" s="4">
        <v>17335345</v>
      </c>
      <c r="G430" s="2">
        <v>2127.86</v>
      </c>
      <c r="H430" t="s">
        <v>5792</v>
      </c>
      <c r="Y430" t="s">
        <v>5792</v>
      </c>
      <c r="AD430" t="str">
        <f t="shared" si="20"/>
        <v xml:space="preserve">Nájomné </v>
      </c>
    </row>
    <row r="431" spans="1:30" x14ac:dyDescent="0.3">
      <c r="A431" s="3">
        <v>44914</v>
      </c>
      <c r="B431" s="2">
        <f t="shared" si="19"/>
        <v>2022</v>
      </c>
      <c r="C431" s="2">
        <f t="shared" si="18"/>
        <v>12</v>
      </c>
      <c r="D431">
        <v>1640</v>
      </c>
      <c r="E431" t="s">
        <v>2380</v>
      </c>
      <c r="F431" s="4">
        <v>17335345</v>
      </c>
      <c r="G431" s="2">
        <v>2127.86</v>
      </c>
      <c r="H431" t="s">
        <v>5792</v>
      </c>
      <c r="Y431" t="s">
        <v>5792</v>
      </c>
      <c r="AD431" t="str">
        <f t="shared" si="20"/>
        <v xml:space="preserve">Nájomné </v>
      </c>
    </row>
    <row r="432" spans="1:30" x14ac:dyDescent="0.3">
      <c r="A432" s="3">
        <v>44545</v>
      </c>
      <c r="B432" s="2">
        <f t="shared" si="19"/>
        <v>2021</v>
      </c>
      <c r="C432" s="2">
        <f t="shared" si="18"/>
        <v>12</v>
      </c>
      <c r="D432" s="2">
        <v>1715</v>
      </c>
      <c r="E432" t="s">
        <v>4207</v>
      </c>
      <c r="F432" s="4">
        <v>17335345</v>
      </c>
      <c r="G432" s="2">
        <v>2127.86</v>
      </c>
      <c r="H432" t="s">
        <v>5792</v>
      </c>
      <c r="Y432" t="s">
        <v>5792</v>
      </c>
      <c r="AD432" t="str">
        <f t="shared" si="20"/>
        <v xml:space="preserve">Nájomné </v>
      </c>
    </row>
    <row r="433" spans="1:30" x14ac:dyDescent="0.3">
      <c r="A433" s="3">
        <v>45014</v>
      </c>
      <c r="B433" s="2">
        <f t="shared" si="19"/>
        <v>2023</v>
      </c>
      <c r="C433" s="2">
        <f t="shared" si="18"/>
        <v>3</v>
      </c>
      <c r="D433" s="2">
        <v>251</v>
      </c>
      <c r="E433" t="s">
        <v>1856</v>
      </c>
      <c r="F433" s="4">
        <v>17386586</v>
      </c>
      <c r="G433" s="2">
        <v>140</v>
      </c>
      <c r="I433" t="s">
        <v>5792</v>
      </c>
      <c r="V433" t="s">
        <v>5792</v>
      </c>
      <c r="X433" t="s">
        <v>5792</v>
      </c>
      <c r="AD433" t="str">
        <f t="shared" si="20"/>
        <v xml:space="preserve">Kultúra Školenia, konferencie, semináre, časopisy </v>
      </c>
    </row>
    <row r="434" spans="1:30" x14ac:dyDescent="0.3">
      <c r="A434" s="3">
        <v>45280</v>
      </c>
      <c r="B434" s="2">
        <f t="shared" si="19"/>
        <v>2023</v>
      </c>
      <c r="C434" s="2">
        <f t="shared" si="18"/>
        <v>12</v>
      </c>
      <c r="D434" s="2">
        <v>1484</v>
      </c>
      <c r="E434" t="s">
        <v>277</v>
      </c>
      <c r="F434" s="4">
        <v>17490804</v>
      </c>
      <c r="G434" s="2">
        <v>1443.94</v>
      </c>
      <c r="I434" t="s">
        <v>5792</v>
      </c>
      <c r="P434" t="s">
        <v>5792</v>
      </c>
      <c r="AD434" t="str">
        <f t="shared" si="20"/>
        <v xml:space="preserve">IT služby, SW, licencie </v>
      </c>
    </row>
    <row r="435" spans="1:30" x14ac:dyDescent="0.3">
      <c r="A435" s="3">
        <v>45260</v>
      </c>
      <c r="B435" s="2">
        <f t="shared" si="19"/>
        <v>2023</v>
      </c>
      <c r="C435" s="2">
        <f t="shared" si="18"/>
        <v>11</v>
      </c>
      <c r="D435" s="2">
        <v>1371</v>
      </c>
      <c r="E435" t="s">
        <v>464</v>
      </c>
      <c r="F435" s="4">
        <v>17490804</v>
      </c>
      <c r="G435" s="2">
        <v>1585.01</v>
      </c>
      <c r="I435" t="s">
        <v>5792</v>
      </c>
      <c r="P435" t="s">
        <v>5792</v>
      </c>
      <c r="AD435" t="str">
        <f t="shared" si="20"/>
        <v xml:space="preserve">IT služby, SW, licencie </v>
      </c>
    </row>
    <row r="436" spans="1:30" x14ac:dyDescent="0.3">
      <c r="A436" s="3">
        <v>45223</v>
      </c>
      <c r="B436" s="2">
        <f t="shared" si="19"/>
        <v>2023</v>
      </c>
      <c r="C436" s="2">
        <f t="shared" si="18"/>
        <v>10</v>
      </c>
      <c r="D436" s="2">
        <v>1167</v>
      </c>
      <c r="E436" t="s">
        <v>710</v>
      </c>
      <c r="F436" s="4">
        <v>17490804</v>
      </c>
      <c r="G436" s="2">
        <v>1659.7</v>
      </c>
      <c r="I436" t="s">
        <v>5792</v>
      </c>
      <c r="P436" t="s">
        <v>5792</v>
      </c>
      <c r="AD436" t="str">
        <f t="shared" si="20"/>
        <v xml:space="preserve">IT služby, SW, licencie </v>
      </c>
    </row>
    <row r="437" spans="1:30" x14ac:dyDescent="0.3">
      <c r="A437" s="3">
        <v>45202</v>
      </c>
      <c r="B437" s="2">
        <f t="shared" si="19"/>
        <v>2023</v>
      </c>
      <c r="C437" s="2">
        <f t="shared" si="18"/>
        <v>10</v>
      </c>
      <c r="D437" s="2">
        <v>1065</v>
      </c>
      <c r="E437" t="s">
        <v>862</v>
      </c>
      <c r="F437" s="4">
        <v>17490804</v>
      </c>
      <c r="G437" s="2">
        <v>1916.95</v>
      </c>
      <c r="I437" t="s">
        <v>5792</v>
      </c>
      <c r="P437" t="s">
        <v>5792</v>
      </c>
      <c r="AD437" t="str">
        <f t="shared" si="20"/>
        <v xml:space="preserve">IT služby, SW, licencie </v>
      </c>
    </row>
    <row r="438" spans="1:30" x14ac:dyDescent="0.3">
      <c r="A438" s="3">
        <v>45168</v>
      </c>
      <c r="B438" s="2">
        <f t="shared" si="19"/>
        <v>2023</v>
      </c>
      <c r="C438" s="2">
        <f t="shared" si="18"/>
        <v>8</v>
      </c>
      <c r="D438" s="2">
        <v>906</v>
      </c>
      <c r="E438" t="s">
        <v>1090</v>
      </c>
      <c r="F438" s="4">
        <v>17490804</v>
      </c>
      <c r="G438" s="2">
        <v>1302.8599999999999</v>
      </c>
      <c r="I438" t="s">
        <v>5792</v>
      </c>
      <c r="P438" t="s">
        <v>5792</v>
      </c>
      <c r="AD438" t="str">
        <f t="shared" si="20"/>
        <v xml:space="preserve">IT služby, SW, licencie </v>
      </c>
    </row>
    <row r="439" spans="1:30" x14ac:dyDescent="0.3">
      <c r="A439" s="3">
        <v>45132</v>
      </c>
      <c r="B439" s="2">
        <f t="shared" si="19"/>
        <v>2023</v>
      </c>
      <c r="C439" s="2">
        <f t="shared" si="18"/>
        <v>7</v>
      </c>
      <c r="D439" s="2">
        <v>744</v>
      </c>
      <c r="E439" t="s">
        <v>1220</v>
      </c>
      <c r="F439" s="4">
        <v>17490804</v>
      </c>
      <c r="G439" s="2">
        <v>1294.57</v>
      </c>
      <c r="I439" t="s">
        <v>5792</v>
      </c>
      <c r="P439" t="s">
        <v>5792</v>
      </c>
      <c r="AD439" t="str">
        <f t="shared" si="20"/>
        <v xml:space="preserve">IT služby, SW, licencie </v>
      </c>
    </row>
    <row r="440" spans="1:30" x14ac:dyDescent="0.3">
      <c r="A440" s="3">
        <v>45096</v>
      </c>
      <c r="B440" s="2">
        <f t="shared" si="19"/>
        <v>2023</v>
      </c>
      <c r="C440" s="2">
        <f t="shared" si="18"/>
        <v>6</v>
      </c>
      <c r="D440" s="2">
        <v>569</v>
      </c>
      <c r="E440" t="s">
        <v>1457</v>
      </c>
      <c r="F440" s="4">
        <v>17490804</v>
      </c>
      <c r="G440" s="2">
        <v>1925.25</v>
      </c>
      <c r="I440" t="s">
        <v>5792</v>
      </c>
      <c r="P440" t="s">
        <v>5792</v>
      </c>
      <c r="AD440" t="str">
        <f t="shared" si="20"/>
        <v xml:space="preserve">IT služby, SW, licencie </v>
      </c>
    </row>
    <row r="441" spans="1:30" x14ac:dyDescent="0.3">
      <c r="A441" s="3">
        <v>45063</v>
      </c>
      <c r="B441" s="2">
        <f t="shared" si="19"/>
        <v>2023</v>
      </c>
      <c r="C441" s="2">
        <f t="shared" si="18"/>
        <v>5</v>
      </c>
      <c r="D441" s="2">
        <v>434</v>
      </c>
      <c r="E441" t="s">
        <v>1612</v>
      </c>
      <c r="F441" s="4">
        <v>17490804</v>
      </c>
      <c r="G441" s="2">
        <v>1427.34</v>
      </c>
      <c r="I441" t="s">
        <v>5792</v>
      </c>
      <c r="P441" t="s">
        <v>5792</v>
      </c>
      <c r="AD441" t="str">
        <f t="shared" si="20"/>
        <v xml:space="preserve">IT služby, SW, licencie </v>
      </c>
    </row>
    <row r="442" spans="1:30" x14ac:dyDescent="0.3">
      <c r="A442" s="3">
        <v>45036</v>
      </c>
      <c r="B442" s="2">
        <f t="shared" si="19"/>
        <v>2023</v>
      </c>
      <c r="C442" s="2">
        <f t="shared" si="18"/>
        <v>4</v>
      </c>
      <c r="D442" s="2">
        <v>333</v>
      </c>
      <c r="E442" t="s">
        <v>1761</v>
      </c>
      <c r="F442" s="4">
        <v>17490804</v>
      </c>
      <c r="G442" s="2">
        <v>1510.33</v>
      </c>
      <c r="I442" t="s">
        <v>5792</v>
      </c>
      <c r="P442" t="s">
        <v>5792</v>
      </c>
      <c r="AD442" t="str">
        <f t="shared" si="20"/>
        <v xml:space="preserve">IT služby, SW, licencie </v>
      </c>
    </row>
    <row r="443" spans="1:30" x14ac:dyDescent="0.3">
      <c r="A443" s="3">
        <v>45014</v>
      </c>
      <c r="B443" s="2">
        <f t="shared" si="19"/>
        <v>2023</v>
      </c>
      <c r="C443" s="2">
        <f t="shared" si="18"/>
        <v>3</v>
      </c>
      <c r="D443" s="2">
        <v>247</v>
      </c>
      <c r="E443" t="s">
        <v>1850</v>
      </c>
      <c r="F443" s="4">
        <v>17490804</v>
      </c>
      <c r="G443" s="2">
        <v>1842.27</v>
      </c>
      <c r="I443" t="s">
        <v>5792</v>
      </c>
      <c r="P443" t="s">
        <v>5792</v>
      </c>
      <c r="AD443" t="str">
        <f t="shared" si="20"/>
        <v xml:space="preserve">IT služby, SW, licencie </v>
      </c>
    </row>
    <row r="444" spans="1:30" x14ac:dyDescent="0.3">
      <c r="A444" s="3">
        <v>44992</v>
      </c>
      <c r="B444" s="2">
        <f t="shared" si="19"/>
        <v>2023</v>
      </c>
      <c r="C444" s="2">
        <f t="shared" si="18"/>
        <v>3</v>
      </c>
      <c r="D444" s="2">
        <v>137</v>
      </c>
      <c r="E444" t="s">
        <v>1954</v>
      </c>
      <c r="F444" s="4">
        <v>17490804</v>
      </c>
      <c r="G444" s="2">
        <v>2157.6</v>
      </c>
      <c r="I444" t="s">
        <v>5792</v>
      </c>
      <c r="P444" t="s">
        <v>5792</v>
      </c>
      <c r="AD444" t="str">
        <f t="shared" si="20"/>
        <v xml:space="preserve">IT služby, SW, licencie </v>
      </c>
    </row>
    <row r="445" spans="1:30" x14ac:dyDescent="0.3">
      <c r="A445" s="3">
        <v>44951</v>
      </c>
      <c r="B445" s="2">
        <f t="shared" si="19"/>
        <v>2023</v>
      </c>
      <c r="C445" s="2">
        <f t="shared" si="18"/>
        <v>1</v>
      </c>
      <c r="D445" s="2">
        <v>1944</v>
      </c>
      <c r="E445" t="s">
        <v>2116</v>
      </c>
      <c r="F445" s="4">
        <v>17490804</v>
      </c>
      <c r="G445" s="2">
        <v>854.74</v>
      </c>
      <c r="I445" t="s">
        <v>5792</v>
      </c>
      <c r="P445" t="s">
        <v>5792</v>
      </c>
      <c r="AD445" t="str">
        <f t="shared" si="20"/>
        <v xml:space="preserve">IT služby, SW, licencie </v>
      </c>
    </row>
    <row r="446" spans="1:30" x14ac:dyDescent="0.3">
      <c r="A446" s="3">
        <v>44923</v>
      </c>
      <c r="B446" s="2">
        <f t="shared" si="19"/>
        <v>2022</v>
      </c>
      <c r="C446" s="2">
        <f t="shared" si="18"/>
        <v>12</v>
      </c>
      <c r="D446">
        <v>1785</v>
      </c>
      <c r="E446" t="s">
        <v>2304</v>
      </c>
      <c r="F446" s="4">
        <v>17490804</v>
      </c>
      <c r="G446" s="2">
        <v>829.85</v>
      </c>
      <c r="I446" t="s">
        <v>5792</v>
      </c>
      <c r="P446" t="s">
        <v>5792</v>
      </c>
      <c r="AD446" t="str">
        <f t="shared" si="20"/>
        <v xml:space="preserve">IT služby, SW, licencie </v>
      </c>
    </row>
    <row r="447" spans="1:30" x14ac:dyDescent="0.3">
      <c r="A447" s="3">
        <v>44907</v>
      </c>
      <c r="B447" s="2">
        <f t="shared" si="19"/>
        <v>2022</v>
      </c>
      <c r="C447" s="2">
        <f t="shared" si="18"/>
        <v>12</v>
      </c>
      <c r="D447">
        <v>1670</v>
      </c>
      <c r="E447" t="s">
        <v>2425</v>
      </c>
      <c r="F447" s="4">
        <v>17490804</v>
      </c>
      <c r="G447" s="2">
        <v>556</v>
      </c>
      <c r="I447" t="s">
        <v>5792</v>
      </c>
      <c r="P447" t="s">
        <v>5792</v>
      </c>
      <c r="AD447" t="str">
        <f t="shared" si="20"/>
        <v xml:space="preserve">IT služby, SW, licencie </v>
      </c>
    </row>
    <row r="448" spans="1:30" x14ac:dyDescent="0.3">
      <c r="A448" s="3">
        <v>44874</v>
      </c>
      <c r="B448" s="2">
        <f t="shared" si="19"/>
        <v>2022</v>
      </c>
      <c r="C448" s="2">
        <f t="shared" si="18"/>
        <v>11</v>
      </c>
      <c r="D448">
        <v>1478</v>
      </c>
      <c r="E448" t="s">
        <v>2587</v>
      </c>
      <c r="F448" s="4">
        <v>17490804</v>
      </c>
      <c r="G448" s="2">
        <v>390.03</v>
      </c>
      <c r="I448" t="s">
        <v>5792</v>
      </c>
      <c r="P448" t="s">
        <v>5792</v>
      </c>
      <c r="AD448" t="str">
        <f t="shared" si="20"/>
        <v xml:space="preserve">IT služby, SW, licencie </v>
      </c>
    </row>
    <row r="449" spans="1:30" x14ac:dyDescent="0.3">
      <c r="A449" s="3">
        <v>44839</v>
      </c>
      <c r="B449" s="2">
        <f t="shared" si="19"/>
        <v>2022</v>
      </c>
      <c r="C449" s="2">
        <f t="shared" si="18"/>
        <v>10</v>
      </c>
      <c r="D449">
        <v>1300</v>
      </c>
      <c r="E449" t="s">
        <v>2749</v>
      </c>
      <c r="F449" s="4">
        <v>17490804</v>
      </c>
      <c r="G449" s="2">
        <v>373.43</v>
      </c>
      <c r="I449" t="s">
        <v>5792</v>
      </c>
      <c r="P449" t="s">
        <v>5792</v>
      </c>
      <c r="AD449" t="str">
        <f t="shared" si="20"/>
        <v xml:space="preserve">IT služby, SW, licencie </v>
      </c>
    </row>
    <row r="450" spans="1:30" x14ac:dyDescent="0.3">
      <c r="A450" s="3">
        <v>44810</v>
      </c>
      <c r="B450" s="2">
        <f t="shared" si="19"/>
        <v>2022</v>
      </c>
      <c r="C450" s="2">
        <f t="shared" ref="C450:C513" si="21">MONTH(A450)</f>
        <v>9</v>
      </c>
      <c r="D450">
        <v>1160</v>
      </c>
      <c r="E450" t="s">
        <v>2863</v>
      </c>
      <c r="F450" s="4">
        <v>17490804</v>
      </c>
      <c r="G450" s="2">
        <v>398.33</v>
      </c>
      <c r="I450" t="s">
        <v>5792</v>
      </c>
      <c r="P450" t="s">
        <v>5792</v>
      </c>
      <c r="AD450" t="str">
        <f t="shared" si="20"/>
        <v xml:space="preserve">IT služby, SW, licencie </v>
      </c>
    </row>
    <row r="451" spans="1:30" x14ac:dyDescent="0.3">
      <c r="A451" s="3">
        <v>44784</v>
      </c>
      <c r="B451" s="2">
        <f t="shared" ref="B451:B514" si="22">YEAR(A451)</f>
        <v>2022</v>
      </c>
      <c r="C451" s="2">
        <f t="shared" si="21"/>
        <v>8</v>
      </c>
      <c r="D451">
        <v>1046</v>
      </c>
      <c r="E451" t="s">
        <v>2931</v>
      </c>
      <c r="F451" s="4">
        <v>17490804</v>
      </c>
      <c r="G451" s="2">
        <v>307.04000000000002</v>
      </c>
      <c r="I451" t="s">
        <v>5792</v>
      </c>
      <c r="P451" t="s">
        <v>5792</v>
      </c>
      <c r="AD451" t="str">
        <f t="shared" ref="AD451:AD514" si="23">_xlfn.CONCAT(IF($K451="x",_xlfn.CONCAT($K$1, " "),""),IF($L451="x",_xlfn.CONCAT($L$1, " "),""),IF($M451="x",_xlfn.CONCAT($M$1, " "),""),IF($N451="x",_xlfn.CONCAT($N$1, " "),""),IF($O451="x",_xlfn.CONCAT($O$1, " "),""),IF($P451="x",_xlfn.CONCAT($P$1, " "),""),IF($Q451="x",_xlfn.CONCAT($Q$1, " "),""),IF($R451="x",_xlfn.CONCAT($R$1, " "),""),IF($S451="x",_xlfn.CONCAT($S$1, " "),""), IF($T451="x",_xlfn.CONCAT($T$1, " "),""),IF($U451="x",_xlfn.CONCAT($U$1, " "),""),IF($V451="x",_xlfn.CONCAT($V$1, " "),""),IF($W451="x",_xlfn.CONCAT($W$1, " "),""),IF($X451="x",_xlfn.CONCAT($X$1, " "),""),IF($Y451="x",_xlfn.CONCAT($Y$1, " "),""),IF($Z451="x",_xlfn.CONCAT($Z$1, " "),""),IF($AA451="x",_xlfn.CONCAT($AA$1, " "),""),IF($AB451="x",_xlfn.CONCAT($AB$1, " "),""),IF($AC451="x",_xlfn.CONCAT($AC$1, " "),""))</f>
        <v xml:space="preserve">IT služby, SW, licencie </v>
      </c>
    </row>
    <row r="452" spans="1:30" x14ac:dyDescent="0.3">
      <c r="A452" s="3">
        <v>44750</v>
      </c>
      <c r="B452" s="2">
        <f t="shared" si="22"/>
        <v>2022</v>
      </c>
      <c r="C452" s="2">
        <f t="shared" si="21"/>
        <v>7</v>
      </c>
      <c r="D452">
        <v>900</v>
      </c>
      <c r="E452" t="s">
        <v>3096</v>
      </c>
      <c r="F452" s="4">
        <v>17490804</v>
      </c>
      <c r="G452" s="2">
        <v>780.06</v>
      </c>
      <c r="I452" t="s">
        <v>5792</v>
      </c>
      <c r="P452" t="s">
        <v>5792</v>
      </c>
      <c r="AD452" t="str">
        <f t="shared" si="23"/>
        <v xml:space="preserve">IT služby, SW, licencie </v>
      </c>
    </row>
    <row r="453" spans="1:30" x14ac:dyDescent="0.3">
      <c r="A453" s="3">
        <v>44711</v>
      </c>
      <c r="B453" s="2">
        <f t="shared" si="22"/>
        <v>2022</v>
      </c>
      <c r="C453" s="2">
        <f t="shared" si="21"/>
        <v>5</v>
      </c>
      <c r="D453">
        <v>670</v>
      </c>
      <c r="E453" t="s">
        <v>3292</v>
      </c>
      <c r="F453" s="4">
        <v>17490804</v>
      </c>
      <c r="G453" s="2">
        <v>448.12</v>
      </c>
      <c r="I453" t="s">
        <v>5792</v>
      </c>
      <c r="P453" t="s">
        <v>5792</v>
      </c>
      <c r="AD453" t="str">
        <f t="shared" si="23"/>
        <v xml:space="preserve">IT služby, SW, licencie </v>
      </c>
    </row>
    <row r="454" spans="1:30" x14ac:dyDescent="0.3">
      <c r="A454" s="3">
        <v>44672</v>
      </c>
      <c r="B454" s="2">
        <f t="shared" si="22"/>
        <v>2022</v>
      </c>
      <c r="C454" s="2">
        <f t="shared" si="21"/>
        <v>4</v>
      </c>
      <c r="D454">
        <v>481</v>
      </c>
      <c r="E454" t="s">
        <v>3482</v>
      </c>
      <c r="F454" s="4">
        <v>17490804</v>
      </c>
      <c r="G454" s="2">
        <v>630.69000000000005</v>
      </c>
      <c r="I454" t="s">
        <v>5792</v>
      </c>
      <c r="P454" t="s">
        <v>5792</v>
      </c>
      <c r="AD454" t="str">
        <f t="shared" si="23"/>
        <v xml:space="preserve">IT služby, SW, licencie </v>
      </c>
    </row>
    <row r="455" spans="1:30" x14ac:dyDescent="0.3">
      <c r="A455" s="3">
        <v>44645</v>
      </c>
      <c r="B455" s="2">
        <f t="shared" si="22"/>
        <v>2022</v>
      </c>
      <c r="C455" s="2">
        <f t="shared" si="21"/>
        <v>3</v>
      </c>
      <c r="D455">
        <v>309</v>
      </c>
      <c r="E455" t="s">
        <v>3603</v>
      </c>
      <c r="F455" s="4">
        <v>17490804</v>
      </c>
      <c r="G455" s="2">
        <v>473.01</v>
      </c>
      <c r="I455" t="s">
        <v>5792</v>
      </c>
      <c r="P455" t="s">
        <v>5792</v>
      </c>
      <c r="AD455" t="str">
        <f t="shared" si="23"/>
        <v xml:space="preserve">IT služby, SW, licencie </v>
      </c>
    </row>
    <row r="456" spans="1:30" x14ac:dyDescent="0.3">
      <c r="A456" s="3">
        <v>44616</v>
      </c>
      <c r="B456" s="2">
        <f t="shared" si="22"/>
        <v>2022</v>
      </c>
      <c r="C456" s="2">
        <f t="shared" si="21"/>
        <v>2</v>
      </c>
      <c r="D456">
        <v>153</v>
      </c>
      <c r="E456" t="s">
        <v>3744</v>
      </c>
      <c r="F456" s="4">
        <v>17490804</v>
      </c>
      <c r="G456" s="2">
        <v>697.07</v>
      </c>
      <c r="I456" t="s">
        <v>5792</v>
      </c>
      <c r="P456" t="s">
        <v>5792</v>
      </c>
      <c r="AD456" t="str">
        <f t="shared" si="23"/>
        <v xml:space="preserve">IT služby, SW, licencie </v>
      </c>
    </row>
    <row r="457" spans="1:30" x14ac:dyDescent="0.3">
      <c r="A457" s="3">
        <v>44595</v>
      </c>
      <c r="B457" s="2">
        <f t="shared" si="22"/>
        <v>2022</v>
      </c>
      <c r="C457" s="2">
        <f t="shared" si="21"/>
        <v>2</v>
      </c>
      <c r="D457">
        <v>2053</v>
      </c>
      <c r="E457" t="s">
        <v>3826</v>
      </c>
      <c r="F457" s="4">
        <v>17490804</v>
      </c>
      <c r="G457" s="2">
        <v>630.69000000000005</v>
      </c>
      <c r="I457" t="s">
        <v>5792</v>
      </c>
      <c r="P457" t="s">
        <v>5792</v>
      </c>
      <c r="AD457" t="str">
        <f t="shared" si="23"/>
        <v xml:space="preserve">IT služby, SW, licencie </v>
      </c>
    </row>
    <row r="458" spans="1:30" x14ac:dyDescent="0.3">
      <c r="A458" s="3">
        <v>44552</v>
      </c>
      <c r="B458" s="2">
        <f t="shared" si="22"/>
        <v>2021</v>
      </c>
      <c r="C458" s="2">
        <f t="shared" si="21"/>
        <v>12</v>
      </c>
      <c r="D458" s="2">
        <v>1822</v>
      </c>
      <c r="E458" t="s">
        <v>4141</v>
      </c>
      <c r="F458" s="4">
        <v>17490804</v>
      </c>
      <c r="G458" s="2">
        <v>846.45</v>
      </c>
      <c r="I458" t="s">
        <v>5792</v>
      </c>
      <c r="P458" t="s">
        <v>5792</v>
      </c>
      <c r="AD458" t="str">
        <f t="shared" si="23"/>
        <v xml:space="preserve">IT služby, SW, licencie </v>
      </c>
    </row>
    <row r="459" spans="1:30" x14ac:dyDescent="0.3">
      <c r="A459" s="3">
        <v>44537</v>
      </c>
      <c r="B459" s="2">
        <f t="shared" si="22"/>
        <v>2021</v>
      </c>
      <c r="C459" s="2">
        <f t="shared" si="21"/>
        <v>12</v>
      </c>
      <c r="D459" s="2">
        <v>1704</v>
      </c>
      <c r="E459" t="s">
        <v>4223</v>
      </c>
      <c r="F459" s="4">
        <v>17490804</v>
      </c>
      <c r="G459" s="2">
        <v>506.21</v>
      </c>
      <c r="I459" t="s">
        <v>5792</v>
      </c>
      <c r="P459" t="s">
        <v>5792</v>
      </c>
      <c r="AD459" t="str">
        <f t="shared" si="23"/>
        <v xml:space="preserve">IT služby, SW, licencie </v>
      </c>
    </row>
    <row r="460" spans="1:30" x14ac:dyDescent="0.3">
      <c r="A460" s="3">
        <v>44515</v>
      </c>
      <c r="B460" s="2">
        <f t="shared" si="22"/>
        <v>2021</v>
      </c>
      <c r="C460" s="2">
        <f t="shared" si="21"/>
        <v>11</v>
      </c>
      <c r="D460" s="2">
        <v>1544</v>
      </c>
      <c r="E460" t="s">
        <v>4336</v>
      </c>
      <c r="F460" s="4">
        <v>17490804</v>
      </c>
      <c r="G460" s="2">
        <v>414.92</v>
      </c>
      <c r="I460" t="s">
        <v>5792</v>
      </c>
      <c r="P460" t="s">
        <v>5792</v>
      </c>
      <c r="AD460" t="str">
        <f t="shared" si="23"/>
        <v xml:space="preserve">IT služby, SW, licencie </v>
      </c>
    </row>
    <row r="461" spans="1:30" x14ac:dyDescent="0.3">
      <c r="A461" s="3">
        <v>44481</v>
      </c>
      <c r="B461" s="2">
        <f t="shared" si="22"/>
        <v>2021</v>
      </c>
      <c r="C461" s="2">
        <f t="shared" si="21"/>
        <v>10</v>
      </c>
      <c r="D461" s="2">
        <v>1373</v>
      </c>
      <c r="E461" t="s">
        <v>4512</v>
      </c>
      <c r="F461" s="4">
        <v>17490804</v>
      </c>
      <c r="G461" s="2">
        <v>448.12</v>
      </c>
      <c r="I461" t="s">
        <v>5792</v>
      </c>
      <c r="P461" t="s">
        <v>5792</v>
      </c>
      <c r="AD461" t="str">
        <f t="shared" si="23"/>
        <v xml:space="preserve">IT služby, SW, licencie </v>
      </c>
    </row>
    <row r="462" spans="1:30" x14ac:dyDescent="0.3">
      <c r="A462" s="3">
        <v>44449</v>
      </c>
      <c r="B462" s="2">
        <f t="shared" si="22"/>
        <v>2021</v>
      </c>
      <c r="C462" s="2">
        <f t="shared" si="21"/>
        <v>9</v>
      </c>
      <c r="D462" s="2">
        <v>1202</v>
      </c>
      <c r="E462" t="s">
        <v>4650</v>
      </c>
      <c r="F462" s="4">
        <v>17490804</v>
      </c>
      <c r="G462" s="2">
        <v>771.76</v>
      </c>
      <c r="I462" t="s">
        <v>5792</v>
      </c>
      <c r="P462" t="s">
        <v>5792</v>
      </c>
      <c r="AD462" t="str">
        <f t="shared" si="23"/>
        <v xml:space="preserve">IT služby, SW, licencie </v>
      </c>
    </row>
    <row r="463" spans="1:30" x14ac:dyDescent="0.3">
      <c r="A463" s="3">
        <v>44417</v>
      </c>
      <c r="B463" s="2">
        <f t="shared" si="22"/>
        <v>2021</v>
      </c>
      <c r="C463" s="2">
        <f t="shared" si="21"/>
        <v>8</v>
      </c>
      <c r="D463" s="2">
        <v>1032</v>
      </c>
      <c r="E463" t="s">
        <v>4783</v>
      </c>
      <c r="F463" s="4">
        <v>17490804</v>
      </c>
      <c r="G463" s="2">
        <v>522.79999999999995</v>
      </c>
      <c r="I463" t="s">
        <v>5792</v>
      </c>
      <c r="P463" t="s">
        <v>5792</v>
      </c>
      <c r="AD463" t="str">
        <f t="shared" si="23"/>
        <v xml:space="preserve">IT služby, SW, licencie </v>
      </c>
    </row>
    <row r="464" spans="1:30" x14ac:dyDescent="0.3">
      <c r="A464" s="3">
        <v>44396</v>
      </c>
      <c r="B464" s="2">
        <f t="shared" si="22"/>
        <v>2021</v>
      </c>
      <c r="C464" s="2">
        <f t="shared" si="21"/>
        <v>7</v>
      </c>
      <c r="D464" s="2">
        <v>864</v>
      </c>
      <c r="E464" t="s">
        <v>4888</v>
      </c>
      <c r="F464" s="4">
        <v>17490804</v>
      </c>
      <c r="G464" s="2">
        <v>995.82</v>
      </c>
      <c r="I464" t="s">
        <v>5792</v>
      </c>
      <c r="P464" t="s">
        <v>5792</v>
      </c>
      <c r="AD464" t="str">
        <f t="shared" si="23"/>
        <v xml:space="preserve">IT služby, SW, licencie </v>
      </c>
    </row>
    <row r="465" spans="1:30" x14ac:dyDescent="0.3">
      <c r="A465" s="3">
        <v>44358</v>
      </c>
      <c r="B465" s="2">
        <f t="shared" si="22"/>
        <v>2021</v>
      </c>
      <c r="C465" s="2">
        <f t="shared" si="21"/>
        <v>6</v>
      </c>
      <c r="D465" s="2">
        <v>722</v>
      </c>
      <c r="E465" t="s">
        <v>5048</v>
      </c>
      <c r="F465" s="4">
        <v>17490804</v>
      </c>
      <c r="G465" s="2">
        <v>340.24</v>
      </c>
      <c r="I465" t="s">
        <v>5792</v>
      </c>
      <c r="P465" t="s">
        <v>5792</v>
      </c>
      <c r="AD465" t="str">
        <f t="shared" si="23"/>
        <v xml:space="preserve">IT služby, SW, licencie </v>
      </c>
    </row>
    <row r="466" spans="1:30" x14ac:dyDescent="0.3">
      <c r="A466" s="3">
        <v>44336</v>
      </c>
      <c r="B466" s="2">
        <f t="shared" si="22"/>
        <v>2021</v>
      </c>
      <c r="C466" s="2">
        <f t="shared" si="21"/>
        <v>5</v>
      </c>
      <c r="D466" s="2">
        <v>558</v>
      </c>
      <c r="E466" t="s">
        <v>5130</v>
      </c>
      <c r="F466" s="4">
        <v>17490804</v>
      </c>
      <c r="G466" s="2">
        <v>506.21</v>
      </c>
      <c r="I466" t="s">
        <v>5792</v>
      </c>
      <c r="P466" t="s">
        <v>5792</v>
      </c>
      <c r="AD466" t="str">
        <f t="shared" si="23"/>
        <v xml:space="preserve">IT služby, SW, licencie </v>
      </c>
    </row>
    <row r="467" spans="1:30" x14ac:dyDescent="0.3">
      <c r="A467" s="3">
        <v>44307</v>
      </c>
      <c r="B467" s="2">
        <f t="shared" si="22"/>
        <v>2021</v>
      </c>
      <c r="C467" s="2">
        <f t="shared" si="21"/>
        <v>4</v>
      </c>
      <c r="D467" s="2">
        <v>373</v>
      </c>
      <c r="E467" t="s">
        <v>5275</v>
      </c>
      <c r="F467" s="4">
        <v>17490804</v>
      </c>
      <c r="G467" s="2">
        <v>398.33</v>
      </c>
      <c r="I467" t="s">
        <v>5792</v>
      </c>
      <c r="P467" t="s">
        <v>5792</v>
      </c>
      <c r="AD467" t="str">
        <f t="shared" si="23"/>
        <v xml:space="preserve">IT služby, SW, licencie </v>
      </c>
    </row>
    <row r="468" spans="1:30" x14ac:dyDescent="0.3">
      <c r="A468" s="3">
        <v>44274</v>
      </c>
      <c r="B468" s="2">
        <f t="shared" si="22"/>
        <v>2021</v>
      </c>
      <c r="C468" s="2">
        <f t="shared" si="21"/>
        <v>3</v>
      </c>
      <c r="D468" s="2">
        <v>210</v>
      </c>
      <c r="E468" t="s">
        <v>5436</v>
      </c>
      <c r="F468" s="4">
        <v>17490804</v>
      </c>
      <c r="G468" s="2">
        <v>398.33</v>
      </c>
      <c r="I468" t="s">
        <v>5792</v>
      </c>
      <c r="P468" t="s">
        <v>5792</v>
      </c>
      <c r="AD468" t="str">
        <f t="shared" si="23"/>
        <v xml:space="preserve">IT služby, SW, licencie </v>
      </c>
    </row>
    <row r="469" spans="1:30" x14ac:dyDescent="0.3">
      <c r="A469" s="3">
        <v>44230</v>
      </c>
      <c r="B469" s="2">
        <f t="shared" si="22"/>
        <v>2021</v>
      </c>
      <c r="C469" s="2">
        <f t="shared" si="21"/>
        <v>2</v>
      </c>
      <c r="D469" s="2">
        <v>2349</v>
      </c>
      <c r="E469" t="s">
        <v>5653</v>
      </c>
      <c r="F469" s="4">
        <v>17490804</v>
      </c>
      <c r="G469" s="2">
        <v>738.57</v>
      </c>
      <c r="I469" t="s">
        <v>5792</v>
      </c>
      <c r="P469" t="s">
        <v>5792</v>
      </c>
      <c r="AD469" t="str">
        <f t="shared" si="23"/>
        <v xml:space="preserve">IT služby, SW, licencie </v>
      </c>
    </row>
    <row r="470" spans="1:30" x14ac:dyDescent="0.3">
      <c r="A470" s="3">
        <v>45288</v>
      </c>
      <c r="B470" s="2">
        <f t="shared" si="22"/>
        <v>2023</v>
      </c>
      <c r="C470" s="2">
        <f t="shared" si="21"/>
        <v>12</v>
      </c>
      <c r="D470" s="2">
        <v>1427</v>
      </c>
      <c r="E470" t="s">
        <v>140</v>
      </c>
      <c r="F470" s="4">
        <v>17523052</v>
      </c>
      <c r="G470" s="2">
        <v>130</v>
      </c>
      <c r="I470" t="s">
        <v>5792</v>
      </c>
      <c r="M470" t="s">
        <v>5792</v>
      </c>
      <c r="V470" t="s">
        <v>5792</v>
      </c>
      <c r="X470" t="s">
        <v>5792</v>
      </c>
      <c r="AD470" t="str">
        <f t="shared" si="23"/>
        <v xml:space="preserve">Dôchodci Kultúra Školenia, konferencie, semináre, časopisy </v>
      </c>
    </row>
    <row r="471" spans="1:30" x14ac:dyDescent="0.3">
      <c r="A471" s="3">
        <v>45120</v>
      </c>
      <c r="B471" s="2">
        <f t="shared" si="22"/>
        <v>2023</v>
      </c>
      <c r="C471" s="2">
        <f t="shared" si="21"/>
        <v>7</v>
      </c>
      <c r="D471" s="2">
        <v>674</v>
      </c>
      <c r="E471" t="s">
        <v>1327</v>
      </c>
      <c r="F471" s="4">
        <v>17639719</v>
      </c>
      <c r="G471" s="2">
        <v>3648</v>
      </c>
      <c r="I471" t="s">
        <v>5792</v>
      </c>
      <c r="K471" t="s">
        <v>5792</v>
      </c>
      <c r="Z471" t="s">
        <v>5792</v>
      </c>
      <c r="AD471" t="str">
        <f t="shared" si="23"/>
        <v xml:space="preserve">Investícia a údržba majetku Zeleň a živ. Prostredie </v>
      </c>
    </row>
    <row r="472" spans="1:30" x14ac:dyDescent="0.3">
      <c r="A472" s="3">
        <v>44264</v>
      </c>
      <c r="B472" s="2">
        <f t="shared" si="22"/>
        <v>2021</v>
      </c>
      <c r="C472" s="2">
        <f t="shared" si="21"/>
        <v>3</v>
      </c>
      <c r="D472" s="2">
        <v>225</v>
      </c>
      <c r="E472" t="s">
        <v>5513</v>
      </c>
      <c r="F472" s="4">
        <v>17644429</v>
      </c>
      <c r="G472" s="2">
        <v>130</v>
      </c>
      <c r="H472" t="s">
        <v>5792</v>
      </c>
      <c r="O472" t="s">
        <v>5792</v>
      </c>
      <c r="AD472" t="str">
        <f t="shared" si="23"/>
        <v xml:space="preserve">Marketing, benefity, občerstvenie </v>
      </c>
    </row>
    <row r="473" spans="1:30" x14ac:dyDescent="0.3">
      <c r="A473" s="3">
        <v>45076</v>
      </c>
      <c r="B473" s="2">
        <f t="shared" si="22"/>
        <v>2023</v>
      </c>
      <c r="C473" s="2">
        <f t="shared" si="21"/>
        <v>5</v>
      </c>
      <c r="D473" s="2">
        <v>523</v>
      </c>
      <c r="E473" t="s">
        <v>1544</v>
      </c>
      <c r="F473" s="4">
        <v>25648071</v>
      </c>
      <c r="G473" s="2">
        <v>1085.78</v>
      </c>
      <c r="I473" t="s">
        <v>5792</v>
      </c>
      <c r="P473" t="s">
        <v>5792</v>
      </c>
      <c r="AD473" t="str">
        <f t="shared" si="23"/>
        <v xml:space="preserve">IT služby, SW, licencie </v>
      </c>
    </row>
    <row r="474" spans="1:30" x14ac:dyDescent="0.3">
      <c r="A474" s="3">
        <v>45069</v>
      </c>
      <c r="B474" s="2">
        <f t="shared" si="22"/>
        <v>2023</v>
      </c>
      <c r="C474" s="2">
        <f t="shared" si="21"/>
        <v>5</v>
      </c>
      <c r="D474" s="2">
        <v>28</v>
      </c>
      <c r="E474" t="s">
        <v>1595</v>
      </c>
      <c r="F474" s="4">
        <v>25648071</v>
      </c>
      <c r="G474" s="2">
        <v>1085.78</v>
      </c>
      <c r="I474" t="s">
        <v>5792</v>
      </c>
      <c r="P474" t="s">
        <v>5792</v>
      </c>
      <c r="AD474" t="str">
        <f t="shared" si="23"/>
        <v xml:space="preserve">IT služby, SW, licencie </v>
      </c>
    </row>
    <row r="475" spans="1:30" x14ac:dyDescent="0.3">
      <c r="A475" s="3">
        <v>44545</v>
      </c>
      <c r="B475" s="2">
        <f t="shared" si="22"/>
        <v>2021</v>
      </c>
      <c r="C475" s="2">
        <f t="shared" si="21"/>
        <v>12</v>
      </c>
      <c r="D475" s="2">
        <v>1812</v>
      </c>
      <c r="E475" t="s">
        <v>4187</v>
      </c>
      <c r="F475" s="4">
        <v>25648071</v>
      </c>
      <c r="G475" s="2">
        <v>1590.22</v>
      </c>
      <c r="I475" t="s">
        <v>5792</v>
      </c>
      <c r="P475" t="s">
        <v>5792</v>
      </c>
      <c r="AD475" t="str">
        <f t="shared" si="23"/>
        <v xml:space="preserve">IT služby, SW, licencie </v>
      </c>
    </row>
    <row r="476" spans="1:30" x14ac:dyDescent="0.3">
      <c r="A476" s="3">
        <v>44537</v>
      </c>
      <c r="B476" s="2">
        <f t="shared" si="22"/>
        <v>2021</v>
      </c>
      <c r="C476" s="2">
        <f t="shared" si="21"/>
        <v>12</v>
      </c>
      <c r="D476" s="2">
        <v>49</v>
      </c>
      <c r="E476" t="s">
        <v>4232</v>
      </c>
      <c r="F476" s="4">
        <v>25648071</v>
      </c>
      <c r="G476" s="2">
        <v>1590.22</v>
      </c>
      <c r="I476" t="s">
        <v>5792</v>
      </c>
      <c r="P476" t="s">
        <v>5792</v>
      </c>
      <c r="AD476" t="str">
        <f t="shared" si="23"/>
        <v xml:space="preserve">IT služby, SW, licencie </v>
      </c>
    </row>
    <row r="477" spans="1:30" x14ac:dyDescent="0.3">
      <c r="A477" s="3">
        <v>45096</v>
      </c>
      <c r="B477" s="2">
        <f t="shared" si="22"/>
        <v>2023</v>
      </c>
      <c r="C477" s="2">
        <f t="shared" si="21"/>
        <v>6</v>
      </c>
      <c r="D477" s="2">
        <v>570</v>
      </c>
      <c r="E477" t="s">
        <v>1472</v>
      </c>
      <c r="F477" s="4">
        <v>26426218</v>
      </c>
      <c r="G477" s="2">
        <v>99</v>
      </c>
      <c r="I477" t="s">
        <v>5792</v>
      </c>
      <c r="X477" t="s">
        <v>5792</v>
      </c>
      <c r="AD477" t="str">
        <f t="shared" si="23"/>
        <v xml:space="preserve">Školenia, konferencie, semináre, časopisy </v>
      </c>
    </row>
    <row r="478" spans="1:30" x14ac:dyDescent="0.3">
      <c r="A478" s="3">
        <v>45063</v>
      </c>
      <c r="B478" s="2">
        <f t="shared" si="22"/>
        <v>2023</v>
      </c>
      <c r="C478" s="2">
        <f t="shared" si="21"/>
        <v>5</v>
      </c>
      <c r="D478" s="2">
        <v>439</v>
      </c>
      <c r="E478" t="s">
        <v>1611</v>
      </c>
      <c r="F478" s="4">
        <v>26426218</v>
      </c>
      <c r="G478" s="2">
        <v>129</v>
      </c>
      <c r="I478" t="s">
        <v>5792</v>
      </c>
      <c r="X478" t="s">
        <v>5792</v>
      </c>
      <c r="AD478" t="str">
        <f t="shared" si="23"/>
        <v xml:space="preserve">Školenia, konferencie, semináre, časopisy </v>
      </c>
    </row>
    <row r="479" spans="1:30" x14ac:dyDescent="0.3">
      <c r="A479" s="3">
        <v>45075</v>
      </c>
      <c r="B479" s="2">
        <f t="shared" si="22"/>
        <v>2023</v>
      </c>
      <c r="C479" s="2">
        <f t="shared" si="21"/>
        <v>5</v>
      </c>
      <c r="D479" s="2">
        <v>419</v>
      </c>
      <c r="E479" t="s">
        <v>1552</v>
      </c>
      <c r="F479" s="4">
        <v>26686503</v>
      </c>
      <c r="G479" s="2">
        <v>4188</v>
      </c>
      <c r="I479" t="s">
        <v>5792</v>
      </c>
      <c r="K479" t="s">
        <v>5792</v>
      </c>
      <c r="U479" t="s">
        <v>5792</v>
      </c>
      <c r="AD479" t="str">
        <f t="shared" si="23"/>
        <v xml:space="preserve">Investícia a údržba majetku Doprava </v>
      </c>
    </row>
    <row r="480" spans="1:30" x14ac:dyDescent="0.3">
      <c r="A480" s="3">
        <v>44942</v>
      </c>
      <c r="B480" s="2">
        <f t="shared" si="22"/>
        <v>2023</v>
      </c>
      <c r="C480" s="2">
        <f t="shared" si="21"/>
        <v>1</v>
      </c>
      <c r="D480" s="2">
        <v>1852</v>
      </c>
      <c r="E480" t="s">
        <v>2170</v>
      </c>
      <c r="F480" s="4">
        <v>26686503</v>
      </c>
      <c r="G480" s="2">
        <v>10740</v>
      </c>
      <c r="I480" t="s">
        <v>5792</v>
      </c>
      <c r="K480" t="s">
        <v>5792</v>
      </c>
      <c r="U480" t="s">
        <v>5792</v>
      </c>
      <c r="AD480" t="str">
        <f t="shared" si="23"/>
        <v xml:space="preserve">Investícia a údržba majetku Doprava </v>
      </c>
    </row>
    <row r="481" spans="1:30" x14ac:dyDescent="0.3">
      <c r="A481" s="3">
        <v>44845</v>
      </c>
      <c r="B481" s="2">
        <f t="shared" si="22"/>
        <v>2022</v>
      </c>
      <c r="C481" s="2">
        <f t="shared" si="21"/>
        <v>10</v>
      </c>
      <c r="D481">
        <v>1218</v>
      </c>
      <c r="E481" t="s">
        <v>2721</v>
      </c>
      <c r="F481" s="4">
        <v>26686503</v>
      </c>
      <c r="G481" s="2">
        <v>8160</v>
      </c>
      <c r="I481" t="s">
        <v>5792</v>
      </c>
      <c r="K481" t="s">
        <v>5792</v>
      </c>
      <c r="U481" t="s">
        <v>5792</v>
      </c>
      <c r="AD481" t="str">
        <f t="shared" si="23"/>
        <v xml:space="preserve">Investícia a údržba majetku Doprava </v>
      </c>
    </row>
    <row r="482" spans="1:30" x14ac:dyDescent="0.3">
      <c r="A482" s="3">
        <v>44733</v>
      </c>
      <c r="B482" s="2">
        <f t="shared" si="22"/>
        <v>2022</v>
      </c>
      <c r="C482" s="2">
        <f t="shared" si="21"/>
        <v>6</v>
      </c>
      <c r="D482">
        <v>718</v>
      </c>
      <c r="E482" t="s">
        <v>3191</v>
      </c>
      <c r="F482" s="4">
        <v>26686503</v>
      </c>
      <c r="G482" s="2">
        <v>3600</v>
      </c>
      <c r="I482" t="s">
        <v>5792</v>
      </c>
      <c r="K482" t="s">
        <v>5792</v>
      </c>
      <c r="U482" t="s">
        <v>5792</v>
      </c>
      <c r="AD482" t="str">
        <f t="shared" si="23"/>
        <v xml:space="preserve">Investícia a údržba majetku Doprava </v>
      </c>
    </row>
    <row r="483" spans="1:30" x14ac:dyDescent="0.3">
      <c r="A483" s="3">
        <v>44560</v>
      </c>
      <c r="B483" s="2">
        <f t="shared" si="22"/>
        <v>2021</v>
      </c>
      <c r="C483" s="2">
        <f t="shared" si="21"/>
        <v>12</v>
      </c>
      <c r="D483" s="2">
        <v>1933</v>
      </c>
      <c r="E483" t="s">
        <v>4010</v>
      </c>
      <c r="F483" s="4">
        <v>26686503</v>
      </c>
      <c r="G483" s="2">
        <v>27600</v>
      </c>
      <c r="I483" t="s">
        <v>5792</v>
      </c>
      <c r="K483" t="s">
        <v>5792</v>
      </c>
      <c r="U483" t="s">
        <v>5792</v>
      </c>
      <c r="AD483" t="str">
        <f t="shared" si="23"/>
        <v xml:space="preserve">Investícia a údržba majetku Doprava </v>
      </c>
    </row>
    <row r="484" spans="1:30" x14ac:dyDescent="0.3">
      <c r="A484" s="3">
        <v>44496</v>
      </c>
      <c r="B484" s="2">
        <f t="shared" si="22"/>
        <v>2021</v>
      </c>
      <c r="C484" s="2">
        <f t="shared" si="21"/>
        <v>10</v>
      </c>
      <c r="D484" s="2">
        <v>1438</v>
      </c>
      <c r="E484" t="s">
        <v>4407</v>
      </c>
      <c r="F484" s="4">
        <v>26686503</v>
      </c>
      <c r="G484" s="2">
        <v>8640</v>
      </c>
      <c r="I484" t="s">
        <v>5792</v>
      </c>
      <c r="K484" t="s">
        <v>5792</v>
      </c>
      <c r="U484" t="s">
        <v>5792</v>
      </c>
      <c r="AD484" t="str">
        <f t="shared" si="23"/>
        <v xml:space="preserve">Investícia a údržba majetku Doprava </v>
      </c>
    </row>
    <row r="485" spans="1:30" x14ac:dyDescent="0.3">
      <c r="A485" s="3">
        <v>44336</v>
      </c>
      <c r="B485" s="2">
        <f t="shared" si="22"/>
        <v>2021</v>
      </c>
      <c r="C485" s="2">
        <f t="shared" si="21"/>
        <v>5</v>
      </c>
      <c r="D485" s="2">
        <v>559</v>
      </c>
      <c r="E485" t="s">
        <v>5129</v>
      </c>
      <c r="F485" s="4">
        <v>26686503</v>
      </c>
      <c r="G485" s="2">
        <v>5400</v>
      </c>
      <c r="I485" t="s">
        <v>5792</v>
      </c>
      <c r="K485" t="s">
        <v>5792</v>
      </c>
      <c r="U485" t="s">
        <v>5792</v>
      </c>
      <c r="AD485" t="str">
        <f t="shared" si="23"/>
        <v xml:space="preserve">Investícia a údržba majetku Doprava </v>
      </c>
    </row>
    <row r="486" spans="1:30" x14ac:dyDescent="0.3">
      <c r="A486" s="3">
        <v>45168</v>
      </c>
      <c r="B486" s="2">
        <f t="shared" si="22"/>
        <v>2023</v>
      </c>
      <c r="C486" s="2">
        <f t="shared" si="21"/>
        <v>8</v>
      </c>
      <c r="D486" s="2">
        <v>900</v>
      </c>
      <c r="E486" t="s">
        <v>1088</v>
      </c>
      <c r="F486" s="4">
        <v>26953013</v>
      </c>
      <c r="G486" s="2">
        <v>4901.47</v>
      </c>
      <c r="H486" t="s">
        <v>5792</v>
      </c>
      <c r="AB486" t="s">
        <v>5792</v>
      </c>
      <c r="AD486" t="str">
        <f t="shared" si="23"/>
        <v xml:space="preserve">Civilná ochrana a bezpečnosť </v>
      </c>
    </row>
    <row r="487" spans="1:30" x14ac:dyDescent="0.3">
      <c r="A487" s="3">
        <v>44893</v>
      </c>
      <c r="B487" s="2">
        <f t="shared" si="22"/>
        <v>2022</v>
      </c>
      <c r="C487" s="2">
        <f t="shared" si="21"/>
        <v>11</v>
      </c>
      <c r="D487">
        <v>1508</v>
      </c>
      <c r="E487" t="s">
        <v>2486</v>
      </c>
      <c r="F487" s="4">
        <v>26953013</v>
      </c>
      <c r="G487" s="2">
        <v>7487.71</v>
      </c>
      <c r="H487" t="s">
        <v>5792</v>
      </c>
      <c r="AB487" t="s">
        <v>5792</v>
      </c>
      <c r="AD487" t="str">
        <f t="shared" si="23"/>
        <v xml:space="preserve">Civilná ochrana a bezpečnosť </v>
      </c>
    </row>
    <row r="488" spans="1:30" x14ac:dyDescent="0.3">
      <c r="A488" s="3">
        <v>45021</v>
      </c>
      <c r="B488" s="2">
        <f t="shared" si="22"/>
        <v>2023</v>
      </c>
      <c r="C488" s="2">
        <f t="shared" si="21"/>
        <v>4</v>
      </c>
      <c r="D488" s="2">
        <v>264</v>
      </c>
      <c r="E488" t="s">
        <v>1810</v>
      </c>
      <c r="F488" s="4">
        <v>26975386</v>
      </c>
      <c r="G488" s="2">
        <v>329.08</v>
      </c>
      <c r="I488" t="s">
        <v>5792</v>
      </c>
      <c r="Z488" t="s">
        <v>5792</v>
      </c>
      <c r="AD488" t="str">
        <f t="shared" si="23"/>
        <v xml:space="preserve">Zeleň a živ. Prostredie </v>
      </c>
    </row>
    <row r="489" spans="1:30" x14ac:dyDescent="0.3">
      <c r="A489" s="3">
        <v>44810</v>
      </c>
      <c r="B489" s="2">
        <f t="shared" si="22"/>
        <v>2022</v>
      </c>
      <c r="C489" s="2">
        <f t="shared" si="21"/>
        <v>9</v>
      </c>
      <c r="D489">
        <v>1155</v>
      </c>
      <c r="E489" t="s">
        <v>2866</v>
      </c>
      <c r="F489" s="4">
        <v>26975386</v>
      </c>
      <c r="G489" s="2">
        <v>91.67</v>
      </c>
      <c r="I489" t="s">
        <v>5792</v>
      </c>
      <c r="Z489" t="s">
        <v>5792</v>
      </c>
      <c r="AD489" t="str">
        <f t="shared" si="23"/>
        <v xml:space="preserve">Zeleň a živ. Prostredie </v>
      </c>
    </row>
    <row r="490" spans="1:30" x14ac:dyDescent="0.3">
      <c r="A490" s="3">
        <v>44364</v>
      </c>
      <c r="B490" s="2">
        <f t="shared" si="22"/>
        <v>2021</v>
      </c>
      <c r="C490" s="2">
        <f t="shared" si="21"/>
        <v>6</v>
      </c>
      <c r="D490" s="2">
        <v>734</v>
      </c>
      <c r="E490" t="s">
        <v>5025</v>
      </c>
      <c r="F490" s="4">
        <v>27231062</v>
      </c>
      <c r="G490" s="2">
        <v>10004.280000000001</v>
      </c>
      <c r="I490" t="s">
        <v>5792</v>
      </c>
      <c r="K490" t="s">
        <v>5792</v>
      </c>
      <c r="W490" t="s">
        <v>5792</v>
      </c>
      <c r="AD490" t="str">
        <f t="shared" si="23"/>
        <v xml:space="preserve">Investícia a údržba majetku Šport, ihriská, parky, vnútrobloky </v>
      </c>
    </row>
    <row r="491" spans="1:30" x14ac:dyDescent="0.3">
      <c r="A491" s="3">
        <v>44351</v>
      </c>
      <c r="B491" s="2">
        <f t="shared" si="22"/>
        <v>2021</v>
      </c>
      <c r="C491" s="2">
        <f t="shared" si="21"/>
        <v>6</v>
      </c>
      <c r="D491" s="2">
        <v>733</v>
      </c>
      <c r="E491" t="s">
        <v>5070</v>
      </c>
      <c r="F491" s="4">
        <v>27231062</v>
      </c>
      <c r="G491" s="2">
        <v>-8268</v>
      </c>
      <c r="I491" t="s">
        <v>5792</v>
      </c>
      <c r="K491" t="s">
        <v>5792</v>
      </c>
      <c r="W491" t="s">
        <v>5792</v>
      </c>
      <c r="AD491" t="str">
        <f t="shared" si="23"/>
        <v xml:space="preserve">Investícia a údržba majetku Šport, ihriská, parky, vnútrobloky </v>
      </c>
    </row>
    <row r="492" spans="1:30" x14ac:dyDescent="0.3">
      <c r="A492" s="3">
        <v>44351</v>
      </c>
      <c r="B492" s="2">
        <f t="shared" si="22"/>
        <v>2021</v>
      </c>
      <c r="C492" s="2">
        <f t="shared" si="21"/>
        <v>6</v>
      </c>
      <c r="D492" s="2">
        <v>732</v>
      </c>
      <c r="E492" t="s">
        <v>5025</v>
      </c>
      <c r="F492" s="4">
        <v>27231062</v>
      </c>
      <c r="G492" s="2">
        <v>8268</v>
      </c>
      <c r="I492" t="s">
        <v>5792</v>
      </c>
      <c r="K492" t="s">
        <v>5792</v>
      </c>
      <c r="W492" t="s">
        <v>5792</v>
      </c>
      <c r="AD492" t="str">
        <f t="shared" si="23"/>
        <v xml:space="preserve">Investícia a údržba majetku Šport, ihriská, parky, vnútrobloky </v>
      </c>
    </row>
    <row r="493" spans="1:30" x14ac:dyDescent="0.3">
      <c r="A493" s="3">
        <v>44874</v>
      </c>
      <c r="B493" s="2">
        <f t="shared" si="22"/>
        <v>2022</v>
      </c>
      <c r="C493" s="2">
        <f t="shared" si="21"/>
        <v>11</v>
      </c>
      <c r="D493">
        <v>1570</v>
      </c>
      <c r="E493" t="s">
        <v>2599</v>
      </c>
      <c r="F493" s="4">
        <v>27569047</v>
      </c>
      <c r="G493" s="2">
        <v>408.04</v>
      </c>
      <c r="I493" t="s">
        <v>5792</v>
      </c>
      <c r="P493" t="s">
        <v>5792</v>
      </c>
      <c r="AD493" t="str">
        <f t="shared" si="23"/>
        <v xml:space="preserve">IT služby, SW, licencie </v>
      </c>
    </row>
    <row r="494" spans="1:30" x14ac:dyDescent="0.3">
      <c r="A494" s="3">
        <v>44823</v>
      </c>
      <c r="B494" s="2">
        <f t="shared" si="22"/>
        <v>2022</v>
      </c>
      <c r="C494" s="2">
        <f t="shared" si="21"/>
        <v>9</v>
      </c>
      <c r="D494">
        <v>50</v>
      </c>
      <c r="E494" t="s">
        <v>2806</v>
      </c>
      <c r="F494" s="4">
        <v>27569047</v>
      </c>
      <c r="G494" s="2">
        <v>408.04</v>
      </c>
      <c r="I494" t="s">
        <v>5792</v>
      </c>
      <c r="P494" t="s">
        <v>5792</v>
      </c>
      <c r="AD494" t="str">
        <f t="shared" si="23"/>
        <v xml:space="preserve">IT služby, SW, licencie </v>
      </c>
    </row>
    <row r="495" spans="1:30" x14ac:dyDescent="0.3">
      <c r="A495" s="3">
        <v>44938</v>
      </c>
      <c r="B495" s="2">
        <f t="shared" si="22"/>
        <v>2023</v>
      </c>
      <c r="C495" s="2">
        <f t="shared" si="21"/>
        <v>1</v>
      </c>
      <c r="D495" s="2">
        <v>1965</v>
      </c>
      <c r="E495" t="s">
        <v>2180</v>
      </c>
      <c r="F495" s="4">
        <v>27712885</v>
      </c>
      <c r="G495" s="2">
        <v>225</v>
      </c>
      <c r="I495" t="s">
        <v>5792</v>
      </c>
      <c r="K495" t="s">
        <v>5792</v>
      </c>
      <c r="Z495" t="s">
        <v>5792</v>
      </c>
      <c r="AD495" t="str">
        <f t="shared" si="23"/>
        <v xml:space="preserve">Investícia a údržba majetku Zeleň a živ. Prostredie </v>
      </c>
    </row>
    <row r="496" spans="1:30" x14ac:dyDescent="0.3">
      <c r="A496" s="3">
        <v>44916</v>
      </c>
      <c r="B496" s="2">
        <f t="shared" si="22"/>
        <v>2022</v>
      </c>
      <c r="C496" s="2">
        <f t="shared" si="21"/>
        <v>12</v>
      </c>
      <c r="D496">
        <v>63</v>
      </c>
      <c r="E496" t="s">
        <v>2332</v>
      </c>
      <c r="F496" s="4">
        <v>27712885</v>
      </c>
      <c r="G496" s="2">
        <v>225</v>
      </c>
      <c r="I496" t="s">
        <v>5792</v>
      </c>
      <c r="K496" t="s">
        <v>5792</v>
      </c>
      <c r="Z496" t="s">
        <v>5792</v>
      </c>
      <c r="AD496" t="str">
        <f t="shared" si="23"/>
        <v xml:space="preserve">Investícia a údržba majetku Zeleň a živ. Prostredie </v>
      </c>
    </row>
    <row r="497" spans="1:30" x14ac:dyDescent="0.3">
      <c r="A497" s="3">
        <v>44736</v>
      </c>
      <c r="B497" s="2">
        <f t="shared" si="22"/>
        <v>2022</v>
      </c>
      <c r="C497" s="2">
        <f t="shared" si="21"/>
        <v>6</v>
      </c>
      <c r="D497">
        <v>867</v>
      </c>
      <c r="E497" t="s">
        <v>3141</v>
      </c>
      <c r="F497" s="4">
        <v>28218434</v>
      </c>
      <c r="G497" s="2">
        <v>419.76</v>
      </c>
      <c r="I497" t="s">
        <v>5792</v>
      </c>
      <c r="K497" t="s">
        <v>5792</v>
      </c>
      <c r="AD497" t="str">
        <f t="shared" si="23"/>
        <v xml:space="preserve">Investícia a údržba majetku </v>
      </c>
    </row>
    <row r="498" spans="1:30" x14ac:dyDescent="0.3">
      <c r="A498" s="3">
        <v>44727</v>
      </c>
      <c r="B498" s="2">
        <f t="shared" si="22"/>
        <v>2022</v>
      </c>
      <c r="C498" s="2">
        <f t="shared" si="21"/>
        <v>6</v>
      </c>
      <c r="D498">
        <v>679</v>
      </c>
      <c r="E498" t="s">
        <v>3205</v>
      </c>
      <c r="F498" s="4">
        <v>28626249</v>
      </c>
      <c r="G498" s="2">
        <v>1632.75</v>
      </c>
      <c r="I498" t="s">
        <v>5792</v>
      </c>
      <c r="K498" t="s">
        <v>5792</v>
      </c>
      <c r="W498" t="s">
        <v>5792</v>
      </c>
      <c r="AD498" t="str">
        <f t="shared" si="23"/>
        <v xml:space="preserve">Investícia a údržba majetku Šport, ihriská, parky, vnútrobloky </v>
      </c>
    </row>
    <row r="499" spans="1:30" x14ac:dyDescent="0.3">
      <c r="A499" s="3">
        <v>44588</v>
      </c>
      <c r="B499" s="2">
        <f t="shared" si="22"/>
        <v>2022</v>
      </c>
      <c r="C499" s="2">
        <f t="shared" si="21"/>
        <v>1</v>
      </c>
      <c r="D499">
        <v>60</v>
      </c>
      <c r="E499" t="s">
        <v>3861</v>
      </c>
      <c r="F499" s="4">
        <v>28626249</v>
      </c>
      <c r="G499" s="2">
        <v>7205.74</v>
      </c>
      <c r="I499" t="s">
        <v>5792</v>
      </c>
      <c r="K499" t="s">
        <v>5792</v>
      </c>
      <c r="W499" t="s">
        <v>5792</v>
      </c>
      <c r="AD499" t="str">
        <f t="shared" si="23"/>
        <v xml:space="preserve">Investícia a údržba majetku Šport, ihriská, parky, vnútrobloky </v>
      </c>
    </row>
    <row r="500" spans="1:30" x14ac:dyDescent="0.3">
      <c r="A500" s="3">
        <v>44650</v>
      </c>
      <c r="B500" s="2">
        <f t="shared" si="22"/>
        <v>2022</v>
      </c>
      <c r="C500" s="2">
        <f t="shared" si="21"/>
        <v>3</v>
      </c>
      <c r="D500">
        <v>362</v>
      </c>
      <c r="E500" t="s">
        <v>3564</v>
      </c>
      <c r="F500" s="4">
        <v>28858506</v>
      </c>
      <c r="G500" s="2">
        <v>33.979999999999997</v>
      </c>
      <c r="I500" t="s">
        <v>5792</v>
      </c>
      <c r="O500" t="s">
        <v>5792</v>
      </c>
      <c r="AD500" t="str">
        <f t="shared" si="23"/>
        <v xml:space="preserve">Marketing, benefity, občerstvenie </v>
      </c>
    </row>
    <row r="501" spans="1:30" x14ac:dyDescent="0.3">
      <c r="A501" s="3">
        <v>45229</v>
      </c>
      <c r="B501" s="2">
        <f t="shared" si="22"/>
        <v>2023</v>
      </c>
      <c r="C501" s="2">
        <f t="shared" si="21"/>
        <v>10</v>
      </c>
      <c r="D501" s="2">
        <v>1193</v>
      </c>
      <c r="E501" t="s">
        <v>672</v>
      </c>
      <c r="F501" s="4">
        <v>29246954</v>
      </c>
      <c r="G501" s="2">
        <v>1842</v>
      </c>
      <c r="I501" t="s">
        <v>5792</v>
      </c>
      <c r="K501" t="s">
        <v>5792</v>
      </c>
      <c r="AD501" t="str">
        <f t="shared" si="23"/>
        <v xml:space="preserve">Investícia a údržba majetku </v>
      </c>
    </row>
    <row r="502" spans="1:30" x14ac:dyDescent="0.3">
      <c r="A502" s="3">
        <v>44608</v>
      </c>
      <c r="B502" s="2">
        <f t="shared" si="22"/>
        <v>2022</v>
      </c>
      <c r="C502" s="2">
        <f t="shared" si="21"/>
        <v>2</v>
      </c>
      <c r="D502">
        <v>173</v>
      </c>
      <c r="E502" t="s">
        <v>3763</v>
      </c>
      <c r="F502" s="4">
        <v>30775001</v>
      </c>
      <c r="G502" s="2">
        <v>74.5</v>
      </c>
      <c r="H502" t="s">
        <v>5792</v>
      </c>
      <c r="Y502" t="s">
        <v>5792</v>
      </c>
      <c r="AD502" t="str">
        <f t="shared" si="23"/>
        <v xml:space="preserve">Nájomné </v>
      </c>
    </row>
    <row r="503" spans="1:30" x14ac:dyDescent="0.3">
      <c r="A503" s="3">
        <v>45302</v>
      </c>
      <c r="B503" s="2">
        <f t="shared" si="22"/>
        <v>2024</v>
      </c>
      <c r="C503" s="2">
        <f t="shared" si="21"/>
        <v>1</v>
      </c>
      <c r="D503" s="2">
        <v>1625</v>
      </c>
      <c r="E503" t="s">
        <v>107</v>
      </c>
      <c r="F503" s="4">
        <v>30804337</v>
      </c>
      <c r="G503" s="2">
        <v>500</v>
      </c>
      <c r="I503" t="s">
        <v>5792</v>
      </c>
      <c r="M503" t="s">
        <v>5792</v>
      </c>
      <c r="V503" t="s">
        <v>5792</v>
      </c>
      <c r="AD503" t="str">
        <f t="shared" si="23"/>
        <v xml:space="preserve">Dôchodci Kultúra </v>
      </c>
    </row>
    <row r="504" spans="1:30" x14ac:dyDescent="0.3">
      <c r="A504" s="3">
        <v>44970</v>
      </c>
      <c r="B504" s="2">
        <f t="shared" si="22"/>
        <v>2023</v>
      </c>
      <c r="C504" s="2">
        <f t="shared" si="21"/>
        <v>2</v>
      </c>
      <c r="D504" s="2">
        <v>20</v>
      </c>
      <c r="E504" t="s">
        <v>2064</v>
      </c>
      <c r="F504" s="4">
        <v>30804337</v>
      </c>
      <c r="G504" s="2">
        <v>400</v>
      </c>
      <c r="I504" t="s">
        <v>5792</v>
      </c>
      <c r="M504" t="s">
        <v>5792</v>
      </c>
      <c r="V504" t="s">
        <v>5792</v>
      </c>
      <c r="AD504" t="str">
        <f t="shared" si="23"/>
        <v xml:space="preserve">Dôchodci Kultúra </v>
      </c>
    </row>
    <row r="505" spans="1:30" x14ac:dyDescent="0.3">
      <c r="A505" s="3">
        <v>44264</v>
      </c>
      <c r="B505" s="2">
        <f t="shared" si="22"/>
        <v>2021</v>
      </c>
      <c r="C505" s="2">
        <f t="shared" si="21"/>
        <v>3</v>
      </c>
      <c r="D505" s="2">
        <v>219</v>
      </c>
      <c r="E505" t="s">
        <v>5510</v>
      </c>
      <c r="F505" s="4">
        <v>30810710</v>
      </c>
      <c r="G505" s="2">
        <v>22.3</v>
      </c>
      <c r="H505" t="s">
        <v>5792</v>
      </c>
      <c r="K505" t="s">
        <v>5792</v>
      </c>
      <c r="AD505" t="str">
        <f t="shared" si="23"/>
        <v xml:space="preserve">Investícia a údržba majetku </v>
      </c>
    </row>
    <row r="506" spans="1:30" x14ac:dyDescent="0.3">
      <c r="A506" s="3">
        <v>44784</v>
      </c>
      <c r="B506" s="2">
        <f t="shared" si="22"/>
        <v>2022</v>
      </c>
      <c r="C506" s="2">
        <f t="shared" si="21"/>
        <v>8</v>
      </c>
      <c r="D506">
        <v>1054</v>
      </c>
      <c r="E506" t="s">
        <v>2928</v>
      </c>
      <c r="F506" s="4">
        <v>30841275</v>
      </c>
      <c r="G506" s="2">
        <v>178.37</v>
      </c>
      <c r="H506" t="s">
        <v>5792</v>
      </c>
      <c r="K506" t="s">
        <v>5792</v>
      </c>
      <c r="AD506" t="str">
        <f t="shared" si="23"/>
        <v xml:space="preserve">Investícia a údržba majetku </v>
      </c>
    </row>
    <row r="507" spans="1:30" x14ac:dyDescent="0.3">
      <c r="A507" s="3">
        <v>44343</v>
      </c>
      <c r="B507" s="2">
        <f t="shared" si="22"/>
        <v>2021</v>
      </c>
      <c r="C507" s="2">
        <f t="shared" si="21"/>
        <v>5</v>
      </c>
      <c r="D507" s="2">
        <v>675</v>
      </c>
      <c r="E507" t="s">
        <v>5102</v>
      </c>
      <c r="F507" s="4">
        <v>30841275</v>
      </c>
      <c r="G507" s="2">
        <v>4467.66</v>
      </c>
      <c r="I507" t="s">
        <v>5792</v>
      </c>
      <c r="K507" t="s">
        <v>5792</v>
      </c>
      <c r="AD507" t="str">
        <f t="shared" si="23"/>
        <v xml:space="preserve">Investícia a údržba majetku </v>
      </c>
    </row>
    <row r="508" spans="1:30" x14ac:dyDescent="0.3">
      <c r="A508" s="3">
        <v>45076</v>
      </c>
      <c r="B508" s="2">
        <f t="shared" si="22"/>
        <v>2023</v>
      </c>
      <c r="C508" s="2">
        <f t="shared" si="21"/>
        <v>5</v>
      </c>
      <c r="D508" s="2">
        <v>487</v>
      </c>
      <c r="E508" t="s">
        <v>1533</v>
      </c>
      <c r="F508" s="4">
        <v>30866367</v>
      </c>
      <c r="G508" s="2">
        <v>250</v>
      </c>
      <c r="H508" t="s">
        <v>5792</v>
      </c>
      <c r="K508" t="s">
        <v>5792</v>
      </c>
      <c r="AD508" t="str">
        <f t="shared" si="23"/>
        <v xml:space="preserve">Investícia a údržba majetku </v>
      </c>
    </row>
    <row r="509" spans="1:30" x14ac:dyDescent="0.3">
      <c r="A509" s="3">
        <v>44782</v>
      </c>
      <c r="B509" s="2">
        <f t="shared" si="22"/>
        <v>2022</v>
      </c>
      <c r="C509" s="2">
        <f t="shared" si="21"/>
        <v>8</v>
      </c>
      <c r="D509">
        <v>945</v>
      </c>
      <c r="E509" t="s">
        <v>2977</v>
      </c>
      <c r="F509" s="4">
        <v>30866367</v>
      </c>
      <c r="G509" s="2">
        <v>220</v>
      </c>
      <c r="H509" t="s">
        <v>5792</v>
      </c>
      <c r="K509" t="s">
        <v>5792</v>
      </c>
      <c r="AD509" t="str">
        <f t="shared" si="23"/>
        <v xml:space="preserve">Investícia a údržba majetku </v>
      </c>
    </row>
    <row r="510" spans="1:30" x14ac:dyDescent="0.3">
      <c r="A510" s="3">
        <v>44756</v>
      </c>
      <c r="B510" s="2">
        <f t="shared" si="22"/>
        <v>2022</v>
      </c>
      <c r="C510" s="2">
        <f t="shared" si="21"/>
        <v>7</v>
      </c>
      <c r="D510">
        <v>852</v>
      </c>
      <c r="E510" t="s">
        <v>1533</v>
      </c>
      <c r="F510" s="4">
        <v>30866367</v>
      </c>
      <c r="G510" s="2">
        <v>260</v>
      </c>
      <c r="H510" t="s">
        <v>5792</v>
      </c>
      <c r="K510" t="s">
        <v>5792</v>
      </c>
      <c r="AD510" t="str">
        <f t="shared" si="23"/>
        <v xml:space="preserve">Investícia a údržba majetku </v>
      </c>
    </row>
    <row r="511" spans="1:30" x14ac:dyDescent="0.3">
      <c r="A511" s="3">
        <v>44652</v>
      </c>
      <c r="B511" s="2">
        <f t="shared" si="22"/>
        <v>2022</v>
      </c>
      <c r="C511" s="2">
        <f t="shared" si="21"/>
        <v>4</v>
      </c>
      <c r="D511">
        <v>276</v>
      </c>
      <c r="E511" t="s">
        <v>1533</v>
      </c>
      <c r="F511" s="4">
        <v>30866367</v>
      </c>
      <c r="G511" s="2">
        <v>200</v>
      </c>
      <c r="H511" t="s">
        <v>5792</v>
      </c>
      <c r="K511" t="s">
        <v>5792</v>
      </c>
      <c r="AD511" t="str">
        <f t="shared" si="23"/>
        <v xml:space="preserve">Investícia a údržba majetku </v>
      </c>
    </row>
    <row r="512" spans="1:30" x14ac:dyDescent="0.3">
      <c r="A512" s="3">
        <v>45096</v>
      </c>
      <c r="B512" s="2">
        <f t="shared" si="22"/>
        <v>2023</v>
      </c>
      <c r="C512" s="2">
        <f t="shared" si="21"/>
        <v>6</v>
      </c>
      <c r="D512" s="2">
        <v>534</v>
      </c>
      <c r="E512" t="s">
        <v>1460</v>
      </c>
      <c r="F512" s="4">
        <v>31103031</v>
      </c>
      <c r="G512" s="2">
        <v>120</v>
      </c>
      <c r="I512" t="s">
        <v>5792</v>
      </c>
      <c r="T512" t="s">
        <v>5792</v>
      </c>
      <c r="X512" t="s">
        <v>5792</v>
      </c>
      <c r="AD512" t="str">
        <f t="shared" si="23"/>
        <v xml:space="preserve">Účtovníctvo a personalistika Školenia, konferencie, semináre, časopisy </v>
      </c>
    </row>
    <row r="513" spans="1:30" x14ac:dyDescent="0.3">
      <c r="A513" s="3">
        <v>44362</v>
      </c>
      <c r="B513" s="2">
        <f t="shared" si="22"/>
        <v>2021</v>
      </c>
      <c r="C513" s="2">
        <f t="shared" si="21"/>
        <v>6</v>
      </c>
      <c r="D513" s="2">
        <v>752</v>
      </c>
      <c r="E513" t="s">
        <v>5029</v>
      </c>
      <c r="F513" s="4">
        <v>31103031</v>
      </c>
      <c r="G513" s="2">
        <v>54</v>
      </c>
      <c r="I513" t="s">
        <v>5792</v>
      </c>
      <c r="T513" t="s">
        <v>5792</v>
      </c>
      <c r="X513" t="s">
        <v>5792</v>
      </c>
      <c r="AD513" t="str">
        <f t="shared" si="23"/>
        <v xml:space="preserve">Účtovníctvo a personalistika Školenia, konferencie, semináre, časopisy </v>
      </c>
    </row>
    <row r="514" spans="1:30" x14ac:dyDescent="0.3">
      <c r="A514" s="3">
        <v>44930</v>
      </c>
      <c r="B514" s="2">
        <f t="shared" si="22"/>
        <v>2023</v>
      </c>
      <c r="C514" s="2">
        <f t="shared" ref="C514:C577" si="24">MONTH(A514)</f>
        <v>1</v>
      </c>
      <c r="D514" s="2">
        <v>1922</v>
      </c>
      <c r="E514" t="s">
        <v>2226</v>
      </c>
      <c r="F514" s="4">
        <v>31104266</v>
      </c>
      <c r="G514" s="2">
        <v>-340482.82</v>
      </c>
      <c r="I514" t="s">
        <v>5792</v>
      </c>
      <c r="K514" t="s">
        <v>5792</v>
      </c>
      <c r="AD514" t="str">
        <f t="shared" si="23"/>
        <v xml:space="preserve">Investícia a údržba majetku </v>
      </c>
    </row>
    <row r="515" spans="1:30" x14ac:dyDescent="0.3">
      <c r="A515" s="3">
        <v>44930</v>
      </c>
      <c r="B515" s="2">
        <f t="shared" ref="B515:B578" si="25">YEAR(A515)</f>
        <v>2023</v>
      </c>
      <c r="C515" s="2">
        <f t="shared" si="24"/>
        <v>1</v>
      </c>
      <c r="D515" s="2">
        <v>1887</v>
      </c>
      <c r="E515" t="s">
        <v>2227</v>
      </c>
      <c r="F515" s="4">
        <v>31104266</v>
      </c>
      <c r="G515" s="2">
        <v>340482.82</v>
      </c>
      <c r="I515" t="s">
        <v>5792</v>
      </c>
      <c r="K515" t="s">
        <v>5792</v>
      </c>
      <c r="AD515" t="str">
        <f t="shared" ref="AD515:AD578" si="26">_xlfn.CONCAT(IF($K515="x",_xlfn.CONCAT($K$1, " "),""),IF($L515="x",_xlfn.CONCAT($L$1, " "),""),IF($M515="x",_xlfn.CONCAT($M$1, " "),""),IF($N515="x",_xlfn.CONCAT($N$1, " "),""),IF($O515="x",_xlfn.CONCAT($O$1, " "),""),IF($P515="x",_xlfn.CONCAT($P$1, " "),""),IF($Q515="x",_xlfn.CONCAT($Q$1, " "),""),IF($R515="x",_xlfn.CONCAT($R$1, " "),""),IF($S515="x",_xlfn.CONCAT($S$1, " "),""), IF($T515="x",_xlfn.CONCAT($T$1, " "),""),IF($U515="x",_xlfn.CONCAT($U$1, " "),""),IF($V515="x",_xlfn.CONCAT($V$1, " "),""),IF($W515="x",_xlfn.CONCAT($W$1, " "),""),IF($X515="x",_xlfn.CONCAT($X$1, " "),""),IF($Y515="x",_xlfn.CONCAT($Y$1, " "),""),IF($Z515="x",_xlfn.CONCAT($Z$1, " "),""),IF($AA515="x",_xlfn.CONCAT($AA$1, " "),""),IF($AB515="x",_xlfn.CONCAT($AB$1, " "),""),IF($AC515="x",_xlfn.CONCAT($AC$1, " "),""))</f>
        <v xml:space="preserve">Investícia a údržba majetku </v>
      </c>
    </row>
    <row r="516" spans="1:30" x14ac:dyDescent="0.3">
      <c r="A516" s="3">
        <v>44236</v>
      </c>
      <c r="B516" s="2">
        <f t="shared" si="25"/>
        <v>2021</v>
      </c>
      <c r="C516" s="2">
        <f t="shared" si="24"/>
        <v>2</v>
      </c>
      <c r="D516" s="2">
        <v>7</v>
      </c>
      <c r="E516" t="s">
        <v>5621</v>
      </c>
      <c r="F516" s="4">
        <v>31105793</v>
      </c>
      <c r="G516" s="2">
        <v>18738.62</v>
      </c>
      <c r="I516" t="s">
        <v>5792</v>
      </c>
      <c r="K516" t="s">
        <v>5792</v>
      </c>
      <c r="N516" t="s">
        <v>5792</v>
      </c>
      <c r="AD516" t="str">
        <f t="shared" si="26"/>
        <v xml:space="preserve">Investícia a údržba majetku ZŠ / MŠ / Jasle </v>
      </c>
    </row>
    <row r="517" spans="1:30" x14ac:dyDescent="0.3">
      <c r="A517" s="3">
        <v>45273</v>
      </c>
      <c r="B517" s="2">
        <f t="shared" si="25"/>
        <v>2023</v>
      </c>
      <c r="C517" s="2">
        <f t="shared" si="24"/>
        <v>12</v>
      </c>
      <c r="D517" s="2">
        <v>1432</v>
      </c>
      <c r="E517" t="s">
        <v>360</v>
      </c>
      <c r="F517" s="4">
        <v>31193749</v>
      </c>
      <c r="G517" s="2">
        <v>15</v>
      </c>
      <c r="I517" t="s">
        <v>5792</v>
      </c>
      <c r="X517" t="s">
        <v>5792</v>
      </c>
      <c r="Z517" t="s">
        <v>5792</v>
      </c>
      <c r="AD517" t="str">
        <f t="shared" si="26"/>
        <v xml:space="preserve">Školenia, konferencie, semináre, časopisy Zeleň a živ. Prostredie </v>
      </c>
    </row>
    <row r="518" spans="1:30" x14ac:dyDescent="0.3">
      <c r="A518" s="3">
        <v>45096</v>
      </c>
      <c r="B518" s="2">
        <f t="shared" si="25"/>
        <v>2023</v>
      </c>
      <c r="C518" s="2">
        <f t="shared" si="24"/>
        <v>6</v>
      </c>
      <c r="D518" s="2">
        <v>571</v>
      </c>
      <c r="E518" t="s">
        <v>1471</v>
      </c>
      <c r="F518" s="4">
        <v>31193749</v>
      </c>
      <c r="G518" s="2">
        <v>30</v>
      </c>
      <c r="I518" t="s">
        <v>5792</v>
      </c>
      <c r="X518" t="s">
        <v>5792</v>
      </c>
      <c r="Z518" t="s">
        <v>5792</v>
      </c>
      <c r="AD518" t="str">
        <f t="shared" si="26"/>
        <v xml:space="preserve">Školenia, konferencie, semináre, časopisy Zeleň a živ. Prostredie </v>
      </c>
    </row>
    <row r="519" spans="1:30" x14ac:dyDescent="0.3">
      <c r="A519" s="3">
        <v>45076</v>
      </c>
      <c r="B519" s="2">
        <f t="shared" si="25"/>
        <v>2023</v>
      </c>
      <c r="C519" s="2">
        <f t="shared" si="24"/>
        <v>5</v>
      </c>
      <c r="D519" s="2">
        <v>497</v>
      </c>
      <c r="E519" t="s">
        <v>1530</v>
      </c>
      <c r="F519" s="4">
        <v>31193749</v>
      </c>
      <c r="G519" s="2">
        <v>36</v>
      </c>
      <c r="I519" t="s">
        <v>5792</v>
      </c>
      <c r="X519" t="s">
        <v>5792</v>
      </c>
      <c r="Z519" t="s">
        <v>5792</v>
      </c>
      <c r="AD519" t="str">
        <f t="shared" si="26"/>
        <v xml:space="preserve">Školenia, konferencie, semináre, časopisy Zeleň a živ. Prostredie </v>
      </c>
    </row>
    <row r="520" spans="1:30" x14ac:dyDescent="0.3">
      <c r="A520" s="3">
        <v>44396</v>
      </c>
      <c r="B520" s="2">
        <f t="shared" si="25"/>
        <v>2021</v>
      </c>
      <c r="C520" s="2">
        <f t="shared" si="24"/>
        <v>7</v>
      </c>
      <c r="D520" s="2">
        <v>871</v>
      </c>
      <c r="E520" t="s">
        <v>4883</v>
      </c>
      <c r="F520" s="4">
        <v>31318177</v>
      </c>
      <c r="G520" s="2">
        <v>36</v>
      </c>
      <c r="I520" t="s">
        <v>5792</v>
      </c>
      <c r="P520" t="s">
        <v>5792</v>
      </c>
      <c r="AD520" t="str">
        <f t="shared" si="26"/>
        <v xml:space="preserve">IT služby, SW, licencie </v>
      </c>
    </row>
    <row r="521" spans="1:30" x14ac:dyDescent="0.3">
      <c r="A521" s="3">
        <v>45274</v>
      </c>
      <c r="B521" s="2">
        <f t="shared" si="25"/>
        <v>2023</v>
      </c>
      <c r="C521" s="2">
        <f t="shared" si="24"/>
        <v>12</v>
      </c>
      <c r="D521" s="2">
        <v>1415</v>
      </c>
      <c r="E521" t="s">
        <v>319</v>
      </c>
      <c r="F521" s="4">
        <v>31319068</v>
      </c>
      <c r="G521" s="2">
        <v>1920</v>
      </c>
      <c r="I521" t="s">
        <v>5792</v>
      </c>
      <c r="N521" t="s">
        <v>5792</v>
      </c>
      <c r="P521" t="s">
        <v>5792</v>
      </c>
      <c r="AD521" t="str">
        <f t="shared" si="26"/>
        <v xml:space="preserve">ZŠ / MŠ / Jasle IT služby, SW, licencie </v>
      </c>
    </row>
    <row r="522" spans="1:30" x14ac:dyDescent="0.3">
      <c r="A522" s="3">
        <v>45273</v>
      </c>
      <c r="B522" s="2">
        <f t="shared" si="25"/>
        <v>2023</v>
      </c>
      <c r="C522" s="2">
        <f t="shared" si="24"/>
        <v>12</v>
      </c>
      <c r="D522" s="2">
        <v>1416</v>
      </c>
      <c r="E522" t="s">
        <v>357</v>
      </c>
      <c r="F522" s="4">
        <v>31319068</v>
      </c>
      <c r="G522" s="2">
        <v>3960</v>
      </c>
      <c r="I522" t="s">
        <v>5792</v>
      </c>
      <c r="P522" t="s">
        <v>5792</v>
      </c>
      <c r="AD522" t="str">
        <f t="shared" si="26"/>
        <v xml:space="preserve">IT služby, SW, licencie </v>
      </c>
    </row>
    <row r="523" spans="1:30" x14ac:dyDescent="0.3">
      <c r="A523" s="3">
        <v>45273</v>
      </c>
      <c r="B523" s="2">
        <f t="shared" si="25"/>
        <v>2023</v>
      </c>
      <c r="C523" s="2">
        <f t="shared" si="24"/>
        <v>12</v>
      </c>
      <c r="D523" s="2">
        <v>1414</v>
      </c>
      <c r="E523" t="s">
        <v>358</v>
      </c>
      <c r="F523" s="4">
        <v>31319068</v>
      </c>
      <c r="G523" s="2">
        <v>3840</v>
      </c>
      <c r="I523" t="s">
        <v>5792</v>
      </c>
      <c r="N523" t="s">
        <v>5792</v>
      </c>
      <c r="P523" t="s">
        <v>5792</v>
      </c>
      <c r="AD523" t="str">
        <f t="shared" si="26"/>
        <v xml:space="preserve">ZŠ / MŠ / Jasle IT služby, SW, licencie </v>
      </c>
    </row>
    <row r="524" spans="1:30" x14ac:dyDescent="0.3">
      <c r="A524" s="3">
        <v>45266</v>
      </c>
      <c r="B524" s="2">
        <f t="shared" si="25"/>
        <v>2023</v>
      </c>
      <c r="C524" s="2">
        <f t="shared" si="24"/>
        <v>12</v>
      </c>
      <c r="D524" s="2">
        <v>1413</v>
      </c>
      <c r="E524" t="s">
        <v>428</v>
      </c>
      <c r="F524" s="4">
        <v>31319068</v>
      </c>
      <c r="G524" s="2">
        <v>600</v>
      </c>
      <c r="I524" t="s">
        <v>5792</v>
      </c>
      <c r="P524" t="s">
        <v>5792</v>
      </c>
      <c r="AD524" t="str">
        <f t="shared" si="26"/>
        <v xml:space="preserve">IT služby, SW, licencie </v>
      </c>
    </row>
    <row r="525" spans="1:30" x14ac:dyDescent="0.3">
      <c r="A525" s="3">
        <v>45266</v>
      </c>
      <c r="B525" s="2">
        <f t="shared" si="25"/>
        <v>2023</v>
      </c>
      <c r="C525" s="2">
        <f t="shared" si="24"/>
        <v>12</v>
      </c>
      <c r="D525" s="2">
        <v>1417</v>
      </c>
      <c r="E525" t="s">
        <v>430</v>
      </c>
      <c r="F525" s="4">
        <v>31319068</v>
      </c>
      <c r="G525" s="2">
        <v>450</v>
      </c>
      <c r="I525" t="s">
        <v>5792</v>
      </c>
      <c r="P525" t="s">
        <v>5792</v>
      </c>
      <c r="AD525" t="str">
        <f t="shared" si="26"/>
        <v xml:space="preserve">IT služby, SW, licencie </v>
      </c>
    </row>
    <row r="526" spans="1:30" x14ac:dyDescent="0.3">
      <c r="A526" s="3">
        <v>45223</v>
      </c>
      <c r="B526" s="2">
        <f t="shared" si="25"/>
        <v>2023</v>
      </c>
      <c r="C526" s="2">
        <f t="shared" si="24"/>
        <v>10</v>
      </c>
      <c r="D526" s="2">
        <v>1066</v>
      </c>
      <c r="E526" t="s">
        <v>705</v>
      </c>
      <c r="F526" s="4">
        <v>31319068</v>
      </c>
      <c r="G526" s="2">
        <v>1080</v>
      </c>
      <c r="I526" t="s">
        <v>5792</v>
      </c>
      <c r="P526" t="s">
        <v>5792</v>
      </c>
      <c r="AD526" t="str">
        <f t="shared" si="26"/>
        <v xml:space="preserve">IT služby, SW, licencie </v>
      </c>
    </row>
    <row r="527" spans="1:30" x14ac:dyDescent="0.3">
      <c r="A527" s="3">
        <v>45223</v>
      </c>
      <c r="B527" s="2">
        <f t="shared" si="25"/>
        <v>2023</v>
      </c>
      <c r="C527" s="2">
        <f t="shared" si="24"/>
        <v>10</v>
      </c>
      <c r="D527" s="2">
        <v>1141</v>
      </c>
      <c r="E527" t="s">
        <v>741</v>
      </c>
      <c r="F527" s="4">
        <v>31319068</v>
      </c>
      <c r="G527" s="2">
        <v>3362.39</v>
      </c>
      <c r="I527" t="s">
        <v>5792</v>
      </c>
      <c r="P527" t="s">
        <v>5792</v>
      </c>
      <c r="AD527" t="str">
        <f t="shared" si="26"/>
        <v xml:space="preserve">IT služby, SW, licencie </v>
      </c>
    </row>
    <row r="528" spans="1:30" x14ac:dyDescent="0.3">
      <c r="A528" s="3">
        <v>45209</v>
      </c>
      <c r="B528" s="2">
        <f t="shared" si="25"/>
        <v>2023</v>
      </c>
      <c r="C528" s="2">
        <f t="shared" si="24"/>
        <v>10</v>
      </c>
      <c r="D528" s="2">
        <v>1055</v>
      </c>
      <c r="E528" t="s">
        <v>822</v>
      </c>
      <c r="F528" s="4">
        <v>31319068</v>
      </c>
      <c r="G528" s="2">
        <v>5880</v>
      </c>
      <c r="I528" t="s">
        <v>5792</v>
      </c>
      <c r="P528" t="s">
        <v>5792</v>
      </c>
      <c r="AD528" t="str">
        <f t="shared" si="26"/>
        <v xml:space="preserve">IT služby, SW, licencie </v>
      </c>
    </row>
    <row r="529" spans="1:30" x14ac:dyDescent="0.3">
      <c r="A529" s="3">
        <v>45208</v>
      </c>
      <c r="B529" s="2">
        <f t="shared" si="25"/>
        <v>2023</v>
      </c>
      <c r="C529" s="2">
        <f t="shared" si="24"/>
        <v>10</v>
      </c>
      <c r="D529" s="2">
        <v>1083</v>
      </c>
      <c r="E529" t="s">
        <v>844</v>
      </c>
      <c r="F529" s="4">
        <v>31319068</v>
      </c>
      <c r="G529" s="2">
        <v>1440</v>
      </c>
      <c r="I529" t="s">
        <v>5792</v>
      </c>
      <c r="P529" t="s">
        <v>5792</v>
      </c>
      <c r="AD529" t="str">
        <f t="shared" si="26"/>
        <v xml:space="preserve">IT služby, SW, licencie </v>
      </c>
    </row>
    <row r="530" spans="1:30" x14ac:dyDescent="0.3">
      <c r="A530" s="3">
        <v>45208</v>
      </c>
      <c r="B530" s="2">
        <f t="shared" si="25"/>
        <v>2023</v>
      </c>
      <c r="C530" s="2">
        <f t="shared" si="24"/>
        <v>10</v>
      </c>
      <c r="D530" s="2">
        <v>1082</v>
      </c>
      <c r="E530" t="s">
        <v>845</v>
      </c>
      <c r="F530" s="4">
        <v>31319068</v>
      </c>
      <c r="G530" s="2">
        <v>300</v>
      </c>
      <c r="I530" t="s">
        <v>5792</v>
      </c>
      <c r="P530" t="s">
        <v>5792</v>
      </c>
      <c r="AD530" t="str">
        <f t="shared" si="26"/>
        <v xml:space="preserve">IT služby, SW, licencie </v>
      </c>
    </row>
    <row r="531" spans="1:30" x14ac:dyDescent="0.3">
      <c r="A531" s="3">
        <v>45208</v>
      </c>
      <c r="B531" s="2">
        <f t="shared" si="25"/>
        <v>2023</v>
      </c>
      <c r="C531" s="2">
        <f t="shared" si="24"/>
        <v>10</v>
      </c>
      <c r="D531" s="2">
        <v>1054</v>
      </c>
      <c r="E531" t="s">
        <v>849</v>
      </c>
      <c r="F531" s="4">
        <v>31319068</v>
      </c>
      <c r="G531" s="2">
        <v>5880</v>
      </c>
      <c r="I531" t="s">
        <v>5792</v>
      </c>
      <c r="P531" t="s">
        <v>5792</v>
      </c>
      <c r="AD531" t="str">
        <f t="shared" si="26"/>
        <v xml:space="preserve">IT služby, SW, licencie </v>
      </c>
    </row>
    <row r="532" spans="1:30" x14ac:dyDescent="0.3">
      <c r="A532" s="3">
        <v>45154</v>
      </c>
      <c r="B532" s="2">
        <f t="shared" si="25"/>
        <v>2023</v>
      </c>
      <c r="C532" s="2">
        <f t="shared" si="24"/>
        <v>8</v>
      </c>
      <c r="D532" s="2">
        <v>790</v>
      </c>
      <c r="E532" t="s">
        <v>1124</v>
      </c>
      <c r="F532" s="4">
        <v>31319068</v>
      </c>
      <c r="G532" s="2">
        <v>3362.39</v>
      </c>
      <c r="I532" t="s">
        <v>5792</v>
      </c>
      <c r="P532" t="s">
        <v>5792</v>
      </c>
      <c r="AD532" t="str">
        <f t="shared" si="26"/>
        <v xml:space="preserve">IT služby, SW, licencie </v>
      </c>
    </row>
    <row r="533" spans="1:30" x14ac:dyDescent="0.3">
      <c r="A533" s="3">
        <v>45077</v>
      </c>
      <c r="B533" s="2">
        <f t="shared" si="25"/>
        <v>2023</v>
      </c>
      <c r="C533" s="2">
        <f t="shared" si="24"/>
        <v>5</v>
      </c>
      <c r="D533" s="2">
        <v>398</v>
      </c>
      <c r="E533" t="s">
        <v>1528</v>
      </c>
      <c r="F533" s="4">
        <v>31319068</v>
      </c>
      <c r="G533" s="2">
        <v>2571.6</v>
      </c>
      <c r="I533" t="s">
        <v>5792</v>
      </c>
      <c r="P533" t="s">
        <v>5792</v>
      </c>
      <c r="AD533" t="str">
        <f t="shared" si="26"/>
        <v xml:space="preserve">IT služby, SW, licencie </v>
      </c>
    </row>
    <row r="534" spans="1:30" x14ac:dyDescent="0.3">
      <c r="A534" s="3">
        <v>45005</v>
      </c>
      <c r="B534" s="2">
        <f t="shared" si="25"/>
        <v>2023</v>
      </c>
      <c r="C534" s="2">
        <f t="shared" si="24"/>
        <v>3</v>
      </c>
      <c r="D534" s="2">
        <v>190</v>
      </c>
      <c r="E534" t="s">
        <v>1911</v>
      </c>
      <c r="F534" s="4">
        <v>31319068</v>
      </c>
      <c r="G534" s="2">
        <v>2571.6</v>
      </c>
      <c r="I534" t="s">
        <v>5792</v>
      </c>
      <c r="P534" t="s">
        <v>5792</v>
      </c>
      <c r="AD534" t="str">
        <f t="shared" si="26"/>
        <v xml:space="preserve">IT služby, SW, licencie </v>
      </c>
    </row>
    <row r="535" spans="1:30" x14ac:dyDescent="0.3">
      <c r="A535" s="3">
        <v>44914</v>
      </c>
      <c r="B535" s="2">
        <f t="shared" si="25"/>
        <v>2022</v>
      </c>
      <c r="C535" s="2">
        <f t="shared" si="24"/>
        <v>12</v>
      </c>
      <c r="D535">
        <v>1701</v>
      </c>
      <c r="E535" t="s">
        <v>2351</v>
      </c>
      <c r="F535" s="4">
        <v>31319068</v>
      </c>
      <c r="G535" s="2">
        <v>1080</v>
      </c>
      <c r="I535" t="s">
        <v>5792</v>
      </c>
      <c r="P535" t="s">
        <v>5792</v>
      </c>
      <c r="AD535" t="str">
        <f t="shared" si="26"/>
        <v xml:space="preserve">IT služby, SW, licencie </v>
      </c>
    </row>
    <row r="536" spans="1:30" x14ac:dyDescent="0.3">
      <c r="A536" s="3">
        <v>44914</v>
      </c>
      <c r="B536" s="2">
        <f t="shared" si="25"/>
        <v>2022</v>
      </c>
      <c r="C536" s="2">
        <f t="shared" si="24"/>
        <v>12</v>
      </c>
      <c r="D536">
        <v>1700</v>
      </c>
      <c r="E536" t="s">
        <v>2377</v>
      </c>
      <c r="F536" s="4">
        <v>31319068</v>
      </c>
      <c r="G536" s="2">
        <v>2571.6</v>
      </c>
      <c r="I536" t="s">
        <v>5792</v>
      </c>
      <c r="P536" t="s">
        <v>5792</v>
      </c>
      <c r="AD536" t="str">
        <f t="shared" si="26"/>
        <v xml:space="preserve">IT služby, SW, licencie </v>
      </c>
    </row>
    <row r="537" spans="1:30" x14ac:dyDescent="0.3">
      <c r="A537" s="3">
        <v>44894</v>
      </c>
      <c r="B537" s="2">
        <f t="shared" si="25"/>
        <v>2022</v>
      </c>
      <c r="C537" s="2">
        <f t="shared" si="24"/>
        <v>11</v>
      </c>
      <c r="D537">
        <v>1633</v>
      </c>
      <c r="E537" t="s">
        <v>2471</v>
      </c>
      <c r="F537" s="4">
        <v>31319068</v>
      </c>
      <c r="G537" s="2">
        <v>2160</v>
      </c>
      <c r="I537" t="s">
        <v>5792</v>
      </c>
      <c r="P537" t="s">
        <v>5792</v>
      </c>
      <c r="AD537" t="str">
        <f t="shared" si="26"/>
        <v xml:space="preserve">IT služby, SW, licencie </v>
      </c>
    </row>
    <row r="538" spans="1:30" x14ac:dyDescent="0.3">
      <c r="A538" s="3">
        <v>44894</v>
      </c>
      <c r="B538" s="2">
        <f t="shared" si="25"/>
        <v>2022</v>
      </c>
      <c r="C538" s="2">
        <f t="shared" si="24"/>
        <v>11</v>
      </c>
      <c r="D538">
        <v>1632</v>
      </c>
      <c r="E538" t="s">
        <v>2472</v>
      </c>
      <c r="F538" s="4">
        <v>31319068</v>
      </c>
      <c r="G538" s="2">
        <v>3000</v>
      </c>
      <c r="I538" t="s">
        <v>5792</v>
      </c>
      <c r="P538" t="s">
        <v>5792</v>
      </c>
      <c r="AD538" t="str">
        <f t="shared" si="26"/>
        <v xml:space="preserve">IT služby, SW, licencie </v>
      </c>
    </row>
    <row r="539" spans="1:30" x14ac:dyDescent="0.3">
      <c r="A539" s="3">
        <v>44894</v>
      </c>
      <c r="B539" s="2">
        <f t="shared" si="25"/>
        <v>2022</v>
      </c>
      <c r="C539" s="2">
        <f t="shared" si="24"/>
        <v>11</v>
      </c>
      <c r="D539">
        <v>1631</v>
      </c>
      <c r="E539" t="s">
        <v>2473</v>
      </c>
      <c r="F539" s="4">
        <v>31319068</v>
      </c>
      <c r="G539" s="2">
        <v>1320</v>
      </c>
      <c r="I539" t="s">
        <v>5792</v>
      </c>
      <c r="P539" t="s">
        <v>5792</v>
      </c>
      <c r="AD539" t="str">
        <f t="shared" si="26"/>
        <v xml:space="preserve">IT služby, SW, licencie </v>
      </c>
    </row>
    <row r="540" spans="1:30" x14ac:dyDescent="0.3">
      <c r="A540" s="3">
        <v>44893</v>
      </c>
      <c r="B540" s="2">
        <f t="shared" si="25"/>
        <v>2022</v>
      </c>
      <c r="C540" s="2">
        <f t="shared" si="24"/>
        <v>11</v>
      </c>
      <c r="D540">
        <v>1630</v>
      </c>
      <c r="E540" t="s">
        <v>2501</v>
      </c>
      <c r="F540" s="4">
        <v>31319068</v>
      </c>
      <c r="G540" s="2">
        <v>300</v>
      </c>
      <c r="I540" t="s">
        <v>5792</v>
      </c>
      <c r="P540" t="s">
        <v>5792</v>
      </c>
      <c r="AD540" t="str">
        <f t="shared" si="26"/>
        <v xml:space="preserve">IT služby, SW, licencie </v>
      </c>
    </row>
    <row r="541" spans="1:30" x14ac:dyDescent="0.3">
      <c r="A541" s="3">
        <v>44797</v>
      </c>
      <c r="B541" s="2">
        <f t="shared" si="25"/>
        <v>2022</v>
      </c>
      <c r="C541" s="2">
        <f t="shared" si="24"/>
        <v>8</v>
      </c>
      <c r="D541">
        <v>1127</v>
      </c>
      <c r="E541" t="s">
        <v>2888</v>
      </c>
      <c r="F541" s="4">
        <v>31319068</v>
      </c>
      <c r="G541" s="2">
        <v>2571.6</v>
      </c>
      <c r="I541" t="s">
        <v>5792</v>
      </c>
      <c r="P541" t="s">
        <v>5792</v>
      </c>
      <c r="AD541" t="str">
        <f t="shared" si="26"/>
        <v xml:space="preserve">IT služby, SW, licencie </v>
      </c>
    </row>
    <row r="542" spans="1:30" x14ac:dyDescent="0.3">
      <c r="A542" s="3">
        <v>44721</v>
      </c>
      <c r="B542" s="2">
        <f t="shared" si="25"/>
        <v>2022</v>
      </c>
      <c r="C542" s="2">
        <f t="shared" si="24"/>
        <v>6</v>
      </c>
      <c r="D542">
        <v>724</v>
      </c>
      <c r="E542" t="s">
        <v>3241</v>
      </c>
      <c r="F542" s="4">
        <v>31319068</v>
      </c>
      <c r="G542" s="2">
        <v>2571.6</v>
      </c>
      <c r="I542" t="s">
        <v>5792</v>
      </c>
      <c r="P542" t="s">
        <v>5792</v>
      </c>
      <c r="AD542" t="str">
        <f t="shared" si="26"/>
        <v xml:space="preserve">IT služby, SW, licencie </v>
      </c>
    </row>
    <row r="543" spans="1:30" x14ac:dyDescent="0.3">
      <c r="A543" s="3">
        <v>44708</v>
      </c>
      <c r="B543" s="2">
        <f t="shared" si="25"/>
        <v>2022</v>
      </c>
      <c r="C543" s="2">
        <f t="shared" si="24"/>
        <v>5</v>
      </c>
      <c r="D543">
        <v>559</v>
      </c>
      <c r="E543" t="s">
        <v>3298</v>
      </c>
      <c r="F543" s="4">
        <v>31319068</v>
      </c>
      <c r="G543" s="2">
        <v>3960</v>
      </c>
      <c r="I543" t="s">
        <v>5792</v>
      </c>
      <c r="P543" t="s">
        <v>5792</v>
      </c>
      <c r="AD543" t="str">
        <f t="shared" si="26"/>
        <v xml:space="preserve">IT služby, SW, licencie </v>
      </c>
    </row>
    <row r="544" spans="1:30" x14ac:dyDescent="0.3">
      <c r="A544" s="3">
        <v>44698</v>
      </c>
      <c r="B544" s="2">
        <f t="shared" si="25"/>
        <v>2022</v>
      </c>
      <c r="C544" s="2">
        <f t="shared" si="24"/>
        <v>5</v>
      </c>
      <c r="D544">
        <v>592</v>
      </c>
      <c r="E544" t="s">
        <v>3351</v>
      </c>
      <c r="F544" s="4">
        <v>31319068</v>
      </c>
      <c r="G544" s="2">
        <v>3000</v>
      </c>
      <c r="I544" t="s">
        <v>5792</v>
      </c>
      <c r="P544" t="s">
        <v>5792</v>
      </c>
      <c r="AD544" t="str">
        <f t="shared" si="26"/>
        <v xml:space="preserve">IT služby, SW, licencie </v>
      </c>
    </row>
    <row r="545" spans="1:30" x14ac:dyDescent="0.3">
      <c r="A545" s="3">
        <v>44677</v>
      </c>
      <c r="B545" s="2">
        <f t="shared" si="25"/>
        <v>2022</v>
      </c>
      <c r="C545" s="2">
        <f t="shared" si="24"/>
        <v>4</v>
      </c>
      <c r="D545">
        <v>514</v>
      </c>
      <c r="E545" t="s">
        <v>3451</v>
      </c>
      <c r="F545" s="4">
        <v>31319068</v>
      </c>
      <c r="G545" s="2">
        <v>480</v>
      </c>
      <c r="I545" t="s">
        <v>5792</v>
      </c>
      <c r="P545" t="s">
        <v>5792</v>
      </c>
      <c r="AD545" t="str">
        <f t="shared" si="26"/>
        <v xml:space="preserve">IT služby, SW, licencie </v>
      </c>
    </row>
    <row r="546" spans="1:30" x14ac:dyDescent="0.3">
      <c r="A546" s="3">
        <v>44645</v>
      </c>
      <c r="B546" s="2">
        <f t="shared" si="25"/>
        <v>2022</v>
      </c>
      <c r="C546" s="2">
        <f t="shared" si="24"/>
        <v>3</v>
      </c>
      <c r="D546">
        <v>278</v>
      </c>
      <c r="E546" t="s">
        <v>3605</v>
      </c>
      <c r="F546" s="4">
        <v>31319068</v>
      </c>
      <c r="G546" s="2">
        <v>2571.6</v>
      </c>
      <c r="I546" t="s">
        <v>5792</v>
      </c>
      <c r="P546" t="s">
        <v>5792</v>
      </c>
      <c r="AD546" t="str">
        <f t="shared" si="26"/>
        <v xml:space="preserve">IT služby, SW, licencie </v>
      </c>
    </row>
    <row r="547" spans="1:30" x14ac:dyDescent="0.3">
      <c r="A547" s="3">
        <v>44531</v>
      </c>
      <c r="B547" s="2">
        <f t="shared" si="25"/>
        <v>2021</v>
      </c>
      <c r="C547" s="2">
        <f t="shared" si="24"/>
        <v>12</v>
      </c>
      <c r="D547" s="2">
        <v>1681</v>
      </c>
      <c r="E547" t="s">
        <v>4246</v>
      </c>
      <c r="F547" s="4">
        <v>31319068</v>
      </c>
      <c r="G547" s="2">
        <v>3000</v>
      </c>
      <c r="I547" t="s">
        <v>5792</v>
      </c>
      <c r="P547" t="s">
        <v>5792</v>
      </c>
      <c r="AD547" t="str">
        <f t="shared" si="26"/>
        <v xml:space="preserve">IT služby, SW, licencie </v>
      </c>
    </row>
    <row r="548" spans="1:30" x14ac:dyDescent="0.3">
      <c r="A548" s="3">
        <v>44531</v>
      </c>
      <c r="B548" s="2">
        <f t="shared" si="25"/>
        <v>2021</v>
      </c>
      <c r="C548" s="2">
        <f t="shared" si="24"/>
        <v>12</v>
      </c>
      <c r="D548" s="2">
        <v>1680</v>
      </c>
      <c r="E548" t="s">
        <v>4247</v>
      </c>
      <c r="F548" s="4">
        <v>31319068</v>
      </c>
      <c r="G548" s="2">
        <v>1320</v>
      </c>
      <c r="I548" t="s">
        <v>5792</v>
      </c>
      <c r="N548" t="s">
        <v>5792</v>
      </c>
      <c r="P548" t="s">
        <v>5792</v>
      </c>
      <c r="AD548" t="str">
        <f t="shared" si="26"/>
        <v xml:space="preserve">ZŠ / MŠ / Jasle IT služby, SW, licencie </v>
      </c>
    </row>
    <row r="549" spans="1:30" x14ac:dyDescent="0.3">
      <c r="A549" s="3">
        <v>44531</v>
      </c>
      <c r="B549" s="2">
        <f t="shared" si="25"/>
        <v>2021</v>
      </c>
      <c r="C549" s="2">
        <f t="shared" si="24"/>
        <v>12</v>
      </c>
      <c r="D549" s="2">
        <v>1679</v>
      </c>
      <c r="E549" t="s">
        <v>4248</v>
      </c>
      <c r="F549" s="4">
        <v>31319068</v>
      </c>
      <c r="G549" s="2">
        <v>300</v>
      </c>
      <c r="I549" t="s">
        <v>5792</v>
      </c>
      <c r="P549" t="s">
        <v>5792</v>
      </c>
      <c r="AD549" t="str">
        <f t="shared" si="26"/>
        <v xml:space="preserve">IT služby, SW, licencie </v>
      </c>
    </row>
    <row r="550" spans="1:30" x14ac:dyDescent="0.3">
      <c r="A550" s="3">
        <v>44531</v>
      </c>
      <c r="B550" s="2">
        <f t="shared" si="25"/>
        <v>2021</v>
      </c>
      <c r="C550" s="2">
        <f t="shared" si="24"/>
        <v>12</v>
      </c>
      <c r="D550" s="2">
        <v>1678</v>
      </c>
      <c r="E550" t="s">
        <v>4249</v>
      </c>
      <c r="F550" s="4">
        <v>31319068</v>
      </c>
      <c r="G550" s="2">
        <v>2160</v>
      </c>
      <c r="I550" t="s">
        <v>5792</v>
      </c>
      <c r="N550" t="s">
        <v>5792</v>
      </c>
      <c r="P550" t="s">
        <v>5792</v>
      </c>
      <c r="AD550" t="str">
        <f t="shared" si="26"/>
        <v xml:space="preserve">ZŠ / MŠ / Jasle IT služby, SW, licencie </v>
      </c>
    </row>
    <row r="551" spans="1:30" x14ac:dyDescent="0.3">
      <c r="A551" s="3">
        <v>44490</v>
      </c>
      <c r="B551" s="2">
        <f t="shared" si="25"/>
        <v>2021</v>
      </c>
      <c r="C551" s="2">
        <f t="shared" si="24"/>
        <v>10</v>
      </c>
      <c r="D551" s="2">
        <v>1390</v>
      </c>
      <c r="E551" t="s">
        <v>4449</v>
      </c>
      <c r="F551" s="4">
        <v>31319068</v>
      </c>
      <c r="G551" s="2">
        <v>2571.6</v>
      </c>
      <c r="I551" t="s">
        <v>5792</v>
      </c>
      <c r="P551" t="s">
        <v>5792</v>
      </c>
      <c r="AD551" t="str">
        <f t="shared" si="26"/>
        <v xml:space="preserve">IT služby, SW, licencie </v>
      </c>
    </row>
    <row r="552" spans="1:30" x14ac:dyDescent="0.3">
      <c r="A552" s="3">
        <v>44438</v>
      </c>
      <c r="B552" s="2">
        <f t="shared" si="25"/>
        <v>2021</v>
      </c>
      <c r="C552" s="2">
        <f t="shared" si="24"/>
        <v>8</v>
      </c>
      <c r="D552" s="2">
        <v>1028</v>
      </c>
      <c r="E552" t="s">
        <v>4693</v>
      </c>
      <c r="F552" s="4">
        <v>31319068</v>
      </c>
      <c r="G552" s="2">
        <v>2571.6</v>
      </c>
      <c r="I552" t="s">
        <v>5792</v>
      </c>
      <c r="P552" t="s">
        <v>5792</v>
      </c>
      <c r="AD552" t="str">
        <f t="shared" si="26"/>
        <v xml:space="preserve">IT služby, SW, licencie </v>
      </c>
    </row>
    <row r="553" spans="1:30" x14ac:dyDescent="0.3">
      <c r="A553" s="3">
        <v>44314</v>
      </c>
      <c r="B553" s="2">
        <f t="shared" si="25"/>
        <v>2021</v>
      </c>
      <c r="C553" s="2">
        <f t="shared" si="24"/>
        <v>4</v>
      </c>
      <c r="D553" s="2">
        <v>487</v>
      </c>
      <c r="E553" t="s">
        <v>5252</v>
      </c>
      <c r="F553" s="4">
        <v>31319068</v>
      </c>
      <c r="G553" s="2">
        <v>2571.6</v>
      </c>
      <c r="I553" t="s">
        <v>5792</v>
      </c>
      <c r="P553" t="s">
        <v>5792</v>
      </c>
      <c r="AD553" t="str">
        <f t="shared" si="26"/>
        <v xml:space="preserve">IT služby, SW, licencie </v>
      </c>
    </row>
    <row r="554" spans="1:30" x14ac:dyDescent="0.3">
      <c r="A554" s="3">
        <v>44300</v>
      </c>
      <c r="B554" s="2">
        <f t="shared" si="25"/>
        <v>2021</v>
      </c>
      <c r="C554" s="2">
        <f t="shared" si="24"/>
        <v>4</v>
      </c>
      <c r="D554" s="2">
        <v>335</v>
      </c>
      <c r="E554" t="s">
        <v>5342</v>
      </c>
      <c r="F554" s="4">
        <v>31319068</v>
      </c>
      <c r="G554" s="2">
        <v>900</v>
      </c>
      <c r="I554" t="s">
        <v>5792</v>
      </c>
      <c r="P554" t="s">
        <v>5792</v>
      </c>
      <c r="AD554" t="str">
        <f t="shared" si="26"/>
        <v xml:space="preserve">IT služby, SW, licencie </v>
      </c>
    </row>
    <row r="555" spans="1:30" x14ac:dyDescent="0.3">
      <c r="A555" s="3">
        <v>44228</v>
      </c>
      <c r="B555" s="2">
        <f t="shared" si="25"/>
        <v>2021</v>
      </c>
      <c r="C555" s="2">
        <f t="shared" si="24"/>
        <v>2</v>
      </c>
      <c r="D555" s="2">
        <v>43</v>
      </c>
      <c r="E555" t="s">
        <v>5664</v>
      </c>
      <c r="F555" s="4">
        <v>31319068</v>
      </c>
      <c r="G555" s="2">
        <v>2571.6</v>
      </c>
      <c r="I555" t="s">
        <v>5792</v>
      </c>
      <c r="P555" t="s">
        <v>5792</v>
      </c>
      <c r="AD555" t="str">
        <f t="shared" si="26"/>
        <v xml:space="preserve">IT služby, SW, licencie </v>
      </c>
    </row>
    <row r="556" spans="1:30" x14ac:dyDescent="0.3">
      <c r="A556" s="3">
        <v>45288</v>
      </c>
      <c r="B556" s="2">
        <f t="shared" si="25"/>
        <v>2023</v>
      </c>
      <c r="C556" s="2">
        <f t="shared" si="24"/>
        <v>12</v>
      </c>
      <c r="D556" s="2">
        <v>1423</v>
      </c>
      <c r="E556" t="s">
        <v>139</v>
      </c>
      <c r="F556" s="4">
        <v>31319521</v>
      </c>
      <c r="G556" s="2">
        <v>4309.1400000000003</v>
      </c>
      <c r="H556" t="s">
        <v>5792</v>
      </c>
      <c r="K556" t="s">
        <v>5792</v>
      </c>
      <c r="AD556" t="str">
        <f t="shared" si="26"/>
        <v xml:space="preserve">Investícia a údržba majetku </v>
      </c>
    </row>
    <row r="557" spans="1:30" x14ac:dyDescent="0.3">
      <c r="A557" s="3">
        <v>44938</v>
      </c>
      <c r="B557" s="2">
        <f t="shared" si="25"/>
        <v>2023</v>
      </c>
      <c r="C557" s="2">
        <f t="shared" si="24"/>
        <v>1</v>
      </c>
      <c r="D557" s="2">
        <v>1838</v>
      </c>
      <c r="E557" t="s">
        <v>2195</v>
      </c>
      <c r="F557" s="4">
        <v>31319521</v>
      </c>
      <c r="G557" s="2">
        <v>1524</v>
      </c>
      <c r="I557" t="s">
        <v>5792</v>
      </c>
      <c r="K557" t="s">
        <v>5792</v>
      </c>
      <c r="AD557" t="str">
        <f t="shared" si="26"/>
        <v xml:space="preserve">Investícia a údržba majetku </v>
      </c>
    </row>
    <row r="558" spans="1:30" x14ac:dyDescent="0.3">
      <c r="A558" s="3">
        <v>44495</v>
      </c>
      <c r="B558" s="2">
        <f t="shared" si="25"/>
        <v>2021</v>
      </c>
      <c r="C558" s="2">
        <f t="shared" si="24"/>
        <v>10</v>
      </c>
      <c r="D558" s="2">
        <v>1523</v>
      </c>
      <c r="E558" t="s">
        <v>4424</v>
      </c>
      <c r="F558" s="4">
        <v>31320414</v>
      </c>
      <c r="G558" s="2">
        <v>72</v>
      </c>
      <c r="I558" t="s">
        <v>5792</v>
      </c>
      <c r="O558" t="s">
        <v>5792</v>
      </c>
      <c r="AD558" t="str">
        <f t="shared" si="26"/>
        <v xml:space="preserve">Marketing, benefity, občerstvenie </v>
      </c>
    </row>
    <row r="559" spans="1:30" x14ac:dyDescent="0.3">
      <c r="A559" s="3">
        <v>44361</v>
      </c>
      <c r="B559" s="2">
        <f t="shared" si="25"/>
        <v>2021</v>
      </c>
      <c r="C559" s="2">
        <f t="shared" si="24"/>
        <v>6</v>
      </c>
      <c r="D559" s="2">
        <v>723</v>
      </c>
      <c r="E559" t="s">
        <v>5035</v>
      </c>
      <c r="F559" s="4">
        <v>31320414</v>
      </c>
      <c r="G559" s="2">
        <v>1800</v>
      </c>
      <c r="I559" t="s">
        <v>5792</v>
      </c>
      <c r="O559" t="s">
        <v>5792</v>
      </c>
      <c r="AD559" t="str">
        <f t="shared" si="26"/>
        <v xml:space="preserve">Marketing, benefity, občerstvenie </v>
      </c>
    </row>
    <row r="560" spans="1:30" x14ac:dyDescent="0.3">
      <c r="A560" s="3">
        <v>44483</v>
      </c>
      <c r="B560" s="2">
        <f t="shared" si="25"/>
        <v>2021</v>
      </c>
      <c r="C560" s="2">
        <f t="shared" si="24"/>
        <v>10</v>
      </c>
      <c r="D560" s="2">
        <v>1338</v>
      </c>
      <c r="E560" t="s">
        <v>4496</v>
      </c>
      <c r="F560" s="4">
        <v>31320589</v>
      </c>
      <c r="G560" s="2">
        <v>413.6</v>
      </c>
      <c r="I560" t="s">
        <v>5792</v>
      </c>
      <c r="X560" t="s">
        <v>5792</v>
      </c>
      <c r="AD560" t="str">
        <f t="shared" si="26"/>
        <v xml:space="preserve">Školenia, konferencie, semináre, časopisy </v>
      </c>
    </row>
    <row r="561" spans="1:30" x14ac:dyDescent="0.3">
      <c r="A561" s="3">
        <v>45288</v>
      </c>
      <c r="B561" s="2">
        <f t="shared" si="25"/>
        <v>2023</v>
      </c>
      <c r="C561" s="2">
        <f t="shared" si="24"/>
        <v>12</v>
      </c>
      <c r="D561" s="2">
        <v>1469</v>
      </c>
      <c r="E561" t="s">
        <v>156</v>
      </c>
      <c r="F561" s="4">
        <v>31321003</v>
      </c>
      <c r="G561" s="2">
        <v>4608</v>
      </c>
      <c r="I561" t="s">
        <v>5792</v>
      </c>
      <c r="Z561" t="s">
        <v>5792</v>
      </c>
      <c r="AD561" t="str">
        <f t="shared" si="26"/>
        <v xml:space="preserve">Zeleň a živ. Prostredie </v>
      </c>
    </row>
    <row r="562" spans="1:30" x14ac:dyDescent="0.3">
      <c r="A562" s="3">
        <v>45288</v>
      </c>
      <c r="B562" s="2">
        <f t="shared" si="25"/>
        <v>2023</v>
      </c>
      <c r="C562" s="2">
        <f t="shared" si="24"/>
        <v>12</v>
      </c>
      <c r="D562" s="2">
        <v>1585</v>
      </c>
      <c r="E562" t="s">
        <v>182</v>
      </c>
      <c r="F562" s="4">
        <v>31321003</v>
      </c>
      <c r="G562" s="2">
        <v>2176.94</v>
      </c>
      <c r="I562" t="s">
        <v>5792</v>
      </c>
      <c r="Z562" t="s">
        <v>5792</v>
      </c>
      <c r="AD562" t="str">
        <f t="shared" si="26"/>
        <v xml:space="preserve">Zeleň a živ. Prostredie </v>
      </c>
    </row>
    <row r="563" spans="1:30" x14ac:dyDescent="0.3">
      <c r="A563" s="3">
        <v>45257</v>
      </c>
      <c r="B563" s="2">
        <f t="shared" si="25"/>
        <v>2023</v>
      </c>
      <c r="C563" s="2">
        <f t="shared" si="24"/>
        <v>11</v>
      </c>
      <c r="D563" s="2">
        <v>1246</v>
      </c>
      <c r="E563" t="s">
        <v>491</v>
      </c>
      <c r="F563" s="4">
        <v>31321003</v>
      </c>
      <c r="G563" s="2">
        <v>684</v>
      </c>
      <c r="I563" t="s">
        <v>5792</v>
      </c>
      <c r="Z563" t="s">
        <v>5792</v>
      </c>
      <c r="AD563" t="str">
        <f t="shared" si="26"/>
        <v xml:space="preserve">Zeleň a živ. Prostredie </v>
      </c>
    </row>
    <row r="564" spans="1:30" x14ac:dyDescent="0.3">
      <c r="A564" s="3">
        <v>45225</v>
      </c>
      <c r="B564" s="2">
        <f t="shared" si="25"/>
        <v>2023</v>
      </c>
      <c r="C564" s="2">
        <f t="shared" si="24"/>
        <v>10</v>
      </c>
      <c r="D564" s="2">
        <v>1186</v>
      </c>
      <c r="E564" t="s">
        <v>693</v>
      </c>
      <c r="F564" s="4">
        <v>31321003</v>
      </c>
      <c r="G564" s="2">
        <v>4996.3</v>
      </c>
      <c r="I564" t="s">
        <v>5792</v>
      </c>
      <c r="Z564" t="s">
        <v>5792</v>
      </c>
      <c r="AD564" t="str">
        <f t="shared" si="26"/>
        <v xml:space="preserve">Zeleň a živ. Prostredie </v>
      </c>
    </row>
    <row r="565" spans="1:30" x14ac:dyDescent="0.3">
      <c r="A565" s="3">
        <v>45223</v>
      </c>
      <c r="B565" s="2">
        <f t="shared" si="25"/>
        <v>2023</v>
      </c>
      <c r="C565" s="2">
        <f t="shared" si="24"/>
        <v>10</v>
      </c>
      <c r="D565" s="2">
        <v>1070</v>
      </c>
      <c r="E565" t="s">
        <v>701</v>
      </c>
      <c r="F565" s="4">
        <v>31321003</v>
      </c>
      <c r="G565" s="2">
        <v>16128</v>
      </c>
      <c r="I565" t="s">
        <v>5792</v>
      </c>
      <c r="Z565" t="s">
        <v>5792</v>
      </c>
      <c r="AD565" t="str">
        <f t="shared" si="26"/>
        <v xml:space="preserve">Zeleň a živ. Prostredie </v>
      </c>
    </row>
    <row r="566" spans="1:30" x14ac:dyDescent="0.3">
      <c r="A566" s="3">
        <v>45075</v>
      </c>
      <c r="B566" s="2">
        <f t="shared" si="25"/>
        <v>2023</v>
      </c>
      <c r="C566" s="2">
        <f t="shared" si="24"/>
        <v>5</v>
      </c>
      <c r="D566" s="2">
        <v>412</v>
      </c>
      <c r="E566" t="s">
        <v>1553</v>
      </c>
      <c r="F566" s="4">
        <v>31321003</v>
      </c>
      <c r="G566" s="2">
        <v>12816</v>
      </c>
      <c r="I566" t="s">
        <v>5792</v>
      </c>
      <c r="Z566" t="s">
        <v>5792</v>
      </c>
      <c r="AD566" t="str">
        <f t="shared" si="26"/>
        <v xml:space="preserve">Zeleň a živ. Prostredie </v>
      </c>
    </row>
    <row r="567" spans="1:30" x14ac:dyDescent="0.3">
      <c r="A567" s="3">
        <v>44914</v>
      </c>
      <c r="B567" s="2">
        <f t="shared" si="25"/>
        <v>2022</v>
      </c>
      <c r="C567" s="2">
        <f t="shared" si="24"/>
        <v>12</v>
      </c>
      <c r="D567">
        <v>1644</v>
      </c>
      <c r="E567" t="s">
        <v>2379</v>
      </c>
      <c r="F567" s="4">
        <v>31321003</v>
      </c>
      <c r="G567" s="2">
        <v>5584</v>
      </c>
      <c r="I567" t="s">
        <v>5792</v>
      </c>
      <c r="Z567" t="s">
        <v>5792</v>
      </c>
      <c r="AD567" t="str">
        <f t="shared" si="26"/>
        <v xml:space="preserve">Zeleň a živ. Prostredie </v>
      </c>
    </row>
    <row r="568" spans="1:30" x14ac:dyDescent="0.3">
      <c r="A568" s="3">
        <v>44900</v>
      </c>
      <c r="B568" s="2">
        <f t="shared" si="25"/>
        <v>2022</v>
      </c>
      <c r="C568" s="2">
        <f t="shared" si="24"/>
        <v>12</v>
      </c>
      <c r="D568">
        <v>1482</v>
      </c>
      <c r="E568" t="s">
        <v>2464</v>
      </c>
      <c r="F568" s="4">
        <v>31321003</v>
      </c>
      <c r="G568" s="2">
        <v>7382.28</v>
      </c>
      <c r="I568" t="s">
        <v>5792</v>
      </c>
      <c r="Z568" t="s">
        <v>5792</v>
      </c>
      <c r="AD568" t="str">
        <f t="shared" si="26"/>
        <v xml:space="preserve">Zeleň a živ. Prostredie </v>
      </c>
    </row>
    <row r="569" spans="1:30" x14ac:dyDescent="0.3">
      <c r="A569" s="3">
        <v>44817</v>
      </c>
      <c r="B569" s="2">
        <f t="shared" si="25"/>
        <v>2022</v>
      </c>
      <c r="C569" s="2">
        <f t="shared" si="24"/>
        <v>9</v>
      </c>
      <c r="D569">
        <v>1150</v>
      </c>
      <c r="E569" t="s">
        <v>2851</v>
      </c>
      <c r="F569" s="4">
        <v>31321003</v>
      </c>
      <c r="G569" s="2">
        <v>18902.400000000001</v>
      </c>
      <c r="I569" t="s">
        <v>5792</v>
      </c>
      <c r="Z569" t="s">
        <v>5792</v>
      </c>
      <c r="AD569" t="str">
        <f t="shared" si="26"/>
        <v xml:space="preserve">Zeleň a živ. Prostredie </v>
      </c>
    </row>
    <row r="570" spans="1:30" x14ac:dyDescent="0.3">
      <c r="A570" s="3">
        <v>44721</v>
      </c>
      <c r="B570" s="2">
        <f t="shared" si="25"/>
        <v>2022</v>
      </c>
      <c r="C570" s="2">
        <f t="shared" si="24"/>
        <v>6</v>
      </c>
      <c r="D570">
        <v>678</v>
      </c>
      <c r="E570" t="s">
        <v>3256</v>
      </c>
      <c r="F570" s="4">
        <v>31321003</v>
      </c>
      <c r="G570" s="2">
        <v>15815.4</v>
      </c>
      <c r="I570" t="s">
        <v>5792</v>
      </c>
      <c r="Z570" t="s">
        <v>5792</v>
      </c>
      <c r="AD570" t="str">
        <f t="shared" si="26"/>
        <v xml:space="preserve">Zeleň a živ. Prostredie </v>
      </c>
    </row>
    <row r="571" spans="1:30" x14ac:dyDescent="0.3">
      <c r="A571" s="3">
        <v>44603</v>
      </c>
      <c r="B571" s="2">
        <f t="shared" si="25"/>
        <v>2022</v>
      </c>
      <c r="C571" s="2">
        <f t="shared" si="24"/>
        <v>2</v>
      </c>
      <c r="D571">
        <v>81</v>
      </c>
      <c r="E571" t="s">
        <v>3803</v>
      </c>
      <c r="F571" s="4">
        <v>31321003</v>
      </c>
      <c r="G571" s="2">
        <v>842.4</v>
      </c>
      <c r="I571" t="s">
        <v>5792</v>
      </c>
      <c r="W571" t="s">
        <v>5792</v>
      </c>
      <c r="AD571" t="str">
        <f t="shared" si="26"/>
        <v xml:space="preserve">Šport, ihriská, parky, vnútrobloky </v>
      </c>
    </row>
    <row r="572" spans="1:30" x14ac:dyDescent="0.3">
      <c r="A572" s="3">
        <v>44561</v>
      </c>
      <c r="B572" s="2">
        <f t="shared" si="25"/>
        <v>2021</v>
      </c>
      <c r="C572" s="2">
        <f t="shared" si="24"/>
        <v>12</v>
      </c>
      <c r="D572" s="2">
        <v>1916</v>
      </c>
      <c r="E572" t="s">
        <v>3982</v>
      </c>
      <c r="F572" s="4">
        <v>31321003</v>
      </c>
      <c r="G572" s="2">
        <v>3964.77</v>
      </c>
      <c r="I572" t="s">
        <v>5792</v>
      </c>
      <c r="Z572" t="s">
        <v>5792</v>
      </c>
      <c r="AD572" t="str">
        <f t="shared" si="26"/>
        <v xml:space="preserve">Zeleň a živ. Prostredie </v>
      </c>
    </row>
    <row r="573" spans="1:30" x14ac:dyDescent="0.3">
      <c r="A573" s="3">
        <v>44533</v>
      </c>
      <c r="B573" s="2">
        <f t="shared" si="25"/>
        <v>2021</v>
      </c>
      <c r="C573" s="2">
        <f t="shared" si="24"/>
        <v>12</v>
      </c>
      <c r="D573" s="2">
        <v>1613</v>
      </c>
      <c r="E573" t="s">
        <v>4233</v>
      </c>
      <c r="F573" s="4">
        <v>31321003</v>
      </c>
      <c r="G573" s="2">
        <v>21942</v>
      </c>
      <c r="I573" t="s">
        <v>5792</v>
      </c>
      <c r="Z573" t="s">
        <v>5792</v>
      </c>
      <c r="AD573" t="str">
        <f t="shared" si="26"/>
        <v xml:space="preserve">Zeleň a živ. Prostredie </v>
      </c>
    </row>
    <row r="574" spans="1:30" x14ac:dyDescent="0.3">
      <c r="A574" s="3">
        <v>44438</v>
      </c>
      <c r="B574" s="2">
        <f t="shared" si="25"/>
        <v>2021</v>
      </c>
      <c r="C574" s="2">
        <f t="shared" si="24"/>
        <v>8</v>
      </c>
      <c r="D574" s="2">
        <v>1099</v>
      </c>
      <c r="E574" t="s">
        <v>4715</v>
      </c>
      <c r="F574" s="4">
        <v>31321003</v>
      </c>
      <c r="G574" s="2">
        <v>3993.6</v>
      </c>
      <c r="I574" t="s">
        <v>5792</v>
      </c>
      <c r="Z574" t="s">
        <v>5792</v>
      </c>
      <c r="AD574" t="str">
        <f t="shared" si="26"/>
        <v xml:space="preserve">Zeleň a živ. Prostredie </v>
      </c>
    </row>
    <row r="575" spans="1:30" x14ac:dyDescent="0.3">
      <c r="A575" s="3">
        <v>44356</v>
      </c>
      <c r="B575" s="2">
        <f t="shared" si="25"/>
        <v>2021</v>
      </c>
      <c r="C575" s="2">
        <f t="shared" si="24"/>
        <v>6</v>
      </c>
      <c r="D575" s="2">
        <v>673</v>
      </c>
      <c r="E575" t="s">
        <v>5057</v>
      </c>
      <c r="F575" s="4">
        <v>31321003</v>
      </c>
      <c r="G575" s="2">
        <v>16178.4</v>
      </c>
      <c r="I575" t="s">
        <v>5792</v>
      </c>
      <c r="Z575" t="s">
        <v>5792</v>
      </c>
      <c r="AD575" t="str">
        <f t="shared" si="26"/>
        <v xml:space="preserve">Zeleň a živ. Prostredie </v>
      </c>
    </row>
    <row r="576" spans="1:30" x14ac:dyDescent="0.3">
      <c r="A576" s="3">
        <v>44328</v>
      </c>
      <c r="B576" s="2">
        <f t="shared" si="25"/>
        <v>2021</v>
      </c>
      <c r="C576" s="2">
        <f t="shared" si="24"/>
        <v>5</v>
      </c>
      <c r="D576" s="2">
        <v>569</v>
      </c>
      <c r="E576" t="s">
        <v>5183</v>
      </c>
      <c r="F576" s="4">
        <v>31321003</v>
      </c>
      <c r="G576" s="2">
        <v>80.3</v>
      </c>
      <c r="I576" t="s">
        <v>5792</v>
      </c>
      <c r="Z576" t="s">
        <v>5792</v>
      </c>
      <c r="AD576" t="str">
        <f t="shared" si="26"/>
        <v xml:space="preserve">Zeleň a živ. Prostredie </v>
      </c>
    </row>
    <row r="577" spans="1:30" x14ac:dyDescent="0.3">
      <c r="A577" s="3">
        <v>45309</v>
      </c>
      <c r="B577" s="2">
        <f t="shared" si="25"/>
        <v>2024</v>
      </c>
      <c r="C577" s="2">
        <f t="shared" si="24"/>
        <v>1</v>
      </c>
      <c r="D577" s="2">
        <v>1652</v>
      </c>
      <c r="E577" t="s">
        <v>18</v>
      </c>
      <c r="F577" s="4">
        <v>31322832</v>
      </c>
      <c r="G577" s="2">
        <v>2</v>
      </c>
      <c r="H577" t="s">
        <v>5792</v>
      </c>
      <c r="Y577" t="s">
        <v>5792</v>
      </c>
      <c r="AD577" t="str">
        <f t="shared" si="26"/>
        <v xml:space="preserve">Nájomné </v>
      </c>
    </row>
    <row r="578" spans="1:30" x14ac:dyDescent="0.3">
      <c r="A578" s="3">
        <v>45309</v>
      </c>
      <c r="B578" s="2">
        <f t="shared" si="25"/>
        <v>2024</v>
      </c>
      <c r="C578" s="2">
        <f t="shared" ref="C578:C641" si="27">MONTH(A578)</f>
        <v>1</v>
      </c>
      <c r="D578" s="2">
        <v>1653</v>
      </c>
      <c r="E578" t="s">
        <v>19</v>
      </c>
      <c r="F578" s="4">
        <v>31322832</v>
      </c>
      <c r="G578" s="2">
        <v>7.92</v>
      </c>
      <c r="H578" t="s">
        <v>5792</v>
      </c>
      <c r="Y578" t="s">
        <v>5792</v>
      </c>
      <c r="AD578" t="str">
        <f t="shared" si="26"/>
        <v xml:space="preserve">Nájomné </v>
      </c>
    </row>
    <row r="579" spans="1:30" x14ac:dyDescent="0.3">
      <c r="A579" s="3">
        <v>44949</v>
      </c>
      <c r="B579" s="2">
        <f t="shared" ref="B579:B642" si="28">YEAR(A579)</f>
        <v>2023</v>
      </c>
      <c r="C579" s="2">
        <f t="shared" si="27"/>
        <v>1</v>
      </c>
      <c r="D579" s="2">
        <v>1961</v>
      </c>
      <c r="E579" t="s">
        <v>2136</v>
      </c>
      <c r="F579" s="4">
        <v>31322832</v>
      </c>
      <c r="G579" s="2">
        <v>2</v>
      </c>
      <c r="H579" t="s">
        <v>5792</v>
      </c>
      <c r="Y579" t="s">
        <v>5792</v>
      </c>
      <c r="AD579" t="str">
        <f t="shared" ref="AD579:AD642" si="29">_xlfn.CONCAT(IF($K579="x",_xlfn.CONCAT($K$1, " "),""),IF($L579="x",_xlfn.CONCAT($L$1, " "),""),IF($M579="x",_xlfn.CONCAT($M$1, " "),""),IF($N579="x",_xlfn.CONCAT($N$1, " "),""),IF($O579="x",_xlfn.CONCAT($O$1, " "),""),IF($P579="x",_xlfn.CONCAT($P$1, " "),""),IF($Q579="x",_xlfn.CONCAT($Q$1, " "),""),IF($R579="x",_xlfn.CONCAT($R$1, " "),""),IF($S579="x",_xlfn.CONCAT($S$1, " "),""), IF($T579="x",_xlfn.CONCAT($T$1, " "),""),IF($U579="x",_xlfn.CONCAT($U$1, " "),""),IF($V579="x",_xlfn.CONCAT($V$1, " "),""),IF($W579="x",_xlfn.CONCAT($W$1, " "),""),IF($X579="x",_xlfn.CONCAT($X$1, " "),""),IF($Y579="x",_xlfn.CONCAT($Y$1, " "),""),IF($Z579="x",_xlfn.CONCAT($Z$1, " "),""),IF($AA579="x",_xlfn.CONCAT($AA$1, " "),""),IF($AB579="x",_xlfn.CONCAT($AB$1, " "),""),IF($AC579="x",_xlfn.CONCAT($AC$1, " "),""))</f>
        <v xml:space="preserve">Nájomné </v>
      </c>
    </row>
    <row r="580" spans="1:30" x14ac:dyDescent="0.3">
      <c r="A580" s="3">
        <v>44949</v>
      </c>
      <c r="B580" s="2">
        <f t="shared" si="28"/>
        <v>2023</v>
      </c>
      <c r="C580" s="2">
        <f t="shared" si="27"/>
        <v>1</v>
      </c>
      <c r="D580" s="2">
        <v>1960</v>
      </c>
      <c r="E580" t="s">
        <v>2137</v>
      </c>
      <c r="F580" s="4">
        <v>31322832</v>
      </c>
      <c r="G580" s="2">
        <v>7.92</v>
      </c>
      <c r="H580" t="s">
        <v>5792</v>
      </c>
      <c r="Y580" t="s">
        <v>5792</v>
      </c>
      <c r="AD580" t="str">
        <f t="shared" si="29"/>
        <v xml:space="preserve">Nájomné </v>
      </c>
    </row>
    <row r="581" spans="1:30" x14ac:dyDescent="0.3">
      <c r="A581" s="3">
        <v>44942</v>
      </c>
      <c r="B581" s="2">
        <f t="shared" si="28"/>
        <v>2023</v>
      </c>
      <c r="C581" s="2">
        <f t="shared" si="27"/>
        <v>1</v>
      </c>
      <c r="D581" s="2">
        <v>1899</v>
      </c>
      <c r="E581" t="s">
        <v>2169</v>
      </c>
      <c r="F581" s="4">
        <v>31322832</v>
      </c>
      <c r="G581" s="2">
        <v>396</v>
      </c>
      <c r="H581" t="s">
        <v>5792</v>
      </c>
      <c r="Y581" t="s">
        <v>5792</v>
      </c>
      <c r="AD581" t="str">
        <f t="shared" si="29"/>
        <v xml:space="preserve">Nájomné </v>
      </c>
    </row>
    <row r="582" spans="1:30" x14ac:dyDescent="0.3">
      <c r="A582" s="3">
        <v>44581</v>
      </c>
      <c r="B582" s="2">
        <f t="shared" si="28"/>
        <v>2022</v>
      </c>
      <c r="C582" s="2">
        <f t="shared" si="27"/>
        <v>1</v>
      </c>
      <c r="D582">
        <v>2009</v>
      </c>
      <c r="E582" t="s">
        <v>3931</v>
      </c>
      <c r="F582" s="4">
        <v>31322832</v>
      </c>
      <c r="G582" s="2">
        <v>7.92</v>
      </c>
      <c r="H582" t="s">
        <v>5792</v>
      </c>
      <c r="Y582" t="s">
        <v>5792</v>
      </c>
      <c r="AD582" t="str">
        <f t="shared" si="29"/>
        <v xml:space="preserve">Nájomné </v>
      </c>
    </row>
    <row r="583" spans="1:30" x14ac:dyDescent="0.3">
      <c r="A583" s="3">
        <v>44581</v>
      </c>
      <c r="B583" s="2">
        <f t="shared" si="28"/>
        <v>2022</v>
      </c>
      <c r="C583" s="2">
        <f t="shared" si="27"/>
        <v>1</v>
      </c>
      <c r="D583">
        <v>2010</v>
      </c>
      <c r="E583" t="s">
        <v>3932</v>
      </c>
      <c r="F583" s="4">
        <v>31322832</v>
      </c>
      <c r="G583" s="2">
        <v>2</v>
      </c>
      <c r="H583" t="s">
        <v>5792</v>
      </c>
      <c r="Y583" t="s">
        <v>5792</v>
      </c>
      <c r="AD583" t="str">
        <f t="shared" si="29"/>
        <v xml:space="preserve">Nájomné </v>
      </c>
    </row>
    <row r="584" spans="1:30" x14ac:dyDescent="0.3">
      <c r="A584" s="3">
        <v>44274</v>
      </c>
      <c r="B584" s="2">
        <f t="shared" si="28"/>
        <v>2021</v>
      </c>
      <c r="C584" s="2">
        <f t="shared" si="27"/>
        <v>3</v>
      </c>
      <c r="D584" s="2">
        <v>272</v>
      </c>
      <c r="E584" t="s">
        <v>5470</v>
      </c>
      <c r="F584" s="4">
        <v>31322832</v>
      </c>
      <c r="G584" s="2">
        <v>0.92</v>
      </c>
      <c r="H584" t="s">
        <v>5792</v>
      </c>
      <c r="Y584" t="s">
        <v>5792</v>
      </c>
      <c r="AD584" t="str">
        <f t="shared" si="29"/>
        <v xml:space="preserve">Nájomné </v>
      </c>
    </row>
    <row r="585" spans="1:30" x14ac:dyDescent="0.3">
      <c r="A585" s="3">
        <v>44217</v>
      </c>
      <c r="B585" s="2">
        <f t="shared" si="28"/>
        <v>2021</v>
      </c>
      <c r="C585" s="2">
        <f t="shared" si="27"/>
        <v>1</v>
      </c>
      <c r="D585" s="2">
        <v>2328</v>
      </c>
      <c r="E585" t="s">
        <v>5739</v>
      </c>
      <c r="F585" s="4">
        <v>31322832</v>
      </c>
      <c r="G585" s="2">
        <v>7.92</v>
      </c>
      <c r="H585" t="s">
        <v>5792</v>
      </c>
      <c r="Y585" t="s">
        <v>5792</v>
      </c>
      <c r="AD585" t="str">
        <f t="shared" si="29"/>
        <v xml:space="preserve">Nájomné </v>
      </c>
    </row>
    <row r="586" spans="1:30" x14ac:dyDescent="0.3">
      <c r="A586" s="3">
        <v>45279</v>
      </c>
      <c r="B586" s="2">
        <f t="shared" si="28"/>
        <v>2023</v>
      </c>
      <c r="C586" s="2">
        <f t="shared" si="27"/>
        <v>12</v>
      </c>
      <c r="D586" s="2">
        <v>1515</v>
      </c>
      <c r="E586" t="s">
        <v>305</v>
      </c>
      <c r="F586" s="4">
        <v>31325483</v>
      </c>
      <c r="G586" s="2">
        <v>15840</v>
      </c>
      <c r="H586" t="s">
        <v>5792</v>
      </c>
      <c r="S586" t="s">
        <v>5792</v>
      </c>
      <c r="AD586" t="str">
        <f t="shared" si="29"/>
        <v xml:space="preserve">Územné plány </v>
      </c>
    </row>
    <row r="587" spans="1:30" x14ac:dyDescent="0.3">
      <c r="A587" s="3">
        <v>44914</v>
      </c>
      <c r="B587" s="2">
        <f t="shared" si="28"/>
        <v>2022</v>
      </c>
      <c r="C587" s="2">
        <f t="shared" si="27"/>
        <v>12</v>
      </c>
      <c r="D587">
        <v>1733</v>
      </c>
      <c r="E587" t="s">
        <v>2393</v>
      </c>
      <c r="F587" s="4">
        <v>31325483</v>
      </c>
      <c r="G587" s="2">
        <v>1108.8</v>
      </c>
      <c r="H587" t="s">
        <v>5792</v>
      </c>
      <c r="S587" t="s">
        <v>5792</v>
      </c>
      <c r="AD587" t="str">
        <f t="shared" si="29"/>
        <v xml:space="preserve">Územné plány </v>
      </c>
    </row>
    <row r="588" spans="1:30" x14ac:dyDescent="0.3">
      <c r="A588" s="3">
        <v>44914</v>
      </c>
      <c r="B588" s="2">
        <f t="shared" si="28"/>
        <v>2022</v>
      </c>
      <c r="C588" s="2">
        <f t="shared" si="27"/>
        <v>12</v>
      </c>
      <c r="D588">
        <v>1732</v>
      </c>
      <c r="E588" t="s">
        <v>2394</v>
      </c>
      <c r="F588" s="4">
        <v>31325483</v>
      </c>
      <c r="G588" s="2">
        <v>1126.8</v>
      </c>
      <c r="H588" t="s">
        <v>5792</v>
      </c>
      <c r="S588" t="s">
        <v>5792</v>
      </c>
      <c r="AD588" t="str">
        <f t="shared" si="29"/>
        <v xml:space="preserve">Územné plány </v>
      </c>
    </row>
    <row r="589" spans="1:30" x14ac:dyDescent="0.3">
      <c r="A589" s="3">
        <v>44560</v>
      </c>
      <c r="B589" s="2">
        <f t="shared" si="28"/>
        <v>2021</v>
      </c>
      <c r="C589" s="2">
        <f t="shared" si="27"/>
        <v>12</v>
      </c>
      <c r="D589" s="2">
        <v>1958</v>
      </c>
      <c r="E589" t="s">
        <v>4014</v>
      </c>
      <c r="F589" s="4">
        <v>31325483</v>
      </c>
      <c r="G589" s="2">
        <v>1126.8</v>
      </c>
      <c r="H589" t="s">
        <v>5792</v>
      </c>
      <c r="S589" t="s">
        <v>5792</v>
      </c>
      <c r="AD589" t="str">
        <f t="shared" si="29"/>
        <v xml:space="preserve">Územné plány </v>
      </c>
    </row>
    <row r="590" spans="1:30" x14ac:dyDescent="0.3">
      <c r="A590" s="3">
        <v>44560</v>
      </c>
      <c r="B590" s="2">
        <f t="shared" si="28"/>
        <v>2021</v>
      </c>
      <c r="C590" s="2">
        <f t="shared" si="27"/>
        <v>12</v>
      </c>
      <c r="D590" s="2">
        <v>1957</v>
      </c>
      <c r="E590" t="s">
        <v>4015</v>
      </c>
      <c r="F590" s="4">
        <v>31325483</v>
      </c>
      <c r="G590" s="2">
        <v>1108.8</v>
      </c>
      <c r="H590" t="s">
        <v>5792</v>
      </c>
      <c r="S590" t="s">
        <v>5792</v>
      </c>
      <c r="AD590" t="str">
        <f t="shared" si="29"/>
        <v xml:space="preserve">Územné plány </v>
      </c>
    </row>
    <row r="591" spans="1:30" x14ac:dyDescent="0.3">
      <c r="A591" s="3">
        <v>45190</v>
      </c>
      <c r="B591" s="2">
        <f t="shared" si="28"/>
        <v>2023</v>
      </c>
      <c r="C591" s="2">
        <f t="shared" si="27"/>
        <v>9</v>
      </c>
      <c r="D591" s="2">
        <v>942</v>
      </c>
      <c r="E591" t="s">
        <v>929</v>
      </c>
      <c r="F591" s="4">
        <v>31331131</v>
      </c>
      <c r="G591" s="2">
        <v>90</v>
      </c>
      <c r="I591" t="s">
        <v>5792</v>
      </c>
      <c r="N591" t="s">
        <v>5792</v>
      </c>
      <c r="P591" t="s">
        <v>5792</v>
      </c>
      <c r="AD591" t="str">
        <f t="shared" si="29"/>
        <v xml:space="preserve">ZŠ / MŠ / Jasle IT služby, SW, licencie </v>
      </c>
    </row>
    <row r="592" spans="1:30" x14ac:dyDescent="0.3">
      <c r="A592" s="3">
        <v>45168</v>
      </c>
      <c r="B592" s="2">
        <f t="shared" si="28"/>
        <v>2023</v>
      </c>
      <c r="C592" s="2">
        <f t="shared" si="27"/>
        <v>8</v>
      </c>
      <c r="D592" s="2">
        <v>35</v>
      </c>
      <c r="E592" t="s">
        <v>1045</v>
      </c>
      <c r="F592" s="4">
        <v>31331131</v>
      </c>
      <c r="G592" s="2">
        <v>90</v>
      </c>
      <c r="I592" t="s">
        <v>5792</v>
      </c>
      <c r="N592" t="s">
        <v>5792</v>
      </c>
      <c r="P592" t="s">
        <v>5792</v>
      </c>
      <c r="AD592" t="str">
        <f t="shared" si="29"/>
        <v xml:space="preserve">ZŠ / MŠ / Jasle IT služby, SW, licencie </v>
      </c>
    </row>
    <row r="593" spans="1:30" x14ac:dyDescent="0.3">
      <c r="A593" s="3">
        <v>45134</v>
      </c>
      <c r="B593" s="2">
        <f t="shared" si="28"/>
        <v>2023</v>
      </c>
      <c r="C593" s="2">
        <f t="shared" si="27"/>
        <v>7</v>
      </c>
      <c r="D593" s="2">
        <v>684</v>
      </c>
      <c r="E593" t="s">
        <v>1207</v>
      </c>
      <c r="F593" s="4">
        <v>31331131</v>
      </c>
      <c r="G593" s="2">
        <v>2164.44</v>
      </c>
      <c r="I593" t="s">
        <v>5792</v>
      </c>
      <c r="O593" t="s">
        <v>5792</v>
      </c>
      <c r="AD593" t="str">
        <f t="shared" si="29"/>
        <v xml:space="preserve">Marketing, benefity, občerstvenie </v>
      </c>
    </row>
    <row r="594" spans="1:30" x14ac:dyDescent="0.3">
      <c r="A594" s="3">
        <v>44845</v>
      </c>
      <c r="B594" s="2">
        <f t="shared" si="28"/>
        <v>2022</v>
      </c>
      <c r="C594" s="2">
        <f t="shared" si="27"/>
        <v>10</v>
      </c>
      <c r="D594">
        <v>1374</v>
      </c>
      <c r="E594" t="s">
        <v>2744</v>
      </c>
      <c r="F594" s="4">
        <v>31331131</v>
      </c>
      <c r="G594" s="2">
        <v>90</v>
      </c>
      <c r="I594" t="s">
        <v>5792</v>
      </c>
      <c r="N594" t="s">
        <v>5792</v>
      </c>
      <c r="P594" t="s">
        <v>5792</v>
      </c>
      <c r="AD594" t="str">
        <f t="shared" si="29"/>
        <v xml:space="preserve">ZŠ / MŠ / Jasle IT služby, SW, licencie </v>
      </c>
    </row>
    <row r="595" spans="1:30" x14ac:dyDescent="0.3">
      <c r="A595" s="3">
        <v>44823</v>
      </c>
      <c r="B595" s="2">
        <f t="shared" si="28"/>
        <v>2022</v>
      </c>
      <c r="C595" s="2">
        <f t="shared" si="27"/>
        <v>9</v>
      </c>
      <c r="D595">
        <v>51</v>
      </c>
      <c r="E595" t="s">
        <v>1045</v>
      </c>
      <c r="F595" s="4">
        <v>31331131</v>
      </c>
      <c r="G595" s="2">
        <v>90</v>
      </c>
      <c r="I595" t="s">
        <v>5792</v>
      </c>
      <c r="N595" t="s">
        <v>5792</v>
      </c>
      <c r="P595" t="s">
        <v>5792</v>
      </c>
      <c r="AD595" t="str">
        <f t="shared" si="29"/>
        <v xml:space="preserve">ZŠ / MŠ / Jasle IT služby, SW, licencie </v>
      </c>
    </row>
    <row r="596" spans="1:30" x14ac:dyDescent="0.3">
      <c r="A596" s="3">
        <v>44469</v>
      </c>
      <c r="B596" s="2">
        <f t="shared" si="28"/>
        <v>2021</v>
      </c>
      <c r="C596" s="2">
        <f t="shared" si="27"/>
        <v>9</v>
      </c>
      <c r="D596" s="2">
        <v>1376</v>
      </c>
      <c r="E596" t="s">
        <v>4540</v>
      </c>
      <c r="F596" s="4">
        <v>31331131</v>
      </c>
      <c r="G596" s="2">
        <v>90</v>
      </c>
      <c r="I596" t="s">
        <v>5792</v>
      </c>
      <c r="N596" t="s">
        <v>5792</v>
      </c>
      <c r="P596" t="s">
        <v>5792</v>
      </c>
      <c r="AD596" t="str">
        <f t="shared" si="29"/>
        <v xml:space="preserve">ZŠ / MŠ / Jasle IT služby, SW, licencie </v>
      </c>
    </row>
    <row r="597" spans="1:30" x14ac:dyDescent="0.3">
      <c r="A597" s="3">
        <v>44463</v>
      </c>
      <c r="B597" s="2">
        <f t="shared" si="28"/>
        <v>2021</v>
      </c>
      <c r="C597" s="2">
        <f t="shared" si="27"/>
        <v>9</v>
      </c>
      <c r="D597" s="2">
        <v>42</v>
      </c>
      <c r="E597" t="s">
        <v>929</v>
      </c>
      <c r="F597" s="4">
        <v>31331131</v>
      </c>
      <c r="G597" s="2">
        <v>90</v>
      </c>
      <c r="I597" t="s">
        <v>5792</v>
      </c>
      <c r="N597" t="s">
        <v>5792</v>
      </c>
      <c r="P597" t="s">
        <v>5792</v>
      </c>
      <c r="AD597" t="str">
        <f t="shared" si="29"/>
        <v xml:space="preserve">ZŠ / MŠ / Jasle IT služby, SW, licencie </v>
      </c>
    </row>
    <row r="598" spans="1:30" x14ac:dyDescent="0.3">
      <c r="A598" s="3">
        <v>45301</v>
      </c>
      <c r="B598" s="2">
        <f t="shared" si="28"/>
        <v>2024</v>
      </c>
      <c r="C598" s="2">
        <f t="shared" si="27"/>
        <v>1</v>
      </c>
      <c r="D598" s="2">
        <v>1105</v>
      </c>
      <c r="E598" t="s">
        <v>111</v>
      </c>
      <c r="F598" s="4">
        <v>31337538</v>
      </c>
      <c r="G598" s="2">
        <v>256.25</v>
      </c>
      <c r="I598" t="s">
        <v>5792</v>
      </c>
      <c r="K598" t="s">
        <v>5792</v>
      </c>
      <c r="AD598" t="str">
        <f t="shared" si="29"/>
        <v xml:space="preserve">Investícia a údržba majetku </v>
      </c>
    </row>
    <row r="599" spans="1:30" x14ac:dyDescent="0.3">
      <c r="A599" s="3">
        <v>45257</v>
      </c>
      <c r="B599" s="2">
        <f t="shared" si="28"/>
        <v>2023</v>
      </c>
      <c r="C599" s="2">
        <f t="shared" si="27"/>
        <v>11</v>
      </c>
      <c r="D599" s="2">
        <v>1228</v>
      </c>
      <c r="E599" t="s">
        <v>492</v>
      </c>
      <c r="F599" s="4">
        <v>31337538</v>
      </c>
      <c r="G599" s="2">
        <v>2293.2800000000002</v>
      </c>
      <c r="I599" t="s">
        <v>5792</v>
      </c>
      <c r="K599" t="s">
        <v>5792</v>
      </c>
      <c r="AD599" t="str">
        <f t="shared" si="29"/>
        <v xml:space="preserve">Investícia a údržba majetku </v>
      </c>
    </row>
    <row r="600" spans="1:30" x14ac:dyDescent="0.3">
      <c r="A600" s="3">
        <v>45252</v>
      </c>
      <c r="B600" s="2">
        <f t="shared" si="28"/>
        <v>2023</v>
      </c>
      <c r="C600" s="2">
        <f t="shared" si="27"/>
        <v>11</v>
      </c>
      <c r="D600" s="2">
        <v>1245</v>
      </c>
      <c r="E600" t="s">
        <v>549</v>
      </c>
      <c r="F600" s="4">
        <v>31337538</v>
      </c>
      <c r="G600" s="2">
        <v>188.9</v>
      </c>
      <c r="I600" t="s">
        <v>5792</v>
      </c>
      <c r="K600" t="s">
        <v>5792</v>
      </c>
      <c r="AD600" t="str">
        <f t="shared" si="29"/>
        <v xml:space="preserve">Investícia a údržba majetku </v>
      </c>
    </row>
    <row r="601" spans="1:30" x14ac:dyDescent="0.3">
      <c r="A601" s="3">
        <v>45245</v>
      </c>
      <c r="B601" s="2">
        <f t="shared" si="28"/>
        <v>2023</v>
      </c>
      <c r="C601" s="2">
        <f t="shared" si="27"/>
        <v>11</v>
      </c>
      <c r="D601" s="2">
        <v>1074</v>
      </c>
      <c r="E601" t="s">
        <v>587</v>
      </c>
      <c r="F601" s="4">
        <v>31337538</v>
      </c>
      <c r="G601" s="2">
        <v>205.05</v>
      </c>
      <c r="I601" t="s">
        <v>5792</v>
      </c>
      <c r="K601" t="s">
        <v>5792</v>
      </c>
      <c r="AD601" t="str">
        <f t="shared" si="29"/>
        <v xml:space="preserve">Investícia a údržba majetku </v>
      </c>
    </row>
    <row r="602" spans="1:30" x14ac:dyDescent="0.3">
      <c r="A602" s="3">
        <v>45117</v>
      </c>
      <c r="B602" s="2">
        <f t="shared" si="28"/>
        <v>2023</v>
      </c>
      <c r="C602" s="2">
        <f t="shared" si="27"/>
        <v>7</v>
      </c>
      <c r="D602" s="2">
        <v>600</v>
      </c>
      <c r="E602" t="s">
        <v>1344</v>
      </c>
      <c r="F602" s="4">
        <v>31337538</v>
      </c>
      <c r="G602" s="2">
        <v>1123.1199999999999</v>
      </c>
      <c r="I602" t="s">
        <v>5792</v>
      </c>
      <c r="K602" t="s">
        <v>5792</v>
      </c>
      <c r="AD602" t="str">
        <f t="shared" si="29"/>
        <v xml:space="preserve">Investícia a údržba majetku </v>
      </c>
    </row>
    <row r="603" spans="1:30" x14ac:dyDescent="0.3">
      <c r="A603" s="3">
        <v>45278</v>
      </c>
      <c r="B603" s="2">
        <f t="shared" si="28"/>
        <v>2023</v>
      </c>
      <c r="C603" s="2">
        <f t="shared" si="27"/>
        <v>12</v>
      </c>
      <c r="D603" s="2">
        <v>1567</v>
      </c>
      <c r="E603" t="s">
        <v>318</v>
      </c>
      <c r="F603" s="4">
        <v>31348262</v>
      </c>
      <c r="G603" s="2">
        <v>215</v>
      </c>
      <c r="I603" t="s">
        <v>5792</v>
      </c>
      <c r="T603" t="s">
        <v>5792</v>
      </c>
      <c r="X603" t="s">
        <v>5792</v>
      </c>
      <c r="AD603" t="str">
        <f t="shared" si="29"/>
        <v xml:space="preserve">Účtovníctvo a personalistika Školenia, konferencie, semináre, časopisy </v>
      </c>
    </row>
    <row r="604" spans="1:30" x14ac:dyDescent="0.3">
      <c r="A604" s="3">
        <v>45250</v>
      </c>
      <c r="B604" s="2">
        <f t="shared" si="28"/>
        <v>2023</v>
      </c>
      <c r="C604" s="2">
        <f t="shared" si="27"/>
        <v>11</v>
      </c>
      <c r="D604" s="2">
        <v>59</v>
      </c>
      <c r="E604" t="s">
        <v>582</v>
      </c>
      <c r="F604" s="4">
        <v>31348262</v>
      </c>
      <c r="G604" s="2">
        <v>215</v>
      </c>
      <c r="I604" t="s">
        <v>5792</v>
      </c>
      <c r="T604" t="s">
        <v>5792</v>
      </c>
      <c r="X604" t="s">
        <v>5792</v>
      </c>
      <c r="AD604" t="str">
        <f t="shared" si="29"/>
        <v xml:space="preserve">Účtovníctvo a personalistika Školenia, konferencie, semináre, časopisy </v>
      </c>
    </row>
    <row r="605" spans="1:30" x14ac:dyDescent="0.3">
      <c r="A605" s="3">
        <v>45021</v>
      </c>
      <c r="B605" s="2">
        <f t="shared" si="28"/>
        <v>2023</v>
      </c>
      <c r="C605" s="2">
        <f t="shared" si="27"/>
        <v>4</v>
      </c>
      <c r="D605" s="2">
        <v>216</v>
      </c>
      <c r="E605" t="s">
        <v>1818</v>
      </c>
      <c r="F605" s="4">
        <v>31348262</v>
      </c>
      <c r="G605" s="2">
        <v>3459.38</v>
      </c>
      <c r="I605" t="s">
        <v>5792</v>
      </c>
      <c r="R605" t="s">
        <v>5792</v>
      </c>
      <c r="X605" t="s">
        <v>5792</v>
      </c>
      <c r="AD605" t="str">
        <f t="shared" si="29"/>
        <v xml:space="preserve">Právne a porad. služby Školenia, konferencie, semináre, časopisy </v>
      </c>
    </row>
    <row r="606" spans="1:30" x14ac:dyDescent="0.3">
      <c r="A606" s="3">
        <v>44874</v>
      </c>
      <c r="B606" s="2">
        <f t="shared" si="28"/>
        <v>2022</v>
      </c>
      <c r="C606" s="2">
        <f t="shared" si="27"/>
        <v>11</v>
      </c>
      <c r="D606">
        <v>1562</v>
      </c>
      <c r="E606" t="s">
        <v>2596</v>
      </c>
      <c r="F606" s="4">
        <v>31348262</v>
      </c>
      <c r="G606" s="2">
        <v>195</v>
      </c>
      <c r="I606" t="s">
        <v>5792</v>
      </c>
      <c r="T606" t="s">
        <v>5792</v>
      </c>
      <c r="X606" t="s">
        <v>5792</v>
      </c>
      <c r="AD606" t="str">
        <f t="shared" si="29"/>
        <v xml:space="preserve">Účtovníctvo a personalistika Školenia, konferencie, semináre, časopisy </v>
      </c>
    </row>
    <row r="607" spans="1:30" x14ac:dyDescent="0.3">
      <c r="A607" s="3">
        <v>44872</v>
      </c>
      <c r="B607" s="2">
        <f t="shared" si="28"/>
        <v>2022</v>
      </c>
      <c r="C607" s="2">
        <f t="shared" si="27"/>
        <v>11</v>
      </c>
      <c r="D607">
        <v>57</v>
      </c>
      <c r="E607" t="s">
        <v>2600</v>
      </c>
      <c r="F607" s="4">
        <v>31348262</v>
      </c>
      <c r="G607" s="2">
        <v>195</v>
      </c>
      <c r="I607" t="s">
        <v>5792</v>
      </c>
      <c r="T607" t="s">
        <v>5792</v>
      </c>
      <c r="X607" t="s">
        <v>5792</v>
      </c>
      <c r="AD607" t="str">
        <f t="shared" si="29"/>
        <v xml:space="preserve">Účtovníctvo a personalistika Školenia, konferencie, semináre, časopisy </v>
      </c>
    </row>
    <row r="608" spans="1:30" x14ac:dyDescent="0.3">
      <c r="A608" s="3">
        <v>44652</v>
      </c>
      <c r="B608" s="2">
        <f t="shared" si="28"/>
        <v>2022</v>
      </c>
      <c r="C608" s="2">
        <f t="shared" si="27"/>
        <v>4</v>
      </c>
      <c r="D608">
        <v>326</v>
      </c>
      <c r="E608" t="s">
        <v>3557</v>
      </c>
      <c r="F608" s="4">
        <v>31348262</v>
      </c>
      <c r="G608" s="2">
        <v>3459.38</v>
      </c>
      <c r="I608" t="s">
        <v>5792</v>
      </c>
      <c r="R608" t="s">
        <v>5792</v>
      </c>
      <c r="X608" t="s">
        <v>5792</v>
      </c>
      <c r="AD608" t="str">
        <f t="shared" si="29"/>
        <v xml:space="preserve">Právne a porad. služby Školenia, konferencie, semináre, časopisy </v>
      </c>
    </row>
    <row r="609" spans="1:30" x14ac:dyDescent="0.3">
      <c r="A609" s="3">
        <v>44505</v>
      </c>
      <c r="B609" s="2">
        <f t="shared" si="28"/>
        <v>2021</v>
      </c>
      <c r="C609" s="2">
        <f t="shared" si="27"/>
        <v>11</v>
      </c>
      <c r="D609" s="2">
        <v>1602</v>
      </c>
      <c r="E609" t="s">
        <v>4381</v>
      </c>
      <c r="F609" s="4">
        <v>31348262</v>
      </c>
      <c r="G609" s="2">
        <v>185</v>
      </c>
      <c r="I609" t="s">
        <v>5792</v>
      </c>
      <c r="T609" t="s">
        <v>5792</v>
      </c>
      <c r="X609" t="s">
        <v>5792</v>
      </c>
      <c r="AD609" t="str">
        <f t="shared" si="29"/>
        <v xml:space="preserve">Účtovníctvo a personalistika Školenia, konferencie, semináre, časopisy </v>
      </c>
    </row>
    <row r="610" spans="1:30" x14ac:dyDescent="0.3">
      <c r="A610" s="3">
        <v>44496</v>
      </c>
      <c r="B610" s="2">
        <f t="shared" si="28"/>
        <v>2021</v>
      </c>
      <c r="C610" s="2">
        <f t="shared" si="27"/>
        <v>10</v>
      </c>
      <c r="D610" s="2">
        <v>47</v>
      </c>
      <c r="E610" t="s">
        <v>4412</v>
      </c>
      <c r="F610" s="4">
        <v>31348262</v>
      </c>
      <c r="G610" s="2">
        <v>185</v>
      </c>
      <c r="I610" t="s">
        <v>5792</v>
      </c>
      <c r="T610" t="s">
        <v>5792</v>
      </c>
      <c r="X610" t="s">
        <v>5792</v>
      </c>
      <c r="AD610" t="str">
        <f t="shared" si="29"/>
        <v xml:space="preserve">Účtovníctvo a personalistika Školenia, konferencie, semináre, časopisy </v>
      </c>
    </row>
    <row r="611" spans="1:30" x14ac:dyDescent="0.3">
      <c r="A611" s="3">
        <v>44286</v>
      </c>
      <c r="B611" s="2">
        <f t="shared" si="28"/>
        <v>2021</v>
      </c>
      <c r="C611" s="2">
        <f t="shared" si="27"/>
        <v>3</v>
      </c>
      <c r="D611" s="2">
        <v>310</v>
      </c>
      <c r="E611" t="s">
        <v>5368</v>
      </c>
      <c r="F611" s="4">
        <v>31348262</v>
      </c>
      <c r="G611" s="2">
        <v>3193.28</v>
      </c>
      <c r="I611" t="s">
        <v>5792</v>
      </c>
      <c r="R611" t="s">
        <v>5792</v>
      </c>
      <c r="X611" t="s">
        <v>5792</v>
      </c>
      <c r="AD611" t="str">
        <f t="shared" si="29"/>
        <v xml:space="preserve">Právne a porad. služby Školenia, konferencie, semináre, časopisy </v>
      </c>
    </row>
    <row r="612" spans="1:30" x14ac:dyDescent="0.3">
      <c r="A612" s="3">
        <v>44278</v>
      </c>
      <c r="B612" s="2">
        <f t="shared" si="28"/>
        <v>2021</v>
      </c>
      <c r="C612" s="2">
        <f t="shared" si="27"/>
        <v>3</v>
      </c>
      <c r="D612" s="2">
        <v>369</v>
      </c>
      <c r="E612" t="s">
        <v>5423</v>
      </c>
      <c r="F612" s="4">
        <v>31348262</v>
      </c>
      <c r="G612" s="2">
        <v>95</v>
      </c>
      <c r="I612" t="s">
        <v>5792</v>
      </c>
      <c r="R612" t="s">
        <v>5792</v>
      </c>
      <c r="X612" t="s">
        <v>5792</v>
      </c>
      <c r="AD612" t="str">
        <f t="shared" si="29"/>
        <v xml:space="preserve">Právne a porad. služby Školenia, konferencie, semináre, časopisy </v>
      </c>
    </row>
    <row r="613" spans="1:30" x14ac:dyDescent="0.3">
      <c r="A613" s="3">
        <v>44272</v>
      </c>
      <c r="B613" s="2">
        <f t="shared" si="28"/>
        <v>2021</v>
      </c>
      <c r="C613" s="2">
        <f t="shared" si="27"/>
        <v>3</v>
      </c>
      <c r="D613" s="2">
        <v>9</v>
      </c>
      <c r="E613" t="s">
        <v>5485</v>
      </c>
      <c r="F613" s="4">
        <v>31348262</v>
      </c>
      <c r="G613" s="2">
        <v>95</v>
      </c>
      <c r="I613" t="s">
        <v>5792</v>
      </c>
      <c r="R613" t="s">
        <v>5792</v>
      </c>
      <c r="X613" t="s">
        <v>5792</v>
      </c>
      <c r="AD613" t="str">
        <f t="shared" si="29"/>
        <v xml:space="preserve">Právne a porad. služby Školenia, konferencie, semináre, časopisy </v>
      </c>
    </row>
    <row r="614" spans="1:30" x14ac:dyDescent="0.3">
      <c r="A614" s="3">
        <v>45288</v>
      </c>
      <c r="B614" s="2">
        <f t="shared" si="28"/>
        <v>2023</v>
      </c>
      <c r="C614" s="2">
        <f t="shared" si="27"/>
        <v>12</v>
      </c>
      <c r="D614" s="2">
        <v>1562</v>
      </c>
      <c r="E614" t="s">
        <v>174</v>
      </c>
      <c r="F614" s="4">
        <v>31354882</v>
      </c>
      <c r="G614" s="2">
        <v>1368</v>
      </c>
      <c r="I614" t="s">
        <v>5792</v>
      </c>
      <c r="P614" t="s">
        <v>5792</v>
      </c>
      <c r="AD614" t="str">
        <f t="shared" si="29"/>
        <v xml:space="preserve">IT služby, SW, licencie </v>
      </c>
    </row>
    <row r="615" spans="1:30" x14ac:dyDescent="0.3">
      <c r="A615" s="3">
        <v>45274</v>
      </c>
      <c r="B615" s="2">
        <f t="shared" si="28"/>
        <v>2023</v>
      </c>
      <c r="C615" s="2">
        <f t="shared" si="27"/>
        <v>12</v>
      </c>
      <c r="D615" s="2">
        <v>1386</v>
      </c>
      <c r="E615" t="s">
        <v>340</v>
      </c>
      <c r="F615" s="4">
        <v>31354882</v>
      </c>
      <c r="G615" s="2">
        <v>6888</v>
      </c>
      <c r="I615" t="s">
        <v>5792</v>
      </c>
      <c r="P615" t="s">
        <v>5792</v>
      </c>
      <c r="AD615" t="str">
        <f t="shared" si="29"/>
        <v xml:space="preserve">IT služby, SW, licencie </v>
      </c>
    </row>
    <row r="616" spans="1:30" x14ac:dyDescent="0.3">
      <c r="A616" s="3">
        <v>45145</v>
      </c>
      <c r="B616" s="2">
        <f t="shared" si="28"/>
        <v>2023</v>
      </c>
      <c r="C616" s="2">
        <f t="shared" si="27"/>
        <v>8</v>
      </c>
      <c r="D616" s="2">
        <v>729</v>
      </c>
      <c r="E616" t="s">
        <v>1176</v>
      </c>
      <c r="F616" s="4">
        <v>31354882</v>
      </c>
      <c r="G616" s="2">
        <v>673.2</v>
      </c>
      <c r="I616" t="s">
        <v>5792</v>
      </c>
      <c r="P616" t="s">
        <v>5792</v>
      </c>
      <c r="AD616" t="str">
        <f t="shared" si="29"/>
        <v xml:space="preserve">IT služby, SW, licencie </v>
      </c>
    </row>
    <row r="617" spans="1:30" x14ac:dyDescent="0.3">
      <c r="A617" s="3">
        <v>45069</v>
      </c>
      <c r="B617" s="2">
        <f t="shared" si="28"/>
        <v>2023</v>
      </c>
      <c r="C617" s="2">
        <f t="shared" si="27"/>
        <v>5</v>
      </c>
      <c r="D617" s="2">
        <v>481</v>
      </c>
      <c r="E617" t="s">
        <v>1558</v>
      </c>
      <c r="F617" s="4">
        <v>31354882</v>
      </c>
      <c r="G617" s="2">
        <v>12240</v>
      </c>
      <c r="I617" t="s">
        <v>5792</v>
      </c>
      <c r="P617" t="s">
        <v>5792</v>
      </c>
      <c r="AD617" t="str">
        <f t="shared" si="29"/>
        <v xml:space="preserve">IT služby, SW, licencie </v>
      </c>
    </row>
    <row r="618" spans="1:30" x14ac:dyDescent="0.3">
      <c r="A618" s="3">
        <v>45014</v>
      </c>
      <c r="B618" s="2">
        <f t="shared" si="28"/>
        <v>2023</v>
      </c>
      <c r="C618" s="2">
        <f t="shared" si="27"/>
        <v>3</v>
      </c>
      <c r="D618" s="2">
        <v>269</v>
      </c>
      <c r="E618" t="s">
        <v>1852</v>
      </c>
      <c r="F618" s="4">
        <v>31354882</v>
      </c>
      <c r="G618" s="2">
        <v>279</v>
      </c>
      <c r="I618" t="s">
        <v>5792</v>
      </c>
      <c r="P618" t="s">
        <v>5792</v>
      </c>
      <c r="X618" t="s">
        <v>5792</v>
      </c>
      <c r="AD618" t="str">
        <f t="shared" si="29"/>
        <v xml:space="preserve">IT služby, SW, licencie Školenia, konferencie, semináre, časopisy </v>
      </c>
    </row>
    <row r="619" spans="1:30" x14ac:dyDescent="0.3">
      <c r="A619" s="3">
        <v>44928</v>
      </c>
      <c r="B619" s="2">
        <f t="shared" si="28"/>
        <v>2023</v>
      </c>
      <c r="C619" s="2">
        <f t="shared" si="27"/>
        <v>1</v>
      </c>
      <c r="D619" s="2">
        <v>1831</v>
      </c>
      <c r="E619" t="s">
        <v>2237</v>
      </c>
      <c r="F619" s="4">
        <v>31354882</v>
      </c>
      <c r="G619" s="2">
        <v>1448</v>
      </c>
      <c r="I619" t="s">
        <v>5792</v>
      </c>
      <c r="P619" t="s">
        <v>5792</v>
      </c>
      <c r="AD619" t="str">
        <f t="shared" si="29"/>
        <v xml:space="preserve">IT služby, SW, licencie </v>
      </c>
    </row>
    <row r="620" spans="1:30" x14ac:dyDescent="0.3">
      <c r="A620" s="3">
        <v>44782</v>
      </c>
      <c r="B620" s="2">
        <f t="shared" si="28"/>
        <v>2022</v>
      </c>
      <c r="C620" s="2">
        <f t="shared" si="27"/>
        <v>8</v>
      </c>
      <c r="D620">
        <v>1021</v>
      </c>
      <c r="E620" t="s">
        <v>2237</v>
      </c>
      <c r="F620" s="4">
        <v>31354882</v>
      </c>
      <c r="G620" s="2">
        <v>1440</v>
      </c>
      <c r="I620" t="s">
        <v>5792</v>
      </c>
      <c r="P620" t="s">
        <v>5792</v>
      </c>
      <c r="AD620" t="str">
        <f t="shared" si="29"/>
        <v xml:space="preserve">IT služby, SW, licencie </v>
      </c>
    </row>
    <row r="621" spans="1:30" x14ac:dyDescent="0.3">
      <c r="A621" s="3">
        <v>44733</v>
      </c>
      <c r="B621" s="2">
        <f t="shared" si="28"/>
        <v>2022</v>
      </c>
      <c r="C621" s="2">
        <f t="shared" si="27"/>
        <v>6</v>
      </c>
      <c r="D621">
        <v>751</v>
      </c>
      <c r="E621" t="s">
        <v>2237</v>
      </c>
      <c r="F621" s="4">
        <v>31354882</v>
      </c>
      <c r="G621" s="2">
        <v>19152</v>
      </c>
      <c r="I621" t="s">
        <v>5792</v>
      </c>
      <c r="P621" t="s">
        <v>5792</v>
      </c>
      <c r="AD621" t="str">
        <f t="shared" si="29"/>
        <v xml:space="preserve">IT služby, SW, licencie </v>
      </c>
    </row>
    <row r="622" spans="1:30" x14ac:dyDescent="0.3">
      <c r="A622" s="3">
        <v>44558</v>
      </c>
      <c r="B622" s="2">
        <f t="shared" si="28"/>
        <v>2021</v>
      </c>
      <c r="C622" s="2">
        <f t="shared" si="27"/>
        <v>12</v>
      </c>
      <c r="D622" s="2">
        <v>1875</v>
      </c>
      <c r="E622" t="s">
        <v>4082</v>
      </c>
      <c r="F622" s="4">
        <v>31354882</v>
      </c>
      <c r="G622" s="2">
        <v>3456</v>
      </c>
      <c r="I622" t="s">
        <v>5792</v>
      </c>
      <c r="P622" t="s">
        <v>5792</v>
      </c>
      <c r="AD622" t="str">
        <f t="shared" si="29"/>
        <v xml:space="preserve">IT služby, SW, licencie </v>
      </c>
    </row>
    <row r="623" spans="1:30" x14ac:dyDescent="0.3">
      <c r="A623" s="3">
        <v>44510</v>
      </c>
      <c r="B623" s="2">
        <f t="shared" si="28"/>
        <v>2021</v>
      </c>
      <c r="C623" s="2">
        <f t="shared" si="27"/>
        <v>11</v>
      </c>
      <c r="D623" s="2">
        <v>1579</v>
      </c>
      <c r="E623" t="s">
        <v>4363</v>
      </c>
      <c r="F623" s="4">
        <v>31354882</v>
      </c>
      <c r="G623" s="2">
        <v>336</v>
      </c>
      <c r="I623" t="s">
        <v>5792</v>
      </c>
      <c r="P623" t="s">
        <v>5792</v>
      </c>
      <c r="AD623" t="str">
        <f t="shared" si="29"/>
        <v xml:space="preserve">IT služby, SW, licencie </v>
      </c>
    </row>
    <row r="624" spans="1:30" x14ac:dyDescent="0.3">
      <c r="A624" s="3">
        <v>44469</v>
      </c>
      <c r="B624" s="2">
        <f t="shared" si="28"/>
        <v>2021</v>
      </c>
      <c r="C624" s="2">
        <f t="shared" si="27"/>
        <v>9</v>
      </c>
      <c r="D624" s="2">
        <v>1360</v>
      </c>
      <c r="E624" t="s">
        <v>4545</v>
      </c>
      <c r="F624" s="4">
        <v>31354882</v>
      </c>
      <c r="G624" s="2">
        <v>384</v>
      </c>
      <c r="I624" t="s">
        <v>5792</v>
      </c>
      <c r="P624" t="s">
        <v>5792</v>
      </c>
      <c r="AD624" t="str">
        <f t="shared" si="29"/>
        <v xml:space="preserve">IT služby, SW, licencie </v>
      </c>
    </row>
    <row r="625" spans="1:30" x14ac:dyDescent="0.3">
      <c r="A625" s="3">
        <v>44438</v>
      </c>
      <c r="B625" s="2">
        <f t="shared" si="28"/>
        <v>2021</v>
      </c>
      <c r="C625" s="2">
        <f t="shared" si="27"/>
        <v>8</v>
      </c>
      <c r="D625" s="2">
        <v>1188</v>
      </c>
      <c r="E625" t="s">
        <v>4695</v>
      </c>
      <c r="F625" s="4">
        <v>31354882</v>
      </c>
      <c r="G625" s="2">
        <v>3834</v>
      </c>
      <c r="I625" t="s">
        <v>5792</v>
      </c>
      <c r="P625" t="s">
        <v>5792</v>
      </c>
      <c r="AD625" t="str">
        <f t="shared" si="29"/>
        <v xml:space="preserve">IT služby, SW, licencie </v>
      </c>
    </row>
    <row r="626" spans="1:30" x14ac:dyDescent="0.3">
      <c r="A626" s="3">
        <v>44396</v>
      </c>
      <c r="B626" s="2">
        <f t="shared" si="28"/>
        <v>2021</v>
      </c>
      <c r="C626" s="2">
        <f t="shared" si="27"/>
        <v>7</v>
      </c>
      <c r="D626" s="2">
        <v>860</v>
      </c>
      <c r="E626" t="s">
        <v>1176</v>
      </c>
      <c r="F626" s="4">
        <v>31354882</v>
      </c>
      <c r="G626" s="2">
        <v>660</v>
      </c>
      <c r="I626" t="s">
        <v>5792</v>
      </c>
      <c r="P626" t="s">
        <v>5792</v>
      </c>
      <c r="AD626" t="str">
        <f t="shared" si="29"/>
        <v xml:space="preserve">IT služby, SW, licencie </v>
      </c>
    </row>
    <row r="627" spans="1:30" x14ac:dyDescent="0.3">
      <c r="A627" s="3">
        <v>44337</v>
      </c>
      <c r="B627" s="2">
        <f t="shared" si="28"/>
        <v>2021</v>
      </c>
      <c r="C627" s="2">
        <f t="shared" si="27"/>
        <v>5</v>
      </c>
      <c r="D627" s="2">
        <v>660</v>
      </c>
      <c r="E627" t="s">
        <v>5124</v>
      </c>
      <c r="F627" s="4">
        <v>31354882</v>
      </c>
      <c r="G627" s="2">
        <v>2424</v>
      </c>
      <c r="I627" t="s">
        <v>5792</v>
      </c>
      <c r="P627" t="s">
        <v>5792</v>
      </c>
      <c r="AD627" t="str">
        <f t="shared" si="29"/>
        <v xml:space="preserve">IT služby, SW, licencie </v>
      </c>
    </row>
    <row r="628" spans="1:30" x14ac:dyDescent="0.3">
      <c r="A628" s="3">
        <v>45280</v>
      </c>
      <c r="B628" s="2">
        <f t="shared" si="28"/>
        <v>2023</v>
      </c>
      <c r="C628" s="2">
        <f t="shared" si="27"/>
        <v>12</v>
      </c>
      <c r="D628" s="2">
        <v>1466</v>
      </c>
      <c r="E628" t="s">
        <v>274</v>
      </c>
      <c r="F628" s="4">
        <v>31357920</v>
      </c>
      <c r="G628" s="2">
        <v>59</v>
      </c>
      <c r="H628" t="s">
        <v>5792</v>
      </c>
      <c r="M628" t="s">
        <v>5792</v>
      </c>
      <c r="AD628" t="str">
        <f t="shared" si="29"/>
        <v xml:space="preserve">Dôchodci </v>
      </c>
    </row>
    <row r="629" spans="1:30" x14ac:dyDescent="0.3">
      <c r="A629" s="3">
        <v>45257</v>
      </c>
      <c r="B629" s="2">
        <f t="shared" si="28"/>
        <v>2023</v>
      </c>
      <c r="C629" s="2">
        <f t="shared" si="27"/>
        <v>11</v>
      </c>
      <c r="D629" s="2">
        <v>1257</v>
      </c>
      <c r="E629" t="s">
        <v>488</v>
      </c>
      <c r="F629" s="4">
        <v>31357920</v>
      </c>
      <c r="G629" s="2">
        <v>73.3</v>
      </c>
      <c r="H629" t="s">
        <v>5792</v>
      </c>
      <c r="M629" t="s">
        <v>5792</v>
      </c>
      <c r="AD629" t="str">
        <f t="shared" si="29"/>
        <v xml:space="preserve">Dôchodci </v>
      </c>
    </row>
    <row r="630" spans="1:30" x14ac:dyDescent="0.3">
      <c r="A630" s="3">
        <v>45223</v>
      </c>
      <c r="B630" s="2">
        <f t="shared" si="28"/>
        <v>2023</v>
      </c>
      <c r="C630" s="2">
        <f t="shared" si="27"/>
        <v>10</v>
      </c>
      <c r="D630" s="2">
        <v>1117</v>
      </c>
      <c r="E630" t="s">
        <v>708</v>
      </c>
      <c r="F630" s="4">
        <v>31357920</v>
      </c>
      <c r="G630" s="2">
        <v>44.8</v>
      </c>
      <c r="H630" t="s">
        <v>5792</v>
      </c>
      <c r="M630" t="s">
        <v>5792</v>
      </c>
      <c r="AD630" t="str">
        <f t="shared" si="29"/>
        <v xml:space="preserve">Dôchodci </v>
      </c>
    </row>
    <row r="631" spans="1:30" x14ac:dyDescent="0.3">
      <c r="A631" s="3">
        <v>45194</v>
      </c>
      <c r="B631" s="2">
        <f t="shared" si="28"/>
        <v>2023</v>
      </c>
      <c r="C631" s="2">
        <f t="shared" si="27"/>
        <v>9</v>
      </c>
      <c r="D631" s="2">
        <v>973</v>
      </c>
      <c r="E631" t="s">
        <v>925</v>
      </c>
      <c r="F631" s="4">
        <v>31357920</v>
      </c>
      <c r="G631" s="2">
        <v>39.799999999999997</v>
      </c>
      <c r="H631" t="s">
        <v>5792</v>
      </c>
      <c r="M631" t="s">
        <v>5792</v>
      </c>
      <c r="AD631" t="str">
        <f t="shared" si="29"/>
        <v xml:space="preserve">Dôchodci </v>
      </c>
    </row>
    <row r="632" spans="1:30" x14ac:dyDescent="0.3">
      <c r="A632" s="3">
        <v>45168</v>
      </c>
      <c r="B632" s="2">
        <f t="shared" si="28"/>
        <v>2023</v>
      </c>
      <c r="C632" s="2">
        <f t="shared" si="27"/>
        <v>8</v>
      </c>
      <c r="D632" s="2">
        <v>838</v>
      </c>
      <c r="E632" t="s">
        <v>1070</v>
      </c>
      <c r="F632" s="4">
        <v>31357920</v>
      </c>
      <c r="G632" s="2">
        <v>55.2</v>
      </c>
      <c r="H632" t="s">
        <v>5792</v>
      </c>
      <c r="M632" t="s">
        <v>5792</v>
      </c>
      <c r="AD632" t="str">
        <f t="shared" si="29"/>
        <v xml:space="preserve">Dôchodci </v>
      </c>
    </row>
    <row r="633" spans="1:30" x14ac:dyDescent="0.3">
      <c r="A633" s="3">
        <v>45134</v>
      </c>
      <c r="B633" s="2">
        <f t="shared" si="28"/>
        <v>2023</v>
      </c>
      <c r="C633" s="2">
        <f t="shared" si="27"/>
        <v>7</v>
      </c>
      <c r="D633" s="2">
        <v>797</v>
      </c>
      <c r="E633" t="s">
        <v>1202</v>
      </c>
      <c r="F633" s="4">
        <v>31357920</v>
      </c>
      <c r="G633" s="2">
        <v>123.6</v>
      </c>
      <c r="H633" t="s">
        <v>5792</v>
      </c>
      <c r="M633" t="s">
        <v>5792</v>
      </c>
      <c r="AD633" t="str">
        <f t="shared" si="29"/>
        <v xml:space="preserve">Dôchodci </v>
      </c>
    </row>
    <row r="634" spans="1:30" x14ac:dyDescent="0.3">
      <c r="A634" s="3">
        <v>45132</v>
      </c>
      <c r="B634" s="2">
        <f t="shared" si="28"/>
        <v>2023</v>
      </c>
      <c r="C634" s="2">
        <f t="shared" si="27"/>
        <v>7</v>
      </c>
      <c r="D634" s="2">
        <v>798</v>
      </c>
      <c r="E634" t="s">
        <v>1212</v>
      </c>
      <c r="F634" s="4">
        <v>31357920</v>
      </c>
      <c r="G634" s="2">
        <v>-112.6</v>
      </c>
      <c r="H634" t="s">
        <v>5792</v>
      </c>
      <c r="M634" t="s">
        <v>5792</v>
      </c>
      <c r="AD634" t="str">
        <f t="shared" si="29"/>
        <v xml:space="preserve">Dôchodci </v>
      </c>
    </row>
    <row r="635" spans="1:30" x14ac:dyDescent="0.3">
      <c r="A635" s="3">
        <v>45132</v>
      </c>
      <c r="B635" s="2">
        <f t="shared" si="28"/>
        <v>2023</v>
      </c>
      <c r="C635" s="2">
        <f t="shared" si="27"/>
        <v>7</v>
      </c>
      <c r="D635" s="2">
        <v>704</v>
      </c>
      <c r="E635" t="s">
        <v>1231</v>
      </c>
      <c r="F635" s="4">
        <v>31357920</v>
      </c>
      <c r="G635" s="2">
        <v>112.6</v>
      </c>
      <c r="H635" t="s">
        <v>5792</v>
      </c>
      <c r="M635" t="s">
        <v>5792</v>
      </c>
      <c r="AD635" t="str">
        <f t="shared" si="29"/>
        <v xml:space="preserve">Dôchodci </v>
      </c>
    </row>
    <row r="636" spans="1:30" x14ac:dyDescent="0.3">
      <c r="A636" s="3">
        <v>45099</v>
      </c>
      <c r="B636" s="2">
        <f t="shared" si="28"/>
        <v>2023</v>
      </c>
      <c r="C636" s="2">
        <f t="shared" si="27"/>
        <v>6</v>
      </c>
      <c r="D636" s="2">
        <v>546</v>
      </c>
      <c r="E636" t="s">
        <v>1429</v>
      </c>
      <c r="F636" s="4">
        <v>31357920</v>
      </c>
      <c r="G636" s="2">
        <v>160.4</v>
      </c>
      <c r="H636" t="s">
        <v>5792</v>
      </c>
      <c r="M636" t="s">
        <v>5792</v>
      </c>
      <c r="AD636" t="str">
        <f t="shared" si="29"/>
        <v xml:space="preserve">Dôchodci </v>
      </c>
    </row>
    <row r="637" spans="1:30" x14ac:dyDescent="0.3">
      <c r="A637" s="3">
        <v>45069</v>
      </c>
      <c r="B637" s="2">
        <f t="shared" si="28"/>
        <v>2023</v>
      </c>
      <c r="C637" s="2">
        <f t="shared" si="27"/>
        <v>5</v>
      </c>
      <c r="D637" s="2">
        <v>403</v>
      </c>
      <c r="E637" t="s">
        <v>1574</v>
      </c>
      <c r="F637" s="4">
        <v>31357920</v>
      </c>
      <c r="G637" s="2">
        <v>83</v>
      </c>
      <c r="H637" t="s">
        <v>5792</v>
      </c>
      <c r="M637" t="s">
        <v>5792</v>
      </c>
      <c r="AD637" t="str">
        <f t="shared" si="29"/>
        <v xml:space="preserve">Dôchodci </v>
      </c>
    </row>
    <row r="638" spans="1:30" x14ac:dyDescent="0.3">
      <c r="A638" s="3">
        <v>45041</v>
      </c>
      <c r="B638" s="2">
        <f t="shared" si="28"/>
        <v>2023</v>
      </c>
      <c r="C638" s="2">
        <f t="shared" si="27"/>
        <v>4</v>
      </c>
      <c r="D638" s="2">
        <v>297</v>
      </c>
      <c r="E638" t="s">
        <v>1742</v>
      </c>
      <c r="F638" s="4">
        <v>31357920</v>
      </c>
      <c r="G638" s="2">
        <v>72.5</v>
      </c>
      <c r="H638" t="s">
        <v>5792</v>
      </c>
      <c r="M638" t="s">
        <v>5792</v>
      </c>
      <c r="AD638" t="str">
        <f t="shared" si="29"/>
        <v xml:space="preserve">Dôchodci </v>
      </c>
    </row>
    <row r="639" spans="1:30" x14ac:dyDescent="0.3">
      <c r="A639" s="3">
        <v>45008</v>
      </c>
      <c r="B639" s="2">
        <f t="shared" si="28"/>
        <v>2023</v>
      </c>
      <c r="C639" s="2">
        <f t="shared" si="27"/>
        <v>3</v>
      </c>
      <c r="D639" s="2">
        <v>186</v>
      </c>
      <c r="E639" t="s">
        <v>1861</v>
      </c>
      <c r="F639" s="4">
        <v>31357920</v>
      </c>
      <c r="G639" s="2">
        <v>113.5</v>
      </c>
      <c r="H639" t="s">
        <v>5792</v>
      </c>
      <c r="M639" t="s">
        <v>5792</v>
      </c>
      <c r="AD639" t="str">
        <f t="shared" si="29"/>
        <v xml:space="preserve">Dôchodci </v>
      </c>
    </row>
    <row r="640" spans="1:30" x14ac:dyDescent="0.3">
      <c r="A640" s="3">
        <v>44986</v>
      </c>
      <c r="B640" s="2">
        <f t="shared" si="28"/>
        <v>2023</v>
      </c>
      <c r="C640" s="2">
        <f t="shared" si="27"/>
        <v>3</v>
      </c>
      <c r="D640" s="2">
        <v>58</v>
      </c>
      <c r="E640" t="s">
        <v>2008</v>
      </c>
      <c r="F640" s="4">
        <v>31357920</v>
      </c>
      <c r="G640" s="2">
        <v>152.4</v>
      </c>
      <c r="H640" t="s">
        <v>5792</v>
      </c>
      <c r="M640" t="s">
        <v>5792</v>
      </c>
      <c r="AD640" t="str">
        <f t="shared" si="29"/>
        <v xml:space="preserve">Dôchodci </v>
      </c>
    </row>
    <row r="641" spans="1:30" x14ac:dyDescent="0.3">
      <c r="A641" s="3">
        <v>44951</v>
      </c>
      <c r="B641" s="2">
        <f t="shared" si="28"/>
        <v>2023</v>
      </c>
      <c r="C641" s="2">
        <f t="shared" si="27"/>
        <v>1</v>
      </c>
      <c r="D641" s="2">
        <v>1904</v>
      </c>
      <c r="E641" t="s">
        <v>2119</v>
      </c>
      <c r="F641" s="4">
        <v>31357920</v>
      </c>
      <c r="G641" s="2">
        <v>216.3</v>
      </c>
      <c r="H641" t="s">
        <v>5792</v>
      </c>
      <c r="M641" t="s">
        <v>5792</v>
      </c>
      <c r="AD641" t="str">
        <f t="shared" si="29"/>
        <v xml:space="preserve">Dôchodci </v>
      </c>
    </row>
    <row r="642" spans="1:30" x14ac:dyDescent="0.3">
      <c r="A642" s="3">
        <v>44916</v>
      </c>
      <c r="B642" s="2">
        <f t="shared" si="28"/>
        <v>2022</v>
      </c>
      <c r="C642" s="2">
        <f t="shared" ref="C642:C705" si="30">MONTH(A642)</f>
        <v>12</v>
      </c>
      <c r="D642">
        <v>1741</v>
      </c>
      <c r="E642" t="s">
        <v>2328</v>
      </c>
      <c r="F642" s="4">
        <v>31357920</v>
      </c>
      <c r="G642" s="2">
        <v>289.60000000000002</v>
      </c>
      <c r="H642" t="s">
        <v>5792</v>
      </c>
      <c r="M642" t="s">
        <v>5792</v>
      </c>
      <c r="AD642" t="str">
        <f t="shared" si="29"/>
        <v xml:space="preserve">Dôchodci </v>
      </c>
    </row>
    <row r="643" spans="1:30" x14ac:dyDescent="0.3">
      <c r="A643" s="3">
        <v>44893</v>
      </c>
      <c r="B643" s="2">
        <f t="shared" ref="B643:B706" si="31">YEAR(A643)</f>
        <v>2022</v>
      </c>
      <c r="C643" s="2">
        <f t="shared" si="30"/>
        <v>11</v>
      </c>
      <c r="D643">
        <v>1567</v>
      </c>
      <c r="E643" t="s">
        <v>2519</v>
      </c>
      <c r="F643" s="4">
        <v>31357920</v>
      </c>
      <c r="G643" s="2">
        <v>317</v>
      </c>
      <c r="H643" t="s">
        <v>5792</v>
      </c>
      <c r="M643" t="s">
        <v>5792</v>
      </c>
      <c r="AD643" t="str">
        <f t="shared" ref="AD643:AD706" si="32">_xlfn.CONCAT(IF($K643="x",_xlfn.CONCAT($K$1, " "),""),IF($L643="x",_xlfn.CONCAT($L$1, " "),""),IF($M643="x",_xlfn.CONCAT($M$1, " "),""),IF($N643="x",_xlfn.CONCAT($N$1, " "),""),IF($O643="x",_xlfn.CONCAT($O$1, " "),""),IF($P643="x",_xlfn.CONCAT($P$1, " "),""),IF($Q643="x",_xlfn.CONCAT($Q$1, " "),""),IF($R643="x",_xlfn.CONCAT($R$1, " "),""),IF($S643="x",_xlfn.CONCAT($S$1, " "),""), IF($T643="x",_xlfn.CONCAT($T$1, " "),""),IF($U643="x",_xlfn.CONCAT($U$1, " "),""),IF($V643="x",_xlfn.CONCAT($V$1, " "),""),IF($W643="x",_xlfn.CONCAT($W$1, " "),""),IF($X643="x",_xlfn.CONCAT($X$1, " "),""),IF($Y643="x",_xlfn.CONCAT($Y$1, " "),""),IF($Z643="x",_xlfn.CONCAT($Z$1, " "),""),IF($AA643="x",_xlfn.CONCAT($AA$1, " "),""),IF($AB643="x",_xlfn.CONCAT($AB$1, " "),""),IF($AC643="x",_xlfn.CONCAT($AC$1, " "),""))</f>
        <v xml:space="preserve">Dôchodci </v>
      </c>
    </row>
    <row r="644" spans="1:30" x14ac:dyDescent="0.3">
      <c r="A644" s="3">
        <v>44859</v>
      </c>
      <c r="B644" s="2">
        <f t="shared" si="31"/>
        <v>2022</v>
      </c>
      <c r="C644" s="2">
        <f t="shared" si="30"/>
        <v>10</v>
      </c>
      <c r="D644">
        <v>1397</v>
      </c>
      <c r="E644" t="s">
        <v>2655</v>
      </c>
      <c r="F644" s="4">
        <v>31357920</v>
      </c>
      <c r="G644" s="2">
        <v>204.5</v>
      </c>
      <c r="H644" t="s">
        <v>5792</v>
      </c>
      <c r="M644" t="s">
        <v>5792</v>
      </c>
      <c r="AD644" t="str">
        <f t="shared" si="32"/>
        <v xml:space="preserve">Dôchodci </v>
      </c>
    </row>
    <row r="645" spans="1:30" x14ac:dyDescent="0.3">
      <c r="A645" s="3">
        <v>44826</v>
      </c>
      <c r="B645" s="2">
        <f t="shared" si="31"/>
        <v>2022</v>
      </c>
      <c r="C645" s="2">
        <f t="shared" si="30"/>
        <v>9</v>
      </c>
      <c r="D645">
        <v>1189</v>
      </c>
      <c r="E645" t="s">
        <v>2800</v>
      </c>
      <c r="F645" s="4">
        <v>31357920</v>
      </c>
      <c r="G645" s="2">
        <v>100.8</v>
      </c>
      <c r="H645" t="s">
        <v>5792</v>
      </c>
      <c r="M645" t="s">
        <v>5792</v>
      </c>
      <c r="AD645" t="str">
        <f t="shared" si="32"/>
        <v xml:space="preserve">Dôchodci </v>
      </c>
    </row>
    <row r="646" spans="1:30" x14ac:dyDescent="0.3">
      <c r="A646" s="3">
        <v>44784</v>
      </c>
      <c r="B646" s="2">
        <f t="shared" si="31"/>
        <v>2022</v>
      </c>
      <c r="C646" s="2">
        <f t="shared" si="30"/>
        <v>8</v>
      </c>
      <c r="D646">
        <v>1072</v>
      </c>
      <c r="E646" t="s">
        <v>2959</v>
      </c>
      <c r="F646" s="4">
        <v>31357920</v>
      </c>
      <c r="G646" s="2">
        <v>302.5</v>
      </c>
      <c r="H646" t="s">
        <v>5792</v>
      </c>
      <c r="M646" t="s">
        <v>5792</v>
      </c>
      <c r="AD646" t="str">
        <f t="shared" si="32"/>
        <v xml:space="preserve">Dôchodci </v>
      </c>
    </row>
    <row r="647" spans="1:30" x14ac:dyDescent="0.3">
      <c r="A647" s="3">
        <v>44761</v>
      </c>
      <c r="B647" s="2">
        <f t="shared" si="31"/>
        <v>2022</v>
      </c>
      <c r="C647" s="2">
        <f t="shared" si="30"/>
        <v>7</v>
      </c>
      <c r="D647">
        <v>981</v>
      </c>
      <c r="E647" t="s">
        <v>3055</v>
      </c>
      <c r="F647" s="4">
        <v>31357920</v>
      </c>
      <c r="G647" s="2">
        <v>267.2</v>
      </c>
      <c r="H647" t="s">
        <v>5792</v>
      </c>
      <c r="M647" t="s">
        <v>5792</v>
      </c>
      <c r="AD647" t="str">
        <f t="shared" si="32"/>
        <v xml:space="preserve">Dôchodci </v>
      </c>
    </row>
    <row r="648" spans="1:30" x14ac:dyDescent="0.3">
      <c r="A648" s="3">
        <v>44727</v>
      </c>
      <c r="B648" s="2">
        <f t="shared" si="31"/>
        <v>2022</v>
      </c>
      <c r="C648" s="2">
        <f t="shared" si="30"/>
        <v>6</v>
      </c>
      <c r="D648">
        <v>764</v>
      </c>
      <c r="E648" t="s">
        <v>3212</v>
      </c>
      <c r="F648" s="4">
        <v>31357920</v>
      </c>
      <c r="G648" s="2">
        <v>331.6</v>
      </c>
      <c r="H648" t="s">
        <v>5792</v>
      </c>
      <c r="M648" t="s">
        <v>5792</v>
      </c>
      <c r="AD648" t="str">
        <f t="shared" si="32"/>
        <v xml:space="preserve">Dôchodci </v>
      </c>
    </row>
    <row r="649" spans="1:30" x14ac:dyDescent="0.3">
      <c r="A649" s="3">
        <v>44698</v>
      </c>
      <c r="B649" s="2">
        <f t="shared" si="31"/>
        <v>2022</v>
      </c>
      <c r="C649" s="2">
        <f t="shared" si="30"/>
        <v>5</v>
      </c>
      <c r="D649">
        <v>597</v>
      </c>
      <c r="E649" t="s">
        <v>3359</v>
      </c>
      <c r="F649" s="4">
        <v>31357920</v>
      </c>
      <c r="G649" s="2">
        <v>258.5</v>
      </c>
      <c r="H649" t="s">
        <v>5792</v>
      </c>
      <c r="M649" t="s">
        <v>5792</v>
      </c>
      <c r="AD649" t="str">
        <f t="shared" si="32"/>
        <v xml:space="preserve">Dôchodci </v>
      </c>
    </row>
    <row r="650" spans="1:30" x14ac:dyDescent="0.3">
      <c r="A650" s="3">
        <v>44671</v>
      </c>
      <c r="B650" s="2">
        <f t="shared" si="31"/>
        <v>2022</v>
      </c>
      <c r="C650" s="2">
        <f t="shared" si="30"/>
        <v>4</v>
      </c>
      <c r="D650">
        <v>423</v>
      </c>
      <c r="E650" t="s">
        <v>3509</v>
      </c>
      <c r="F650" s="4">
        <v>31357920</v>
      </c>
      <c r="G650" s="2">
        <v>232.1</v>
      </c>
      <c r="H650" t="s">
        <v>5792</v>
      </c>
      <c r="M650" t="s">
        <v>5792</v>
      </c>
      <c r="AD650" t="str">
        <f t="shared" si="32"/>
        <v xml:space="preserve">Dôchodci </v>
      </c>
    </row>
    <row r="651" spans="1:30" x14ac:dyDescent="0.3">
      <c r="A651" s="3">
        <v>44637</v>
      </c>
      <c r="B651" s="2">
        <f t="shared" si="31"/>
        <v>2022</v>
      </c>
      <c r="C651" s="2">
        <f t="shared" si="30"/>
        <v>3</v>
      </c>
      <c r="D651">
        <v>230</v>
      </c>
      <c r="E651" t="s">
        <v>3662</v>
      </c>
      <c r="F651" s="4">
        <v>31357920</v>
      </c>
      <c r="G651" s="2">
        <v>283.39999999999998</v>
      </c>
      <c r="H651" t="s">
        <v>5792</v>
      </c>
      <c r="M651" t="s">
        <v>5792</v>
      </c>
      <c r="AD651" t="str">
        <f t="shared" si="32"/>
        <v xml:space="preserve">Dôchodci </v>
      </c>
    </row>
    <row r="652" spans="1:30" x14ac:dyDescent="0.3">
      <c r="A652" s="3">
        <v>44607</v>
      </c>
      <c r="B652" s="2">
        <f t="shared" si="31"/>
        <v>2022</v>
      </c>
      <c r="C652" s="2">
        <f t="shared" si="30"/>
        <v>2</v>
      </c>
      <c r="D652">
        <v>116</v>
      </c>
      <c r="E652" t="s">
        <v>3787</v>
      </c>
      <c r="F652" s="4">
        <v>31357920</v>
      </c>
      <c r="G652" s="2">
        <v>217</v>
      </c>
      <c r="H652" t="s">
        <v>5792</v>
      </c>
      <c r="M652" t="s">
        <v>5792</v>
      </c>
      <c r="AD652" t="str">
        <f t="shared" si="32"/>
        <v xml:space="preserve">Dôchodci </v>
      </c>
    </row>
    <row r="653" spans="1:30" x14ac:dyDescent="0.3">
      <c r="A653" s="3">
        <v>44575</v>
      </c>
      <c r="B653" s="2">
        <f t="shared" si="31"/>
        <v>2022</v>
      </c>
      <c r="C653" s="2">
        <f t="shared" si="30"/>
        <v>1</v>
      </c>
      <c r="D653">
        <v>1977</v>
      </c>
      <c r="E653" t="s">
        <v>3952</v>
      </c>
      <c r="F653" s="4">
        <v>31357920</v>
      </c>
      <c r="G653" s="2">
        <v>207</v>
      </c>
      <c r="H653" t="s">
        <v>5792</v>
      </c>
      <c r="M653" t="s">
        <v>5792</v>
      </c>
      <c r="AD653" t="str">
        <f t="shared" si="32"/>
        <v xml:space="preserve">Dôchodci </v>
      </c>
    </row>
    <row r="654" spans="1:30" x14ac:dyDescent="0.3">
      <c r="A654" s="3">
        <v>44550</v>
      </c>
      <c r="B654" s="2">
        <f t="shared" si="31"/>
        <v>2021</v>
      </c>
      <c r="C654" s="2">
        <f t="shared" si="30"/>
        <v>12</v>
      </c>
      <c r="D654" s="2">
        <v>1749</v>
      </c>
      <c r="E654" t="s">
        <v>4181</v>
      </c>
      <c r="F654" s="4">
        <v>31357920</v>
      </c>
      <c r="G654" s="2">
        <v>263.39999999999998</v>
      </c>
      <c r="H654" t="s">
        <v>5792</v>
      </c>
      <c r="M654" t="s">
        <v>5792</v>
      </c>
      <c r="AD654" t="str">
        <f t="shared" si="32"/>
        <v xml:space="preserve">Dôchodci </v>
      </c>
    </row>
    <row r="655" spans="1:30" x14ac:dyDescent="0.3">
      <c r="A655" s="3">
        <v>44522</v>
      </c>
      <c r="B655" s="2">
        <f t="shared" si="31"/>
        <v>2021</v>
      </c>
      <c r="C655" s="2">
        <f t="shared" si="30"/>
        <v>11</v>
      </c>
      <c r="D655" s="2">
        <v>1572</v>
      </c>
      <c r="E655" t="s">
        <v>4298</v>
      </c>
      <c r="F655" s="4">
        <v>31357920</v>
      </c>
      <c r="G655" s="2">
        <v>238.1</v>
      </c>
      <c r="H655" t="s">
        <v>5792</v>
      </c>
      <c r="M655" t="s">
        <v>5792</v>
      </c>
      <c r="AD655" t="str">
        <f t="shared" si="32"/>
        <v xml:space="preserve">Dôchodci </v>
      </c>
    </row>
    <row r="656" spans="1:30" x14ac:dyDescent="0.3">
      <c r="A656" s="3">
        <v>44488</v>
      </c>
      <c r="B656" s="2">
        <f t="shared" si="31"/>
        <v>2021</v>
      </c>
      <c r="C656" s="2">
        <f t="shared" si="30"/>
        <v>10</v>
      </c>
      <c r="D656" s="2">
        <v>1404</v>
      </c>
      <c r="E656" t="s">
        <v>4456</v>
      </c>
      <c r="F656" s="4">
        <v>31357920</v>
      </c>
      <c r="G656" s="2">
        <v>265.7</v>
      </c>
      <c r="H656" t="s">
        <v>5792</v>
      </c>
      <c r="M656" t="s">
        <v>5792</v>
      </c>
      <c r="AD656" t="str">
        <f t="shared" si="32"/>
        <v xml:space="preserve">Dôchodci </v>
      </c>
    </row>
    <row r="657" spans="1:30" x14ac:dyDescent="0.3">
      <c r="A657" s="3">
        <v>44459</v>
      </c>
      <c r="B657" s="2">
        <f t="shared" si="31"/>
        <v>2021</v>
      </c>
      <c r="C657" s="2">
        <f t="shared" si="30"/>
        <v>9</v>
      </c>
      <c r="D657" s="2">
        <v>1252</v>
      </c>
      <c r="E657" t="s">
        <v>4602</v>
      </c>
      <c r="F657" s="4">
        <v>31357920</v>
      </c>
      <c r="G657" s="2">
        <v>124</v>
      </c>
      <c r="H657" t="s">
        <v>5792</v>
      </c>
      <c r="M657" t="s">
        <v>5792</v>
      </c>
      <c r="AD657" t="str">
        <f t="shared" si="32"/>
        <v xml:space="preserve">Dôchodci </v>
      </c>
    </row>
    <row r="658" spans="1:30" x14ac:dyDescent="0.3">
      <c r="A658" s="3">
        <v>44447</v>
      </c>
      <c r="B658" s="2">
        <f t="shared" si="31"/>
        <v>2021</v>
      </c>
      <c r="C658" s="2">
        <f t="shared" si="30"/>
        <v>9</v>
      </c>
      <c r="D658" s="2">
        <v>1184</v>
      </c>
      <c r="E658" t="s">
        <v>4666</v>
      </c>
      <c r="F658" s="4">
        <v>31357920</v>
      </c>
      <c r="G658" s="2">
        <v>246</v>
      </c>
      <c r="H658" t="s">
        <v>5792</v>
      </c>
      <c r="M658" t="s">
        <v>5792</v>
      </c>
      <c r="AD658" t="str">
        <f t="shared" si="32"/>
        <v xml:space="preserve">Dôchodci </v>
      </c>
    </row>
    <row r="659" spans="1:30" x14ac:dyDescent="0.3">
      <c r="A659" s="3">
        <v>44398</v>
      </c>
      <c r="B659" s="2">
        <f t="shared" si="31"/>
        <v>2021</v>
      </c>
      <c r="C659" s="2">
        <f t="shared" si="30"/>
        <v>7</v>
      </c>
      <c r="D659" s="2">
        <v>975</v>
      </c>
      <c r="E659" t="s">
        <v>4858</v>
      </c>
      <c r="F659" s="4">
        <v>31357920</v>
      </c>
      <c r="G659" s="2">
        <v>264.60000000000002</v>
      </c>
      <c r="H659" t="s">
        <v>5792</v>
      </c>
      <c r="M659" t="s">
        <v>5792</v>
      </c>
      <c r="AD659" t="str">
        <f t="shared" si="32"/>
        <v xml:space="preserve">Dôchodci </v>
      </c>
    </row>
    <row r="660" spans="1:30" x14ac:dyDescent="0.3">
      <c r="A660" s="3">
        <v>44368</v>
      </c>
      <c r="B660" s="2">
        <f t="shared" si="31"/>
        <v>2021</v>
      </c>
      <c r="C660" s="2">
        <f t="shared" si="30"/>
        <v>6</v>
      </c>
      <c r="D660" s="2">
        <v>784</v>
      </c>
      <c r="E660" t="s">
        <v>4990</v>
      </c>
      <c r="F660" s="4">
        <v>31357920</v>
      </c>
      <c r="G660" s="2">
        <v>172.5</v>
      </c>
      <c r="H660" t="s">
        <v>5792</v>
      </c>
      <c r="M660" t="s">
        <v>5792</v>
      </c>
      <c r="AD660" t="str">
        <f t="shared" si="32"/>
        <v xml:space="preserve">Dôchodci </v>
      </c>
    </row>
    <row r="661" spans="1:30" x14ac:dyDescent="0.3">
      <c r="A661" s="3">
        <v>44336</v>
      </c>
      <c r="B661" s="2">
        <f t="shared" si="31"/>
        <v>2021</v>
      </c>
      <c r="C661" s="2">
        <f t="shared" si="30"/>
        <v>5</v>
      </c>
      <c r="D661" s="2">
        <v>581</v>
      </c>
      <c r="E661" t="s">
        <v>5139</v>
      </c>
      <c r="F661" s="4">
        <v>31357920</v>
      </c>
      <c r="G661" s="2">
        <v>193.2</v>
      </c>
      <c r="H661" t="s">
        <v>5792</v>
      </c>
      <c r="M661" t="s">
        <v>5792</v>
      </c>
      <c r="AD661" t="str">
        <f t="shared" si="32"/>
        <v xml:space="preserve">Dôchodci </v>
      </c>
    </row>
    <row r="662" spans="1:30" x14ac:dyDescent="0.3">
      <c r="A662" s="3">
        <v>44314</v>
      </c>
      <c r="B662" s="2">
        <f t="shared" si="31"/>
        <v>2021</v>
      </c>
      <c r="C662" s="2">
        <f t="shared" si="30"/>
        <v>4</v>
      </c>
      <c r="D662" s="2">
        <v>536</v>
      </c>
      <c r="E662" t="s">
        <v>5245</v>
      </c>
      <c r="F662" s="4">
        <v>31357920</v>
      </c>
      <c r="G662" s="2">
        <v>208.5</v>
      </c>
      <c r="H662" t="s">
        <v>5792</v>
      </c>
      <c r="M662" t="s">
        <v>5792</v>
      </c>
      <c r="AD662" t="str">
        <f t="shared" si="32"/>
        <v xml:space="preserve">Dôchodci </v>
      </c>
    </row>
    <row r="663" spans="1:30" x14ac:dyDescent="0.3">
      <c r="A663" s="3">
        <v>44274</v>
      </c>
      <c r="B663" s="2">
        <f t="shared" si="31"/>
        <v>2021</v>
      </c>
      <c r="C663" s="2">
        <f t="shared" si="30"/>
        <v>3</v>
      </c>
      <c r="D663" s="2">
        <v>245</v>
      </c>
      <c r="E663" t="s">
        <v>5440</v>
      </c>
      <c r="F663" s="4">
        <v>31357920</v>
      </c>
      <c r="G663" s="2">
        <v>184.1</v>
      </c>
      <c r="H663" t="s">
        <v>5792</v>
      </c>
      <c r="M663" t="s">
        <v>5792</v>
      </c>
      <c r="AD663" t="str">
        <f t="shared" si="32"/>
        <v xml:space="preserve">Dôchodci </v>
      </c>
    </row>
    <row r="664" spans="1:30" x14ac:dyDescent="0.3">
      <c r="A664" s="3">
        <v>44244</v>
      </c>
      <c r="B664" s="2">
        <f t="shared" si="31"/>
        <v>2021</v>
      </c>
      <c r="C664" s="2">
        <f t="shared" si="30"/>
        <v>2</v>
      </c>
      <c r="D664" s="2">
        <v>160</v>
      </c>
      <c r="E664" t="s">
        <v>5571</v>
      </c>
      <c r="F664" s="4">
        <v>31357920</v>
      </c>
      <c r="G664" s="2">
        <v>188.3</v>
      </c>
      <c r="H664" t="s">
        <v>5792</v>
      </c>
      <c r="M664" t="s">
        <v>5792</v>
      </c>
      <c r="AD664" t="str">
        <f t="shared" si="32"/>
        <v xml:space="preserve">Dôchodci </v>
      </c>
    </row>
    <row r="665" spans="1:30" x14ac:dyDescent="0.3">
      <c r="A665" s="3">
        <v>44215</v>
      </c>
      <c r="B665" s="2">
        <f t="shared" si="31"/>
        <v>2021</v>
      </c>
      <c r="C665" s="2">
        <f t="shared" si="30"/>
        <v>1</v>
      </c>
      <c r="D665" s="2">
        <v>2276</v>
      </c>
      <c r="E665" t="s">
        <v>5751</v>
      </c>
      <c r="F665" s="4">
        <v>31357920</v>
      </c>
      <c r="G665" s="2">
        <v>193.1</v>
      </c>
      <c r="H665" t="s">
        <v>5792</v>
      </c>
      <c r="M665" t="s">
        <v>5792</v>
      </c>
      <c r="AD665" t="str">
        <f t="shared" si="32"/>
        <v xml:space="preserve">Dôchodci </v>
      </c>
    </row>
    <row r="666" spans="1:30" x14ac:dyDescent="0.3">
      <c r="A666" s="3">
        <v>45300</v>
      </c>
      <c r="B666" s="2">
        <f t="shared" si="31"/>
        <v>2024</v>
      </c>
      <c r="C666" s="2">
        <f t="shared" si="30"/>
        <v>1</v>
      </c>
      <c r="D666" s="2">
        <v>1503</v>
      </c>
      <c r="E666" t="s">
        <v>119</v>
      </c>
      <c r="F666" s="4">
        <v>31360289</v>
      </c>
      <c r="G666" s="2">
        <v>13408.8</v>
      </c>
      <c r="I666" t="s">
        <v>5792</v>
      </c>
      <c r="AB666" t="s">
        <v>5792</v>
      </c>
      <c r="AD666" t="str">
        <f t="shared" si="32"/>
        <v xml:space="preserve">Civilná ochrana a bezpečnosť </v>
      </c>
    </row>
    <row r="667" spans="1:30" x14ac:dyDescent="0.3">
      <c r="A667" s="3">
        <v>45260</v>
      </c>
      <c r="B667" s="2">
        <f t="shared" si="31"/>
        <v>2023</v>
      </c>
      <c r="C667" s="2">
        <f t="shared" si="30"/>
        <v>11</v>
      </c>
      <c r="D667" s="2">
        <v>1293</v>
      </c>
      <c r="E667" t="s">
        <v>453</v>
      </c>
      <c r="F667" s="4">
        <v>31360289</v>
      </c>
      <c r="G667" s="2">
        <v>14746.08</v>
      </c>
      <c r="I667" t="s">
        <v>5792</v>
      </c>
      <c r="AB667" t="s">
        <v>5792</v>
      </c>
      <c r="AD667" t="str">
        <f t="shared" si="32"/>
        <v xml:space="preserve">Civilná ochrana a bezpečnosť </v>
      </c>
    </row>
    <row r="668" spans="1:30" x14ac:dyDescent="0.3">
      <c r="A668" s="3">
        <v>45237</v>
      </c>
      <c r="B668" s="2">
        <f t="shared" si="31"/>
        <v>2023</v>
      </c>
      <c r="C668" s="2">
        <f t="shared" si="30"/>
        <v>11</v>
      </c>
      <c r="D668" s="2">
        <v>1142</v>
      </c>
      <c r="E668" t="s">
        <v>647</v>
      </c>
      <c r="F668" s="4">
        <v>31360289</v>
      </c>
      <c r="G668" s="2">
        <v>14389.68</v>
      </c>
      <c r="I668" t="s">
        <v>5792</v>
      </c>
      <c r="AB668" t="s">
        <v>5792</v>
      </c>
      <c r="AD668" t="str">
        <f t="shared" si="32"/>
        <v xml:space="preserve">Civilná ochrana a bezpečnosť </v>
      </c>
    </row>
    <row r="669" spans="1:30" x14ac:dyDescent="0.3">
      <c r="A669" s="3">
        <v>45229</v>
      </c>
      <c r="B669" s="2">
        <f t="shared" si="31"/>
        <v>2023</v>
      </c>
      <c r="C669" s="2">
        <f t="shared" si="30"/>
        <v>10</v>
      </c>
      <c r="D669" s="2">
        <v>1219</v>
      </c>
      <c r="E669" t="s">
        <v>679</v>
      </c>
      <c r="F669" s="4">
        <v>31360289</v>
      </c>
      <c r="G669" s="2">
        <v>300</v>
      </c>
      <c r="I669" t="s">
        <v>5792</v>
      </c>
      <c r="N669" t="s">
        <v>5792</v>
      </c>
      <c r="AB669" t="s">
        <v>5792</v>
      </c>
      <c r="AD669" t="str">
        <f t="shared" si="32"/>
        <v xml:space="preserve">ZŠ / MŠ / Jasle Civilná ochrana a bezpečnosť </v>
      </c>
    </row>
    <row r="670" spans="1:30" x14ac:dyDescent="0.3">
      <c r="A670" s="3">
        <v>45216</v>
      </c>
      <c r="B670" s="2">
        <f t="shared" si="31"/>
        <v>2023</v>
      </c>
      <c r="C670" s="2">
        <f t="shared" si="30"/>
        <v>10</v>
      </c>
      <c r="D670" s="2">
        <v>1011</v>
      </c>
      <c r="E670" t="s">
        <v>775</v>
      </c>
      <c r="F670" s="4">
        <v>31360289</v>
      </c>
      <c r="G670" s="2">
        <v>14746.08</v>
      </c>
      <c r="I670" t="s">
        <v>5792</v>
      </c>
      <c r="AB670" t="s">
        <v>5792</v>
      </c>
      <c r="AD670" t="str">
        <f t="shared" si="32"/>
        <v xml:space="preserve">Civilná ochrana a bezpečnosť </v>
      </c>
    </row>
    <row r="671" spans="1:30" x14ac:dyDescent="0.3">
      <c r="A671" s="3">
        <v>45168</v>
      </c>
      <c r="B671" s="2">
        <f t="shared" si="31"/>
        <v>2023</v>
      </c>
      <c r="C671" s="2">
        <f t="shared" si="30"/>
        <v>8</v>
      </c>
      <c r="D671" s="2">
        <v>870</v>
      </c>
      <c r="E671" t="s">
        <v>1077</v>
      </c>
      <c r="F671" s="4">
        <v>31360289</v>
      </c>
      <c r="G671" s="2">
        <v>14850.24</v>
      </c>
      <c r="I671" t="s">
        <v>5792</v>
      </c>
      <c r="AB671" t="s">
        <v>5792</v>
      </c>
      <c r="AD671" t="str">
        <f t="shared" si="32"/>
        <v xml:space="preserve">Civilná ochrana a bezpečnosť </v>
      </c>
    </row>
    <row r="672" spans="1:30" x14ac:dyDescent="0.3">
      <c r="A672" s="3">
        <v>45140</v>
      </c>
      <c r="B672" s="2">
        <f t="shared" si="31"/>
        <v>2023</v>
      </c>
      <c r="C672" s="2">
        <f t="shared" si="30"/>
        <v>8</v>
      </c>
      <c r="D672" s="2">
        <v>705</v>
      </c>
      <c r="E672" t="s">
        <v>1201</v>
      </c>
      <c r="F672" s="4">
        <v>31360289</v>
      </c>
      <c r="G672" s="2">
        <v>14233.44</v>
      </c>
      <c r="I672" t="s">
        <v>5792</v>
      </c>
      <c r="AB672" t="s">
        <v>5792</v>
      </c>
      <c r="AD672" t="str">
        <f t="shared" si="32"/>
        <v xml:space="preserve">Civilná ochrana a bezpečnosť </v>
      </c>
    </row>
    <row r="673" spans="1:30" x14ac:dyDescent="0.3">
      <c r="A673" s="3">
        <v>45117</v>
      </c>
      <c r="B673" s="2">
        <f t="shared" si="31"/>
        <v>2023</v>
      </c>
      <c r="C673" s="2">
        <f t="shared" si="30"/>
        <v>7</v>
      </c>
      <c r="D673" s="2">
        <v>568</v>
      </c>
      <c r="E673" t="s">
        <v>1341</v>
      </c>
      <c r="F673" s="4">
        <v>31360289</v>
      </c>
      <c r="G673" s="2">
        <v>15532.56</v>
      </c>
      <c r="I673" t="s">
        <v>5792</v>
      </c>
      <c r="AB673" t="s">
        <v>5792</v>
      </c>
      <c r="AD673" t="str">
        <f t="shared" si="32"/>
        <v xml:space="preserve">Civilná ochrana a bezpečnosť </v>
      </c>
    </row>
    <row r="674" spans="1:30" x14ac:dyDescent="0.3">
      <c r="A674" s="3">
        <v>45082</v>
      </c>
      <c r="B674" s="2">
        <f t="shared" si="31"/>
        <v>2023</v>
      </c>
      <c r="C674" s="2">
        <f t="shared" si="30"/>
        <v>6</v>
      </c>
      <c r="D674" s="2">
        <v>430</v>
      </c>
      <c r="E674" t="s">
        <v>1516</v>
      </c>
      <c r="F674" s="4">
        <v>31360289</v>
      </c>
      <c r="G674" s="2">
        <v>13707.36</v>
      </c>
      <c r="I674" t="s">
        <v>5792</v>
      </c>
      <c r="AB674" t="s">
        <v>5792</v>
      </c>
      <c r="AD674" t="str">
        <f t="shared" si="32"/>
        <v xml:space="preserve">Civilná ochrana a bezpečnosť </v>
      </c>
    </row>
    <row r="675" spans="1:30" x14ac:dyDescent="0.3">
      <c r="A675" s="3">
        <v>45043</v>
      </c>
      <c r="B675" s="2">
        <f t="shared" si="31"/>
        <v>2023</v>
      </c>
      <c r="C675" s="2">
        <f t="shared" si="30"/>
        <v>4</v>
      </c>
      <c r="D675" s="2">
        <v>308</v>
      </c>
      <c r="E675" t="s">
        <v>1700</v>
      </c>
      <c r="F675" s="4">
        <v>31360289</v>
      </c>
      <c r="G675" s="2">
        <v>4176</v>
      </c>
      <c r="I675" t="s">
        <v>5792</v>
      </c>
      <c r="AB675" t="s">
        <v>5792</v>
      </c>
      <c r="AD675" t="str">
        <f t="shared" si="32"/>
        <v xml:space="preserve">Civilná ochrana a bezpečnosť </v>
      </c>
    </row>
    <row r="676" spans="1:30" x14ac:dyDescent="0.3">
      <c r="A676" s="3">
        <v>45020</v>
      </c>
      <c r="B676" s="2">
        <f t="shared" si="31"/>
        <v>2023</v>
      </c>
      <c r="C676" s="2">
        <f t="shared" si="30"/>
        <v>4</v>
      </c>
      <c r="D676" s="2">
        <v>182</v>
      </c>
      <c r="E676" t="s">
        <v>1823</v>
      </c>
      <c r="F676" s="4">
        <v>31360289</v>
      </c>
      <c r="G676" s="2">
        <v>3225.6</v>
      </c>
      <c r="I676" t="s">
        <v>5792</v>
      </c>
      <c r="AB676" t="s">
        <v>5792</v>
      </c>
      <c r="AD676" t="str">
        <f t="shared" si="32"/>
        <v xml:space="preserve">Civilná ochrana a bezpečnosť </v>
      </c>
    </row>
    <row r="677" spans="1:30" x14ac:dyDescent="0.3">
      <c r="A677" s="3">
        <v>44998</v>
      </c>
      <c r="B677" s="2">
        <f t="shared" si="31"/>
        <v>2023</v>
      </c>
      <c r="C677" s="2">
        <f t="shared" si="30"/>
        <v>3</v>
      </c>
      <c r="D677" s="2">
        <v>81</v>
      </c>
      <c r="E677" t="s">
        <v>1942</v>
      </c>
      <c r="F677" s="4">
        <v>31360289</v>
      </c>
      <c r="G677" s="2">
        <v>3571.2</v>
      </c>
      <c r="I677" t="s">
        <v>5792</v>
      </c>
      <c r="AB677" t="s">
        <v>5792</v>
      </c>
      <c r="AD677" t="str">
        <f t="shared" si="32"/>
        <v xml:space="preserve">Civilná ochrana a bezpečnosť </v>
      </c>
    </row>
    <row r="678" spans="1:30" x14ac:dyDescent="0.3">
      <c r="A678" s="3">
        <v>44958</v>
      </c>
      <c r="B678" s="2">
        <f t="shared" si="31"/>
        <v>2023</v>
      </c>
      <c r="C678" s="2">
        <f t="shared" si="30"/>
        <v>2</v>
      </c>
      <c r="D678" s="2">
        <v>1948</v>
      </c>
      <c r="E678" t="s">
        <v>2094</v>
      </c>
      <c r="F678" s="4">
        <v>31360289</v>
      </c>
      <c r="G678" s="2">
        <v>4171.2</v>
      </c>
      <c r="I678" t="s">
        <v>5792</v>
      </c>
      <c r="AB678" t="s">
        <v>5792</v>
      </c>
      <c r="AD678" t="str">
        <f t="shared" si="32"/>
        <v xml:space="preserve">Civilná ochrana a bezpečnosť </v>
      </c>
    </row>
    <row r="679" spans="1:30" x14ac:dyDescent="0.3">
      <c r="A679" s="3">
        <v>44923</v>
      </c>
      <c r="B679" s="2">
        <f t="shared" si="31"/>
        <v>2022</v>
      </c>
      <c r="C679" s="2">
        <f t="shared" si="30"/>
        <v>12</v>
      </c>
      <c r="D679">
        <v>1725</v>
      </c>
      <c r="E679" t="s">
        <v>2270</v>
      </c>
      <c r="F679" s="4">
        <v>31360289</v>
      </c>
      <c r="G679" s="2">
        <v>4056</v>
      </c>
      <c r="I679" t="s">
        <v>5792</v>
      </c>
      <c r="AB679" t="s">
        <v>5792</v>
      </c>
      <c r="AD679" t="str">
        <f t="shared" si="32"/>
        <v xml:space="preserve">Civilná ochrana a bezpečnosť </v>
      </c>
    </row>
    <row r="680" spans="1:30" x14ac:dyDescent="0.3">
      <c r="A680" s="3">
        <v>44907</v>
      </c>
      <c r="B680" s="2">
        <f t="shared" si="31"/>
        <v>2022</v>
      </c>
      <c r="C680" s="2">
        <f t="shared" si="30"/>
        <v>12</v>
      </c>
      <c r="D680">
        <v>1568</v>
      </c>
      <c r="E680" t="s">
        <v>2442</v>
      </c>
      <c r="F680" s="4">
        <v>31360289</v>
      </c>
      <c r="G680" s="2">
        <v>4927.2</v>
      </c>
      <c r="I680" t="s">
        <v>5792</v>
      </c>
      <c r="AB680" t="s">
        <v>5792</v>
      </c>
      <c r="AD680" t="str">
        <f t="shared" si="32"/>
        <v xml:space="preserve">Civilná ochrana a bezpečnosť </v>
      </c>
    </row>
    <row r="681" spans="1:30" x14ac:dyDescent="0.3">
      <c r="A681" s="3">
        <v>44872</v>
      </c>
      <c r="B681" s="2">
        <f t="shared" si="31"/>
        <v>2022</v>
      </c>
      <c r="C681" s="2">
        <f t="shared" si="30"/>
        <v>11</v>
      </c>
      <c r="D681">
        <v>1387</v>
      </c>
      <c r="E681" t="s">
        <v>2612</v>
      </c>
      <c r="F681" s="4">
        <v>31360289</v>
      </c>
      <c r="G681" s="2">
        <v>4812</v>
      </c>
      <c r="I681" t="s">
        <v>5792</v>
      </c>
      <c r="AB681" t="s">
        <v>5792</v>
      </c>
      <c r="AD681" t="str">
        <f t="shared" si="32"/>
        <v xml:space="preserve">Civilná ochrana a bezpečnosť </v>
      </c>
    </row>
    <row r="682" spans="1:30" x14ac:dyDescent="0.3">
      <c r="A682" s="3">
        <v>44839</v>
      </c>
      <c r="B682" s="2">
        <f t="shared" si="31"/>
        <v>2022</v>
      </c>
      <c r="C682" s="2">
        <f t="shared" si="30"/>
        <v>10</v>
      </c>
      <c r="D682">
        <v>1216</v>
      </c>
      <c r="E682" t="s">
        <v>2751</v>
      </c>
      <c r="F682" s="4">
        <v>31360289</v>
      </c>
      <c r="G682" s="2">
        <v>4851.6000000000004</v>
      </c>
      <c r="I682" t="s">
        <v>5792</v>
      </c>
      <c r="AB682" t="s">
        <v>5792</v>
      </c>
      <c r="AD682" t="str">
        <f t="shared" si="32"/>
        <v xml:space="preserve">Civilná ochrana a bezpečnosť </v>
      </c>
    </row>
    <row r="683" spans="1:30" x14ac:dyDescent="0.3">
      <c r="A683" s="3">
        <v>44810</v>
      </c>
      <c r="B683" s="2">
        <f t="shared" si="31"/>
        <v>2022</v>
      </c>
      <c r="C683" s="2">
        <f t="shared" si="30"/>
        <v>9</v>
      </c>
      <c r="D683">
        <v>1146</v>
      </c>
      <c r="E683" t="s">
        <v>2867</v>
      </c>
      <c r="F683" s="4">
        <v>31360289</v>
      </c>
      <c r="G683" s="2">
        <v>5002.8</v>
      </c>
      <c r="I683" t="s">
        <v>5792</v>
      </c>
      <c r="AB683" t="s">
        <v>5792</v>
      </c>
      <c r="AD683" t="str">
        <f t="shared" si="32"/>
        <v xml:space="preserve">Civilná ochrana a bezpečnosť </v>
      </c>
    </row>
    <row r="684" spans="1:30" x14ac:dyDescent="0.3">
      <c r="A684" s="3">
        <v>44771</v>
      </c>
      <c r="B684" s="2">
        <f t="shared" si="31"/>
        <v>2022</v>
      </c>
      <c r="C684" s="2">
        <f t="shared" si="30"/>
        <v>7</v>
      </c>
      <c r="D684">
        <v>961</v>
      </c>
      <c r="E684" t="s">
        <v>2984</v>
      </c>
      <c r="F684" s="4">
        <v>31360289</v>
      </c>
      <c r="G684" s="2">
        <v>4660.8</v>
      </c>
      <c r="I684" t="s">
        <v>5792</v>
      </c>
      <c r="AB684" t="s">
        <v>5792</v>
      </c>
      <c r="AD684" t="str">
        <f t="shared" si="32"/>
        <v xml:space="preserve">Civilná ochrana a bezpečnosť </v>
      </c>
    </row>
    <row r="685" spans="1:30" x14ac:dyDescent="0.3">
      <c r="A685" s="3">
        <v>44741</v>
      </c>
      <c r="B685" s="2">
        <f t="shared" si="31"/>
        <v>2022</v>
      </c>
      <c r="C685" s="2">
        <f t="shared" si="30"/>
        <v>6</v>
      </c>
      <c r="D685">
        <v>782</v>
      </c>
      <c r="E685" t="s">
        <v>3118</v>
      </c>
      <c r="F685" s="4">
        <v>31360289</v>
      </c>
      <c r="G685" s="2">
        <v>4851.6000000000004</v>
      </c>
      <c r="I685" t="s">
        <v>5792</v>
      </c>
      <c r="AB685" t="s">
        <v>5792</v>
      </c>
      <c r="AD685" t="str">
        <f t="shared" si="32"/>
        <v xml:space="preserve">Civilná ochrana a bezpečnosť </v>
      </c>
    </row>
    <row r="686" spans="1:30" x14ac:dyDescent="0.3">
      <c r="A686" s="3">
        <v>44694</v>
      </c>
      <c r="B686" s="2">
        <f t="shared" si="31"/>
        <v>2022</v>
      </c>
      <c r="C686" s="2">
        <f t="shared" si="30"/>
        <v>5</v>
      </c>
      <c r="D686">
        <v>600</v>
      </c>
      <c r="E686" t="s">
        <v>3382</v>
      </c>
      <c r="F686" s="4">
        <v>31360289</v>
      </c>
      <c r="G686" s="2">
        <v>4887.6000000000004</v>
      </c>
      <c r="I686" t="s">
        <v>5792</v>
      </c>
      <c r="AB686" t="s">
        <v>5792</v>
      </c>
      <c r="AD686" t="str">
        <f t="shared" si="32"/>
        <v xml:space="preserve">Civilná ochrana a bezpečnosť </v>
      </c>
    </row>
    <row r="687" spans="1:30" x14ac:dyDescent="0.3">
      <c r="A687" s="3">
        <v>44680</v>
      </c>
      <c r="B687" s="2">
        <f t="shared" si="31"/>
        <v>2022</v>
      </c>
      <c r="C687" s="2">
        <f t="shared" si="30"/>
        <v>4</v>
      </c>
      <c r="D687">
        <v>462</v>
      </c>
      <c r="E687" t="s">
        <v>3419</v>
      </c>
      <c r="F687" s="4">
        <v>31360289</v>
      </c>
      <c r="G687" s="2">
        <v>4776</v>
      </c>
      <c r="I687" t="s">
        <v>5792</v>
      </c>
      <c r="AB687" t="s">
        <v>5792</v>
      </c>
      <c r="AD687" t="str">
        <f t="shared" si="32"/>
        <v xml:space="preserve">Civilná ochrana a bezpečnosť </v>
      </c>
    </row>
    <row r="688" spans="1:30" x14ac:dyDescent="0.3">
      <c r="A688" s="3">
        <v>44645</v>
      </c>
      <c r="B688" s="2">
        <f t="shared" si="31"/>
        <v>2022</v>
      </c>
      <c r="C688" s="2">
        <f t="shared" si="30"/>
        <v>3</v>
      </c>
      <c r="D688">
        <v>306</v>
      </c>
      <c r="E688" t="s">
        <v>3604</v>
      </c>
      <c r="F688" s="4">
        <v>31360289</v>
      </c>
      <c r="G688" s="2">
        <v>3825.6</v>
      </c>
      <c r="I688" t="s">
        <v>5792</v>
      </c>
      <c r="AB688" t="s">
        <v>5792</v>
      </c>
      <c r="AD688" t="str">
        <f t="shared" si="32"/>
        <v xml:space="preserve">Civilná ochrana a bezpečnosť </v>
      </c>
    </row>
    <row r="689" spans="1:30" x14ac:dyDescent="0.3">
      <c r="A689" s="3">
        <v>44628</v>
      </c>
      <c r="B689" s="2">
        <f t="shared" si="31"/>
        <v>2022</v>
      </c>
      <c r="C689" s="2">
        <f t="shared" si="30"/>
        <v>3</v>
      </c>
      <c r="D689">
        <v>138</v>
      </c>
      <c r="E689" t="s">
        <v>3693</v>
      </c>
      <c r="F689" s="4">
        <v>31360289</v>
      </c>
      <c r="G689" s="2">
        <v>4171.2</v>
      </c>
      <c r="I689" t="s">
        <v>5792</v>
      </c>
      <c r="AB689" t="s">
        <v>5792</v>
      </c>
      <c r="AD689" t="str">
        <f t="shared" si="32"/>
        <v xml:space="preserve">Civilná ochrana a bezpečnosť </v>
      </c>
    </row>
    <row r="690" spans="1:30" x14ac:dyDescent="0.3">
      <c r="A690" s="3">
        <v>44600</v>
      </c>
      <c r="B690" s="2">
        <f t="shared" si="31"/>
        <v>2022</v>
      </c>
      <c r="C690" s="2">
        <f t="shared" si="30"/>
        <v>2</v>
      </c>
      <c r="D690">
        <v>2016</v>
      </c>
      <c r="E690" t="s">
        <v>3818</v>
      </c>
      <c r="F690" s="4">
        <v>31360289</v>
      </c>
      <c r="G690" s="2">
        <v>4171.2</v>
      </c>
      <c r="I690" t="s">
        <v>5792</v>
      </c>
      <c r="AB690" t="s">
        <v>5792</v>
      </c>
      <c r="AD690" t="str">
        <f t="shared" si="32"/>
        <v xml:space="preserve">Civilná ochrana a bezpečnosť </v>
      </c>
    </row>
    <row r="691" spans="1:30" x14ac:dyDescent="0.3">
      <c r="A691" s="3">
        <v>44545</v>
      </c>
      <c r="B691" s="2">
        <f t="shared" si="31"/>
        <v>2021</v>
      </c>
      <c r="C691" s="2">
        <f t="shared" si="30"/>
        <v>12</v>
      </c>
      <c r="D691" s="2">
        <v>1756</v>
      </c>
      <c r="E691" t="s">
        <v>4197</v>
      </c>
      <c r="F691" s="4">
        <v>31360289</v>
      </c>
      <c r="G691" s="2">
        <v>4056</v>
      </c>
      <c r="I691" t="s">
        <v>5792</v>
      </c>
      <c r="AB691" t="s">
        <v>5792</v>
      </c>
      <c r="AD691" t="str">
        <f t="shared" si="32"/>
        <v xml:space="preserve">Civilná ochrana a bezpečnosť </v>
      </c>
    </row>
    <row r="692" spans="1:30" x14ac:dyDescent="0.3">
      <c r="A692" s="3">
        <v>44533</v>
      </c>
      <c r="B692" s="2">
        <f t="shared" si="31"/>
        <v>2021</v>
      </c>
      <c r="C692" s="2">
        <f t="shared" si="30"/>
        <v>12</v>
      </c>
      <c r="D692" s="2">
        <v>1589</v>
      </c>
      <c r="E692" t="s">
        <v>4235</v>
      </c>
      <c r="F692" s="4">
        <v>31360289</v>
      </c>
      <c r="G692" s="2">
        <v>4927.2</v>
      </c>
      <c r="I692" t="s">
        <v>5792</v>
      </c>
      <c r="AB692" t="s">
        <v>5792</v>
      </c>
      <c r="AD692" t="str">
        <f t="shared" si="32"/>
        <v xml:space="preserve">Civilná ochrana a bezpečnosť </v>
      </c>
    </row>
    <row r="693" spans="1:30" x14ac:dyDescent="0.3">
      <c r="A693" s="3">
        <v>44496</v>
      </c>
      <c r="B693" s="2">
        <f t="shared" si="31"/>
        <v>2021</v>
      </c>
      <c r="C693" s="2">
        <f t="shared" si="30"/>
        <v>10</v>
      </c>
      <c r="D693" s="2">
        <v>1410</v>
      </c>
      <c r="E693" t="s">
        <v>4410</v>
      </c>
      <c r="F693" s="4">
        <v>31360289</v>
      </c>
      <c r="G693" s="2">
        <v>4212</v>
      </c>
      <c r="I693" t="s">
        <v>5792</v>
      </c>
      <c r="AB693" t="s">
        <v>5792</v>
      </c>
      <c r="AD693" t="str">
        <f t="shared" si="32"/>
        <v xml:space="preserve">Civilná ochrana a bezpečnosť </v>
      </c>
    </row>
    <row r="694" spans="1:30" x14ac:dyDescent="0.3">
      <c r="A694" s="3">
        <v>44469</v>
      </c>
      <c r="B694" s="2">
        <f t="shared" si="31"/>
        <v>2021</v>
      </c>
      <c r="C694" s="2">
        <f t="shared" si="30"/>
        <v>9</v>
      </c>
      <c r="D694" s="2">
        <v>1232</v>
      </c>
      <c r="E694" t="s">
        <v>4536</v>
      </c>
      <c r="F694" s="4">
        <v>31360289</v>
      </c>
      <c r="G694" s="2">
        <v>4251.6000000000004</v>
      </c>
      <c r="I694" t="s">
        <v>5792</v>
      </c>
      <c r="AB694" t="s">
        <v>5792</v>
      </c>
      <c r="AD694" t="str">
        <f t="shared" si="32"/>
        <v xml:space="preserve">Civilná ochrana a bezpečnosť </v>
      </c>
    </row>
    <row r="695" spans="1:30" x14ac:dyDescent="0.3">
      <c r="A695" s="3">
        <v>44449</v>
      </c>
      <c r="B695" s="2">
        <f t="shared" si="31"/>
        <v>2021</v>
      </c>
      <c r="C695" s="2">
        <f t="shared" si="30"/>
        <v>9</v>
      </c>
      <c r="D695" s="2">
        <v>1158</v>
      </c>
      <c r="E695" t="s">
        <v>4649</v>
      </c>
      <c r="F695" s="4">
        <v>31360289</v>
      </c>
      <c r="G695" s="2">
        <v>4327.2</v>
      </c>
      <c r="I695" t="s">
        <v>5792</v>
      </c>
      <c r="AB695" t="s">
        <v>5792</v>
      </c>
      <c r="AD695" t="str">
        <f t="shared" si="32"/>
        <v xml:space="preserve">Civilná ochrana a bezpečnosť </v>
      </c>
    </row>
    <row r="696" spans="1:30" x14ac:dyDescent="0.3">
      <c r="A696" s="3">
        <v>44417</v>
      </c>
      <c r="B696" s="2">
        <f t="shared" si="31"/>
        <v>2021</v>
      </c>
      <c r="C696" s="2">
        <f t="shared" si="30"/>
        <v>8</v>
      </c>
      <c r="D696" s="2">
        <v>971</v>
      </c>
      <c r="E696" t="s">
        <v>4784</v>
      </c>
      <c r="F696" s="4">
        <v>31360289</v>
      </c>
      <c r="G696" s="2">
        <v>4060.8</v>
      </c>
      <c r="I696" t="s">
        <v>5792</v>
      </c>
      <c r="AB696" t="s">
        <v>5792</v>
      </c>
      <c r="AD696" t="str">
        <f t="shared" si="32"/>
        <v xml:space="preserve">Civilná ochrana a bezpečnosť </v>
      </c>
    </row>
    <row r="697" spans="1:30" x14ac:dyDescent="0.3">
      <c r="A697" s="3">
        <v>44396</v>
      </c>
      <c r="B697" s="2">
        <f t="shared" si="31"/>
        <v>2021</v>
      </c>
      <c r="C697" s="2">
        <f t="shared" si="30"/>
        <v>7</v>
      </c>
      <c r="D697" s="2">
        <v>800</v>
      </c>
      <c r="E697" t="s">
        <v>4909</v>
      </c>
      <c r="F697" s="4">
        <v>31360289</v>
      </c>
      <c r="G697" s="2">
        <v>4327.2</v>
      </c>
      <c r="I697" t="s">
        <v>5792</v>
      </c>
      <c r="AB697" t="s">
        <v>5792</v>
      </c>
      <c r="AD697" t="str">
        <f t="shared" si="32"/>
        <v xml:space="preserve">Civilná ochrana a bezpečnosť </v>
      </c>
    </row>
    <row r="698" spans="1:30" x14ac:dyDescent="0.3">
      <c r="A698" s="3">
        <v>44343</v>
      </c>
      <c r="B698" s="2">
        <f t="shared" si="31"/>
        <v>2021</v>
      </c>
      <c r="C698" s="2">
        <f t="shared" si="30"/>
        <v>5</v>
      </c>
      <c r="D698" s="2">
        <v>640</v>
      </c>
      <c r="E698" t="s">
        <v>5103</v>
      </c>
      <c r="F698" s="4">
        <v>31360289</v>
      </c>
      <c r="G698" s="2">
        <v>4212</v>
      </c>
      <c r="I698" t="s">
        <v>5792</v>
      </c>
      <c r="AB698" t="s">
        <v>5792</v>
      </c>
      <c r="AD698" t="str">
        <f t="shared" si="32"/>
        <v xml:space="preserve">Civilná ochrana a bezpečnosť </v>
      </c>
    </row>
    <row r="699" spans="1:30" x14ac:dyDescent="0.3">
      <c r="A699" s="3">
        <v>44872</v>
      </c>
      <c r="B699" s="2">
        <f t="shared" si="31"/>
        <v>2022</v>
      </c>
      <c r="C699" s="2">
        <f t="shared" si="30"/>
        <v>11</v>
      </c>
      <c r="D699">
        <v>1417</v>
      </c>
      <c r="E699" t="s">
        <v>2609</v>
      </c>
      <c r="F699" s="4">
        <v>31360831</v>
      </c>
      <c r="G699" s="2">
        <v>198</v>
      </c>
      <c r="H699" t="s">
        <v>5792</v>
      </c>
      <c r="K699" t="s">
        <v>5792</v>
      </c>
      <c r="AD699" t="str">
        <f t="shared" si="32"/>
        <v xml:space="preserve">Investícia a údržba majetku </v>
      </c>
    </row>
    <row r="700" spans="1:30" x14ac:dyDescent="0.3">
      <c r="A700" s="3">
        <v>44483</v>
      </c>
      <c r="B700" s="2">
        <f t="shared" si="31"/>
        <v>2021</v>
      </c>
      <c r="C700" s="2">
        <f t="shared" si="30"/>
        <v>10</v>
      </c>
      <c r="D700" s="2">
        <v>1351</v>
      </c>
      <c r="E700" t="s">
        <v>4499</v>
      </c>
      <c r="F700" s="4">
        <v>31360831</v>
      </c>
      <c r="G700" s="2">
        <v>132</v>
      </c>
      <c r="H700" t="s">
        <v>5792</v>
      </c>
      <c r="K700" t="s">
        <v>5792</v>
      </c>
      <c r="AD700" t="str">
        <f t="shared" si="32"/>
        <v xml:space="preserve">Investícia a údržba majetku </v>
      </c>
    </row>
    <row r="701" spans="1:30" x14ac:dyDescent="0.3">
      <c r="A701" s="3">
        <v>45266</v>
      </c>
      <c r="B701" s="2">
        <f t="shared" si="31"/>
        <v>2023</v>
      </c>
      <c r="C701" s="2">
        <f t="shared" si="30"/>
        <v>12</v>
      </c>
      <c r="D701" s="2">
        <v>1344</v>
      </c>
      <c r="E701" t="s">
        <v>422</v>
      </c>
      <c r="F701" s="4">
        <v>31361552</v>
      </c>
      <c r="G701" s="2">
        <v>1384.57</v>
      </c>
      <c r="I701" t="s">
        <v>5792</v>
      </c>
      <c r="P701" t="s">
        <v>5792</v>
      </c>
      <c r="AD701" t="str">
        <f t="shared" si="32"/>
        <v xml:space="preserve">IT služby, SW, licencie </v>
      </c>
    </row>
    <row r="702" spans="1:30" x14ac:dyDescent="0.3">
      <c r="A702" s="3">
        <v>45132</v>
      </c>
      <c r="B702" s="2">
        <f t="shared" si="31"/>
        <v>2023</v>
      </c>
      <c r="C702" s="2">
        <f t="shared" si="30"/>
        <v>7</v>
      </c>
      <c r="D702" s="2">
        <v>763</v>
      </c>
      <c r="E702" t="s">
        <v>1215</v>
      </c>
      <c r="F702" s="4">
        <v>31361552</v>
      </c>
      <c r="G702" s="2">
        <v>190.98</v>
      </c>
      <c r="I702" t="s">
        <v>5792</v>
      </c>
      <c r="P702" t="s">
        <v>5792</v>
      </c>
      <c r="AD702" t="str">
        <f t="shared" si="32"/>
        <v xml:space="preserve">IT služby, SW, licencie </v>
      </c>
    </row>
    <row r="703" spans="1:30" x14ac:dyDescent="0.3">
      <c r="A703" s="3">
        <v>45113</v>
      </c>
      <c r="B703" s="2">
        <f t="shared" si="31"/>
        <v>2023</v>
      </c>
      <c r="C703" s="2">
        <f t="shared" si="30"/>
        <v>7</v>
      </c>
      <c r="D703" s="2">
        <v>610</v>
      </c>
      <c r="E703" t="s">
        <v>1361</v>
      </c>
      <c r="F703" s="4">
        <v>31361552</v>
      </c>
      <c r="G703" s="2">
        <v>190.98</v>
      </c>
      <c r="I703" t="s">
        <v>5792</v>
      </c>
      <c r="P703" t="s">
        <v>5792</v>
      </c>
      <c r="AD703" t="str">
        <f t="shared" si="32"/>
        <v xml:space="preserve">IT služby, SW, licencie </v>
      </c>
    </row>
    <row r="704" spans="1:30" x14ac:dyDescent="0.3">
      <c r="A704" s="3">
        <v>45077</v>
      </c>
      <c r="B704" s="2">
        <f t="shared" si="31"/>
        <v>2023</v>
      </c>
      <c r="C704" s="2">
        <f t="shared" si="30"/>
        <v>5</v>
      </c>
      <c r="D704" s="2">
        <v>475</v>
      </c>
      <c r="E704" t="s">
        <v>1522</v>
      </c>
      <c r="F704" s="4">
        <v>31361552</v>
      </c>
      <c r="G704" s="2">
        <v>190.98</v>
      </c>
      <c r="I704" t="s">
        <v>5792</v>
      </c>
      <c r="P704" t="s">
        <v>5792</v>
      </c>
      <c r="AD704" t="str">
        <f t="shared" si="32"/>
        <v xml:space="preserve">IT služby, SW, licencie </v>
      </c>
    </row>
    <row r="705" spans="1:30" x14ac:dyDescent="0.3">
      <c r="A705" s="3">
        <v>45050</v>
      </c>
      <c r="B705" s="2">
        <f t="shared" si="31"/>
        <v>2023</v>
      </c>
      <c r="C705" s="2">
        <f t="shared" si="30"/>
        <v>5</v>
      </c>
      <c r="D705" s="2">
        <v>361</v>
      </c>
      <c r="E705" t="s">
        <v>1215</v>
      </c>
      <c r="F705" s="4">
        <v>31361552</v>
      </c>
      <c r="G705" s="2">
        <v>4578.3999999999996</v>
      </c>
      <c r="I705" t="s">
        <v>5792</v>
      </c>
      <c r="P705" t="s">
        <v>5792</v>
      </c>
      <c r="AD705" t="str">
        <f t="shared" si="32"/>
        <v xml:space="preserve">IT služby, SW, licencie </v>
      </c>
    </row>
    <row r="706" spans="1:30" x14ac:dyDescent="0.3">
      <c r="A706" s="3">
        <v>45020</v>
      </c>
      <c r="B706" s="2">
        <f t="shared" si="31"/>
        <v>2023</v>
      </c>
      <c r="C706" s="2">
        <f t="shared" ref="C706:C769" si="33">MONTH(A706)</f>
        <v>4</v>
      </c>
      <c r="D706" s="2">
        <v>237</v>
      </c>
      <c r="E706" t="s">
        <v>1215</v>
      </c>
      <c r="F706" s="4">
        <v>31361552</v>
      </c>
      <c r="G706" s="2">
        <v>818.63</v>
      </c>
      <c r="I706" t="s">
        <v>5792</v>
      </c>
      <c r="P706" t="s">
        <v>5792</v>
      </c>
      <c r="AD706" t="str">
        <f t="shared" si="32"/>
        <v xml:space="preserve">IT služby, SW, licencie </v>
      </c>
    </row>
    <row r="707" spans="1:30" x14ac:dyDescent="0.3">
      <c r="A707" s="3">
        <v>44992</v>
      </c>
      <c r="B707" s="2">
        <f t="shared" ref="B707:B770" si="34">YEAR(A707)</f>
        <v>2023</v>
      </c>
      <c r="C707" s="2">
        <f t="shared" si="33"/>
        <v>3</v>
      </c>
      <c r="D707" s="2">
        <v>121</v>
      </c>
      <c r="E707" t="s">
        <v>1956</v>
      </c>
      <c r="F707" s="4">
        <v>31361552</v>
      </c>
      <c r="G707" s="2">
        <v>3037.4</v>
      </c>
      <c r="I707" t="s">
        <v>5792</v>
      </c>
      <c r="P707" t="s">
        <v>5792</v>
      </c>
      <c r="AD707" t="str">
        <f t="shared" ref="AD707:AD770" si="35">_xlfn.CONCAT(IF($K707="x",_xlfn.CONCAT($K$1, " "),""),IF($L707="x",_xlfn.CONCAT($L$1, " "),""),IF($M707="x",_xlfn.CONCAT($M$1, " "),""),IF($N707="x",_xlfn.CONCAT($N$1, " "),""),IF($O707="x",_xlfn.CONCAT($O$1, " "),""),IF($P707="x",_xlfn.CONCAT($P$1, " "),""),IF($Q707="x",_xlfn.CONCAT($Q$1, " "),""),IF($R707="x",_xlfn.CONCAT($R$1, " "),""),IF($S707="x",_xlfn.CONCAT($S$1, " "),""), IF($T707="x",_xlfn.CONCAT($T$1, " "),""),IF($U707="x",_xlfn.CONCAT($U$1, " "),""),IF($V707="x",_xlfn.CONCAT($V$1, " "),""),IF($W707="x",_xlfn.CONCAT($W$1, " "),""),IF($X707="x",_xlfn.CONCAT($X$1, " "),""),IF($Y707="x",_xlfn.CONCAT($Y$1, " "),""),IF($Z707="x",_xlfn.CONCAT($Z$1, " "),""),IF($AA707="x",_xlfn.CONCAT($AA$1, " "),""),IF($AB707="x",_xlfn.CONCAT($AB$1, " "),""),IF($AC707="x",_xlfn.CONCAT($AC$1, " "),""))</f>
        <v xml:space="preserve">IT služby, SW, licencie </v>
      </c>
    </row>
    <row r="708" spans="1:30" x14ac:dyDescent="0.3">
      <c r="A708" s="3">
        <v>44923</v>
      </c>
      <c r="B708" s="2">
        <f t="shared" si="34"/>
        <v>2022</v>
      </c>
      <c r="C708" s="2">
        <f t="shared" si="33"/>
        <v>12</v>
      </c>
      <c r="D708">
        <v>1839</v>
      </c>
      <c r="E708" t="s">
        <v>2261</v>
      </c>
      <c r="F708" s="4">
        <v>31363091</v>
      </c>
      <c r="G708" s="2">
        <v>98.8</v>
      </c>
      <c r="I708" t="s">
        <v>5792</v>
      </c>
      <c r="X708" t="s">
        <v>5792</v>
      </c>
      <c r="AD708" t="str">
        <f t="shared" si="35"/>
        <v xml:space="preserve">Školenia, konferencie, semináre, časopisy </v>
      </c>
    </row>
    <row r="709" spans="1:30" x14ac:dyDescent="0.3">
      <c r="A709" s="3">
        <v>44559</v>
      </c>
      <c r="B709" s="2">
        <f t="shared" si="34"/>
        <v>2021</v>
      </c>
      <c r="C709" s="2">
        <f t="shared" si="33"/>
        <v>12</v>
      </c>
      <c r="D709" s="2">
        <v>1925</v>
      </c>
      <c r="E709" t="s">
        <v>4049</v>
      </c>
      <c r="F709" s="4">
        <v>31363091</v>
      </c>
      <c r="G709" s="2">
        <v>98.8</v>
      </c>
      <c r="I709" t="s">
        <v>5792</v>
      </c>
      <c r="X709" t="s">
        <v>5792</v>
      </c>
      <c r="AD709" t="str">
        <f t="shared" si="35"/>
        <v xml:space="preserve">Školenia, konferencie, semináre, časopisy </v>
      </c>
    </row>
    <row r="710" spans="1:30" x14ac:dyDescent="0.3">
      <c r="A710" s="3">
        <v>44201</v>
      </c>
      <c r="B710" s="2">
        <f t="shared" si="34"/>
        <v>2021</v>
      </c>
      <c r="C710" s="2">
        <f t="shared" si="33"/>
        <v>1</v>
      </c>
      <c r="D710" s="2">
        <v>2260</v>
      </c>
      <c r="E710" t="s">
        <v>5783</v>
      </c>
      <c r="F710" s="4">
        <v>31363091</v>
      </c>
      <c r="G710" s="2">
        <v>93.6</v>
      </c>
      <c r="I710" t="s">
        <v>5792</v>
      </c>
      <c r="X710" t="s">
        <v>5792</v>
      </c>
      <c r="AD710" t="str">
        <f t="shared" si="35"/>
        <v xml:space="preserve">Školenia, konferencie, semináre, časopisy </v>
      </c>
    </row>
    <row r="711" spans="1:30" x14ac:dyDescent="0.3">
      <c r="A711" s="3">
        <v>45302</v>
      </c>
      <c r="B711" s="2">
        <f t="shared" si="34"/>
        <v>2024</v>
      </c>
      <c r="C711" s="2">
        <f t="shared" si="33"/>
        <v>1</v>
      </c>
      <c r="D711" s="2">
        <v>1526</v>
      </c>
      <c r="E711" t="s">
        <v>86</v>
      </c>
      <c r="F711" s="4">
        <v>31364764</v>
      </c>
      <c r="G711" s="2">
        <v>869.68</v>
      </c>
      <c r="I711" t="s">
        <v>5792</v>
      </c>
      <c r="K711" t="s">
        <v>5792</v>
      </c>
      <c r="AB711" t="s">
        <v>5792</v>
      </c>
      <c r="AD711" t="str">
        <f t="shared" si="35"/>
        <v xml:space="preserve">Investícia a údržba majetku Civilná ochrana a bezpečnosť </v>
      </c>
    </row>
    <row r="712" spans="1:30" x14ac:dyDescent="0.3">
      <c r="A712" s="3">
        <v>44671</v>
      </c>
      <c r="B712" s="2">
        <f t="shared" si="34"/>
        <v>2022</v>
      </c>
      <c r="C712" s="2">
        <f t="shared" si="33"/>
        <v>4</v>
      </c>
      <c r="D712">
        <v>409</v>
      </c>
      <c r="E712" t="s">
        <v>3514</v>
      </c>
      <c r="F712" s="4">
        <v>31364764</v>
      </c>
      <c r="G712" s="2">
        <v>1896.71</v>
      </c>
      <c r="I712" t="s">
        <v>5792</v>
      </c>
      <c r="K712" t="s">
        <v>5792</v>
      </c>
      <c r="AB712" t="s">
        <v>5792</v>
      </c>
      <c r="AD712" t="str">
        <f t="shared" si="35"/>
        <v xml:space="preserve">Investícia a údržba majetku Civilná ochrana a bezpečnosť </v>
      </c>
    </row>
    <row r="713" spans="1:30" x14ac:dyDescent="0.3">
      <c r="A713" s="3">
        <v>44561</v>
      </c>
      <c r="B713" s="2">
        <f t="shared" si="34"/>
        <v>2021</v>
      </c>
      <c r="C713" s="2">
        <f t="shared" si="33"/>
        <v>12</v>
      </c>
      <c r="D713" s="2">
        <v>1839</v>
      </c>
      <c r="E713" t="s">
        <v>4000</v>
      </c>
      <c r="F713" s="4">
        <v>31364764</v>
      </c>
      <c r="G713" s="2">
        <v>69675.490000000005</v>
      </c>
      <c r="I713" t="s">
        <v>5792</v>
      </c>
      <c r="K713" t="s">
        <v>5792</v>
      </c>
      <c r="AB713" t="s">
        <v>5792</v>
      </c>
      <c r="AD713" t="str">
        <f t="shared" si="35"/>
        <v xml:space="preserve">Investícia a údržba majetku Civilná ochrana a bezpečnosť </v>
      </c>
    </row>
    <row r="714" spans="1:30" x14ac:dyDescent="0.3">
      <c r="A714" s="3">
        <v>44552</v>
      </c>
      <c r="B714" s="2">
        <f t="shared" si="34"/>
        <v>2021</v>
      </c>
      <c r="C714" s="2">
        <f t="shared" si="33"/>
        <v>12</v>
      </c>
      <c r="D714" s="2">
        <v>1840</v>
      </c>
      <c r="E714" t="s">
        <v>4000</v>
      </c>
      <c r="F714" s="4">
        <v>31364764</v>
      </c>
      <c r="G714" s="2">
        <v>1739.3</v>
      </c>
      <c r="I714" t="s">
        <v>5792</v>
      </c>
      <c r="K714" t="s">
        <v>5792</v>
      </c>
      <c r="AB714" t="s">
        <v>5792</v>
      </c>
      <c r="AD714" t="str">
        <f t="shared" si="35"/>
        <v xml:space="preserve">Investícia a údržba majetku Civilná ochrana a bezpečnosť </v>
      </c>
    </row>
    <row r="715" spans="1:30" x14ac:dyDescent="0.3">
      <c r="A715" s="3">
        <v>44839</v>
      </c>
      <c r="B715" s="2">
        <f t="shared" si="34"/>
        <v>2022</v>
      </c>
      <c r="C715" s="2">
        <f t="shared" si="33"/>
        <v>10</v>
      </c>
      <c r="D715">
        <v>1324</v>
      </c>
      <c r="E715" t="s">
        <v>2747</v>
      </c>
      <c r="F715" s="4">
        <v>31370977</v>
      </c>
      <c r="G715" s="2">
        <v>530</v>
      </c>
      <c r="I715" t="s">
        <v>5792</v>
      </c>
      <c r="X715" t="s">
        <v>5792</v>
      </c>
      <c r="AD715" t="str">
        <f t="shared" si="35"/>
        <v xml:space="preserve">Školenia, konferencie, semináre, časopisy </v>
      </c>
    </row>
    <row r="716" spans="1:30" x14ac:dyDescent="0.3">
      <c r="A716" s="3">
        <v>44477</v>
      </c>
      <c r="B716" s="2">
        <f t="shared" si="34"/>
        <v>2021</v>
      </c>
      <c r="C716" s="2">
        <f t="shared" si="33"/>
        <v>10</v>
      </c>
      <c r="D716" s="2">
        <v>1371</v>
      </c>
      <c r="E716" t="s">
        <v>4517</v>
      </c>
      <c r="F716" s="4">
        <v>31370977</v>
      </c>
      <c r="G716" s="2">
        <v>840</v>
      </c>
      <c r="I716" t="s">
        <v>5792</v>
      </c>
      <c r="X716" t="s">
        <v>5792</v>
      </c>
      <c r="AD716" t="str">
        <f t="shared" si="35"/>
        <v xml:space="preserve">Školenia, konferencie, semináre, časopisy </v>
      </c>
    </row>
    <row r="717" spans="1:30" x14ac:dyDescent="0.3">
      <c r="A717" s="3">
        <v>45042</v>
      </c>
      <c r="B717" s="2">
        <f t="shared" si="34"/>
        <v>2023</v>
      </c>
      <c r="C717" s="2">
        <f t="shared" si="33"/>
        <v>4</v>
      </c>
      <c r="D717" s="2">
        <v>339</v>
      </c>
      <c r="E717" t="s">
        <v>1728</v>
      </c>
      <c r="F717" s="4">
        <v>31372074</v>
      </c>
      <c r="G717" s="2">
        <v>61.2</v>
      </c>
      <c r="I717" t="s">
        <v>5792</v>
      </c>
      <c r="P717" t="s">
        <v>5792</v>
      </c>
      <c r="AD717" t="str">
        <f t="shared" si="35"/>
        <v xml:space="preserve">IT služby, SW, licencie </v>
      </c>
    </row>
    <row r="718" spans="1:30" x14ac:dyDescent="0.3">
      <c r="A718" s="3">
        <v>44950</v>
      </c>
      <c r="B718" s="2">
        <f t="shared" si="34"/>
        <v>2023</v>
      </c>
      <c r="C718" s="2">
        <f t="shared" si="33"/>
        <v>1</v>
      </c>
      <c r="D718" s="2">
        <v>1969</v>
      </c>
      <c r="E718" t="s">
        <v>2125</v>
      </c>
      <c r="F718" s="4">
        <v>31372074</v>
      </c>
      <c r="G718" s="2">
        <v>61.2</v>
      </c>
      <c r="I718" t="s">
        <v>5792</v>
      </c>
      <c r="P718" t="s">
        <v>5792</v>
      </c>
      <c r="AD718" t="str">
        <f t="shared" si="35"/>
        <v xml:space="preserve">IT služby, SW, licencie </v>
      </c>
    </row>
    <row r="719" spans="1:30" x14ac:dyDescent="0.3">
      <c r="A719" s="3">
        <v>44763</v>
      </c>
      <c r="B719" s="2">
        <f t="shared" si="34"/>
        <v>2022</v>
      </c>
      <c r="C719" s="2">
        <f t="shared" si="33"/>
        <v>7</v>
      </c>
      <c r="D719">
        <v>993</v>
      </c>
      <c r="E719" t="s">
        <v>3032</v>
      </c>
      <c r="F719" s="4">
        <v>31372074</v>
      </c>
      <c r="G719" s="2">
        <v>61.2</v>
      </c>
      <c r="I719" t="s">
        <v>5792</v>
      </c>
      <c r="P719" t="s">
        <v>5792</v>
      </c>
      <c r="AD719" t="str">
        <f t="shared" si="35"/>
        <v xml:space="preserve">IT služby, SW, licencie </v>
      </c>
    </row>
    <row r="720" spans="1:30" x14ac:dyDescent="0.3">
      <c r="A720" s="3">
        <v>44673</v>
      </c>
      <c r="B720" s="2">
        <f t="shared" si="34"/>
        <v>2022</v>
      </c>
      <c r="C720" s="2">
        <f t="shared" si="33"/>
        <v>4</v>
      </c>
      <c r="D720">
        <v>496</v>
      </c>
      <c r="E720" t="s">
        <v>3469</v>
      </c>
      <c r="F720" s="4">
        <v>31372074</v>
      </c>
      <c r="G720" s="2">
        <v>61.2</v>
      </c>
      <c r="I720" t="s">
        <v>5792</v>
      </c>
      <c r="P720" t="s">
        <v>5792</v>
      </c>
      <c r="AD720" t="str">
        <f t="shared" si="35"/>
        <v xml:space="preserve">IT služby, SW, licencie </v>
      </c>
    </row>
    <row r="721" spans="1:30" x14ac:dyDescent="0.3">
      <c r="A721" s="3">
        <v>44588</v>
      </c>
      <c r="B721" s="2">
        <f t="shared" si="34"/>
        <v>2022</v>
      </c>
      <c r="C721" s="2">
        <f t="shared" si="33"/>
        <v>1</v>
      </c>
      <c r="D721">
        <v>2000</v>
      </c>
      <c r="E721" t="s">
        <v>3850</v>
      </c>
      <c r="F721" s="4">
        <v>31372074</v>
      </c>
      <c r="G721" s="2">
        <v>61.2</v>
      </c>
      <c r="I721" t="s">
        <v>5792</v>
      </c>
      <c r="P721" t="s">
        <v>5792</v>
      </c>
      <c r="AD721" t="str">
        <f t="shared" si="35"/>
        <v xml:space="preserve">IT služby, SW, licencie </v>
      </c>
    </row>
    <row r="722" spans="1:30" x14ac:dyDescent="0.3">
      <c r="A722" s="3">
        <v>44488</v>
      </c>
      <c r="B722" s="2">
        <f t="shared" si="34"/>
        <v>2021</v>
      </c>
      <c r="C722" s="2">
        <f t="shared" si="33"/>
        <v>10</v>
      </c>
      <c r="D722" s="2">
        <v>1408</v>
      </c>
      <c r="E722" t="s">
        <v>4463</v>
      </c>
      <c r="F722" s="4">
        <v>31372074</v>
      </c>
      <c r="G722" s="2">
        <v>61.2</v>
      </c>
      <c r="I722" t="s">
        <v>5792</v>
      </c>
      <c r="P722" t="s">
        <v>5792</v>
      </c>
      <c r="AD722" t="str">
        <f t="shared" si="35"/>
        <v xml:space="preserve">IT služby, SW, licencie </v>
      </c>
    </row>
    <row r="723" spans="1:30" x14ac:dyDescent="0.3">
      <c r="A723" s="3">
        <v>44336</v>
      </c>
      <c r="B723" s="2">
        <f t="shared" si="34"/>
        <v>2021</v>
      </c>
      <c r="C723" s="2">
        <f t="shared" si="33"/>
        <v>5</v>
      </c>
      <c r="D723" s="2">
        <v>451</v>
      </c>
      <c r="E723" t="s">
        <v>5128</v>
      </c>
      <c r="F723" s="4">
        <v>31372074</v>
      </c>
      <c r="G723" s="2">
        <v>61.2</v>
      </c>
      <c r="I723" t="s">
        <v>5792</v>
      </c>
      <c r="P723" t="s">
        <v>5792</v>
      </c>
      <c r="AD723" t="str">
        <f t="shared" si="35"/>
        <v xml:space="preserve">IT služby, SW, licencie </v>
      </c>
    </row>
    <row r="724" spans="1:30" x14ac:dyDescent="0.3">
      <c r="A724" s="3">
        <v>44228</v>
      </c>
      <c r="B724" s="2">
        <f t="shared" si="34"/>
        <v>2021</v>
      </c>
      <c r="C724" s="2">
        <f t="shared" si="33"/>
        <v>2</v>
      </c>
      <c r="D724" s="2">
        <v>2327</v>
      </c>
      <c r="E724" t="s">
        <v>5688</v>
      </c>
      <c r="F724" s="4">
        <v>31372074</v>
      </c>
      <c r="G724" s="2">
        <v>61.2</v>
      </c>
      <c r="I724" t="s">
        <v>5792</v>
      </c>
      <c r="P724" t="s">
        <v>5792</v>
      </c>
      <c r="AD724" t="str">
        <f t="shared" si="35"/>
        <v xml:space="preserve">IT služby, SW, licencie </v>
      </c>
    </row>
    <row r="725" spans="1:30" x14ac:dyDescent="0.3">
      <c r="A725" s="3">
        <v>45181</v>
      </c>
      <c r="B725" s="2">
        <f t="shared" si="34"/>
        <v>2023</v>
      </c>
      <c r="C725" s="2">
        <f t="shared" si="33"/>
        <v>9</v>
      </c>
      <c r="D725" s="2">
        <v>1021</v>
      </c>
      <c r="E725" t="s">
        <v>992</v>
      </c>
      <c r="F725" s="4">
        <v>31389333</v>
      </c>
      <c r="G725" s="2">
        <v>34.799999999999997</v>
      </c>
      <c r="I725" t="s">
        <v>5792</v>
      </c>
      <c r="P725" t="s">
        <v>5792</v>
      </c>
      <c r="AD725" t="str">
        <f t="shared" si="35"/>
        <v xml:space="preserve">IT služby, SW, licencie </v>
      </c>
    </row>
    <row r="726" spans="1:30" x14ac:dyDescent="0.3">
      <c r="A726" s="3">
        <v>45168</v>
      </c>
      <c r="B726" s="2">
        <f t="shared" si="34"/>
        <v>2023</v>
      </c>
      <c r="C726" s="2">
        <f t="shared" si="33"/>
        <v>8</v>
      </c>
      <c r="D726" s="2">
        <v>36</v>
      </c>
      <c r="E726" t="s">
        <v>992</v>
      </c>
      <c r="F726" s="4">
        <v>31389333</v>
      </c>
      <c r="G726" s="2">
        <v>34.799999999999997</v>
      </c>
      <c r="I726" t="s">
        <v>5792</v>
      </c>
      <c r="P726" t="s">
        <v>5792</v>
      </c>
      <c r="AD726" t="str">
        <f t="shared" si="35"/>
        <v xml:space="preserve">IT služby, SW, licencie </v>
      </c>
    </row>
    <row r="727" spans="1:30" x14ac:dyDescent="0.3">
      <c r="A727" s="3">
        <v>44810</v>
      </c>
      <c r="B727" s="2">
        <f t="shared" si="34"/>
        <v>2022</v>
      </c>
      <c r="C727" s="2">
        <f t="shared" si="33"/>
        <v>9</v>
      </c>
      <c r="D727">
        <v>1192</v>
      </c>
      <c r="E727" t="s">
        <v>2860</v>
      </c>
      <c r="F727" s="4">
        <v>31389333</v>
      </c>
      <c r="G727" s="2">
        <v>34.799999999999997</v>
      </c>
      <c r="I727" t="s">
        <v>5792</v>
      </c>
      <c r="P727" t="s">
        <v>5792</v>
      </c>
      <c r="AD727" t="str">
        <f t="shared" si="35"/>
        <v xml:space="preserve">IT služby, SW, licencie </v>
      </c>
    </row>
    <row r="728" spans="1:30" x14ac:dyDescent="0.3">
      <c r="A728" s="3">
        <v>44810</v>
      </c>
      <c r="B728" s="2">
        <f t="shared" si="34"/>
        <v>2022</v>
      </c>
      <c r="C728" s="2">
        <f t="shared" si="33"/>
        <v>9</v>
      </c>
      <c r="D728">
        <v>47</v>
      </c>
      <c r="E728" t="s">
        <v>2876</v>
      </c>
      <c r="F728" s="4">
        <v>31389333</v>
      </c>
      <c r="G728" s="2">
        <v>34.799999999999997</v>
      </c>
      <c r="I728" t="s">
        <v>5792</v>
      </c>
      <c r="P728" t="s">
        <v>5792</v>
      </c>
      <c r="AD728" t="str">
        <f t="shared" si="35"/>
        <v xml:space="preserve">IT služby, SW, licencie </v>
      </c>
    </row>
    <row r="729" spans="1:30" x14ac:dyDescent="0.3">
      <c r="A729" s="3">
        <v>44452</v>
      </c>
      <c r="B729" s="2">
        <f t="shared" si="34"/>
        <v>2021</v>
      </c>
      <c r="C729" s="2">
        <f t="shared" si="33"/>
        <v>9</v>
      </c>
      <c r="D729" s="2">
        <v>1313</v>
      </c>
      <c r="E729" t="s">
        <v>4646</v>
      </c>
      <c r="F729" s="4">
        <v>31389333</v>
      </c>
      <c r="G729" s="2">
        <v>34.799999999999997</v>
      </c>
      <c r="I729" t="s">
        <v>5792</v>
      </c>
      <c r="P729" t="s">
        <v>5792</v>
      </c>
      <c r="AD729" t="str">
        <f t="shared" si="35"/>
        <v xml:space="preserve">IT služby, SW, licencie </v>
      </c>
    </row>
    <row r="730" spans="1:30" x14ac:dyDescent="0.3">
      <c r="A730" s="3">
        <v>44448</v>
      </c>
      <c r="B730" s="2">
        <f t="shared" si="34"/>
        <v>2021</v>
      </c>
      <c r="C730" s="2">
        <f t="shared" si="33"/>
        <v>9</v>
      </c>
      <c r="D730" s="2">
        <v>38</v>
      </c>
      <c r="E730" t="s">
        <v>4659</v>
      </c>
      <c r="F730" s="4">
        <v>31389333</v>
      </c>
      <c r="G730" s="2">
        <v>34.799999999999997</v>
      </c>
      <c r="I730" t="s">
        <v>5792</v>
      </c>
      <c r="P730" t="s">
        <v>5792</v>
      </c>
      <c r="AD730" t="str">
        <f t="shared" si="35"/>
        <v xml:space="preserve">IT služby, SW, licencie </v>
      </c>
    </row>
    <row r="731" spans="1:30" x14ac:dyDescent="0.3">
      <c r="A731" s="3">
        <v>44344</v>
      </c>
      <c r="B731" s="2">
        <f t="shared" si="34"/>
        <v>2021</v>
      </c>
      <c r="C731" s="2">
        <f t="shared" si="33"/>
        <v>5</v>
      </c>
      <c r="D731" s="2">
        <v>721</v>
      </c>
      <c r="E731" t="s">
        <v>5086</v>
      </c>
      <c r="F731" s="4">
        <v>31389333</v>
      </c>
      <c r="G731" s="2">
        <v>34.799999999999997</v>
      </c>
      <c r="I731" t="s">
        <v>5792</v>
      </c>
      <c r="P731" t="s">
        <v>5792</v>
      </c>
      <c r="AD731" t="str">
        <f t="shared" si="35"/>
        <v xml:space="preserve">IT služby, SW, licencie </v>
      </c>
    </row>
    <row r="732" spans="1:30" x14ac:dyDescent="0.3">
      <c r="A732" s="3">
        <v>45302</v>
      </c>
      <c r="B732" s="2">
        <f t="shared" si="34"/>
        <v>2024</v>
      </c>
      <c r="C732" s="2">
        <f t="shared" si="33"/>
        <v>1</v>
      </c>
      <c r="D732" s="2">
        <v>1566</v>
      </c>
      <c r="E732" t="s">
        <v>81</v>
      </c>
      <c r="F732" s="4">
        <v>31392547</v>
      </c>
      <c r="G732" s="2">
        <v>213.6</v>
      </c>
      <c r="I732" t="s">
        <v>5792</v>
      </c>
      <c r="X732" t="s">
        <v>5792</v>
      </c>
      <c r="AD732" t="str">
        <f t="shared" si="35"/>
        <v xml:space="preserve">Školenia, konferencie, semináre, časopisy </v>
      </c>
    </row>
    <row r="733" spans="1:30" x14ac:dyDescent="0.3">
      <c r="A733" s="3">
        <v>44914</v>
      </c>
      <c r="B733" s="2">
        <f t="shared" si="34"/>
        <v>2022</v>
      </c>
      <c r="C733" s="2">
        <f t="shared" si="33"/>
        <v>12</v>
      </c>
      <c r="D733">
        <v>1844</v>
      </c>
      <c r="E733" t="s">
        <v>2358</v>
      </c>
      <c r="F733" s="4">
        <v>31392547</v>
      </c>
      <c r="G733" s="2">
        <v>192</v>
      </c>
      <c r="I733" t="s">
        <v>5792</v>
      </c>
      <c r="X733" t="s">
        <v>5792</v>
      </c>
      <c r="AD733" t="str">
        <f t="shared" si="35"/>
        <v xml:space="preserve">Školenia, konferencie, semináre, časopisy </v>
      </c>
    </row>
    <row r="734" spans="1:30" x14ac:dyDescent="0.3">
      <c r="A734" s="3">
        <v>44908</v>
      </c>
      <c r="B734" s="2">
        <f t="shared" si="34"/>
        <v>2022</v>
      </c>
      <c r="C734" s="2">
        <f t="shared" si="33"/>
        <v>12</v>
      </c>
      <c r="D734">
        <v>62</v>
      </c>
      <c r="E734" t="s">
        <v>2404</v>
      </c>
      <c r="F734" s="4">
        <v>31392547</v>
      </c>
      <c r="G734" s="2">
        <v>192</v>
      </c>
      <c r="I734" t="s">
        <v>5792</v>
      </c>
      <c r="X734" t="s">
        <v>5792</v>
      </c>
      <c r="AD734" t="str">
        <f t="shared" si="35"/>
        <v xml:space="preserve">Školenia, konferencie, semináre, časopisy </v>
      </c>
    </row>
    <row r="735" spans="1:30" x14ac:dyDescent="0.3">
      <c r="A735" s="3">
        <v>45237</v>
      </c>
      <c r="B735" s="2">
        <f t="shared" si="34"/>
        <v>2023</v>
      </c>
      <c r="C735" s="2">
        <f t="shared" si="33"/>
        <v>11</v>
      </c>
      <c r="D735" s="2">
        <v>1174</v>
      </c>
      <c r="E735" t="s">
        <v>642</v>
      </c>
      <c r="F735" s="4">
        <v>31396071</v>
      </c>
      <c r="G735" s="2">
        <v>250</v>
      </c>
      <c r="I735" t="s">
        <v>5792</v>
      </c>
      <c r="O735" t="s">
        <v>5792</v>
      </c>
      <c r="X735" t="s">
        <v>5792</v>
      </c>
      <c r="AD735" t="str">
        <f t="shared" si="35"/>
        <v xml:space="preserve">Marketing, benefity, občerstvenie Školenia, konferencie, semináre, časopisy </v>
      </c>
    </row>
    <row r="736" spans="1:30" x14ac:dyDescent="0.3">
      <c r="A736" s="3">
        <v>44938</v>
      </c>
      <c r="B736" s="2">
        <f t="shared" si="34"/>
        <v>2023</v>
      </c>
      <c r="C736" s="2">
        <f t="shared" si="33"/>
        <v>1</v>
      </c>
      <c r="D736" s="2">
        <v>1945</v>
      </c>
      <c r="E736" t="s">
        <v>2182</v>
      </c>
      <c r="F736" s="4">
        <v>31401023</v>
      </c>
      <c r="G736" s="2">
        <v>7.38</v>
      </c>
      <c r="H736" t="s">
        <v>5792</v>
      </c>
      <c r="L736" t="s">
        <v>5792</v>
      </c>
      <c r="AD736" t="str">
        <f t="shared" si="35"/>
        <v xml:space="preserve">Energie, vodné, stočné, správcovské služby </v>
      </c>
    </row>
    <row r="737" spans="1:30" x14ac:dyDescent="0.3">
      <c r="A737" s="3">
        <v>44914</v>
      </c>
      <c r="B737" s="2">
        <f t="shared" si="34"/>
        <v>2022</v>
      </c>
      <c r="C737" s="2">
        <f t="shared" si="33"/>
        <v>12</v>
      </c>
      <c r="D737">
        <v>1800</v>
      </c>
      <c r="E737" t="s">
        <v>2360</v>
      </c>
      <c r="F737" s="4">
        <v>31401023</v>
      </c>
      <c r="G737" s="2">
        <v>47.27</v>
      </c>
      <c r="H737" t="s">
        <v>5792</v>
      </c>
      <c r="L737" t="s">
        <v>5792</v>
      </c>
      <c r="AD737" t="str">
        <f t="shared" si="35"/>
        <v xml:space="preserve">Energie, vodné, stočné, správcovské služby </v>
      </c>
    </row>
    <row r="738" spans="1:30" x14ac:dyDescent="0.3">
      <c r="A738" s="3">
        <v>44914</v>
      </c>
      <c r="B738" s="2">
        <f t="shared" si="34"/>
        <v>2022</v>
      </c>
      <c r="C738" s="2">
        <f t="shared" si="33"/>
        <v>12</v>
      </c>
      <c r="D738">
        <v>1751</v>
      </c>
      <c r="E738" t="s">
        <v>2390</v>
      </c>
      <c r="F738" s="4">
        <v>31401023</v>
      </c>
      <c r="G738" s="2">
        <v>825.6</v>
      </c>
      <c r="H738" t="s">
        <v>5792</v>
      </c>
      <c r="Y738" t="s">
        <v>5792</v>
      </c>
      <c r="AD738" t="str">
        <f t="shared" si="35"/>
        <v xml:space="preserve">Nájomné </v>
      </c>
    </row>
    <row r="739" spans="1:30" x14ac:dyDescent="0.3">
      <c r="A739" s="3">
        <v>44893</v>
      </c>
      <c r="B739" s="2">
        <f t="shared" si="34"/>
        <v>2022</v>
      </c>
      <c r="C739" s="2">
        <f t="shared" si="33"/>
        <v>11</v>
      </c>
      <c r="D739">
        <v>1639</v>
      </c>
      <c r="E739" t="s">
        <v>2500</v>
      </c>
      <c r="F739" s="4">
        <v>31401023</v>
      </c>
      <c r="G739" s="2">
        <v>17.809999999999999</v>
      </c>
      <c r="H739" t="s">
        <v>5792</v>
      </c>
      <c r="L739" t="s">
        <v>5792</v>
      </c>
      <c r="AD739" t="str">
        <f t="shared" si="35"/>
        <v xml:space="preserve">Energie, vodné, stočné, správcovské služby </v>
      </c>
    </row>
    <row r="740" spans="1:30" x14ac:dyDescent="0.3">
      <c r="A740" s="3">
        <v>44886</v>
      </c>
      <c r="B740" s="2">
        <f t="shared" si="34"/>
        <v>2022</v>
      </c>
      <c r="C740" s="2">
        <f t="shared" si="33"/>
        <v>11</v>
      </c>
      <c r="D740">
        <v>1554</v>
      </c>
      <c r="E740" t="s">
        <v>2541</v>
      </c>
      <c r="F740" s="4">
        <v>31401023</v>
      </c>
      <c r="G740" s="2">
        <v>825.6</v>
      </c>
      <c r="H740" t="s">
        <v>5792</v>
      </c>
      <c r="Y740" t="s">
        <v>5792</v>
      </c>
      <c r="AD740" t="str">
        <f t="shared" si="35"/>
        <v xml:space="preserve">Nájomné </v>
      </c>
    </row>
    <row r="741" spans="1:30" x14ac:dyDescent="0.3">
      <c r="A741" s="3">
        <v>44855</v>
      </c>
      <c r="B741" s="2">
        <f t="shared" si="34"/>
        <v>2022</v>
      </c>
      <c r="C741" s="2">
        <f t="shared" si="33"/>
        <v>10</v>
      </c>
      <c r="D741">
        <v>1442</v>
      </c>
      <c r="E741" t="s">
        <v>2656</v>
      </c>
      <c r="F741" s="4">
        <v>31401023</v>
      </c>
      <c r="G741" s="2">
        <v>11.17</v>
      </c>
      <c r="H741" t="s">
        <v>5792</v>
      </c>
      <c r="L741" t="s">
        <v>5792</v>
      </c>
      <c r="AD741" t="str">
        <f t="shared" si="35"/>
        <v xml:space="preserve">Energie, vodné, stočné, správcovské služby </v>
      </c>
    </row>
    <row r="742" spans="1:30" x14ac:dyDescent="0.3">
      <c r="A742" s="3">
        <v>44853</v>
      </c>
      <c r="B742" s="2">
        <f t="shared" si="34"/>
        <v>2022</v>
      </c>
      <c r="C742" s="2">
        <f t="shared" si="33"/>
        <v>10</v>
      </c>
      <c r="D742">
        <v>1388</v>
      </c>
      <c r="E742" t="s">
        <v>2696</v>
      </c>
      <c r="F742" s="4">
        <v>31401023</v>
      </c>
      <c r="G742" s="2">
        <v>825.6</v>
      </c>
      <c r="H742" t="s">
        <v>5792</v>
      </c>
      <c r="Y742" t="s">
        <v>5792</v>
      </c>
      <c r="AD742" t="str">
        <f t="shared" si="35"/>
        <v xml:space="preserve">Nájomné </v>
      </c>
    </row>
    <row r="743" spans="1:30" x14ac:dyDescent="0.3">
      <c r="A743" s="3">
        <v>44823</v>
      </c>
      <c r="B743" s="2">
        <f t="shared" si="34"/>
        <v>2022</v>
      </c>
      <c r="C743" s="2">
        <f t="shared" si="33"/>
        <v>9</v>
      </c>
      <c r="D743">
        <v>1264</v>
      </c>
      <c r="E743" t="s">
        <v>2811</v>
      </c>
      <c r="F743" s="4">
        <v>31401023</v>
      </c>
      <c r="G743" s="2">
        <v>8.18</v>
      </c>
      <c r="H743" t="s">
        <v>5792</v>
      </c>
      <c r="L743" t="s">
        <v>5792</v>
      </c>
      <c r="AD743" t="str">
        <f t="shared" si="35"/>
        <v xml:space="preserve">Energie, vodné, stočné, správcovské služby </v>
      </c>
    </row>
    <row r="744" spans="1:30" x14ac:dyDescent="0.3">
      <c r="A744" s="3">
        <v>44817</v>
      </c>
      <c r="B744" s="2">
        <f t="shared" si="34"/>
        <v>2022</v>
      </c>
      <c r="C744" s="2">
        <f t="shared" si="33"/>
        <v>9</v>
      </c>
      <c r="D744">
        <v>1231</v>
      </c>
      <c r="E744" t="s">
        <v>2856</v>
      </c>
      <c r="F744" s="4">
        <v>31401023</v>
      </c>
      <c r="G744" s="2">
        <v>825.6</v>
      </c>
      <c r="H744" t="s">
        <v>5792</v>
      </c>
      <c r="Y744" t="s">
        <v>5792</v>
      </c>
      <c r="AD744" t="str">
        <f t="shared" si="35"/>
        <v xml:space="preserve">Nájomné </v>
      </c>
    </row>
    <row r="745" spans="1:30" x14ac:dyDescent="0.3">
      <c r="A745" s="3">
        <v>44792</v>
      </c>
      <c r="B745" s="2">
        <f t="shared" si="34"/>
        <v>2022</v>
      </c>
      <c r="C745" s="2">
        <f t="shared" si="33"/>
        <v>8</v>
      </c>
      <c r="D745">
        <v>1140</v>
      </c>
      <c r="E745" t="s">
        <v>2905</v>
      </c>
      <c r="F745" s="4">
        <v>31401023</v>
      </c>
      <c r="G745" s="2">
        <v>6.76</v>
      </c>
      <c r="H745" t="s">
        <v>5792</v>
      </c>
      <c r="L745" t="s">
        <v>5792</v>
      </c>
      <c r="AD745" t="str">
        <f t="shared" si="35"/>
        <v xml:space="preserve">Energie, vodné, stočné, správcovské služby </v>
      </c>
    </row>
    <row r="746" spans="1:30" x14ac:dyDescent="0.3">
      <c r="A746" s="3">
        <v>44789</v>
      </c>
      <c r="B746" s="2">
        <f t="shared" si="34"/>
        <v>2022</v>
      </c>
      <c r="C746" s="2">
        <f t="shared" si="33"/>
        <v>8</v>
      </c>
      <c r="D746">
        <v>1118</v>
      </c>
      <c r="E746" t="s">
        <v>2921</v>
      </c>
      <c r="F746" s="4">
        <v>31401023</v>
      </c>
      <c r="G746" s="2">
        <v>825.6</v>
      </c>
      <c r="H746" t="s">
        <v>5792</v>
      </c>
      <c r="Y746" t="s">
        <v>5792</v>
      </c>
      <c r="AD746" t="str">
        <f t="shared" si="35"/>
        <v xml:space="preserve">Nájomné </v>
      </c>
    </row>
    <row r="747" spans="1:30" x14ac:dyDescent="0.3">
      <c r="A747" s="3">
        <v>44761</v>
      </c>
      <c r="B747" s="2">
        <f t="shared" si="34"/>
        <v>2022</v>
      </c>
      <c r="C747" s="2">
        <f t="shared" si="33"/>
        <v>7</v>
      </c>
      <c r="D747">
        <v>992</v>
      </c>
      <c r="E747" t="s">
        <v>3058</v>
      </c>
      <c r="F747" s="4">
        <v>31401023</v>
      </c>
      <c r="G747" s="2">
        <v>7.4</v>
      </c>
      <c r="H747" t="s">
        <v>5792</v>
      </c>
      <c r="L747" t="s">
        <v>5792</v>
      </c>
      <c r="AD747" t="str">
        <f t="shared" si="35"/>
        <v xml:space="preserve">Energie, vodné, stočné, správcovské služby </v>
      </c>
    </row>
    <row r="748" spans="1:30" x14ac:dyDescent="0.3">
      <c r="A748" s="3">
        <v>44756</v>
      </c>
      <c r="B748" s="2">
        <f t="shared" si="34"/>
        <v>2022</v>
      </c>
      <c r="C748" s="2">
        <f t="shared" si="33"/>
        <v>7</v>
      </c>
      <c r="D748">
        <v>951</v>
      </c>
      <c r="E748" t="s">
        <v>3078</v>
      </c>
      <c r="F748" s="4">
        <v>31401023</v>
      </c>
      <c r="G748" s="2">
        <v>825.6</v>
      </c>
      <c r="H748" t="s">
        <v>5792</v>
      </c>
      <c r="Y748" t="s">
        <v>5792</v>
      </c>
      <c r="AD748" t="str">
        <f t="shared" si="35"/>
        <v xml:space="preserve">Nájomné </v>
      </c>
    </row>
    <row r="749" spans="1:30" x14ac:dyDescent="0.3">
      <c r="A749" s="3">
        <v>44733</v>
      </c>
      <c r="B749" s="2">
        <f t="shared" si="34"/>
        <v>2022</v>
      </c>
      <c r="C749" s="2">
        <f t="shared" si="33"/>
        <v>6</v>
      </c>
      <c r="D749">
        <v>847</v>
      </c>
      <c r="E749" t="s">
        <v>3159</v>
      </c>
      <c r="F749" s="4">
        <v>31401023</v>
      </c>
      <c r="G749" s="2">
        <v>12.83</v>
      </c>
      <c r="H749" t="s">
        <v>5792</v>
      </c>
      <c r="L749" t="s">
        <v>5792</v>
      </c>
      <c r="AD749" t="str">
        <f t="shared" si="35"/>
        <v xml:space="preserve">Energie, vodné, stočné, správcovské služby </v>
      </c>
    </row>
    <row r="750" spans="1:30" x14ac:dyDescent="0.3">
      <c r="A750" s="3">
        <v>44725</v>
      </c>
      <c r="B750" s="2">
        <f t="shared" si="34"/>
        <v>2022</v>
      </c>
      <c r="C750" s="2">
        <f t="shared" si="33"/>
        <v>6</v>
      </c>
      <c r="D750">
        <v>783</v>
      </c>
      <c r="E750" t="s">
        <v>3233</v>
      </c>
      <c r="F750" s="4">
        <v>31401023</v>
      </c>
      <c r="G750" s="2">
        <v>825.6</v>
      </c>
      <c r="H750" t="s">
        <v>5792</v>
      </c>
      <c r="Y750" t="s">
        <v>5792</v>
      </c>
      <c r="AD750" t="str">
        <f t="shared" si="35"/>
        <v xml:space="preserve">Nájomné </v>
      </c>
    </row>
    <row r="751" spans="1:30" x14ac:dyDescent="0.3">
      <c r="A751" s="3">
        <v>44698</v>
      </c>
      <c r="B751" s="2">
        <f t="shared" si="34"/>
        <v>2022</v>
      </c>
      <c r="C751" s="2">
        <f t="shared" si="33"/>
        <v>5</v>
      </c>
      <c r="D751">
        <v>634</v>
      </c>
      <c r="E751" t="s">
        <v>3353</v>
      </c>
      <c r="F751" s="4">
        <v>31401023</v>
      </c>
      <c r="G751" s="2">
        <v>825.6</v>
      </c>
      <c r="H751" t="s">
        <v>5792</v>
      </c>
      <c r="Y751" t="s">
        <v>5792</v>
      </c>
      <c r="AD751" t="str">
        <f t="shared" si="35"/>
        <v xml:space="preserve">Nájomné </v>
      </c>
    </row>
    <row r="752" spans="1:30" x14ac:dyDescent="0.3">
      <c r="A752" s="3">
        <v>44698</v>
      </c>
      <c r="B752" s="2">
        <f t="shared" si="34"/>
        <v>2022</v>
      </c>
      <c r="C752" s="2">
        <f t="shared" si="33"/>
        <v>5</v>
      </c>
      <c r="D752">
        <v>658</v>
      </c>
      <c r="E752" t="s">
        <v>3367</v>
      </c>
      <c r="F752" s="4">
        <v>31401023</v>
      </c>
      <c r="G752" s="2">
        <v>16.75</v>
      </c>
      <c r="H752" t="s">
        <v>5792</v>
      </c>
      <c r="L752" t="s">
        <v>5792</v>
      </c>
      <c r="AD752" t="str">
        <f t="shared" si="35"/>
        <v xml:space="preserve">Energie, vodné, stočné, správcovské služby </v>
      </c>
    </row>
    <row r="753" spans="1:30" x14ac:dyDescent="0.3">
      <c r="A753" s="3">
        <v>44672</v>
      </c>
      <c r="B753" s="2">
        <f t="shared" si="34"/>
        <v>2022</v>
      </c>
      <c r="C753" s="2">
        <f t="shared" si="33"/>
        <v>4</v>
      </c>
      <c r="D753">
        <v>510</v>
      </c>
      <c r="E753" t="s">
        <v>3485</v>
      </c>
      <c r="F753" s="4">
        <v>31401023</v>
      </c>
      <c r="G753" s="2">
        <v>44.36</v>
      </c>
      <c r="H753" t="s">
        <v>5792</v>
      </c>
      <c r="L753" t="s">
        <v>5792</v>
      </c>
      <c r="AD753" t="str">
        <f t="shared" si="35"/>
        <v xml:space="preserve">Energie, vodné, stočné, správcovské služby </v>
      </c>
    </row>
    <row r="754" spans="1:30" x14ac:dyDescent="0.3">
      <c r="A754" s="3">
        <v>44664</v>
      </c>
      <c r="B754" s="2">
        <f t="shared" si="34"/>
        <v>2022</v>
      </c>
      <c r="C754" s="2">
        <f t="shared" si="33"/>
        <v>4</v>
      </c>
      <c r="D754">
        <v>445</v>
      </c>
      <c r="E754" t="s">
        <v>3524</v>
      </c>
      <c r="F754" s="4">
        <v>31401023</v>
      </c>
      <c r="G754" s="2">
        <v>825.6</v>
      </c>
      <c r="H754" t="s">
        <v>5792</v>
      </c>
      <c r="Y754" t="s">
        <v>5792</v>
      </c>
      <c r="AD754" t="str">
        <f t="shared" si="35"/>
        <v xml:space="preserve">Nájomné </v>
      </c>
    </row>
    <row r="755" spans="1:30" x14ac:dyDescent="0.3">
      <c r="A755" s="3">
        <v>44642</v>
      </c>
      <c r="B755" s="2">
        <f t="shared" si="34"/>
        <v>2022</v>
      </c>
      <c r="C755" s="2">
        <f t="shared" si="33"/>
        <v>3</v>
      </c>
      <c r="D755">
        <v>343</v>
      </c>
      <c r="E755" t="s">
        <v>3630</v>
      </c>
      <c r="F755" s="4">
        <v>31401023</v>
      </c>
      <c r="G755" s="2">
        <v>136.27000000000001</v>
      </c>
      <c r="H755" t="s">
        <v>5792</v>
      </c>
      <c r="L755" t="s">
        <v>5792</v>
      </c>
      <c r="AD755" t="str">
        <f t="shared" si="35"/>
        <v xml:space="preserve">Energie, vodné, stočné, správcovské služby </v>
      </c>
    </row>
    <row r="756" spans="1:30" x14ac:dyDescent="0.3">
      <c r="A756" s="3">
        <v>44637</v>
      </c>
      <c r="B756" s="2">
        <f t="shared" si="34"/>
        <v>2022</v>
      </c>
      <c r="C756" s="2">
        <f t="shared" si="33"/>
        <v>3</v>
      </c>
      <c r="D756">
        <v>314</v>
      </c>
      <c r="E756" t="s">
        <v>3646</v>
      </c>
      <c r="F756" s="4">
        <v>31401023</v>
      </c>
      <c r="G756" s="2">
        <v>270.3</v>
      </c>
      <c r="H756" t="s">
        <v>5792</v>
      </c>
      <c r="L756" t="s">
        <v>5792</v>
      </c>
      <c r="AD756" t="str">
        <f t="shared" si="35"/>
        <v xml:space="preserve">Energie, vodné, stočné, správcovské služby </v>
      </c>
    </row>
    <row r="757" spans="1:30" x14ac:dyDescent="0.3">
      <c r="A757" s="3">
        <v>44637</v>
      </c>
      <c r="B757" s="2">
        <f t="shared" si="34"/>
        <v>2022</v>
      </c>
      <c r="C757" s="2">
        <f t="shared" si="33"/>
        <v>3</v>
      </c>
      <c r="D757">
        <v>284</v>
      </c>
      <c r="E757" t="s">
        <v>3651</v>
      </c>
      <c r="F757" s="4">
        <v>31401023</v>
      </c>
      <c r="G757" s="2">
        <v>825.6</v>
      </c>
      <c r="H757" t="s">
        <v>5792</v>
      </c>
      <c r="Y757" t="s">
        <v>5792</v>
      </c>
      <c r="AD757" t="str">
        <f t="shared" si="35"/>
        <v xml:space="preserve">Nájomné </v>
      </c>
    </row>
    <row r="758" spans="1:30" x14ac:dyDescent="0.3">
      <c r="A758" s="3">
        <v>44606</v>
      </c>
      <c r="B758" s="2">
        <f t="shared" si="34"/>
        <v>2022</v>
      </c>
      <c r="C758" s="2">
        <f t="shared" si="33"/>
        <v>2</v>
      </c>
      <c r="D758">
        <v>107</v>
      </c>
      <c r="E758" t="s">
        <v>3794</v>
      </c>
      <c r="F758" s="4">
        <v>31401023</v>
      </c>
      <c r="G758" s="2">
        <v>851.2</v>
      </c>
      <c r="H758" t="s">
        <v>5792</v>
      </c>
      <c r="Y758" t="s">
        <v>5792</v>
      </c>
      <c r="AD758" t="str">
        <f t="shared" si="35"/>
        <v xml:space="preserve">Nájomné </v>
      </c>
    </row>
    <row r="759" spans="1:30" x14ac:dyDescent="0.3">
      <c r="A759" s="3">
        <v>44581</v>
      </c>
      <c r="B759" s="2">
        <f t="shared" si="34"/>
        <v>2022</v>
      </c>
      <c r="C759" s="2">
        <f t="shared" si="33"/>
        <v>1</v>
      </c>
      <c r="D759">
        <v>2031</v>
      </c>
      <c r="E759" t="s">
        <v>3938</v>
      </c>
      <c r="F759" s="4">
        <v>31401023</v>
      </c>
      <c r="G759" s="2">
        <v>213.79</v>
      </c>
      <c r="H759" t="s">
        <v>5792</v>
      </c>
      <c r="L759" t="s">
        <v>5792</v>
      </c>
      <c r="AD759" t="str">
        <f t="shared" si="35"/>
        <v xml:space="preserve">Energie, vodné, stočné, správcovské služby </v>
      </c>
    </row>
    <row r="760" spans="1:30" x14ac:dyDescent="0.3">
      <c r="A760" s="3">
        <v>44581</v>
      </c>
      <c r="B760" s="2">
        <f t="shared" si="34"/>
        <v>2022</v>
      </c>
      <c r="C760" s="2">
        <f t="shared" si="33"/>
        <v>1</v>
      </c>
      <c r="D760">
        <v>3</v>
      </c>
      <c r="E760" t="s">
        <v>3942</v>
      </c>
      <c r="F760" s="4">
        <v>31401023</v>
      </c>
      <c r="G760" s="2">
        <v>800</v>
      </c>
      <c r="H760" t="s">
        <v>5792</v>
      </c>
      <c r="Y760" t="s">
        <v>5792</v>
      </c>
      <c r="AD760" t="str">
        <f t="shared" si="35"/>
        <v xml:space="preserve">Nájomné </v>
      </c>
    </row>
    <row r="761" spans="1:30" x14ac:dyDescent="0.3">
      <c r="A761" s="3">
        <v>44552</v>
      </c>
      <c r="B761" s="2">
        <f t="shared" si="34"/>
        <v>2021</v>
      </c>
      <c r="C761" s="2">
        <f t="shared" si="33"/>
        <v>12</v>
      </c>
      <c r="D761" s="2">
        <v>1874</v>
      </c>
      <c r="E761" t="s">
        <v>4128</v>
      </c>
      <c r="F761" s="4">
        <v>31401023</v>
      </c>
      <c r="G761" s="2">
        <v>178.48</v>
      </c>
      <c r="H761" t="s">
        <v>5792</v>
      </c>
      <c r="L761" t="s">
        <v>5792</v>
      </c>
      <c r="AD761" t="str">
        <f t="shared" si="35"/>
        <v xml:space="preserve">Energie, vodné, stočné, správcovské služby </v>
      </c>
    </row>
    <row r="762" spans="1:30" x14ac:dyDescent="0.3">
      <c r="A762" s="3">
        <v>44550</v>
      </c>
      <c r="B762" s="2">
        <f t="shared" si="34"/>
        <v>2021</v>
      </c>
      <c r="C762" s="2">
        <f t="shared" si="33"/>
        <v>12</v>
      </c>
      <c r="D762" s="2">
        <v>1819</v>
      </c>
      <c r="E762" t="s">
        <v>4175</v>
      </c>
      <c r="F762" s="4">
        <v>31401023</v>
      </c>
      <c r="G762" s="2">
        <v>800</v>
      </c>
      <c r="H762" t="s">
        <v>5792</v>
      </c>
      <c r="Y762" t="s">
        <v>5792</v>
      </c>
      <c r="AD762" t="str">
        <f t="shared" si="35"/>
        <v xml:space="preserve">Nájomné </v>
      </c>
    </row>
    <row r="763" spans="1:30" x14ac:dyDescent="0.3">
      <c r="A763" s="3">
        <v>44515</v>
      </c>
      <c r="B763" s="2">
        <f t="shared" si="34"/>
        <v>2021</v>
      </c>
      <c r="C763" s="2">
        <f t="shared" si="33"/>
        <v>11</v>
      </c>
      <c r="D763" s="2">
        <v>1639</v>
      </c>
      <c r="E763" t="s">
        <v>4347</v>
      </c>
      <c r="F763" s="4">
        <v>31401023</v>
      </c>
      <c r="G763" s="2">
        <v>800</v>
      </c>
      <c r="H763" t="s">
        <v>5792</v>
      </c>
      <c r="Y763" t="s">
        <v>5792</v>
      </c>
      <c r="AD763" t="str">
        <f t="shared" si="35"/>
        <v xml:space="preserve">Nájomné </v>
      </c>
    </row>
    <row r="764" spans="1:30" x14ac:dyDescent="0.3">
      <c r="A764" s="3">
        <v>44515</v>
      </c>
      <c r="B764" s="2">
        <f t="shared" si="34"/>
        <v>2021</v>
      </c>
      <c r="C764" s="2">
        <f t="shared" si="33"/>
        <v>11</v>
      </c>
      <c r="D764" s="2">
        <v>1638</v>
      </c>
      <c r="E764" t="s">
        <v>4348</v>
      </c>
      <c r="F764" s="4">
        <v>31401023</v>
      </c>
      <c r="G764" s="2">
        <v>50.15</v>
      </c>
      <c r="H764" t="s">
        <v>5792</v>
      </c>
      <c r="L764" t="s">
        <v>5792</v>
      </c>
      <c r="AD764" t="str">
        <f t="shared" si="35"/>
        <v xml:space="preserve">Energie, vodné, stočné, správcovské služby </v>
      </c>
    </row>
    <row r="765" spans="1:30" x14ac:dyDescent="0.3">
      <c r="A765" s="3">
        <v>44515</v>
      </c>
      <c r="B765" s="2">
        <f t="shared" si="34"/>
        <v>2021</v>
      </c>
      <c r="C765" s="2">
        <f t="shared" si="33"/>
        <v>11</v>
      </c>
      <c r="D765" s="2">
        <v>1637</v>
      </c>
      <c r="E765" t="s">
        <v>4349</v>
      </c>
      <c r="F765" s="4">
        <v>31401023</v>
      </c>
      <c r="G765" s="2">
        <v>800</v>
      </c>
      <c r="H765" t="s">
        <v>5792</v>
      </c>
      <c r="Y765" t="s">
        <v>5792</v>
      </c>
      <c r="AD765" t="str">
        <f t="shared" si="35"/>
        <v xml:space="preserve">Nájomné </v>
      </c>
    </row>
    <row r="766" spans="1:30" x14ac:dyDescent="0.3">
      <c r="A766" s="3">
        <v>44488</v>
      </c>
      <c r="B766" s="2">
        <f t="shared" si="34"/>
        <v>2021</v>
      </c>
      <c r="C766" s="2">
        <f t="shared" si="33"/>
        <v>10</v>
      </c>
      <c r="D766" s="2">
        <v>1487</v>
      </c>
      <c r="E766" t="s">
        <v>4465</v>
      </c>
      <c r="F766" s="4">
        <v>31401023</v>
      </c>
      <c r="G766" s="2">
        <v>41.18</v>
      </c>
      <c r="H766" t="s">
        <v>5792</v>
      </c>
      <c r="L766" t="s">
        <v>5792</v>
      </c>
      <c r="AD766" t="str">
        <f t="shared" si="35"/>
        <v xml:space="preserve">Energie, vodné, stočné, správcovské služby </v>
      </c>
    </row>
    <row r="767" spans="1:30" x14ac:dyDescent="0.3">
      <c r="A767" s="3">
        <v>44463</v>
      </c>
      <c r="B767" s="2">
        <f t="shared" si="34"/>
        <v>2021</v>
      </c>
      <c r="C767" s="2">
        <f t="shared" si="33"/>
        <v>9</v>
      </c>
      <c r="D767" s="2">
        <v>1314</v>
      </c>
      <c r="E767" t="s">
        <v>4575</v>
      </c>
      <c r="F767" s="4">
        <v>31401023</v>
      </c>
      <c r="G767" s="2">
        <v>27.71</v>
      </c>
      <c r="H767" t="s">
        <v>5792</v>
      </c>
      <c r="L767" t="s">
        <v>5792</v>
      </c>
      <c r="AD767" t="str">
        <f t="shared" si="35"/>
        <v xml:space="preserve">Energie, vodné, stočné, správcovské služby </v>
      </c>
    </row>
    <row r="768" spans="1:30" x14ac:dyDescent="0.3">
      <c r="A768" s="3">
        <v>44453</v>
      </c>
      <c r="B768" s="2">
        <f t="shared" si="34"/>
        <v>2021</v>
      </c>
      <c r="C768" s="2">
        <f t="shared" si="33"/>
        <v>9</v>
      </c>
      <c r="D768" s="2">
        <v>1262</v>
      </c>
      <c r="E768" t="s">
        <v>4625</v>
      </c>
      <c r="F768" s="4">
        <v>31401023</v>
      </c>
      <c r="G768" s="2">
        <v>800</v>
      </c>
      <c r="H768" t="s">
        <v>5792</v>
      </c>
      <c r="Y768" t="s">
        <v>5792</v>
      </c>
      <c r="AD768" t="str">
        <f t="shared" si="35"/>
        <v xml:space="preserve">Nájomné </v>
      </c>
    </row>
    <row r="769" spans="1:30" x14ac:dyDescent="0.3">
      <c r="A769" s="3">
        <v>44426</v>
      </c>
      <c r="B769" s="2">
        <f t="shared" si="34"/>
        <v>2021</v>
      </c>
      <c r="C769" s="2">
        <f t="shared" si="33"/>
        <v>8</v>
      </c>
      <c r="D769" s="2">
        <v>1168</v>
      </c>
      <c r="E769" t="s">
        <v>4725</v>
      </c>
      <c r="F769" s="4">
        <v>31401023</v>
      </c>
      <c r="G769" s="2">
        <v>34.270000000000003</v>
      </c>
      <c r="H769" t="s">
        <v>5792</v>
      </c>
      <c r="L769" t="s">
        <v>5792</v>
      </c>
      <c r="AD769" t="str">
        <f t="shared" si="35"/>
        <v xml:space="preserve">Energie, vodné, stočné, správcovské služby </v>
      </c>
    </row>
    <row r="770" spans="1:30" x14ac:dyDescent="0.3">
      <c r="A770" s="3">
        <v>44424</v>
      </c>
      <c r="B770" s="2">
        <f t="shared" si="34"/>
        <v>2021</v>
      </c>
      <c r="C770" s="2">
        <f t="shared" ref="C770:C833" si="36">MONTH(A770)</f>
        <v>8</v>
      </c>
      <c r="D770" s="2">
        <v>1102</v>
      </c>
      <c r="E770" t="s">
        <v>4760</v>
      </c>
      <c r="F770" s="4">
        <v>31401023</v>
      </c>
      <c r="G770" s="2">
        <v>800</v>
      </c>
      <c r="H770" t="s">
        <v>5792</v>
      </c>
      <c r="Y770" t="s">
        <v>5792</v>
      </c>
      <c r="AD770" t="str">
        <f t="shared" si="35"/>
        <v xml:space="preserve">Nájomné </v>
      </c>
    </row>
    <row r="771" spans="1:30" x14ac:dyDescent="0.3">
      <c r="A771" s="3">
        <v>44399</v>
      </c>
      <c r="B771" s="2">
        <f t="shared" ref="B771:B834" si="37">YEAR(A771)</f>
        <v>2021</v>
      </c>
      <c r="C771" s="2">
        <f t="shared" si="36"/>
        <v>7</v>
      </c>
      <c r="D771" s="2">
        <v>999</v>
      </c>
      <c r="E771" t="s">
        <v>4837</v>
      </c>
      <c r="F771" s="4">
        <v>31401023</v>
      </c>
      <c r="G771" s="2">
        <v>32.86</v>
      </c>
      <c r="H771" t="s">
        <v>5792</v>
      </c>
      <c r="L771" t="s">
        <v>5792</v>
      </c>
      <c r="AD771" t="str">
        <f t="shared" ref="AD771:AD834" si="38">_xlfn.CONCAT(IF($K771="x",_xlfn.CONCAT($K$1, " "),""),IF($L771="x",_xlfn.CONCAT($L$1, " "),""),IF($M771="x",_xlfn.CONCAT($M$1, " "),""),IF($N771="x",_xlfn.CONCAT($N$1, " "),""),IF($O771="x",_xlfn.CONCAT($O$1, " "),""),IF($P771="x",_xlfn.CONCAT($P$1, " "),""),IF($Q771="x",_xlfn.CONCAT($Q$1, " "),""),IF($R771="x",_xlfn.CONCAT($R$1, " "),""),IF($S771="x",_xlfn.CONCAT($S$1, " "),""), IF($T771="x",_xlfn.CONCAT($T$1, " "),""),IF($U771="x",_xlfn.CONCAT($U$1, " "),""),IF($V771="x",_xlfn.CONCAT($V$1, " "),""),IF($W771="x",_xlfn.CONCAT($W$1, " "),""),IF($X771="x",_xlfn.CONCAT($X$1, " "),""),IF($Y771="x",_xlfn.CONCAT($Y$1, " "),""),IF($Z771="x",_xlfn.CONCAT($Z$1, " "),""),IF($AA771="x",_xlfn.CONCAT($AA$1, " "),""),IF($AB771="x",_xlfn.CONCAT($AB$1, " "),""),IF($AC771="x",_xlfn.CONCAT($AC$1, " "),""))</f>
        <v xml:space="preserve">Energie, vodné, stočné, správcovské služby </v>
      </c>
    </row>
    <row r="772" spans="1:30" x14ac:dyDescent="0.3">
      <c r="A772" s="3">
        <v>44398</v>
      </c>
      <c r="B772" s="2">
        <f t="shared" si="37"/>
        <v>2021</v>
      </c>
      <c r="C772" s="2">
        <f t="shared" si="36"/>
        <v>7</v>
      </c>
      <c r="D772" s="2">
        <v>924</v>
      </c>
      <c r="E772" t="s">
        <v>4872</v>
      </c>
      <c r="F772" s="4">
        <v>31401023</v>
      </c>
      <c r="G772" s="2">
        <v>800</v>
      </c>
      <c r="H772" t="s">
        <v>5792</v>
      </c>
      <c r="Y772" t="s">
        <v>5792</v>
      </c>
      <c r="AD772" t="str">
        <f t="shared" si="38"/>
        <v xml:space="preserve">Nájomné </v>
      </c>
    </row>
    <row r="773" spans="1:30" x14ac:dyDescent="0.3">
      <c r="A773" s="3">
        <v>44364</v>
      </c>
      <c r="B773" s="2">
        <f t="shared" si="37"/>
        <v>2021</v>
      </c>
      <c r="C773" s="2">
        <f t="shared" si="36"/>
        <v>6</v>
      </c>
      <c r="D773" s="2">
        <v>808</v>
      </c>
      <c r="E773" t="s">
        <v>4998</v>
      </c>
      <c r="F773" s="4">
        <v>31401023</v>
      </c>
      <c r="G773" s="2">
        <v>41.75</v>
      </c>
      <c r="H773" t="s">
        <v>5792</v>
      </c>
      <c r="L773" t="s">
        <v>5792</v>
      </c>
      <c r="AD773" t="str">
        <f t="shared" si="38"/>
        <v xml:space="preserve">Energie, vodné, stočné, správcovské služby </v>
      </c>
    </row>
    <row r="774" spans="1:30" x14ac:dyDescent="0.3">
      <c r="A774" s="3">
        <v>44361</v>
      </c>
      <c r="B774" s="2">
        <f t="shared" si="37"/>
        <v>2021</v>
      </c>
      <c r="C774" s="2">
        <f t="shared" si="36"/>
        <v>6</v>
      </c>
      <c r="D774" s="2">
        <v>757</v>
      </c>
      <c r="E774" t="s">
        <v>5041</v>
      </c>
      <c r="F774" s="4">
        <v>31401023</v>
      </c>
      <c r="G774" s="2">
        <v>800</v>
      </c>
      <c r="H774" t="s">
        <v>5792</v>
      </c>
      <c r="Y774" t="s">
        <v>5792</v>
      </c>
      <c r="AD774" t="str">
        <f t="shared" si="38"/>
        <v xml:space="preserve">Nájomné </v>
      </c>
    </row>
    <row r="775" spans="1:30" x14ac:dyDescent="0.3">
      <c r="A775" s="3">
        <v>44342</v>
      </c>
      <c r="B775" s="2">
        <f t="shared" si="37"/>
        <v>2021</v>
      </c>
      <c r="C775" s="2">
        <f t="shared" si="36"/>
        <v>5</v>
      </c>
      <c r="D775" s="2">
        <v>678</v>
      </c>
      <c r="E775" t="s">
        <v>5106</v>
      </c>
      <c r="F775" s="4">
        <v>31401023</v>
      </c>
      <c r="G775" s="2">
        <v>94.45</v>
      </c>
      <c r="H775" t="s">
        <v>5792</v>
      </c>
      <c r="L775" t="s">
        <v>5792</v>
      </c>
      <c r="AD775" t="str">
        <f t="shared" si="38"/>
        <v xml:space="preserve">Energie, vodné, stočné, správcovské služby </v>
      </c>
    </row>
    <row r="776" spans="1:30" x14ac:dyDescent="0.3">
      <c r="A776" s="3">
        <v>44333</v>
      </c>
      <c r="B776" s="2">
        <f t="shared" si="37"/>
        <v>2021</v>
      </c>
      <c r="C776" s="2">
        <f t="shared" si="36"/>
        <v>5</v>
      </c>
      <c r="D776" s="2">
        <v>610</v>
      </c>
      <c r="E776" t="s">
        <v>5168</v>
      </c>
      <c r="F776" s="4">
        <v>31401023</v>
      </c>
      <c r="G776" s="2">
        <v>800</v>
      </c>
      <c r="H776" t="s">
        <v>5792</v>
      </c>
      <c r="Y776" t="s">
        <v>5792</v>
      </c>
      <c r="AD776" t="str">
        <f t="shared" si="38"/>
        <v xml:space="preserve">Nájomné </v>
      </c>
    </row>
    <row r="777" spans="1:30" x14ac:dyDescent="0.3">
      <c r="A777" s="3">
        <v>44307</v>
      </c>
      <c r="B777" s="2">
        <f t="shared" si="37"/>
        <v>2021</v>
      </c>
      <c r="C777" s="2">
        <f t="shared" si="36"/>
        <v>4</v>
      </c>
      <c r="D777" s="2">
        <v>494</v>
      </c>
      <c r="E777" t="s">
        <v>5278</v>
      </c>
      <c r="F777" s="4">
        <v>31401023</v>
      </c>
      <c r="G777" s="2">
        <v>115.27</v>
      </c>
      <c r="H777" t="s">
        <v>5792</v>
      </c>
      <c r="L777" t="s">
        <v>5792</v>
      </c>
      <c r="AD777" t="str">
        <f t="shared" si="38"/>
        <v xml:space="preserve">Energie, vodné, stočné, správcovské služby </v>
      </c>
    </row>
    <row r="778" spans="1:30" x14ac:dyDescent="0.3">
      <c r="A778" s="3">
        <v>44302</v>
      </c>
      <c r="B778" s="2">
        <f t="shared" si="37"/>
        <v>2021</v>
      </c>
      <c r="C778" s="2">
        <f t="shared" si="36"/>
        <v>4</v>
      </c>
      <c r="D778" s="2">
        <v>416</v>
      </c>
      <c r="E778" t="s">
        <v>5319</v>
      </c>
      <c r="F778" s="4">
        <v>31401023</v>
      </c>
      <c r="G778" s="2">
        <v>800</v>
      </c>
      <c r="H778" t="s">
        <v>5792</v>
      </c>
      <c r="Y778" t="s">
        <v>5792</v>
      </c>
      <c r="AD778" t="str">
        <f t="shared" si="38"/>
        <v xml:space="preserve">Nájomné </v>
      </c>
    </row>
    <row r="779" spans="1:30" x14ac:dyDescent="0.3">
      <c r="A779" s="3">
        <v>44274</v>
      </c>
      <c r="B779" s="2">
        <f t="shared" si="37"/>
        <v>2021</v>
      </c>
      <c r="C779" s="2">
        <f t="shared" si="36"/>
        <v>3</v>
      </c>
      <c r="D779" s="2">
        <v>336</v>
      </c>
      <c r="E779" t="s">
        <v>5452</v>
      </c>
      <c r="F779" s="4">
        <v>31401023</v>
      </c>
      <c r="G779" s="2">
        <v>229.69</v>
      </c>
      <c r="H779" t="s">
        <v>5792</v>
      </c>
      <c r="L779" t="s">
        <v>5792</v>
      </c>
      <c r="AD779" t="str">
        <f t="shared" si="38"/>
        <v xml:space="preserve">Energie, vodné, stočné, správcovské služby </v>
      </c>
    </row>
    <row r="780" spans="1:30" x14ac:dyDescent="0.3">
      <c r="A780" s="3">
        <v>44270</v>
      </c>
      <c r="B780" s="2">
        <f t="shared" si="37"/>
        <v>2021</v>
      </c>
      <c r="C780" s="2">
        <f t="shared" si="36"/>
        <v>3</v>
      </c>
      <c r="D780" s="2">
        <v>259</v>
      </c>
      <c r="E780" t="s">
        <v>5491</v>
      </c>
      <c r="F780" s="4">
        <v>31401023</v>
      </c>
      <c r="G780" s="2">
        <v>800</v>
      </c>
      <c r="H780" t="s">
        <v>5792</v>
      </c>
      <c r="Y780" t="s">
        <v>5792</v>
      </c>
      <c r="AD780" t="str">
        <f t="shared" si="38"/>
        <v xml:space="preserve">Nájomné </v>
      </c>
    </row>
    <row r="781" spans="1:30" x14ac:dyDescent="0.3">
      <c r="A781" s="3">
        <v>44256</v>
      </c>
      <c r="B781" s="2">
        <f t="shared" si="37"/>
        <v>2021</v>
      </c>
      <c r="C781" s="2">
        <f t="shared" si="36"/>
        <v>3</v>
      </c>
      <c r="D781" s="2">
        <v>208</v>
      </c>
      <c r="E781" t="s">
        <v>5534</v>
      </c>
      <c r="F781" s="4">
        <v>31401023</v>
      </c>
      <c r="G781" s="2">
        <v>217.76</v>
      </c>
      <c r="H781" t="s">
        <v>5792</v>
      </c>
      <c r="L781" t="s">
        <v>5792</v>
      </c>
      <c r="AD781" t="str">
        <f t="shared" si="38"/>
        <v xml:space="preserve">Energie, vodné, stočné, správcovské služby </v>
      </c>
    </row>
    <row r="782" spans="1:30" x14ac:dyDescent="0.3">
      <c r="A782" s="3">
        <v>44244</v>
      </c>
      <c r="B782" s="2">
        <f t="shared" si="37"/>
        <v>2021</v>
      </c>
      <c r="C782" s="2">
        <f t="shared" si="36"/>
        <v>2</v>
      </c>
      <c r="D782" s="2">
        <v>116</v>
      </c>
      <c r="E782" t="s">
        <v>5602</v>
      </c>
      <c r="F782" s="4">
        <v>31401023</v>
      </c>
      <c r="G782" s="2">
        <v>800</v>
      </c>
      <c r="H782" t="s">
        <v>5792</v>
      </c>
      <c r="Y782" t="s">
        <v>5792</v>
      </c>
      <c r="AD782" t="str">
        <f t="shared" si="38"/>
        <v xml:space="preserve">Nájomné </v>
      </c>
    </row>
    <row r="783" spans="1:30" x14ac:dyDescent="0.3">
      <c r="A783" s="3">
        <v>44222</v>
      </c>
      <c r="B783" s="2">
        <f t="shared" si="37"/>
        <v>2021</v>
      </c>
      <c r="C783" s="2">
        <f t="shared" si="36"/>
        <v>1</v>
      </c>
      <c r="D783" s="2">
        <v>2339</v>
      </c>
      <c r="E783" t="s">
        <v>5709</v>
      </c>
      <c r="F783" s="4">
        <v>31401023</v>
      </c>
      <c r="G783" s="2">
        <v>342.07</v>
      </c>
      <c r="H783" t="s">
        <v>5792</v>
      </c>
      <c r="L783" t="s">
        <v>5792</v>
      </c>
      <c r="AD783" t="str">
        <f t="shared" si="38"/>
        <v xml:space="preserve">Energie, vodné, stočné, správcovské služby </v>
      </c>
    </row>
    <row r="784" spans="1:30" x14ac:dyDescent="0.3">
      <c r="A784" s="3">
        <v>44218</v>
      </c>
      <c r="B784" s="2">
        <f t="shared" si="37"/>
        <v>2021</v>
      </c>
      <c r="C784" s="2">
        <f t="shared" si="36"/>
        <v>1</v>
      </c>
      <c r="D784" s="2">
        <v>11</v>
      </c>
      <c r="E784" t="s">
        <v>5713</v>
      </c>
      <c r="F784" s="4">
        <v>31401023</v>
      </c>
      <c r="G784" s="2">
        <v>800</v>
      </c>
      <c r="H784" t="s">
        <v>5792</v>
      </c>
      <c r="Y784" t="s">
        <v>5792</v>
      </c>
      <c r="AD784" t="str">
        <f t="shared" si="38"/>
        <v xml:space="preserve">Nájomné </v>
      </c>
    </row>
    <row r="785" spans="1:30" x14ac:dyDescent="0.3">
      <c r="A785" s="3">
        <v>45288</v>
      </c>
      <c r="B785" s="2">
        <f t="shared" si="37"/>
        <v>2023</v>
      </c>
      <c r="C785" s="2">
        <f t="shared" si="36"/>
        <v>12</v>
      </c>
      <c r="D785" s="2">
        <v>1491</v>
      </c>
      <c r="E785" t="s">
        <v>161</v>
      </c>
      <c r="F785" s="4">
        <v>31402445</v>
      </c>
      <c r="G785" s="2">
        <v>84</v>
      </c>
      <c r="I785" t="s">
        <v>5792</v>
      </c>
      <c r="O785" t="s">
        <v>5792</v>
      </c>
      <c r="AD785" t="str">
        <f t="shared" si="38"/>
        <v xml:space="preserve">Marketing, benefity, občerstvenie </v>
      </c>
    </row>
    <row r="786" spans="1:30" x14ac:dyDescent="0.3">
      <c r="A786" s="3">
        <v>45266</v>
      </c>
      <c r="B786" s="2">
        <f t="shared" si="37"/>
        <v>2023</v>
      </c>
      <c r="C786" s="2">
        <f t="shared" si="36"/>
        <v>12</v>
      </c>
      <c r="D786" s="2">
        <v>1268</v>
      </c>
      <c r="E786" t="s">
        <v>417</v>
      </c>
      <c r="F786" s="4">
        <v>31402445</v>
      </c>
      <c r="G786" s="2">
        <v>84</v>
      </c>
      <c r="I786" t="s">
        <v>5792</v>
      </c>
      <c r="O786" t="s">
        <v>5792</v>
      </c>
      <c r="AD786" t="str">
        <f t="shared" si="38"/>
        <v xml:space="preserve">Marketing, benefity, občerstvenie </v>
      </c>
    </row>
    <row r="787" spans="1:30" x14ac:dyDescent="0.3">
      <c r="A787" s="3">
        <v>45230</v>
      </c>
      <c r="B787" s="2">
        <f t="shared" si="37"/>
        <v>2023</v>
      </c>
      <c r="C787" s="2">
        <f t="shared" si="36"/>
        <v>10</v>
      </c>
      <c r="D787" s="2">
        <v>1128</v>
      </c>
      <c r="E787" t="s">
        <v>663</v>
      </c>
      <c r="F787" s="4">
        <v>31402445</v>
      </c>
      <c r="G787" s="2">
        <v>84</v>
      </c>
      <c r="I787" t="s">
        <v>5792</v>
      </c>
      <c r="O787" t="s">
        <v>5792</v>
      </c>
      <c r="AD787" t="str">
        <f t="shared" si="38"/>
        <v xml:space="preserve">Marketing, benefity, občerstvenie </v>
      </c>
    </row>
    <row r="788" spans="1:30" x14ac:dyDescent="0.3">
      <c r="A788" s="3">
        <v>45196</v>
      </c>
      <c r="B788" s="2">
        <f t="shared" si="37"/>
        <v>2023</v>
      </c>
      <c r="C788" s="2">
        <f t="shared" si="36"/>
        <v>9</v>
      </c>
      <c r="D788" s="2">
        <v>1032</v>
      </c>
      <c r="E788" t="s">
        <v>895</v>
      </c>
      <c r="F788" s="4">
        <v>31402445</v>
      </c>
      <c r="G788" s="2">
        <v>84</v>
      </c>
      <c r="I788" t="s">
        <v>5792</v>
      </c>
      <c r="O788" t="s">
        <v>5792</v>
      </c>
      <c r="AD788" t="str">
        <f t="shared" si="38"/>
        <v xml:space="preserve">Marketing, benefity, občerstvenie </v>
      </c>
    </row>
    <row r="789" spans="1:30" x14ac:dyDescent="0.3">
      <c r="A789" s="3">
        <v>45168</v>
      </c>
      <c r="B789" s="2">
        <f t="shared" si="37"/>
        <v>2023</v>
      </c>
      <c r="C789" s="2">
        <f t="shared" si="36"/>
        <v>8</v>
      </c>
      <c r="D789" s="2">
        <v>857</v>
      </c>
      <c r="E789" t="s">
        <v>1074</v>
      </c>
      <c r="F789" s="4">
        <v>31402445</v>
      </c>
      <c r="G789" s="2">
        <v>84</v>
      </c>
      <c r="I789" t="s">
        <v>5792</v>
      </c>
      <c r="O789" t="s">
        <v>5792</v>
      </c>
      <c r="AD789" t="str">
        <f t="shared" si="38"/>
        <v xml:space="preserve">Marketing, benefity, občerstvenie </v>
      </c>
    </row>
    <row r="790" spans="1:30" x14ac:dyDescent="0.3">
      <c r="A790" s="3">
        <v>45134</v>
      </c>
      <c r="B790" s="2">
        <f t="shared" si="37"/>
        <v>2023</v>
      </c>
      <c r="C790" s="2">
        <f t="shared" si="36"/>
        <v>7</v>
      </c>
      <c r="D790" s="2">
        <v>721</v>
      </c>
      <c r="E790" t="s">
        <v>1209</v>
      </c>
      <c r="F790" s="4">
        <v>31402445</v>
      </c>
      <c r="G790" s="2">
        <v>84</v>
      </c>
      <c r="I790" t="s">
        <v>5792</v>
      </c>
      <c r="O790" t="s">
        <v>5792</v>
      </c>
      <c r="AD790" t="str">
        <f t="shared" si="38"/>
        <v xml:space="preserve">Marketing, benefity, občerstvenie </v>
      </c>
    </row>
    <row r="791" spans="1:30" x14ac:dyDescent="0.3">
      <c r="A791" s="3">
        <v>45104</v>
      </c>
      <c r="B791" s="2">
        <f t="shared" si="37"/>
        <v>2023</v>
      </c>
      <c r="C791" s="2">
        <f t="shared" si="36"/>
        <v>6</v>
      </c>
      <c r="D791" s="2">
        <v>576</v>
      </c>
      <c r="E791" t="s">
        <v>1383</v>
      </c>
      <c r="F791" s="4">
        <v>31402445</v>
      </c>
      <c r="G791" s="2">
        <v>84</v>
      </c>
      <c r="I791" t="s">
        <v>5792</v>
      </c>
      <c r="O791" t="s">
        <v>5792</v>
      </c>
      <c r="AD791" t="str">
        <f t="shared" si="38"/>
        <v xml:space="preserve">Marketing, benefity, občerstvenie </v>
      </c>
    </row>
    <row r="792" spans="1:30" x14ac:dyDescent="0.3">
      <c r="A792" s="3">
        <v>45076</v>
      </c>
      <c r="B792" s="2">
        <f t="shared" si="37"/>
        <v>2023</v>
      </c>
      <c r="C792" s="2">
        <f t="shared" si="36"/>
        <v>5</v>
      </c>
      <c r="D792" s="2">
        <v>414</v>
      </c>
      <c r="E792" t="s">
        <v>1538</v>
      </c>
      <c r="F792" s="4">
        <v>31402445</v>
      </c>
      <c r="G792" s="2">
        <v>84</v>
      </c>
      <c r="I792" t="s">
        <v>5792</v>
      </c>
      <c r="O792" t="s">
        <v>5792</v>
      </c>
      <c r="AD792" t="str">
        <f t="shared" si="38"/>
        <v xml:space="preserve">Marketing, benefity, občerstvenie </v>
      </c>
    </row>
    <row r="793" spans="1:30" x14ac:dyDescent="0.3">
      <c r="A793" s="3">
        <v>45043</v>
      </c>
      <c r="B793" s="2">
        <f t="shared" si="37"/>
        <v>2023</v>
      </c>
      <c r="C793" s="2">
        <f t="shared" si="36"/>
        <v>4</v>
      </c>
      <c r="D793" s="2">
        <v>319</v>
      </c>
      <c r="E793" t="s">
        <v>1697</v>
      </c>
      <c r="F793" s="4">
        <v>31402445</v>
      </c>
      <c r="G793" s="2">
        <v>84</v>
      </c>
      <c r="I793" t="s">
        <v>5792</v>
      </c>
      <c r="O793" t="s">
        <v>5792</v>
      </c>
      <c r="AD793" t="str">
        <f t="shared" si="38"/>
        <v xml:space="preserve">Marketing, benefity, občerstvenie </v>
      </c>
    </row>
    <row r="794" spans="1:30" x14ac:dyDescent="0.3">
      <c r="A794" s="3">
        <v>45014</v>
      </c>
      <c r="B794" s="2">
        <f t="shared" si="37"/>
        <v>2023</v>
      </c>
      <c r="C794" s="2">
        <f t="shared" si="36"/>
        <v>3</v>
      </c>
      <c r="D794" s="2">
        <v>179</v>
      </c>
      <c r="E794" t="s">
        <v>1697</v>
      </c>
      <c r="F794" s="4">
        <v>31402445</v>
      </c>
      <c r="G794" s="2">
        <v>84</v>
      </c>
      <c r="I794" t="s">
        <v>5792</v>
      </c>
      <c r="O794" t="s">
        <v>5792</v>
      </c>
      <c r="AD794" t="str">
        <f t="shared" si="38"/>
        <v xml:space="preserve">Marketing, benefity, občerstvenie </v>
      </c>
    </row>
    <row r="795" spans="1:30" x14ac:dyDescent="0.3">
      <c r="A795" s="3">
        <v>44991</v>
      </c>
      <c r="B795" s="2">
        <f t="shared" si="37"/>
        <v>2023</v>
      </c>
      <c r="C795" s="2">
        <f t="shared" si="36"/>
        <v>3</v>
      </c>
      <c r="D795" s="2">
        <v>70</v>
      </c>
      <c r="E795" t="s">
        <v>1697</v>
      </c>
      <c r="F795" s="4">
        <v>31402445</v>
      </c>
      <c r="G795" s="2">
        <v>84</v>
      </c>
      <c r="I795" t="s">
        <v>5792</v>
      </c>
      <c r="O795" t="s">
        <v>5792</v>
      </c>
      <c r="AD795" t="str">
        <f t="shared" si="38"/>
        <v xml:space="preserve">Marketing, benefity, občerstvenie </v>
      </c>
    </row>
    <row r="796" spans="1:30" x14ac:dyDescent="0.3">
      <c r="A796" s="3">
        <v>44956</v>
      </c>
      <c r="B796" s="2">
        <f t="shared" si="37"/>
        <v>2023</v>
      </c>
      <c r="C796" s="2">
        <f t="shared" si="36"/>
        <v>1</v>
      </c>
      <c r="D796" s="2">
        <v>1923</v>
      </c>
      <c r="E796" t="s">
        <v>2109</v>
      </c>
      <c r="F796" s="4">
        <v>31402445</v>
      </c>
      <c r="G796" s="2">
        <v>84</v>
      </c>
      <c r="I796" t="s">
        <v>5792</v>
      </c>
      <c r="O796" t="s">
        <v>5792</v>
      </c>
      <c r="AD796" t="str">
        <f t="shared" si="38"/>
        <v xml:space="preserve">Marketing, benefity, občerstvenie </v>
      </c>
    </row>
    <row r="797" spans="1:30" x14ac:dyDescent="0.3">
      <c r="A797" s="3">
        <v>44924</v>
      </c>
      <c r="B797" s="2">
        <f t="shared" si="37"/>
        <v>2022</v>
      </c>
      <c r="C797" s="2">
        <f t="shared" si="36"/>
        <v>12</v>
      </c>
      <c r="D797">
        <v>1756</v>
      </c>
      <c r="E797" t="s">
        <v>2251</v>
      </c>
      <c r="F797" s="4">
        <v>31402445</v>
      </c>
      <c r="G797" s="2">
        <v>84</v>
      </c>
      <c r="I797" t="s">
        <v>5792</v>
      </c>
      <c r="O797" t="s">
        <v>5792</v>
      </c>
      <c r="AD797" t="str">
        <f t="shared" si="38"/>
        <v xml:space="preserve">Marketing, benefity, občerstvenie </v>
      </c>
    </row>
    <row r="798" spans="1:30" x14ac:dyDescent="0.3">
      <c r="A798" s="3">
        <v>44894</v>
      </c>
      <c r="B798" s="2">
        <f t="shared" si="37"/>
        <v>2022</v>
      </c>
      <c r="C798" s="2">
        <f t="shared" si="36"/>
        <v>11</v>
      </c>
      <c r="D798">
        <v>1571</v>
      </c>
      <c r="E798" t="s">
        <v>2476</v>
      </c>
      <c r="F798" s="4">
        <v>31402445</v>
      </c>
      <c r="G798" s="2">
        <v>84</v>
      </c>
      <c r="I798" t="s">
        <v>5792</v>
      </c>
      <c r="O798" t="s">
        <v>5792</v>
      </c>
      <c r="AD798" t="str">
        <f t="shared" si="38"/>
        <v xml:space="preserve">Marketing, benefity, občerstvenie </v>
      </c>
    </row>
    <row r="799" spans="1:30" x14ac:dyDescent="0.3">
      <c r="A799" s="3">
        <v>44867</v>
      </c>
      <c r="B799" s="2">
        <f t="shared" si="37"/>
        <v>2022</v>
      </c>
      <c r="C799" s="2">
        <f t="shared" si="36"/>
        <v>11</v>
      </c>
      <c r="D799">
        <v>1371</v>
      </c>
      <c r="E799" t="s">
        <v>2631</v>
      </c>
      <c r="F799" s="4">
        <v>31402445</v>
      </c>
      <c r="G799" s="2">
        <v>84</v>
      </c>
      <c r="I799" t="s">
        <v>5792</v>
      </c>
      <c r="O799" t="s">
        <v>5792</v>
      </c>
      <c r="AD799" t="str">
        <f t="shared" si="38"/>
        <v xml:space="preserve">Marketing, benefity, občerstvenie </v>
      </c>
    </row>
    <row r="800" spans="1:30" x14ac:dyDescent="0.3">
      <c r="A800" s="3">
        <v>44834</v>
      </c>
      <c r="B800" s="2">
        <f t="shared" si="37"/>
        <v>2022</v>
      </c>
      <c r="C800" s="2">
        <f t="shared" si="36"/>
        <v>9</v>
      </c>
      <c r="D800">
        <v>1230</v>
      </c>
      <c r="E800" t="s">
        <v>2764</v>
      </c>
      <c r="F800" s="4">
        <v>31402445</v>
      </c>
      <c r="G800" s="2">
        <v>84</v>
      </c>
      <c r="I800" t="s">
        <v>5792</v>
      </c>
      <c r="O800" t="s">
        <v>5792</v>
      </c>
      <c r="AD800" t="str">
        <f t="shared" si="38"/>
        <v xml:space="preserve">Marketing, benefity, občerstvenie </v>
      </c>
    </row>
    <row r="801" spans="1:30" x14ac:dyDescent="0.3">
      <c r="A801" s="3">
        <v>44789</v>
      </c>
      <c r="B801" s="2">
        <f t="shared" si="37"/>
        <v>2022</v>
      </c>
      <c r="C801" s="2">
        <f t="shared" si="36"/>
        <v>8</v>
      </c>
      <c r="D801">
        <v>1076</v>
      </c>
      <c r="E801" t="s">
        <v>2919</v>
      </c>
      <c r="F801" s="4">
        <v>31402445</v>
      </c>
      <c r="G801" s="2">
        <v>84</v>
      </c>
      <c r="I801" t="s">
        <v>5792</v>
      </c>
      <c r="O801" t="s">
        <v>5792</v>
      </c>
      <c r="AD801" t="str">
        <f t="shared" si="38"/>
        <v xml:space="preserve">Marketing, benefity, občerstvenie </v>
      </c>
    </row>
    <row r="802" spans="1:30" x14ac:dyDescent="0.3">
      <c r="A802" s="3">
        <v>44771</v>
      </c>
      <c r="B802" s="2">
        <f t="shared" si="37"/>
        <v>2022</v>
      </c>
      <c r="C802" s="2">
        <f t="shared" si="36"/>
        <v>7</v>
      </c>
      <c r="D802">
        <v>958</v>
      </c>
      <c r="E802" t="s">
        <v>2983</v>
      </c>
      <c r="F802" s="4">
        <v>31402445</v>
      </c>
      <c r="G802" s="2">
        <v>84</v>
      </c>
      <c r="I802" t="s">
        <v>5792</v>
      </c>
      <c r="O802" t="s">
        <v>5792</v>
      </c>
      <c r="AD802" t="str">
        <f t="shared" si="38"/>
        <v xml:space="preserve">Marketing, benefity, občerstvenie </v>
      </c>
    </row>
    <row r="803" spans="1:30" x14ac:dyDescent="0.3">
      <c r="A803" s="3">
        <v>44741</v>
      </c>
      <c r="B803" s="2">
        <f t="shared" si="37"/>
        <v>2022</v>
      </c>
      <c r="C803" s="2">
        <f t="shared" si="36"/>
        <v>6</v>
      </c>
      <c r="D803">
        <v>780</v>
      </c>
      <c r="E803" t="s">
        <v>3135</v>
      </c>
      <c r="F803" s="4">
        <v>31402445</v>
      </c>
      <c r="G803" s="2">
        <v>84</v>
      </c>
      <c r="I803" t="s">
        <v>5792</v>
      </c>
      <c r="O803" t="s">
        <v>5792</v>
      </c>
      <c r="AD803" t="str">
        <f t="shared" si="38"/>
        <v xml:space="preserve">Marketing, benefity, občerstvenie </v>
      </c>
    </row>
    <row r="804" spans="1:30" x14ac:dyDescent="0.3">
      <c r="A804" s="3">
        <v>44708</v>
      </c>
      <c r="B804" s="2">
        <f t="shared" si="37"/>
        <v>2022</v>
      </c>
      <c r="C804" s="2">
        <f t="shared" si="36"/>
        <v>5</v>
      </c>
      <c r="D804">
        <v>621</v>
      </c>
      <c r="E804" t="s">
        <v>3307</v>
      </c>
      <c r="F804" s="4">
        <v>31402445</v>
      </c>
      <c r="G804" s="2">
        <v>84</v>
      </c>
      <c r="I804" t="s">
        <v>5792</v>
      </c>
      <c r="O804" t="s">
        <v>5792</v>
      </c>
      <c r="AD804" t="str">
        <f t="shared" si="38"/>
        <v xml:space="preserve">Marketing, benefity, občerstvenie </v>
      </c>
    </row>
    <row r="805" spans="1:30" x14ac:dyDescent="0.3">
      <c r="A805" s="3">
        <v>44680</v>
      </c>
      <c r="B805" s="2">
        <f t="shared" si="37"/>
        <v>2022</v>
      </c>
      <c r="C805" s="2">
        <f t="shared" si="36"/>
        <v>4</v>
      </c>
      <c r="D805">
        <v>443</v>
      </c>
      <c r="E805" t="s">
        <v>3425</v>
      </c>
      <c r="F805" s="4">
        <v>31402445</v>
      </c>
      <c r="G805" s="2">
        <v>84</v>
      </c>
      <c r="I805" t="s">
        <v>5792</v>
      </c>
      <c r="O805" t="s">
        <v>5792</v>
      </c>
      <c r="AD805" t="str">
        <f t="shared" si="38"/>
        <v xml:space="preserve">Marketing, benefity, občerstvenie </v>
      </c>
    </row>
    <row r="806" spans="1:30" x14ac:dyDescent="0.3">
      <c r="A806" s="3">
        <v>44650</v>
      </c>
      <c r="B806" s="2">
        <f t="shared" si="37"/>
        <v>2022</v>
      </c>
      <c r="C806" s="2">
        <f t="shared" si="36"/>
        <v>3</v>
      </c>
      <c r="D806">
        <v>264</v>
      </c>
      <c r="E806" t="s">
        <v>3584</v>
      </c>
      <c r="F806" s="4">
        <v>31402445</v>
      </c>
      <c r="G806" s="2">
        <v>84</v>
      </c>
      <c r="I806" t="s">
        <v>5792</v>
      </c>
      <c r="O806" t="s">
        <v>5792</v>
      </c>
      <c r="AD806" t="str">
        <f t="shared" si="38"/>
        <v xml:space="preserve">Marketing, benefity, občerstvenie </v>
      </c>
    </row>
    <row r="807" spans="1:30" x14ac:dyDescent="0.3">
      <c r="A807" s="3">
        <v>44616</v>
      </c>
      <c r="B807" s="2">
        <f t="shared" si="37"/>
        <v>2022</v>
      </c>
      <c r="C807" s="2">
        <f t="shared" si="36"/>
        <v>2</v>
      </c>
      <c r="D807">
        <v>113</v>
      </c>
      <c r="E807" t="s">
        <v>3722</v>
      </c>
      <c r="F807" s="4">
        <v>31402445</v>
      </c>
      <c r="G807" s="2">
        <v>84</v>
      </c>
      <c r="I807" t="s">
        <v>5792</v>
      </c>
      <c r="O807" t="s">
        <v>5792</v>
      </c>
      <c r="AD807" t="str">
        <f t="shared" si="38"/>
        <v xml:space="preserve">Marketing, benefity, občerstvenie </v>
      </c>
    </row>
    <row r="808" spans="1:30" x14ac:dyDescent="0.3">
      <c r="A808" s="3">
        <v>44593</v>
      </c>
      <c r="B808" s="2">
        <f t="shared" si="37"/>
        <v>2022</v>
      </c>
      <c r="C808" s="2">
        <f t="shared" si="36"/>
        <v>2</v>
      </c>
      <c r="D808">
        <v>1996</v>
      </c>
      <c r="E808" t="s">
        <v>3841</v>
      </c>
      <c r="F808" s="4">
        <v>31402445</v>
      </c>
      <c r="G808" s="2">
        <v>84</v>
      </c>
      <c r="I808" t="s">
        <v>5792</v>
      </c>
      <c r="O808" t="s">
        <v>5792</v>
      </c>
      <c r="AD808" t="str">
        <f t="shared" si="38"/>
        <v xml:space="preserve">Marketing, benefity, občerstvenie </v>
      </c>
    </row>
    <row r="809" spans="1:30" x14ac:dyDescent="0.3">
      <c r="A809" s="3">
        <v>44559</v>
      </c>
      <c r="B809" s="2">
        <f t="shared" si="37"/>
        <v>2021</v>
      </c>
      <c r="C809" s="2">
        <f t="shared" si="36"/>
        <v>12</v>
      </c>
      <c r="D809" s="2">
        <v>1790</v>
      </c>
      <c r="E809" t="s">
        <v>3841</v>
      </c>
      <c r="F809" s="4">
        <v>31402445</v>
      </c>
      <c r="G809" s="2">
        <v>84</v>
      </c>
      <c r="I809" t="s">
        <v>5792</v>
      </c>
      <c r="O809" t="s">
        <v>5792</v>
      </c>
      <c r="AD809" t="str">
        <f t="shared" si="38"/>
        <v xml:space="preserve">Marketing, benefity, občerstvenie </v>
      </c>
    </row>
    <row r="810" spans="1:30" x14ac:dyDescent="0.3">
      <c r="A810" s="3">
        <v>44531</v>
      </c>
      <c r="B810" s="2">
        <f t="shared" si="37"/>
        <v>2021</v>
      </c>
      <c r="C810" s="2">
        <f t="shared" si="36"/>
        <v>12</v>
      </c>
      <c r="D810" s="2">
        <v>1601</v>
      </c>
      <c r="E810" t="s">
        <v>3841</v>
      </c>
      <c r="F810" s="4">
        <v>31402445</v>
      </c>
      <c r="G810" s="2">
        <v>84</v>
      </c>
      <c r="I810" t="s">
        <v>5792</v>
      </c>
      <c r="O810" t="s">
        <v>5792</v>
      </c>
      <c r="AD810" t="str">
        <f t="shared" si="38"/>
        <v xml:space="preserve">Marketing, benefity, občerstvenie </v>
      </c>
    </row>
    <row r="811" spans="1:30" x14ac:dyDescent="0.3">
      <c r="A811" s="3">
        <v>44503</v>
      </c>
      <c r="B811" s="2">
        <f t="shared" si="37"/>
        <v>2021</v>
      </c>
      <c r="C811" s="2">
        <f t="shared" si="36"/>
        <v>11</v>
      </c>
      <c r="D811" s="2">
        <v>1413</v>
      </c>
      <c r="E811" t="s">
        <v>3841</v>
      </c>
      <c r="F811" s="4">
        <v>31402445</v>
      </c>
      <c r="G811" s="2">
        <v>84</v>
      </c>
      <c r="I811" t="s">
        <v>5792</v>
      </c>
      <c r="O811" t="s">
        <v>5792</v>
      </c>
      <c r="AD811" t="str">
        <f t="shared" si="38"/>
        <v xml:space="preserve">Marketing, benefity, občerstvenie </v>
      </c>
    </row>
    <row r="812" spans="1:30" x14ac:dyDescent="0.3">
      <c r="A812" s="3">
        <v>44469</v>
      </c>
      <c r="B812" s="2">
        <f t="shared" si="37"/>
        <v>2021</v>
      </c>
      <c r="C812" s="2">
        <f t="shared" si="36"/>
        <v>9</v>
      </c>
      <c r="D812" s="2">
        <v>1271</v>
      </c>
      <c r="E812" t="s">
        <v>3841</v>
      </c>
      <c r="F812" s="4">
        <v>31402445</v>
      </c>
      <c r="G812" s="2">
        <v>84</v>
      </c>
      <c r="I812" t="s">
        <v>5792</v>
      </c>
      <c r="O812" t="s">
        <v>5792</v>
      </c>
      <c r="AD812" t="str">
        <f t="shared" si="38"/>
        <v xml:space="preserve">Marketing, benefity, občerstvenie </v>
      </c>
    </row>
    <row r="813" spans="1:30" x14ac:dyDescent="0.3">
      <c r="A813" s="3">
        <v>44438</v>
      </c>
      <c r="B813" s="2">
        <f t="shared" si="37"/>
        <v>2021</v>
      </c>
      <c r="C813" s="2">
        <f t="shared" si="36"/>
        <v>8</v>
      </c>
      <c r="D813" s="2">
        <v>1103</v>
      </c>
      <c r="E813" t="s">
        <v>3841</v>
      </c>
      <c r="F813" s="4">
        <v>31402445</v>
      </c>
      <c r="G813" s="2">
        <v>84</v>
      </c>
      <c r="I813" t="s">
        <v>5792</v>
      </c>
      <c r="O813" t="s">
        <v>5792</v>
      </c>
      <c r="AD813" t="str">
        <f t="shared" si="38"/>
        <v xml:space="preserve">Marketing, benefity, občerstvenie </v>
      </c>
    </row>
    <row r="814" spans="1:30" x14ac:dyDescent="0.3">
      <c r="A814" s="3">
        <v>44404</v>
      </c>
      <c r="B814" s="2">
        <f t="shared" si="37"/>
        <v>2021</v>
      </c>
      <c r="C814" s="2">
        <f t="shared" si="36"/>
        <v>7</v>
      </c>
      <c r="D814" s="2">
        <v>923</v>
      </c>
      <c r="E814" t="s">
        <v>3841</v>
      </c>
      <c r="F814" s="4">
        <v>31402445</v>
      </c>
      <c r="G814" s="2">
        <v>84</v>
      </c>
      <c r="I814" t="s">
        <v>5792</v>
      </c>
      <c r="O814" t="s">
        <v>5792</v>
      </c>
      <c r="AD814" t="str">
        <f t="shared" si="38"/>
        <v xml:space="preserve">Marketing, benefity, občerstvenie </v>
      </c>
    </row>
    <row r="815" spans="1:30" x14ac:dyDescent="0.3">
      <c r="A815" s="3">
        <v>44376</v>
      </c>
      <c r="B815" s="2">
        <f t="shared" si="37"/>
        <v>2021</v>
      </c>
      <c r="C815" s="2">
        <f t="shared" si="36"/>
        <v>6</v>
      </c>
      <c r="D815" s="2">
        <v>758</v>
      </c>
      <c r="E815" t="s">
        <v>4961</v>
      </c>
      <c r="F815" s="4">
        <v>31402445</v>
      </c>
      <c r="G815" s="2">
        <v>84</v>
      </c>
      <c r="I815" t="s">
        <v>5792</v>
      </c>
      <c r="O815" t="s">
        <v>5792</v>
      </c>
      <c r="AD815" t="str">
        <f t="shared" si="38"/>
        <v xml:space="preserve">Marketing, benefity, občerstvenie </v>
      </c>
    </row>
    <row r="816" spans="1:30" x14ac:dyDescent="0.3">
      <c r="A816" s="3">
        <v>44344</v>
      </c>
      <c r="B816" s="2">
        <f t="shared" si="37"/>
        <v>2021</v>
      </c>
      <c r="C816" s="2">
        <f t="shared" si="36"/>
        <v>5</v>
      </c>
      <c r="D816" s="2">
        <v>592</v>
      </c>
      <c r="E816" t="s">
        <v>5095</v>
      </c>
      <c r="F816" s="4">
        <v>31402445</v>
      </c>
      <c r="G816" s="2">
        <v>84</v>
      </c>
      <c r="I816" t="s">
        <v>5792</v>
      </c>
      <c r="O816" t="s">
        <v>5792</v>
      </c>
      <c r="AD816" t="str">
        <f t="shared" si="38"/>
        <v xml:space="preserve">Marketing, benefity, občerstvenie </v>
      </c>
    </row>
    <row r="817" spans="1:30" x14ac:dyDescent="0.3">
      <c r="A817" s="3">
        <v>44319</v>
      </c>
      <c r="B817" s="2">
        <f t="shared" si="37"/>
        <v>2021</v>
      </c>
      <c r="C817" s="2">
        <f t="shared" si="36"/>
        <v>5</v>
      </c>
      <c r="D817" s="2">
        <v>440</v>
      </c>
      <c r="E817" t="s">
        <v>5235</v>
      </c>
      <c r="F817" s="4">
        <v>31402445</v>
      </c>
      <c r="G817" s="2">
        <v>84</v>
      </c>
      <c r="I817" t="s">
        <v>5792</v>
      </c>
      <c r="O817" t="s">
        <v>5792</v>
      </c>
      <c r="AD817" t="str">
        <f t="shared" si="38"/>
        <v xml:space="preserve">Marketing, benefity, občerstvenie </v>
      </c>
    </row>
    <row r="818" spans="1:30" x14ac:dyDescent="0.3">
      <c r="A818" s="3">
        <v>44284</v>
      </c>
      <c r="B818" s="2">
        <f t="shared" si="37"/>
        <v>2021</v>
      </c>
      <c r="C818" s="2">
        <f t="shared" si="36"/>
        <v>3</v>
      </c>
      <c r="D818" s="2">
        <v>255</v>
      </c>
      <c r="E818" t="s">
        <v>5401</v>
      </c>
      <c r="F818" s="4">
        <v>31402445</v>
      </c>
      <c r="G818" s="2">
        <v>84</v>
      </c>
      <c r="I818" t="s">
        <v>5792</v>
      </c>
      <c r="O818" t="s">
        <v>5792</v>
      </c>
      <c r="AD818" t="str">
        <f t="shared" si="38"/>
        <v xml:space="preserve">Marketing, benefity, občerstvenie </v>
      </c>
    </row>
    <row r="819" spans="1:30" x14ac:dyDescent="0.3">
      <c r="A819" s="3">
        <v>44256</v>
      </c>
      <c r="B819" s="2">
        <f t="shared" si="37"/>
        <v>2021</v>
      </c>
      <c r="C819" s="2">
        <f t="shared" si="36"/>
        <v>3</v>
      </c>
      <c r="D819" s="2">
        <v>120</v>
      </c>
      <c r="E819" t="s">
        <v>5539</v>
      </c>
      <c r="F819" s="4">
        <v>31402445</v>
      </c>
      <c r="G819" s="2">
        <v>84</v>
      </c>
      <c r="I819" t="s">
        <v>5792</v>
      </c>
      <c r="O819" t="s">
        <v>5792</v>
      </c>
      <c r="AD819" t="str">
        <f t="shared" si="38"/>
        <v xml:space="preserve">Marketing, benefity, občerstvenie </v>
      </c>
    </row>
    <row r="820" spans="1:30" x14ac:dyDescent="0.3">
      <c r="A820" s="3">
        <v>44230</v>
      </c>
      <c r="B820" s="2">
        <f t="shared" si="37"/>
        <v>2021</v>
      </c>
      <c r="C820" s="2">
        <f t="shared" si="36"/>
        <v>2</v>
      </c>
      <c r="D820" s="2">
        <v>2326</v>
      </c>
      <c r="E820" t="s">
        <v>3841</v>
      </c>
      <c r="F820" s="4">
        <v>31402445</v>
      </c>
      <c r="G820" s="2">
        <v>84</v>
      </c>
      <c r="I820" t="s">
        <v>5792</v>
      </c>
      <c r="O820" t="s">
        <v>5792</v>
      </c>
      <c r="AD820" t="str">
        <f t="shared" si="38"/>
        <v xml:space="preserve">Marketing, benefity, občerstvenie </v>
      </c>
    </row>
    <row r="821" spans="1:30" x14ac:dyDescent="0.3">
      <c r="A821" s="3">
        <v>44314</v>
      </c>
      <c r="B821" s="2">
        <f t="shared" si="37"/>
        <v>2021</v>
      </c>
      <c r="C821" s="2">
        <f t="shared" si="36"/>
        <v>4</v>
      </c>
      <c r="D821" s="2">
        <v>512</v>
      </c>
      <c r="E821" t="s">
        <v>5247</v>
      </c>
      <c r="F821" s="4">
        <v>31402615</v>
      </c>
      <c r="G821" s="2">
        <v>48</v>
      </c>
      <c r="I821" t="s">
        <v>5792</v>
      </c>
      <c r="P821" t="s">
        <v>5792</v>
      </c>
      <c r="AD821" t="str">
        <f t="shared" si="38"/>
        <v xml:space="preserve">IT služby, SW, licencie </v>
      </c>
    </row>
    <row r="822" spans="1:30" x14ac:dyDescent="0.3">
      <c r="A822" s="3">
        <v>45154</v>
      </c>
      <c r="B822" s="2">
        <f t="shared" si="37"/>
        <v>2023</v>
      </c>
      <c r="C822" s="2">
        <f t="shared" si="36"/>
        <v>8</v>
      </c>
      <c r="D822" s="2">
        <v>856</v>
      </c>
      <c r="E822" t="s">
        <v>1141</v>
      </c>
      <c r="F822" s="4">
        <v>31406840</v>
      </c>
      <c r="G822" s="2">
        <v>216</v>
      </c>
      <c r="H822" t="s">
        <v>5792</v>
      </c>
      <c r="K822" t="s">
        <v>5792</v>
      </c>
      <c r="AD822" t="str">
        <f t="shared" si="38"/>
        <v xml:space="preserve">Investícia a údržba majetku </v>
      </c>
    </row>
    <row r="823" spans="1:30" x14ac:dyDescent="0.3">
      <c r="A823" s="3">
        <v>45120</v>
      </c>
      <c r="B823" s="2">
        <f t="shared" si="37"/>
        <v>2023</v>
      </c>
      <c r="C823" s="2">
        <f t="shared" si="36"/>
        <v>7</v>
      </c>
      <c r="D823" s="2">
        <v>633</v>
      </c>
      <c r="E823" t="s">
        <v>1323</v>
      </c>
      <c r="F823" s="4">
        <v>31406840</v>
      </c>
      <c r="G823" s="2">
        <v>237.6</v>
      </c>
      <c r="H823" t="s">
        <v>5792</v>
      </c>
      <c r="K823" t="s">
        <v>5792</v>
      </c>
      <c r="AD823" t="str">
        <f t="shared" si="38"/>
        <v xml:space="preserve">Investícia a údržba majetku </v>
      </c>
    </row>
    <row r="824" spans="1:30" x14ac:dyDescent="0.3">
      <c r="A824" s="3">
        <v>44552</v>
      </c>
      <c r="B824" s="2">
        <f t="shared" si="37"/>
        <v>2021</v>
      </c>
      <c r="C824" s="2">
        <f t="shared" si="36"/>
        <v>12</v>
      </c>
      <c r="D824" s="2">
        <v>1776</v>
      </c>
      <c r="E824" t="s">
        <v>4150</v>
      </c>
      <c r="F824" s="4">
        <v>31406840</v>
      </c>
      <c r="G824" s="2">
        <v>777.6</v>
      </c>
      <c r="H824" t="s">
        <v>5792</v>
      </c>
      <c r="K824" t="s">
        <v>5792</v>
      </c>
      <c r="AD824" t="str">
        <f t="shared" si="38"/>
        <v xml:space="preserve">Investícia a údržba majetku </v>
      </c>
    </row>
    <row r="825" spans="1:30" x14ac:dyDescent="0.3">
      <c r="A825" s="3">
        <v>44522</v>
      </c>
      <c r="B825" s="2">
        <f t="shared" si="37"/>
        <v>2021</v>
      </c>
      <c r="C825" s="2">
        <f t="shared" si="36"/>
        <v>11</v>
      </c>
      <c r="D825" s="2">
        <v>1542</v>
      </c>
      <c r="E825" t="s">
        <v>1323</v>
      </c>
      <c r="F825" s="4">
        <v>31406840</v>
      </c>
      <c r="G825" s="2">
        <v>1077.5999999999999</v>
      </c>
      <c r="H825" t="s">
        <v>5792</v>
      </c>
      <c r="K825" t="s">
        <v>5792</v>
      </c>
      <c r="AD825" t="str">
        <f t="shared" si="38"/>
        <v xml:space="preserve">Investícia a údržba majetku </v>
      </c>
    </row>
    <row r="826" spans="1:30" x14ac:dyDescent="0.3">
      <c r="A826" s="3">
        <v>45307</v>
      </c>
      <c r="B826" s="2">
        <f t="shared" si="37"/>
        <v>2024</v>
      </c>
      <c r="C826" s="2">
        <f t="shared" si="36"/>
        <v>1</v>
      </c>
      <c r="D826" s="2">
        <v>172</v>
      </c>
      <c r="E826" t="s">
        <v>57</v>
      </c>
      <c r="F826" s="4">
        <v>31428819</v>
      </c>
      <c r="G826" s="2">
        <v>136.58000000000001</v>
      </c>
      <c r="H826" t="s">
        <v>5792</v>
      </c>
      <c r="N826" t="s">
        <v>5792</v>
      </c>
      <c r="AD826" t="str">
        <f t="shared" si="38"/>
        <v xml:space="preserve">ZŠ / MŠ / Jasle </v>
      </c>
    </row>
    <row r="827" spans="1:30" x14ac:dyDescent="0.3">
      <c r="A827" s="3">
        <v>45307</v>
      </c>
      <c r="B827" s="2">
        <f t="shared" si="37"/>
        <v>2024</v>
      </c>
      <c r="C827" s="2">
        <f t="shared" si="36"/>
        <v>1</v>
      </c>
      <c r="D827" s="2">
        <v>171</v>
      </c>
      <c r="E827" t="s">
        <v>57</v>
      </c>
      <c r="F827" s="4">
        <v>31428819</v>
      </c>
      <c r="G827" s="2">
        <v>3.26</v>
      </c>
      <c r="H827" t="s">
        <v>5792</v>
      </c>
      <c r="N827" t="s">
        <v>5792</v>
      </c>
      <c r="AD827" t="str">
        <f t="shared" si="38"/>
        <v xml:space="preserve">ZŠ / MŠ / Jasle </v>
      </c>
    </row>
    <row r="828" spans="1:30" x14ac:dyDescent="0.3">
      <c r="A828" s="3">
        <v>45288</v>
      </c>
      <c r="B828" s="2">
        <f t="shared" si="37"/>
        <v>2023</v>
      </c>
      <c r="C828" s="2">
        <f t="shared" si="36"/>
        <v>12</v>
      </c>
      <c r="D828" s="2">
        <v>163</v>
      </c>
      <c r="E828" t="s">
        <v>147</v>
      </c>
      <c r="F828" s="4">
        <v>31428819</v>
      </c>
      <c r="G828" s="2">
        <v>244.81</v>
      </c>
      <c r="H828" t="s">
        <v>5792</v>
      </c>
      <c r="N828" t="s">
        <v>5792</v>
      </c>
      <c r="AD828" t="str">
        <f t="shared" si="38"/>
        <v xml:space="preserve">ZŠ / MŠ / Jasle </v>
      </c>
    </row>
    <row r="829" spans="1:30" x14ac:dyDescent="0.3">
      <c r="A829" s="3">
        <v>45281</v>
      </c>
      <c r="B829" s="2">
        <f t="shared" si="37"/>
        <v>2023</v>
      </c>
      <c r="C829" s="2">
        <f t="shared" si="36"/>
        <v>12</v>
      </c>
      <c r="D829" s="2">
        <v>161</v>
      </c>
      <c r="E829" t="s">
        <v>147</v>
      </c>
      <c r="F829" s="4">
        <v>31428819</v>
      </c>
      <c r="G829" s="2">
        <v>105.05</v>
      </c>
      <c r="H829" t="s">
        <v>5792</v>
      </c>
      <c r="N829" t="s">
        <v>5792</v>
      </c>
      <c r="AD829" t="str">
        <f t="shared" si="38"/>
        <v xml:space="preserve">ZŠ / MŠ / Jasle </v>
      </c>
    </row>
    <row r="830" spans="1:30" x14ac:dyDescent="0.3">
      <c r="A830" s="3">
        <v>45281</v>
      </c>
      <c r="B830" s="2">
        <f t="shared" si="37"/>
        <v>2023</v>
      </c>
      <c r="C830" s="2">
        <f t="shared" si="36"/>
        <v>12</v>
      </c>
      <c r="D830" s="2">
        <v>160</v>
      </c>
      <c r="E830" t="s">
        <v>147</v>
      </c>
      <c r="F830" s="4">
        <v>31428819</v>
      </c>
      <c r="G830" s="2">
        <v>8.1</v>
      </c>
      <c r="H830" t="s">
        <v>5792</v>
      </c>
      <c r="N830" t="s">
        <v>5792</v>
      </c>
      <c r="AD830" t="str">
        <f t="shared" si="38"/>
        <v xml:space="preserve">ZŠ / MŠ / Jasle </v>
      </c>
    </row>
    <row r="831" spans="1:30" x14ac:dyDescent="0.3">
      <c r="A831" s="3">
        <v>45281</v>
      </c>
      <c r="B831" s="2">
        <f t="shared" si="37"/>
        <v>2023</v>
      </c>
      <c r="C831" s="2">
        <f t="shared" si="36"/>
        <v>12</v>
      </c>
      <c r="D831" s="2">
        <v>159</v>
      </c>
      <c r="E831" t="s">
        <v>147</v>
      </c>
      <c r="F831" s="4">
        <v>31428819</v>
      </c>
      <c r="G831" s="2">
        <v>240.58</v>
      </c>
      <c r="H831" t="s">
        <v>5792</v>
      </c>
      <c r="N831" t="s">
        <v>5792</v>
      </c>
      <c r="AD831" t="str">
        <f t="shared" si="38"/>
        <v xml:space="preserve">ZŠ / MŠ / Jasle </v>
      </c>
    </row>
    <row r="832" spans="1:30" x14ac:dyDescent="0.3">
      <c r="A832" s="3">
        <v>45281</v>
      </c>
      <c r="B832" s="2">
        <f t="shared" si="37"/>
        <v>2023</v>
      </c>
      <c r="C832" s="2">
        <f t="shared" si="36"/>
        <v>12</v>
      </c>
      <c r="D832" s="2">
        <v>153</v>
      </c>
      <c r="E832" t="s">
        <v>147</v>
      </c>
      <c r="F832" s="4">
        <v>31428819</v>
      </c>
      <c r="G832" s="2">
        <v>5.82</v>
      </c>
      <c r="H832" t="s">
        <v>5792</v>
      </c>
      <c r="N832" t="s">
        <v>5792</v>
      </c>
      <c r="AD832" t="str">
        <f t="shared" si="38"/>
        <v xml:space="preserve">ZŠ / MŠ / Jasle </v>
      </c>
    </row>
    <row r="833" spans="1:30" x14ac:dyDescent="0.3">
      <c r="A833" s="3">
        <v>45281</v>
      </c>
      <c r="B833" s="2">
        <f t="shared" si="37"/>
        <v>2023</v>
      </c>
      <c r="C833" s="2">
        <f t="shared" si="36"/>
        <v>12</v>
      </c>
      <c r="D833" s="2">
        <v>170</v>
      </c>
      <c r="E833" t="s">
        <v>147</v>
      </c>
      <c r="F833" s="4">
        <v>31428819</v>
      </c>
      <c r="G833" s="2">
        <v>117.62</v>
      </c>
      <c r="H833" t="s">
        <v>5792</v>
      </c>
      <c r="N833" t="s">
        <v>5792</v>
      </c>
      <c r="AD833" t="str">
        <f t="shared" si="38"/>
        <v xml:space="preserve">ZŠ / MŠ / Jasle </v>
      </c>
    </row>
    <row r="834" spans="1:30" x14ac:dyDescent="0.3">
      <c r="A834" s="3">
        <v>45274</v>
      </c>
      <c r="B834" s="2">
        <f t="shared" si="37"/>
        <v>2023</v>
      </c>
      <c r="C834" s="2">
        <f t="shared" ref="C834:C897" si="39">MONTH(A834)</f>
        <v>12</v>
      </c>
      <c r="D834" s="2">
        <v>152</v>
      </c>
      <c r="E834" t="s">
        <v>147</v>
      </c>
      <c r="F834" s="4">
        <v>31428819</v>
      </c>
      <c r="G834" s="2">
        <v>131.94</v>
      </c>
      <c r="H834" t="s">
        <v>5792</v>
      </c>
      <c r="N834" t="s">
        <v>5792</v>
      </c>
      <c r="AD834" t="str">
        <f t="shared" si="38"/>
        <v xml:space="preserve">ZŠ / MŠ / Jasle </v>
      </c>
    </row>
    <row r="835" spans="1:30" x14ac:dyDescent="0.3">
      <c r="A835" s="3">
        <v>45272</v>
      </c>
      <c r="B835" s="2">
        <f t="shared" ref="B835:B898" si="40">YEAR(A835)</f>
        <v>2023</v>
      </c>
      <c r="C835" s="2">
        <f t="shared" si="39"/>
        <v>12</v>
      </c>
      <c r="D835" s="2">
        <v>151</v>
      </c>
      <c r="E835" t="s">
        <v>147</v>
      </c>
      <c r="F835" s="4">
        <v>31428819</v>
      </c>
      <c r="G835" s="2">
        <v>80.62</v>
      </c>
      <c r="H835" t="s">
        <v>5792</v>
      </c>
      <c r="N835" t="s">
        <v>5792</v>
      </c>
      <c r="AD835" t="str">
        <f t="shared" ref="AD835:AD898" si="41">_xlfn.CONCAT(IF($K835="x",_xlfn.CONCAT($K$1, " "),""),IF($L835="x",_xlfn.CONCAT($L$1, " "),""),IF($M835="x",_xlfn.CONCAT($M$1, " "),""),IF($N835="x",_xlfn.CONCAT($N$1, " "),""),IF($O835="x",_xlfn.CONCAT($O$1, " "),""),IF($P835="x",_xlfn.CONCAT($P$1, " "),""),IF($Q835="x",_xlfn.CONCAT($Q$1, " "),""),IF($R835="x",_xlfn.CONCAT($R$1, " "),""),IF($S835="x",_xlfn.CONCAT($S$1, " "),""), IF($T835="x",_xlfn.CONCAT($T$1, " "),""),IF($U835="x",_xlfn.CONCAT($U$1, " "),""),IF($V835="x",_xlfn.CONCAT($V$1, " "),""),IF($W835="x",_xlfn.CONCAT($W$1, " "),""),IF($X835="x",_xlfn.CONCAT($X$1, " "),""),IF($Y835="x",_xlfn.CONCAT($Y$1, " "),""),IF($Z835="x",_xlfn.CONCAT($Z$1, " "),""),IF($AA835="x",_xlfn.CONCAT($AA$1, " "),""),IF($AB835="x",_xlfn.CONCAT($AB$1, " "),""),IF($AC835="x",_xlfn.CONCAT($AC$1, " "),""))</f>
        <v xml:space="preserve">ZŠ / MŠ / Jasle </v>
      </c>
    </row>
    <row r="836" spans="1:30" x14ac:dyDescent="0.3">
      <c r="A836" s="3">
        <v>45260</v>
      </c>
      <c r="B836" s="2">
        <f t="shared" si="40"/>
        <v>2023</v>
      </c>
      <c r="C836" s="2">
        <f t="shared" si="39"/>
        <v>11</v>
      </c>
      <c r="D836" s="2">
        <v>148</v>
      </c>
      <c r="E836" t="s">
        <v>147</v>
      </c>
      <c r="F836" s="4">
        <v>31428819</v>
      </c>
      <c r="G836" s="2">
        <v>8.3800000000000008</v>
      </c>
      <c r="H836" t="s">
        <v>5792</v>
      </c>
      <c r="N836" t="s">
        <v>5792</v>
      </c>
      <c r="AD836" t="str">
        <f t="shared" si="41"/>
        <v xml:space="preserve">ZŠ / MŠ / Jasle </v>
      </c>
    </row>
    <row r="837" spans="1:30" x14ac:dyDescent="0.3">
      <c r="A837" s="3">
        <v>45258</v>
      </c>
      <c r="B837" s="2">
        <f t="shared" si="40"/>
        <v>2023</v>
      </c>
      <c r="C837" s="2">
        <f t="shared" si="39"/>
        <v>11</v>
      </c>
      <c r="D837" s="2">
        <v>144</v>
      </c>
      <c r="E837" t="s">
        <v>147</v>
      </c>
      <c r="F837" s="4">
        <v>31428819</v>
      </c>
      <c r="G837" s="2">
        <v>163.22999999999999</v>
      </c>
      <c r="H837" t="s">
        <v>5792</v>
      </c>
      <c r="N837" t="s">
        <v>5792</v>
      </c>
      <c r="AD837" t="str">
        <f t="shared" si="41"/>
        <v xml:space="preserve">ZŠ / MŠ / Jasle </v>
      </c>
    </row>
    <row r="838" spans="1:30" x14ac:dyDescent="0.3">
      <c r="A838" s="3">
        <v>45251</v>
      </c>
      <c r="B838" s="2">
        <f t="shared" si="40"/>
        <v>2023</v>
      </c>
      <c r="C838" s="2">
        <f t="shared" si="39"/>
        <v>11</v>
      </c>
      <c r="D838" s="2">
        <v>143</v>
      </c>
      <c r="E838" t="s">
        <v>147</v>
      </c>
      <c r="F838" s="4">
        <v>31428819</v>
      </c>
      <c r="G838" s="2">
        <v>127.2</v>
      </c>
      <c r="H838" t="s">
        <v>5792</v>
      </c>
      <c r="N838" t="s">
        <v>5792</v>
      </c>
      <c r="AD838" t="str">
        <f t="shared" si="41"/>
        <v xml:space="preserve">ZŠ / MŠ / Jasle </v>
      </c>
    </row>
    <row r="839" spans="1:30" x14ac:dyDescent="0.3">
      <c r="A839" s="3">
        <v>45251</v>
      </c>
      <c r="B839" s="2">
        <f t="shared" si="40"/>
        <v>2023</v>
      </c>
      <c r="C839" s="2">
        <f t="shared" si="39"/>
        <v>11</v>
      </c>
      <c r="D839" s="2">
        <v>147</v>
      </c>
      <c r="E839" t="s">
        <v>147</v>
      </c>
      <c r="F839" s="4">
        <v>31428819</v>
      </c>
      <c r="G839" s="2">
        <v>87.09</v>
      </c>
      <c r="H839" t="s">
        <v>5792</v>
      </c>
      <c r="N839" t="s">
        <v>5792</v>
      </c>
      <c r="AD839" t="str">
        <f t="shared" si="41"/>
        <v xml:space="preserve">ZŠ / MŠ / Jasle </v>
      </c>
    </row>
    <row r="840" spans="1:30" x14ac:dyDescent="0.3">
      <c r="A840" s="3">
        <v>45244</v>
      </c>
      <c r="B840" s="2">
        <f t="shared" si="40"/>
        <v>2023</v>
      </c>
      <c r="C840" s="2">
        <f t="shared" si="39"/>
        <v>11</v>
      </c>
      <c r="D840" s="2">
        <v>135</v>
      </c>
      <c r="E840" t="s">
        <v>147</v>
      </c>
      <c r="F840" s="4">
        <v>31428819</v>
      </c>
      <c r="G840" s="2">
        <v>45.64</v>
      </c>
      <c r="H840" t="s">
        <v>5792</v>
      </c>
      <c r="N840" t="s">
        <v>5792</v>
      </c>
      <c r="AD840" t="str">
        <f t="shared" si="41"/>
        <v xml:space="preserve">ZŠ / MŠ / Jasle </v>
      </c>
    </row>
    <row r="841" spans="1:30" x14ac:dyDescent="0.3">
      <c r="A841" s="3">
        <v>45244</v>
      </c>
      <c r="B841" s="2">
        <f t="shared" si="40"/>
        <v>2023</v>
      </c>
      <c r="C841" s="2">
        <f t="shared" si="39"/>
        <v>11</v>
      </c>
      <c r="D841" s="2">
        <v>134</v>
      </c>
      <c r="E841" t="s">
        <v>147</v>
      </c>
      <c r="F841" s="4">
        <v>31428819</v>
      </c>
      <c r="G841" s="2">
        <v>126.06</v>
      </c>
      <c r="H841" t="s">
        <v>5792</v>
      </c>
      <c r="N841" t="s">
        <v>5792</v>
      </c>
      <c r="AD841" t="str">
        <f t="shared" si="41"/>
        <v xml:space="preserve">ZŠ / MŠ / Jasle </v>
      </c>
    </row>
    <row r="842" spans="1:30" x14ac:dyDescent="0.3">
      <c r="A842" s="3">
        <v>45232</v>
      </c>
      <c r="B842" s="2">
        <f t="shared" si="40"/>
        <v>2023</v>
      </c>
      <c r="C842" s="2">
        <f t="shared" si="39"/>
        <v>11</v>
      </c>
      <c r="D842" s="2">
        <v>137</v>
      </c>
      <c r="E842" t="s">
        <v>147</v>
      </c>
      <c r="F842" s="4">
        <v>31428819</v>
      </c>
      <c r="G842" s="2">
        <v>11.7</v>
      </c>
      <c r="H842" t="s">
        <v>5792</v>
      </c>
      <c r="N842" t="s">
        <v>5792</v>
      </c>
      <c r="AD842" t="str">
        <f t="shared" si="41"/>
        <v xml:space="preserve">ZŠ / MŠ / Jasle </v>
      </c>
    </row>
    <row r="843" spans="1:30" x14ac:dyDescent="0.3">
      <c r="A843" s="3">
        <v>45232</v>
      </c>
      <c r="B843" s="2">
        <f t="shared" si="40"/>
        <v>2023</v>
      </c>
      <c r="C843" s="2">
        <f t="shared" si="39"/>
        <v>11</v>
      </c>
      <c r="D843" s="2">
        <v>136</v>
      </c>
      <c r="E843" t="s">
        <v>147</v>
      </c>
      <c r="F843" s="4">
        <v>31428819</v>
      </c>
      <c r="G843" s="2">
        <v>239.81</v>
      </c>
      <c r="H843" t="s">
        <v>5792</v>
      </c>
      <c r="N843" t="s">
        <v>5792</v>
      </c>
      <c r="AD843" t="str">
        <f t="shared" si="41"/>
        <v xml:space="preserve">ZŠ / MŠ / Jasle </v>
      </c>
    </row>
    <row r="844" spans="1:30" x14ac:dyDescent="0.3">
      <c r="A844" s="3">
        <v>45232</v>
      </c>
      <c r="B844" s="2">
        <f t="shared" si="40"/>
        <v>2023</v>
      </c>
      <c r="C844" s="2">
        <f t="shared" si="39"/>
        <v>11</v>
      </c>
      <c r="D844" s="2">
        <v>132</v>
      </c>
      <c r="E844" t="s">
        <v>147</v>
      </c>
      <c r="F844" s="4">
        <v>31428819</v>
      </c>
      <c r="G844" s="2">
        <v>97.51</v>
      </c>
      <c r="H844" t="s">
        <v>5792</v>
      </c>
      <c r="N844" t="s">
        <v>5792</v>
      </c>
      <c r="AD844" t="str">
        <f t="shared" si="41"/>
        <v xml:space="preserve">ZŠ / MŠ / Jasle </v>
      </c>
    </row>
    <row r="845" spans="1:30" x14ac:dyDescent="0.3">
      <c r="A845" s="3">
        <v>45229</v>
      </c>
      <c r="B845" s="2">
        <f t="shared" si="40"/>
        <v>2023</v>
      </c>
      <c r="C845" s="2">
        <f t="shared" si="39"/>
        <v>10</v>
      </c>
      <c r="D845" s="2">
        <v>127</v>
      </c>
      <c r="E845" t="s">
        <v>147</v>
      </c>
      <c r="F845" s="4">
        <v>31428819</v>
      </c>
      <c r="G845" s="2">
        <v>109.63</v>
      </c>
      <c r="H845" t="s">
        <v>5792</v>
      </c>
      <c r="N845" t="s">
        <v>5792</v>
      </c>
      <c r="AD845" t="str">
        <f t="shared" si="41"/>
        <v xml:space="preserve">ZŠ / MŠ / Jasle </v>
      </c>
    </row>
    <row r="846" spans="1:30" x14ac:dyDescent="0.3">
      <c r="A846" s="3">
        <v>45223</v>
      </c>
      <c r="B846" s="2">
        <f t="shared" si="40"/>
        <v>2023</v>
      </c>
      <c r="C846" s="2">
        <f t="shared" si="39"/>
        <v>10</v>
      </c>
      <c r="D846" s="2">
        <v>122</v>
      </c>
      <c r="E846" t="s">
        <v>147</v>
      </c>
      <c r="F846" s="4">
        <v>31428819</v>
      </c>
      <c r="G846" s="2">
        <v>173.82</v>
      </c>
      <c r="H846" t="s">
        <v>5792</v>
      </c>
      <c r="N846" t="s">
        <v>5792</v>
      </c>
      <c r="AD846" t="str">
        <f t="shared" si="41"/>
        <v xml:space="preserve">ZŠ / MŠ / Jasle </v>
      </c>
    </row>
    <row r="847" spans="1:30" x14ac:dyDescent="0.3">
      <c r="A847" s="3">
        <v>45223</v>
      </c>
      <c r="B847" s="2">
        <f t="shared" si="40"/>
        <v>2023</v>
      </c>
      <c r="C847" s="2">
        <f t="shared" si="39"/>
        <v>10</v>
      </c>
      <c r="D847" s="2">
        <v>123</v>
      </c>
      <c r="E847" t="s">
        <v>147</v>
      </c>
      <c r="F847" s="4">
        <v>31428819</v>
      </c>
      <c r="G847" s="2">
        <v>9.69</v>
      </c>
      <c r="H847" t="s">
        <v>5792</v>
      </c>
      <c r="N847" t="s">
        <v>5792</v>
      </c>
      <c r="AD847" t="str">
        <f t="shared" si="41"/>
        <v xml:space="preserve">ZŠ / MŠ / Jasle </v>
      </c>
    </row>
    <row r="848" spans="1:30" x14ac:dyDescent="0.3">
      <c r="A848" s="3">
        <v>45223</v>
      </c>
      <c r="B848" s="2">
        <f t="shared" si="40"/>
        <v>2023</v>
      </c>
      <c r="C848" s="2">
        <f t="shared" si="39"/>
        <v>10</v>
      </c>
      <c r="D848" s="2">
        <v>124</v>
      </c>
      <c r="E848" t="s">
        <v>147</v>
      </c>
      <c r="F848" s="4">
        <v>31428819</v>
      </c>
      <c r="G848" s="2">
        <v>95.81</v>
      </c>
      <c r="H848" t="s">
        <v>5792</v>
      </c>
      <c r="N848" t="s">
        <v>5792</v>
      </c>
      <c r="AD848" t="str">
        <f t="shared" si="41"/>
        <v xml:space="preserve">ZŠ / MŠ / Jasle </v>
      </c>
    </row>
    <row r="849" spans="1:30" x14ac:dyDescent="0.3">
      <c r="A849" s="3">
        <v>45208</v>
      </c>
      <c r="B849" s="2">
        <f t="shared" si="40"/>
        <v>2023</v>
      </c>
      <c r="C849" s="2">
        <f t="shared" si="39"/>
        <v>10</v>
      </c>
      <c r="D849" s="2">
        <v>118</v>
      </c>
      <c r="E849" t="s">
        <v>147</v>
      </c>
      <c r="F849" s="4">
        <v>31428819</v>
      </c>
      <c r="G849" s="2">
        <v>79.22</v>
      </c>
      <c r="H849" t="s">
        <v>5792</v>
      </c>
      <c r="N849" t="s">
        <v>5792</v>
      </c>
      <c r="AD849" t="str">
        <f t="shared" si="41"/>
        <v xml:space="preserve">ZŠ / MŠ / Jasle </v>
      </c>
    </row>
    <row r="850" spans="1:30" x14ac:dyDescent="0.3">
      <c r="A850" s="3">
        <v>45196</v>
      </c>
      <c r="B850" s="2">
        <f t="shared" si="40"/>
        <v>2023</v>
      </c>
      <c r="C850" s="2">
        <f t="shared" si="39"/>
        <v>9</v>
      </c>
      <c r="D850" s="2">
        <v>117</v>
      </c>
      <c r="E850" t="s">
        <v>147</v>
      </c>
      <c r="F850" s="4">
        <v>31428819</v>
      </c>
      <c r="G850" s="2">
        <v>165.33</v>
      </c>
      <c r="H850" t="s">
        <v>5792</v>
      </c>
      <c r="N850" t="s">
        <v>5792</v>
      </c>
      <c r="AD850" t="str">
        <f t="shared" si="41"/>
        <v xml:space="preserve">ZŠ / MŠ / Jasle </v>
      </c>
    </row>
    <row r="851" spans="1:30" x14ac:dyDescent="0.3">
      <c r="A851" s="3">
        <v>45189</v>
      </c>
      <c r="B851" s="2">
        <f t="shared" si="40"/>
        <v>2023</v>
      </c>
      <c r="C851" s="2">
        <f t="shared" si="39"/>
        <v>9</v>
      </c>
      <c r="D851" s="2">
        <v>111</v>
      </c>
      <c r="E851" t="s">
        <v>147</v>
      </c>
      <c r="F851" s="4">
        <v>31428819</v>
      </c>
      <c r="G851" s="2">
        <v>137.79</v>
      </c>
      <c r="H851" t="s">
        <v>5792</v>
      </c>
      <c r="N851" t="s">
        <v>5792</v>
      </c>
      <c r="AD851" t="str">
        <f t="shared" si="41"/>
        <v xml:space="preserve">ZŠ / MŠ / Jasle </v>
      </c>
    </row>
    <row r="852" spans="1:30" x14ac:dyDescent="0.3">
      <c r="A852" s="3">
        <v>45189</v>
      </c>
      <c r="B852" s="2">
        <f t="shared" si="40"/>
        <v>2023</v>
      </c>
      <c r="C852" s="2">
        <f t="shared" si="39"/>
        <v>9</v>
      </c>
      <c r="D852" s="2">
        <v>110</v>
      </c>
      <c r="E852" t="s">
        <v>147</v>
      </c>
      <c r="F852" s="4">
        <v>31428819</v>
      </c>
      <c r="G852" s="2">
        <v>4.8499999999999996</v>
      </c>
      <c r="H852" t="s">
        <v>5792</v>
      </c>
      <c r="N852" t="s">
        <v>5792</v>
      </c>
      <c r="AD852" t="str">
        <f t="shared" si="41"/>
        <v xml:space="preserve">ZŠ / MŠ / Jasle </v>
      </c>
    </row>
    <row r="853" spans="1:30" x14ac:dyDescent="0.3">
      <c r="A853" s="3">
        <v>45189</v>
      </c>
      <c r="B853" s="2">
        <f t="shared" si="40"/>
        <v>2023</v>
      </c>
      <c r="C853" s="2">
        <f t="shared" si="39"/>
        <v>9</v>
      </c>
      <c r="D853" s="2">
        <v>107</v>
      </c>
      <c r="E853" t="s">
        <v>147</v>
      </c>
      <c r="F853" s="4">
        <v>31428819</v>
      </c>
      <c r="G853" s="2">
        <v>178.68</v>
      </c>
      <c r="H853" t="s">
        <v>5792</v>
      </c>
      <c r="N853" t="s">
        <v>5792</v>
      </c>
      <c r="AD853" t="str">
        <f t="shared" si="41"/>
        <v xml:space="preserve">ZŠ / MŠ / Jasle </v>
      </c>
    </row>
    <row r="854" spans="1:30" x14ac:dyDescent="0.3">
      <c r="A854" s="3">
        <v>45148</v>
      </c>
      <c r="B854" s="2">
        <f t="shared" si="40"/>
        <v>2023</v>
      </c>
      <c r="C854" s="2">
        <f t="shared" si="39"/>
        <v>8</v>
      </c>
      <c r="D854" s="2">
        <v>105</v>
      </c>
      <c r="E854" t="s">
        <v>147</v>
      </c>
      <c r="F854" s="4">
        <v>31428819</v>
      </c>
      <c r="G854" s="2">
        <v>34.61</v>
      </c>
      <c r="H854" t="s">
        <v>5792</v>
      </c>
      <c r="N854" t="s">
        <v>5792</v>
      </c>
      <c r="AD854" t="str">
        <f t="shared" si="41"/>
        <v xml:space="preserve">ZŠ / MŠ / Jasle </v>
      </c>
    </row>
    <row r="855" spans="1:30" x14ac:dyDescent="0.3">
      <c r="A855" s="3">
        <v>45132</v>
      </c>
      <c r="B855" s="2">
        <f t="shared" si="40"/>
        <v>2023</v>
      </c>
      <c r="C855" s="2">
        <f t="shared" si="39"/>
        <v>7</v>
      </c>
      <c r="D855" s="2">
        <v>100</v>
      </c>
      <c r="E855" t="s">
        <v>147</v>
      </c>
      <c r="F855" s="4">
        <v>31428819</v>
      </c>
      <c r="G855" s="2">
        <v>74.69</v>
      </c>
      <c r="H855" t="s">
        <v>5792</v>
      </c>
      <c r="N855" t="s">
        <v>5792</v>
      </c>
      <c r="AD855" t="str">
        <f t="shared" si="41"/>
        <v xml:space="preserve">ZŠ / MŠ / Jasle </v>
      </c>
    </row>
    <row r="856" spans="1:30" x14ac:dyDescent="0.3">
      <c r="A856" s="3">
        <v>45132</v>
      </c>
      <c r="B856" s="2">
        <f t="shared" si="40"/>
        <v>2023</v>
      </c>
      <c r="C856" s="2">
        <f t="shared" si="39"/>
        <v>7</v>
      </c>
      <c r="D856" s="2">
        <v>95</v>
      </c>
      <c r="E856" t="s">
        <v>147</v>
      </c>
      <c r="F856" s="4">
        <v>31428819</v>
      </c>
      <c r="G856" s="2">
        <v>188.25</v>
      </c>
      <c r="H856" t="s">
        <v>5792</v>
      </c>
      <c r="N856" t="s">
        <v>5792</v>
      </c>
      <c r="AD856" t="str">
        <f t="shared" si="41"/>
        <v xml:space="preserve">ZŠ / MŠ / Jasle </v>
      </c>
    </row>
    <row r="857" spans="1:30" x14ac:dyDescent="0.3">
      <c r="A857" s="3">
        <v>45127</v>
      </c>
      <c r="B857" s="2">
        <f t="shared" si="40"/>
        <v>2023</v>
      </c>
      <c r="C857" s="2">
        <f t="shared" si="39"/>
        <v>7</v>
      </c>
      <c r="D857" s="2">
        <v>89</v>
      </c>
      <c r="E857" t="s">
        <v>147</v>
      </c>
      <c r="F857" s="4">
        <v>31428819</v>
      </c>
      <c r="G857" s="2">
        <v>114.17</v>
      </c>
      <c r="H857" t="s">
        <v>5792</v>
      </c>
      <c r="N857" t="s">
        <v>5792</v>
      </c>
      <c r="AD857" t="str">
        <f t="shared" si="41"/>
        <v xml:space="preserve">ZŠ / MŠ / Jasle </v>
      </c>
    </row>
    <row r="858" spans="1:30" x14ac:dyDescent="0.3">
      <c r="A858" s="3">
        <v>45120</v>
      </c>
      <c r="B858" s="2">
        <f t="shared" si="40"/>
        <v>2023</v>
      </c>
      <c r="C858" s="2">
        <f t="shared" si="39"/>
        <v>7</v>
      </c>
      <c r="D858" s="2">
        <v>83</v>
      </c>
      <c r="E858" t="s">
        <v>147</v>
      </c>
      <c r="F858" s="4">
        <v>31428819</v>
      </c>
      <c r="G858" s="2">
        <v>77.56</v>
      </c>
      <c r="H858" t="s">
        <v>5792</v>
      </c>
      <c r="N858" t="s">
        <v>5792</v>
      </c>
      <c r="AD858" t="str">
        <f t="shared" si="41"/>
        <v xml:space="preserve">ZŠ / MŠ / Jasle </v>
      </c>
    </row>
    <row r="859" spans="1:30" x14ac:dyDescent="0.3">
      <c r="A859" s="3">
        <v>45120</v>
      </c>
      <c r="B859" s="2">
        <f t="shared" si="40"/>
        <v>2023</v>
      </c>
      <c r="C859" s="2">
        <f t="shared" si="39"/>
        <v>7</v>
      </c>
      <c r="D859" s="2">
        <v>78</v>
      </c>
      <c r="E859" t="s">
        <v>147</v>
      </c>
      <c r="F859" s="4">
        <v>31428819</v>
      </c>
      <c r="G859" s="2">
        <v>6.84</v>
      </c>
      <c r="H859" t="s">
        <v>5792</v>
      </c>
      <c r="N859" t="s">
        <v>5792</v>
      </c>
      <c r="AD859" t="str">
        <f t="shared" si="41"/>
        <v xml:space="preserve">ZŠ / MŠ / Jasle </v>
      </c>
    </row>
    <row r="860" spans="1:30" x14ac:dyDescent="0.3">
      <c r="A860" s="3">
        <v>45120</v>
      </c>
      <c r="B860" s="2">
        <f t="shared" si="40"/>
        <v>2023</v>
      </c>
      <c r="C860" s="2">
        <f t="shared" si="39"/>
        <v>7</v>
      </c>
      <c r="D860" s="2">
        <v>77</v>
      </c>
      <c r="E860" t="s">
        <v>147</v>
      </c>
      <c r="F860" s="4">
        <v>31428819</v>
      </c>
      <c r="G860" s="2">
        <v>198.47</v>
      </c>
      <c r="H860" t="s">
        <v>5792</v>
      </c>
      <c r="N860" t="s">
        <v>5792</v>
      </c>
      <c r="AD860" t="str">
        <f t="shared" si="41"/>
        <v xml:space="preserve">ZŠ / MŠ / Jasle </v>
      </c>
    </row>
    <row r="861" spans="1:30" x14ac:dyDescent="0.3">
      <c r="A861" s="3">
        <v>45113</v>
      </c>
      <c r="B861" s="2">
        <f t="shared" si="40"/>
        <v>2023</v>
      </c>
      <c r="C861" s="2">
        <f t="shared" si="39"/>
        <v>7</v>
      </c>
      <c r="D861" s="2">
        <v>82</v>
      </c>
      <c r="E861" t="s">
        <v>147</v>
      </c>
      <c r="F861" s="4">
        <v>31428819</v>
      </c>
      <c r="G861" s="2">
        <v>225.32</v>
      </c>
      <c r="H861" t="s">
        <v>5792</v>
      </c>
      <c r="N861" t="s">
        <v>5792</v>
      </c>
      <c r="AD861" t="str">
        <f t="shared" si="41"/>
        <v xml:space="preserve">ZŠ / MŠ / Jasle </v>
      </c>
    </row>
    <row r="862" spans="1:30" x14ac:dyDescent="0.3">
      <c r="A862" s="3">
        <v>45113</v>
      </c>
      <c r="B862" s="2">
        <f t="shared" si="40"/>
        <v>2023</v>
      </c>
      <c r="C862" s="2">
        <f t="shared" si="39"/>
        <v>7</v>
      </c>
      <c r="D862" s="2">
        <v>81</v>
      </c>
      <c r="E862" t="s">
        <v>147</v>
      </c>
      <c r="F862" s="4">
        <v>31428819</v>
      </c>
      <c r="G862" s="2">
        <v>4.51</v>
      </c>
      <c r="H862" t="s">
        <v>5792</v>
      </c>
      <c r="N862" t="s">
        <v>5792</v>
      </c>
      <c r="AD862" t="str">
        <f t="shared" si="41"/>
        <v xml:space="preserve">ZŠ / MŠ / Jasle </v>
      </c>
    </row>
    <row r="863" spans="1:30" x14ac:dyDescent="0.3">
      <c r="A863" s="3">
        <v>45105</v>
      </c>
      <c r="B863" s="2">
        <f t="shared" si="40"/>
        <v>2023</v>
      </c>
      <c r="C863" s="2">
        <f t="shared" si="39"/>
        <v>6</v>
      </c>
      <c r="D863" s="2">
        <v>73</v>
      </c>
      <c r="E863" t="s">
        <v>147</v>
      </c>
      <c r="F863" s="4">
        <v>31428819</v>
      </c>
      <c r="G863" s="2">
        <v>4.8600000000000003</v>
      </c>
      <c r="H863" t="s">
        <v>5792</v>
      </c>
      <c r="N863" t="s">
        <v>5792</v>
      </c>
      <c r="AD863" t="str">
        <f t="shared" si="41"/>
        <v xml:space="preserve">ZŠ / MŠ / Jasle </v>
      </c>
    </row>
    <row r="864" spans="1:30" x14ac:dyDescent="0.3">
      <c r="A864" s="3">
        <v>45105</v>
      </c>
      <c r="B864" s="2">
        <f t="shared" si="40"/>
        <v>2023</v>
      </c>
      <c r="C864" s="2">
        <f t="shared" si="39"/>
        <v>6</v>
      </c>
      <c r="D864" s="2">
        <v>72</v>
      </c>
      <c r="E864" t="s">
        <v>147</v>
      </c>
      <c r="F864" s="4">
        <v>31428819</v>
      </c>
      <c r="G864" s="2">
        <v>135.9</v>
      </c>
      <c r="H864" t="s">
        <v>5792</v>
      </c>
      <c r="N864" t="s">
        <v>5792</v>
      </c>
      <c r="AD864" t="str">
        <f t="shared" si="41"/>
        <v xml:space="preserve">ZŠ / MŠ / Jasle </v>
      </c>
    </row>
    <row r="865" spans="1:30" x14ac:dyDescent="0.3">
      <c r="A865" s="3">
        <v>45103</v>
      </c>
      <c r="B865" s="2">
        <f t="shared" si="40"/>
        <v>2023</v>
      </c>
      <c r="C865" s="2">
        <f t="shared" si="39"/>
        <v>6</v>
      </c>
      <c r="D865" s="2">
        <v>70</v>
      </c>
      <c r="E865" t="s">
        <v>147</v>
      </c>
      <c r="F865" s="4">
        <v>31428819</v>
      </c>
      <c r="G865" s="2">
        <v>253.99</v>
      </c>
      <c r="H865" t="s">
        <v>5792</v>
      </c>
      <c r="N865" t="s">
        <v>5792</v>
      </c>
      <c r="AD865" t="str">
        <f t="shared" si="41"/>
        <v xml:space="preserve">ZŠ / MŠ / Jasle </v>
      </c>
    </row>
    <row r="866" spans="1:30" x14ac:dyDescent="0.3">
      <c r="A866" s="3">
        <v>45097</v>
      </c>
      <c r="B866" s="2">
        <f t="shared" si="40"/>
        <v>2023</v>
      </c>
      <c r="C866" s="2">
        <f t="shared" si="39"/>
        <v>6</v>
      </c>
      <c r="D866" s="2">
        <v>68</v>
      </c>
      <c r="E866" t="s">
        <v>147</v>
      </c>
      <c r="F866" s="4">
        <v>31428819</v>
      </c>
      <c r="G866" s="2">
        <v>204.26</v>
      </c>
      <c r="H866" t="s">
        <v>5792</v>
      </c>
      <c r="N866" t="s">
        <v>5792</v>
      </c>
      <c r="AD866" t="str">
        <f t="shared" si="41"/>
        <v xml:space="preserve">ZŠ / MŠ / Jasle </v>
      </c>
    </row>
    <row r="867" spans="1:30" x14ac:dyDescent="0.3">
      <c r="A867" s="3">
        <v>45090</v>
      </c>
      <c r="B867" s="2">
        <f t="shared" si="40"/>
        <v>2023</v>
      </c>
      <c r="C867" s="2">
        <f t="shared" si="39"/>
        <v>6</v>
      </c>
      <c r="D867" s="2">
        <v>65</v>
      </c>
      <c r="E867" t="s">
        <v>147</v>
      </c>
      <c r="F867" s="4">
        <v>31428819</v>
      </c>
      <c r="G867" s="2">
        <v>216.05</v>
      </c>
      <c r="H867" t="s">
        <v>5792</v>
      </c>
      <c r="N867" t="s">
        <v>5792</v>
      </c>
      <c r="AD867" t="str">
        <f t="shared" si="41"/>
        <v xml:space="preserve">ZŠ / MŠ / Jasle </v>
      </c>
    </row>
    <row r="868" spans="1:30" x14ac:dyDescent="0.3">
      <c r="A868" s="3">
        <v>45090</v>
      </c>
      <c r="B868" s="2">
        <f t="shared" si="40"/>
        <v>2023</v>
      </c>
      <c r="C868" s="2">
        <f t="shared" si="39"/>
        <v>6</v>
      </c>
      <c r="D868" s="2">
        <v>64</v>
      </c>
      <c r="E868" t="s">
        <v>147</v>
      </c>
      <c r="F868" s="4">
        <v>31428819</v>
      </c>
      <c r="G868" s="2">
        <v>6.16</v>
      </c>
      <c r="H868" t="s">
        <v>5792</v>
      </c>
      <c r="N868" t="s">
        <v>5792</v>
      </c>
      <c r="AD868" t="str">
        <f t="shared" si="41"/>
        <v xml:space="preserve">ZŠ / MŠ / Jasle </v>
      </c>
    </row>
    <row r="869" spans="1:30" x14ac:dyDescent="0.3">
      <c r="A869" s="3">
        <v>45082</v>
      </c>
      <c r="B869" s="2">
        <f t="shared" si="40"/>
        <v>2023</v>
      </c>
      <c r="C869" s="2">
        <f t="shared" si="39"/>
        <v>6</v>
      </c>
      <c r="D869" s="2">
        <v>60</v>
      </c>
      <c r="E869" t="s">
        <v>147</v>
      </c>
      <c r="F869" s="4">
        <v>31428819</v>
      </c>
      <c r="G869" s="2">
        <v>283.83</v>
      </c>
      <c r="H869" t="s">
        <v>5792</v>
      </c>
      <c r="N869" t="s">
        <v>5792</v>
      </c>
      <c r="AD869" t="str">
        <f t="shared" si="41"/>
        <v xml:space="preserve">ZŠ / MŠ / Jasle </v>
      </c>
    </row>
    <row r="870" spans="1:30" x14ac:dyDescent="0.3">
      <c r="A870" s="3">
        <v>45075</v>
      </c>
      <c r="B870" s="2">
        <f t="shared" si="40"/>
        <v>2023</v>
      </c>
      <c r="C870" s="2">
        <f t="shared" si="39"/>
        <v>5</v>
      </c>
      <c r="D870" s="2">
        <v>55</v>
      </c>
      <c r="E870" t="s">
        <v>147</v>
      </c>
      <c r="F870" s="4">
        <v>31428819</v>
      </c>
      <c r="G870" s="2">
        <v>87.57</v>
      </c>
      <c r="H870" t="s">
        <v>5792</v>
      </c>
      <c r="N870" t="s">
        <v>5792</v>
      </c>
      <c r="AD870" t="str">
        <f t="shared" si="41"/>
        <v xml:space="preserve">ZŠ / MŠ / Jasle </v>
      </c>
    </row>
    <row r="871" spans="1:30" x14ac:dyDescent="0.3">
      <c r="A871" s="3">
        <v>45075</v>
      </c>
      <c r="B871" s="2">
        <f t="shared" si="40"/>
        <v>2023</v>
      </c>
      <c r="C871" s="2">
        <f t="shared" si="39"/>
        <v>5</v>
      </c>
      <c r="D871" s="2">
        <v>54</v>
      </c>
      <c r="E871" t="s">
        <v>147</v>
      </c>
      <c r="F871" s="4">
        <v>31428819</v>
      </c>
      <c r="G871" s="2">
        <v>13.74</v>
      </c>
      <c r="H871" t="s">
        <v>5792</v>
      </c>
      <c r="N871" t="s">
        <v>5792</v>
      </c>
      <c r="AD871" t="str">
        <f t="shared" si="41"/>
        <v xml:space="preserve">ZŠ / MŠ / Jasle </v>
      </c>
    </row>
    <row r="872" spans="1:30" x14ac:dyDescent="0.3">
      <c r="A872" s="3">
        <v>45064</v>
      </c>
      <c r="B872" s="2">
        <f t="shared" si="40"/>
        <v>2023</v>
      </c>
      <c r="C872" s="2">
        <f t="shared" si="39"/>
        <v>5</v>
      </c>
      <c r="D872" s="2">
        <v>52</v>
      </c>
      <c r="E872" t="s">
        <v>147</v>
      </c>
      <c r="F872" s="4">
        <v>31428819</v>
      </c>
      <c r="G872" s="2">
        <v>209.97</v>
      </c>
      <c r="H872" t="s">
        <v>5792</v>
      </c>
      <c r="N872" t="s">
        <v>5792</v>
      </c>
      <c r="AD872" t="str">
        <f t="shared" si="41"/>
        <v xml:space="preserve">ZŠ / MŠ / Jasle </v>
      </c>
    </row>
    <row r="873" spans="1:30" x14ac:dyDescent="0.3">
      <c r="A873" s="3">
        <v>45064</v>
      </c>
      <c r="B873" s="2">
        <f t="shared" si="40"/>
        <v>2023</v>
      </c>
      <c r="C873" s="2">
        <f t="shared" si="39"/>
        <v>5</v>
      </c>
      <c r="D873" s="2">
        <v>50</v>
      </c>
      <c r="E873" t="s">
        <v>147</v>
      </c>
      <c r="F873" s="4">
        <v>31428819</v>
      </c>
      <c r="G873" s="2">
        <v>4.0999999999999996</v>
      </c>
      <c r="H873" t="s">
        <v>5792</v>
      </c>
      <c r="N873" t="s">
        <v>5792</v>
      </c>
      <c r="AD873" t="str">
        <f t="shared" si="41"/>
        <v xml:space="preserve">ZŠ / MŠ / Jasle </v>
      </c>
    </row>
    <row r="874" spans="1:30" x14ac:dyDescent="0.3">
      <c r="A874" s="3">
        <v>45064</v>
      </c>
      <c r="B874" s="2">
        <f t="shared" si="40"/>
        <v>2023</v>
      </c>
      <c r="C874" s="2">
        <f t="shared" si="39"/>
        <v>5</v>
      </c>
      <c r="D874" s="2">
        <v>49</v>
      </c>
      <c r="E874" t="s">
        <v>147</v>
      </c>
      <c r="F874" s="4">
        <v>31428819</v>
      </c>
      <c r="G874" s="2">
        <v>105.8</v>
      </c>
      <c r="H874" t="s">
        <v>5792</v>
      </c>
      <c r="N874" t="s">
        <v>5792</v>
      </c>
      <c r="AD874" t="str">
        <f t="shared" si="41"/>
        <v xml:space="preserve">ZŠ / MŠ / Jasle </v>
      </c>
    </row>
    <row r="875" spans="1:30" x14ac:dyDescent="0.3">
      <c r="A875" s="3">
        <v>45048</v>
      </c>
      <c r="B875" s="2">
        <f t="shared" si="40"/>
        <v>2023</v>
      </c>
      <c r="C875" s="2">
        <f t="shared" si="39"/>
        <v>5</v>
      </c>
      <c r="D875" s="2">
        <v>42</v>
      </c>
      <c r="E875" t="s">
        <v>147</v>
      </c>
      <c r="F875" s="4">
        <v>31428819</v>
      </c>
      <c r="G875" s="2">
        <v>186.83</v>
      </c>
      <c r="H875" t="s">
        <v>5792</v>
      </c>
      <c r="N875" t="s">
        <v>5792</v>
      </c>
      <c r="AD875" t="str">
        <f t="shared" si="41"/>
        <v xml:space="preserve">ZŠ / MŠ / Jasle </v>
      </c>
    </row>
    <row r="876" spans="1:30" x14ac:dyDescent="0.3">
      <c r="A876" s="3">
        <v>45048</v>
      </c>
      <c r="B876" s="2">
        <f t="shared" si="40"/>
        <v>2023</v>
      </c>
      <c r="C876" s="2">
        <f t="shared" si="39"/>
        <v>5</v>
      </c>
      <c r="D876" s="2">
        <v>41</v>
      </c>
      <c r="E876" t="s">
        <v>147</v>
      </c>
      <c r="F876" s="4">
        <v>31428819</v>
      </c>
      <c r="G876" s="2">
        <v>4.8499999999999996</v>
      </c>
      <c r="H876" t="s">
        <v>5792</v>
      </c>
      <c r="N876" t="s">
        <v>5792</v>
      </c>
      <c r="AD876" t="str">
        <f t="shared" si="41"/>
        <v xml:space="preserve">ZŠ / MŠ / Jasle </v>
      </c>
    </row>
    <row r="877" spans="1:30" x14ac:dyDescent="0.3">
      <c r="A877" s="3">
        <v>45048</v>
      </c>
      <c r="B877" s="2">
        <f t="shared" si="40"/>
        <v>2023</v>
      </c>
      <c r="C877" s="2">
        <f t="shared" si="39"/>
        <v>5</v>
      </c>
      <c r="D877" s="2">
        <v>39</v>
      </c>
      <c r="E877" t="s">
        <v>147</v>
      </c>
      <c r="F877" s="4">
        <v>31428819</v>
      </c>
      <c r="G877" s="2">
        <v>136.81</v>
      </c>
      <c r="H877" t="s">
        <v>5792</v>
      </c>
      <c r="N877" t="s">
        <v>5792</v>
      </c>
      <c r="AD877" t="str">
        <f t="shared" si="41"/>
        <v xml:space="preserve">ZŠ / MŠ / Jasle </v>
      </c>
    </row>
    <row r="878" spans="1:30" x14ac:dyDescent="0.3">
      <c r="A878" s="3">
        <v>45048</v>
      </c>
      <c r="B878" s="2">
        <f t="shared" si="40"/>
        <v>2023</v>
      </c>
      <c r="C878" s="2">
        <f t="shared" si="39"/>
        <v>5</v>
      </c>
      <c r="D878" s="2">
        <v>38</v>
      </c>
      <c r="E878" t="s">
        <v>147</v>
      </c>
      <c r="F878" s="4">
        <v>31428819</v>
      </c>
      <c r="G878" s="2">
        <v>3.77</v>
      </c>
      <c r="H878" t="s">
        <v>5792</v>
      </c>
      <c r="N878" t="s">
        <v>5792</v>
      </c>
      <c r="AD878" t="str">
        <f t="shared" si="41"/>
        <v xml:space="preserve">ZŠ / MŠ / Jasle </v>
      </c>
    </row>
    <row r="879" spans="1:30" x14ac:dyDescent="0.3">
      <c r="A879" s="3">
        <v>45040</v>
      </c>
      <c r="B879" s="2">
        <f t="shared" si="40"/>
        <v>2023</v>
      </c>
      <c r="C879" s="2">
        <f t="shared" si="39"/>
        <v>4</v>
      </c>
      <c r="D879" s="2">
        <v>40</v>
      </c>
      <c r="E879" t="s">
        <v>147</v>
      </c>
      <c r="F879" s="4">
        <v>31428819</v>
      </c>
      <c r="G879" s="2">
        <v>91.33</v>
      </c>
      <c r="H879" t="s">
        <v>5792</v>
      </c>
      <c r="N879" t="s">
        <v>5792</v>
      </c>
      <c r="AD879" t="str">
        <f t="shared" si="41"/>
        <v xml:space="preserve">ZŠ / MŠ / Jasle </v>
      </c>
    </row>
    <row r="880" spans="1:30" x14ac:dyDescent="0.3">
      <c r="A880" s="3">
        <v>45029</v>
      </c>
      <c r="B880" s="2">
        <f t="shared" si="40"/>
        <v>2023</v>
      </c>
      <c r="C880" s="2">
        <f t="shared" si="39"/>
        <v>4</v>
      </c>
      <c r="D880" s="2">
        <v>34</v>
      </c>
      <c r="E880" t="s">
        <v>147</v>
      </c>
      <c r="F880" s="4">
        <v>31428819</v>
      </c>
      <c r="G880" s="2">
        <v>2.81</v>
      </c>
      <c r="H880" t="s">
        <v>5792</v>
      </c>
      <c r="N880" t="s">
        <v>5792</v>
      </c>
      <c r="AD880" t="str">
        <f t="shared" si="41"/>
        <v xml:space="preserve">ZŠ / MŠ / Jasle </v>
      </c>
    </row>
    <row r="881" spans="1:30" x14ac:dyDescent="0.3">
      <c r="A881" s="3">
        <v>45029</v>
      </c>
      <c r="B881" s="2">
        <f t="shared" si="40"/>
        <v>2023</v>
      </c>
      <c r="C881" s="2">
        <f t="shared" si="39"/>
        <v>4</v>
      </c>
      <c r="D881" s="2">
        <v>33</v>
      </c>
      <c r="E881" t="s">
        <v>147</v>
      </c>
      <c r="F881" s="4">
        <v>31428819</v>
      </c>
      <c r="G881" s="2">
        <v>193.37</v>
      </c>
      <c r="H881" t="s">
        <v>5792</v>
      </c>
      <c r="N881" t="s">
        <v>5792</v>
      </c>
      <c r="AD881" t="str">
        <f t="shared" si="41"/>
        <v xml:space="preserve">ZŠ / MŠ / Jasle </v>
      </c>
    </row>
    <row r="882" spans="1:30" x14ac:dyDescent="0.3">
      <c r="A882" s="3">
        <v>45028</v>
      </c>
      <c r="B882" s="2">
        <f t="shared" si="40"/>
        <v>2023</v>
      </c>
      <c r="C882" s="2">
        <f t="shared" si="39"/>
        <v>4</v>
      </c>
      <c r="D882" s="2">
        <v>29</v>
      </c>
      <c r="E882" t="s">
        <v>147</v>
      </c>
      <c r="F882" s="4">
        <v>31428819</v>
      </c>
      <c r="G882" s="2">
        <v>7.8</v>
      </c>
      <c r="H882" t="s">
        <v>5792</v>
      </c>
      <c r="N882" t="s">
        <v>5792</v>
      </c>
      <c r="AD882" t="str">
        <f t="shared" si="41"/>
        <v xml:space="preserve">ZŠ / MŠ / Jasle </v>
      </c>
    </row>
    <row r="883" spans="1:30" x14ac:dyDescent="0.3">
      <c r="A883" s="3">
        <v>45028</v>
      </c>
      <c r="B883" s="2">
        <f t="shared" si="40"/>
        <v>2023</v>
      </c>
      <c r="C883" s="2">
        <f t="shared" si="39"/>
        <v>4</v>
      </c>
      <c r="D883" s="2">
        <v>28</v>
      </c>
      <c r="E883" t="s">
        <v>147</v>
      </c>
      <c r="F883" s="4">
        <v>31428819</v>
      </c>
      <c r="G883" s="2">
        <v>131.11000000000001</v>
      </c>
      <c r="H883" t="s">
        <v>5792</v>
      </c>
      <c r="N883" t="s">
        <v>5792</v>
      </c>
      <c r="AD883" t="str">
        <f t="shared" si="41"/>
        <v xml:space="preserve">ZŠ / MŠ / Jasle </v>
      </c>
    </row>
    <row r="884" spans="1:30" x14ac:dyDescent="0.3">
      <c r="A884" s="3">
        <v>45019</v>
      </c>
      <c r="B884" s="2">
        <f t="shared" si="40"/>
        <v>2023</v>
      </c>
      <c r="C884" s="2">
        <f t="shared" si="39"/>
        <v>4</v>
      </c>
      <c r="D884" s="2">
        <v>25</v>
      </c>
      <c r="E884" t="s">
        <v>147</v>
      </c>
      <c r="F884" s="4">
        <v>31428819</v>
      </c>
      <c r="G884" s="2">
        <v>169.39</v>
      </c>
      <c r="H884" t="s">
        <v>5792</v>
      </c>
      <c r="N884" t="s">
        <v>5792</v>
      </c>
      <c r="AD884" t="str">
        <f t="shared" si="41"/>
        <v xml:space="preserve">ZŠ / MŠ / Jasle </v>
      </c>
    </row>
    <row r="885" spans="1:30" x14ac:dyDescent="0.3">
      <c r="A885" s="3">
        <v>45012</v>
      </c>
      <c r="B885" s="2">
        <f t="shared" si="40"/>
        <v>2023</v>
      </c>
      <c r="C885" s="2">
        <f t="shared" si="39"/>
        <v>3</v>
      </c>
      <c r="D885" s="2">
        <v>21</v>
      </c>
      <c r="E885" t="s">
        <v>147</v>
      </c>
      <c r="F885" s="4">
        <v>31428819</v>
      </c>
      <c r="G885" s="2">
        <v>6.84</v>
      </c>
      <c r="H885" t="s">
        <v>5792</v>
      </c>
      <c r="N885" t="s">
        <v>5792</v>
      </c>
      <c r="AD885" t="str">
        <f t="shared" si="41"/>
        <v xml:space="preserve">ZŠ / MŠ / Jasle </v>
      </c>
    </row>
    <row r="886" spans="1:30" x14ac:dyDescent="0.3">
      <c r="A886" s="3">
        <v>45012</v>
      </c>
      <c r="B886" s="2">
        <f t="shared" si="40"/>
        <v>2023</v>
      </c>
      <c r="C886" s="2">
        <f t="shared" si="39"/>
        <v>3</v>
      </c>
      <c r="D886" s="2">
        <v>20</v>
      </c>
      <c r="E886" t="s">
        <v>147</v>
      </c>
      <c r="F886" s="4">
        <v>31428819</v>
      </c>
      <c r="G886" s="2">
        <v>149.32</v>
      </c>
      <c r="H886" t="s">
        <v>5792</v>
      </c>
      <c r="N886" t="s">
        <v>5792</v>
      </c>
      <c r="AD886" t="str">
        <f t="shared" si="41"/>
        <v xml:space="preserve">ZŠ / MŠ / Jasle </v>
      </c>
    </row>
    <row r="887" spans="1:30" x14ac:dyDescent="0.3">
      <c r="A887" s="3">
        <v>45000</v>
      </c>
      <c r="B887" s="2">
        <f t="shared" si="40"/>
        <v>2023</v>
      </c>
      <c r="C887" s="2">
        <f t="shared" si="39"/>
        <v>3</v>
      </c>
      <c r="D887" s="2">
        <v>18</v>
      </c>
      <c r="E887" t="s">
        <v>147</v>
      </c>
      <c r="F887" s="4">
        <v>31428819</v>
      </c>
      <c r="G887" s="2">
        <v>90.38</v>
      </c>
      <c r="H887" t="s">
        <v>5792</v>
      </c>
      <c r="N887" t="s">
        <v>5792</v>
      </c>
      <c r="AD887" t="str">
        <f t="shared" si="41"/>
        <v xml:space="preserve">ZŠ / MŠ / Jasle </v>
      </c>
    </row>
    <row r="888" spans="1:30" x14ac:dyDescent="0.3">
      <c r="A888" s="3">
        <v>44994</v>
      </c>
      <c r="B888" s="2">
        <f t="shared" si="40"/>
        <v>2023</v>
      </c>
      <c r="C888" s="2">
        <f t="shared" si="39"/>
        <v>3</v>
      </c>
      <c r="D888" s="2">
        <v>15</v>
      </c>
      <c r="E888" t="s">
        <v>147</v>
      </c>
      <c r="F888" s="4">
        <v>31428819</v>
      </c>
      <c r="G888" s="2">
        <v>1.76</v>
      </c>
      <c r="H888" t="s">
        <v>5792</v>
      </c>
      <c r="N888" t="s">
        <v>5792</v>
      </c>
      <c r="AD888" t="str">
        <f t="shared" si="41"/>
        <v xml:space="preserve">ZŠ / MŠ / Jasle </v>
      </c>
    </row>
    <row r="889" spans="1:30" x14ac:dyDescent="0.3">
      <c r="A889" s="3">
        <v>44994</v>
      </c>
      <c r="B889" s="2">
        <f t="shared" si="40"/>
        <v>2023</v>
      </c>
      <c r="C889" s="2">
        <f t="shared" si="39"/>
        <v>3</v>
      </c>
      <c r="D889" s="2">
        <v>14</v>
      </c>
      <c r="E889" t="s">
        <v>147</v>
      </c>
      <c r="F889" s="4">
        <v>31428819</v>
      </c>
      <c r="G889" s="2">
        <v>48.62</v>
      </c>
      <c r="H889" t="s">
        <v>5792</v>
      </c>
      <c r="N889" t="s">
        <v>5792</v>
      </c>
      <c r="AD889" t="str">
        <f t="shared" si="41"/>
        <v xml:space="preserve">ZŠ / MŠ / Jasle </v>
      </c>
    </row>
    <row r="890" spans="1:30" x14ac:dyDescent="0.3">
      <c r="A890" s="3">
        <v>44993</v>
      </c>
      <c r="B890" s="2">
        <f t="shared" si="40"/>
        <v>2023</v>
      </c>
      <c r="C890" s="2">
        <f t="shared" si="39"/>
        <v>3</v>
      </c>
      <c r="D890" s="2">
        <v>10</v>
      </c>
      <c r="E890" t="s">
        <v>147</v>
      </c>
      <c r="F890" s="4">
        <v>31428819</v>
      </c>
      <c r="G890" s="2">
        <v>165.31</v>
      </c>
      <c r="H890" t="s">
        <v>5792</v>
      </c>
      <c r="N890" t="s">
        <v>5792</v>
      </c>
      <c r="AD890" t="str">
        <f t="shared" si="41"/>
        <v xml:space="preserve">ZŠ / MŠ / Jasle </v>
      </c>
    </row>
    <row r="891" spans="1:30" x14ac:dyDescent="0.3">
      <c r="A891" s="3">
        <v>44984</v>
      </c>
      <c r="B891" s="2">
        <f t="shared" si="40"/>
        <v>2023</v>
      </c>
      <c r="C891" s="2">
        <f t="shared" si="39"/>
        <v>2</v>
      </c>
      <c r="D891" s="2">
        <v>9</v>
      </c>
      <c r="E891" t="s">
        <v>147</v>
      </c>
      <c r="F891" s="4">
        <v>31428819</v>
      </c>
      <c r="G891" s="2">
        <v>209.57</v>
      </c>
      <c r="H891" t="s">
        <v>5792</v>
      </c>
      <c r="N891" t="s">
        <v>5792</v>
      </c>
      <c r="AD891" t="str">
        <f t="shared" si="41"/>
        <v xml:space="preserve">ZŠ / MŠ / Jasle </v>
      </c>
    </row>
    <row r="892" spans="1:30" x14ac:dyDescent="0.3">
      <c r="A892" s="3">
        <v>44984</v>
      </c>
      <c r="B892" s="2">
        <f t="shared" si="40"/>
        <v>2023</v>
      </c>
      <c r="C892" s="2">
        <f t="shared" si="39"/>
        <v>2</v>
      </c>
      <c r="D892" s="2">
        <v>8</v>
      </c>
      <c r="E892" t="s">
        <v>147</v>
      </c>
      <c r="F892" s="4">
        <v>31428819</v>
      </c>
      <c r="G892" s="2">
        <v>10.92</v>
      </c>
      <c r="H892" t="s">
        <v>5792</v>
      </c>
      <c r="N892" t="s">
        <v>5792</v>
      </c>
      <c r="AD892" t="str">
        <f t="shared" si="41"/>
        <v xml:space="preserve">ZŠ / MŠ / Jasle </v>
      </c>
    </row>
    <row r="893" spans="1:30" x14ac:dyDescent="0.3">
      <c r="A893" s="3">
        <v>44980</v>
      </c>
      <c r="B893" s="2">
        <f t="shared" si="40"/>
        <v>2023</v>
      </c>
      <c r="C893" s="2">
        <f t="shared" si="39"/>
        <v>2</v>
      </c>
      <c r="D893" s="2">
        <v>5</v>
      </c>
      <c r="E893" t="s">
        <v>147</v>
      </c>
      <c r="F893" s="4">
        <v>31428819</v>
      </c>
      <c r="G893" s="2">
        <v>199.94</v>
      </c>
      <c r="H893" t="s">
        <v>5792</v>
      </c>
      <c r="N893" t="s">
        <v>5792</v>
      </c>
      <c r="AD893" t="str">
        <f t="shared" si="41"/>
        <v xml:space="preserve">ZŠ / MŠ / Jasle </v>
      </c>
    </row>
    <row r="894" spans="1:30" x14ac:dyDescent="0.3">
      <c r="A894" s="3">
        <v>44980</v>
      </c>
      <c r="B894" s="2">
        <f t="shared" si="40"/>
        <v>2023</v>
      </c>
      <c r="C894" s="2">
        <f t="shared" si="39"/>
        <v>2</v>
      </c>
      <c r="D894" s="2">
        <v>4</v>
      </c>
      <c r="E894" t="s">
        <v>147</v>
      </c>
      <c r="F894" s="4">
        <v>31428819</v>
      </c>
      <c r="G894" s="2">
        <v>3.53</v>
      </c>
      <c r="H894" t="s">
        <v>5792</v>
      </c>
      <c r="N894" t="s">
        <v>5792</v>
      </c>
      <c r="AD894" t="str">
        <f t="shared" si="41"/>
        <v xml:space="preserve">ZŠ / MŠ / Jasle </v>
      </c>
    </row>
    <row r="895" spans="1:30" x14ac:dyDescent="0.3">
      <c r="A895" s="3">
        <v>44965</v>
      </c>
      <c r="B895" s="2">
        <f t="shared" si="40"/>
        <v>2023</v>
      </c>
      <c r="C895" s="2">
        <f t="shared" si="39"/>
        <v>2</v>
      </c>
      <c r="D895" s="2">
        <v>1</v>
      </c>
      <c r="E895" t="s">
        <v>147</v>
      </c>
      <c r="F895" s="4">
        <v>31428819</v>
      </c>
      <c r="G895" s="2">
        <v>125.56</v>
      </c>
      <c r="H895" t="s">
        <v>5792</v>
      </c>
      <c r="N895" t="s">
        <v>5792</v>
      </c>
      <c r="AD895" t="str">
        <f t="shared" si="41"/>
        <v xml:space="preserve">ZŠ / MŠ / Jasle </v>
      </c>
    </row>
    <row r="896" spans="1:30" x14ac:dyDescent="0.3">
      <c r="A896" s="3">
        <v>44943</v>
      </c>
      <c r="B896" s="2">
        <f t="shared" si="40"/>
        <v>2023</v>
      </c>
      <c r="C896" s="2">
        <f t="shared" si="39"/>
        <v>1</v>
      </c>
      <c r="D896" s="2">
        <v>154</v>
      </c>
      <c r="E896" t="s">
        <v>147</v>
      </c>
      <c r="F896" s="4">
        <v>31428819</v>
      </c>
      <c r="G896" s="2">
        <v>111.56</v>
      </c>
      <c r="H896" t="s">
        <v>5792</v>
      </c>
      <c r="N896" t="s">
        <v>5792</v>
      </c>
      <c r="AD896" t="str">
        <f t="shared" si="41"/>
        <v xml:space="preserve">ZŠ / MŠ / Jasle </v>
      </c>
    </row>
    <row r="897" spans="1:30" x14ac:dyDescent="0.3">
      <c r="A897" s="3">
        <v>44943</v>
      </c>
      <c r="B897" s="2">
        <f t="shared" si="40"/>
        <v>2023</v>
      </c>
      <c r="C897" s="2">
        <f t="shared" si="39"/>
        <v>1</v>
      </c>
      <c r="D897" s="2">
        <v>148</v>
      </c>
      <c r="E897" t="s">
        <v>147</v>
      </c>
      <c r="F897" s="4">
        <v>31428819</v>
      </c>
      <c r="G897" s="2">
        <v>259.2</v>
      </c>
      <c r="H897" t="s">
        <v>5792</v>
      </c>
      <c r="N897" t="s">
        <v>5792</v>
      </c>
      <c r="AD897" t="str">
        <f t="shared" si="41"/>
        <v xml:space="preserve">ZŠ / MŠ / Jasle </v>
      </c>
    </row>
    <row r="898" spans="1:30" x14ac:dyDescent="0.3">
      <c r="A898" s="3">
        <v>44943</v>
      </c>
      <c r="B898" s="2">
        <f t="shared" si="40"/>
        <v>2023</v>
      </c>
      <c r="C898" s="2">
        <f t="shared" ref="C898:C961" si="42">MONTH(A898)</f>
        <v>1</v>
      </c>
      <c r="D898" s="2">
        <v>147</v>
      </c>
      <c r="E898" t="s">
        <v>147</v>
      </c>
      <c r="F898" s="4">
        <v>31428819</v>
      </c>
      <c r="G898" s="2">
        <v>5.97</v>
      </c>
      <c r="H898" t="s">
        <v>5792</v>
      </c>
      <c r="N898" t="s">
        <v>5792</v>
      </c>
      <c r="AD898" t="str">
        <f t="shared" si="41"/>
        <v xml:space="preserve">ZŠ / MŠ / Jasle </v>
      </c>
    </row>
    <row r="899" spans="1:30" x14ac:dyDescent="0.3">
      <c r="A899" s="3">
        <v>44943</v>
      </c>
      <c r="B899" s="2">
        <f t="shared" ref="B899:B962" si="43">YEAR(A899)</f>
        <v>2023</v>
      </c>
      <c r="C899" s="2">
        <f t="shared" si="42"/>
        <v>1</v>
      </c>
      <c r="D899" s="2">
        <v>144</v>
      </c>
      <c r="E899" t="s">
        <v>147</v>
      </c>
      <c r="F899" s="4">
        <v>31428819</v>
      </c>
      <c r="G899" s="2">
        <v>159.58000000000001</v>
      </c>
      <c r="H899" t="s">
        <v>5792</v>
      </c>
      <c r="N899" t="s">
        <v>5792</v>
      </c>
      <c r="AD899" t="str">
        <f t="shared" ref="AD899:AD962" si="44">_xlfn.CONCAT(IF($K899="x",_xlfn.CONCAT($K$1, " "),""),IF($L899="x",_xlfn.CONCAT($L$1, " "),""),IF($M899="x",_xlfn.CONCAT($M$1, " "),""),IF($N899="x",_xlfn.CONCAT($N$1, " "),""),IF($O899="x",_xlfn.CONCAT($O$1, " "),""),IF($P899="x",_xlfn.CONCAT($P$1, " "),""),IF($Q899="x",_xlfn.CONCAT($Q$1, " "),""),IF($R899="x",_xlfn.CONCAT($R$1, " "),""),IF($S899="x",_xlfn.CONCAT($S$1, " "),""), IF($T899="x",_xlfn.CONCAT($T$1, " "),""),IF($U899="x",_xlfn.CONCAT($U$1, " "),""),IF($V899="x",_xlfn.CONCAT($V$1, " "),""),IF($W899="x",_xlfn.CONCAT($W$1, " "),""),IF($X899="x",_xlfn.CONCAT($X$1, " "),""),IF($Y899="x",_xlfn.CONCAT($Y$1, " "),""),IF($Z899="x",_xlfn.CONCAT($Z$1, " "),""),IF($AA899="x",_xlfn.CONCAT($AA$1, " "),""),IF($AB899="x",_xlfn.CONCAT($AB$1, " "),""),IF($AC899="x",_xlfn.CONCAT($AC$1, " "),""))</f>
        <v xml:space="preserve">ZŠ / MŠ / Jasle </v>
      </c>
    </row>
    <row r="900" spans="1:30" x14ac:dyDescent="0.3">
      <c r="A900" s="3">
        <v>44914</v>
      </c>
      <c r="B900" s="2">
        <f t="shared" si="43"/>
        <v>2022</v>
      </c>
      <c r="C900" s="2">
        <f t="shared" si="42"/>
        <v>12</v>
      </c>
      <c r="D900">
        <v>139</v>
      </c>
      <c r="E900" t="s">
        <v>147</v>
      </c>
      <c r="F900" s="4">
        <v>31428819</v>
      </c>
      <c r="G900" s="2">
        <v>48.53</v>
      </c>
      <c r="H900" t="s">
        <v>5792</v>
      </c>
      <c r="N900" t="s">
        <v>5792</v>
      </c>
      <c r="AD900" t="str">
        <f t="shared" si="44"/>
        <v xml:space="preserve">ZŠ / MŠ / Jasle </v>
      </c>
    </row>
    <row r="901" spans="1:30" x14ac:dyDescent="0.3">
      <c r="A901" s="3">
        <v>44914</v>
      </c>
      <c r="B901" s="2">
        <f t="shared" si="43"/>
        <v>2022</v>
      </c>
      <c r="C901" s="2">
        <f t="shared" si="42"/>
        <v>12</v>
      </c>
      <c r="D901">
        <v>138</v>
      </c>
      <c r="E901" t="s">
        <v>147</v>
      </c>
      <c r="F901" s="4">
        <v>31428819</v>
      </c>
      <c r="G901" s="2">
        <v>5.76</v>
      </c>
      <c r="H901" t="s">
        <v>5792</v>
      </c>
      <c r="N901" t="s">
        <v>5792</v>
      </c>
      <c r="AD901" t="str">
        <f t="shared" si="44"/>
        <v xml:space="preserve">ZŠ / MŠ / Jasle </v>
      </c>
    </row>
    <row r="902" spans="1:30" x14ac:dyDescent="0.3">
      <c r="A902" s="3">
        <v>44903</v>
      </c>
      <c r="B902" s="2">
        <f t="shared" si="43"/>
        <v>2022</v>
      </c>
      <c r="C902" s="2">
        <f t="shared" si="42"/>
        <v>12</v>
      </c>
      <c r="D902">
        <v>134</v>
      </c>
      <c r="E902" t="s">
        <v>147</v>
      </c>
      <c r="F902" s="4">
        <v>31428819</v>
      </c>
      <c r="G902" s="2">
        <v>132.05000000000001</v>
      </c>
      <c r="H902" t="s">
        <v>5792</v>
      </c>
      <c r="N902" t="s">
        <v>5792</v>
      </c>
      <c r="AD902" t="str">
        <f t="shared" si="44"/>
        <v xml:space="preserve">ZŠ / MŠ / Jasle </v>
      </c>
    </row>
    <row r="903" spans="1:30" x14ac:dyDescent="0.3">
      <c r="A903" s="3">
        <v>44900</v>
      </c>
      <c r="B903" s="2">
        <f t="shared" si="43"/>
        <v>2022</v>
      </c>
      <c r="C903" s="2">
        <f t="shared" si="42"/>
        <v>12</v>
      </c>
      <c r="D903">
        <v>142</v>
      </c>
      <c r="E903" t="s">
        <v>147</v>
      </c>
      <c r="F903" s="4">
        <v>31428819</v>
      </c>
      <c r="G903" s="2">
        <v>138.29</v>
      </c>
      <c r="H903" t="s">
        <v>5792</v>
      </c>
      <c r="N903" t="s">
        <v>5792</v>
      </c>
      <c r="AD903" t="str">
        <f t="shared" si="44"/>
        <v xml:space="preserve">ZŠ / MŠ / Jasle </v>
      </c>
    </row>
    <row r="904" spans="1:30" x14ac:dyDescent="0.3">
      <c r="A904" s="3">
        <v>44900</v>
      </c>
      <c r="B904" s="2">
        <f t="shared" si="43"/>
        <v>2022</v>
      </c>
      <c r="C904" s="2">
        <f t="shared" si="42"/>
        <v>12</v>
      </c>
      <c r="D904">
        <v>141</v>
      </c>
      <c r="E904" t="s">
        <v>147</v>
      </c>
      <c r="F904" s="4">
        <v>31428819</v>
      </c>
      <c r="G904" s="2">
        <v>1.34</v>
      </c>
      <c r="H904" t="s">
        <v>5792</v>
      </c>
      <c r="N904" t="s">
        <v>5792</v>
      </c>
      <c r="AD904" t="str">
        <f t="shared" si="44"/>
        <v xml:space="preserve">ZŠ / MŠ / Jasle </v>
      </c>
    </row>
    <row r="905" spans="1:30" x14ac:dyDescent="0.3">
      <c r="A905" s="3">
        <v>44896</v>
      </c>
      <c r="B905" s="2">
        <f t="shared" si="43"/>
        <v>2022</v>
      </c>
      <c r="C905" s="2">
        <f t="shared" si="42"/>
        <v>12</v>
      </c>
      <c r="D905">
        <v>130</v>
      </c>
      <c r="E905" t="s">
        <v>147</v>
      </c>
      <c r="F905" s="4">
        <v>31428819</v>
      </c>
      <c r="G905" s="2">
        <v>142.41999999999999</v>
      </c>
      <c r="H905" t="s">
        <v>5792</v>
      </c>
      <c r="N905" t="s">
        <v>5792</v>
      </c>
      <c r="AD905" t="str">
        <f t="shared" si="44"/>
        <v xml:space="preserve">ZŠ / MŠ / Jasle </v>
      </c>
    </row>
    <row r="906" spans="1:30" x14ac:dyDescent="0.3">
      <c r="A906" s="3">
        <v>44896</v>
      </c>
      <c r="B906" s="2">
        <f t="shared" si="43"/>
        <v>2022</v>
      </c>
      <c r="C906" s="2">
        <f t="shared" si="42"/>
        <v>12</v>
      </c>
      <c r="D906">
        <v>127</v>
      </c>
      <c r="E906" t="s">
        <v>147</v>
      </c>
      <c r="F906" s="4">
        <v>31428819</v>
      </c>
      <c r="G906" s="2">
        <v>50.18</v>
      </c>
      <c r="H906" t="s">
        <v>5792</v>
      </c>
      <c r="N906" t="s">
        <v>5792</v>
      </c>
      <c r="AD906" t="str">
        <f t="shared" si="44"/>
        <v xml:space="preserve">ZŠ / MŠ / Jasle </v>
      </c>
    </row>
    <row r="907" spans="1:30" x14ac:dyDescent="0.3">
      <c r="A907" s="3">
        <v>44896</v>
      </c>
      <c r="B907" s="2">
        <f t="shared" si="43"/>
        <v>2022</v>
      </c>
      <c r="C907" s="2">
        <f t="shared" si="42"/>
        <v>12</v>
      </c>
      <c r="D907">
        <v>126</v>
      </c>
      <c r="E907" t="s">
        <v>147</v>
      </c>
      <c r="F907" s="4">
        <v>31428819</v>
      </c>
      <c r="G907" s="2">
        <v>2.54</v>
      </c>
      <c r="H907" t="s">
        <v>5792</v>
      </c>
      <c r="N907" t="s">
        <v>5792</v>
      </c>
      <c r="AD907" t="str">
        <f t="shared" si="44"/>
        <v xml:space="preserve">ZŠ / MŠ / Jasle </v>
      </c>
    </row>
    <row r="908" spans="1:30" x14ac:dyDescent="0.3">
      <c r="A908" s="3">
        <v>44880</v>
      </c>
      <c r="B908" s="2">
        <f t="shared" si="43"/>
        <v>2022</v>
      </c>
      <c r="C908" s="2">
        <f t="shared" si="42"/>
        <v>11</v>
      </c>
      <c r="D908">
        <v>124</v>
      </c>
      <c r="E908" t="s">
        <v>147</v>
      </c>
      <c r="F908" s="4">
        <v>31428819</v>
      </c>
      <c r="G908" s="2">
        <v>2.74</v>
      </c>
      <c r="H908" t="s">
        <v>5792</v>
      </c>
      <c r="N908" t="s">
        <v>5792</v>
      </c>
      <c r="AD908" t="str">
        <f t="shared" si="44"/>
        <v xml:space="preserve">ZŠ / MŠ / Jasle </v>
      </c>
    </row>
    <row r="909" spans="1:30" x14ac:dyDescent="0.3">
      <c r="A909" s="3">
        <v>44880</v>
      </c>
      <c r="B909" s="2">
        <f t="shared" si="43"/>
        <v>2022</v>
      </c>
      <c r="C909" s="2">
        <f t="shared" si="42"/>
        <v>11</v>
      </c>
      <c r="D909">
        <v>123</v>
      </c>
      <c r="E909" t="s">
        <v>147</v>
      </c>
      <c r="F909" s="4">
        <v>31428819</v>
      </c>
      <c r="G909" s="2">
        <v>123.12</v>
      </c>
      <c r="H909" t="s">
        <v>5792</v>
      </c>
      <c r="N909" t="s">
        <v>5792</v>
      </c>
      <c r="AD909" t="str">
        <f t="shared" si="44"/>
        <v xml:space="preserve">ZŠ / MŠ / Jasle </v>
      </c>
    </row>
    <row r="910" spans="1:30" x14ac:dyDescent="0.3">
      <c r="A910" s="3">
        <v>44875</v>
      </c>
      <c r="B910" s="2">
        <f t="shared" si="43"/>
        <v>2022</v>
      </c>
      <c r="C910" s="2">
        <f t="shared" si="42"/>
        <v>11</v>
      </c>
      <c r="D910">
        <v>119</v>
      </c>
      <c r="E910" t="s">
        <v>147</v>
      </c>
      <c r="F910" s="4">
        <v>31428819</v>
      </c>
      <c r="G910" s="2">
        <v>83.58</v>
      </c>
      <c r="H910" t="s">
        <v>5792</v>
      </c>
      <c r="N910" t="s">
        <v>5792</v>
      </c>
      <c r="AD910" t="str">
        <f t="shared" si="44"/>
        <v xml:space="preserve">ZŠ / MŠ / Jasle </v>
      </c>
    </row>
    <row r="911" spans="1:30" x14ac:dyDescent="0.3">
      <c r="A911" s="3">
        <v>44875</v>
      </c>
      <c r="B911" s="2">
        <f t="shared" si="43"/>
        <v>2022</v>
      </c>
      <c r="C911" s="2">
        <f t="shared" si="42"/>
        <v>11</v>
      </c>
      <c r="D911">
        <v>118</v>
      </c>
      <c r="E911" t="s">
        <v>147</v>
      </c>
      <c r="F911" s="4">
        <v>31428819</v>
      </c>
      <c r="G911" s="2">
        <v>5.84</v>
      </c>
      <c r="H911" t="s">
        <v>5792</v>
      </c>
      <c r="N911" t="s">
        <v>5792</v>
      </c>
      <c r="AD911" t="str">
        <f t="shared" si="44"/>
        <v xml:space="preserve">ZŠ / MŠ / Jasle </v>
      </c>
    </row>
    <row r="912" spans="1:30" x14ac:dyDescent="0.3">
      <c r="A912" s="3">
        <v>44875</v>
      </c>
      <c r="B912" s="2">
        <f t="shared" si="43"/>
        <v>2022</v>
      </c>
      <c r="C912" s="2">
        <f t="shared" si="42"/>
        <v>11</v>
      </c>
      <c r="D912">
        <v>116</v>
      </c>
      <c r="E912" t="s">
        <v>147</v>
      </c>
      <c r="F912" s="4">
        <v>31428819</v>
      </c>
      <c r="G912" s="2">
        <v>181.22</v>
      </c>
      <c r="H912" t="s">
        <v>5792</v>
      </c>
      <c r="N912" t="s">
        <v>5792</v>
      </c>
      <c r="AD912" t="str">
        <f t="shared" si="44"/>
        <v xml:space="preserve">ZŠ / MŠ / Jasle </v>
      </c>
    </row>
    <row r="913" spans="1:30" x14ac:dyDescent="0.3">
      <c r="A913" s="3">
        <v>44867</v>
      </c>
      <c r="B913" s="2">
        <f t="shared" si="43"/>
        <v>2022</v>
      </c>
      <c r="C913" s="2">
        <f t="shared" si="42"/>
        <v>11</v>
      </c>
      <c r="D913">
        <v>115</v>
      </c>
      <c r="E913" t="s">
        <v>147</v>
      </c>
      <c r="F913" s="4">
        <v>31428819</v>
      </c>
      <c r="G913" s="2">
        <v>6.75</v>
      </c>
      <c r="H913" t="s">
        <v>5792</v>
      </c>
      <c r="N913" t="s">
        <v>5792</v>
      </c>
      <c r="AD913" t="str">
        <f t="shared" si="44"/>
        <v xml:space="preserve">ZŠ / MŠ / Jasle </v>
      </c>
    </row>
    <row r="914" spans="1:30" x14ac:dyDescent="0.3">
      <c r="A914" s="3">
        <v>44867</v>
      </c>
      <c r="B914" s="2">
        <f t="shared" si="43"/>
        <v>2022</v>
      </c>
      <c r="C914" s="2">
        <f t="shared" si="42"/>
        <v>11</v>
      </c>
      <c r="D914">
        <v>111</v>
      </c>
      <c r="E914" t="s">
        <v>147</v>
      </c>
      <c r="F914" s="4">
        <v>31428819</v>
      </c>
      <c r="G914" s="2">
        <v>17.46</v>
      </c>
      <c r="H914" t="s">
        <v>5792</v>
      </c>
      <c r="N914" t="s">
        <v>5792</v>
      </c>
      <c r="AD914" t="str">
        <f t="shared" si="44"/>
        <v xml:space="preserve">ZŠ / MŠ / Jasle </v>
      </c>
    </row>
    <row r="915" spans="1:30" x14ac:dyDescent="0.3">
      <c r="A915" s="3">
        <v>44867</v>
      </c>
      <c r="B915" s="2">
        <f t="shared" si="43"/>
        <v>2022</v>
      </c>
      <c r="C915" s="2">
        <f t="shared" si="42"/>
        <v>11</v>
      </c>
      <c r="D915">
        <v>110</v>
      </c>
      <c r="E915" t="s">
        <v>147</v>
      </c>
      <c r="F915" s="4">
        <v>31428819</v>
      </c>
      <c r="G915" s="2">
        <v>156.76</v>
      </c>
      <c r="H915" t="s">
        <v>5792</v>
      </c>
      <c r="N915" t="s">
        <v>5792</v>
      </c>
      <c r="AD915" t="str">
        <f t="shared" si="44"/>
        <v xml:space="preserve">ZŠ / MŠ / Jasle </v>
      </c>
    </row>
    <row r="916" spans="1:30" x14ac:dyDescent="0.3">
      <c r="A916" s="3">
        <v>44867</v>
      </c>
      <c r="B916" s="2">
        <f t="shared" si="43"/>
        <v>2022</v>
      </c>
      <c r="C916" s="2">
        <f t="shared" si="42"/>
        <v>11</v>
      </c>
      <c r="D916">
        <v>109</v>
      </c>
      <c r="E916" t="s">
        <v>147</v>
      </c>
      <c r="F916" s="4">
        <v>31428819</v>
      </c>
      <c r="G916" s="2">
        <v>7.93</v>
      </c>
      <c r="H916" t="s">
        <v>5792</v>
      </c>
      <c r="N916" t="s">
        <v>5792</v>
      </c>
      <c r="AD916" t="str">
        <f t="shared" si="44"/>
        <v xml:space="preserve">ZŠ / MŠ / Jasle </v>
      </c>
    </row>
    <row r="917" spans="1:30" x14ac:dyDescent="0.3">
      <c r="A917" s="3">
        <v>44867</v>
      </c>
      <c r="B917" s="2">
        <f t="shared" si="43"/>
        <v>2022</v>
      </c>
      <c r="C917" s="2">
        <f t="shared" si="42"/>
        <v>11</v>
      </c>
      <c r="D917">
        <v>107</v>
      </c>
      <c r="E917" t="s">
        <v>147</v>
      </c>
      <c r="F917" s="4">
        <v>31428819</v>
      </c>
      <c r="G917" s="2">
        <v>92.19</v>
      </c>
      <c r="H917" t="s">
        <v>5792</v>
      </c>
      <c r="N917" t="s">
        <v>5792</v>
      </c>
      <c r="AD917" t="str">
        <f t="shared" si="44"/>
        <v xml:space="preserve">ZŠ / MŠ / Jasle </v>
      </c>
    </row>
    <row r="918" spans="1:30" x14ac:dyDescent="0.3">
      <c r="A918" s="3">
        <v>44846</v>
      </c>
      <c r="B918" s="2">
        <f t="shared" si="43"/>
        <v>2022</v>
      </c>
      <c r="C918" s="2">
        <f t="shared" si="42"/>
        <v>10</v>
      </c>
      <c r="D918">
        <v>105</v>
      </c>
      <c r="E918" t="s">
        <v>147</v>
      </c>
      <c r="F918" s="4">
        <v>31428819</v>
      </c>
      <c r="G918" s="2">
        <v>98.83</v>
      </c>
      <c r="H918" t="s">
        <v>5792</v>
      </c>
      <c r="N918" t="s">
        <v>5792</v>
      </c>
      <c r="AD918" t="str">
        <f t="shared" si="44"/>
        <v xml:space="preserve">ZŠ / MŠ / Jasle </v>
      </c>
    </row>
    <row r="919" spans="1:30" x14ac:dyDescent="0.3">
      <c r="A919" s="3">
        <v>44846</v>
      </c>
      <c r="B919" s="2">
        <f t="shared" si="43"/>
        <v>2022</v>
      </c>
      <c r="C919" s="2">
        <f t="shared" si="42"/>
        <v>10</v>
      </c>
      <c r="D919">
        <v>103</v>
      </c>
      <c r="E919" t="s">
        <v>147</v>
      </c>
      <c r="F919" s="4">
        <v>31428819</v>
      </c>
      <c r="G919" s="2">
        <v>96.33</v>
      </c>
      <c r="H919" t="s">
        <v>5792</v>
      </c>
      <c r="N919" t="s">
        <v>5792</v>
      </c>
      <c r="AD919" t="str">
        <f t="shared" si="44"/>
        <v xml:space="preserve">ZŠ / MŠ / Jasle </v>
      </c>
    </row>
    <row r="920" spans="1:30" x14ac:dyDescent="0.3">
      <c r="A920" s="3">
        <v>44826</v>
      </c>
      <c r="B920" s="2">
        <f t="shared" si="43"/>
        <v>2022</v>
      </c>
      <c r="C920" s="2">
        <f t="shared" si="42"/>
        <v>9</v>
      </c>
      <c r="D920">
        <v>98</v>
      </c>
      <c r="E920" t="s">
        <v>147</v>
      </c>
      <c r="F920" s="4">
        <v>31428819</v>
      </c>
      <c r="G920" s="2">
        <v>2.74</v>
      </c>
      <c r="H920" t="s">
        <v>5792</v>
      </c>
      <c r="N920" t="s">
        <v>5792</v>
      </c>
      <c r="AD920" t="str">
        <f t="shared" si="44"/>
        <v xml:space="preserve">ZŠ / MŠ / Jasle </v>
      </c>
    </row>
    <row r="921" spans="1:30" x14ac:dyDescent="0.3">
      <c r="A921" s="3">
        <v>44826</v>
      </c>
      <c r="B921" s="2">
        <f t="shared" si="43"/>
        <v>2022</v>
      </c>
      <c r="C921" s="2">
        <f t="shared" si="42"/>
        <v>9</v>
      </c>
      <c r="D921">
        <v>97</v>
      </c>
      <c r="E921" t="s">
        <v>147</v>
      </c>
      <c r="F921" s="4">
        <v>31428819</v>
      </c>
      <c r="G921" s="2">
        <v>96.69</v>
      </c>
      <c r="H921" t="s">
        <v>5792</v>
      </c>
      <c r="N921" t="s">
        <v>5792</v>
      </c>
      <c r="AD921" t="str">
        <f t="shared" si="44"/>
        <v xml:space="preserve">ZŠ / MŠ / Jasle </v>
      </c>
    </row>
    <row r="922" spans="1:30" x14ac:dyDescent="0.3">
      <c r="A922" s="3">
        <v>44824</v>
      </c>
      <c r="B922" s="2">
        <f t="shared" si="43"/>
        <v>2022</v>
      </c>
      <c r="C922" s="2">
        <f t="shared" si="42"/>
        <v>9</v>
      </c>
      <c r="D922">
        <v>94</v>
      </c>
      <c r="E922" t="s">
        <v>147</v>
      </c>
      <c r="F922" s="4">
        <v>31428819</v>
      </c>
      <c r="G922" s="2">
        <v>63.59</v>
      </c>
      <c r="H922" t="s">
        <v>5792</v>
      </c>
      <c r="N922" t="s">
        <v>5792</v>
      </c>
      <c r="AD922" t="str">
        <f t="shared" si="44"/>
        <v xml:space="preserve">ZŠ / MŠ / Jasle </v>
      </c>
    </row>
    <row r="923" spans="1:30" x14ac:dyDescent="0.3">
      <c r="A923" s="3">
        <v>44816</v>
      </c>
      <c r="B923" s="2">
        <f t="shared" si="43"/>
        <v>2022</v>
      </c>
      <c r="C923" s="2">
        <f t="shared" si="42"/>
        <v>9</v>
      </c>
      <c r="D923">
        <v>90</v>
      </c>
      <c r="E923" t="s">
        <v>147</v>
      </c>
      <c r="F923" s="4">
        <v>31428819</v>
      </c>
      <c r="G923" s="2">
        <v>73.16</v>
      </c>
      <c r="H923" t="s">
        <v>5792</v>
      </c>
      <c r="N923" t="s">
        <v>5792</v>
      </c>
      <c r="AD923" t="str">
        <f t="shared" si="44"/>
        <v xml:space="preserve">ZŠ / MŠ / Jasle </v>
      </c>
    </row>
    <row r="924" spans="1:30" x14ac:dyDescent="0.3">
      <c r="A924" s="3">
        <v>44775</v>
      </c>
      <c r="B924" s="2">
        <f t="shared" si="43"/>
        <v>2022</v>
      </c>
      <c r="C924" s="2">
        <f t="shared" si="42"/>
        <v>8</v>
      </c>
      <c r="D924">
        <v>87</v>
      </c>
      <c r="E924" t="s">
        <v>147</v>
      </c>
      <c r="F924" s="4">
        <v>31428819</v>
      </c>
      <c r="G924" s="2">
        <v>206.19</v>
      </c>
      <c r="H924" t="s">
        <v>5792</v>
      </c>
      <c r="N924" t="s">
        <v>5792</v>
      </c>
      <c r="AD924" t="str">
        <f t="shared" si="44"/>
        <v xml:space="preserve">ZŠ / MŠ / Jasle </v>
      </c>
    </row>
    <row r="925" spans="1:30" x14ac:dyDescent="0.3">
      <c r="A925" s="3">
        <v>44768</v>
      </c>
      <c r="B925" s="2">
        <f t="shared" si="43"/>
        <v>2022</v>
      </c>
      <c r="C925" s="2">
        <f t="shared" si="42"/>
        <v>7</v>
      </c>
      <c r="D925">
        <v>80</v>
      </c>
      <c r="E925" t="s">
        <v>147</v>
      </c>
      <c r="F925" s="4">
        <v>31428819</v>
      </c>
      <c r="G925" s="2">
        <v>90.86</v>
      </c>
      <c r="H925" t="s">
        <v>5792</v>
      </c>
      <c r="N925" t="s">
        <v>5792</v>
      </c>
      <c r="AD925" t="str">
        <f t="shared" si="44"/>
        <v xml:space="preserve">ZŠ / MŠ / Jasle </v>
      </c>
    </row>
    <row r="926" spans="1:30" x14ac:dyDescent="0.3">
      <c r="A926" s="3">
        <v>44762</v>
      </c>
      <c r="B926" s="2">
        <f t="shared" si="43"/>
        <v>2022</v>
      </c>
      <c r="C926" s="2">
        <f t="shared" si="42"/>
        <v>7</v>
      </c>
      <c r="D926">
        <v>79</v>
      </c>
      <c r="E926" t="s">
        <v>147</v>
      </c>
      <c r="F926" s="4">
        <v>31428819</v>
      </c>
      <c r="G926" s="2">
        <v>149.28</v>
      </c>
      <c r="H926" t="s">
        <v>5792</v>
      </c>
      <c r="N926" t="s">
        <v>5792</v>
      </c>
      <c r="AD926" t="str">
        <f t="shared" si="44"/>
        <v xml:space="preserve">ZŠ / MŠ / Jasle </v>
      </c>
    </row>
    <row r="927" spans="1:30" x14ac:dyDescent="0.3">
      <c r="A927" s="3">
        <v>44756</v>
      </c>
      <c r="B927" s="2">
        <f t="shared" si="43"/>
        <v>2022</v>
      </c>
      <c r="C927" s="2">
        <f t="shared" si="42"/>
        <v>7</v>
      </c>
      <c r="D927">
        <v>74</v>
      </c>
      <c r="E927" t="s">
        <v>147</v>
      </c>
      <c r="F927" s="4">
        <v>31428819</v>
      </c>
      <c r="G927" s="2">
        <v>1.27</v>
      </c>
      <c r="H927" t="s">
        <v>5792</v>
      </c>
      <c r="N927" t="s">
        <v>5792</v>
      </c>
      <c r="AD927" t="str">
        <f t="shared" si="44"/>
        <v xml:space="preserve">ZŠ / MŠ / Jasle </v>
      </c>
    </row>
    <row r="928" spans="1:30" x14ac:dyDescent="0.3">
      <c r="A928" s="3">
        <v>44756</v>
      </c>
      <c r="B928" s="2">
        <f t="shared" si="43"/>
        <v>2022</v>
      </c>
      <c r="C928" s="2">
        <f t="shared" si="42"/>
        <v>7</v>
      </c>
      <c r="D928">
        <v>73</v>
      </c>
      <c r="E928" t="s">
        <v>147</v>
      </c>
      <c r="F928" s="4">
        <v>31428819</v>
      </c>
      <c r="G928" s="2">
        <v>173.4</v>
      </c>
      <c r="H928" t="s">
        <v>5792</v>
      </c>
      <c r="N928" t="s">
        <v>5792</v>
      </c>
      <c r="AD928" t="str">
        <f t="shared" si="44"/>
        <v xml:space="preserve">ZŠ / MŠ / Jasle </v>
      </c>
    </row>
    <row r="929" spans="1:30" x14ac:dyDescent="0.3">
      <c r="A929" s="3">
        <v>44756</v>
      </c>
      <c r="B929" s="2">
        <f t="shared" si="43"/>
        <v>2022</v>
      </c>
      <c r="C929" s="2">
        <f t="shared" si="42"/>
        <v>7</v>
      </c>
      <c r="D929">
        <v>71</v>
      </c>
      <c r="E929" t="s">
        <v>147</v>
      </c>
      <c r="F929" s="4">
        <v>31428819</v>
      </c>
      <c r="G929" s="2">
        <v>116.68</v>
      </c>
      <c r="H929" t="s">
        <v>5792</v>
      </c>
      <c r="N929" t="s">
        <v>5792</v>
      </c>
      <c r="AD929" t="str">
        <f t="shared" si="44"/>
        <v xml:space="preserve">ZŠ / MŠ / Jasle </v>
      </c>
    </row>
    <row r="930" spans="1:30" x14ac:dyDescent="0.3">
      <c r="A930" s="3">
        <v>44736</v>
      </c>
      <c r="B930" s="2">
        <f t="shared" si="43"/>
        <v>2022</v>
      </c>
      <c r="C930" s="2">
        <f t="shared" si="42"/>
        <v>6</v>
      </c>
      <c r="D930">
        <v>67</v>
      </c>
      <c r="E930" t="s">
        <v>147</v>
      </c>
      <c r="F930" s="4">
        <v>31428819</v>
      </c>
      <c r="G930" s="2">
        <v>111.53</v>
      </c>
      <c r="H930" t="s">
        <v>5792</v>
      </c>
      <c r="N930" t="s">
        <v>5792</v>
      </c>
      <c r="AD930" t="str">
        <f t="shared" si="44"/>
        <v xml:space="preserve">ZŠ / MŠ / Jasle </v>
      </c>
    </row>
    <row r="931" spans="1:30" x14ac:dyDescent="0.3">
      <c r="A931" s="3">
        <v>44736</v>
      </c>
      <c r="B931" s="2">
        <f t="shared" si="43"/>
        <v>2022</v>
      </c>
      <c r="C931" s="2">
        <f t="shared" si="42"/>
        <v>6</v>
      </c>
      <c r="D931">
        <v>66</v>
      </c>
      <c r="E931" t="s">
        <v>147</v>
      </c>
      <c r="F931" s="4">
        <v>31428819</v>
      </c>
      <c r="G931" s="2">
        <v>1.27</v>
      </c>
      <c r="H931" t="s">
        <v>5792</v>
      </c>
      <c r="N931" t="s">
        <v>5792</v>
      </c>
      <c r="AD931" t="str">
        <f t="shared" si="44"/>
        <v xml:space="preserve">ZŠ / MŠ / Jasle </v>
      </c>
    </row>
    <row r="932" spans="1:30" x14ac:dyDescent="0.3">
      <c r="A932" s="3">
        <v>44732</v>
      </c>
      <c r="B932" s="2">
        <f t="shared" si="43"/>
        <v>2022</v>
      </c>
      <c r="C932" s="2">
        <f t="shared" si="42"/>
        <v>6</v>
      </c>
      <c r="D932">
        <v>63</v>
      </c>
      <c r="E932" t="s">
        <v>147</v>
      </c>
      <c r="F932" s="4">
        <v>31428819</v>
      </c>
      <c r="G932" s="2">
        <v>123.23</v>
      </c>
      <c r="H932" t="s">
        <v>5792</v>
      </c>
      <c r="N932" t="s">
        <v>5792</v>
      </c>
      <c r="AD932" t="str">
        <f t="shared" si="44"/>
        <v xml:space="preserve">ZŠ / MŠ / Jasle </v>
      </c>
    </row>
    <row r="933" spans="1:30" x14ac:dyDescent="0.3">
      <c r="A933" s="3">
        <v>44727</v>
      </c>
      <c r="B933" s="2">
        <f t="shared" si="43"/>
        <v>2022</v>
      </c>
      <c r="C933" s="2">
        <f t="shared" si="42"/>
        <v>6</v>
      </c>
      <c r="D933">
        <v>59</v>
      </c>
      <c r="E933" t="s">
        <v>147</v>
      </c>
      <c r="F933" s="4">
        <v>31428819</v>
      </c>
      <c r="G933" s="2">
        <v>9.36</v>
      </c>
      <c r="H933" t="s">
        <v>5792</v>
      </c>
      <c r="N933" t="s">
        <v>5792</v>
      </c>
      <c r="AD933" t="str">
        <f t="shared" si="44"/>
        <v xml:space="preserve">ZŠ / MŠ / Jasle </v>
      </c>
    </row>
    <row r="934" spans="1:30" x14ac:dyDescent="0.3">
      <c r="A934" s="3">
        <v>44720</v>
      </c>
      <c r="B934" s="2">
        <f t="shared" si="43"/>
        <v>2022</v>
      </c>
      <c r="C934" s="2">
        <f t="shared" si="42"/>
        <v>6</v>
      </c>
      <c r="D934">
        <v>61</v>
      </c>
      <c r="E934" t="s">
        <v>147</v>
      </c>
      <c r="F934" s="4">
        <v>31428819</v>
      </c>
      <c r="G934" s="2">
        <v>157.53</v>
      </c>
      <c r="H934" t="s">
        <v>5792</v>
      </c>
      <c r="N934" t="s">
        <v>5792</v>
      </c>
      <c r="AD934" t="str">
        <f t="shared" si="44"/>
        <v xml:space="preserve">ZŠ / MŠ / Jasle </v>
      </c>
    </row>
    <row r="935" spans="1:30" x14ac:dyDescent="0.3">
      <c r="A935" s="3">
        <v>44720</v>
      </c>
      <c r="B935" s="2">
        <f t="shared" si="43"/>
        <v>2022</v>
      </c>
      <c r="C935" s="2">
        <f t="shared" si="42"/>
        <v>6</v>
      </c>
      <c r="D935">
        <v>56</v>
      </c>
      <c r="E935" t="s">
        <v>147</v>
      </c>
      <c r="F935" s="4">
        <v>31428819</v>
      </c>
      <c r="G935" s="2">
        <v>166.17</v>
      </c>
      <c r="H935" t="s">
        <v>5792</v>
      </c>
      <c r="N935" t="s">
        <v>5792</v>
      </c>
      <c r="AD935" t="str">
        <f t="shared" si="44"/>
        <v xml:space="preserve">ZŠ / MŠ / Jasle </v>
      </c>
    </row>
    <row r="936" spans="1:30" x14ac:dyDescent="0.3">
      <c r="A936" s="3">
        <v>44713</v>
      </c>
      <c r="B936" s="2">
        <f t="shared" si="43"/>
        <v>2022</v>
      </c>
      <c r="C936" s="2">
        <f t="shared" si="42"/>
        <v>6</v>
      </c>
      <c r="D936">
        <v>52</v>
      </c>
      <c r="E936" t="s">
        <v>147</v>
      </c>
      <c r="F936" s="4">
        <v>31428819</v>
      </c>
      <c r="G936" s="2">
        <v>1.91</v>
      </c>
      <c r="H936" t="s">
        <v>5792</v>
      </c>
      <c r="N936" t="s">
        <v>5792</v>
      </c>
      <c r="AD936" t="str">
        <f t="shared" si="44"/>
        <v xml:space="preserve">ZŠ / MŠ / Jasle </v>
      </c>
    </row>
    <row r="937" spans="1:30" x14ac:dyDescent="0.3">
      <c r="A937" s="3">
        <v>44713</v>
      </c>
      <c r="B937" s="2">
        <f t="shared" si="43"/>
        <v>2022</v>
      </c>
      <c r="C937" s="2">
        <f t="shared" si="42"/>
        <v>6</v>
      </c>
      <c r="D937">
        <v>51</v>
      </c>
      <c r="E937" t="s">
        <v>147</v>
      </c>
      <c r="F937" s="4">
        <v>31428819</v>
      </c>
      <c r="G937" s="2">
        <v>139.19</v>
      </c>
      <c r="H937" t="s">
        <v>5792</v>
      </c>
      <c r="N937" t="s">
        <v>5792</v>
      </c>
      <c r="AD937" t="str">
        <f t="shared" si="44"/>
        <v xml:space="preserve">ZŠ / MŠ / Jasle </v>
      </c>
    </row>
    <row r="938" spans="1:30" x14ac:dyDescent="0.3">
      <c r="A938" s="3">
        <v>44704</v>
      </c>
      <c r="B938" s="2">
        <f t="shared" si="43"/>
        <v>2022</v>
      </c>
      <c r="C938" s="2">
        <f t="shared" si="42"/>
        <v>5</v>
      </c>
      <c r="D938">
        <v>50</v>
      </c>
      <c r="E938" t="s">
        <v>147</v>
      </c>
      <c r="F938" s="4">
        <v>31428819</v>
      </c>
      <c r="G938" s="2">
        <v>73.91</v>
      </c>
      <c r="H938" t="s">
        <v>5792</v>
      </c>
      <c r="N938" t="s">
        <v>5792</v>
      </c>
      <c r="AD938" t="str">
        <f t="shared" si="44"/>
        <v xml:space="preserve">ZŠ / MŠ / Jasle </v>
      </c>
    </row>
    <row r="939" spans="1:30" x14ac:dyDescent="0.3">
      <c r="A939" s="3">
        <v>44692</v>
      </c>
      <c r="B939" s="2">
        <f t="shared" si="43"/>
        <v>2022</v>
      </c>
      <c r="C939" s="2">
        <f t="shared" si="42"/>
        <v>5</v>
      </c>
      <c r="D939">
        <v>47</v>
      </c>
      <c r="E939" t="s">
        <v>147</v>
      </c>
      <c r="F939" s="4">
        <v>31428819</v>
      </c>
      <c r="G939" s="2">
        <v>2.68</v>
      </c>
      <c r="H939" t="s">
        <v>5792</v>
      </c>
      <c r="N939" t="s">
        <v>5792</v>
      </c>
      <c r="AD939" t="str">
        <f t="shared" si="44"/>
        <v xml:space="preserve">ZŠ / MŠ / Jasle </v>
      </c>
    </row>
    <row r="940" spans="1:30" x14ac:dyDescent="0.3">
      <c r="A940" s="3">
        <v>44692</v>
      </c>
      <c r="B940" s="2">
        <f t="shared" si="43"/>
        <v>2022</v>
      </c>
      <c r="C940" s="2">
        <f t="shared" si="42"/>
        <v>5</v>
      </c>
      <c r="D940">
        <v>46</v>
      </c>
      <c r="E940" t="s">
        <v>147</v>
      </c>
      <c r="F940" s="4">
        <v>31428819</v>
      </c>
      <c r="G940" s="2">
        <v>145.30000000000001</v>
      </c>
      <c r="H940" t="s">
        <v>5792</v>
      </c>
      <c r="N940" t="s">
        <v>5792</v>
      </c>
      <c r="AD940" t="str">
        <f t="shared" si="44"/>
        <v xml:space="preserve">ZŠ / MŠ / Jasle </v>
      </c>
    </row>
    <row r="941" spans="1:30" x14ac:dyDescent="0.3">
      <c r="A941" s="3">
        <v>44684</v>
      </c>
      <c r="B941" s="2">
        <f t="shared" si="43"/>
        <v>2022</v>
      </c>
      <c r="C941" s="2">
        <f t="shared" si="42"/>
        <v>5</v>
      </c>
      <c r="D941">
        <v>40</v>
      </c>
      <c r="E941" t="s">
        <v>147</v>
      </c>
      <c r="F941" s="4">
        <v>31428819</v>
      </c>
      <c r="G941" s="2">
        <v>1.27</v>
      </c>
      <c r="H941" t="s">
        <v>5792</v>
      </c>
      <c r="N941" t="s">
        <v>5792</v>
      </c>
      <c r="AD941" t="str">
        <f t="shared" si="44"/>
        <v xml:space="preserve">ZŠ / MŠ / Jasle </v>
      </c>
    </row>
    <row r="942" spans="1:30" x14ac:dyDescent="0.3">
      <c r="A942" s="3">
        <v>44684</v>
      </c>
      <c r="B942" s="2">
        <f t="shared" si="43"/>
        <v>2022</v>
      </c>
      <c r="C942" s="2">
        <f t="shared" si="42"/>
        <v>5</v>
      </c>
      <c r="D942">
        <v>39</v>
      </c>
      <c r="E942" t="s">
        <v>147</v>
      </c>
      <c r="F942" s="4">
        <v>31428819</v>
      </c>
      <c r="G942" s="2">
        <v>138.19999999999999</v>
      </c>
      <c r="H942" t="s">
        <v>5792</v>
      </c>
      <c r="N942" t="s">
        <v>5792</v>
      </c>
      <c r="AD942" t="str">
        <f t="shared" si="44"/>
        <v xml:space="preserve">ZŠ / MŠ / Jasle </v>
      </c>
    </row>
    <row r="943" spans="1:30" x14ac:dyDescent="0.3">
      <c r="A943" s="3">
        <v>44677</v>
      </c>
      <c r="B943" s="2">
        <f t="shared" si="43"/>
        <v>2022</v>
      </c>
      <c r="C943" s="2">
        <f t="shared" si="42"/>
        <v>4</v>
      </c>
      <c r="D943">
        <v>35</v>
      </c>
      <c r="E943" t="s">
        <v>147</v>
      </c>
      <c r="F943" s="4">
        <v>31428819</v>
      </c>
      <c r="G943" s="2">
        <v>64.48</v>
      </c>
      <c r="H943" t="s">
        <v>5792</v>
      </c>
      <c r="N943" t="s">
        <v>5792</v>
      </c>
      <c r="AD943" t="str">
        <f t="shared" si="44"/>
        <v xml:space="preserve">ZŠ / MŠ / Jasle </v>
      </c>
    </row>
    <row r="944" spans="1:30" x14ac:dyDescent="0.3">
      <c r="A944" s="3">
        <v>44677</v>
      </c>
      <c r="B944" s="2">
        <f t="shared" si="43"/>
        <v>2022</v>
      </c>
      <c r="C944" s="2">
        <f t="shared" si="42"/>
        <v>4</v>
      </c>
      <c r="D944">
        <v>34</v>
      </c>
      <c r="E944" t="s">
        <v>147</v>
      </c>
      <c r="F944" s="4">
        <v>31428819</v>
      </c>
      <c r="G944" s="2">
        <v>2.88</v>
      </c>
      <c r="H944" t="s">
        <v>5792</v>
      </c>
      <c r="N944" t="s">
        <v>5792</v>
      </c>
      <c r="AD944" t="str">
        <f t="shared" si="44"/>
        <v xml:space="preserve">ZŠ / MŠ / Jasle </v>
      </c>
    </row>
    <row r="945" spans="1:30" x14ac:dyDescent="0.3">
      <c r="A945" s="3">
        <v>44672</v>
      </c>
      <c r="B945" s="2">
        <f t="shared" si="43"/>
        <v>2022</v>
      </c>
      <c r="C945" s="2">
        <f t="shared" si="42"/>
        <v>4</v>
      </c>
      <c r="D945">
        <v>31</v>
      </c>
      <c r="E945" t="s">
        <v>147</v>
      </c>
      <c r="F945" s="4">
        <v>31428819</v>
      </c>
      <c r="G945" s="2">
        <v>0.54</v>
      </c>
      <c r="H945" t="s">
        <v>5792</v>
      </c>
      <c r="N945" t="s">
        <v>5792</v>
      </c>
      <c r="AD945" t="str">
        <f t="shared" si="44"/>
        <v xml:space="preserve">ZŠ / MŠ / Jasle </v>
      </c>
    </row>
    <row r="946" spans="1:30" x14ac:dyDescent="0.3">
      <c r="A946" s="3">
        <v>44672</v>
      </c>
      <c r="B946" s="2">
        <f t="shared" si="43"/>
        <v>2022</v>
      </c>
      <c r="C946" s="2">
        <f t="shared" si="42"/>
        <v>4</v>
      </c>
      <c r="D946">
        <v>30</v>
      </c>
      <c r="E946" t="s">
        <v>147</v>
      </c>
      <c r="F946" s="4">
        <v>31428819</v>
      </c>
      <c r="G946" s="2">
        <v>134.01</v>
      </c>
      <c r="H946" t="s">
        <v>5792</v>
      </c>
      <c r="N946" t="s">
        <v>5792</v>
      </c>
      <c r="AD946" t="str">
        <f t="shared" si="44"/>
        <v xml:space="preserve">ZŠ / MŠ / Jasle </v>
      </c>
    </row>
    <row r="947" spans="1:30" x14ac:dyDescent="0.3">
      <c r="A947" s="3">
        <v>44652</v>
      </c>
      <c r="B947" s="2">
        <f t="shared" si="43"/>
        <v>2022</v>
      </c>
      <c r="C947" s="2">
        <f t="shared" si="42"/>
        <v>4</v>
      </c>
      <c r="D947">
        <v>25</v>
      </c>
      <c r="E947" t="s">
        <v>147</v>
      </c>
      <c r="F947" s="4">
        <v>31428819</v>
      </c>
      <c r="G947" s="2">
        <v>154.34</v>
      </c>
      <c r="H947" t="s">
        <v>5792</v>
      </c>
      <c r="N947" t="s">
        <v>5792</v>
      </c>
      <c r="AD947" t="str">
        <f t="shared" si="44"/>
        <v xml:space="preserve">ZŠ / MŠ / Jasle </v>
      </c>
    </row>
    <row r="948" spans="1:30" x14ac:dyDescent="0.3">
      <c r="A948" s="3">
        <v>44652</v>
      </c>
      <c r="B948" s="2">
        <f t="shared" si="43"/>
        <v>2022</v>
      </c>
      <c r="C948" s="2">
        <f t="shared" si="42"/>
        <v>4</v>
      </c>
      <c r="D948">
        <v>24</v>
      </c>
      <c r="E948" t="s">
        <v>147</v>
      </c>
      <c r="F948" s="4">
        <v>31428819</v>
      </c>
      <c r="G948" s="2">
        <v>1.07</v>
      </c>
      <c r="H948" t="s">
        <v>5792</v>
      </c>
      <c r="N948" t="s">
        <v>5792</v>
      </c>
      <c r="AD948" t="str">
        <f t="shared" si="44"/>
        <v xml:space="preserve">ZŠ / MŠ / Jasle </v>
      </c>
    </row>
    <row r="949" spans="1:30" x14ac:dyDescent="0.3">
      <c r="A949" s="3">
        <v>44649</v>
      </c>
      <c r="B949" s="2">
        <f t="shared" si="43"/>
        <v>2022</v>
      </c>
      <c r="C949" s="2">
        <f t="shared" si="42"/>
        <v>3</v>
      </c>
      <c r="D949">
        <v>18</v>
      </c>
      <c r="E949" t="s">
        <v>147</v>
      </c>
      <c r="F949" s="4">
        <v>31428819</v>
      </c>
      <c r="G949" s="2">
        <v>0.96</v>
      </c>
      <c r="H949" t="s">
        <v>5792</v>
      </c>
      <c r="N949" t="s">
        <v>5792</v>
      </c>
      <c r="AD949" t="str">
        <f t="shared" si="44"/>
        <v xml:space="preserve">ZŠ / MŠ / Jasle </v>
      </c>
    </row>
    <row r="950" spans="1:30" x14ac:dyDescent="0.3">
      <c r="A950" s="3">
        <v>44649</v>
      </c>
      <c r="B950" s="2">
        <f t="shared" si="43"/>
        <v>2022</v>
      </c>
      <c r="C950" s="2">
        <f t="shared" si="42"/>
        <v>3</v>
      </c>
      <c r="D950">
        <v>19</v>
      </c>
      <c r="E950" t="s">
        <v>147</v>
      </c>
      <c r="F950" s="4">
        <v>31428819</v>
      </c>
      <c r="G950" s="2">
        <v>186.17</v>
      </c>
      <c r="H950" t="s">
        <v>5792</v>
      </c>
      <c r="N950" t="s">
        <v>5792</v>
      </c>
      <c r="AD950" t="str">
        <f t="shared" si="44"/>
        <v xml:space="preserve">ZŠ / MŠ / Jasle </v>
      </c>
    </row>
    <row r="951" spans="1:30" x14ac:dyDescent="0.3">
      <c r="A951" s="3">
        <v>44636</v>
      </c>
      <c r="B951" s="2">
        <f t="shared" si="43"/>
        <v>2022</v>
      </c>
      <c r="C951" s="2">
        <f t="shared" si="42"/>
        <v>3</v>
      </c>
      <c r="D951">
        <v>11</v>
      </c>
      <c r="E951" t="s">
        <v>147</v>
      </c>
      <c r="F951" s="4">
        <v>31428819</v>
      </c>
      <c r="G951" s="2">
        <v>103.06</v>
      </c>
      <c r="H951" t="s">
        <v>5792</v>
      </c>
      <c r="N951" t="s">
        <v>5792</v>
      </c>
      <c r="AD951" t="str">
        <f t="shared" si="44"/>
        <v xml:space="preserve">ZŠ / MŠ / Jasle </v>
      </c>
    </row>
    <row r="952" spans="1:30" x14ac:dyDescent="0.3">
      <c r="A952" s="3">
        <v>44624</v>
      </c>
      <c r="B952" s="2">
        <f t="shared" si="43"/>
        <v>2022</v>
      </c>
      <c r="C952" s="2">
        <f t="shared" si="42"/>
        <v>3</v>
      </c>
      <c r="D952">
        <v>16</v>
      </c>
      <c r="E952" t="s">
        <v>147</v>
      </c>
      <c r="F952" s="4">
        <v>31428819</v>
      </c>
      <c r="G952" s="2">
        <v>98.16</v>
      </c>
      <c r="H952" t="s">
        <v>5792</v>
      </c>
      <c r="N952" t="s">
        <v>5792</v>
      </c>
      <c r="AD952" t="str">
        <f t="shared" si="44"/>
        <v xml:space="preserve">ZŠ / MŠ / Jasle </v>
      </c>
    </row>
    <row r="953" spans="1:30" x14ac:dyDescent="0.3">
      <c r="A953" s="3">
        <v>44616</v>
      </c>
      <c r="B953" s="2">
        <f t="shared" si="43"/>
        <v>2022</v>
      </c>
      <c r="C953" s="2">
        <f t="shared" si="42"/>
        <v>2</v>
      </c>
      <c r="D953">
        <v>10</v>
      </c>
      <c r="E953" t="s">
        <v>147</v>
      </c>
      <c r="F953" s="4">
        <v>31428819</v>
      </c>
      <c r="G953" s="2">
        <v>151.94</v>
      </c>
      <c r="H953" t="s">
        <v>5792</v>
      </c>
      <c r="N953" t="s">
        <v>5792</v>
      </c>
      <c r="AD953" t="str">
        <f t="shared" si="44"/>
        <v xml:space="preserve">ZŠ / MŠ / Jasle </v>
      </c>
    </row>
    <row r="954" spans="1:30" x14ac:dyDescent="0.3">
      <c r="A954" s="3">
        <v>45239</v>
      </c>
      <c r="B954" s="2">
        <f t="shared" si="43"/>
        <v>2023</v>
      </c>
      <c r="C954" s="2">
        <f t="shared" si="42"/>
        <v>11</v>
      </c>
      <c r="D954" s="2">
        <v>1264</v>
      </c>
      <c r="E954" t="s">
        <v>636</v>
      </c>
      <c r="F954" s="4">
        <v>31560636</v>
      </c>
      <c r="G954" s="2">
        <v>-200</v>
      </c>
      <c r="I954" t="s">
        <v>5792</v>
      </c>
      <c r="X954" t="s">
        <v>5792</v>
      </c>
      <c r="AD954" t="str">
        <f t="shared" si="44"/>
        <v xml:space="preserve">Školenia, konferencie, semináre, časopisy </v>
      </c>
    </row>
    <row r="955" spans="1:30" x14ac:dyDescent="0.3">
      <c r="A955" s="3">
        <v>45229</v>
      </c>
      <c r="B955" s="2">
        <f t="shared" si="43"/>
        <v>2023</v>
      </c>
      <c r="C955" s="2">
        <f t="shared" si="42"/>
        <v>10</v>
      </c>
      <c r="D955" s="2">
        <v>1239</v>
      </c>
      <c r="E955" t="s">
        <v>683</v>
      </c>
      <c r="F955" s="4">
        <v>31560636</v>
      </c>
      <c r="G955" s="2">
        <v>200</v>
      </c>
      <c r="I955" t="s">
        <v>5792</v>
      </c>
      <c r="X955" t="s">
        <v>5792</v>
      </c>
      <c r="AD955" t="str">
        <f t="shared" si="44"/>
        <v xml:space="preserve">Školenia, konferencie, semináre, časopisy </v>
      </c>
    </row>
    <row r="956" spans="1:30" x14ac:dyDescent="0.3">
      <c r="A956" s="3">
        <v>45223</v>
      </c>
      <c r="B956" s="2">
        <f t="shared" si="43"/>
        <v>2023</v>
      </c>
      <c r="C956" s="2">
        <f t="shared" si="42"/>
        <v>10</v>
      </c>
      <c r="D956" s="2">
        <v>51</v>
      </c>
      <c r="E956" t="s">
        <v>758</v>
      </c>
      <c r="F956" s="4">
        <v>31560636</v>
      </c>
      <c r="G956" s="2">
        <v>200</v>
      </c>
      <c r="I956" t="s">
        <v>5792</v>
      </c>
      <c r="X956" t="s">
        <v>5792</v>
      </c>
      <c r="AD956" t="str">
        <f t="shared" si="44"/>
        <v xml:space="preserve">Školenia, konferencie, semináre, časopisy </v>
      </c>
    </row>
    <row r="957" spans="1:30" x14ac:dyDescent="0.3">
      <c r="A957" s="3">
        <v>44211</v>
      </c>
      <c r="B957" s="2">
        <f t="shared" si="43"/>
        <v>2021</v>
      </c>
      <c r="C957" s="2">
        <f t="shared" si="42"/>
        <v>1</v>
      </c>
      <c r="D957" s="2">
        <v>2275</v>
      </c>
      <c r="E957" t="s">
        <v>5772</v>
      </c>
      <c r="F957" s="4">
        <v>31578802</v>
      </c>
      <c r="G957" s="2">
        <v>2853.12</v>
      </c>
      <c r="I957" t="s">
        <v>5792</v>
      </c>
      <c r="AA957" t="s">
        <v>5792</v>
      </c>
      <c r="AD957" t="str">
        <f t="shared" si="44"/>
        <v xml:space="preserve">Automobily a technika </v>
      </c>
    </row>
    <row r="958" spans="1:30" x14ac:dyDescent="0.3">
      <c r="A958" s="3">
        <v>45239</v>
      </c>
      <c r="B958" s="2">
        <f t="shared" si="43"/>
        <v>2023</v>
      </c>
      <c r="C958" s="2">
        <f t="shared" si="42"/>
        <v>11</v>
      </c>
      <c r="D958" s="2">
        <v>1269</v>
      </c>
      <c r="E958" t="s">
        <v>638</v>
      </c>
      <c r="F958" s="4">
        <v>31592503</v>
      </c>
      <c r="G958" s="2">
        <v>1252.8</v>
      </c>
      <c r="I958" t="s">
        <v>5792</v>
      </c>
      <c r="X958" t="s">
        <v>5792</v>
      </c>
      <c r="AD958" t="str">
        <f t="shared" si="44"/>
        <v xml:space="preserve">Školenia, konferencie, semináre, časopisy </v>
      </c>
    </row>
    <row r="959" spans="1:30" x14ac:dyDescent="0.3">
      <c r="A959" s="3">
        <v>45230</v>
      </c>
      <c r="B959" s="2">
        <f t="shared" si="43"/>
        <v>2023</v>
      </c>
      <c r="C959" s="2">
        <f t="shared" si="42"/>
        <v>10</v>
      </c>
      <c r="D959" s="2">
        <v>52</v>
      </c>
      <c r="E959" t="s">
        <v>651</v>
      </c>
      <c r="F959" s="4">
        <v>31592503</v>
      </c>
      <c r="G959" s="2">
        <v>1252.8</v>
      </c>
      <c r="I959" t="s">
        <v>5792</v>
      </c>
      <c r="X959" t="s">
        <v>5792</v>
      </c>
      <c r="AD959" t="str">
        <f t="shared" si="44"/>
        <v xml:space="preserve">Školenia, konferencie, semináre, časopisy </v>
      </c>
    </row>
    <row r="960" spans="1:30" x14ac:dyDescent="0.3">
      <c r="A960" s="3">
        <v>45176</v>
      </c>
      <c r="B960" s="2">
        <f t="shared" si="43"/>
        <v>2023</v>
      </c>
      <c r="C960" s="2">
        <f t="shared" si="42"/>
        <v>9</v>
      </c>
      <c r="D960" s="2">
        <v>988</v>
      </c>
      <c r="E960" t="s">
        <v>1026</v>
      </c>
      <c r="F960" s="4">
        <v>31592503</v>
      </c>
      <c r="G960" s="2">
        <v>402</v>
      </c>
      <c r="I960" t="s">
        <v>5792</v>
      </c>
      <c r="X960" t="s">
        <v>5792</v>
      </c>
      <c r="AD960" t="str">
        <f t="shared" si="44"/>
        <v xml:space="preserve">Školenia, konferencie, semináre, časopisy </v>
      </c>
    </row>
    <row r="961" spans="1:30" x14ac:dyDescent="0.3">
      <c r="A961" s="3">
        <v>45168</v>
      </c>
      <c r="B961" s="2">
        <f t="shared" si="43"/>
        <v>2023</v>
      </c>
      <c r="C961" s="2">
        <f t="shared" si="42"/>
        <v>8</v>
      </c>
      <c r="D961" s="2">
        <v>34</v>
      </c>
      <c r="E961" t="s">
        <v>1044</v>
      </c>
      <c r="F961" s="4">
        <v>31592503</v>
      </c>
      <c r="G961" s="2">
        <v>25.02</v>
      </c>
      <c r="I961" t="s">
        <v>5792</v>
      </c>
      <c r="X961" t="s">
        <v>5792</v>
      </c>
      <c r="AD961" t="str">
        <f t="shared" si="44"/>
        <v xml:space="preserve">Školenia, konferencie, semináre, časopisy </v>
      </c>
    </row>
    <row r="962" spans="1:30" x14ac:dyDescent="0.3">
      <c r="A962" s="3">
        <v>45155</v>
      </c>
      <c r="B962" s="2">
        <f t="shared" si="43"/>
        <v>2023</v>
      </c>
      <c r="C962" s="2">
        <f t="shared" ref="C962:C1025" si="45">MONTH(A962)</f>
        <v>8</v>
      </c>
      <c r="D962" s="2">
        <v>912</v>
      </c>
      <c r="E962" t="s">
        <v>1120</v>
      </c>
      <c r="F962" s="4">
        <v>31592503</v>
      </c>
      <c r="G962" s="2">
        <v>25.02</v>
      </c>
      <c r="I962" t="s">
        <v>5792</v>
      </c>
      <c r="X962" t="s">
        <v>5792</v>
      </c>
      <c r="AD962" t="str">
        <f t="shared" si="44"/>
        <v xml:space="preserve">Školenia, konferencie, semináre, časopisy </v>
      </c>
    </row>
    <row r="963" spans="1:30" x14ac:dyDescent="0.3">
      <c r="A963" s="3">
        <v>45056</v>
      </c>
      <c r="B963" s="2">
        <f t="shared" ref="B963:B1026" si="46">YEAR(A963)</f>
        <v>2023</v>
      </c>
      <c r="C963" s="2">
        <f t="shared" si="45"/>
        <v>5</v>
      </c>
      <c r="D963" s="2">
        <v>438</v>
      </c>
      <c r="E963" t="s">
        <v>1655</v>
      </c>
      <c r="F963" s="4">
        <v>31592503</v>
      </c>
      <c r="G963" s="2">
        <v>262.60000000000002</v>
      </c>
      <c r="I963" t="s">
        <v>5792</v>
      </c>
      <c r="X963" t="s">
        <v>5792</v>
      </c>
      <c r="AD963" t="str">
        <f t="shared" ref="AD963:AD1026" si="47">_xlfn.CONCAT(IF($K963="x",_xlfn.CONCAT($K$1, " "),""),IF($L963="x",_xlfn.CONCAT($L$1, " "),""),IF($M963="x",_xlfn.CONCAT($M$1, " "),""),IF($N963="x",_xlfn.CONCAT($N$1, " "),""),IF($O963="x",_xlfn.CONCAT($O$1, " "),""),IF($P963="x",_xlfn.CONCAT($P$1, " "),""),IF($Q963="x",_xlfn.CONCAT($Q$1, " "),""),IF($R963="x",_xlfn.CONCAT($R$1, " "),""),IF($S963="x",_xlfn.CONCAT($S$1, " "),""), IF($T963="x",_xlfn.CONCAT($T$1, " "),""),IF($U963="x",_xlfn.CONCAT($U$1, " "),""),IF($V963="x",_xlfn.CONCAT($V$1, " "),""),IF($W963="x",_xlfn.CONCAT($W$1, " "),""),IF($X963="x",_xlfn.CONCAT($X$1, " "),""),IF($Y963="x",_xlfn.CONCAT($Y$1, " "),""),IF($Z963="x",_xlfn.CONCAT($Z$1, " "),""),IF($AA963="x",_xlfn.CONCAT($AA$1, " "),""),IF($AB963="x",_xlfn.CONCAT($AB$1, " "),""),IF($AC963="x",_xlfn.CONCAT($AC$1, " "),""))</f>
        <v xml:space="preserve">Školenia, konferencie, semináre, časopisy </v>
      </c>
    </row>
    <row r="964" spans="1:30" x14ac:dyDescent="0.3">
      <c r="A964" s="3">
        <v>45050</v>
      </c>
      <c r="B964" s="2">
        <f t="shared" si="46"/>
        <v>2023</v>
      </c>
      <c r="C964" s="2">
        <f t="shared" si="45"/>
        <v>5</v>
      </c>
      <c r="D964" s="2">
        <v>21</v>
      </c>
      <c r="E964" t="s">
        <v>1688</v>
      </c>
      <c r="F964" s="4">
        <v>31592503</v>
      </c>
      <c r="G964" s="2">
        <v>262.60000000000002</v>
      </c>
      <c r="I964" t="s">
        <v>5792</v>
      </c>
      <c r="X964" t="s">
        <v>5792</v>
      </c>
      <c r="AD964" t="str">
        <f t="shared" si="47"/>
        <v xml:space="preserve">Školenia, konferencie, semináre, časopisy </v>
      </c>
    </row>
    <row r="965" spans="1:30" x14ac:dyDescent="0.3">
      <c r="A965" s="3">
        <v>45027</v>
      </c>
      <c r="B965" s="2">
        <f t="shared" si="46"/>
        <v>2023</v>
      </c>
      <c r="C965" s="2">
        <f t="shared" si="45"/>
        <v>4</v>
      </c>
      <c r="D965" s="2">
        <v>320</v>
      </c>
      <c r="E965" t="s">
        <v>1803</v>
      </c>
      <c r="F965" s="4">
        <v>31592503</v>
      </c>
      <c r="G965" s="2">
        <v>204</v>
      </c>
      <c r="I965" t="s">
        <v>5792</v>
      </c>
      <c r="X965" t="s">
        <v>5792</v>
      </c>
      <c r="AD965" t="str">
        <f t="shared" si="47"/>
        <v xml:space="preserve">Školenia, konferencie, semináre, časopisy </v>
      </c>
    </row>
    <row r="966" spans="1:30" x14ac:dyDescent="0.3">
      <c r="A966" s="3">
        <v>45020</v>
      </c>
      <c r="B966" s="2">
        <f t="shared" si="46"/>
        <v>2023</v>
      </c>
      <c r="C966" s="2">
        <f t="shared" si="45"/>
        <v>4</v>
      </c>
      <c r="D966" s="2">
        <v>11</v>
      </c>
      <c r="E966" t="s">
        <v>1833</v>
      </c>
      <c r="F966" s="4">
        <v>31592503</v>
      </c>
      <c r="G966" s="2">
        <v>204</v>
      </c>
      <c r="I966" t="s">
        <v>5792</v>
      </c>
      <c r="X966" t="s">
        <v>5792</v>
      </c>
      <c r="AD966" t="str">
        <f t="shared" si="47"/>
        <v xml:space="preserve">Školenia, konferencie, semináre, časopisy </v>
      </c>
    </row>
    <row r="967" spans="1:30" x14ac:dyDescent="0.3">
      <c r="A967" s="3">
        <v>44991</v>
      </c>
      <c r="B967" s="2">
        <f t="shared" si="46"/>
        <v>2023</v>
      </c>
      <c r="C967" s="2">
        <f t="shared" si="45"/>
        <v>3</v>
      </c>
      <c r="D967" s="2">
        <v>160</v>
      </c>
      <c r="E967" t="s">
        <v>1964</v>
      </c>
      <c r="F967" s="4">
        <v>31592503</v>
      </c>
      <c r="G967" s="2">
        <v>72</v>
      </c>
      <c r="I967" t="s">
        <v>5792</v>
      </c>
      <c r="X967" t="s">
        <v>5792</v>
      </c>
      <c r="AD967" t="str">
        <f t="shared" si="47"/>
        <v xml:space="preserve">Školenia, konferencie, semináre, časopisy </v>
      </c>
    </row>
    <row r="968" spans="1:30" x14ac:dyDescent="0.3">
      <c r="A968" s="3">
        <v>44991</v>
      </c>
      <c r="B968" s="2">
        <f t="shared" si="46"/>
        <v>2023</v>
      </c>
      <c r="C968" s="2">
        <f t="shared" si="45"/>
        <v>3</v>
      </c>
      <c r="D968" s="2">
        <v>159</v>
      </c>
      <c r="E968" t="s">
        <v>1965</v>
      </c>
      <c r="F968" s="4">
        <v>31592503</v>
      </c>
      <c r="G968" s="2">
        <v>25.8</v>
      </c>
      <c r="I968" t="s">
        <v>5792</v>
      </c>
      <c r="X968" t="s">
        <v>5792</v>
      </c>
      <c r="AD968" t="str">
        <f t="shared" si="47"/>
        <v xml:space="preserve">Školenia, konferencie, semináre, časopisy </v>
      </c>
    </row>
    <row r="969" spans="1:30" x14ac:dyDescent="0.3">
      <c r="A969" s="3">
        <v>44986</v>
      </c>
      <c r="B969" s="2">
        <f t="shared" si="46"/>
        <v>2023</v>
      </c>
      <c r="C969" s="2">
        <f t="shared" si="45"/>
        <v>3</v>
      </c>
      <c r="D969" s="2">
        <v>7</v>
      </c>
      <c r="E969" t="s">
        <v>2013</v>
      </c>
      <c r="F969" s="4">
        <v>31592503</v>
      </c>
      <c r="G969" s="2">
        <v>25.8</v>
      </c>
      <c r="I969" t="s">
        <v>5792</v>
      </c>
      <c r="X969" t="s">
        <v>5792</v>
      </c>
      <c r="AD969" t="str">
        <f t="shared" si="47"/>
        <v xml:space="preserve">Školenia, konferencie, semináre, časopisy </v>
      </c>
    </row>
    <row r="970" spans="1:30" x14ac:dyDescent="0.3">
      <c r="A970" s="3">
        <v>44900</v>
      </c>
      <c r="B970" s="2">
        <f t="shared" si="46"/>
        <v>2022</v>
      </c>
      <c r="C970" s="2">
        <f t="shared" si="45"/>
        <v>12</v>
      </c>
      <c r="D970">
        <v>1702</v>
      </c>
      <c r="E970" t="s">
        <v>2446</v>
      </c>
      <c r="F970" s="4">
        <v>31592503</v>
      </c>
      <c r="G970" s="2">
        <v>348</v>
      </c>
      <c r="I970" t="s">
        <v>5792</v>
      </c>
      <c r="X970" t="s">
        <v>5792</v>
      </c>
      <c r="AD970" t="str">
        <f t="shared" si="47"/>
        <v xml:space="preserve">Školenia, konferencie, semináre, časopisy </v>
      </c>
    </row>
    <row r="971" spans="1:30" x14ac:dyDescent="0.3">
      <c r="A971" s="3">
        <v>44893</v>
      </c>
      <c r="B971" s="2">
        <f t="shared" si="46"/>
        <v>2022</v>
      </c>
      <c r="C971" s="2">
        <f t="shared" si="45"/>
        <v>11</v>
      </c>
      <c r="D971">
        <v>59</v>
      </c>
      <c r="E971" t="s">
        <v>2539</v>
      </c>
      <c r="F971" s="4">
        <v>31592503</v>
      </c>
      <c r="G971" s="2">
        <v>348</v>
      </c>
      <c r="I971" t="s">
        <v>5792</v>
      </c>
      <c r="X971" t="s">
        <v>5792</v>
      </c>
      <c r="AD971" t="str">
        <f t="shared" si="47"/>
        <v xml:space="preserve">Školenia, konferencie, semináre, časopisy </v>
      </c>
    </row>
    <row r="972" spans="1:30" x14ac:dyDescent="0.3">
      <c r="A972" s="3">
        <v>44830</v>
      </c>
      <c r="B972" s="2">
        <f t="shared" si="46"/>
        <v>2022</v>
      </c>
      <c r="C972" s="2">
        <f t="shared" si="45"/>
        <v>9</v>
      </c>
      <c r="D972">
        <v>1302</v>
      </c>
      <c r="E972" t="s">
        <v>2774</v>
      </c>
      <c r="F972" s="4">
        <v>31592503</v>
      </c>
      <c r="G972" s="2">
        <v>349.2</v>
      </c>
      <c r="I972" t="s">
        <v>5792</v>
      </c>
      <c r="X972" t="s">
        <v>5792</v>
      </c>
      <c r="AD972" t="str">
        <f t="shared" si="47"/>
        <v xml:space="preserve">Školenia, konferencie, semináre, časopisy </v>
      </c>
    </row>
    <row r="973" spans="1:30" x14ac:dyDescent="0.3">
      <c r="A973" s="3">
        <v>44823</v>
      </c>
      <c r="B973" s="2">
        <f t="shared" si="46"/>
        <v>2022</v>
      </c>
      <c r="C973" s="2">
        <f t="shared" si="45"/>
        <v>9</v>
      </c>
      <c r="D973">
        <v>49</v>
      </c>
      <c r="E973" t="s">
        <v>2832</v>
      </c>
      <c r="F973" s="4">
        <v>31592503</v>
      </c>
      <c r="G973" s="2">
        <v>349.2</v>
      </c>
      <c r="I973" t="s">
        <v>5792</v>
      </c>
      <c r="X973" t="s">
        <v>5792</v>
      </c>
      <c r="AD973" t="str">
        <f t="shared" si="47"/>
        <v xml:space="preserve">Školenia, konferencie, semináre, časopisy </v>
      </c>
    </row>
    <row r="974" spans="1:30" x14ac:dyDescent="0.3">
      <c r="A974" s="3">
        <v>44694</v>
      </c>
      <c r="B974" s="2">
        <f t="shared" si="46"/>
        <v>2022</v>
      </c>
      <c r="C974" s="2">
        <f t="shared" si="45"/>
        <v>5</v>
      </c>
      <c r="D974">
        <v>582</v>
      </c>
      <c r="E974" t="s">
        <v>3378</v>
      </c>
      <c r="F974" s="4">
        <v>31592503</v>
      </c>
      <c r="G974" s="2">
        <v>18</v>
      </c>
      <c r="I974" t="s">
        <v>5792</v>
      </c>
      <c r="X974" t="s">
        <v>5792</v>
      </c>
      <c r="AD974" t="str">
        <f t="shared" si="47"/>
        <v xml:space="preserve">Školenia, konferencie, semináre, časopisy </v>
      </c>
    </row>
    <row r="975" spans="1:30" x14ac:dyDescent="0.3">
      <c r="A975" s="3">
        <v>44684</v>
      </c>
      <c r="B975" s="2">
        <f t="shared" si="46"/>
        <v>2022</v>
      </c>
      <c r="C975" s="2">
        <f t="shared" si="45"/>
        <v>5</v>
      </c>
      <c r="D975">
        <v>557</v>
      </c>
      <c r="E975" t="s">
        <v>3411</v>
      </c>
      <c r="F975" s="4">
        <v>31592503</v>
      </c>
      <c r="G975" s="2">
        <v>362.82</v>
      </c>
      <c r="I975" t="s">
        <v>5792</v>
      </c>
      <c r="X975" t="s">
        <v>5792</v>
      </c>
      <c r="AD975" t="str">
        <f t="shared" si="47"/>
        <v xml:space="preserve">Školenia, konferencie, semináre, časopisy </v>
      </c>
    </row>
    <row r="976" spans="1:30" x14ac:dyDescent="0.3">
      <c r="A976" s="3">
        <v>44677</v>
      </c>
      <c r="B976" s="2">
        <f t="shared" si="46"/>
        <v>2022</v>
      </c>
      <c r="C976" s="2">
        <f t="shared" si="45"/>
        <v>4</v>
      </c>
      <c r="D976">
        <v>26</v>
      </c>
      <c r="E976" t="s">
        <v>3445</v>
      </c>
      <c r="F976" s="4">
        <v>31592503</v>
      </c>
      <c r="G976" s="2">
        <v>362.82</v>
      </c>
      <c r="I976" t="s">
        <v>5792</v>
      </c>
      <c r="X976" t="s">
        <v>5792</v>
      </c>
      <c r="AD976" t="str">
        <f t="shared" si="47"/>
        <v xml:space="preserve">Školenia, konferencie, semináre, časopisy </v>
      </c>
    </row>
    <row r="977" spans="1:30" x14ac:dyDescent="0.3">
      <c r="A977" s="3">
        <v>44655</v>
      </c>
      <c r="B977" s="2">
        <f t="shared" si="46"/>
        <v>2022</v>
      </c>
      <c r="C977" s="2">
        <f t="shared" si="45"/>
        <v>4</v>
      </c>
      <c r="D977">
        <v>402</v>
      </c>
      <c r="E977" t="s">
        <v>3546</v>
      </c>
      <c r="F977" s="4">
        <v>31592503</v>
      </c>
      <c r="G977" s="2">
        <v>204</v>
      </c>
      <c r="I977" t="s">
        <v>5792</v>
      </c>
      <c r="X977" t="s">
        <v>5792</v>
      </c>
      <c r="AD977" t="str">
        <f t="shared" si="47"/>
        <v xml:space="preserve">Školenia, konferencie, semináre, časopisy </v>
      </c>
    </row>
    <row r="978" spans="1:30" x14ac:dyDescent="0.3">
      <c r="A978" s="3">
        <v>44655</v>
      </c>
      <c r="B978" s="2">
        <f t="shared" si="46"/>
        <v>2022</v>
      </c>
      <c r="C978" s="2">
        <f t="shared" si="45"/>
        <v>4</v>
      </c>
      <c r="D978">
        <v>401</v>
      </c>
      <c r="E978" t="s">
        <v>3547</v>
      </c>
      <c r="F978" s="4">
        <v>31592503</v>
      </c>
      <c r="G978" s="2">
        <v>25.8</v>
      </c>
      <c r="I978" t="s">
        <v>5792</v>
      </c>
      <c r="X978" t="s">
        <v>5792</v>
      </c>
      <c r="AD978" t="str">
        <f t="shared" si="47"/>
        <v xml:space="preserve">Školenia, konferencie, semináre, časopisy </v>
      </c>
    </row>
    <row r="979" spans="1:30" x14ac:dyDescent="0.3">
      <c r="A979" s="3">
        <v>44645</v>
      </c>
      <c r="B979" s="2">
        <f t="shared" si="46"/>
        <v>2022</v>
      </c>
      <c r="C979" s="2">
        <f t="shared" si="45"/>
        <v>3</v>
      </c>
      <c r="D979">
        <v>16</v>
      </c>
      <c r="E979" t="s">
        <v>3610</v>
      </c>
      <c r="F979" s="4">
        <v>31592503</v>
      </c>
      <c r="G979" s="2">
        <v>204</v>
      </c>
      <c r="I979" t="s">
        <v>5792</v>
      </c>
      <c r="X979" t="s">
        <v>5792</v>
      </c>
      <c r="AD979" t="str">
        <f t="shared" si="47"/>
        <v xml:space="preserve">Školenia, konferencie, semináre, časopisy </v>
      </c>
    </row>
    <row r="980" spans="1:30" x14ac:dyDescent="0.3">
      <c r="A980" s="3">
        <v>44644</v>
      </c>
      <c r="B980" s="2">
        <f t="shared" si="46"/>
        <v>2022</v>
      </c>
      <c r="C980" s="2">
        <f t="shared" si="45"/>
        <v>3</v>
      </c>
      <c r="D980">
        <v>15</v>
      </c>
      <c r="E980" t="s">
        <v>3611</v>
      </c>
      <c r="F980" s="4">
        <v>31592503</v>
      </c>
      <c r="G980" s="2">
        <v>25.8</v>
      </c>
      <c r="I980" t="s">
        <v>5792</v>
      </c>
      <c r="X980" t="s">
        <v>5792</v>
      </c>
      <c r="AD980" t="str">
        <f t="shared" si="47"/>
        <v xml:space="preserve">Školenia, konferencie, semináre, časopisy </v>
      </c>
    </row>
    <row r="981" spans="1:30" x14ac:dyDescent="0.3">
      <c r="A981" s="3">
        <v>44628</v>
      </c>
      <c r="B981" s="2">
        <f t="shared" si="46"/>
        <v>2022</v>
      </c>
      <c r="C981" s="2">
        <f t="shared" si="45"/>
        <v>3</v>
      </c>
      <c r="D981">
        <v>228</v>
      </c>
      <c r="E981" t="s">
        <v>3696</v>
      </c>
      <c r="F981" s="4">
        <v>31592503</v>
      </c>
      <c r="G981" s="2">
        <v>-42.73</v>
      </c>
      <c r="I981" t="s">
        <v>5792</v>
      </c>
      <c r="X981" t="s">
        <v>5792</v>
      </c>
      <c r="AD981" t="str">
        <f t="shared" si="47"/>
        <v xml:space="preserve">Školenia, konferencie, semináre, časopisy </v>
      </c>
    </row>
    <row r="982" spans="1:30" x14ac:dyDescent="0.3">
      <c r="A982" s="3">
        <v>44609</v>
      </c>
      <c r="B982" s="2">
        <f t="shared" si="46"/>
        <v>2022</v>
      </c>
      <c r="C982" s="2">
        <f t="shared" si="45"/>
        <v>2</v>
      </c>
      <c r="D982">
        <v>190</v>
      </c>
      <c r="E982" t="s">
        <v>3762</v>
      </c>
      <c r="F982" s="4">
        <v>31592503</v>
      </c>
      <c r="G982" s="2">
        <v>56.98</v>
      </c>
      <c r="I982" t="s">
        <v>5792</v>
      </c>
      <c r="X982" t="s">
        <v>5792</v>
      </c>
      <c r="AD982" t="str">
        <f t="shared" si="47"/>
        <v xml:space="preserve">Školenia, konferencie, semináre, časopisy </v>
      </c>
    </row>
    <row r="983" spans="1:30" x14ac:dyDescent="0.3">
      <c r="A983" s="3">
        <v>44601</v>
      </c>
      <c r="B983" s="2">
        <f t="shared" si="46"/>
        <v>2022</v>
      </c>
      <c r="C983" s="2">
        <f t="shared" si="45"/>
        <v>2</v>
      </c>
      <c r="D983">
        <v>6</v>
      </c>
      <c r="E983" t="s">
        <v>3808</v>
      </c>
      <c r="F983" s="4">
        <v>31592503</v>
      </c>
      <c r="G983" s="2">
        <v>56.98</v>
      </c>
      <c r="I983" t="s">
        <v>5792</v>
      </c>
      <c r="X983" t="s">
        <v>5792</v>
      </c>
      <c r="AD983" t="str">
        <f t="shared" si="47"/>
        <v xml:space="preserve">Školenia, konferencie, semináre, časopisy </v>
      </c>
    </row>
    <row r="984" spans="1:30" x14ac:dyDescent="0.3">
      <c r="A984" s="3">
        <v>44593</v>
      </c>
      <c r="B984" s="2">
        <f t="shared" si="46"/>
        <v>2022</v>
      </c>
      <c r="C984" s="2">
        <f t="shared" si="45"/>
        <v>2</v>
      </c>
      <c r="D984">
        <v>2044</v>
      </c>
      <c r="E984" t="s">
        <v>3848</v>
      </c>
      <c r="F984" s="4">
        <v>31592503</v>
      </c>
      <c r="G984" s="2">
        <v>215.33</v>
      </c>
      <c r="I984" t="s">
        <v>5792</v>
      </c>
      <c r="X984" t="s">
        <v>5792</v>
      </c>
      <c r="AD984" t="str">
        <f t="shared" si="47"/>
        <v xml:space="preserve">Školenia, konferencie, semináre, časopisy </v>
      </c>
    </row>
    <row r="985" spans="1:30" x14ac:dyDescent="0.3">
      <c r="A985" s="3">
        <v>44452</v>
      </c>
      <c r="B985" s="2">
        <f t="shared" si="46"/>
        <v>2021</v>
      </c>
      <c r="C985" s="2">
        <f t="shared" si="45"/>
        <v>9</v>
      </c>
      <c r="D985" s="2">
        <v>1324</v>
      </c>
      <c r="E985" t="s">
        <v>4645</v>
      </c>
      <c r="F985" s="4">
        <v>31592503</v>
      </c>
      <c r="G985" s="2">
        <v>291</v>
      </c>
      <c r="I985" t="s">
        <v>5792</v>
      </c>
      <c r="X985" t="s">
        <v>5792</v>
      </c>
      <c r="AD985" t="str">
        <f t="shared" si="47"/>
        <v xml:space="preserve">Školenia, konferencie, semináre, časopisy </v>
      </c>
    </row>
    <row r="986" spans="1:30" x14ac:dyDescent="0.3">
      <c r="A986" s="3">
        <v>44447</v>
      </c>
      <c r="B986" s="2">
        <f t="shared" si="46"/>
        <v>2021</v>
      </c>
      <c r="C986" s="2">
        <f t="shared" si="45"/>
        <v>9</v>
      </c>
      <c r="D986" s="2">
        <v>1268</v>
      </c>
      <c r="E986" t="s">
        <v>4660</v>
      </c>
      <c r="F986" s="4">
        <v>31592503</v>
      </c>
      <c r="G986" s="2">
        <v>108</v>
      </c>
      <c r="I986" t="s">
        <v>5792</v>
      </c>
      <c r="X986" t="s">
        <v>5792</v>
      </c>
      <c r="AD986" t="str">
        <f t="shared" si="47"/>
        <v xml:space="preserve">Školenia, konferencie, semináre, časopisy </v>
      </c>
    </row>
    <row r="987" spans="1:30" x14ac:dyDescent="0.3">
      <c r="A987" s="3">
        <v>44441</v>
      </c>
      <c r="B987" s="2">
        <f t="shared" si="46"/>
        <v>2021</v>
      </c>
      <c r="C987" s="2">
        <f t="shared" si="45"/>
        <v>9</v>
      </c>
      <c r="D987" s="2">
        <v>39</v>
      </c>
      <c r="E987" t="s">
        <v>4669</v>
      </c>
      <c r="F987" s="4">
        <v>31592503</v>
      </c>
      <c r="G987" s="2">
        <v>108</v>
      </c>
      <c r="I987" t="s">
        <v>5792</v>
      </c>
      <c r="X987" t="s">
        <v>5792</v>
      </c>
      <c r="AD987" t="str">
        <f t="shared" si="47"/>
        <v xml:space="preserve">Školenia, konferencie, semináre, časopisy </v>
      </c>
    </row>
    <row r="988" spans="1:30" x14ac:dyDescent="0.3">
      <c r="A988" s="3">
        <v>44439</v>
      </c>
      <c r="B988" s="2">
        <f t="shared" si="46"/>
        <v>2021</v>
      </c>
      <c r="C988" s="2">
        <f t="shared" si="45"/>
        <v>8</v>
      </c>
      <c r="D988" s="2">
        <v>1212</v>
      </c>
      <c r="E988" t="s">
        <v>4684</v>
      </c>
      <c r="F988" s="4">
        <v>31592503</v>
      </c>
      <c r="G988" s="2">
        <v>124.15</v>
      </c>
      <c r="I988" t="s">
        <v>5792</v>
      </c>
      <c r="X988" t="s">
        <v>5792</v>
      </c>
      <c r="AD988" t="str">
        <f t="shared" si="47"/>
        <v xml:space="preserve">Školenia, konferencie, semináre, časopisy </v>
      </c>
    </row>
    <row r="989" spans="1:30" x14ac:dyDescent="0.3">
      <c r="A989" s="3">
        <v>44424</v>
      </c>
      <c r="B989" s="2">
        <f t="shared" si="46"/>
        <v>2021</v>
      </c>
      <c r="C989" s="2">
        <f t="shared" si="45"/>
        <v>8</v>
      </c>
      <c r="D989" s="2">
        <v>35</v>
      </c>
      <c r="E989" t="s">
        <v>4756</v>
      </c>
      <c r="F989" s="4">
        <v>31592503</v>
      </c>
      <c r="G989" s="2">
        <v>124.15</v>
      </c>
      <c r="I989" t="s">
        <v>5792</v>
      </c>
      <c r="X989" t="s">
        <v>5792</v>
      </c>
      <c r="AD989" t="str">
        <f t="shared" si="47"/>
        <v xml:space="preserve">Školenia, konferencie, semináre, časopisy </v>
      </c>
    </row>
    <row r="990" spans="1:30" x14ac:dyDescent="0.3">
      <c r="A990" s="3">
        <v>44376</v>
      </c>
      <c r="B990" s="2">
        <f t="shared" si="46"/>
        <v>2021</v>
      </c>
      <c r="C990" s="2">
        <f t="shared" si="45"/>
        <v>6</v>
      </c>
      <c r="D990" s="2">
        <v>858</v>
      </c>
      <c r="E990" t="s">
        <v>4967</v>
      </c>
      <c r="F990" s="4">
        <v>31592503</v>
      </c>
      <c r="G990" s="2">
        <v>108</v>
      </c>
      <c r="I990" t="s">
        <v>5792</v>
      </c>
      <c r="X990" t="s">
        <v>5792</v>
      </c>
      <c r="AD990" t="str">
        <f t="shared" si="47"/>
        <v xml:space="preserve">Školenia, konferencie, semináre, časopisy </v>
      </c>
    </row>
    <row r="991" spans="1:30" x14ac:dyDescent="0.3">
      <c r="A991" s="3">
        <v>44364</v>
      </c>
      <c r="B991" s="2">
        <f t="shared" si="46"/>
        <v>2021</v>
      </c>
      <c r="C991" s="2">
        <f t="shared" si="45"/>
        <v>6</v>
      </c>
      <c r="D991" s="2">
        <v>31</v>
      </c>
      <c r="E991" t="s">
        <v>5021</v>
      </c>
      <c r="F991" s="4">
        <v>31592503</v>
      </c>
      <c r="G991" s="2">
        <v>108</v>
      </c>
      <c r="I991" t="s">
        <v>5792</v>
      </c>
      <c r="X991" t="s">
        <v>5792</v>
      </c>
      <c r="AD991" t="str">
        <f t="shared" si="47"/>
        <v xml:space="preserve">Školenia, konferencie, semináre, časopisy </v>
      </c>
    </row>
    <row r="992" spans="1:30" x14ac:dyDescent="0.3">
      <c r="A992" s="3">
        <v>44361</v>
      </c>
      <c r="B992" s="2">
        <f t="shared" si="46"/>
        <v>2021</v>
      </c>
      <c r="C992" s="2">
        <f t="shared" si="45"/>
        <v>6</v>
      </c>
      <c r="D992" s="2">
        <v>820</v>
      </c>
      <c r="E992" t="s">
        <v>5044</v>
      </c>
      <c r="F992" s="4">
        <v>31592503</v>
      </c>
      <c r="G992" s="2">
        <v>331.88</v>
      </c>
      <c r="I992" t="s">
        <v>5792</v>
      </c>
      <c r="X992" t="s">
        <v>5792</v>
      </c>
      <c r="AD992" t="str">
        <f t="shared" si="47"/>
        <v xml:space="preserve">Školenia, konferencie, semináre, časopisy </v>
      </c>
    </row>
    <row r="993" spans="1:30" x14ac:dyDescent="0.3">
      <c r="A993" s="3">
        <v>44350</v>
      </c>
      <c r="B993" s="2">
        <f t="shared" si="46"/>
        <v>2021</v>
      </c>
      <c r="C993" s="2">
        <f t="shared" si="45"/>
        <v>6</v>
      </c>
      <c r="D993" s="2">
        <v>25</v>
      </c>
      <c r="E993" t="s">
        <v>5083</v>
      </c>
      <c r="F993" s="4">
        <v>31592503</v>
      </c>
      <c r="G993" s="2">
        <v>331.88</v>
      </c>
      <c r="I993" t="s">
        <v>5792</v>
      </c>
      <c r="X993" t="s">
        <v>5792</v>
      </c>
      <c r="AD993" t="str">
        <f t="shared" si="47"/>
        <v xml:space="preserve">Školenia, konferencie, semináre, časopisy </v>
      </c>
    </row>
    <row r="994" spans="1:30" x14ac:dyDescent="0.3">
      <c r="A994" s="3">
        <v>44323</v>
      </c>
      <c r="B994" s="2">
        <f t="shared" si="46"/>
        <v>2021</v>
      </c>
      <c r="C994" s="2">
        <f t="shared" si="45"/>
        <v>5</v>
      </c>
      <c r="D994" s="2">
        <v>614</v>
      </c>
      <c r="E994" t="s">
        <v>1833</v>
      </c>
      <c r="F994" s="4">
        <v>31592503</v>
      </c>
      <c r="G994" s="2">
        <v>165</v>
      </c>
      <c r="I994" t="s">
        <v>5792</v>
      </c>
      <c r="X994" t="s">
        <v>5792</v>
      </c>
      <c r="AD994" t="str">
        <f t="shared" si="47"/>
        <v xml:space="preserve">Školenia, konferencie, semináre, časopisy </v>
      </c>
    </row>
    <row r="995" spans="1:30" x14ac:dyDescent="0.3">
      <c r="A995" s="3">
        <v>44313</v>
      </c>
      <c r="B995" s="2">
        <f t="shared" si="46"/>
        <v>2021</v>
      </c>
      <c r="C995" s="2">
        <f t="shared" si="45"/>
        <v>4</v>
      </c>
      <c r="D995" s="2">
        <v>16</v>
      </c>
      <c r="E995" t="s">
        <v>1833</v>
      </c>
      <c r="F995" s="4">
        <v>31592503</v>
      </c>
      <c r="G995" s="2">
        <v>165</v>
      </c>
      <c r="I995" t="s">
        <v>5792</v>
      </c>
      <c r="X995" t="s">
        <v>5792</v>
      </c>
      <c r="AD995" t="str">
        <f t="shared" si="47"/>
        <v xml:space="preserve">Školenia, konferencie, semináre, časopisy </v>
      </c>
    </row>
    <row r="996" spans="1:30" x14ac:dyDescent="0.3">
      <c r="A996" s="3">
        <v>44312</v>
      </c>
      <c r="B996" s="2">
        <f t="shared" si="46"/>
        <v>2021</v>
      </c>
      <c r="C996" s="2">
        <f t="shared" si="45"/>
        <v>4</v>
      </c>
      <c r="D996" s="2">
        <v>540</v>
      </c>
      <c r="E996" t="s">
        <v>5261</v>
      </c>
      <c r="F996" s="4">
        <v>31592503</v>
      </c>
      <c r="G996" s="2">
        <v>100.8</v>
      </c>
      <c r="I996" t="s">
        <v>5792</v>
      </c>
      <c r="X996" t="s">
        <v>5792</v>
      </c>
      <c r="AD996" t="str">
        <f t="shared" si="47"/>
        <v xml:space="preserve">Školenia, konferencie, semináre, časopisy </v>
      </c>
    </row>
    <row r="997" spans="1:30" x14ac:dyDescent="0.3">
      <c r="A997" s="3">
        <v>44302</v>
      </c>
      <c r="B997" s="2">
        <f t="shared" si="46"/>
        <v>2021</v>
      </c>
      <c r="C997" s="2">
        <f t="shared" si="45"/>
        <v>4</v>
      </c>
      <c r="D997" s="2">
        <v>14</v>
      </c>
      <c r="E997" t="s">
        <v>5326</v>
      </c>
      <c r="F997" s="4">
        <v>31592503</v>
      </c>
      <c r="G997" s="2">
        <v>100.8</v>
      </c>
      <c r="I997" t="s">
        <v>5792</v>
      </c>
      <c r="X997" t="s">
        <v>5792</v>
      </c>
      <c r="AD997" t="str">
        <f t="shared" si="47"/>
        <v xml:space="preserve">Školenia, konferencie, semináre, časopisy </v>
      </c>
    </row>
    <row r="998" spans="1:30" x14ac:dyDescent="0.3">
      <c r="A998" s="3">
        <v>44285</v>
      </c>
      <c r="B998" s="2">
        <f t="shared" si="46"/>
        <v>2021</v>
      </c>
      <c r="C998" s="2">
        <f t="shared" si="45"/>
        <v>3</v>
      </c>
      <c r="D998" s="2">
        <v>391</v>
      </c>
      <c r="E998" t="s">
        <v>5388</v>
      </c>
      <c r="F998" s="4">
        <v>31592503</v>
      </c>
      <c r="G998" s="2">
        <v>205.98</v>
      </c>
      <c r="I998" t="s">
        <v>5792</v>
      </c>
      <c r="X998" t="s">
        <v>5792</v>
      </c>
      <c r="AD998" t="str">
        <f t="shared" si="47"/>
        <v xml:space="preserve">Školenia, konferencie, semináre, časopisy </v>
      </c>
    </row>
    <row r="999" spans="1:30" x14ac:dyDescent="0.3">
      <c r="A999" s="3">
        <v>44280</v>
      </c>
      <c r="B999" s="2">
        <f t="shared" si="46"/>
        <v>2021</v>
      </c>
      <c r="C999" s="2">
        <f t="shared" si="45"/>
        <v>3</v>
      </c>
      <c r="D999" s="2">
        <v>372</v>
      </c>
      <c r="E999" t="s">
        <v>5411</v>
      </c>
      <c r="F999" s="4">
        <v>31592503</v>
      </c>
      <c r="G999" s="2">
        <v>25.8</v>
      </c>
      <c r="I999" t="s">
        <v>5792</v>
      </c>
      <c r="X999" t="s">
        <v>5792</v>
      </c>
      <c r="AD999" t="str">
        <f t="shared" si="47"/>
        <v xml:space="preserve">Školenia, konferencie, semináre, časopisy </v>
      </c>
    </row>
    <row r="1000" spans="1:30" x14ac:dyDescent="0.3">
      <c r="A1000" s="3">
        <v>44278</v>
      </c>
      <c r="B1000" s="2">
        <f t="shared" si="46"/>
        <v>2021</v>
      </c>
      <c r="C1000" s="2">
        <f t="shared" si="45"/>
        <v>3</v>
      </c>
      <c r="D1000" s="2">
        <v>12</v>
      </c>
      <c r="E1000" t="s">
        <v>5415</v>
      </c>
      <c r="F1000" s="4">
        <v>31592503</v>
      </c>
      <c r="G1000" s="2">
        <v>205.98</v>
      </c>
      <c r="I1000" t="s">
        <v>5792</v>
      </c>
      <c r="X1000" t="s">
        <v>5792</v>
      </c>
      <c r="AD1000" t="str">
        <f t="shared" si="47"/>
        <v xml:space="preserve">Školenia, konferencie, semináre, časopisy </v>
      </c>
    </row>
    <row r="1001" spans="1:30" x14ac:dyDescent="0.3">
      <c r="A1001" s="3">
        <v>44272</v>
      </c>
      <c r="B1001" s="2">
        <f t="shared" si="46"/>
        <v>2021</v>
      </c>
      <c r="C1001" s="2">
        <f t="shared" si="45"/>
        <v>3</v>
      </c>
      <c r="D1001" s="2">
        <v>10</v>
      </c>
      <c r="E1001" t="s">
        <v>5484</v>
      </c>
      <c r="F1001" s="4">
        <v>31592503</v>
      </c>
      <c r="G1001" s="2">
        <v>25.8</v>
      </c>
      <c r="I1001" t="s">
        <v>5792</v>
      </c>
      <c r="X1001" t="s">
        <v>5792</v>
      </c>
      <c r="AD1001" t="str">
        <f t="shared" si="47"/>
        <v xml:space="preserve">Školenia, konferencie, semináre, časopisy </v>
      </c>
    </row>
    <row r="1002" spans="1:30" x14ac:dyDescent="0.3">
      <c r="A1002" s="3">
        <v>44250</v>
      </c>
      <c r="B1002" s="2">
        <f t="shared" si="46"/>
        <v>2021</v>
      </c>
      <c r="C1002" s="2">
        <f t="shared" si="45"/>
        <v>2</v>
      </c>
      <c r="D1002" s="2">
        <v>192</v>
      </c>
      <c r="E1002" t="s">
        <v>5568</v>
      </c>
      <c r="F1002" s="4">
        <v>31592503</v>
      </c>
      <c r="G1002" s="2">
        <v>336</v>
      </c>
      <c r="I1002" t="s">
        <v>5792</v>
      </c>
      <c r="X1002" t="s">
        <v>5792</v>
      </c>
      <c r="AD1002" t="str">
        <f t="shared" si="47"/>
        <v xml:space="preserve">Školenia, konferencie, semináre, časopisy </v>
      </c>
    </row>
    <row r="1003" spans="1:30" x14ac:dyDescent="0.3">
      <c r="A1003" s="3">
        <v>44217</v>
      </c>
      <c r="B1003" s="2">
        <f t="shared" si="46"/>
        <v>2021</v>
      </c>
      <c r="C1003" s="2">
        <f t="shared" si="45"/>
        <v>1</v>
      </c>
      <c r="D1003" s="2">
        <v>2315</v>
      </c>
      <c r="E1003" t="s">
        <v>5732</v>
      </c>
      <c r="F1003" s="4">
        <v>31592503</v>
      </c>
      <c r="G1003" s="2">
        <v>117.93</v>
      </c>
      <c r="I1003" t="s">
        <v>5792</v>
      </c>
      <c r="X1003" t="s">
        <v>5792</v>
      </c>
      <c r="AD1003" t="str">
        <f t="shared" si="47"/>
        <v xml:space="preserve">Školenia, konferencie, semináre, časopisy </v>
      </c>
    </row>
    <row r="1004" spans="1:30" x14ac:dyDescent="0.3">
      <c r="A1004" s="3">
        <v>45306</v>
      </c>
      <c r="B1004" s="2">
        <f t="shared" si="46"/>
        <v>2024</v>
      </c>
      <c r="C1004" s="2">
        <f t="shared" si="45"/>
        <v>1</v>
      </c>
      <c r="D1004" s="2">
        <v>1560</v>
      </c>
      <c r="E1004" t="s">
        <v>71</v>
      </c>
      <c r="F1004" s="4">
        <v>31606458</v>
      </c>
      <c r="G1004" s="2">
        <v>11239.63</v>
      </c>
      <c r="H1004" t="s">
        <v>5792</v>
      </c>
      <c r="U1004" t="s">
        <v>5792</v>
      </c>
      <c r="AD1004" t="str">
        <f t="shared" si="47"/>
        <v xml:space="preserve">Doprava </v>
      </c>
    </row>
    <row r="1005" spans="1:30" x14ac:dyDescent="0.3">
      <c r="A1005" s="3">
        <v>45273</v>
      </c>
      <c r="B1005" s="2">
        <f t="shared" si="46"/>
        <v>2023</v>
      </c>
      <c r="C1005" s="2">
        <f t="shared" si="45"/>
        <v>12</v>
      </c>
      <c r="D1005" s="2">
        <v>1354</v>
      </c>
      <c r="E1005" t="s">
        <v>361</v>
      </c>
      <c r="F1005" s="4">
        <v>31606458</v>
      </c>
      <c r="G1005" s="2">
        <v>73776.960000000006</v>
      </c>
      <c r="H1005" t="s">
        <v>5792</v>
      </c>
      <c r="U1005" t="s">
        <v>5792</v>
      </c>
      <c r="AD1005" t="str">
        <f t="shared" si="47"/>
        <v xml:space="preserve">Doprava </v>
      </c>
    </row>
    <row r="1006" spans="1:30" x14ac:dyDescent="0.3">
      <c r="A1006" s="3">
        <v>45258</v>
      </c>
      <c r="B1006" s="2">
        <f t="shared" si="46"/>
        <v>2023</v>
      </c>
      <c r="C1006" s="2">
        <f t="shared" si="45"/>
        <v>11</v>
      </c>
      <c r="D1006" s="2">
        <v>1890</v>
      </c>
      <c r="E1006" t="s">
        <v>482</v>
      </c>
      <c r="F1006" s="4">
        <v>31619916</v>
      </c>
      <c r="G1006" s="2">
        <v>87814.06</v>
      </c>
      <c r="I1006" t="s">
        <v>5792</v>
      </c>
      <c r="K1006" t="s">
        <v>5792</v>
      </c>
      <c r="N1006" t="s">
        <v>5792</v>
      </c>
      <c r="AD1006" t="str">
        <f t="shared" si="47"/>
        <v xml:space="preserve">Investícia a údržba majetku ZŠ / MŠ / Jasle </v>
      </c>
    </row>
    <row r="1007" spans="1:30" x14ac:dyDescent="0.3">
      <c r="A1007" s="3">
        <v>45168</v>
      </c>
      <c r="B1007" s="2">
        <f t="shared" si="46"/>
        <v>2023</v>
      </c>
      <c r="C1007" s="2">
        <f t="shared" si="45"/>
        <v>8</v>
      </c>
      <c r="D1007" s="2">
        <v>919</v>
      </c>
      <c r="E1007" t="s">
        <v>1094</v>
      </c>
      <c r="F1007" s="4">
        <v>31619916</v>
      </c>
      <c r="G1007" s="2">
        <v>1522954.28</v>
      </c>
      <c r="I1007" t="s">
        <v>5792</v>
      </c>
      <c r="K1007" t="s">
        <v>5792</v>
      </c>
      <c r="N1007" t="s">
        <v>5792</v>
      </c>
      <c r="AD1007" t="str">
        <f t="shared" si="47"/>
        <v xml:space="preserve">Investícia a údržba majetku ZŠ / MŠ / Jasle </v>
      </c>
    </row>
    <row r="1008" spans="1:30" x14ac:dyDescent="0.3">
      <c r="A1008" s="3">
        <v>44937</v>
      </c>
      <c r="B1008" s="2">
        <f t="shared" si="46"/>
        <v>2023</v>
      </c>
      <c r="C1008" s="2">
        <f t="shared" si="45"/>
        <v>1</v>
      </c>
      <c r="D1008" s="2">
        <v>1865</v>
      </c>
      <c r="E1008" t="s">
        <v>2212</v>
      </c>
      <c r="F1008" s="4">
        <v>31619916</v>
      </c>
      <c r="G1008" s="2">
        <v>652128.26</v>
      </c>
      <c r="I1008" t="s">
        <v>5792</v>
      </c>
      <c r="K1008" t="s">
        <v>5792</v>
      </c>
      <c r="N1008" t="s">
        <v>5792</v>
      </c>
      <c r="AD1008" t="str">
        <f t="shared" si="47"/>
        <v xml:space="preserve">Investícia a údržba majetku ZŠ / MŠ / Jasle </v>
      </c>
    </row>
    <row r="1009" spans="1:30" x14ac:dyDescent="0.3">
      <c r="A1009" s="3">
        <v>44823</v>
      </c>
      <c r="B1009" s="2">
        <f t="shared" si="46"/>
        <v>2022</v>
      </c>
      <c r="C1009" s="2">
        <f t="shared" si="45"/>
        <v>9</v>
      </c>
      <c r="D1009">
        <v>1167</v>
      </c>
      <c r="E1009" t="s">
        <v>2809</v>
      </c>
      <c r="F1009" s="4">
        <v>31619916</v>
      </c>
      <c r="G1009" s="2">
        <v>301300.65000000002</v>
      </c>
      <c r="I1009" t="s">
        <v>5792</v>
      </c>
      <c r="K1009" t="s">
        <v>5792</v>
      </c>
      <c r="N1009" t="s">
        <v>5792</v>
      </c>
      <c r="AD1009" t="str">
        <f t="shared" si="47"/>
        <v xml:space="preserve">Investícia a údržba majetku ZŠ / MŠ / Jasle </v>
      </c>
    </row>
    <row r="1010" spans="1:30" x14ac:dyDescent="0.3">
      <c r="A1010" s="3">
        <v>44792</v>
      </c>
      <c r="B1010" s="2">
        <f t="shared" si="46"/>
        <v>2022</v>
      </c>
      <c r="C1010" s="2">
        <f t="shared" si="45"/>
        <v>8</v>
      </c>
      <c r="D1010">
        <v>1016</v>
      </c>
      <c r="E1010" t="s">
        <v>2902</v>
      </c>
      <c r="F1010" s="4">
        <v>31619916</v>
      </c>
      <c r="G1010" s="2">
        <v>111076.07</v>
      </c>
      <c r="I1010" t="s">
        <v>5792</v>
      </c>
      <c r="K1010" t="s">
        <v>5792</v>
      </c>
      <c r="N1010" t="s">
        <v>5792</v>
      </c>
      <c r="AD1010" t="str">
        <f t="shared" si="47"/>
        <v xml:space="preserve">Investícia a údržba majetku ZŠ / MŠ / Jasle </v>
      </c>
    </row>
    <row r="1011" spans="1:30" x14ac:dyDescent="0.3">
      <c r="A1011" s="3">
        <v>44748</v>
      </c>
      <c r="B1011" s="2">
        <f t="shared" si="46"/>
        <v>2022</v>
      </c>
      <c r="C1011" s="2">
        <f t="shared" si="45"/>
        <v>7</v>
      </c>
      <c r="D1011">
        <v>869</v>
      </c>
      <c r="E1011" t="s">
        <v>3111</v>
      </c>
      <c r="F1011" s="4">
        <v>31619916</v>
      </c>
      <c r="G1011" s="2">
        <v>284563.12</v>
      </c>
      <c r="I1011" t="s">
        <v>5792</v>
      </c>
      <c r="K1011" t="s">
        <v>5792</v>
      </c>
      <c r="N1011" t="s">
        <v>5792</v>
      </c>
      <c r="AD1011" t="str">
        <f t="shared" si="47"/>
        <v xml:space="preserve">Investícia a údržba majetku ZŠ / MŠ / Jasle </v>
      </c>
    </row>
    <row r="1012" spans="1:30" x14ac:dyDescent="0.3">
      <c r="A1012" s="3">
        <v>44714</v>
      </c>
      <c r="B1012" s="2">
        <f t="shared" si="46"/>
        <v>2022</v>
      </c>
      <c r="C1012" s="2">
        <f t="shared" si="45"/>
        <v>6</v>
      </c>
      <c r="D1012">
        <v>601</v>
      </c>
      <c r="E1012" t="s">
        <v>3277</v>
      </c>
      <c r="F1012" s="4">
        <v>31619916</v>
      </c>
      <c r="G1012" s="2">
        <v>211202.82</v>
      </c>
      <c r="I1012" t="s">
        <v>5792</v>
      </c>
      <c r="K1012" t="s">
        <v>5792</v>
      </c>
      <c r="N1012" t="s">
        <v>5792</v>
      </c>
      <c r="AD1012" t="str">
        <f t="shared" si="47"/>
        <v xml:space="preserve">Investícia a údržba majetku ZŠ / MŠ / Jasle </v>
      </c>
    </row>
    <row r="1013" spans="1:30" x14ac:dyDescent="0.3">
      <c r="A1013" s="3">
        <v>44545</v>
      </c>
      <c r="B1013" s="2">
        <f t="shared" si="46"/>
        <v>2021</v>
      </c>
      <c r="C1013" s="2">
        <f t="shared" si="45"/>
        <v>12</v>
      </c>
      <c r="D1013" s="2">
        <v>1692</v>
      </c>
      <c r="E1013" t="s">
        <v>4208</v>
      </c>
      <c r="F1013" s="4">
        <v>31619916</v>
      </c>
      <c r="G1013" s="2">
        <v>34598.93</v>
      </c>
      <c r="I1013" t="s">
        <v>5792</v>
      </c>
      <c r="K1013" t="s">
        <v>5792</v>
      </c>
      <c r="N1013" t="s">
        <v>5792</v>
      </c>
      <c r="AD1013" t="str">
        <f t="shared" si="47"/>
        <v xml:space="preserve">Investícia a údržba majetku ZŠ / MŠ / Jasle </v>
      </c>
    </row>
    <row r="1014" spans="1:30" x14ac:dyDescent="0.3">
      <c r="A1014" s="3">
        <v>44453</v>
      </c>
      <c r="B1014" s="2">
        <f t="shared" si="46"/>
        <v>2021</v>
      </c>
      <c r="C1014" s="2">
        <f t="shared" si="45"/>
        <v>9</v>
      </c>
      <c r="D1014" s="2">
        <v>1180</v>
      </c>
      <c r="E1014" t="s">
        <v>4208</v>
      </c>
      <c r="F1014" s="4">
        <v>31619916</v>
      </c>
      <c r="G1014" s="2">
        <v>16182.23</v>
      </c>
      <c r="I1014" t="s">
        <v>5792</v>
      </c>
      <c r="K1014" t="s">
        <v>5792</v>
      </c>
      <c r="N1014" t="s">
        <v>5792</v>
      </c>
      <c r="AD1014" t="str">
        <f t="shared" si="47"/>
        <v xml:space="preserve">Investícia a údržba majetku ZŠ / MŠ / Jasle </v>
      </c>
    </row>
    <row r="1015" spans="1:30" x14ac:dyDescent="0.3">
      <c r="A1015" s="3">
        <v>44894</v>
      </c>
      <c r="B1015" s="2">
        <f t="shared" si="46"/>
        <v>2022</v>
      </c>
      <c r="C1015" s="2">
        <f t="shared" si="45"/>
        <v>11</v>
      </c>
      <c r="D1015">
        <v>1495</v>
      </c>
      <c r="E1015" t="s">
        <v>2484</v>
      </c>
      <c r="F1015" s="4">
        <v>31622666</v>
      </c>
      <c r="G1015" s="2">
        <v>38160</v>
      </c>
      <c r="I1015" t="s">
        <v>5792</v>
      </c>
      <c r="Z1015" t="s">
        <v>5792</v>
      </c>
      <c r="AD1015" t="str">
        <f t="shared" si="47"/>
        <v xml:space="preserve">Zeleň a živ. Prostredie </v>
      </c>
    </row>
    <row r="1016" spans="1:30" x14ac:dyDescent="0.3">
      <c r="A1016" s="3">
        <v>44217</v>
      </c>
      <c r="B1016" s="2">
        <f t="shared" si="46"/>
        <v>2021</v>
      </c>
      <c r="C1016" s="2">
        <f t="shared" si="45"/>
        <v>1</v>
      </c>
      <c r="D1016" s="2">
        <v>2338</v>
      </c>
      <c r="E1016" t="s">
        <v>5733</v>
      </c>
      <c r="F1016" s="4">
        <v>31625487</v>
      </c>
      <c r="G1016" s="2">
        <v>588</v>
      </c>
      <c r="I1016" t="s">
        <v>5792</v>
      </c>
      <c r="O1016" t="s">
        <v>5792</v>
      </c>
      <c r="AD1016" t="str">
        <f t="shared" si="47"/>
        <v xml:space="preserve">Marketing, benefity, občerstvenie </v>
      </c>
    </row>
    <row r="1017" spans="1:30" x14ac:dyDescent="0.3">
      <c r="A1017" s="3">
        <v>45309</v>
      </c>
      <c r="B1017" s="2">
        <f t="shared" si="46"/>
        <v>2024</v>
      </c>
      <c r="C1017" s="2">
        <f t="shared" si="45"/>
        <v>1</v>
      </c>
      <c r="D1017" s="2">
        <v>1583</v>
      </c>
      <c r="E1017" t="s">
        <v>9</v>
      </c>
      <c r="F1017" s="4">
        <v>31628541</v>
      </c>
      <c r="G1017" s="2">
        <v>9664.92</v>
      </c>
      <c r="H1017" t="s">
        <v>5792</v>
      </c>
      <c r="U1017" t="s">
        <v>5792</v>
      </c>
      <c r="AD1017" t="str">
        <f t="shared" si="47"/>
        <v xml:space="preserve">Doprava </v>
      </c>
    </row>
    <row r="1018" spans="1:30" x14ac:dyDescent="0.3">
      <c r="A1018" s="3">
        <v>45308</v>
      </c>
      <c r="B1018" s="2">
        <f t="shared" si="46"/>
        <v>2024</v>
      </c>
      <c r="C1018" s="2">
        <f t="shared" si="45"/>
        <v>1</v>
      </c>
      <c r="D1018" s="2">
        <v>1582</v>
      </c>
      <c r="E1018" t="s">
        <v>9</v>
      </c>
      <c r="F1018" s="4">
        <v>31628541</v>
      </c>
      <c r="G1018" s="2">
        <v>3366.12</v>
      </c>
      <c r="H1018" t="s">
        <v>5792</v>
      </c>
      <c r="U1018" t="s">
        <v>5792</v>
      </c>
      <c r="AD1018" t="str">
        <f t="shared" si="47"/>
        <v xml:space="preserve">Doprava </v>
      </c>
    </row>
    <row r="1019" spans="1:30" x14ac:dyDescent="0.3">
      <c r="A1019" s="3">
        <v>45308</v>
      </c>
      <c r="B1019" s="2">
        <f t="shared" si="46"/>
        <v>2024</v>
      </c>
      <c r="C1019" s="2">
        <f t="shared" si="45"/>
        <v>1</v>
      </c>
      <c r="D1019" s="2">
        <v>1581</v>
      </c>
      <c r="E1019" t="s">
        <v>49</v>
      </c>
      <c r="F1019" s="4">
        <v>31628541</v>
      </c>
      <c r="G1019" s="2">
        <v>1146.3599999999999</v>
      </c>
      <c r="H1019" t="s">
        <v>5792</v>
      </c>
      <c r="U1019" t="s">
        <v>5792</v>
      </c>
      <c r="AD1019" t="str">
        <f t="shared" si="47"/>
        <v xml:space="preserve">Doprava </v>
      </c>
    </row>
    <row r="1020" spans="1:30" x14ac:dyDescent="0.3">
      <c r="A1020" s="3">
        <v>45280</v>
      </c>
      <c r="B1020" s="2">
        <f t="shared" si="46"/>
        <v>2023</v>
      </c>
      <c r="C1020" s="2">
        <f t="shared" si="45"/>
        <v>12</v>
      </c>
      <c r="D1020" s="2">
        <v>1418</v>
      </c>
      <c r="E1020" t="s">
        <v>262</v>
      </c>
      <c r="F1020" s="4">
        <v>31628541</v>
      </c>
      <c r="G1020" s="2">
        <v>1716.36</v>
      </c>
      <c r="H1020" t="s">
        <v>5792</v>
      </c>
      <c r="U1020" t="s">
        <v>5792</v>
      </c>
      <c r="AD1020" t="str">
        <f t="shared" si="47"/>
        <v xml:space="preserve">Doprava </v>
      </c>
    </row>
    <row r="1021" spans="1:30" x14ac:dyDescent="0.3">
      <c r="A1021" s="3">
        <v>45280</v>
      </c>
      <c r="B1021" s="2">
        <f t="shared" si="46"/>
        <v>2023</v>
      </c>
      <c r="C1021" s="2">
        <f t="shared" si="45"/>
        <v>12</v>
      </c>
      <c r="D1021" s="2">
        <v>1419</v>
      </c>
      <c r="E1021" t="s">
        <v>262</v>
      </c>
      <c r="F1021" s="4">
        <v>31628541</v>
      </c>
      <c r="G1021" s="2">
        <v>2847.6</v>
      </c>
      <c r="H1021" t="s">
        <v>5792</v>
      </c>
      <c r="U1021" t="s">
        <v>5792</v>
      </c>
      <c r="AD1021" t="str">
        <f t="shared" si="47"/>
        <v xml:space="preserve">Doprava </v>
      </c>
    </row>
    <row r="1022" spans="1:30" x14ac:dyDescent="0.3">
      <c r="A1022" s="3">
        <v>45280</v>
      </c>
      <c r="B1022" s="2">
        <f t="shared" si="46"/>
        <v>2023</v>
      </c>
      <c r="C1022" s="2">
        <f t="shared" si="45"/>
        <v>12</v>
      </c>
      <c r="D1022" s="2">
        <v>1420</v>
      </c>
      <c r="E1022" t="s">
        <v>262</v>
      </c>
      <c r="F1022" s="4">
        <v>31628541</v>
      </c>
      <c r="G1022" s="2">
        <v>2016.24</v>
      </c>
      <c r="H1022" t="s">
        <v>5792</v>
      </c>
      <c r="U1022" t="s">
        <v>5792</v>
      </c>
      <c r="AD1022" t="str">
        <f t="shared" si="47"/>
        <v xml:space="preserve">Doprava </v>
      </c>
    </row>
    <row r="1023" spans="1:30" x14ac:dyDescent="0.3">
      <c r="A1023" s="3">
        <v>45274</v>
      </c>
      <c r="B1023" s="2">
        <f t="shared" si="46"/>
        <v>2023</v>
      </c>
      <c r="C1023" s="2">
        <f t="shared" si="45"/>
        <v>12</v>
      </c>
      <c r="D1023" s="2">
        <v>1185</v>
      </c>
      <c r="E1023" t="s">
        <v>324</v>
      </c>
      <c r="F1023" s="4">
        <v>31628541</v>
      </c>
      <c r="G1023" s="2">
        <v>6642.48</v>
      </c>
      <c r="H1023" t="s">
        <v>5792</v>
      </c>
      <c r="U1023" t="s">
        <v>5792</v>
      </c>
      <c r="AD1023" t="str">
        <f t="shared" si="47"/>
        <v xml:space="preserve">Doprava </v>
      </c>
    </row>
    <row r="1024" spans="1:30" x14ac:dyDescent="0.3">
      <c r="A1024" s="3">
        <v>45260</v>
      </c>
      <c r="B1024" s="2">
        <f t="shared" si="46"/>
        <v>2023</v>
      </c>
      <c r="C1024" s="2">
        <f t="shared" si="45"/>
        <v>11</v>
      </c>
      <c r="D1024" s="2">
        <v>1318</v>
      </c>
      <c r="E1024" t="s">
        <v>460</v>
      </c>
      <c r="F1024" s="4">
        <v>31628541</v>
      </c>
      <c r="G1024" s="2">
        <v>835.2</v>
      </c>
      <c r="H1024" t="s">
        <v>5792</v>
      </c>
      <c r="U1024" t="s">
        <v>5792</v>
      </c>
      <c r="AD1024" t="str">
        <f t="shared" si="47"/>
        <v xml:space="preserve">Doprava </v>
      </c>
    </row>
    <row r="1025" spans="1:30" x14ac:dyDescent="0.3">
      <c r="A1025" s="3">
        <v>45253</v>
      </c>
      <c r="B1025" s="2">
        <f t="shared" si="46"/>
        <v>2023</v>
      </c>
      <c r="C1025" s="2">
        <f t="shared" si="45"/>
        <v>11</v>
      </c>
      <c r="D1025" s="2">
        <v>1251</v>
      </c>
      <c r="E1025" t="s">
        <v>262</v>
      </c>
      <c r="F1025" s="4">
        <v>31628541</v>
      </c>
      <c r="G1025" s="2">
        <v>13850.52</v>
      </c>
      <c r="H1025" t="s">
        <v>5792</v>
      </c>
      <c r="U1025" t="s">
        <v>5792</v>
      </c>
      <c r="AD1025" t="str">
        <f t="shared" si="47"/>
        <v xml:space="preserve">Doprava </v>
      </c>
    </row>
    <row r="1026" spans="1:30" x14ac:dyDescent="0.3">
      <c r="A1026" s="3">
        <v>45250</v>
      </c>
      <c r="B1026" s="2">
        <f t="shared" si="46"/>
        <v>2023</v>
      </c>
      <c r="C1026" s="2">
        <f t="shared" ref="C1026:C1089" si="48">MONTH(A1026)</f>
        <v>11</v>
      </c>
      <c r="D1026" s="2">
        <v>1221</v>
      </c>
      <c r="E1026" t="s">
        <v>568</v>
      </c>
      <c r="F1026" s="4">
        <v>31628541</v>
      </c>
      <c r="G1026" s="2">
        <v>1710</v>
      </c>
      <c r="H1026" t="s">
        <v>5792</v>
      </c>
      <c r="U1026" t="s">
        <v>5792</v>
      </c>
      <c r="AD1026" t="str">
        <f t="shared" si="47"/>
        <v xml:space="preserve">Doprava </v>
      </c>
    </row>
    <row r="1027" spans="1:30" x14ac:dyDescent="0.3">
      <c r="A1027" s="3">
        <v>45243</v>
      </c>
      <c r="B1027" s="2">
        <f t="shared" ref="B1027:B1090" si="49">YEAR(A1027)</f>
        <v>2023</v>
      </c>
      <c r="C1027" s="2">
        <f t="shared" si="48"/>
        <v>11</v>
      </c>
      <c r="D1027" s="2">
        <v>1077</v>
      </c>
      <c r="E1027" t="s">
        <v>620</v>
      </c>
      <c r="F1027" s="4">
        <v>31628541</v>
      </c>
      <c r="G1027" s="2">
        <v>3982.44</v>
      </c>
      <c r="H1027" t="s">
        <v>5792</v>
      </c>
      <c r="U1027" t="s">
        <v>5792</v>
      </c>
      <c r="AD1027" t="str">
        <f t="shared" ref="AD1027:AD1090" si="50">_xlfn.CONCAT(IF($K1027="x",_xlfn.CONCAT($K$1, " "),""),IF($L1027="x",_xlfn.CONCAT($L$1, " "),""),IF($M1027="x",_xlfn.CONCAT($M$1, " "),""),IF($N1027="x",_xlfn.CONCAT($N$1, " "),""),IF($O1027="x",_xlfn.CONCAT($O$1, " "),""),IF($P1027="x",_xlfn.CONCAT($P$1, " "),""),IF($Q1027="x",_xlfn.CONCAT($Q$1, " "),""),IF($R1027="x",_xlfn.CONCAT($R$1, " "),""),IF($S1027="x",_xlfn.CONCAT($S$1, " "),""), IF($T1027="x",_xlfn.CONCAT($T$1, " "),""),IF($U1027="x",_xlfn.CONCAT($U$1, " "),""),IF($V1027="x",_xlfn.CONCAT($V$1, " "),""),IF($W1027="x",_xlfn.CONCAT($W$1, " "),""),IF($X1027="x",_xlfn.CONCAT($X$1, " "),""),IF($Y1027="x",_xlfn.CONCAT($Y$1, " "),""),IF($Z1027="x",_xlfn.CONCAT($Z$1, " "),""),IF($AA1027="x",_xlfn.CONCAT($AA$1, " "),""),IF($AB1027="x",_xlfn.CONCAT($AB$1, " "),""),IF($AC1027="x",_xlfn.CONCAT($AC$1, " "),""))</f>
        <v xml:space="preserve">Doprava </v>
      </c>
    </row>
    <row r="1028" spans="1:30" x14ac:dyDescent="0.3">
      <c r="A1028" s="3">
        <v>45210</v>
      </c>
      <c r="B1028" s="2">
        <f t="shared" si="49"/>
        <v>2023</v>
      </c>
      <c r="C1028" s="2">
        <f t="shared" si="48"/>
        <v>10</v>
      </c>
      <c r="D1028" s="2">
        <v>1052</v>
      </c>
      <c r="E1028" t="s">
        <v>817</v>
      </c>
      <c r="F1028" s="4">
        <v>31628541</v>
      </c>
      <c r="G1028" s="2">
        <v>2211.6</v>
      </c>
      <c r="H1028" t="s">
        <v>5792</v>
      </c>
      <c r="U1028" t="s">
        <v>5792</v>
      </c>
      <c r="AD1028" t="str">
        <f t="shared" si="50"/>
        <v xml:space="preserve">Doprava </v>
      </c>
    </row>
    <row r="1029" spans="1:30" x14ac:dyDescent="0.3">
      <c r="A1029" s="3">
        <v>45208</v>
      </c>
      <c r="B1029" s="2">
        <f t="shared" si="49"/>
        <v>2023</v>
      </c>
      <c r="C1029" s="2">
        <f t="shared" si="48"/>
        <v>10</v>
      </c>
      <c r="D1029" s="2">
        <v>1045</v>
      </c>
      <c r="E1029" t="s">
        <v>817</v>
      </c>
      <c r="F1029" s="4">
        <v>31628541</v>
      </c>
      <c r="G1029" s="2">
        <v>2541.6</v>
      </c>
      <c r="H1029" t="s">
        <v>5792</v>
      </c>
      <c r="U1029" t="s">
        <v>5792</v>
      </c>
      <c r="AD1029" t="str">
        <f t="shared" si="50"/>
        <v xml:space="preserve">Doprava </v>
      </c>
    </row>
    <row r="1030" spans="1:30" x14ac:dyDescent="0.3">
      <c r="A1030" s="3">
        <v>45168</v>
      </c>
      <c r="B1030" s="2">
        <f t="shared" si="49"/>
        <v>2023</v>
      </c>
      <c r="C1030" s="2">
        <f t="shared" si="48"/>
        <v>8</v>
      </c>
      <c r="D1030" s="2">
        <v>814</v>
      </c>
      <c r="E1030" t="s">
        <v>1040</v>
      </c>
      <c r="F1030" s="4">
        <v>31628541</v>
      </c>
      <c r="G1030" s="2">
        <v>4191.12</v>
      </c>
      <c r="H1030" t="s">
        <v>5792</v>
      </c>
      <c r="U1030" t="s">
        <v>5792</v>
      </c>
      <c r="AD1030" t="str">
        <f t="shared" si="50"/>
        <v xml:space="preserve">Doprava </v>
      </c>
    </row>
    <row r="1031" spans="1:30" x14ac:dyDescent="0.3">
      <c r="A1031" s="3">
        <v>45159</v>
      </c>
      <c r="B1031" s="2">
        <f t="shared" si="49"/>
        <v>2023</v>
      </c>
      <c r="C1031" s="2">
        <f t="shared" si="48"/>
        <v>8</v>
      </c>
      <c r="D1031" s="2">
        <v>815</v>
      </c>
      <c r="E1031" t="s">
        <v>1118</v>
      </c>
      <c r="F1031" s="4">
        <v>31628541</v>
      </c>
      <c r="G1031" s="2">
        <v>14988.84</v>
      </c>
      <c r="H1031" t="s">
        <v>5792</v>
      </c>
      <c r="U1031" t="s">
        <v>5792</v>
      </c>
      <c r="AD1031" t="str">
        <f t="shared" si="50"/>
        <v xml:space="preserve">Doprava </v>
      </c>
    </row>
    <row r="1032" spans="1:30" x14ac:dyDescent="0.3">
      <c r="A1032" s="3">
        <v>45154</v>
      </c>
      <c r="B1032" s="2">
        <f t="shared" si="49"/>
        <v>2023</v>
      </c>
      <c r="C1032" s="2">
        <f t="shared" si="48"/>
        <v>8</v>
      </c>
      <c r="D1032" s="2">
        <v>794</v>
      </c>
      <c r="E1032" t="s">
        <v>1143</v>
      </c>
      <c r="F1032" s="4">
        <v>31628541</v>
      </c>
      <c r="G1032" s="2">
        <v>5422.08</v>
      </c>
      <c r="H1032" t="s">
        <v>5792</v>
      </c>
      <c r="U1032" t="s">
        <v>5792</v>
      </c>
      <c r="AD1032" t="str">
        <f t="shared" si="50"/>
        <v xml:space="preserve">Doprava </v>
      </c>
    </row>
    <row r="1033" spans="1:30" x14ac:dyDescent="0.3">
      <c r="A1033" s="3">
        <v>45007</v>
      </c>
      <c r="B1033" s="2">
        <f t="shared" si="49"/>
        <v>2023</v>
      </c>
      <c r="C1033" s="2">
        <f t="shared" si="48"/>
        <v>3</v>
      </c>
      <c r="D1033" s="2">
        <v>252</v>
      </c>
      <c r="E1033" t="s">
        <v>1885</v>
      </c>
      <c r="F1033" s="4">
        <v>31635903</v>
      </c>
      <c r="G1033" s="2">
        <v>1152</v>
      </c>
      <c r="I1033" t="s">
        <v>5792</v>
      </c>
      <c r="P1033" t="s">
        <v>5792</v>
      </c>
      <c r="AD1033" t="str">
        <f t="shared" si="50"/>
        <v xml:space="preserve">IT služby, SW, licencie </v>
      </c>
    </row>
    <row r="1034" spans="1:30" x14ac:dyDescent="0.3">
      <c r="A1034" s="3">
        <v>45000</v>
      </c>
      <c r="B1034" s="2">
        <f t="shared" si="49"/>
        <v>2023</v>
      </c>
      <c r="C1034" s="2">
        <f t="shared" si="48"/>
        <v>3</v>
      </c>
      <c r="D1034" s="2">
        <v>6</v>
      </c>
      <c r="E1034" t="s">
        <v>1921</v>
      </c>
      <c r="F1034" s="4">
        <v>31635903</v>
      </c>
      <c r="G1034" s="2">
        <v>1152</v>
      </c>
      <c r="I1034" t="s">
        <v>5792</v>
      </c>
      <c r="P1034" t="s">
        <v>5792</v>
      </c>
      <c r="AD1034" t="str">
        <f t="shared" si="50"/>
        <v xml:space="preserve">IT služby, SW, licencie </v>
      </c>
    </row>
    <row r="1035" spans="1:30" x14ac:dyDescent="0.3">
      <c r="A1035" s="3">
        <v>44575</v>
      </c>
      <c r="B1035" s="2">
        <f t="shared" si="49"/>
        <v>2022</v>
      </c>
      <c r="C1035" s="2">
        <f t="shared" si="48"/>
        <v>1</v>
      </c>
      <c r="D1035">
        <v>2038</v>
      </c>
      <c r="E1035" t="s">
        <v>3953</v>
      </c>
      <c r="F1035" s="4">
        <v>31635903</v>
      </c>
      <c r="G1035" s="2">
        <v>933.12</v>
      </c>
      <c r="I1035" t="s">
        <v>5792</v>
      </c>
      <c r="P1035" t="s">
        <v>5792</v>
      </c>
      <c r="AD1035" t="str">
        <f t="shared" si="50"/>
        <v xml:space="preserve">IT služby, SW, licencie </v>
      </c>
    </row>
    <row r="1036" spans="1:30" x14ac:dyDescent="0.3">
      <c r="A1036" s="3">
        <v>44559</v>
      </c>
      <c r="B1036" s="2">
        <f t="shared" si="49"/>
        <v>2021</v>
      </c>
      <c r="C1036" s="2">
        <f t="shared" si="48"/>
        <v>12</v>
      </c>
      <c r="D1036" s="2">
        <v>55</v>
      </c>
      <c r="E1036" t="s">
        <v>4035</v>
      </c>
      <c r="F1036" s="4">
        <v>31635903</v>
      </c>
      <c r="G1036" s="2">
        <v>933.12</v>
      </c>
      <c r="I1036" t="s">
        <v>5792</v>
      </c>
      <c r="P1036" t="s">
        <v>5792</v>
      </c>
      <c r="AD1036" t="str">
        <f t="shared" si="50"/>
        <v xml:space="preserve">IT služby, SW, licencie </v>
      </c>
    </row>
    <row r="1037" spans="1:30" x14ac:dyDescent="0.3">
      <c r="A1037" s="3">
        <v>44700</v>
      </c>
      <c r="B1037" s="2">
        <f t="shared" si="49"/>
        <v>2022</v>
      </c>
      <c r="C1037" s="2">
        <f t="shared" si="48"/>
        <v>5</v>
      </c>
      <c r="D1037">
        <v>664</v>
      </c>
      <c r="E1037" t="s">
        <v>3341</v>
      </c>
      <c r="F1037" s="4">
        <v>31645399</v>
      </c>
      <c r="G1037" s="2">
        <v>1724.4</v>
      </c>
      <c r="H1037" t="s">
        <v>5792</v>
      </c>
      <c r="K1037" t="s">
        <v>5792</v>
      </c>
      <c r="AA1037" t="s">
        <v>5792</v>
      </c>
      <c r="AD1037" t="str">
        <f t="shared" si="50"/>
        <v xml:space="preserve">Investícia a údržba majetku Automobily a technika </v>
      </c>
    </row>
    <row r="1038" spans="1:30" x14ac:dyDescent="0.3">
      <c r="A1038" s="3">
        <v>44616</v>
      </c>
      <c r="B1038" s="2">
        <f t="shared" si="49"/>
        <v>2022</v>
      </c>
      <c r="C1038" s="2">
        <f t="shared" si="48"/>
        <v>2</v>
      </c>
      <c r="D1038">
        <v>134</v>
      </c>
      <c r="E1038" t="s">
        <v>3720</v>
      </c>
      <c r="F1038" s="4">
        <v>31645399</v>
      </c>
      <c r="G1038" s="2">
        <v>559.20000000000005</v>
      </c>
      <c r="H1038" t="s">
        <v>5792</v>
      </c>
      <c r="K1038" t="s">
        <v>5792</v>
      </c>
      <c r="N1038" t="s">
        <v>5792</v>
      </c>
      <c r="AD1038" t="str">
        <f t="shared" si="50"/>
        <v xml:space="preserve">Investícia a údržba majetku ZŠ / MŠ / Jasle </v>
      </c>
    </row>
    <row r="1039" spans="1:30" x14ac:dyDescent="0.3">
      <c r="A1039" s="3">
        <v>44872</v>
      </c>
      <c r="B1039" s="2">
        <f t="shared" si="49"/>
        <v>2022</v>
      </c>
      <c r="C1039" s="2">
        <f t="shared" si="48"/>
        <v>11</v>
      </c>
      <c r="D1039">
        <v>1350</v>
      </c>
      <c r="E1039" t="s">
        <v>2602</v>
      </c>
      <c r="F1039" s="4">
        <v>31668305</v>
      </c>
      <c r="G1039" s="2">
        <v>30</v>
      </c>
      <c r="H1039" t="s">
        <v>5792</v>
      </c>
      <c r="K1039" t="s">
        <v>5792</v>
      </c>
      <c r="AD1039" t="str">
        <f t="shared" si="50"/>
        <v xml:space="preserve">Investícia a údržba majetku </v>
      </c>
    </row>
    <row r="1040" spans="1:30" x14ac:dyDescent="0.3">
      <c r="A1040" s="3">
        <v>44872</v>
      </c>
      <c r="B1040" s="2">
        <f t="shared" si="49"/>
        <v>2022</v>
      </c>
      <c r="C1040" s="2">
        <f t="shared" si="48"/>
        <v>11</v>
      </c>
      <c r="D1040">
        <v>1349</v>
      </c>
      <c r="E1040" t="s">
        <v>2603</v>
      </c>
      <c r="F1040" s="4">
        <v>31668305</v>
      </c>
      <c r="G1040" s="2">
        <v>30</v>
      </c>
      <c r="H1040" t="s">
        <v>5792</v>
      </c>
      <c r="K1040" t="s">
        <v>5792</v>
      </c>
      <c r="AD1040" t="str">
        <f t="shared" si="50"/>
        <v xml:space="preserve">Investícia a údržba majetku </v>
      </c>
    </row>
    <row r="1041" spans="1:30" x14ac:dyDescent="0.3">
      <c r="A1041" s="3">
        <v>44678</v>
      </c>
      <c r="B1041" s="2">
        <f t="shared" si="49"/>
        <v>2022</v>
      </c>
      <c r="C1041" s="2">
        <f t="shared" si="48"/>
        <v>4</v>
      </c>
      <c r="D1041">
        <v>387</v>
      </c>
      <c r="E1041" t="s">
        <v>3442</v>
      </c>
      <c r="F1041" s="4">
        <v>31668305</v>
      </c>
      <c r="G1041" s="2">
        <v>30</v>
      </c>
      <c r="H1041" t="s">
        <v>5792</v>
      </c>
      <c r="K1041" t="s">
        <v>5792</v>
      </c>
      <c r="AD1041" t="str">
        <f t="shared" si="50"/>
        <v xml:space="preserve">Investícia a údržba majetku </v>
      </c>
    </row>
    <row r="1042" spans="1:30" x14ac:dyDescent="0.3">
      <c r="A1042" s="3">
        <v>44495</v>
      </c>
      <c r="B1042" s="2">
        <f t="shared" si="49"/>
        <v>2021</v>
      </c>
      <c r="C1042" s="2">
        <f t="shared" si="48"/>
        <v>10</v>
      </c>
      <c r="D1042" s="2">
        <v>1388</v>
      </c>
      <c r="E1042" t="s">
        <v>4415</v>
      </c>
      <c r="F1042" s="4">
        <v>31668305</v>
      </c>
      <c r="G1042" s="2">
        <v>30</v>
      </c>
      <c r="H1042" t="s">
        <v>5792</v>
      </c>
      <c r="K1042" t="s">
        <v>5792</v>
      </c>
      <c r="AD1042" t="str">
        <f t="shared" si="50"/>
        <v xml:space="preserve">Investícia a údržba majetku </v>
      </c>
    </row>
    <row r="1043" spans="1:30" x14ac:dyDescent="0.3">
      <c r="A1043" s="3">
        <v>44495</v>
      </c>
      <c r="B1043" s="2">
        <f t="shared" si="49"/>
        <v>2021</v>
      </c>
      <c r="C1043" s="2">
        <f t="shared" si="48"/>
        <v>10</v>
      </c>
      <c r="D1043" s="2">
        <v>1387</v>
      </c>
      <c r="E1043" t="s">
        <v>4416</v>
      </c>
      <c r="F1043" s="4">
        <v>31668305</v>
      </c>
      <c r="G1043" s="2">
        <v>30</v>
      </c>
      <c r="H1043" t="s">
        <v>5792</v>
      </c>
      <c r="K1043" t="s">
        <v>5792</v>
      </c>
      <c r="AD1043" t="str">
        <f t="shared" si="50"/>
        <v xml:space="preserve">Investícia a údržba majetku </v>
      </c>
    </row>
    <row r="1044" spans="1:30" x14ac:dyDescent="0.3">
      <c r="A1044" s="3">
        <v>44490</v>
      </c>
      <c r="B1044" s="2">
        <f t="shared" si="49"/>
        <v>2021</v>
      </c>
      <c r="C1044" s="2">
        <f t="shared" si="48"/>
        <v>10</v>
      </c>
      <c r="D1044" s="2">
        <v>1386</v>
      </c>
      <c r="E1044" t="s">
        <v>4450</v>
      </c>
      <c r="F1044" s="4">
        <v>31668305</v>
      </c>
      <c r="G1044" s="2">
        <v>30</v>
      </c>
      <c r="H1044" t="s">
        <v>5792</v>
      </c>
      <c r="K1044" t="s">
        <v>5792</v>
      </c>
      <c r="AD1044" t="str">
        <f t="shared" si="50"/>
        <v xml:space="preserve">Investícia a údržba majetku </v>
      </c>
    </row>
    <row r="1045" spans="1:30" x14ac:dyDescent="0.3">
      <c r="A1045" s="3">
        <v>44452</v>
      </c>
      <c r="B1045" s="2">
        <f t="shared" si="49"/>
        <v>2021</v>
      </c>
      <c r="C1045" s="2">
        <f t="shared" si="48"/>
        <v>9</v>
      </c>
      <c r="D1045" s="2">
        <v>1193</v>
      </c>
      <c r="E1045" t="s">
        <v>4639</v>
      </c>
      <c r="F1045" s="4">
        <v>31668305</v>
      </c>
      <c r="G1045" s="2">
        <v>30</v>
      </c>
      <c r="H1045" t="s">
        <v>5792</v>
      </c>
      <c r="K1045" t="s">
        <v>5792</v>
      </c>
      <c r="AD1045" t="str">
        <f t="shared" si="50"/>
        <v xml:space="preserve">Investícia a údržba majetku </v>
      </c>
    </row>
    <row r="1046" spans="1:30" x14ac:dyDescent="0.3">
      <c r="A1046" s="3">
        <v>44452</v>
      </c>
      <c r="B1046" s="2">
        <f t="shared" si="49"/>
        <v>2021</v>
      </c>
      <c r="C1046" s="2">
        <f t="shared" si="48"/>
        <v>9</v>
      </c>
      <c r="D1046" s="2">
        <v>1194</v>
      </c>
      <c r="E1046" t="s">
        <v>4640</v>
      </c>
      <c r="F1046" s="4">
        <v>31668305</v>
      </c>
      <c r="G1046" s="2">
        <v>30</v>
      </c>
      <c r="H1046" t="s">
        <v>5792</v>
      </c>
      <c r="K1046" t="s">
        <v>5792</v>
      </c>
      <c r="AD1046" t="str">
        <f t="shared" si="50"/>
        <v xml:space="preserve">Investícia a údržba majetku </v>
      </c>
    </row>
    <row r="1047" spans="1:30" x14ac:dyDescent="0.3">
      <c r="A1047" s="3">
        <v>44424</v>
      </c>
      <c r="B1047" s="2">
        <f t="shared" si="49"/>
        <v>2021</v>
      </c>
      <c r="C1047" s="2">
        <f t="shared" si="48"/>
        <v>8</v>
      </c>
      <c r="D1047" s="2">
        <v>1043</v>
      </c>
      <c r="E1047" t="s">
        <v>4757</v>
      </c>
      <c r="F1047" s="4">
        <v>31668305</v>
      </c>
      <c r="G1047" s="2">
        <v>30</v>
      </c>
      <c r="H1047" t="s">
        <v>5792</v>
      </c>
      <c r="K1047" t="s">
        <v>5792</v>
      </c>
      <c r="AD1047" t="str">
        <f t="shared" si="50"/>
        <v xml:space="preserve">Investícia a údržba majetku </v>
      </c>
    </row>
    <row r="1048" spans="1:30" x14ac:dyDescent="0.3">
      <c r="A1048" s="3">
        <v>44361</v>
      </c>
      <c r="B1048" s="2">
        <f t="shared" si="49"/>
        <v>2021</v>
      </c>
      <c r="C1048" s="2">
        <f t="shared" si="48"/>
        <v>6</v>
      </c>
      <c r="D1048" s="2">
        <v>695</v>
      </c>
      <c r="E1048" t="s">
        <v>5036</v>
      </c>
      <c r="F1048" s="4">
        <v>31668305</v>
      </c>
      <c r="G1048" s="2">
        <v>30</v>
      </c>
      <c r="H1048" t="s">
        <v>5792</v>
      </c>
      <c r="K1048" t="s">
        <v>5792</v>
      </c>
      <c r="AD1048" t="str">
        <f t="shared" si="50"/>
        <v xml:space="preserve">Investícia a údržba majetku </v>
      </c>
    </row>
    <row r="1049" spans="1:30" x14ac:dyDescent="0.3">
      <c r="A1049" s="3">
        <v>44361</v>
      </c>
      <c r="B1049" s="2">
        <f t="shared" si="49"/>
        <v>2021</v>
      </c>
      <c r="C1049" s="2">
        <f t="shared" si="48"/>
        <v>6</v>
      </c>
      <c r="D1049" s="2">
        <v>694</v>
      </c>
      <c r="E1049" t="s">
        <v>5037</v>
      </c>
      <c r="F1049" s="4">
        <v>31668305</v>
      </c>
      <c r="G1049" s="2">
        <v>30</v>
      </c>
      <c r="H1049" t="s">
        <v>5792</v>
      </c>
      <c r="K1049" t="s">
        <v>5792</v>
      </c>
      <c r="AD1049" t="str">
        <f t="shared" si="50"/>
        <v xml:space="preserve">Investícia a údržba majetku </v>
      </c>
    </row>
    <row r="1050" spans="1:30" x14ac:dyDescent="0.3">
      <c r="A1050" s="3">
        <v>44322</v>
      </c>
      <c r="B1050" s="2">
        <f t="shared" si="49"/>
        <v>2021</v>
      </c>
      <c r="C1050" s="2">
        <f t="shared" si="48"/>
        <v>5</v>
      </c>
      <c r="D1050" s="2">
        <v>564</v>
      </c>
      <c r="E1050" t="s">
        <v>5207</v>
      </c>
      <c r="F1050" s="4">
        <v>31668305</v>
      </c>
      <c r="G1050" s="2">
        <v>90</v>
      </c>
      <c r="H1050" t="s">
        <v>5792</v>
      </c>
      <c r="K1050" t="s">
        <v>5792</v>
      </c>
      <c r="AD1050" t="str">
        <f t="shared" si="50"/>
        <v xml:space="preserve">Investícia a údržba majetku </v>
      </c>
    </row>
    <row r="1051" spans="1:30" x14ac:dyDescent="0.3">
      <c r="A1051" s="3">
        <v>44319</v>
      </c>
      <c r="B1051" s="2">
        <f t="shared" si="49"/>
        <v>2021</v>
      </c>
      <c r="C1051" s="2">
        <f t="shared" si="48"/>
        <v>5</v>
      </c>
      <c r="D1051" s="2">
        <v>448</v>
      </c>
      <c r="E1051" t="s">
        <v>5231</v>
      </c>
      <c r="F1051" s="4">
        <v>31668305</v>
      </c>
      <c r="G1051" s="2">
        <v>30</v>
      </c>
      <c r="H1051" t="s">
        <v>5792</v>
      </c>
      <c r="K1051" t="s">
        <v>5792</v>
      </c>
      <c r="AD1051" t="str">
        <f t="shared" si="50"/>
        <v xml:space="preserve">Investícia a údržba majetku </v>
      </c>
    </row>
    <row r="1052" spans="1:30" x14ac:dyDescent="0.3">
      <c r="A1052" s="3">
        <v>44319</v>
      </c>
      <c r="B1052" s="2">
        <f t="shared" si="49"/>
        <v>2021</v>
      </c>
      <c r="C1052" s="2">
        <f t="shared" si="48"/>
        <v>5</v>
      </c>
      <c r="D1052" s="2">
        <v>447</v>
      </c>
      <c r="E1052" t="s">
        <v>5232</v>
      </c>
      <c r="F1052" s="4">
        <v>31668305</v>
      </c>
      <c r="G1052" s="2">
        <v>30</v>
      </c>
      <c r="H1052" t="s">
        <v>5792</v>
      </c>
      <c r="K1052" t="s">
        <v>5792</v>
      </c>
      <c r="AD1052" t="str">
        <f t="shared" si="50"/>
        <v xml:space="preserve">Investícia a údržba majetku </v>
      </c>
    </row>
    <row r="1053" spans="1:30" x14ac:dyDescent="0.3">
      <c r="A1053" s="3">
        <v>44319</v>
      </c>
      <c r="B1053" s="2">
        <f t="shared" si="49"/>
        <v>2021</v>
      </c>
      <c r="C1053" s="2">
        <f t="shared" si="48"/>
        <v>5</v>
      </c>
      <c r="D1053" s="2">
        <v>446</v>
      </c>
      <c r="E1053" t="s">
        <v>5233</v>
      </c>
      <c r="F1053" s="4">
        <v>31668305</v>
      </c>
      <c r="G1053" s="2">
        <v>30</v>
      </c>
      <c r="H1053" t="s">
        <v>5792</v>
      </c>
      <c r="K1053" t="s">
        <v>5792</v>
      </c>
      <c r="AD1053" t="str">
        <f t="shared" si="50"/>
        <v xml:space="preserve">Investícia a údržba majetku </v>
      </c>
    </row>
    <row r="1054" spans="1:30" x14ac:dyDescent="0.3">
      <c r="A1054" s="3">
        <v>44319</v>
      </c>
      <c r="B1054" s="2">
        <f t="shared" si="49"/>
        <v>2021</v>
      </c>
      <c r="C1054" s="2">
        <f t="shared" si="48"/>
        <v>5</v>
      </c>
      <c r="D1054" s="2">
        <v>445</v>
      </c>
      <c r="E1054" t="s">
        <v>5234</v>
      </c>
      <c r="F1054" s="4">
        <v>31668305</v>
      </c>
      <c r="G1054" s="2">
        <v>30</v>
      </c>
      <c r="H1054" t="s">
        <v>5792</v>
      </c>
      <c r="K1054" t="s">
        <v>5792</v>
      </c>
      <c r="AD1054" t="str">
        <f t="shared" si="50"/>
        <v xml:space="preserve">Investícia a údržba majetku </v>
      </c>
    </row>
    <row r="1055" spans="1:30" x14ac:dyDescent="0.3">
      <c r="A1055" s="3">
        <v>44319</v>
      </c>
      <c r="B1055" s="2">
        <f t="shared" si="49"/>
        <v>2021</v>
      </c>
      <c r="C1055" s="2">
        <f t="shared" si="48"/>
        <v>5</v>
      </c>
      <c r="D1055" s="2">
        <v>437</v>
      </c>
      <c r="E1055" t="s">
        <v>5240</v>
      </c>
      <c r="F1055" s="4">
        <v>31668305</v>
      </c>
      <c r="G1055" s="2">
        <v>30</v>
      </c>
      <c r="H1055" t="s">
        <v>5792</v>
      </c>
      <c r="K1055" t="s">
        <v>5792</v>
      </c>
      <c r="AD1055" t="str">
        <f t="shared" si="50"/>
        <v xml:space="preserve">Investícia a údržba majetku </v>
      </c>
    </row>
    <row r="1056" spans="1:30" x14ac:dyDescent="0.3">
      <c r="A1056" s="3">
        <v>44252</v>
      </c>
      <c r="B1056" s="2">
        <f t="shared" si="49"/>
        <v>2021</v>
      </c>
      <c r="C1056" s="2">
        <f t="shared" si="48"/>
        <v>2</v>
      </c>
      <c r="D1056" s="2">
        <v>92</v>
      </c>
      <c r="E1056" t="s">
        <v>3442</v>
      </c>
      <c r="F1056" s="4">
        <v>31668305</v>
      </c>
      <c r="G1056" s="2">
        <v>30</v>
      </c>
      <c r="H1056" t="s">
        <v>5792</v>
      </c>
      <c r="K1056" t="s">
        <v>5792</v>
      </c>
      <c r="AD1056" t="str">
        <f t="shared" si="50"/>
        <v xml:space="preserve">Investícia a údržba majetku </v>
      </c>
    </row>
    <row r="1057" spans="1:30" x14ac:dyDescent="0.3">
      <c r="A1057" s="3">
        <v>45257</v>
      </c>
      <c r="B1057" s="2">
        <f t="shared" si="49"/>
        <v>2023</v>
      </c>
      <c r="C1057" s="2">
        <f t="shared" si="48"/>
        <v>11</v>
      </c>
      <c r="D1057" s="2">
        <v>1254</v>
      </c>
      <c r="E1057" t="s">
        <v>489</v>
      </c>
      <c r="F1057" s="4">
        <v>31670041</v>
      </c>
      <c r="G1057" s="2">
        <v>1778.4</v>
      </c>
      <c r="I1057" t="s">
        <v>5792</v>
      </c>
      <c r="P1057" t="s">
        <v>5792</v>
      </c>
      <c r="AD1057" t="str">
        <f t="shared" si="50"/>
        <v xml:space="preserve">IT služby, SW, licencie </v>
      </c>
    </row>
    <row r="1058" spans="1:30" x14ac:dyDescent="0.3">
      <c r="A1058" s="3">
        <v>45013</v>
      </c>
      <c r="B1058" s="2">
        <f t="shared" si="49"/>
        <v>2023</v>
      </c>
      <c r="C1058" s="2">
        <f t="shared" si="48"/>
        <v>3</v>
      </c>
      <c r="D1058" s="2">
        <v>152</v>
      </c>
      <c r="E1058" t="s">
        <v>1858</v>
      </c>
      <c r="F1058" s="4">
        <v>31670041</v>
      </c>
      <c r="G1058" s="2">
        <v>720</v>
      </c>
      <c r="I1058" t="s">
        <v>5792</v>
      </c>
      <c r="P1058" t="s">
        <v>5792</v>
      </c>
      <c r="AD1058" t="str">
        <f t="shared" si="50"/>
        <v xml:space="preserve">IT služby, SW, licencie </v>
      </c>
    </row>
    <row r="1059" spans="1:30" x14ac:dyDescent="0.3">
      <c r="A1059" s="3">
        <v>44923</v>
      </c>
      <c r="B1059" s="2">
        <f t="shared" si="49"/>
        <v>2022</v>
      </c>
      <c r="C1059" s="2">
        <f t="shared" si="48"/>
        <v>12</v>
      </c>
      <c r="D1059">
        <v>1721</v>
      </c>
      <c r="E1059" t="s">
        <v>489</v>
      </c>
      <c r="F1059" s="4">
        <v>31670041</v>
      </c>
      <c r="G1059" s="2">
        <v>566.4</v>
      </c>
      <c r="I1059" t="s">
        <v>5792</v>
      </c>
      <c r="P1059" t="s">
        <v>5792</v>
      </c>
      <c r="AD1059" t="str">
        <f t="shared" si="50"/>
        <v xml:space="preserve">IT služby, SW, licencie </v>
      </c>
    </row>
    <row r="1060" spans="1:30" x14ac:dyDescent="0.3">
      <c r="A1060" s="3">
        <v>44560</v>
      </c>
      <c r="B1060" s="2">
        <f t="shared" si="49"/>
        <v>2021</v>
      </c>
      <c r="C1060" s="2">
        <f t="shared" si="48"/>
        <v>12</v>
      </c>
      <c r="D1060" s="2">
        <v>1810</v>
      </c>
      <c r="E1060" t="s">
        <v>489</v>
      </c>
      <c r="F1060" s="4">
        <v>31670041</v>
      </c>
      <c r="G1060" s="2">
        <v>566.4</v>
      </c>
      <c r="I1060" t="s">
        <v>5792</v>
      </c>
      <c r="P1060" t="s">
        <v>5792</v>
      </c>
      <c r="AD1060" t="str">
        <f t="shared" si="50"/>
        <v xml:space="preserve">IT služby, SW, licencie </v>
      </c>
    </row>
    <row r="1061" spans="1:30" x14ac:dyDescent="0.3">
      <c r="A1061" s="3">
        <v>44560</v>
      </c>
      <c r="B1061" s="2">
        <f t="shared" si="49"/>
        <v>2021</v>
      </c>
      <c r="C1061" s="2">
        <f t="shared" si="48"/>
        <v>12</v>
      </c>
      <c r="D1061" s="2">
        <v>1809</v>
      </c>
      <c r="E1061" t="s">
        <v>4011</v>
      </c>
      <c r="F1061" s="4">
        <v>31670041</v>
      </c>
      <c r="G1061" s="2">
        <v>390</v>
      </c>
      <c r="I1061" t="s">
        <v>5792</v>
      </c>
      <c r="P1061" t="s">
        <v>5792</v>
      </c>
      <c r="AD1061" t="str">
        <f t="shared" si="50"/>
        <v xml:space="preserve">IT služby, SW, licencie </v>
      </c>
    </row>
    <row r="1062" spans="1:30" x14ac:dyDescent="0.3">
      <c r="A1062" s="3">
        <v>44244</v>
      </c>
      <c r="B1062" s="2">
        <f t="shared" si="49"/>
        <v>2021</v>
      </c>
      <c r="C1062" s="2">
        <f t="shared" si="48"/>
        <v>2</v>
      </c>
      <c r="D1062" s="2">
        <v>145</v>
      </c>
      <c r="E1062" t="s">
        <v>5604</v>
      </c>
      <c r="F1062" s="4">
        <v>31681051</v>
      </c>
      <c r="G1062" s="2">
        <v>166.8</v>
      </c>
      <c r="I1062" t="s">
        <v>5792</v>
      </c>
      <c r="Z1062" t="s">
        <v>5792</v>
      </c>
      <c r="AD1062" t="str">
        <f t="shared" si="50"/>
        <v xml:space="preserve">Zeleň a živ. Prostredie </v>
      </c>
    </row>
    <row r="1063" spans="1:30" x14ac:dyDescent="0.3">
      <c r="A1063" s="3">
        <v>44201</v>
      </c>
      <c r="B1063" s="2">
        <f t="shared" si="49"/>
        <v>2021</v>
      </c>
      <c r="C1063" s="2">
        <f t="shared" si="48"/>
        <v>1</v>
      </c>
      <c r="D1063" s="2">
        <v>2245</v>
      </c>
      <c r="E1063" t="s">
        <v>5780</v>
      </c>
      <c r="F1063" s="4">
        <v>31681051</v>
      </c>
      <c r="G1063" s="2">
        <v>4393.2</v>
      </c>
      <c r="I1063" t="s">
        <v>5792</v>
      </c>
      <c r="Z1063" t="s">
        <v>5792</v>
      </c>
      <c r="AD1063" t="str">
        <f t="shared" si="50"/>
        <v xml:space="preserve">Zeleň a živ. Prostredie </v>
      </c>
    </row>
    <row r="1064" spans="1:30" x14ac:dyDescent="0.3">
      <c r="A1064" s="3">
        <v>45176</v>
      </c>
      <c r="B1064" s="2">
        <f t="shared" si="49"/>
        <v>2023</v>
      </c>
      <c r="C1064" s="2">
        <f t="shared" si="48"/>
        <v>9</v>
      </c>
      <c r="D1064" s="2">
        <v>927</v>
      </c>
      <c r="E1064" t="s">
        <v>1022</v>
      </c>
      <c r="F1064" s="4">
        <v>31690360</v>
      </c>
      <c r="G1064" s="2">
        <v>816314.24</v>
      </c>
      <c r="I1064" t="s">
        <v>5792</v>
      </c>
      <c r="K1064" t="s">
        <v>5792</v>
      </c>
      <c r="N1064" t="s">
        <v>5792</v>
      </c>
      <c r="AD1064" t="str">
        <f t="shared" si="50"/>
        <v xml:space="preserve">Investícia a údržba majetku ZŠ / MŠ / Jasle </v>
      </c>
    </row>
    <row r="1065" spans="1:30" x14ac:dyDescent="0.3">
      <c r="A1065" s="3">
        <v>45132</v>
      </c>
      <c r="B1065" s="2">
        <f t="shared" si="49"/>
        <v>2023</v>
      </c>
      <c r="C1065" s="2">
        <f t="shared" si="48"/>
        <v>7</v>
      </c>
      <c r="D1065" s="2">
        <v>762</v>
      </c>
      <c r="E1065" t="s">
        <v>1216</v>
      </c>
      <c r="F1065" s="4">
        <v>31690360</v>
      </c>
      <c r="G1065" s="2">
        <v>465484.38</v>
      </c>
      <c r="I1065" t="s">
        <v>5792</v>
      </c>
      <c r="K1065" t="s">
        <v>5792</v>
      </c>
      <c r="N1065" t="s">
        <v>5792</v>
      </c>
      <c r="AD1065" t="str">
        <f t="shared" si="50"/>
        <v xml:space="preserve">Investícia a údržba majetku ZŠ / MŠ / Jasle </v>
      </c>
    </row>
    <row r="1066" spans="1:30" x14ac:dyDescent="0.3">
      <c r="A1066" s="3">
        <v>45105</v>
      </c>
      <c r="B1066" s="2">
        <f t="shared" si="49"/>
        <v>2023</v>
      </c>
      <c r="C1066" s="2">
        <f t="shared" si="48"/>
        <v>6</v>
      </c>
      <c r="D1066" s="2">
        <v>656</v>
      </c>
      <c r="E1066" t="s">
        <v>1216</v>
      </c>
      <c r="F1066" s="4">
        <v>31690360</v>
      </c>
      <c r="G1066" s="2">
        <v>1202441.28</v>
      </c>
      <c r="I1066" t="s">
        <v>5792</v>
      </c>
      <c r="K1066" t="s">
        <v>5792</v>
      </c>
      <c r="N1066" t="s">
        <v>5792</v>
      </c>
      <c r="AD1066" t="str">
        <f t="shared" si="50"/>
        <v xml:space="preserve">Investícia a údržba majetku ZŠ / MŠ / Jasle </v>
      </c>
    </row>
    <row r="1067" spans="1:30" x14ac:dyDescent="0.3">
      <c r="A1067" s="3">
        <v>45043</v>
      </c>
      <c r="B1067" s="2">
        <f t="shared" si="49"/>
        <v>2023</v>
      </c>
      <c r="C1067" s="2">
        <f t="shared" si="48"/>
        <v>4</v>
      </c>
      <c r="D1067" s="2">
        <v>371</v>
      </c>
      <c r="E1067" t="s">
        <v>1216</v>
      </c>
      <c r="F1067" s="4">
        <v>31690360</v>
      </c>
      <c r="G1067" s="2">
        <v>272298.01</v>
      </c>
      <c r="I1067" t="s">
        <v>5792</v>
      </c>
      <c r="K1067" t="s">
        <v>5792</v>
      </c>
      <c r="N1067" t="s">
        <v>5792</v>
      </c>
      <c r="AD1067" t="str">
        <f t="shared" si="50"/>
        <v xml:space="preserve">Investícia a údržba majetku ZŠ / MŠ / Jasle </v>
      </c>
    </row>
    <row r="1068" spans="1:30" x14ac:dyDescent="0.3">
      <c r="A1068" s="3">
        <v>45008</v>
      </c>
      <c r="B1068" s="2">
        <f t="shared" si="49"/>
        <v>2023</v>
      </c>
      <c r="C1068" s="2">
        <f t="shared" si="48"/>
        <v>3</v>
      </c>
      <c r="D1068" s="2">
        <v>195</v>
      </c>
      <c r="E1068" t="s">
        <v>1216</v>
      </c>
      <c r="F1068" s="4">
        <v>31690360</v>
      </c>
      <c r="G1068" s="2">
        <v>101389.93</v>
      </c>
      <c r="I1068" t="s">
        <v>5792</v>
      </c>
      <c r="K1068" t="s">
        <v>5792</v>
      </c>
      <c r="N1068" t="s">
        <v>5792</v>
      </c>
      <c r="AD1068" t="str">
        <f t="shared" si="50"/>
        <v xml:space="preserve">Investícia a údržba majetku ZŠ / MŠ / Jasle </v>
      </c>
    </row>
    <row r="1069" spans="1:30" x14ac:dyDescent="0.3">
      <c r="A1069" s="3">
        <v>44992</v>
      </c>
      <c r="B1069" s="2">
        <f t="shared" si="49"/>
        <v>2023</v>
      </c>
      <c r="C1069" s="2">
        <f t="shared" si="48"/>
        <v>3</v>
      </c>
      <c r="D1069" s="2">
        <v>119</v>
      </c>
      <c r="E1069" t="s">
        <v>1216</v>
      </c>
      <c r="F1069" s="4">
        <v>31690360</v>
      </c>
      <c r="G1069" s="2">
        <v>102937.76</v>
      </c>
      <c r="I1069" t="s">
        <v>5792</v>
      </c>
      <c r="K1069" t="s">
        <v>5792</v>
      </c>
      <c r="N1069" t="s">
        <v>5792</v>
      </c>
      <c r="AD1069" t="str">
        <f t="shared" si="50"/>
        <v xml:space="preserve">Investícia a údržba majetku ZŠ / MŠ / Jasle </v>
      </c>
    </row>
    <row r="1070" spans="1:30" x14ac:dyDescent="0.3">
      <c r="A1070" s="3">
        <v>44958</v>
      </c>
      <c r="B1070" s="2">
        <f t="shared" si="49"/>
        <v>2023</v>
      </c>
      <c r="C1070" s="2">
        <f t="shared" si="48"/>
        <v>2</v>
      </c>
      <c r="D1070" s="2">
        <v>1992</v>
      </c>
      <c r="E1070" t="s">
        <v>1216</v>
      </c>
      <c r="F1070" s="4">
        <v>31690360</v>
      </c>
      <c r="G1070" s="2">
        <v>185902.75</v>
      </c>
      <c r="I1070" t="s">
        <v>5792</v>
      </c>
      <c r="K1070" t="s">
        <v>5792</v>
      </c>
      <c r="N1070" t="s">
        <v>5792</v>
      </c>
      <c r="AD1070" t="str">
        <f t="shared" si="50"/>
        <v xml:space="preserve">Investícia a údržba majetku ZŠ / MŠ / Jasle </v>
      </c>
    </row>
    <row r="1071" spans="1:30" x14ac:dyDescent="0.3">
      <c r="A1071" s="3">
        <v>44924</v>
      </c>
      <c r="B1071" s="2">
        <f t="shared" si="49"/>
        <v>2022</v>
      </c>
      <c r="C1071" s="2">
        <f t="shared" si="48"/>
        <v>12</v>
      </c>
      <c r="D1071">
        <v>1905</v>
      </c>
      <c r="E1071" t="s">
        <v>1216</v>
      </c>
      <c r="F1071" s="4">
        <v>31690360</v>
      </c>
      <c r="G1071" s="2">
        <v>116264.88</v>
      </c>
      <c r="I1071" t="s">
        <v>5792</v>
      </c>
      <c r="K1071" t="s">
        <v>5792</v>
      </c>
      <c r="N1071" t="s">
        <v>5792</v>
      </c>
      <c r="AD1071" t="str">
        <f t="shared" si="50"/>
        <v xml:space="preserve">Investícia a údržba majetku ZŠ / MŠ / Jasle </v>
      </c>
    </row>
    <row r="1072" spans="1:30" x14ac:dyDescent="0.3">
      <c r="A1072" s="3">
        <v>44914</v>
      </c>
      <c r="B1072" s="2">
        <f t="shared" si="49"/>
        <v>2022</v>
      </c>
      <c r="C1072" s="2">
        <f t="shared" si="48"/>
        <v>12</v>
      </c>
      <c r="D1072">
        <v>1680</v>
      </c>
      <c r="E1072" t="s">
        <v>2354</v>
      </c>
      <c r="F1072" s="4">
        <v>31690360</v>
      </c>
      <c r="G1072" s="2">
        <v>189569.41</v>
      </c>
      <c r="I1072" t="s">
        <v>5792</v>
      </c>
      <c r="K1072" t="s">
        <v>5792</v>
      </c>
      <c r="N1072" t="s">
        <v>5792</v>
      </c>
      <c r="AD1072" t="str">
        <f t="shared" si="50"/>
        <v xml:space="preserve">Investícia a údržba majetku ZŠ / MŠ / Jasle </v>
      </c>
    </row>
    <row r="1073" spans="1:30" x14ac:dyDescent="0.3">
      <c r="A1073" s="3">
        <v>45288</v>
      </c>
      <c r="B1073" s="2">
        <f t="shared" si="49"/>
        <v>2023</v>
      </c>
      <c r="C1073" s="2">
        <f t="shared" si="48"/>
        <v>12</v>
      </c>
      <c r="D1073" s="2">
        <v>1617</v>
      </c>
      <c r="E1073" t="s">
        <v>189</v>
      </c>
      <c r="F1073" s="4">
        <v>31709117</v>
      </c>
      <c r="G1073" s="2">
        <v>5353.2</v>
      </c>
      <c r="I1073" t="s">
        <v>5792</v>
      </c>
      <c r="T1073" t="s">
        <v>5792</v>
      </c>
      <c r="AD1073" t="str">
        <f t="shared" si="50"/>
        <v xml:space="preserve">Účtovníctvo a personalistika </v>
      </c>
    </row>
    <row r="1074" spans="1:30" x14ac:dyDescent="0.3">
      <c r="A1074" s="3">
        <v>45260</v>
      </c>
      <c r="B1074" s="2">
        <f t="shared" si="49"/>
        <v>2023</v>
      </c>
      <c r="C1074" s="2">
        <f t="shared" si="48"/>
        <v>11</v>
      </c>
      <c r="D1074" s="2">
        <v>1310</v>
      </c>
      <c r="E1074" t="s">
        <v>458</v>
      </c>
      <c r="F1074" s="4">
        <v>31709117</v>
      </c>
      <c r="G1074" s="2">
        <v>7137.6</v>
      </c>
      <c r="I1074" t="s">
        <v>5792</v>
      </c>
      <c r="T1074" t="s">
        <v>5792</v>
      </c>
      <c r="AD1074" t="str">
        <f t="shared" si="50"/>
        <v xml:space="preserve">Účtovníctvo a personalistika </v>
      </c>
    </row>
    <row r="1075" spans="1:30" x14ac:dyDescent="0.3">
      <c r="A1075" s="3">
        <v>45239</v>
      </c>
      <c r="B1075" s="2">
        <f t="shared" si="49"/>
        <v>2023</v>
      </c>
      <c r="C1075" s="2">
        <f t="shared" si="48"/>
        <v>11</v>
      </c>
      <c r="D1075" s="2">
        <v>1244</v>
      </c>
      <c r="E1075" t="s">
        <v>623</v>
      </c>
      <c r="F1075" s="4">
        <v>31709117</v>
      </c>
      <c r="G1075" s="2">
        <v>288</v>
      </c>
      <c r="I1075" t="s">
        <v>5792</v>
      </c>
      <c r="T1075" t="s">
        <v>5792</v>
      </c>
      <c r="AD1075" t="str">
        <f t="shared" si="50"/>
        <v xml:space="preserve">Účtovníctvo a personalistika </v>
      </c>
    </row>
    <row r="1076" spans="1:30" x14ac:dyDescent="0.3">
      <c r="A1076" s="3">
        <v>45099</v>
      </c>
      <c r="B1076" s="2">
        <f t="shared" si="49"/>
        <v>2023</v>
      </c>
      <c r="C1076" s="2">
        <f t="shared" si="48"/>
        <v>6</v>
      </c>
      <c r="D1076" s="2">
        <v>526</v>
      </c>
      <c r="E1076" t="s">
        <v>1404</v>
      </c>
      <c r="F1076" s="4">
        <v>31709117</v>
      </c>
      <c r="G1076" s="2">
        <v>5353.2</v>
      </c>
      <c r="I1076" t="s">
        <v>5792</v>
      </c>
      <c r="T1076" t="s">
        <v>5792</v>
      </c>
      <c r="AD1076" t="str">
        <f t="shared" si="50"/>
        <v xml:space="preserve">Účtovníctvo a personalistika </v>
      </c>
    </row>
    <row r="1077" spans="1:30" x14ac:dyDescent="0.3">
      <c r="A1077" s="3">
        <v>44907</v>
      </c>
      <c r="B1077" s="2">
        <f t="shared" si="49"/>
        <v>2022</v>
      </c>
      <c r="C1077" s="2">
        <f t="shared" si="48"/>
        <v>12</v>
      </c>
      <c r="D1077">
        <v>1604</v>
      </c>
      <c r="E1077" t="s">
        <v>2439</v>
      </c>
      <c r="F1077" s="4">
        <v>31709117</v>
      </c>
      <c r="G1077" s="2">
        <v>7137.6</v>
      </c>
      <c r="I1077" t="s">
        <v>5792</v>
      </c>
      <c r="T1077" t="s">
        <v>5792</v>
      </c>
      <c r="AD1077" t="str">
        <f t="shared" si="50"/>
        <v xml:space="preserve">Účtovníctvo a personalistika </v>
      </c>
    </row>
    <row r="1078" spans="1:30" x14ac:dyDescent="0.3">
      <c r="A1078" s="3">
        <v>44861</v>
      </c>
      <c r="B1078" s="2">
        <f t="shared" si="49"/>
        <v>2022</v>
      </c>
      <c r="C1078" s="2">
        <f t="shared" si="48"/>
        <v>10</v>
      </c>
      <c r="D1078">
        <v>1372</v>
      </c>
      <c r="E1078" t="s">
        <v>2643</v>
      </c>
      <c r="F1078" s="4">
        <v>31709117</v>
      </c>
      <c r="G1078" s="2">
        <v>7137.6</v>
      </c>
      <c r="I1078" t="s">
        <v>5792</v>
      </c>
      <c r="T1078" t="s">
        <v>5792</v>
      </c>
      <c r="AD1078" t="str">
        <f t="shared" si="50"/>
        <v xml:space="preserve">Účtovníctvo a personalistika </v>
      </c>
    </row>
    <row r="1079" spans="1:30" x14ac:dyDescent="0.3">
      <c r="A1079" s="3">
        <v>44782</v>
      </c>
      <c r="B1079" s="2">
        <f t="shared" si="49"/>
        <v>2022</v>
      </c>
      <c r="C1079" s="2">
        <f t="shared" si="48"/>
        <v>8</v>
      </c>
      <c r="D1079">
        <v>987</v>
      </c>
      <c r="E1079" t="s">
        <v>2439</v>
      </c>
      <c r="F1079" s="4">
        <v>31709117</v>
      </c>
      <c r="G1079" s="2">
        <v>3568.8</v>
      </c>
      <c r="I1079" t="s">
        <v>5792</v>
      </c>
      <c r="T1079" t="s">
        <v>5792</v>
      </c>
      <c r="AD1079" t="str">
        <f t="shared" si="50"/>
        <v xml:space="preserve">Účtovníctvo a personalistika </v>
      </c>
    </row>
    <row r="1080" spans="1:30" x14ac:dyDescent="0.3">
      <c r="A1080" s="3">
        <v>44560</v>
      </c>
      <c r="B1080" s="2">
        <f t="shared" si="49"/>
        <v>2021</v>
      </c>
      <c r="C1080" s="2">
        <f t="shared" si="48"/>
        <v>12</v>
      </c>
      <c r="D1080" s="2">
        <v>1919</v>
      </c>
      <c r="E1080" t="s">
        <v>4018</v>
      </c>
      <c r="F1080" s="4">
        <v>31709117</v>
      </c>
      <c r="G1080" s="2">
        <v>5472</v>
      </c>
      <c r="I1080" t="s">
        <v>5792</v>
      </c>
      <c r="T1080" t="s">
        <v>5792</v>
      </c>
      <c r="AD1080" t="str">
        <f t="shared" si="50"/>
        <v xml:space="preserve">Účtovníctvo a personalistika </v>
      </c>
    </row>
    <row r="1081" spans="1:30" x14ac:dyDescent="0.3">
      <c r="A1081" s="3">
        <v>44515</v>
      </c>
      <c r="B1081" s="2">
        <f t="shared" si="49"/>
        <v>2021</v>
      </c>
      <c r="C1081" s="2">
        <f t="shared" si="48"/>
        <v>11</v>
      </c>
      <c r="D1081" s="2">
        <v>1517</v>
      </c>
      <c r="E1081" t="s">
        <v>4332</v>
      </c>
      <c r="F1081" s="4">
        <v>31709117</v>
      </c>
      <c r="G1081" s="2">
        <v>7137.6</v>
      </c>
      <c r="I1081" t="s">
        <v>5792</v>
      </c>
      <c r="T1081" t="s">
        <v>5792</v>
      </c>
      <c r="AD1081" t="str">
        <f t="shared" si="50"/>
        <v xml:space="preserve">Účtovníctvo a personalistika </v>
      </c>
    </row>
    <row r="1082" spans="1:30" x14ac:dyDescent="0.3">
      <c r="A1082" s="3">
        <v>44508</v>
      </c>
      <c r="B1082" s="2">
        <f t="shared" si="49"/>
        <v>2021</v>
      </c>
      <c r="C1082" s="2">
        <f t="shared" si="48"/>
        <v>11</v>
      </c>
      <c r="D1082" s="2">
        <v>1485</v>
      </c>
      <c r="E1082" t="s">
        <v>4374</v>
      </c>
      <c r="F1082" s="4">
        <v>31709117</v>
      </c>
      <c r="G1082" s="2">
        <v>2736</v>
      </c>
      <c r="I1082" t="s">
        <v>5792</v>
      </c>
      <c r="T1082" t="s">
        <v>5792</v>
      </c>
      <c r="AD1082" t="str">
        <f t="shared" si="50"/>
        <v xml:space="preserve">Účtovníctvo a personalistika </v>
      </c>
    </row>
    <row r="1083" spans="1:30" x14ac:dyDescent="0.3">
      <c r="A1083" s="3">
        <v>44396</v>
      </c>
      <c r="B1083" s="2">
        <f t="shared" si="49"/>
        <v>2021</v>
      </c>
      <c r="C1083" s="2">
        <f t="shared" si="48"/>
        <v>7</v>
      </c>
      <c r="D1083" s="2">
        <v>885</v>
      </c>
      <c r="E1083" t="s">
        <v>4876</v>
      </c>
      <c r="F1083" s="4">
        <v>31709117</v>
      </c>
      <c r="G1083" s="2">
        <v>192</v>
      </c>
      <c r="I1083" t="s">
        <v>5792</v>
      </c>
      <c r="T1083" t="s">
        <v>5792</v>
      </c>
      <c r="AD1083" t="str">
        <f t="shared" si="50"/>
        <v xml:space="preserve">Účtovníctvo a personalistika </v>
      </c>
    </row>
    <row r="1084" spans="1:30" x14ac:dyDescent="0.3">
      <c r="A1084" s="3">
        <v>44201</v>
      </c>
      <c r="B1084" s="2">
        <f t="shared" si="49"/>
        <v>2021</v>
      </c>
      <c r="C1084" s="2">
        <f t="shared" si="48"/>
        <v>1</v>
      </c>
      <c r="D1084" s="2">
        <v>2265</v>
      </c>
      <c r="E1084" t="s">
        <v>5785</v>
      </c>
      <c r="F1084" s="4">
        <v>31709117</v>
      </c>
      <c r="G1084" s="2">
        <v>5472</v>
      </c>
      <c r="I1084" t="s">
        <v>5792</v>
      </c>
      <c r="T1084" t="s">
        <v>5792</v>
      </c>
      <c r="AD1084" t="str">
        <f t="shared" si="50"/>
        <v xml:space="preserve">Účtovníctvo a personalistika </v>
      </c>
    </row>
    <row r="1085" spans="1:30" x14ac:dyDescent="0.3">
      <c r="A1085" s="3">
        <v>44242</v>
      </c>
      <c r="B1085" s="2">
        <f t="shared" si="49"/>
        <v>2021</v>
      </c>
      <c r="C1085" s="2">
        <f t="shared" si="48"/>
        <v>2</v>
      </c>
      <c r="D1085" s="2">
        <v>102</v>
      </c>
      <c r="E1085" t="s">
        <v>5612</v>
      </c>
      <c r="F1085" s="4">
        <v>31709281</v>
      </c>
      <c r="G1085" s="2">
        <v>319.89999999999998</v>
      </c>
      <c r="H1085" t="s">
        <v>5792</v>
      </c>
      <c r="AB1085" t="s">
        <v>5792</v>
      </c>
      <c r="AD1085" t="str">
        <f t="shared" si="50"/>
        <v xml:space="preserve">Civilná ochrana a bezpečnosť </v>
      </c>
    </row>
    <row r="1086" spans="1:30" x14ac:dyDescent="0.3">
      <c r="A1086" s="3">
        <v>44323</v>
      </c>
      <c r="B1086" s="2">
        <f t="shared" si="49"/>
        <v>2021</v>
      </c>
      <c r="C1086" s="2">
        <f t="shared" si="48"/>
        <v>5</v>
      </c>
      <c r="D1086" s="2">
        <v>600</v>
      </c>
      <c r="E1086" t="s">
        <v>5199</v>
      </c>
      <c r="F1086" s="4">
        <v>31734553</v>
      </c>
      <c r="G1086" s="2">
        <v>-588.07000000000005</v>
      </c>
      <c r="I1086" t="s">
        <v>5792</v>
      </c>
      <c r="AA1086" t="s">
        <v>5792</v>
      </c>
      <c r="AD1086" t="str">
        <f t="shared" si="50"/>
        <v xml:space="preserve">Automobily a technika </v>
      </c>
    </row>
    <row r="1087" spans="1:30" x14ac:dyDescent="0.3">
      <c r="A1087" s="3">
        <v>44323</v>
      </c>
      <c r="B1087" s="2">
        <f t="shared" si="49"/>
        <v>2021</v>
      </c>
      <c r="C1087" s="2">
        <f t="shared" si="48"/>
        <v>5</v>
      </c>
      <c r="D1087" s="2">
        <v>535</v>
      </c>
      <c r="E1087" t="s">
        <v>5200</v>
      </c>
      <c r="F1087" s="4">
        <v>31734553</v>
      </c>
      <c r="G1087" s="2">
        <v>558.07000000000005</v>
      </c>
      <c r="I1087" t="s">
        <v>5792</v>
      </c>
      <c r="AA1087" t="s">
        <v>5792</v>
      </c>
      <c r="AD1087" t="str">
        <f t="shared" si="50"/>
        <v xml:space="preserve">Automobily a technika </v>
      </c>
    </row>
    <row r="1088" spans="1:30" x14ac:dyDescent="0.3">
      <c r="A1088" s="3">
        <v>45019</v>
      </c>
      <c r="B1088" s="2">
        <f t="shared" si="49"/>
        <v>2023</v>
      </c>
      <c r="C1088" s="2">
        <f t="shared" si="48"/>
        <v>4</v>
      </c>
      <c r="D1088" s="2">
        <v>274</v>
      </c>
      <c r="E1088" t="s">
        <v>1840</v>
      </c>
      <c r="F1088" s="4">
        <v>31750222</v>
      </c>
      <c r="G1088" s="2">
        <v>311</v>
      </c>
      <c r="I1088" t="s">
        <v>5792</v>
      </c>
      <c r="X1088" t="s">
        <v>5792</v>
      </c>
      <c r="AD1088" t="str">
        <f t="shared" si="50"/>
        <v xml:space="preserve">Školenia, konferencie, semináre, časopisy </v>
      </c>
    </row>
    <row r="1089" spans="1:30" x14ac:dyDescent="0.3">
      <c r="A1089" s="3">
        <v>45005</v>
      </c>
      <c r="B1089" s="2">
        <f t="shared" si="49"/>
        <v>2023</v>
      </c>
      <c r="C1089" s="2">
        <f t="shared" si="48"/>
        <v>3</v>
      </c>
      <c r="D1089" s="2">
        <v>183</v>
      </c>
      <c r="E1089" t="s">
        <v>1917</v>
      </c>
      <c r="F1089" s="4">
        <v>31782663</v>
      </c>
      <c r="G1089" s="2">
        <v>238.92</v>
      </c>
      <c r="H1089" t="s">
        <v>5792</v>
      </c>
      <c r="R1089" t="s">
        <v>5792</v>
      </c>
      <c r="AD1089" t="str">
        <f t="shared" si="50"/>
        <v xml:space="preserve">Právne a porad. služby </v>
      </c>
    </row>
    <row r="1090" spans="1:30" x14ac:dyDescent="0.3">
      <c r="A1090" s="3">
        <v>44750</v>
      </c>
      <c r="B1090" s="2">
        <f t="shared" si="49"/>
        <v>2022</v>
      </c>
      <c r="C1090" s="2">
        <f t="shared" ref="C1090:C1153" si="51">MONTH(A1090)</f>
        <v>7</v>
      </c>
      <c r="D1090">
        <v>899</v>
      </c>
      <c r="E1090" t="s">
        <v>3097</v>
      </c>
      <c r="F1090" s="4">
        <v>31782663</v>
      </c>
      <c r="G1090" s="2">
        <v>215.48</v>
      </c>
      <c r="H1090" t="s">
        <v>5792</v>
      </c>
      <c r="R1090" t="s">
        <v>5792</v>
      </c>
      <c r="AD1090" t="str">
        <f t="shared" si="50"/>
        <v xml:space="preserve">Právne a porad. služby </v>
      </c>
    </row>
    <row r="1091" spans="1:30" x14ac:dyDescent="0.3">
      <c r="A1091" s="3">
        <v>45020</v>
      </c>
      <c r="B1091" s="2">
        <f t="shared" ref="B1091:B1154" si="52">YEAR(A1091)</f>
        <v>2023</v>
      </c>
      <c r="C1091" s="2">
        <f t="shared" si="51"/>
        <v>4</v>
      </c>
      <c r="D1091" s="2">
        <v>257</v>
      </c>
      <c r="E1091" t="s">
        <v>1820</v>
      </c>
      <c r="F1091" s="4">
        <v>31787649</v>
      </c>
      <c r="G1091" s="2">
        <v>1000</v>
      </c>
      <c r="I1091" t="s">
        <v>5792</v>
      </c>
      <c r="V1091" t="s">
        <v>5792</v>
      </c>
      <c r="AD1091" t="str">
        <f t="shared" ref="AD1091:AD1154" si="53">_xlfn.CONCAT(IF($K1091="x",_xlfn.CONCAT($K$1, " "),""),IF($L1091="x",_xlfn.CONCAT($L$1, " "),""),IF($M1091="x",_xlfn.CONCAT($M$1, " "),""),IF($N1091="x",_xlfn.CONCAT($N$1, " "),""),IF($O1091="x",_xlfn.CONCAT($O$1, " "),""),IF($P1091="x",_xlfn.CONCAT($P$1, " "),""),IF($Q1091="x",_xlfn.CONCAT($Q$1, " "),""),IF($R1091="x",_xlfn.CONCAT($R$1, " "),""),IF($S1091="x",_xlfn.CONCAT($S$1, " "),""), IF($T1091="x",_xlfn.CONCAT($T$1, " "),""),IF($U1091="x",_xlfn.CONCAT($U$1, " "),""),IF($V1091="x",_xlfn.CONCAT($V$1, " "),""),IF($W1091="x",_xlfn.CONCAT($W$1, " "),""),IF($X1091="x",_xlfn.CONCAT($X$1, " "),""),IF($Y1091="x",_xlfn.CONCAT($Y$1, " "),""),IF($Z1091="x",_xlfn.CONCAT($Z$1, " "),""),IF($AA1091="x",_xlfn.CONCAT($AA$1, " "),""),IF($AB1091="x",_xlfn.CONCAT($AB$1, " "),""),IF($AC1091="x",_xlfn.CONCAT($AC$1, " "),""))</f>
        <v xml:space="preserve">Kultúra </v>
      </c>
    </row>
    <row r="1092" spans="1:30" x14ac:dyDescent="0.3">
      <c r="A1092" s="3">
        <v>45181</v>
      </c>
      <c r="B1092" s="2">
        <f t="shared" si="52"/>
        <v>2023</v>
      </c>
      <c r="C1092" s="2">
        <f t="shared" si="51"/>
        <v>9</v>
      </c>
      <c r="D1092" s="2">
        <v>967</v>
      </c>
      <c r="E1092" t="s">
        <v>991</v>
      </c>
      <c r="F1092" s="4">
        <v>31800394</v>
      </c>
      <c r="G1092" s="2">
        <v>1620</v>
      </c>
      <c r="I1092" t="s">
        <v>5792</v>
      </c>
      <c r="J1092" t="s">
        <v>5792</v>
      </c>
      <c r="O1092" t="s">
        <v>5792</v>
      </c>
      <c r="AD1092" t="str">
        <f t="shared" si="53"/>
        <v xml:space="preserve">Marketing, benefity, občerstvenie </v>
      </c>
    </row>
    <row r="1093" spans="1:30" x14ac:dyDescent="0.3">
      <c r="A1093" s="3">
        <v>44817</v>
      </c>
      <c r="B1093" s="2">
        <f t="shared" si="52"/>
        <v>2022</v>
      </c>
      <c r="C1093" s="2">
        <f t="shared" si="51"/>
        <v>9</v>
      </c>
      <c r="D1093">
        <v>1185</v>
      </c>
      <c r="E1093" t="s">
        <v>2838</v>
      </c>
      <c r="F1093" s="4">
        <v>31800394</v>
      </c>
      <c r="G1093" s="2">
        <v>1620</v>
      </c>
      <c r="I1093" t="s">
        <v>5792</v>
      </c>
      <c r="J1093" t="s">
        <v>5792</v>
      </c>
      <c r="O1093" t="s">
        <v>5792</v>
      </c>
      <c r="AD1093" t="str">
        <f t="shared" si="53"/>
        <v xml:space="preserve">Marketing, benefity, občerstvenie </v>
      </c>
    </row>
    <row r="1094" spans="1:30" x14ac:dyDescent="0.3">
      <c r="A1094" s="3">
        <v>44502</v>
      </c>
      <c r="B1094" s="2">
        <f t="shared" si="52"/>
        <v>2021</v>
      </c>
      <c r="C1094" s="2">
        <f t="shared" si="51"/>
        <v>11</v>
      </c>
      <c r="D1094" s="2">
        <v>1406</v>
      </c>
      <c r="E1094" t="s">
        <v>2838</v>
      </c>
      <c r="F1094" s="4">
        <v>31800394</v>
      </c>
      <c r="G1094" s="2">
        <v>790</v>
      </c>
      <c r="I1094" t="s">
        <v>5792</v>
      </c>
      <c r="J1094" t="s">
        <v>5792</v>
      </c>
      <c r="O1094" t="s">
        <v>5792</v>
      </c>
      <c r="AD1094" t="str">
        <f t="shared" si="53"/>
        <v xml:space="preserve">Marketing, benefity, občerstvenie </v>
      </c>
    </row>
    <row r="1095" spans="1:30" x14ac:dyDescent="0.3">
      <c r="A1095" s="3">
        <v>44938</v>
      </c>
      <c r="B1095" s="2">
        <f t="shared" si="52"/>
        <v>2023</v>
      </c>
      <c r="C1095" s="2">
        <f t="shared" si="51"/>
        <v>1</v>
      </c>
      <c r="D1095" s="2">
        <v>6</v>
      </c>
      <c r="E1095" t="s">
        <v>2179</v>
      </c>
      <c r="F1095" s="4">
        <v>31813861</v>
      </c>
      <c r="G1095" s="2">
        <v>298.75</v>
      </c>
      <c r="H1095" t="s">
        <v>5792</v>
      </c>
      <c r="Y1095" t="s">
        <v>5792</v>
      </c>
      <c r="AD1095" t="str">
        <f t="shared" si="53"/>
        <v xml:space="preserve">Nájomné </v>
      </c>
    </row>
    <row r="1096" spans="1:30" x14ac:dyDescent="0.3">
      <c r="A1096" s="3">
        <v>44581</v>
      </c>
      <c r="B1096" s="2">
        <f t="shared" si="52"/>
        <v>2022</v>
      </c>
      <c r="C1096" s="2">
        <f t="shared" si="51"/>
        <v>1</v>
      </c>
      <c r="D1096">
        <v>2</v>
      </c>
      <c r="E1096" t="s">
        <v>3943</v>
      </c>
      <c r="F1096" s="4">
        <v>31813861</v>
      </c>
      <c r="G1096" s="2">
        <v>298.75</v>
      </c>
      <c r="H1096" t="s">
        <v>5792</v>
      </c>
      <c r="Y1096" t="s">
        <v>5792</v>
      </c>
      <c r="AD1096" t="str">
        <f t="shared" si="53"/>
        <v xml:space="preserve">Nájomné </v>
      </c>
    </row>
    <row r="1097" spans="1:30" x14ac:dyDescent="0.3">
      <c r="A1097" s="3">
        <v>44244</v>
      </c>
      <c r="B1097" s="2">
        <f t="shared" si="52"/>
        <v>2021</v>
      </c>
      <c r="C1097" s="2">
        <f t="shared" si="51"/>
        <v>2</v>
      </c>
      <c r="D1097" s="2">
        <v>132</v>
      </c>
      <c r="E1097" t="s">
        <v>5594</v>
      </c>
      <c r="F1097" s="4">
        <v>31813861</v>
      </c>
      <c r="G1097" s="2">
        <v>298.75</v>
      </c>
      <c r="H1097" t="s">
        <v>5792</v>
      </c>
      <c r="Y1097" t="s">
        <v>5792</v>
      </c>
      <c r="AD1097" t="str">
        <f t="shared" si="53"/>
        <v xml:space="preserve">Nájomné </v>
      </c>
    </row>
    <row r="1098" spans="1:30" x14ac:dyDescent="0.3">
      <c r="A1098" s="3">
        <v>45154</v>
      </c>
      <c r="B1098" s="2">
        <f t="shared" si="52"/>
        <v>2023</v>
      </c>
      <c r="C1098" s="2">
        <f t="shared" si="51"/>
        <v>8</v>
      </c>
      <c r="D1098" s="2">
        <v>783</v>
      </c>
      <c r="E1098" t="s">
        <v>1144</v>
      </c>
      <c r="F1098" s="4">
        <v>31815332</v>
      </c>
      <c r="G1098" s="2">
        <v>3396</v>
      </c>
      <c r="H1098" t="s">
        <v>5792</v>
      </c>
      <c r="U1098" t="s">
        <v>5792</v>
      </c>
      <c r="AD1098" t="str">
        <f t="shared" si="53"/>
        <v xml:space="preserve">Doprava </v>
      </c>
    </row>
    <row r="1099" spans="1:30" x14ac:dyDescent="0.3">
      <c r="A1099" s="3">
        <v>45148</v>
      </c>
      <c r="B1099" s="2">
        <f t="shared" si="52"/>
        <v>2023</v>
      </c>
      <c r="C1099" s="2">
        <f t="shared" si="51"/>
        <v>8</v>
      </c>
      <c r="D1099" s="2">
        <v>782</v>
      </c>
      <c r="E1099" t="s">
        <v>1158</v>
      </c>
      <c r="F1099" s="4">
        <v>31815332</v>
      </c>
      <c r="G1099" s="2">
        <v>3396</v>
      </c>
      <c r="H1099" t="s">
        <v>5792</v>
      </c>
      <c r="U1099" t="s">
        <v>5792</v>
      </c>
      <c r="AD1099" t="str">
        <f t="shared" si="53"/>
        <v xml:space="preserve">Doprava </v>
      </c>
    </row>
    <row r="1100" spans="1:30" x14ac:dyDescent="0.3">
      <c r="A1100" s="3">
        <v>45055</v>
      </c>
      <c r="B1100" s="2">
        <f t="shared" si="52"/>
        <v>2023</v>
      </c>
      <c r="C1100" s="2">
        <f t="shared" si="51"/>
        <v>5</v>
      </c>
      <c r="D1100" s="2">
        <v>379</v>
      </c>
      <c r="E1100" t="s">
        <v>1661</v>
      </c>
      <c r="F1100" s="4">
        <v>31815332</v>
      </c>
      <c r="G1100" s="2">
        <v>2553.6</v>
      </c>
      <c r="H1100" t="s">
        <v>5792</v>
      </c>
      <c r="K1100" t="s">
        <v>5792</v>
      </c>
      <c r="U1100" t="s">
        <v>5792</v>
      </c>
      <c r="AD1100" t="str">
        <f t="shared" si="53"/>
        <v xml:space="preserve">Investícia a údržba majetku Doprava </v>
      </c>
    </row>
    <row r="1101" spans="1:30" x14ac:dyDescent="0.3">
      <c r="A1101" s="3">
        <v>45035</v>
      </c>
      <c r="B1101" s="2">
        <f t="shared" si="52"/>
        <v>2023</v>
      </c>
      <c r="C1101" s="2">
        <f t="shared" si="51"/>
        <v>4</v>
      </c>
      <c r="D1101" s="2">
        <v>262</v>
      </c>
      <c r="E1101" t="s">
        <v>1771</v>
      </c>
      <c r="F1101" s="4">
        <v>31815332</v>
      </c>
      <c r="G1101" s="2">
        <v>766.08</v>
      </c>
      <c r="H1101" t="s">
        <v>5792</v>
      </c>
      <c r="K1101" t="s">
        <v>5792</v>
      </c>
      <c r="U1101" t="s">
        <v>5792</v>
      </c>
      <c r="AD1101" t="str">
        <f t="shared" si="53"/>
        <v xml:space="preserve">Investícia a údržba majetku Doprava </v>
      </c>
    </row>
    <row r="1102" spans="1:30" x14ac:dyDescent="0.3">
      <c r="A1102" s="3">
        <v>45035</v>
      </c>
      <c r="B1102" s="2">
        <f t="shared" si="52"/>
        <v>2023</v>
      </c>
      <c r="C1102" s="2">
        <f t="shared" si="51"/>
        <v>4</v>
      </c>
      <c r="D1102" s="2">
        <v>261</v>
      </c>
      <c r="E1102" t="s">
        <v>1772</v>
      </c>
      <c r="F1102" s="4">
        <v>31815332</v>
      </c>
      <c r="G1102" s="2">
        <v>1313.28</v>
      </c>
      <c r="H1102" t="s">
        <v>5792</v>
      </c>
      <c r="K1102" t="s">
        <v>5792</v>
      </c>
      <c r="U1102" t="s">
        <v>5792</v>
      </c>
      <c r="AD1102" t="str">
        <f t="shared" si="53"/>
        <v xml:space="preserve">Investícia a údržba majetku Doprava </v>
      </c>
    </row>
    <row r="1103" spans="1:30" x14ac:dyDescent="0.3">
      <c r="A1103" s="3">
        <v>45035</v>
      </c>
      <c r="B1103" s="2">
        <f t="shared" si="52"/>
        <v>2023</v>
      </c>
      <c r="C1103" s="2">
        <f t="shared" si="51"/>
        <v>4</v>
      </c>
      <c r="D1103" s="2">
        <v>260</v>
      </c>
      <c r="E1103" t="s">
        <v>1773</v>
      </c>
      <c r="F1103" s="4">
        <v>31815332</v>
      </c>
      <c r="G1103" s="2">
        <v>5207.5200000000004</v>
      </c>
      <c r="H1103" t="s">
        <v>5792</v>
      </c>
      <c r="K1103" t="s">
        <v>5792</v>
      </c>
      <c r="U1103" t="s">
        <v>5792</v>
      </c>
      <c r="AD1103" t="str">
        <f t="shared" si="53"/>
        <v xml:space="preserve">Investícia a údržba majetku Doprava </v>
      </c>
    </row>
    <row r="1104" spans="1:30" x14ac:dyDescent="0.3">
      <c r="A1104" s="3">
        <v>44845</v>
      </c>
      <c r="B1104" s="2">
        <f t="shared" si="52"/>
        <v>2022</v>
      </c>
      <c r="C1104" s="2">
        <f t="shared" si="51"/>
        <v>10</v>
      </c>
      <c r="D1104">
        <v>1284</v>
      </c>
      <c r="E1104" t="s">
        <v>2725</v>
      </c>
      <c r="F1104" s="4">
        <v>31815332</v>
      </c>
      <c r="G1104" s="2">
        <v>2748</v>
      </c>
      <c r="H1104" t="s">
        <v>5792</v>
      </c>
      <c r="K1104" t="s">
        <v>5792</v>
      </c>
      <c r="U1104" t="s">
        <v>5792</v>
      </c>
      <c r="AD1104" t="str">
        <f t="shared" si="53"/>
        <v xml:space="preserve">Investícia a údržba majetku Doprava </v>
      </c>
    </row>
    <row r="1105" spans="1:30" x14ac:dyDescent="0.3">
      <c r="A1105" s="3">
        <v>44677</v>
      </c>
      <c r="B1105" s="2">
        <f t="shared" si="52"/>
        <v>2022</v>
      </c>
      <c r="C1105" s="2">
        <f t="shared" si="51"/>
        <v>4</v>
      </c>
      <c r="D1105">
        <v>388</v>
      </c>
      <c r="E1105" t="s">
        <v>3444</v>
      </c>
      <c r="F1105" s="4">
        <v>31815332</v>
      </c>
      <c r="G1105" s="2">
        <v>656.64</v>
      </c>
      <c r="H1105" t="s">
        <v>5792</v>
      </c>
      <c r="K1105" t="s">
        <v>5792</v>
      </c>
      <c r="U1105" t="s">
        <v>5792</v>
      </c>
      <c r="AD1105" t="str">
        <f t="shared" si="53"/>
        <v xml:space="preserve">Investícia a údržba majetku Doprava </v>
      </c>
    </row>
    <row r="1106" spans="1:30" x14ac:dyDescent="0.3">
      <c r="A1106" s="3">
        <v>44671</v>
      </c>
      <c r="B1106" s="2">
        <f t="shared" si="52"/>
        <v>2022</v>
      </c>
      <c r="C1106" s="2">
        <f t="shared" si="51"/>
        <v>4</v>
      </c>
      <c r="D1106">
        <v>360</v>
      </c>
      <c r="E1106" t="s">
        <v>3517</v>
      </c>
      <c r="F1106" s="4">
        <v>31815332</v>
      </c>
      <c r="G1106" s="2">
        <v>1988.16</v>
      </c>
      <c r="H1106" t="s">
        <v>5792</v>
      </c>
      <c r="K1106" t="s">
        <v>5792</v>
      </c>
      <c r="U1106" t="s">
        <v>5792</v>
      </c>
      <c r="AD1106" t="str">
        <f t="shared" si="53"/>
        <v xml:space="preserve">Investícia a údržba majetku Doprava </v>
      </c>
    </row>
    <row r="1107" spans="1:30" x14ac:dyDescent="0.3">
      <c r="A1107" s="3">
        <v>44652</v>
      </c>
      <c r="B1107" s="2">
        <f t="shared" si="52"/>
        <v>2022</v>
      </c>
      <c r="C1107" s="2">
        <f t="shared" si="51"/>
        <v>4</v>
      </c>
      <c r="D1107">
        <v>342</v>
      </c>
      <c r="E1107" t="s">
        <v>3555</v>
      </c>
      <c r="F1107" s="4">
        <v>31815332</v>
      </c>
      <c r="G1107" s="2">
        <v>3739.2</v>
      </c>
      <c r="H1107" t="s">
        <v>5792</v>
      </c>
      <c r="K1107" t="s">
        <v>5792</v>
      </c>
      <c r="U1107" t="s">
        <v>5792</v>
      </c>
      <c r="AD1107" t="str">
        <f t="shared" si="53"/>
        <v xml:space="preserve">Investícia a údržba majetku Doprava </v>
      </c>
    </row>
    <row r="1108" spans="1:30" x14ac:dyDescent="0.3">
      <c r="A1108" s="3">
        <v>44645</v>
      </c>
      <c r="B1108" s="2">
        <f t="shared" si="52"/>
        <v>2022</v>
      </c>
      <c r="C1108" s="2">
        <f t="shared" si="51"/>
        <v>3</v>
      </c>
      <c r="D1108">
        <v>224</v>
      </c>
      <c r="E1108" t="s">
        <v>3593</v>
      </c>
      <c r="F1108" s="4">
        <v>31815332</v>
      </c>
      <c r="G1108" s="2">
        <v>3620.64</v>
      </c>
      <c r="H1108" t="s">
        <v>5792</v>
      </c>
      <c r="K1108" t="s">
        <v>5792</v>
      </c>
      <c r="U1108" t="s">
        <v>5792</v>
      </c>
      <c r="AD1108" t="str">
        <f t="shared" si="53"/>
        <v xml:space="preserve">Investícia a údržba majetku Doprava </v>
      </c>
    </row>
    <row r="1109" spans="1:30" x14ac:dyDescent="0.3">
      <c r="A1109" s="3">
        <v>44637</v>
      </c>
      <c r="B1109" s="2">
        <f t="shared" si="52"/>
        <v>2022</v>
      </c>
      <c r="C1109" s="2">
        <f t="shared" si="51"/>
        <v>3</v>
      </c>
      <c r="D1109">
        <v>204</v>
      </c>
      <c r="E1109" t="s">
        <v>3641</v>
      </c>
      <c r="F1109" s="4">
        <v>31815332</v>
      </c>
      <c r="G1109" s="2">
        <v>756</v>
      </c>
      <c r="H1109" t="s">
        <v>5792</v>
      </c>
      <c r="K1109" t="s">
        <v>5792</v>
      </c>
      <c r="U1109" t="s">
        <v>5792</v>
      </c>
      <c r="AD1109" t="str">
        <f t="shared" si="53"/>
        <v xml:space="preserve">Investícia a údržba majetku Doprava </v>
      </c>
    </row>
    <row r="1110" spans="1:30" x14ac:dyDescent="0.3">
      <c r="A1110" s="3">
        <v>44582</v>
      </c>
      <c r="B1110" s="2">
        <f t="shared" si="52"/>
        <v>2022</v>
      </c>
      <c r="C1110" s="2">
        <f t="shared" si="51"/>
        <v>1</v>
      </c>
      <c r="D1110">
        <v>1938</v>
      </c>
      <c r="E1110" t="s">
        <v>3909</v>
      </c>
      <c r="F1110" s="4">
        <v>31815332</v>
      </c>
      <c r="G1110" s="2">
        <v>4032</v>
      </c>
      <c r="H1110" t="s">
        <v>5792</v>
      </c>
      <c r="K1110" t="s">
        <v>5792</v>
      </c>
      <c r="U1110" t="s">
        <v>5792</v>
      </c>
      <c r="AD1110" t="str">
        <f t="shared" si="53"/>
        <v xml:space="preserve">Investícia a údržba majetku Doprava </v>
      </c>
    </row>
    <row r="1111" spans="1:30" x14ac:dyDescent="0.3">
      <c r="A1111" s="3">
        <v>44582</v>
      </c>
      <c r="B1111" s="2">
        <f t="shared" si="52"/>
        <v>2022</v>
      </c>
      <c r="C1111" s="2">
        <f t="shared" si="51"/>
        <v>1</v>
      </c>
      <c r="D1111">
        <v>1937</v>
      </c>
      <c r="E1111" t="s">
        <v>3910</v>
      </c>
      <c r="F1111" s="4">
        <v>31815332</v>
      </c>
      <c r="G1111" s="2">
        <v>3948</v>
      </c>
      <c r="H1111" t="s">
        <v>5792</v>
      </c>
      <c r="K1111" t="s">
        <v>5792</v>
      </c>
      <c r="U1111" t="s">
        <v>5792</v>
      </c>
      <c r="AD1111" t="str">
        <f t="shared" si="53"/>
        <v xml:space="preserve">Investícia a údržba majetku Doprava </v>
      </c>
    </row>
    <row r="1112" spans="1:30" x14ac:dyDescent="0.3">
      <c r="A1112" s="3">
        <v>44582</v>
      </c>
      <c r="B1112" s="2">
        <f t="shared" si="52"/>
        <v>2022</v>
      </c>
      <c r="C1112" s="2">
        <f t="shared" si="51"/>
        <v>1</v>
      </c>
      <c r="D1112">
        <v>1936</v>
      </c>
      <c r="E1112" t="s">
        <v>3911</v>
      </c>
      <c r="F1112" s="4">
        <v>31815332</v>
      </c>
      <c r="G1112" s="2">
        <v>6594</v>
      </c>
      <c r="H1112" t="s">
        <v>5792</v>
      </c>
      <c r="K1112" t="s">
        <v>5792</v>
      </c>
      <c r="U1112" t="s">
        <v>5792</v>
      </c>
      <c r="AD1112" t="str">
        <f t="shared" si="53"/>
        <v xml:space="preserve">Investícia a údržba majetku Doprava </v>
      </c>
    </row>
    <row r="1113" spans="1:30" x14ac:dyDescent="0.3">
      <c r="A1113" s="3">
        <v>44564</v>
      </c>
      <c r="B1113" s="2">
        <f t="shared" si="52"/>
        <v>2022</v>
      </c>
      <c r="C1113" s="2">
        <f t="shared" si="51"/>
        <v>1</v>
      </c>
      <c r="D1113">
        <v>1923</v>
      </c>
      <c r="E1113" t="s">
        <v>3975</v>
      </c>
      <c r="F1113" s="4">
        <v>31815332</v>
      </c>
      <c r="G1113" s="2">
        <v>11298</v>
      </c>
      <c r="H1113" t="s">
        <v>5792</v>
      </c>
      <c r="K1113" t="s">
        <v>5792</v>
      </c>
      <c r="U1113" t="s">
        <v>5792</v>
      </c>
      <c r="AD1113" t="str">
        <f t="shared" si="53"/>
        <v xml:space="preserve">Investícia a údržba majetku Doprava </v>
      </c>
    </row>
    <row r="1114" spans="1:30" x14ac:dyDescent="0.3">
      <c r="A1114" s="3">
        <v>44564</v>
      </c>
      <c r="B1114" s="2">
        <f t="shared" si="52"/>
        <v>2022</v>
      </c>
      <c r="C1114" s="2">
        <f t="shared" si="51"/>
        <v>1</v>
      </c>
      <c r="D1114">
        <v>1922</v>
      </c>
      <c r="E1114" t="s">
        <v>3976</v>
      </c>
      <c r="F1114" s="4">
        <v>31815332</v>
      </c>
      <c r="G1114" s="2">
        <v>2352</v>
      </c>
      <c r="H1114" t="s">
        <v>5792</v>
      </c>
      <c r="K1114" t="s">
        <v>5792</v>
      </c>
      <c r="U1114" t="s">
        <v>5792</v>
      </c>
      <c r="AD1114" t="str">
        <f t="shared" si="53"/>
        <v xml:space="preserve">Investícia a údržba majetku Doprava </v>
      </c>
    </row>
    <row r="1115" spans="1:30" x14ac:dyDescent="0.3">
      <c r="A1115" s="3">
        <v>44515</v>
      </c>
      <c r="B1115" s="2">
        <f t="shared" si="52"/>
        <v>2021</v>
      </c>
      <c r="C1115" s="2">
        <f t="shared" si="51"/>
        <v>11</v>
      </c>
      <c r="D1115" s="2">
        <v>1538</v>
      </c>
      <c r="E1115" t="s">
        <v>4335</v>
      </c>
      <c r="F1115" s="4">
        <v>31815332</v>
      </c>
      <c r="G1115" s="2">
        <v>2898</v>
      </c>
      <c r="H1115" t="s">
        <v>5792</v>
      </c>
      <c r="K1115" t="s">
        <v>5792</v>
      </c>
      <c r="U1115" t="s">
        <v>5792</v>
      </c>
      <c r="AD1115" t="str">
        <f t="shared" si="53"/>
        <v xml:space="preserve">Investícia a údržba majetku Doprava </v>
      </c>
    </row>
    <row r="1116" spans="1:30" x14ac:dyDescent="0.3">
      <c r="A1116" s="3">
        <v>44508</v>
      </c>
      <c r="B1116" s="2">
        <f t="shared" si="52"/>
        <v>2021</v>
      </c>
      <c r="C1116" s="2">
        <f t="shared" si="51"/>
        <v>11</v>
      </c>
      <c r="D1116" s="2">
        <v>1488</v>
      </c>
      <c r="E1116" t="s">
        <v>4377</v>
      </c>
      <c r="F1116" s="4">
        <v>31815332</v>
      </c>
      <c r="G1116" s="2">
        <v>8946</v>
      </c>
      <c r="H1116" t="s">
        <v>5792</v>
      </c>
      <c r="K1116" t="s">
        <v>5792</v>
      </c>
      <c r="U1116" t="s">
        <v>5792</v>
      </c>
      <c r="AD1116" t="str">
        <f t="shared" si="53"/>
        <v xml:space="preserve">Investícia a údržba majetku Doprava </v>
      </c>
    </row>
    <row r="1117" spans="1:30" x14ac:dyDescent="0.3">
      <c r="A1117" s="3">
        <v>45308</v>
      </c>
      <c r="B1117" s="2">
        <f t="shared" si="52"/>
        <v>2024</v>
      </c>
      <c r="C1117" s="2">
        <f t="shared" si="51"/>
        <v>1</v>
      </c>
      <c r="D1117" s="2">
        <v>1647</v>
      </c>
      <c r="E1117" t="s">
        <v>39</v>
      </c>
      <c r="F1117" s="4">
        <v>32085231</v>
      </c>
      <c r="G1117" s="2">
        <v>300</v>
      </c>
      <c r="H1117" t="s">
        <v>5792</v>
      </c>
      <c r="K1117" t="s">
        <v>5792</v>
      </c>
      <c r="AD1117" t="str">
        <f t="shared" si="53"/>
        <v xml:space="preserve">Investícia a údržba majetku </v>
      </c>
    </row>
    <row r="1118" spans="1:30" x14ac:dyDescent="0.3">
      <c r="A1118" s="3">
        <v>44761</v>
      </c>
      <c r="B1118" s="2">
        <f t="shared" si="52"/>
        <v>2022</v>
      </c>
      <c r="C1118" s="2">
        <f t="shared" si="51"/>
        <v>7</v>
      </c>
      <c r="D1118">
        <v>874</v>
      </c>
      <c r="E1118" t="s">
        <v>3062</v>
      </c>
      <c r="F1118" s="4">
        <v>32094221</v>
      </c>
      <c r="G1118" s="2">
        <v>1000</v>
      </c>
      <c r="I1118" t="s">
        <v>5792</v>
      </c>
      <c r="K1118" t="s">
        <v>5792</v>
      </c>
      <c r="N1118" t="s">
        <v>5792</v>
      </c>
      <c r="AD1118" t="str">
        <f t="shared" si="53"/>
        <v xml:space="preserve">Investícia a údržba majetku ZŠ / MŠ / Jasle </v>
      </c>
    </row>
    <row r="1119" spans="1:30" x14ac:dyDescent="0.3">
      <c r="A1119" s="3">
        <v>44649</v>
      </c>
      <c r="B1119" s="2">
        <f t="shared" si="52"/>
        <v>2022</v>
      </c>
      <c r="C1119" s="2">
        <f t="shared" si="51"/>
        <v>3</v>
      </c>
      <c r="D1119">
        <v>28</v>
      </c>
      <c r="E1119" t="s">
        <v>3590</v>
      </c>
      <c r="F1119" s="4">
        <v>32095767</v>
      </c>
      <c r="G1119" s="2">
        <v>57.87</v>
      </c>
      <c r="H1119" t="s">
        <v>5792</v>
      </c>
      <c r="N1119" t="s">
        <v>5792</v>
      </c>
      <c r="AD1119" t="str">
        <f t="shared" si="53"/>
        <v xml:space="preserve">ZŠ / MŠ / Jasle </v>
      </c>
    </row>
    <row r="1120" spans="1:30" x14ac:dyDescent="0.3">
      <c r="A1120" s="3">
        <v>44649</v>
      </c>
      <c r="B1120" s="2">
        <f t="shared" si="52"/>
        <v>2022</v>
      </c>
      <c r="C1120" s="2">
        <f t="shared" si="51"/>
        <v>3</v>
      </c>
      <c r="D1120">
        <v>22</v>
      </c>
      <c r="E1120" t="s">
        <v>3590</v>
      </c>
      <c r="F1120" s="4">
        <v>32095767</v>
      </c>
      <c r="G1120" s="2">
        <v>51.45</v>
      </c>
      <c r="H1120" t="s">
        <v>5792</v>
      </c>
      <c r="N1120" t="s">
        <v>5792</v>
      </c>
      <c r="AD1120" t="str">
        <f t="shared" si="53"/>
        <v xml:space="preserve">ZŠ / MŠ / Jasle </v>
      </c>
    </row>
    <row r="1121" spans="1:30" x14ac:dyDescent="0.3">
      <c r="A1121" s="3">
        <v>44624</v>
      </c>
      <c r="B1121" s="2">
        <f t="shared" si="52"/>
        <v>2022</v>
      </c>
      <c r="C1121" s="2">
        <f t="shared" si="51"/>
        <v>3</v>
      </c>
      <c r="D1121">
        <v>15</v>
      </c>
      <c r="E1121" t="s">
        <v>3590</v>
      </c>
      <c r="F1121" s="4">
        <v>32095767</v>
      </c>
      <c r="G1121" s="2">
        <v>32.68</v>
      </c>
      <c r="H1121" t="s">
        <v>5792</v>
      </c>
      <c r="N1121" t="s">
        <v>5792</v>
      </c>
      <c r="AD1121" t="str">
        <f t="shared" si="53"/>
        <v xml:space="preserve">ZŠ / MŠ / Jasle </v>
      </c>
    </row>
    <row r="1122" spans="1:30" x14ac:dyDescent="0.3">
      <c r="A1122" s="3">
        <v>44624</v>
      </c>
      <c r="B1122" s="2">
        <f t="shared" si="52"/>
        <v>2022</v>
      </c>
      <c r="C1122" s="2">
        <f t="shared" si="51"/>
        <v>3</v>
      </c>
      <c r="D1122">
        <v>12</v>
      </c>
      <c r="E1122" t="s">
        <v>3590</v>
      </c>
      <c r="F1122" s="4">
        <v>32095767</v>
      </c>
      <c r="G1122" s="2">
        <v>46.01</v>
      </c>
      <c r="H1122" t="s">
        <v>5792</v>
      </c>
      <c r="N1122" t="s">
        <v>5792</v>
      </c>
      <c r="AD1122" t="str">
        <f t="shared" si="53"/>
        <v xml:space="preserve">ZŠ / MŠ / Jasle </v>
      </c>
    </row>
    <row r="1123" spans="1:30" x14ac:dyDescent="0.3">
      <c r="A1123" s="3">
        <v>44609</v>
      </c>
      <c r="B1123" s="2">
        <f t="shared" si="52"/>
        <v>2022</v>
      </c>
      <c r="C1123" s="2">
        <f t="shared" si="51"/>
        <v>2</v>
      </c>
      <c r="D1123">
        <v>8</v>
      </c>
      <c r="E1123" t="s">
        <v>3590</v>
      </c>
      <c r="F1123" s="4">
        <v>32095767</v>
      </c>
      <c r="G1123" s="2">
        <v>51.62</v>
      </c>
      <c r="H1123" t="s">
        <v>5792</v>
      </c>
      <c r="N1123" t="s">
        <v>5792</v>
      </c>
      <c r="AD1123" t="str">
        <f t="shared" si="53"/>
        <v xml:space="preserve">ZŠ / MŠ / Jasle </v>
      </c>
    </row>
    <row r="1124" spans="1:30" x14ac:dyDescent="0.3">
      <c r="A1124" s="3">
        <v>44595</v>
      </c>
      <c r="B1124" s="2">
        <f t="shared" si="52"/>
        <v>2022</v>
      </c>
      <c r="C1124" s="2">
        <f t="shared" si="51"/>
        <v>2</v>
      </c>
      <c r="D1124">
        <v>4</v>
      </c>
      <c r="E1124" t="s">
        <v>3590</v>
      </c>
      <c r="F1124" s="4">
        <v>32095767</v>
      </c>
      <c r="G1124" s="2">
        <v>84.04</v>
      </c>
      <c r="H1124" t="s">
        <v>5792</v>
      </c>
      <c r="N1124" t="s">
        <v>5792</v>
      </c>
      <c r="AD1124" t="str">
        <f t="shared" si="53"/>
        <v xml:space="preserve">ZŠ / MŠ / Jasle </v>
      </c>
    </row>
    <row r="1125" spans="1:30" x14ac:dyDescent="0.3">
      <c r="A1125" s="3">
        <v>44589</v>
      </c>
      <c r="B1125" s="2">
        <f t="shared" si="52"/>
        <v>2022</v>
      </c>
      <c r="C1125" s="2">
        <f t="shared" si="51"/>
        <v>1</v>
      </c>
      <c r="D1125">
        <v>2</v>
      </c>
      <c r="E1125" t="s">
        <v>3590</v>
      </c>
      <c r="F1125" s="4">
        <v>32095767</v>
      </c>
      <c r="G1125" s="2">
        <v>16.38</v>
      </c>
      <c r="H1125" t="s">
        <v>5792</v>
      </c>
      <c r="N1125" t="s">
        <v>5792</v>
      </c>
      <c r="AD1125" t="str">
        <f t="shared" si="53"/>
        <v xml:space="preserve">ZŠ / MŠ / Jasle </v>
      </c>
    </row>
    <row r="1126" spans="1:30" x14ac:dyDescent="0.3">
      <c r="A1126" s="3">
        <v>44560</v>
      </c>
      <c r="B1126" s="2">
        <f t="shared" si="52"/>
        <v>2021</v>
      </c>
      <c r="C1126" s="2">
        <f t="shared" si="51"/>
        <v>12</v>
      </c>
      <c r="D1126" s="2">
        <v>79</v>
      </c>
      <c r="E1126" t="s">
        <v>3590</v>
      </c>
      <c r="F1126" s="4">
        <v>32095767</v>
      </c>
      <c r="G1126" s="2">
        <v>68.599999999999994</v>
      </c>
      <c r="H1126" t="s">
        <v>5792</v>
      </c>
      <c r="N1126" t="s">
        <v>5792</v>
      </c>
      <c r="AD1126" t="str">
        <f t="shared" si="53"/>
        <v xml:space="preserve">ZŠ / MŠ / Jasle </v>
      </c>
    </row>
    <row r="1127" spans="1:30" x14ac:dyDescent="0.3">
      <c r="A1127" s="3">
        <v>44560</v>
      </c>
      <c r="B1127" s="2">
        <f t="shared" si="52"/>
        <v>2021</v>
      </c>
      <c r="C1127" s="2">
        <f t="shared" si="51"/>
        <v>12</v>
      </c>
      <c r="D1127" s="2">
        <v>78</v>
      </c>
      <c r="E1127" t="s">
        <v>3590</v>
      </c>
      <c r="F1127" s="4">
        <v>32095767</v>
      </c>
      <c r="G1127" s="2">
        <v>34.200000000000003</v>
      </c>
      <c r="H1127" t="s">
        <v>5792</v>
      </c>
      <c r="N1127" t="s">
        <v>5792</v>
      </c>
      <c r="AD1127" t="str">
        <f t="shared" si="53"/>
        <v xml:space="preserve">ZŠ / MŠ / Jasle </v>
      </c>
    </row>
    <row r="1128" spans="1:30" x14ac:dyDescent="0.3">
      <c r="A1128" s="3">
        <v>44560</v>
      </c>
      <c r="B1128" s="2">
        <f t="shared" si="52"/>
        <v>2021</v>
      </c>
      <c r="C1128" s="2">
        <f t="shared" si="51"/>
        <v>12</v>
      </c>
      <c r="D1128" s="2">
        <v>75</v>
      </c>
      <c r="E1128" t="s">
        <v>3590</v>
      </c>
      <c r="F1128" s="4">
        <v>32095767</v>
      </c>
      <c r="G1128" s="2">
        <v>49.95</v>
      </c>
      <c r="H1128" t="s">
        <v>5792</v>
      </c>
      <c r="N1128" t="s">
        <v>5792</v>
      </c>
      <c r="AD1128" t="str">
        <f t="shared" si="53"/>
        <v xml:space="preserve">ZŠ / MŠ / Jasle </v>
      </c>
    </row>
    <row r="1129" spans="1:30" x14ac:dyDescent="0.3">
      <c r="A1129" s="3">
        <v>44531</v>
      </c>
      <c r="B1129" s="2">
        <f t="shared" si="52"/>
        <v>2021</v>
      </c>
      <c r="C1129" s="2">
        <f t="shared" si="51"/>
        <v>12</v>
      </c>
      <c r="D1129" s="2">
        <v>73</v>
      </c>
      <c r="E1129" t="s">
        <v>3590</v>
      </c>
      <c r="F1129" s="4">
        <v>32095767</v>
      </c>
      <c r="G1129" s="2">
        <v>16.399999999999999</v>
      </c>
      <c r="H1129" t="s">
        <v>5792</v>
      </c>
      <c r="N1129" t="s">
        <v>5792</v>
      </c>
      <c r="AD1129" t="str">
        <f t="shared" si="53"/>
        <v xml:space="preserve">ZŠ / MŠ / Jasle </v>
      </c>
    </row>
    <row r="1130" spans="1:30" x14ac:dyDescent="0.3">
      <c r="A1130" s="3">
        <v>44531</v>
      </c>
      <c r="B1130" s="2">
        <f t="shared" si="52"/>
        <v>2021</v>
      </c>
      <c r="C1130" s="2">
        <f t="shared" si="51"/>
        <v>12</v>
      </c>
      <c r="D1130" s="2">
        <v>70</v>
      </c>
      <c r="E1130" t="s">
        <v>3590</v>
      </c>
      <c r="F1130" s="4">
        <v>32095767</v>
      </c>
      <c r="G1130" s="2">
        <v>37.049999999999997</v>
      </c>
      <c r="H1130" t="s">
        <v>5792</v>
      </c>
      <c r="N1130" t="s">
        <v>5792</v>
      </c>
      <c r="AD1130" t="str">
        <f t="shared" si="53"/>
        <v xml:space="preserve">ZŠ / MŠ / Jasle </v>
      </c>
    </row>
    <row r="1131" spans="1:30" x14ac:dyDescent="0.3">
      <c r="A1131" s="3">
        <v>44518</v>
      </c>
      <c r="B1131" s="2">
        <f t="shared" si="52"/>
        <v>2021</v>
      </c>
      <c r="C1131" s="2">
        <f t="shared" si="51"/>
        <v>11</v>
      </c>
      <c r="D1131" s="2">
        <v>68</v>
      </c>
      <c r="E1131" t="s">
        <v>3590</v>
      </c>
      <c r="F1131" s="4">
        <v>32095767</v>
      </c>
      <c r="G1131" s="2">
        <v>21</v>
      </c>
      <c r="H1131" t="s">
        <v>5792</v>
      </c>
      <c r="N1131" t="s">
        <v>5792</v>
      </c>
      <c r="AD1131" t="str">
        <f t="shared" si="53"/>
        <v xml:space="preserve">ZŠ / MŠ / Jasle </v>
      </c>
    </row>
    <row r="1132" spans="1:30" x14ac:dyDescent="0.3">
      <c r="A1132" s="3">
        <v>44518</v>
      </c>
      <c r="B1132" s="2">
        <f t="shared" si="52"/>
        <v>2021</v>
      </c>
      <c r="C1132" s="2">
        <f t="shared" si="51"/>
        <v>11</v>
      </c>
      <c r="D1132" s="2">
        <v>67</v>
      </c>
      <c r="E1132" t="s">
        <v>3590</v>
      </c>
      <c r="F1132" s="4">
        <v>32095767</v>
      </c>
      <c r="G1132" s="2">
        <v>55.7</v>
      </c>
      <c r="H1132" t="s">
        <v>5792</v>
      </c>
      <c r="N1132" t="s">
        <v>5792</v>
      </c>
      <c r="AD1132" t="str">
        <f t="shared" si="53"/>
        <v xml:space="preserve">ZŠ / MŠ / Jasle </v>
      </c>
    </row>
    <row r="1133" spans="1:30" x14ac:dyDescent="0.3">
      <c r="A1133" s="3">
        <v>44504</v>
      </c>
      <c r="B1133" s="2">
        <f t="shared" si="52"/>
        <v>2021</v>
      </c>
      <c r="C1133" s="2">
        <f t="shared" si="51"/>
        <v>11</v>
      </c>
      <c r="D1133" s="2">
        <v>62</v>
      </c>
      <c r="E1133" t="s">
        <v>3590</v>
      </c>
      <c r="F1133" s="4">
        <v>32095767</v>
      </c>
      <c r="G1133" s="2">
        <v>24.3</v>
      </c>
      <c r="H1133" t="s">
        <v>5792</v>
      </c>
      <c r="N1133" t="s">
        <v>5792</v>
      </c>
      <c r="AD1133" t="str">
        <f t="shared" si="53"/>
        <v xml:space="preserve">ZŠ / MŠ / Jasle </v>
      </c>
    </row>
    <row r="1134" spans="1:30" x14ac:dyDescent="0.3">
      <c r="A1134" s="3">
        <v>44487</v>
      </c>
      <c r="B1134" s="2">
        <f t="shared" si="52"/>
        <v>2021</v>
      </c>
      <c r="C1134" s="2">
        <f t="shared" si="51"/>
        <v>10</v>
      </c>
      <c r="D1134" s="2">
        <v>60</v>
      </c>
      <c r="E1134" t="s">
        <v>3590</v>
      </c>
      <c r="F1134" s="4">
        <v>32095767</v>
      </c>
      <c r="G1134" s="2">
        <v>42.1</v>
      </c>
      <c r="H1134" t="s">
        <v>5792</v>
      </c>
      <c r="N1134" t="s">
        <v>5792</v>
      </c>
      <c r="AD1134" t="str">
        <f t="shared" si="53"/>
        <v xml:space="preserve">ZŠ / MŠ / Jasle </v>
      </c>
    </row>
    <row r="1135" spans="1:30" x14ac:dyDescent="0.3">
      <c r="A1135" s="3">
        <v>44487</v>
      </c>
      <c r="B1135" s="2">
        <f t="shared" si="52"/>
        <v>2021</v>
      </c>
      <c r="C1135" s="2">
        <f t="shared" si="51"/>
        <v>10</v>
      </c>
      <c r="D1135" s="2">
        <v>57</v>
      </c>
      <c r="E1135" t="s">
        <v>3590</v>
      </c>
      <c r="F1135" s="4">
        <v>32095767</v>
      </c>
      <c r="G1135" s="2">
        <v>27.5</v>
      </c>
      <c r="H1135" t="s">
        <v>5792</v>
      </c>
      <c r="N1135" t="s">
        <v>5792</v>
      </c>
      <c r="AD1135" t="str">
        <f t="shared" si="53"/>
        <v xml:space="preserve">ZŠ / MŠ / Jasle </v>
      </c>
    </row>
    <row r="1136" spans="1:30" x14ac:dyDescent="0.3">
      <c r="A1136" s="3">
        <v>44468</v>
      </c>
      <c r="B1136" s="2">
        <f t="shared" si="52"/>
        <v>2021</v>
      </c>
      <c r="C1136" s="2">
        <f t="shared" si="51"/>
        <v>9</v>
      </c>
      <c r="D1136" s="2">
        <v>56</v>
      </c>
      <c r="E1136" t="s">
        <v>3590</v>
      </c>
      <c r="F1136" s="4">
        <v>32095767</v>
      </c>
      <c r="G1136" s="2">
        <v>30.95</v>
      </c>
      <c r="H1136" t="s">
        <v>5792</v>
      </c>
      <c r="N1136" t="s">
        <v>5792</v>
      </c>
      <c r="AD1136" t="str">
        <f t="shared" si="53"/>
        <v xml:space="preserve">ZŠ / MŠ / Jasle </v>
      </c>
    </row>
    <row r="1137" spans="1:30" x14ac:dyDescent="0.3">
      <c r="A1137" s="3">
        <v>44455</v>
      </c>
      <c r="B1137" s="2">
        <f t="shared" si="52"/>
        <v>2021</v>
      </c>
      <c r="C1137" s="2">
        <f t="shared" si="51"/>
        <v>9</v>
      </c>
      <c r="D1137" s="2">
        <v>52</v>
      </c>
      <c r="E1137" t="s">
        <v>3590</v>
      </c>
      <c r="F1137" s="4">
        <v>32095767</v>
      </c>
      <c r="G1137" s="2">
        <v>47.3</v>
      </c>
      <c r="H1137" t="s">
        <v>5792</v>
      </c>
      <c r="N1137" t="s">
        <v>5792</v>
      </c>
      <c r="AD1137" t="str">
        <f t="shared" si="53"/>
        <v xml:space="preserve">ZŠ / MŠ / Jasle </v>
      </c>
    </row>
    <row r="1138" spans="1:30" x14ac:dyDescent="0.3">
      <c r="A1138" s="3">
        <v>44455</v>
      </c>
      <c r="B1138" s="2">
        <f t="shared" si="52"/>
        <v>2021</v>
      </c>
      <c r="C1138" s="2">
        <f t="shared" si="51"/>
        <v>9</v>
      </c>
      <c r="D1138" s="2">
        <v>49</v>
      </c>
      <c r="E1138" t="s">
        <v>3590</v>
      </c>
      <c r="F1138" s="4">
        <v>32095767</v>
      </c>
      <c r="G1138" s="2">
        <v>26.8</v>
      </c>
      <c r="H1138" t="s">
        <v>5792</v>
      </c>
      <c r="N1138" t="s">
        <v>5792</v>
      </c>
      <c r="AD1138" t="str">
        <f t="shared" si="53"/>
        <v xml:space="preserve">ZŠ / MŠ / Jasle </v>
      </c>
    </row>
    <row r="1139" spans="1:30" x14ac:dyDescent="0.3">
      <c r="A1139" s="3">
        <v>44419</v>
      </c>
      <c r="B1139" s="2">
        <f t="shared" si="52"/>
        <v>2021</v>
      </c>
      <c r="C1139" s="2">
        <f t="shared" si="51"/>
        <v>8</v>
      </c>
      <c r="D1139" s="2">
        <v>46</v>
      </c>
      <c r="E1139" t="s">
        <v>3590</v>
      </c>
      <c r="F1139" s="4">
        <v>32095767</v>
      </c>
      <c r="G1139" s="2">
        <v>53.65</v>
      </c>
      <c r="H1139" t="s">
        <v>5792</v>
      </c>
      <c r="N1139" t="s">
        <v>5792</v>
      </c>
      <c r="AD1139" t="str">
        <f t="shared" si="53"/>
        <v xml:space="preserve">ZŠ / MŠ / Jasle </v>
      </c>
    </row>
    <row r="1140" spans="1:30" x14ac:dyDescent="0.3">
      <c r="A1140" s="3">
        <v>44393</v>
      </c>
      <c r="B1140" s="2">
        <f t="shared" si="52"/>
        <v>2021</v>
      </c>
      <c r="C1140" s="2">
        <f t="shared" si="51"/>
        <v>7</v>
      </c>
      <c r="D1140" s="2">
        <v>45</v>
      </c>
      <c r="E1140" t="s">
        <v>3590</v>
      </c>
      <c r="F1140" s="4">
        <v>32095767</v>
      </c>
      <c r="G1140" s="2">
        <v>90</v>
      </c>
      <c r="H1140" t="s">
        <v>5792</v>
      </c>
      <c r="N1140" t="s">
        <v>5792</v>
      </c>
      <c r="AD1140" t="str">
        <f t="shared" si="53"/>
        <v xml:space="preserve">ZŠ / MŠ / Jasle </v>
      </c>
    </row>
    <row r="1141" spans="1:30" x14ac:dyDescent="0.3">
      <c r="A1141" s="3">
        <v>44386</v>
      </c>
      <c r="B1141" s="2">
        <f t="shared" si="52"/>
        <v>2021</v>
      </c>
      <c r="C1141" s="2">
        <f t="shared" si="51"/>
        <v>7</v>
      </c>
      <c r="D1141" s="2">
        <v>44</v>
      </c>
      <c r="E1141" t="s">
        <v>3590</v>
      </c>
      <c r="F1141" s="4">
        <v>32095767</v>
      </c>
      <c r="G1141" s="2">
        <v>40.5</v>
      </c>
      <c r="H1141" t="s">
        <v>5792</v>
      </c>
      <c r="N1141" t="s">
        <v>5792</v>
      </c>
      <c r="AD1141" t="str">
        <f t="shared" si="53"/>
        <v xml:space="preserve">ZŠ / MŠ / Jasle </v>
      </c>
    </row>
    <row r="1142" spans="1:30" x14ac:dyDescent="0.3">
      <c r="A1142" s="3">
        <v>44386</v>
      </c>
      <c r="B1142" s="2">
        <f t="shared" si="52"/>
        <v>2021</v>
      </c>
      <c r="C1142" s="2">
        <f t="shared" si="51"/>
        <v>7</v>
      </c>
      <c r="D1142" s="2">
        <v>40</v>
      </c>
      <c r="E1142" t="s">
        <v>3590</v>
      </c>
      <c r="F1142" s="4">
        <v>32095767</v>
      </c>
      <c r="G1142" s="2">
        <v>67.7</v>
      </c>
      <c r="H1142" t="s">
        <v>5792</v>
      </c>
      <c r="N1142" t="s">
        <v>5792</v>
      </c>
      <c r="AD1142" t="str">
        <f t="shared" si="53"/>
        <v xml:space="preserve">ZŠ / MŠ / Jasle </v>
      </c>
    </row>
    <row r="1143" spans="1:30" x14ac:dyDescent="0.3">
      <c r="A1143" s="3">
        <v>44365</v>
      </c>
      <c r="B1143" s="2">
        <f t="shared" si="52"/>
        <v>2021</v>
      </c>
      <c r="C1143" s="2">
        <f t="shared" si="51"/>
        <v>6</v>
      </c>
      <c r="D1143" s="2">
        <v>36</v>
      </c>
      <c r="E1143" t="s">
        <v>3590</v>
      </c>
      <c r="F1143" s="4">
        <v>32095767</v>
      </c>
      <c r="G1143" s="2">
        <v>96.55</v>
      </c>
      <c r="H1143" t="s">
        <v>5792</v>
      </c>
      <c r="N1143" t="s">
        <v>5792</v>
      </c>
      <c r="AD1143" t="str">
        <f t="shared" si="53"/>
        <v xml:space="preserve">ZŠ / MŠ / Jasle </v>
      </c>
    </row>
    <row r="1144" spans="1:30" x14ac:dyDescent="0.3">
      <c r="A1144" s="3">
        <v>44350</v>
      </c>
      <c r="B1144" s="2">
        <f t="shared" si="52"/>
        <v>2021</v>
      </c>
      <c r="C1144" s="2">
        <f t="shared" si="51"/>
        <v>6</v>
      </c>
      <c r="D1144" s="2">
        <v>35</v>
      </c>
      <c r="E1144" t="s">
        <v>3590</v>
      </c>
      <c r="F1144" s="4">
        <v>32095767</v>
      </c>
      <c r="G1144" s="2">
        <v>95.55</v>
      </c>
      <c r="H1144" t="s">
        <v>5792</v>
      </c>
      <c r="N1144" t="s">
        <v>5792</v>
      </c>
      <c r="AD1144" t="str">
        <f t="shared" si="53"/>
        <v xml:space="preserve">ZŠ / MŠ / Jasle </v>
      </c>
    </row>
    <row r="1145" spans="1:30" x14ac:dyDescent="0.3">
      <c r="A1145" s="3">
        <v>44336</v>
      </c>
      <c r="B1145" s="2">
        <f t="shared" si="52"/>
        <v>2021</v>
      </c>
      <c r="C1145" s="2">
        <f t="shared" si="51"/>
        <v>5</v>
      </c>
      <c r="D1145" s="2">
        <v>29</v>
      </c>
      <c r="E1145" t="s">
        <v>3590</v>
      </c>
      <c r="F1145" s="4">
        <v>32095767</v>
      </c>
      <c r="G1145" s="2">
        <v>59.2</v>
      </c>
      <c r="H1145" t="s">
        <v>5792</v>
      </c>
      <c r="N1145" t="s">
        <v>5792</v>
      </c>
      <c r="AD1145" t="str">
        <f t="shared" si="53"/>
        <v xml:space="preserve">ZŠ / MŠ / Jasle </v>
      </c>
    </row>
    <row r="1146" spans="1:30" x14ac:dyDescent="0.3">
      <c r="A1146" s="3">
        <v>44330</v>
      </c>
      <c r="B1146" s="2">
        <f t="shared" si="52"/>
        <v>2021</v>
      </c>
      <c r="C1146" s="2">
        <f t="shared" si="51"/>
        <v>5</v>
      </c>
      <c r="D1146" s="2">
        <v>27</v>
      </c>
      <c r="E1146" t="s">
        <v>3590</v>
      </c>
      <c r="F1146" s="4">
        <v>32095767</v>
      </c>
      <c r="G1146" s="2">
        <v>60.3</v>
      </c>
      <c r="H1146" t="s">
        <v>5792</v>
      </c>
      <c r="N1146" t="s">
        <v>5792</v>
      </c>
      <c r="AD1146" t="str">
        <f t="shared" si="53"/>
        <v xml:space="preserve">ZŠ / MŠ / Jasle </v>
      </c>
    </row>
    <row r="1147" spans="1:30" x14ac:dyDescent="0.3">
      <c r="A1147" s="3">
        <v>44315</v>
      </c>
      <c r="B1147" s="2">
        <f t="shared" si="52"/>
        <v>2021</v>
      </c>
      <c r="C1147" s="2">
        <f t="shared" si="51"/>
        <v>4</v>
      </c>
      <c r="D1147" s="2">
        <v>25</v>
      </c>
      <c r="E1147" t="s">
        <v>3590</v>
      </c>
      <c r="F1147" s="4">
        <v>32095767</v>
      </c>
      <c r="G1147" s="2">
        <v>73</v>
      </c>
      <c r="H1147" t="s">
        <v>5792</v>
      </c>
      <c r="N1147" t="s">
        <v>5792</v>
      </c>
      <c r="AD1147" t="str">
        <f t="shared" si="53"/>
        <v xml:space="preserve">ZŠ / MŠ / Jasle </v>
      </c>
    </row>
    <row r="1148" spans="1:30" x14ac:dyDescent="0.3">
      <c r="A1148" s="3">
        <v>44307</v>
      </c>
      <c r="B1148" s="2">
        <f t="shared" si="52"/>
        <v>2021</v>
      </c>
      <c r="C1148" s="2">
        <f t="shared" si="51"/>
        <v>4</v>
      </c>
      <c r="D1148" s="2">
        <v>21</v>
      </c>
      <c r="E1148" t="s">
        <v>3590</v>
      </c>
      <c r="F1148" s="4">
        <v>32095767</v>
      </c>
      <c r="G1148" s="2">
        <v>60.35</v>
      </c>
      <c r="H1148" t="s">
        <v>5792</v>
      </c>
      <c r="N1148" t="s">
        <v>5792</v>
      </c>
      <c r="AD1148" t="str">
        <f t="shared" si="53"/>
        <v xml:space="preserve">ZŠ / MŠ / Jasle </v>
      </c>
    </row>
    <row r="1149" spans="1:30" x14ac:dyDescent="0.3">
      <c r="A1149" s="3">
        <v>44302</v>
      </c>
      <c r="B1149" s="2">
        <f t="shared" si="52"/>
        <v>2021</v>
      </c>
      <c r="C1149" s="2">
        <f t="shared" si="51"/>
        <v>4</v>
      </c>
      <c r="D1149" s="2">
        <v>20</v>
      </c>
      <c r="E1149" t="s">
        <v>3590</v>
      </c>
      <c r="F1149" s="4">
        <v>32095767</v>
      </c>
      <c r="G1149" s="2">
        <v>36.450000000000003</v>
      </c>
      <c r="H1149" t="s">
        <v>5792</v>
      </c>
      <c r="N1149" t="s">
        <v>5792</v>
      </c>
      <c r="AD1149" t="str">
        <f t="shared" si="53"/>
        <v xml:space="preserve">ZŠ / MŠ / Jasle </v>
      </c>
    </row>
    <row r="1150" spans="1:30" x14ac:dyDescent="0.3">
      <c r="A1150" s="3">
        <v>44292</v>
      </c>
      <c r="B1150" s="2">
        <f t="shared" si="52"/>
        <v>2021</v>
      </c>
      <c r="C1150" s="2">
        <f t="shared" si="51"/>
        <v>4</v>
      </c>
      <c r="D1150" s="2">
        <v>16</v>
      </c>
      <c r="E1150" t="s">
        <v>3590</v>
      </c>
      <c r="F1150" s="4">
        <v>32095767</v>
      </c>
      <c r="G1150" s="2">
        <v>24.4</v>
      </c>
      <c r="H1150" t="s">
        <v>5792</v>
      </c>
      <c r="N1150" t="s">
        <v>5792</v>
      </c>
      <c r="AD1150" t="str">
        <f t="shared" si="53"/>
        <v xml:space="preserve">ZŠ / MŠ / Jasle </v>
      </c>
    </row>
    <row r="1151" spans="1:30" x14ac:dyDescent="0.3">
      <c r="A1151" s="3">
        <v>44274</v>
      </c>
      <c r="B1151" s="2">
        <f t="shared" si="52"/>
        <v>2021</v>
      </c>
      <c r="C1151" s="2">
        <f t="shared" si="51"/>
        <v>3</v>
      </c>
      <c r="D1151" s="2">
        <v>14</v>
      </c>
      <c r="E1151" t="s">
        <v>3590</v>
      </c>
      <c r="F1151" s="4">
        <v>32095767</v>
      </c>
      <c r="G1151" s="2">
        <v>95.05</v>
      </c>
      <c r="H1151" t="s">
        <v>5792</v>
      </c>
      <c r="N1151" t="s">
        <v>5792</v>
      </c>
      <c r="AD1151" t="str">
        <f t="shared" si="53"/>
        <v xml:space="preserve">ZŠ / MŠ / Jasle </v>
      </c>
    </row>
    <row r="1152" spans="1:30" x14ac:dyDescent="0.3">
      <c r="A1152" s="3">
        <v>44270</v>
      </c>
      <c r="B1152" s="2">
        <f t="shared" si="52"/>
        <v>2021</v>
      </c>
      <c r="C1152" s="2">
        <f t="shared" si="51"/>
        <v>3</v>
      </c>
      <c r="D1152" s="2">
        <v>12</v>
      </c>
      <c r="E1152" t="s">
        <v>3590</v>
      </c>
      <c r="F1152" s="4">
        <v>32095767</v>
      </c>
      <c r="G1152" s="2">
        <v>50.85</v>
      </c>
      <c r="H1152" t="s">
        <v>5792</v>
      </c>
      <c r="N1152" t="s">
        <v>5792</v>
      </c>
      <c r="AD1152" t="str">
        <f t="shared" si="53"/>
        <v xml:space="preserve">ZŠ / MŠ / Jasle </v>
      </c>
    </row>
    <row r="1153" spans="1:30" x14ac:dyDescent="0.3">
      <c r="A1153" s="3">
        <v>44260</v>
      </c>
      <c r="B1153" s="2">
        <f t="shared" si="52"/>
        <v>2021</v>
      </c>
      <c r="C1153" s="2">
        <f t="shared" si="51"/>
        <v>3</v>
      </c>
      <c r="D1153" s="2">
        <v>7</v>
      </c>
      <c r="E1153" t="s">
        <v>3590</v>
      </c>
      <c r="F1153" s="4">
        <v>32095767</v>
      </c>
      <c r="G1153" s="2">
        <v>27.2</v>
      </c>
      <c r="H1153" t="s">
        <v>5792</v>
      </c>
      <c r="N1153" t="s">
        <v>5792</v>
      </c>
      <c r="AD1153" t="str">
        <f t="shared" si="53"/>
        <v xml:space="preserve">ZŠ / MŠ / Jasle </v>
      </c>
    </row>
    <row r="1154" spans="1:30" x14ac:dyDescent="0.3">
      <c r="A1154" s="3">
        <v>44246</v>
      </c>
      <c r="B1154" s="2">
        <f t="shared" si="52"/>
        <v>2021</v>
      </c>
      <c r="C1154" s="2">
        <f t="shared" ref="C1154:C1217" si="54">MONTH(A1154)</f>
        <v>2</v>
      </c>
      <c r="D1154" s="2">
        <v>6</v>
      </c>
      <c r="E1154" t="s">
        <v>5570</v>
      </c>
      <c r="F1154" s="4">
        <v>32095767</v>
      </c>
      <c r="G1154" s="2">
        <v>50.9</v>
      </c>
      <c r="H1154" t="s">
        <v>5792</v>
      </c>
      <c r="N1154" t="s">
        <v>5792</v>
      </c>
      <c r="AD1154" t="str">
        <f t="shared" si="53"/>
        <v xml:space="preserve">ZŠ / MŠ / Jasle </v>
      </c>
    </row>
    <row r="1155" spans="1:30" x14ac:dyDescent="0.3">
      <c r="A1155" s="3">
        <v>44244</v>
      </c>
      <c r="B1155" s="2">
        <f t="shared" ref="B1155:B1218" si="55">YEAR(A1155)</f>
        <v>2021</v>
      </c>
      <c r="C1155" s="2">
        <f t="shared" si="54"/>
        <v>2</v>
      </c>
      <c r="D1155" s="2">
        <v>5</v>
      </c>
      <c r="E1155" t="s">
        <v>5570</v>
      </c>
      <c r="F1155" s="4">
        <v>32095767</v>
      </c>
      <c r="G1155" s="2">
        <v>51.88</v>
      </c>
      <c r="H1155" t="s">
        <v>5792</v>
      </c>
      <c r="N1155" t="s">
        <v>5792</v>
      </c>
      <c r="AD1155" t="str">
        <f t="shared" ref="AD1155:AD1218" si="56">_xlfn.CONCAT(IF($K1155="x",_xlfn.CONCAT($K$1, " "),""),IF($L1155="x",_xlfn.CONCAT($L$1, " "),""),IF($M1155="x",_xlfn.CONCAT($M$1, " "),""),IF($N1155="x",_xlfn.CONCAT($N$1, " "),""),IF($O1155="x",_xlfn.CONCAT($O$1, " "),""),IF($P1155="x",_xlfn.CONCAT($P$1, " "),""),IF($Q1155="x",_xlfn.CONCAT($Q$1, " "),""),IF($R1155="x",_xlfn.CONCAT($R$1, " "),""),IF($S1155="x",_xlfn.CONCAT($S$1, " "),""), IF($T1155="x",_xlfn.CONCAT($T$1, " "),""),IF($U1155="x",_xlfn.CONCAT($U$1, " "),""),IF($V1155="x",_xlfn.CONCAT($V$1, " "),""),IF($W1155="x",_xlfn.CONCAT($W$1, " "),""),IF($X1155="x",_xlfn.CONCAT($X$1, " "),""),IF($Y1155="x",_xlfn.CONCAT($Y$1, " "),""),IF($Z1155="x",_xlfn.CONCAT($Z$1, " "),""),IF($AA1155="x",_xlfn.CONCAT($AA$1, " "),""),IF($AB1155="x",_xlfn.CONCAT($AB$1, " "),""),IF($AC1155="x",_xlfn.CONCAT($AC$1, " "),""))</f>
        <v xml:space="preserve">ZŠ / MŠ / Jasle </v>
      </c>
    </row>
    <row r="1156" spans="1:30" x14ac:dyDescent="0.3">
      <c r="A1156" s="3">
        <v>44236</v>
      </c>
      <c r="B1156" s="2">
        <f t="shared" si="55"/>
        <v>2021</v>
      </c>
      <c r="C1156" s="2">
        <f t="shared" si="54"/>
        <v>2</v>
      </c>
      <c r="D1156" s="2">
        <v>3</v>
      </c>
      <c r="E1156" t="s">
        <v>3590</v>
      </c>
      <c r="F1156" s="4">
        <v>32095767</v>
      </c>
      <c r="G1156" s="2">
        <v>85.34</v>
      </c>
      <c r="H1156" t="s">
        <v>5792</v>
      </c>
      <c r="N1156" t="s">
        <v>5792</v>
      </c>
      <c r="AD1156" t="str">
        <f t="shared" si="56"/>
        <v xml:space="preserve">ZŠ / MŠ / Jasle </v>
      </c>
    </row>
    <row r="1157" spans="1:30" x14ac:dyDescent="0.3">
      <c r="A1157" s="3">
        <v>44200</v>
      </c>
      <c r="B1157" s="2">
        <f t="shared" si="55"/>
        <v>2021</v>
      </c>
      <c r="C1157" s="2">
        <f t="shared" si="54"/>
        <v>1</v>
      </c>
      <c r="D1157" s="2">
        <v>42</v>
      </c>
      <c r="E1157" t="s">
        <v>3590</v>
      </c>
      <c r="F1157" s="4">
        <v>32095767</v>
      </c>
      <c r="G1157" s="2">
        <v>38.46</v>
      </c>
      <c r="H1157" t="s">
        <v>5792</v>
      </c>
      <c r="N1157" t="s">
        <v>5792</v>
      </c>
      <c r="AD1157" t="str">
        <f t="shared" si="56"/>
        <v xml:space="preserve">ZŠ / MŠ / Jasle </v>
      </c>
    </row>
    <row r="1158" spans="1:30" x14ac:dyDescent="0.3">
      <c r="A1158" s="3">
        <v>44200</v>
      </c>
      <c r="B1158" s="2">
        <f t="shared" si="55"/>
        <v>2021</v>
      </c>
      <c r="C1158" s="2">
        <f t="shared" si="54"/>
        <v>1</v>
      </c>
      <c r="D1158" s="2">
        <v>47</v>
      </c>
      <c r="E1158" t="s">
        <v>3590</v>
      </c>
      <c r="F1158" s="4">
        <v>32095767</v>
      </c>
      <c r="G1158" s="2">
        <v>58.42</v>
      </c>
      <c r="H1158" t="s">
        <v>5792</v>
      </c>
      <c r="N1158" t="s">
        <v>5792</v>
      </c>
      <c r="AD1158" t="str">
        <f t="shared" si="56"/>
        <v xml:space="preserve">ZŠ / MŠ / Jasle </v>
      </c>
    </row>
    <row r="1159" spans="1:30" x14ac:dyDescent="0.3">
      <c r="A1159" s="3">
        <v>44200</v>
      </c>
      <c r="B1159" s="2">
        <f t="shared" si="55"/>
        <v>2021</v>
      </c>
      <c r="C1159" s="2">
        <f t="shared" si="54"/>
        <v>1</v>
      </c>
      <c r="D1159" s="2">
        <v>48</v>
      </c>
      <c r="E1159" t="s">
        <v>3590</v>
      </c>
      <c r="F1159" s="4">
        <v>32095767</v>
      </c>
      <c r="G1159" s="2">
        <v>66.900000000000006</v>
      </c>
      <c r="H1159" t="s">
        <v>5792</v>
      </c>
      <c r="N1159" t="s">
        <v>5792</v>
      </c>
      <c r="AD1159" t="str">
        <f t="shared" si="56"/>
        <v xml:space="preserve">ZŠ / MŠ / Jasle </v>
      </c>
    </row>
    <row r="1160" spans="1:30" x14ac:dyDescent="0.3">
      <c r="A1160" s="3">
        <v>44200</v>
      </c>
      <c r="B1160" s="2">
        <f t="shared" si="55"/>
        <v>2021</v>
      </c>
      <c r="C1160" s="2">
        <f t="shared" si="54"/>
        <v>1</v>
      </c>
      <c r="D1160" s="2">
        <v>50</v>
      </c>
      <c r="E1160" t="s">
        <v>3590</v>
      </c>
      <c r="F1160" s="4">
        <v>32095767</v>
      </c>
      <c r="G1160" s="2">
        <v>55.67</v>
      </c>
      <c r="H1160" t="s">
        <v>5792</v>
      </c>
      <c r="N1160" t="s">
        <v>5792</v>
      </c>
      <c r="AD1160" t="str">
        <f t="shared" si="56"/>
        <v xml:space="preserve">ZŠ / MŠ / Jasle </v>
      </c>
    </row>
    <row r="1161" spans="1:30" x14ac:dyDescent="0.3">
      <c r="A1161" s="3">
        <v>44200</v>
      </c>
      <c r="B1161" s="2">
        <f t="shared" si="55"/>
        <v>2021</v>
      </c>
      <c r="C1161" s="2">
        <f t="shared" si="54"/>
        <v>1</v>
      </c>
      <c r="D1161" s="2">
        <v>53</v>
      </c>
      <c r="E1161" t="s">
        <v>3590</v>
      </c>
      <c r="F1161" s="4">
        <v>32095767</v>
      </c>
      <c r="G1161" s="2">
        <v>78.67</v>
      </c>
      <c r="H1161" t="s">
        <v>5792</v>
      </c>
      <c r="N1161" t="s">
        <v>5792</v>
      </c>
      <c r="AD1161" t="str">
        <f t="shared" si="56"/>
        <v xml:space="preserve">ZŠ / MŠ / Jasle </v>
      </c>
    </row>
    <row r="1162" spans="1:30" x14ac:dyDescent="0.3">
      <c r="A1162" s="3">
        <v>44200</v>
      </c>
      <c r="B1162" s="2">
        <f t="shared" si="55"/>
        <v>2021</v>
      </c>
      <c r="C1162" s="2">
        <f t="shared" si="54"/>
        <v>1</v>
      </c>
      <c r="D1162" s="2">
        <v>57</v>
      </c>
      <c r="E1162" t="s">
        <v>3590</v>
      </c>
      <c r="F1162" s="4">
        <v>32095767</v>
      </c>
      <c r="G1162" s="2">
        <v>84.17</v>
      </c>
      <c r="H1162" t="s">
        <v>5792</v>
      </c>
      <c r="N1162" t="s">
        <v>5792</v>
      </c>
      <c r="AD1162" t="str">
        <f t="shared" si="56"/>
        <v xml:space="preserve">ZŠ / MŠ / Jasle </v>
      </c>
    </row>
    <row r="1163" spans="1:30" x14ac:dyDescent="0.3">
      <c r="A1163" s="3">
        <v>44200</v>
      </c>
      <c r="B1163" s="2">
        <f t="shared" si="55"/>
        <v>2021</v>
      </c>
      <c r="C1163" s="2">
        <f t="shared" si="54"/>
        <v>1</v>
      </c>
      <c r="D1163" s="2">
        <v>59</v>
      </c>
      <c r="E1163" t="s">
        <v>3590</v>
      </c>
      <c r="F1163" s="4">
        <v>32095767</v>
      </c>
      <c r="G1163" s="2">
        <v>71.77</v>
      </c>
      <c r="H1163" t="s">
        <v>5792</v>
      </c>
      <c r="N1163" t="s">
        <v>5792</v>
      </c>
      <c r="AD1163" t="str">
        <f t="shared" si="56"/>
        <v xml:space="preserve">ZŠ / MŠ / Jasle </v>
      </c>
    </row>
    <row r="1164" spans="1:30" x14ac:dyDescent="0.3">
      <c r="A1164" s="3">
        <v>44200</v>
      </c>
      <c r="B1164" s="2">
        <f t="shared" si="55"/>
        <v>2021</v>
      </c>
      <c r="C1164" s="2">
        <f t="shared" si="54"/>
        <v>1</v>
      </c>
      <c r="D1164" s="2">
        <v>60</v>
      </c>
      <c r="E1164" t="s">
        <v>3590</v>
      </c>
      <c r="F1164" s="4">
        <v>32095767</v>
      </c>
      <c r="G1164" s="2">
        <v>26.14</v>
      </c>
      <c r="H1164" t="s">
        <v>5792</v>
      </c>
      <c r="N1164" t="s">
        <v>5792</v>
      </c>
      <c r="AD1164" t="str">
        <f t="shared" si="56"/>
        <v xml:space="preserve">ZŠ / MŠ / Jasle </v>
      </c>
    </row>
    <row r="1165" spans="1:30" x14ac:dyDescent="0.3">
      <c r="A1165" s="3">
        <v>44949</v>
      </c>
      <c r="B1165" s="2">
        <f t="shared" si="55"/>
        <v>2023</v>
      </c>
      <c r="C1165" s="2">
        <f t="shared" si="54"/>
        <v>1</v>
      </c>
      <c r="D1165" s="2">
        <v>1873</v>
      </c>
      <c r="E1165" t="s">
        <v>2130</v>
      </c>
      <c r="F1165" s="4">
        <v>32205279</v>
      </c>
      <c r="G1165" s="2">
        <v>230</v>
      </c>
      <c r="H1165" t="s">
        <v>5792</v>
      </c>
      <c r="K1165" t="s">
        <v>5792</v>
      </c>
      <c r="AD1165" t="str">
        <f t="shared" si="56"/>
        <v xml:space="preserve">Investícia a údržba majetku </v>
      </c>
    </row>
    <row r="1166" spans="1:30" x14ac:dyDescent="0.3">
      <c r="A1166" s="3">
        <v>44761</v>
      </c>
      <c r="B1166" s="2">
        <f t="shared" si="55"/>
        <v>2022</v>
      </c>
      <c r="C1166" s="2">
        <f t="shared" si="54"/>
        <v>7</v>
      </c>
      <c r="D1166">
        <v>888</v>
      </c>
      <c r="E1166" t="s">
        <v>3045</v>
      </c>
      <c r="F1166" s="4">
        <v>32205279</v>
      </c>
      <c r="G1166" s="2">
        <v>200</v>
      </c>
      <c r="H1166" t="s">
        <v>5792</v>
      </c>
      <c r="K1166" t="s">
        <v>5792</v>
      </c>
      <c r="AD1166" t="str">
        <f t="shared" si="56"/>
        <v xml:space="preserve">Investícia a údržba majetku </v>
      </c>
    </row>
    <row r="1167" spans="1:30" x14ac:dyDescent="0.3">
      <c r="A1167" s="3">
        <v>45288</v>
      </c>
      <c r="B1167" s="2">
        <f t="shared" si="55"/>
        <v>2023</v>
      </c>
      <c r="C1167" s="2">
        <f t="shared" si="54"/>
        <v>12</v>
      </c>
      <c r="D1167" s="2">
        <v>1522</v>
      </c>
      <c r="E1167" t="s">
        <v>168</v>
      </c>
      <c r="F1167" s="4">
        <v>32348568</v>
      </c>
      <c r="G1167" s="2">
        <v>1529.68</v>
      </c>
      <c r="I1167" t="s">
        <v>5792</v>
      </c>
      <c r="K1167" t="s">
        <v>5792</v>
      </c>
      <c r="AD1167" t="str">
        <f t="shared" si="56"/>
        <v xml:space="preserve">Investícia a údržba majetku </v>
      </c>
    </row>
    <row r="1168" spans="1:30" x14ac:dyDescent="0.3">
      <c r="A1168" s="3">
        <v>45281</v>
      </c>
      <c r="B1168" s="2">
        <f t="shared" si="55"/>
        <v>2023</v>
      </c>
      <c r="C1168" s="2">
        <f t="shared" si="54"/>
        <v>12</v>
      </c>
      <c r="D1168" s="2">
        <v>518</v>
      </c>
      <c r="E1168" t="s">
        <v>201</v>
      </c>
      <c r="F1168" s="4">
        <v>32348568</v>
      </c>
      <c r="G1168" s="2">
        <v>326.32</v>
      </c>
      <c r="I1168" t="s">
        <v>5792</v>
      </c>
      <c r="K1168" t="s">
        <v>5792</v>
      </c>
      <c r="AD1168" t="str">
        <f t="shared" si="56"/>
        <v xml:space="preserve">Investícia a údržba majetku </v>
      </c>
    </row>
    <row r="1169" spans="1:30" x14ac:dyDescent="0.3">
      <c r="A1169" s="3">
        <v>45280</v>
      </c>
      <c r="B1169" s="2">
        <f t="shared" si="55"/>
        <v>2023</v>
      </c>
      <c r="C1169" s="2">
        <f t="shared" si="54"/>
        <v>12</v>
      </c>
      <c r="D1169" s="2">
        <v>486</v>
      </c>
      <c r="E1169" t="s">
        <v>265</v>
      </c>
      <c r="F1169" s="4">
        <v>32348568</v>
      </c>
      <c r="G1169" s="2">
        <v>535.1</v>
      </c>
      <c r="I1169" t="s">
        <v>5792</v>
      </c>
      <c r="K1169" t="s">
        <v>5792</v>
      </c>
      <c r="AD1169" t="str">
        <f t="shared" si="56"/>
        <v xml:space="preserve">Investícia a údržba majetku </v>
      </c>
    </row>
    <row r="1170" spans="1:30" x14ac:dyDescent="0.3">
      <c r="A1170" s="3">
        <v>45273</v>
      </c>
      <c r="B1170" s="2">
        <f t="shared" si="55"/>
        <v>2023</v>
      </c>
      <c r="C1170" s="2">
        <f t="shared" si="54"/>
        <v>12</v>
      </c>
      <c r="D1170" s="2">
        <v>1426</v>
      </c>
      <c r="E1170" t="s">
        <v>359</v>
      </c>
      <c r="F1170" s="4">
        <v>32348568</v>
      </c>
      <c r="G1170" s="2">
        <v>1133.32</v>
      </c>
      <c r="I1170" t="s">
        <v>5792</v>
      </c>
      <c r="K1170" t="s">
        <v>5792</v>
      </c>
      <c r="AD1170" t="str">
        <f t="shared" si="56"/>
        <v xml:space="preserve">Investícia a údržba majetku </v>
      </c>
    </row>
    <row r="1171" spans="1:30" x14ac:dyDescent="0.3">
      <c r="A1171" s="3">
        <v>45210</v>
      </c>
      <c r="B1171" s="2">
        <f t="shared" si="55"/>
        <v>2023</v>
      </c>
      <c r="C1171" s="2">
        <f t="shared" si="54"/>
        <v>10</v>
      </c>
      <c r="D1171" s="2">
        <v>1069</v>
      </c>
      <c r="E1171" t="s">
        <v>815</v>
      </c>
      <c r="F1171" s="4">
        <v>32348568</v>
      </c>
      <c r="G1171" s="2">
        <v>443.2</v>
      </c>
      <c r="I1171" t="s">
        <v>5792</v>
      </c>
      <c r="K1171" t="s">
        <v>5792</v>
      </c>
      <c r="AD1171" t="str">
        <f t="shared" si="56"/>
        <v xml:space="preserve">Investícia a údržba majetku </v>
      </c>
    </row>
    <row r="1172" spans="1:30" x14ac:dyDescent="0.3">
      <c r="A1172" s="3">
        <v>45210</v>
      </c>
      <c r="B1172" s="2">
        <f t="shared" si="55"/>
        <v>2023</v>
      </c>
      <c r="C1172" s="2">
        <f t="shared" si="54"/>
        <v>10</v>
      </c>
      <c r="D1172" s="2">
        <v>1067</v>
      </c>
      <c r="E1172" t="s">
        <v>816</v>
      </c>
      <c r="F1172" s="4">
        <v>32348568</v>
      </c>
      <c r="G1172" s="2">
        <v>505</v>
      </c>
      <c r="I1172" t="s">
        <v>5792</v>
      </c>
      <c r="K1172" t="s">
        <v>5792</v>
      </c>
      <c r="AD1172" t="str">
        <f t="shared" si="56"/>
        <v xml:space="preserve">Investícia a údržba majetku </v>
      </c>
    </row>
    <row r="1173" spans="1:30" x14ac:dyDescent="0.3">
      <c r="A1173" s="3">
        <v>45196</v>
      </c>
      <c r="B1173" s="2">
        <f t="shared" si="55"/>
        <v>2023</v>
      </c>
      <c r="C1173" s="2">
        <f t="shared" si="54"/>
        <v>9</v>
      </c>
      <c r="D1173" s="2">
        <v>1064</v>
      </c>
      <c r="E1173" t="s">
        <v>911</v>
      </c>
      <c r="F1173" s="4">
        <v>32348568</v>
      </c>
      <c r="G1173" s="2">
        <v>1458.05</v>
      </c>
      <c r="I1173" t="s">
        <v>5792</v>
      </c>
      <c r="K1173" t="s">
        <v>5792</v>
      </c>
      <c r="AD1173" t="str">
        <f t="shared" si="56"/>
        <v xml:space="preserve">Investícia a údržba majetku </v>
      </c>
    </row>
    <row r="1174" spans="1:30" x14ac:dyDescent="0.3">
      <c r="A1174" s="3">
        <v>45189</v>
      </c>
      <c r="B1174" s="2">
        <f t="shared" si="55"/>
        <v>2023</v>
      </c>
      <c r="C1174" s="2">
        <f t="shared" si="54"/>
        <v>9</v>
      </c>
      <c r="D1174" s="2">
        <v>963</v>
      </c>
      <c r="E1174" t="s">
        <v>946</v>
      </c>
      <c r="F1174" s="4">
        <v>32348568</v>
      </c>
      <c r="G1174" s="2">
        <v>1234.2</v>
      </c>
      <c r="I1174" t="s">
        <v>5792</v>
      </c>
      <c r="K1174" t="s">
        <v>5792</v>
      </c>
      <c r="AD1174" t="str">
        <f t="shared" si="56"/>
        <v xml:space="preserve">Investícia a údržba majetku </v>
      </c>
    </row>
    <row r="1175" spans="1:30" x14ac:dyDescent="0.3">
      <c r="A1175" s="3">
        <v>45183</v>
      </c>
      <c r="B1175" s="2">
        <f t="shared" si="55"/>
        <v>2023</v>
      </c>
      <c r="C1175" s="2">
        <f t="shared" si="54"/>
        <v>9</v>
      </c>
      <c r="D1175" s="2">
        <v>964</v>
      </c>
      <c r="E1175" t="s">
        <v>973</v>
      </c>
      <c r="F1175" s="4">
        <v>32348568</v>
      </c>
      <c r="G1175" s="2">
        <v>594</v>
      </c>
      <c r="I1175" t="s">
        <v>5792</v>
      </c>
      <c r="K1175" t="s">
        <v>5792</v>
      </c>
      <c r="AD1175" t="str">
        <f t="shared" si="56"/>
        <v xml:space="preserve">Investícia a údržba majetku </v>
      </c>
    </row>
    <row r="1176" spans="1:30" x14ac:dyDescent="0.3">
      <c r="A1176" s="3">
        <v>45153</v>
      </c>
      <c r="B1176" s="2">
        <f t="shared" si="55"/>
        <v>2023</v>
      </c>
      <c r="C1176" s="2">
        <f t="shared" si="54"/>
        <v>8</v>
      </c>
      <c r="D1176" s="2">
        <v>834</v>
      </c>
      <c r="E1176" t="s">
        <v>1153</v>
      </c>
      <c r="F1176" s="4">
        <v>32348568</v>
      </c>
      <c r="G1176" s="2">
        <v>3891.2</v>
      </c>
      <c r="I1176" t="s">
        <v>5792</v>
      </c>
      <c r="K1176" t="s">
        <v>5792</v>
      </c>
      <c r="AD1176" t="str">
        <f t="shared" si="56"/>
        <v xml:space="preserve">Investícia a údržba majetku </v>
      </c>
    </row>
    <row r="1177" spans="1:30" x14ac:dyDescent="0.3">
      <c r="A1177" s="3">
        <v>45134</v>
      </c>
      <c r="B1177" s="2">
        <f t="shared" si="55"/>
        <v>2023</v>
      </c>
      <c r="C1177" s="2">
        <f t="shared" si="54"/>
        <v>7</v>
      </c>
      <c r="D1177" s="2">
        <v>771</v>
      </c>
      <c r="E1177" t="s">
        <v>1204</v>
      </c>
      <c r="F1177" s="4">
        <v>32348568</v>
      </c>
      <c r="G1177" s="2">
        <v>1164.8</v>
      </c>
      <c r="I1177" t="s">
        <v>5792</v>
      </c>
      <c r="K1177" t="s">
        <v>5792</v>
      </c>
      <c r="AD1177" t="str">
        <f t="shared" si="56"/>
        <v xml:space="preserve">Investícia a údržba majetku </v>
      </c>
    </row>
    <row r="1178" spans="1:30" x14ac:dyDescent="0.3">
      <c r="A1178" s="3">
        <v>45104</v>
      </c>
      <c r="B1178" s="2">
        <f t="shared" si="55"/>
        <v>2023</v>
      </c>
      <c r="C1178" s="2">
        <f t="shared" si="54"/>
        <v>6</v>
      </c>
      <c r="D1178" s="2">
        <v>607</v>
      </c>
      <c r="E1178" t="s">
        <v>1397</v>
      </c>
      <c r="F1178" s="4">
        <v>32348568</v>
      </c>
      <c r="G1178" s="2">
        <v>2189.6</v>
      </c>
      <c r="I1178" t="s">
        <v>5792</v>
      </c>
      <c r="K1178" t="s">
        <v>5792</v>
      </c>
      <c r="AD1178" t="str">
        <f t="shared" si="56"/>
        <v xml:space="preserve">Investícia a údržba majetku </v>
      </c>
    </row>
    <row r="1179" spans="1:30" x14ac:dyDescent="0.3">
      <c r="A1179" s="3">
        <v>45063</v>
      </c>
      <c r="B1179" s="2">
        <f t="shared" si="55"/>
        <v>2023</v>
      </c>
      <c r="C1179" s="2">
        <f t="shared" si="54"/>
        <v>5</v>
      </c>
      <c r="D1179" s="2">
        <v>456</v>
      </c>
      <c r="E1179" t="s">
        <v>359</v>
      </c>
      <c r="F1179" s="4">
        <v>32348568</v>
      </c>
      <c r="G1179" s="2">
        <v>304.8</v>
      </c>
      <c r="I1179" t="s">
        <v>5792</v>
      </c>
      <c r="K1179" t="s">
        <v>5792</v>
      </c>
      <c r="AD1179" t="str">
        <f t="shared" si="56"/>
        <v xml:space="preserve">Investícia a údržba majetku </v>
      </c>
    </row>
    <row r="1180" spans="1:30" x14ac:dyDescent="0.3">
      <c r="A1180" s="3">
        <v>45043</v>
      </c>
      <c r="B1180" s="2">
        <f t="shared" si="55"/>
        <v>2023</v>
      </c>
      <c r="C1180" s="2">
        <f t="shared" si="54"/>
        <v>4</v>
      </c>
      <c r="D1180" s="2">
        <v>367</v>
      </c>
      <c r="E1180" t="s">
        <v>359</v>
      </c>
      <c r="F1180" s="4">
        <v>32348568</v>
      </c>
      <c r="G1180" s="2">
        <v>461.6</v>
      </c>
      <c r="I1180" t="s">
        <v>5792</v>
      </c>
      <c r="K1180" t="s">
        <v>5792</v>
      </c>
      <c r="AD1180" t="str">
        <f t="shared" si="56"/>
        <v xml:space="preserve">Investícia a údržba majetku </v>
      </c>
    </row>
    <row r="1181" spans="1:30" x14ac:dyDescent="0.3">
      <c r="A1181" s="3">
        <v>44893</v>
      </c>
      <c r="B1181" s="2">
        <f t="shared" si="55"/>
        <v>2022</v>
      </c>
      <c r="C1181" s="2">
        <f t="shared" si="54"/>
        <v>11</v>
      </c>
      <c r="D1181">
        <v>1463</v>
      </c>
      <c r="E1181" t="s">
        <v>2493</v>
      </c>
      <c r="F1181" s="4">
        <v>32348568</v>
      </c>
      <c r="G1181" s="2">
        <v>341</v>
      </c>
      <c r="I1181" t="s">
        <v>5792</v>
      </c>
      <c r="K1181" t="s">
        <v>5792</v>
      </c>
      <c r="AD1181" t="str">
        <f t="shared" si="56"/>
        <v xml:space="preserve">Investícia a údržba majetku </v>
      </c>
    </row>
    <row r="1182" spans="1:30" x14ac:dyDescent="0.3">
      <c r="A1182" s="3">
        <v>44893</v>
      </c>
      <c r="B1182" s="2">
        <f t="shared" si="55"/>
        <v>2022</v>
      </c>
      <c r="C1182" s="2">
        <f t="shared" si="54"/>
        <v>11</v>
      </c>
      <c r="D1182">
        <v>1641</v>
      </c>
      <c r="E1182" t="s">
        <v>2499</v>
      </c>
      <c r="F1182" s="4">
        <v>32348568</v>
      </c>
      <c r="G1182" s="2">
        <v>344</v>
      </c>
      <c r="I1182" t="s">
        <v>5792</v>
      </c>
      <c r="K1182" t="s">
        <v>5792</v>
      </c>
      <c r="AD1182" t="str">
        <f t="shared" si="56"/>
        <v xml:space="preserve">Investícia a údržba majetku </v>
      </c>
    </row>
    <row r="1183" spans="1:30" x14ac:dyDescent="0.3">
      <c r="A1183" s="3">
        <v>44846</v>
      </c>
      <c r="B1183" s="2">
        <f t="shared" si="55"/>
        <v>2022</v>
      </c>
      <c r="C1183" s="2">
        <f t="shared" si="54"/>
        <v>10</v>
      </c>
      <c r="D1183">
        <v>1337</v>
      </c>
      <c r="E1183" t="s">
        <v>2720</v>
      </c>
      <c r="F1183" s="4">
        <v>32348568</v>
      </c>
      <c r="G1183" s="2">
        <v>50.8</v>
      </c>
      <c r="I1183" t="s">
        <v>5792</v>
      </c>
      <c r="K1183" t="s">
        <v>5792</v>
      </c>
      <c r="AD1183" t="str">
        <f t="shared" si="56"/>
        <v xml:space="preserve">Investícia a údržba majetku </v>
      </c>
    </row>
    <row r="1184" spans="1:30" x14ac:dyDescent="0.3">
      <c r="A1184" s="3">
        <v>44845</v>
      </c>
      <c r="B1184" s="2">
        <f t="shared" si="55"/>
        <v>2022</v>
      </c>
      <c r="C1184" s="2">
        <f t="shared" si="54"/>
        <v>10</v>
      </c>
      <c r="D1184">
        <v>1320</v>
      </c>
      <c r="E1184" t="s">
        <v>2731</v>
      </c>
      <c r="F1184" s="4">
        <v>32348568</v>
      </c>
      <c r="G1184" s="2">
        <v>618.4</v>
      </c>
      <c r="I1184" t="s">
        <v>5792</v>
      </c>
      <c r="K1184" t="s">
        <v>5792</v>
      </c>
      <c r="AD1184" t="str">
        <f t="shared" si="56"/>
        <v xml:space="preserve">Investícia a údržba majetku </v>
      </c>
    </row>
    <row r="1185" spans="1:30" x14ac:dyDescent="0.3">
      <c r="A1185" s="3">
        <v>44545</v>
      </c>
      <c r="B1185" s="2">
        <f t="shared" si="55"/>
        <v>2021</v>
      </c>
      <c r="C1185" s="2">
        <f t="shared" si="54"/>
        <v>12</v>
      </c>
      <c r="D1185" s="2">
        <v>1755</v>
      </c>
      <c r="E1185" t="s">
        <v>4198</v>
      </c>
      <c r="F1185" s="4">
        <v>32348568</v>
      </c>
      <c r="G1185" s="2">
        <v>2093.92</v>
      </c>
      <c r="I1185" t="s">
        <v>5792</v>
      </c>
      <c r="K1185" t="s">
        <v>5792</v>
      </c>
      <c r="AD1185" t="str">
        <f t="shared" si="56"/>
        <v xml:space="preserve">Investícia a údržba majetku </v>
      </c>
    </row>
    <row r="1186" spans="1:30" x14ac:dyDescent="0.3">
      <c r="A1186" s="3">
        <v>44503</v>
      </c>
      <c r="B1186" s="2">
        <f t="shared" si="55"/>
        <v>2021</v>
      </c>
      <c r="C1186" s="2">
        <f t="shared" si="54"/>
        <v>11</v>
      </c>
      <c r="D1186" s="2">
        <v>1524</v>
      </c>
      <c r="E1186" t="s">
        <v>4383</v>
      </c>
      <c r="F1186" s="4">
        <v>32348568</v>
      </c>
      <c r="G1186" s="2">
        <v>3946.13</v>
      </c>
      <c r="I1186" t="s">
        <v>5792</v>
      </c>
      <c r="K1186" t="s">
        <v>5792</v>
      </c>
      <c r="AD1186" t="str">
        <f t="shared" si="56"/>
        <v xml:space="preserve">Investícia a údržba majetku </v>
      </c>
    </row>
    <row r="1187" spans="1:30" x14ac:dyDescent="0.3">
      <c r="A1187" s="3">
        <v>44463</v>
      </c>
      <c r="B1187" s="2">
        <f t="shared" si="55"/>
        <v>2021</v>
      </c>
      <c r="C1187" s="2">
        <f t="shared" si="54"/>
        <v>9</v>
      </c>
      <c r="D1187" s="2">
        <v>1319</v>
      </c>
      <c r="E1187" t="s">
        <v>4578</v>
      </c>
      <c r="F1187" s="4">
        <v>32348568</v>
      </c>
      <c r="G1187" s="2">
        <v>330.82</v>
      </c>
      <c r="I1187" t="s">
        <v>5792</v>
      </c>
      <c r="K1187" t="s">
        <v>5792</v>
      </c>
      <c r="AD1187" t="str">
        <f t="shared" si="56"/>
        <v xml:space="preserve">Investícia a údržba majetku </v>
      </c>
    </row>
    <row r="1188" spans="1:30" x14ac:dyDescent="0.3">
      <c r="A1188" s="3">
        <v>44463</v>
      </c>
      <c r="B1188" s="2">
        <f t="shared" si="55"/>
        <v>2021</v>
      </c>
      <c r="C1188" s="2">
        <f t="shared" si="54"/>
        <v>9</v>
      </c>
      <c r="D1188" s="2">
        <v>1318</v>
      </c>
      <c r="E1188" t="s">
        <v>4578</v>
      </c>
      <c r="F1188" s="4">
        <v>32348568</v>
      </c>
      <c r="G1188" s="2">
        <v>659.06</v>
      </c>
      <c r="I1188" t="s">
        <v>5792</v>
      </c>
      <c r="K1188" t="s">
        <v>5792</v>
      </c>
      <c r="AD1188" t="str">
        <f t="shared" si="56"/>
        <v xml:space="preserve">Investícia a údržba majetku </v>
      </c>
    </row>
    <row r="1189" spans="1:30" x14ac:dyDescent="0.3">
      <c r="A1189" s="3">
        <v>44463</v>
      </c>
      <c r="B1189" s="2">
        <f t="shared" si="55"/>
        <v>2021</v>
      </c>
      <c r="C1189" s="2">
        <f t="shared" si="54"/>
        <v>9</v>
      </c>
      <c r="D1189" s="2">
        <v>1310</v>
      </c>
      <c r="E1189" t="s">
        <v>4581</v>
      </c>
      <c r="F1189" s="4">
        <v>32348568</v>
      </c>
      <c r="G1189" s="2">
        <v>58.3</v>
      </c>
      <c r="I1189" t="s">
        <v>5792</v>
      </c>
      <c r="K1189" t="s">
        <v>5792</v>
      </c>
      <c r="AD1189" t="str">
        <f t="shared" si="56"/>
        <v xml:space="preserve">Investícia a údržba majetku </v>
      </c>
    </row>
    <row r="1190" spans="1:30" x14ac:dyDescent="0.3">
      <c r="A1190" s="3">
        <v>44459</v>
      </c>
      <c r="B1190" s="2">
        <f t="shared" si="55"/>
        <v>2021</v>
      </c>
      <c r="C1190" s="2">
        <f t="shared" si="54"/>
        <v>9</v>
      </c>
      <c r="D1190" s="2">
        <v>1253</v>
      </c>
      <c r="E1190" t="s">
        <v>4601</v>
      </c>
      <c r="F1190" s="4">
        <v>32348568</v>
      </c>
      <c r="G1190" s="2">
        <v>377.29</v>
      </c>
      <c r="I1190" t="s">
        <v>5792</v>
      </c>
      <c r="K1190" t="s">
        <v>5792</v>
      </c>
      <c r="AD1190" t="str">
        <f t="shared" si="56"/>
        <v xml:space="preserve">Investícia a údržba majetku </v>
      </c>
    </row>
    <row r="1191" spans="1:30" x14ac:dyDescent="0.3">
      <c r="A1191" s="3">
        <v>44453</v>
      </c>
      <c r="B1191" s="2">
        <f t="shared" si="55"/>
        <v>2021</v>
      </c>
      <c r="C1191" s="2">
        <f t="shared" si="54"/>
        <v>9</v>
      </c>
      <c r="D1191" s="2">
        <v>1239</v>
      </c>
      <c r="E1191" t="s">
        <v>4626</v>
      </c>
      <c r="F1191" s="4">
        <v>32348568</v>
      </c>
      <c r="G1191" s="2">
        <v>132.26</v>
      </c>
      <c r="I1191" t="s">
        <v>5792</v>
      </c>
      <c r="K1191" t="s">
        <v>5792</v>
      </c>
      <c r="AD1191" t="str">
        <f t="shared" si="56"/>
        <v xml:space="preserve">Investícia a údržba majetku </v>
      </c>
    </row>
    <row r="1192" spans="1:30" x14ac:dyDescent="0.3">
      <c r="A1192" s="3">
        <v>44398</v>
      </c>
      <c r="B1192" s="2">
        <f t="shared" si="55"/>
        <v>2021</v>
      </c>
      <c r="C1192" s="2">
        <f t="shared" si="54"/>
        <v>7</v>
      </c>
      <c r="D1192" s="2">
        <v>908</v>
      </c>
      <c r="E1192" t="s">
        <v>4870</v>
      </c>
      <c r="F1192" s="4">
        <v>32348568</v>
      </c>
      <c r="G1192" s="2">
        <v>247.7</v>
      </c>
      <c r="I1192" t="s">
        <v>5792</v>
      </c>
      <c r="K1192" t="s">
        <v>5792</v>
      </c>
      <c r="AD1192" t="str">
        <f t="shared" si="56"/>
        <v xml:space="preserve">Investícia a údržba majetku </v>
      </c>
    </row>
    <row r="1193" spans="1:30" x14ac:dyDescent="0.3">
      <c r="A1193" s="3">
        <v>44396</v>
      </c>
      <c r="B1193" s="2">
        <f t="shared" si="55"/>
        <v>2021</v>
      </c>
      <c r="C1193" s="2">
        <f t="shared" si="54"/>
        <v>7</v>
      </c>
      <c r="D1193" s="2">
        <v>850</v>
      </c>
      <c r="E1193" t="s">
        <v>4897</v>
      </c>
      <c r="F1193" s="4">
        <v>32348568</v>
      </c>
      <c r="G1193" s="2">
        <v>266.16000000000003</v>
      </c>
      <c r="I1193" t="s">
        <v>5792</v>
      </c>
      <c r="K1193" t="s">
        <v>5792</v>
      </c>
      <c r="AD1193" t="str">
        <f t="shared" si="56"/>
        <v xml:space="preserve">Investícia a údržba majetku </v>
      </c>
    </row>
    <row r="1194" spans="1:30" x14ac:dyDescent="0.3">
      <c r="A1194" s="3">
        <v>44396</v>
      </c>
      <c r="B1194" s="2">
        <f t="shared" si="55"/>
        <v>2021</v>
      </c>
      <c r="C1194" s="2">
        <f t="shared" si="54"/>
        <v>7</v>
      </c>
      <c r="D1194" s="2">
        <v>849</v>
      </c>
      <c r="E1194" t="s">
        <v>4897</v>
      </c>
      <c r="F1194" s="4">
        <v>32348568</v>
      </c>
      <c r="G1194" s="2">
        <v>429.8</v>
      </c>
      <c r="I1194" t="s">
        <v>5792</v>
      </c>
      <c r="K1194" t="s">
        <v>5792</v>
      </c>
      <c r="AD1194" t="str">
        <f t="shared" si="56"/>
        <v xml:space="preserve">Investícia a údržba majetku </v>
      </c>
    </row>
    <row r="1195" spans="1:30" x14ac:dyDescent="0.3">
      <c r="A1195" s="3">
        <v>44361</v>
      </c>
      <c r="B1195" s="2">
        <f t="shared" si="55"/>
        <v>2021</v>
      </c>
      <c r="C1195" s="2">
        <f t="shared" si="54"/>
        <v>6</v>
      </c>
      <c r="D1195" s="2">
        <v>742</v>
      </c>
      <c r="E1195" t="s">
        <v>5042</v>
      </c>
      <c r="F1195" s="4">
        <v>32348568</v>
      </c>
      <c r="G1195" s="2">
        <v>225.84</v>
      </c>
      <c r="I1195" t="s">
        <v>5792</v>
      </c>
      <c r="K1195" t="s">
        <v>5792</v>
      </c>
      <c r="AD1195" t="str">
        <f t="shared" si="56"/>
        <v xml:space="preserve">Investícia a údržba majetku </v>
      </c>
    </row>
    <row r="1196" spans="1:30" x14ac:dyDescent="0.3">
      <c r="A1196" s="3">
        <v>44344</v>
      </c>
      <c r="B1196" s="2">
        <f t="shared" si="55"/>
        <v>2021</v>
      </c>
      <c r="C1196" s="2">
        <f t="shared" si="54"/>
        <v>5</v>
      </c>
      <c r="D1196" s="2">
        <v>652</v>
      </c>
      <c r="E1196" t="s">
        <v>4626</v>
      </c>
      <c r="F1196" s="4">
        <v>32348568</v>
      </c>
      <c r="G1196" s="2">
        <v>188.4</v>
      </c>
      <c r="I1196" t="s">
        <v>5792</v>
      </c>
      <c r="K1196" t="s">
        <v>5792</v>
      </c>
      <c r="AD1196" t="str">
        <f t="shared" si="56"/>
        <v xml:space="preserve">Investícia a údržba majetku </v>
      </c>
    </row>
    <row r="1197" spans="1:30" x14ac:dyDescent="0.3">
      <c r="A1197" s="3">
        <v>44302</v>
      </c>
      <c r="B1197" s="2">
        <f t="shared" si="55"/>
        <v>2021</v>
      </c>
      <c r="C1197" s="2">
        <f t="shared" si="54"/>
        <v>4</v>
      </c>
      <c r="D1197" s="2">
        <v>434</v>
      </c>
      <c r="E1197" t="s">
        <v>5310</v>
      </c>
      <c r="F1197" s="4">
        <v>32348568</v>
      </c>
      <c r="G1197" s="2">
        <v>974.22</v>
      </c>
      <c r="I1197" t="s">
        <v>5792</v>
      </c>
      <c r="K1197" t="s">
        <v>5792</v>
      </c>
      <c r="AD1197" t="str">
        <f t="shared" si="56"/>
        <v xml:space="preserve">Investícia a údržba majetku </v>
      </c>
    </row>
    <row r="1198" spans="1:30" x14ac:dyDescent="0.3">
      <c r="A1198" s="3">
        <v>44545</v>
      </c>
      <c r="B1198" s="2">
        <f t="shared" si="55"/>
        <v>2021</v>
      </c>
      <c r="C1198" s="2">
        <f t="shared" si="54"/>
        <v>12</v>
      </c>
      <c r="D1198" s="2">
        <v>1764</v>
      </c>
      <c r="E1198" t="s">
        <v>4194</v>
      </c>
      <c r="F1198" s="4">
        <v>32823274</v>
      </c>
      <c r="G1198" s="2">
        <v>32</v>
      </c>
      <c r="H1198" t="s">
        <v>5792</v>
      </c>
      <c r="M1198" t="s">
        <v>5792</v>
      </c>
      <c r="AD1198" t="str">
        <f t="shared" si="56"/>
        <v xml:space="preserve">Dôchodci </v>
      </c>
    </row>
    <row r="1199" spans="1:30" x14ac:dyDescent="0.3">
      <c r="A1199" s="3">
        <v>44404</v>
      </c>
      <c r="B1199" s="2">
        <f t="shared" si="55"/>
        <v>2021</v>
      </c>
      <c r="C1199" s="2">
        <f t="shared" si="54"/>
        <v>7</v>
      </c>
      <c r="D1199" s="2">
        <v>1014</v>
      </c>
      <c r="E1199" t="s">
        <v>4815</v>
      </c>
      <c r="F1199" s="4">
        <v>32823274</v>
      </c>
      <c r="G1199" s="2">
        <v>24.5</v>
      </c>
      <c r="H1199" t="s">
        <v>5792</v>
      </c>
      <c r="M1199" t="s">
        <v>5792</v>
      </c>
      <c r="AD1199" t="str">
        <f t="shared" si="56"/>
        <v xml:space="preserve">Dôchodci </v>
      </c>
    </row>
    <row r="1200" spans="1:30" x14ac:dyDescent="0.3">
      <c r="A1200" s="3">
        <v>44217</v>
      </c>
      <c r="B1200" s="2">
        <f t="shared" si="55"/>
        <v>2021</v>
      </c>
      <c r="C1200" s="2">
        <f t="shared" si="54"/>
        <v>1</v>
      </c>
      <c r="D1200" s="2">
        <v>2324</v>
      </c>
      <c r="E1200" t="s">
        <v>5737</v>
      </c>
      <c r="F1200" s="4">
        <v>32823274</v>
      </c>
      <c r="G1200" s="2">
        <v>8.4</v>
      </c>
      <c r="H1200" t="s">
        <v>5792</v>
      </c>
      <c r="M1200" t="s">
        <v>5792</v>
      </c>
      <c r="AD1200" t="str">
        <f t="shared" si="56"/>
        <v xml:space="preserve">Dôchodci </v>
      </c>
    </row>
    <row r="1201" spans="1:30" x14ac:dyDescent="0.3">
      <c r="A1201" s="3">
        <v>45168</v>
      </c>
      <c r="B1201" s="2">
        <f t="shared" si="55"/>
        <v>2023</v>
      </c>
      <c r="C1201" s="2">
        <f t="shared" si="54"/>
        <v>8</v>
      </c>
      <c r="D1201" s="2">
        <v>812</v>
      </c>
      <c r="E1201" t="s">
        <v>1041</v>
      </c>
      <c r="F1201" s="4">
        <v>32932154</v>
      </c>
      <c r="G1201" s="2">
        <v>260</v>
      </c>
      <c r="H1201" t="s">
        <v>5792</v>
      </c>
      <c r="K1201" t="s">
        <v>5792</v>
      </c>
      <c r="AD1201" t="str">
        <f t="shared" si="56"/>
        <v xml:space="preserve">Investícia a údržba majetku </v>
      </c>
    </row>
    <row r="1202" spans="1:30" x14ac:dyDescent="0.3">
      <c r="A1202" s="3">
        <v>44916</v>
      </c>
      <c r="B1202" s="2">
        <f t="shared" si="55"/>
        <v>2022</v>
      </c>
      <c r="C1202" s="2">
        <f t="shared" si="54"/>
        <v>12</v>
      </c>
      <c r="D1202">
        <v>1845</v>
      </c>
      <c r="E1202" t="s">
        <v>2343</v>
      </c>
      <c r="F1202" s="4">
        <v>33767947</v>
      </c>
      <c r="G1202" s="2">
        <v>72</v>
      </c>
      <c r="H1202" t="s">
        <v>5792</v>
      </c>
      <c r="R1202" t="s">
        <v>5792</v>
      </c>
      <c r="AD1202" t="str">
        <f t="shared" si="56"/>
        <v xml:space="preserve">Právne a porad. služby </v>
      </c>
    </row>
    <row r="1203" spans="1:30" x14ac:dyDescent="0.3">
      <c r="A1203" s="3">
        <v>45306</v>
      </c>
      <c r="B1203" s="2">
        <f t="shared" si="55"/>
        <v>2024</v>
      </c>
      <c r="C1203" s="2">
        <f t="shared" si="54"/>
        <v>1</v>
      </c>
      <c r="D1203" s="2">
        <v>1557</v>
      </c>
      <c r="E1203" t="s">
        <v>72</v>
      </c>
      <c r="F1203" s="4">
        <v>34109323</v>
      </c>
      <c r="G1203" s="2">
        <v>504</v>
      </c>
      <c r="I1203" t="s">
        <v>5792</v>
      </c>
      <c r="J1203" t="s">
        <v>5792</v>
      </c>
      <c r="O1203" t="s">
        <v>5792</v>
      </c>
      <c r="AD1203" t="str">
        <f t="shared" si="56"/>
        <v xml:space="preserve">Marketing, benefity, občerstvenie </v>
      </c>
    </row>
    <row r="1204" spans="1:30" x14ac:dyDescent="0.3">
      <c r="A1204" s="3">
        <v>45301</v>
      </c>
      <c r="B1204" s="2">
        <f t="shared" si="55"/>
        <v>2024</v>
      </c>
      <c r="C1204" s="2">
        <f t="shared" si="54"/>
        <v>1</v>
      </c>
      <c r="D1204" s="2">
        <v>1556</v>
      </c>
      <c r="E1204" t="s">
        <v>110</v>
      </c>
      <c r="F1204" s="4">
        <v>34109323</v>
      </c>
      <c r="G1204" s="2">
        <v>11040</v>
      </c>
      <c r="I1204" t="s">
        <v>5792</v>
      </c>
      <c r="J1204" t="s">
        <v>5792</v>
      </c>
      <c r="P1204" t="s">
        <v>5792</v>
      </c>
      <c r="AD1204" t="str">
        <f t="shared" si="56"/>
        <v xml:space="preserve">IT služby, SW, licencie </v>
      </c>
    </row>
    <row r="1205" spans="1:30" x14ac:dyDescent="0.3">
      <c r="A1205" s="3">
        <v>45288</v>
      </c>
      <c r="B1205" s="2">
        <f t="shared" si="55"/>
        <v>2023</v>
      </c>
      <c r="C1205" s="2">
        <f t="shared" si="54"/>
        <v>12</v>
      </c>
      <c r="D1205" s="2">
        <v>1467</v>
      </c>
      <c r="E1205" t="s">
        <v>155</v>
      </c>
      <c r="F1205" s="4">
        <v>34109323</v>
      </c>
      <c r="G1205" s="2">
        <v>576</v>
      </c>
      <c r="I1205" t="s">
        <v>5792</v>
      </c>
      <c r="P1205" t="s">
        <v>5792</v>
      </c>
      <c r="AD1205" t="str">
        <f t="shared" si="56"/>
        <v xml:space="preserve">IT služby, SW, licencie </v>
      </c>
    </row>
    <row r="1206" spans="1:30" x14ac:dyDescent="0.3">
      <c r="A1206" s="3">
        <v>45274</v>
      </c>
      <c r="B1206" s="2">
        <f t="shared" si="55"/>
        <v>2023</v>
      </c>
      <c r="C1206" s="2">
        <f t="shared" si="54"/>
        <v>12</v>
      </c>
      <c r="D1206" s="2">
        <v>1447</v>
      </c>
      <c r="E1206" t="s">
        <v>320</v>
      </c>
      <c r="F1206" s="4">
        <v>34109323</v>
      </c>
      <c r="G1206" s="2">
        <v>11404.8</v>
      </c>
      <c r="I1206" t="s">
        <v>5792</v>
      </c>
      <c r="P1206" t="s">
        <v>5792</v>
      </c>
      <c r="AD1206" t="str">
        <f t="shared" si="56"/>
        <v xml:space="preserve">IT služby, SW, licencie </v>
      </c>
    </row>
    <row r="1207" spans="1:30" x14ac:dyDescent="0.3">
      <c r="A1207" s="3">
        <v>44845</v>
      </c>
      <c r="B1207" s="2">
        <f t="shared" si="55"/>
        <v>2022</v>
      </c>
      <c r="C1207" s="2">
        <f t="shared" si="54"/>
        <v>10</v>
      </c>
      <c r="D1207">
        <v>1297</v>
      </c>
      <c r="E1207" t="s">
        <v>2732</v>
      </c>
      <c r="F1207" s="4">
        <v>34109323</v>
      </c>
      <c r="G1207" s="2">
        <v>504</v>
      </c>
      <c r="I1207" t="s">
        <v>5792</v>
      </c>
      <c r="J1207" t="s">
        <v>5792</v>
      </c>
      <c r="O1207" t="s">
        <v>5792</v>
      </c>
      <c r="AD1207" t="str">
        <f t="shared" si="56"/>
        <v xml:space="preserve">Marketing, benefity, občerstvenie </v>
      </c>
    </row>
    <row r="1208" spans="1:30" x14ac:dyDescent="0.3">
      <c r="A1208" s="3">
        <v>44739</v>
      </c>
      <c r="B1208" s="2">
        <f t="shared" si="55"/>
        <v>2022</v>
      </c>
      <c r="C1208" s="2">
        <f t="shared" si="54"/>
        <v>6</v>
      </c>
      <c r="D1208">
        <v>734</v>
      </c>
      <c r="E1208" t="s">
        <v>3138</v>
      </c>
      <c r="F1208" s="4">
        <v>34109323</v>
      </c>
      <c r="G1208" s="2">
        <v>2188.8000000000002</v>
      </c>
      <c r="I1208" t="s">
        <v>5792</v>
      </c>
      <c r="P1208" t="s">
        <v>5792</v>
      </c>
      <c r="AD1208" t="str">
        <f t="shared" si="56"/>
        <v xml:space="preserve">IT služby, SW, licencie </v>
      </c>
    </row>
    <row r="1209" spans="1:30" x14ac:dyDescent="0.3">
      <c r="A1209" s="3">
        <v>44650</v>
      </c>
      <c r="B1209" s="2">
        <f t="shared" si="55"/>
        <v>2022</v>
      </c>
      <c r="C1209" s="2">
        <f t="shared" si="54"/>
        <v>3</v>
      </c>
      <c r="D1209">
        <v>324</v>
      </c>
      <c r="E1209" t="s">
        <v>3574</v>
      </c>
      <c r="F1209" s="4">
        <v>34109323</v>
      </c>
      <c r="G1209" s="2">
        <v>4824</v>
      </c>
      <c r="I1209" t="s">
        <v>5792</v>
      </c>
      <c r="J1209" t="s">
        <v>5792</v>
      </c>
      <c r="O1209" t="s">
        <v>5792</v>
      </c>
      <c r="AD1209" t="str">
        <f t="shared" si="56"/>
        <v xml:space="preserve">Marketing, benefity, občerstvenie </v>
      </c>
    </row>
    <row r="1210" spans="1:30" x14ac:dyDescent="0.3">
      <c r="A1210" s="3">
        <v>44558</v>
      </c>
      <c r="B1210" s="2">
        <f t="shared" si="55"/>
        <v>2021</v>
      </c>
      <c r="C1210" s="2">
        <f t="shared" si="54"/>
        <v>12</v>
      </c>
      <c r="D1210" s="2">
        <v>1934</v>
      </c>
      <c r="E1210" t="s">
        <v>4077</v>
      </c>
      <c r="F1210" s="4">
        <v>34109323</v>
      </c>
      <c r="G1210" s="2">
        <v>1080</v>
      </c>
      <c r="I1210" t="s">
        <v>5792</v>
      </c>
      <c r="J1210" t="s">
        <v>5792</v>
      </c>
      <c r="O1210" t="s">
        <v>5792</v>
      </c>
      <c r="AD1210" t="str">
        <f t="shared" si="56"/>
        <v xml:space="preserve">Marketing, benefity, občerstvenie </v>
      </c>
    </row>
    <row r="1211" spans="1:30" x14ac:dyDescent="0.3">
      <c r="A1211" s="3">
        <v>44496</v>
      </c>
      <c r="B1211" s="2">
        <f t="shared" si="55"/>
        <v>2021</v>
      </c>
      <c r="C1211" s="2">
        <f t="shared" si="54"/>
        <v>10</v>
      </c>
      <c r="D1211" s="2">
        <v>1437</v>
      </c>
      <c r="E1211" t="s">
        <v>4408</v>
      </c>
      <c r="F1211" s="4">
        <v>34109323</v>
      </c>
      <c r="G1211" s="2">
        <v>11136</v>
      </c>
      <c r="I1211" t="s">
        <v>5792</v>
      </c>
      <c r="J1211" t="s">
        <v>5792</v>
      </c>
      <c r="S1211" t="s">
        <v>5792</v>
      </c>
      <c r="AD1211" t="str">
        <f t="shared" si="56"/>
        <v xml:space="preserve">Územné plány </v>
      </c>
    </row>
    <row r="1212" spans="1:30" x14ac:dyDescent="0.3">
      <c r="A1212" s="3">
        <v>44441</v>
      </c>
      <c r="B1212" s="2">
        <f t="shared" si="55"/>
        <v>2021</v>
      </c>
      <c r="C1212" s="2">
        <f t="shared" si="54"/>
        <v>9</v>
      </c>
      <c r="D1212" s="2">
        <v>1107</v>
      </c>
      <c r="E1212" t="s">
        <v>4673</v>
      </c>
      <c r="F1212" s="4">
        <v>34114173</v>
      </c>
      <c r="G1212" s="2">
        <v>660</v>
      </c>
      <c r="I1212" t="s">
        <v>5792</v>
      </c>
      <c r="K1212" t="s">
        <v>5792</v>
      </c>
      <c r="N1212" t="s">
        <v>5792</v>
      </c>
      <c r="AD1212" t="str">
        <f t="shared" si="56"/>
        <v xml:space="preserve">Investícia a údržba majetku ZŠ / MŠ / Jasle </v>
      </c>
    </row>
    <row r="1213" spans="1:30" x14ac:dyDescent="0.3">
      <c r="A1213" s="3">
        <v>44441</v>
      </c>
      <c r="B1213" s="2">
        <f t="shared" si="55"/>
        <v>2021</v>
      </c>
      <c r="C1213" s="2">
        <f t="shared" si="54"/>
        <v>9</v>
      </c>
      <c r="D1213" s="2">
        <v>1106</v>
      </c>
      <c r="E1213" t="s">
        <v>4674</v>
      </c>
      <c r="F1213" s="4">
        <v>34114173</v>
      </c>
      <c r="G1213" s="2">
        <v>660</v>
      </c>
      <c r="I1213" t="s">
        <v>5792</v>
      </c>
      <c r="K1213" t="s">
        <v>5792</v>
      </c>
      <c r="N1213" t="s">
        <v>5792</v>
      </c>
      <c r="AD1213" t="str">
        <f t="shared" si="56"/>
        <v xml:space="preserve">Investícia a údržba majetku ZŠ / MŠ / Jasle </v>
      </c>
    </row>
    <row r="1214" spans="1:30" x14ac:dyDescent="0.3">
      <c r="A1214" s="3">
        <v>44292</v>
      </c>
      <c r="B1214" s="2">
        <f t="shared" si="55"/>
        <v>2021</v>
      </c>
      <c r="C1214" s="2">
        <f t="shared" si="54"/>
        <v>4</v>
      </c>
      <c r="D1214" s="2">
        <v>348</v>
      </c>
      <c r="E1214" t="s">
        <v>5350</v>
      </c>
      <c r="F1214" s="4">
        <v>34114173</v>
      </c>
      <c r="G1214" s="2">
        <v>660</v>
      </c>
      <c r="I1214" t="s">
        <v>5792</v>
      </c>
      <c r="K1214" t="s">
        <v>5792</v>
      </c>
      <c r="N1214" t="s">
        <v>5792</v>
      </c>
      <c r="AD1214" t="str">
        <f t="shared" si="56"/>
        <v xml:space="preserve">Investícia a údržba majetku ZŠ / MŠ / Jasle </v>
      </c>
    </row>
    <row r="1215" spans="1:30" x14ac:dyDescent="0.3">
      <c r="A1215" s="3">
        <v>45309</v>
      </c>
      <c r="B1215" s="2">
        <f t="shared" si="55"/>
        <v>2024</v>
      </c>
      <c r="C1215" s="2">
        <f t="shared" si="54"/>
        <v>1</v>
      </c>
      <c r="D1215" s="2">
        <v>1649</v>
      </c>
      <c r="E1215" t="s">
        <v>17</v>
      </c>
      <c r="F1215" s="4">
        <v>34129863</v>
      </c>
      <c r="G1215" s="2">
        <v>40.799999999999997</v>
      </c>
      <c r="H1215" t="s">
        <v>5792</v>
      </c>
      <c r="N1215" t="s">
        <v>5792</v>
      </c>
      <c r="AD1215" t="str">
        <f t="shared" si="56"/>
        <v xml:space="preserve">ZŠ / MŠ / Jasle </v>
      </c>
    </row>
    <row r="1216" spans="1:30" x14ac:dyDescent="0.3">
      <c r="A1216" s="3">
        <v>45295</v>
      </c>
      <c r="B1216" s="2">
        <f t="shared" si="55"/>
        <v>2024</v>
      </c>
      <c r="C1216" s="2">
        <f t="shared" si="54"/>
        <v>1</v>
      </c>
      <c r="D1216" s="2">
        <v>176</v>
      </c>
      <c r="E1216" t="s">
        <v>125</v>
      </c>
      <c r="F1216" s="4">
        <v>34129863</v>
      </c>
      <c r="G1216" s="2">
        <v>10.199999999999999</v>
      </c>
      <c r="H1216" t="s">
        <v>5792</v>
      </c>
      <c r="N1216" t="s">
        <v>5792</v>
      </c>
      <c r="AD1216" t="str">
        <f t="shared" si="56"/>
        <v xml:space="preserve">ZŠ / MŠ / Jasle </v>
      </c>
    </row>
    <row r="1217" spans="1:30" x14ac:dyDescent="0.3">
      <c r="A1217" s="3">
        <v>45281</v>
      </c>
      <c r="B1217" s="2">
        <f t="shared" si="55"/>
        <v>2023</v>
      </c>
      <c r="C1217" s="2">
        <f t="shared" si="54"/>
        <v>12</v>
      </c>
      <c r="D1217" s="2">
        <v>166</v>
      </c>
      <c r="E1217" t="s">
        <v>226</v>
      </c>
      <c r="F1217" s="4">
        <v>34129863</v>
      </c>
      <c r="G1217" s="2">
        <v>30.6</v>
      </c>
      <c r="H1217" t="s">
        <v>5792</v>
      </c>
      <c r="N1217" t="s">
        <v>5792</v>
      </c>
      <c r="AD1217" t="str">
        <f t="shared" si="56"/>
        <v xml:space="preserve">ZŠ / MŠ / Jasle </v>
      </c>
    </row>
    <row r="1218" spans="1:30" x14ac:dyDescent="0.3">
      <c r="A1218" s="3">
        <v>45280</v>
      </c>
      <c r="B1218" s="2">
        <f t="shared" si="55"/>
        <v>2023</v>
      </c>
      <c r="C1218" s="2">
        <f t="shared" ref="C1218:C1281" si="57">MONTH(A1218)</f>
        <v>12</v>
      </c>
      <c r="D1218" s="2">
        <v>1504</v>
      </c>
      <c r="E1218" t="s">
        <v>280</v>
      </c>
      <c r="F1218" s="4">
        <v>34129863</v>
      </c>
      <c r="G1218" s="2">
        <v>40.799999999999997</v>
      </c>
      <c r="H1218" t="s">
        <v>5792</v>
      </c>
      <c r="N1218" t="s">
        <v>5792</v>
      </c>
      <c r="AD1218" t="str">
        <f t="shared" si="56"/>
        <v xml:space="preserve">ZŠ / MŠ / Jasle </v>
      </c>
    </row>
    <row r="1219" spans="1:30" x14ac:dyDescent="0.3">
      <c r="A1219" s="3">
        <v>45253</v>
      </c>
      <c r="B1219" s="2">
        <f t="shared" ref="B1219:B1282" si="58">YEAR(A1219)</f>
        <v>2023</v>
      </c>
      <c r="C1219" s="2">
        <f t="shared" si="57"/>
        <v>11</v>
      </c>
      <c r="D1219" s="2">
        <v>150</v>
      </c>
      <c r="E1219" t="s">
        <v>226</v>
      </c>
      <c r="F1219" s="4">
        <v>34129863</v>
      </c>
      <c r="G1219" s="2">
        <v>20.399999999999999</v>
      </c>
      <c r="H1219" t="s">
        <v>5792</v>
      </c>
      <c r="N1219" t="s">
        <v>5792</v>
      </c>
      <c r="AD1219" t="str">
        <f t="shared" ref="AD1219:AD1282" si="59">_xlfn.CONCAT(IF($K1219="x",_xlfn.CONCAT($K$1, " "),""),IF($L1219="x",_xlfn.CONCAT($L$1, " "),""),IF($M1219="x",_xlfn.CONCAT($M$1, " "),""),IF($N1219="x",_xlfn.CONCAT($N$1, " "),""),IF($O1219="x",_xlfn.CONCAT($O$1, " "),""),IF($P1219="x",_xlfn.CONCAT($P$1, " "),""),IF($Q1219="x",_xlfn.CONCAT($Q$1, " "),""),IF($R1219="x",_xlfn.CONCAT($R$1, " "),""),IF($S1219="x",_xlfn.CONCAT($S$1, " "),""), IF($T1219="x",_xlfn.CONCAT($T$1, " "),""),IF($U1219="x",_xlfn.CONCAT($U$1, " "),""),IF($V1219="x",_xlfn.CONCAT($V$1, " "),""),IF($W1219="x",_xlfn.CONCAT($W$1, " "),""),IF($X1219="x",_xlfn.CONCAT($X$1, " "),""),IF($Y1219="x",_xlfn.CONCAT($Y$1, " "),""),IF($Z1219="x",_xlfn.CONCAT($Z$1, " "),""),IF($AA1219="x",_xlfn.CONCAT($AA$1, " "),""),IF($AB1219="x",_xlfn.CONCAT($AB$1, " "),""),IF($AC1219="x",_xlfn.CONCAT($AC$1, " "),""))</f>
        <v xml:space="preserve">ZŠ / MŠ / Jasle </v>
      </c>
    </row>
    <row r="1220" spans="1:30" x14ac:dyDescent="0.3">
      <c r="A1220" s="3">
        <v>45252</v>
      </c>
      <c r="B1220" s="2">
        <f t="shared" si="58"/>
        <v>2023</v>
      </c>
      <c r="C1220" s="2">
        <f t="shared" si="57"/>
        <v>11</v>
      </c>
      <c r="D1220" s="2">
        <v>1297</v>
      </c>
      <c r="E1220" t="s">
        <v>550</v>
      </c>
      <c r="F1220" s="4">
        <v>34129863</v>
      </c>
      <c r="G1220" s="2">
        <v>40.799999999999997</v>
      </c>
      <c r="H1220" t="s">
        <v>5792</v>
      </c>
      <c r="N1220" t="s">
        <v>5792</v>
      </c>
      <c r="AD1220" t="str">
        <f t="shared" si="59"/>
        <v xml:space="preserve">ZŠ / MŠ / Jasle </v>
      </c>
    </row>
    <row r="1221" spans="1:30" x14ac:dyDescent="0.3">
      <c r="A1221" s="3">
        <v>45223</v>
      </c>
      <c r="B1221" s="2">
        <f t="shared" si="58"/>
        <v>2023</v>
      </c>
      <c r="C1221" s="2">
        <f t="shared" si="57"/>
        <v>10</v>
      </c>
      <c r="D1221" s="2">
        <v>133</v>
      </c>
      <c r="E1221" t="s">
        <v>226</v>
      </c>
      <c r="F1221" s="4">
        <v>34129863</v>
      </c>
      <c r="G1221" s="2">
        <v>20.399999999999999</v>
      </c>
      <c r="H1221" t="s">
        <v>5792</v>
      </c>
      <c r="N1221" t="s">
        <v>5792</v>
      </c>
      <c r="AD1221" t="str">
        <f t="shared" si="59"/>
        <v xml:space="preserve">ZŠ / MŠ / Jasle </v>
      </c>
    </row>
    <row r="1222" spans="1:30" x14ac:dyDescent="0.3">
      <c r="A1222" s="3">
        <v>45223</v>
      </c>
      <c r="B1222" s="2">
        <f t="shared" si="58"/>
        <v>2023</v>
      </c>
      <c r="C1222" s="2">
        <f t="shared" si="57"/>
        <v>10</v>
      </c>
      <c r="D1222" s="2">
        <v>1161</v>
      </c>
      <c r="E1222" t="s">
        <v>711</v>
      </c>
      <c r="F1222" s="4">
        <v>34129863</v>
      </c>
      <c r="G1222" s="2">
        <v>40.799999999999997</v>
      </c>
      <c r="H1222" t="s">
        <v>5792</v>
      </c>
      <c r="N1222" t="s">
        <v>5792</v>
      </c>
      <c r="AD1222" t="str">
        <f t="shared" si="59"/>
        <v xml:space="preserve">ZŠ / MŠ / Jasle </v>
      </c>
    </row>
    <row r="1223" spans="1:30" x14ac:dyDescent="0.3">
      <c r="A1223" s="3">
        <v>45190</v>
      </c>
      <c r="B1223" s="2">
        <f t="shared" si="58"/>
        <v>2023</v>
      </c>
      <c r="C1223" s="2">
        <f t="shared" si="57"/>
        <v>9</v>
      </c>
      <c r="D1223" s="2">
        <v>1024</v>
      </c>
      <c r="E1223" t="s">
        <v>937</v>
      </c>
      <c r="F1223" s="4">
        <v>34129863</v>
      </c>
      <c r="G1223" s="2">
        <v>20.399999999999999</v>
      </c>
      <c r="H1223" t="s">
        <v>5792</v>
      </c>
      <c r="N1223" t="s">
        <v>5792</v>
      </c>
      <c r="AD1223" t="str">
        <f t="shared" si="59"/>
        <v xml:space="preserve">ZŠ / MŠ / Jasle </v>
      </c>
    </row>
    <row r="1224" spans="1:30" x14ac:dyDescent="0.3">
      <c r="A1224" s="3">
        <v>45190</v>
      </c>
      <c r="B1224" s="2">
        <f t="shared" si="58"/>
        <v>2023</v>
      </c>
      <c r="C1224" s="2">
        <f t="shared" si="57"/>
        <v>9</v>
      </c>
      <c r="D1224" s="2">
        <v>120</v>
      </c>
      <c r="E1224" t="s">
        <v>226</v>
      </c>
      <c r="F1224" s="4">
        <v>34129863</v>
      </c>
      <c r="G1224" s="2">
        <v>10.199999999999999</v>
      </c>
      <c r="H1224" t="s">
        <v>5792</v>
      </c>
      <c r="N1224" t="s">
        <v>5792</v>
      </c>
      <c r="AD1224" t="str">
        <f t="shared" si="59"/>
        <v xml:space="preserve">ZŠ / MŠ / Jasle </v>
      </c>
    </row>
    <row r="1225" spans="1:30" x14ac:dyDescent="0.3">
      <c r="A1225" s="3">
        <v>45174</v>
      </c>
      <c r="B1225" s="2">
        <f t="shared" si="58"/>
        <v>2023</v>
      </c>
      <c r="C1225" s="2">
        <f t="shared" si="57"/>
        <v>9</v>
      </c>
      <c r="D1225" s="2">
        <v>109</v>
      </c>
      <c r="E1225" t="s">
        <v>226</v>
      </c>
      <c r="F1225" s="4">
        <v>34129863</v>
      </c>
      <c r="G1225" s="2">
        <v>10.199999999999999</v>
      </c>
      <c r="H1225" t="s">
        <v>5792</v>
      </c>
      <c r="N1225" t="s">
        <v>5792</v>
      </c>
      <c r="AD1225" t="str">
        <f t="shared" si="59"/>
        <v xml:space="preserve">ZŠ / MŠ / Jasle </v>
      </c>
    </row>
    <row r="1226" spans="1:30" x14ac:dyDescent="0.3">
      <c r="A1226" s="3">
        <v>45159</v>
      </c>
      <c r="B1226" s="2">
        <f t="shared" si="58"/>
        <v>2023</v>
      </c>
      <c r="C1226" s="2">
        <f t="shared" si="57"/>
        <v>8</v>
      </c>
      <c r="D1226" s="2">
        <v>872</v>
      </c>
      <c r="E1226" t="s">
        <v>1116</v>
      </c>
      <c r="F1226" s="4">
        <v>34129863</v>
      </c>
      <c r="G1226" s="2">
        <v>20.399999999999999</v>
      </c>
      <c r="H1226" t="s">
        <v>5792</v>
      </c>
      <c r="N1226" t="s">
        <v>5792</v>
      </c>
      <c r="AD1226" t="str">
        <f t="shared" si="59"/>
        <v xml:space="preserve">ZŠ / MŠ / Jasle </v>
      </c>
    </row>
    <row r="1227" spans="1:30" x14ac:dyDescent="0.3">
      <c r="A1227" s="3">
        <v>45132</v>
      </c>
      <c r="B1227" s="2">
        <f t="shared" si="58"/>
        <v>2023</v>
      </c>
      <c r="C1227" s="2">
        <f t="shared" si="57"/>
        <v>7</v>
      </c>
      <c r="D1227" s="2">
        <v>102</v>
      </c>
      <c r="E1227" t="s">
        <v>226</v>
      </c>
      <c r="F1227" s="4">
        <v>34129863</v>
      </c>
      <c r="G1227" s="2">
        <v>30.6</v>
      </c>
      <c r="H1227" t="s">
        <v>5792</v>
      </c>
      <c r="N1227" t="s">
        <v>5792</v>
      </c>
      <c r="AD1227" t="str">
        <f t="shared" si="59"/>
        <v xml:space="preserve">ZŠ / MŠ / Jasle </v>
      </c>
    </row>
    <row r="1228" spans="1:30" x14ac:dyDescent="0.3">
      <c r="A1228" s="3">
        <v>45132</v>
      </c>
      <c r="B1228" s="2">
        <f t="shared" si="58"/>
        <v>2023</v>
      </c>
      <c r="C1228" s="2">
        <f t="shared" si="57"/>
        <v>7</v>
      </c>
      <c r="D1228" s="2">
        <v>734</v>
      </c>
      <c r="E1228" t="s">
        <v>1223</v>
      </c>
      <c r="F1228" s="4">
        <v>34129863</v>
      </c>
      <c r="G1228" s="2">
        <v>40.799999999999997</v>
      </c>
      <c r="H1228" t="s">
        <v>5792</v>
      </c>
      <c r="N1228" t="s">
        <v>5792</v>
      </c>
      <c r="AD1228" t="str">
        <f t="shared" si="59"/>
        <v xml:space="preserve">ZŠ / MŠ / Jasle </v>
      </c>
    </row>
    <row r="1229" spans="1:30" x14ac:dyDescent="0.3">
      <c r="A1229" s="3">
        <v>45110</v>
      </c>
      <c r="B1229" s="2">
        <f t="shared" si="58"/>
        <v>2023</v>
      </c>
      <c r="C1229" s="2">
        <f t="shared" si="57"/>
        <v>7</v>
      </c>
      <c r="D1229" s="2">
        <v>86</v>
      </c>
      <c r="E1229" t="s">
        <v>226</v>
      </c>
      <c r="F1229" s="4">
        <v>34129863</v>
      </c>
      <c r="G1229" s="2">
        <v>20.399999999999999</v>
      </c>
      <c r="H1229" t="s">
        <v>5792</v>
      </c>
      <c r="N1229" t="s">
        <v>5792</v>
      </c>
      <c r="AD1229" t="str">
        <f t="shared" si="59"/>
        <v xml:space="preserve">ZŠ / MŠ / Jasle </v>
      </c>
    </row>
    <row r="1230" spans="1:30" x14ac:dyDescent="0.3">
      <c r="A1230" s="3">
        <v>45099</v>
      </c>
      <c r="B1230" s="2">
        <f t="shared" si="58"/>
        <v>2023</v>
      </c>
      <c r="C1230" s="2">
        <f t="shared" si="57"/>
        <v>6</v>
      </c>
      <c r="D1230" s="2">
        <v>557</v>
      </c>
      <c r="E1230" t="s">
        <v>1425</v>
      </c>
      <c r="F1230" s="4">
        <v>34129863</v>
      </c>
      <c r="G1230" s="2">
        <v>40.799999999999997</v>
      </c>
      <c r="H1230" t="s">
        <v>5792</v>
      </c>
      <c r="N1230" t="s">
        <v>5792</v>
      </c>
      <c r="AD1230" t="str">
        <f t="shared" si="59"/>
        <v xml:space="preserve">ZŠ / MŠ / Jasle </v>
      </c>
    </row>
    <row r="1231" spans="1:30" x14ac:dyDescent="0.3">
      <c r="A1231" s="3">
        <v>45069</v>
      </c>
      <c r="B1231" s="2">
        <f t="shared" si="58"/>
        <v>2023</v>
      </c>
      <c r="C1231" s="2">
        <f t="shared" si="57"/>
        <v>5</v>
      </c>
      <c r="D1231" s="2">
        <v>464</v>
      </c>
      <c r="E1231" t="s">
        <v>1425</v>
      </c>
      <c r="F1231" s="4">
        <v>34129863</v>
      </c>
      <c r="G1231" s="2">
        <v>40.799999999999997</v>
      </c>
      <c r="H1231" t="s">
        <v>5792</v>
      </c>
      <c r="N1231" t="s">
        <v>5792</v>
      </c>
      <c r="AD1231" t="str">
        <f t="shared" si="59"/>
        <v xml:space="preserve">ZŠ / MŠ / Jasle </v>
      </c>
    </row>
    <row r="1232" spans="1:30" x14ac:dyDescent="0.3">
      <c r="A1232" s="3">
        <v>45064</v>
      </c>
      <c r="B1232" s="2">
        <f t="shared" si="58"/>
        <v>2023</v>
      </c>
      <c r="C1232" s="2">
        <f t="shared" si="57"/>
        <v>5</v>
      </c>
      <c r="D1232" s="2">
        <v>62</v>
      </c>
      <c r="E1232" t="s">
        <v>226</v>
      </c>
      <c r="F1232" s="4">
        <v>34129863</v>
      </c>
      <c r="G1232" s="2">
        <v>20.399999999999999</v>
      </c>
      <c r="H1232" t="s">
        <v>5792</v>
      </c>
      <c r="N1232" t="s">
        <v>5792</v>
      </c>
      <c r="AD1232" t="str">
        <f t="shared" si="59"/>
        <v xml:space="preserve">ZŠ / MŠ / Jasle </v>
      </c>
    </row>
    <row r="1233" spans="1:30" x14ac:dyDescent="0.3">
      <c r="A1233" s="3">
        <v>45040</v>
      </c>
      <c r="B1233" s="2">
        <f t="shared" si="58"/>
        <v>2023</v>
      </c>
      <c r="C1233" s="2">
        <f t="shared" si="57"/>
        <v>4</v>
      </c>
      <c r="D1233" s="2">
        <v>48</v>
      </c>
      <c r="E1233" t="s">
        <v>226</v>
      </c>
      <c r="F1233" s="4">
        <v>34129863</v>
      </c>
      <c r="G1233" s="2">
        <v>30.6</v>
      </c>
      <c r="H1233" t="s">
        <v>5792</v>
      </c>
      <c r="N1233" t="s">
        <v>5792</v>
      </c>
      <c r="AD1233" t="str">
        <f t="shared" si="59"/>
        <v xml:space="preserve">ZŠ / MŠ / Jasle </v>
      </c>
    </row>
    <row r="1234" spans="1:30" x14ac:dyDescent="0.3">
      <c r="A1234" s="3">
        <v>45040</v>
      </c>
      <c r="B1234" s="2">
        <f t="shared" si="58"/>
        <v>2023</v>
      </c>
      <c r="C1234" s="2">
        <f t="shared" si="57"/>
        <v>4</v>
      </c>
      <c r="D1234" s="2">
        <v>47</v>
      </c>
      <c r="E1234" t="s">
        <v>226</v>
      </c>
      <c r="F1234" s="4">
        <v>34129863</v>
      </c>
      <c r="G1234" s="2">
        <v>30.6</v>
      </c>
      <c r="H1234" t="s">
        <v>5792</v>
      </c>
      <c r="N1234" t="s">
        <v>5792</v>
      </c>
      <c r="AD1234" t="str">
        <f t="shared" si="59"/>
        <v xml:space="preserve">ZŠ / MŠ / Jasle </v>
      </c>
    </row>
    <row r="1235" spans="1:30" x14ac:dyDescent="0.3">
      <c r="A1235" s="3">
        <v>45036</v>
      </c>
      <c r="B1235" s="2">
        <f t="shared" si="58"/>
        <v>2023</v>
      </c>
      <c r="C1235" s="2">
        <f t="shared" si="57"/>
        <v>4</v>
      </c>
      <c r="D1235" s="2">
        <v>344</v>
      </c>
      <c r="E1235" t="s">
        <v>1425</v>
      </c>
      <c r="F1235" s="4">
        <v>34129863</v>
      </c>
      <c r="G1235" s="2">
        <v>40.799999999999997</v>
      </c>
      <c r="H1235" t="s">
        <v>5792</v>
      </c>
      <c r="N1235" t="s">
        <v>5792</v>
      </c>
      <c r="AD1235" t="str">
        <f t="shared" si="59"/>
        <v xml:space="preserve">ZŠ / MŠ / Jasle </v>
      </c>
    </row>
    <row r="1236" spans="1:30" x14ac:dyDescent="0.3">
      <c r="A1236" s="3">
        <v>45007</v>
      </c>
      <c r="B1236" s="2">
        <f t="shared" si="58"/>
        <v>2023</v>
      </c>
      <c r="C1236" s="2">
        <f t="shared" si="57"/>
        <v>3</v>
      </c>
      <c r="D1236" s="2">
        <v>220</v>
      </c>
      <c r="E1236" t="s">
        <v>1425</v>
      </c>
      <c r="F1236" s="4">
        <v>34129863</v>
      </c>
      <c r="G1236" s="2">
        <v>40.799999999999997</v>
      </c>
      <c r="H1236" t="s">
        <v>5792</v>
      </c>
      <c r="N1236" t="s">
        <v>5792</v>
      </c>
      <c r="AD1236" t="str">
        <f t="shared" si="59"/>
        <v xml:space="preserve">ZŠ / MŠ / Jasle </v>
      </c>
    </row>
    <row r="1237" spans="1:30" x14ac:dyDescent="0.3">
      <c r="A1237" s="3">
        <v>44984</v>
      </c>
      <c r="B1237" s="2">
        <f t="shared" si="58"/>
        <v>2023</v>
      </c>
      <c r="C1237" s="2">
        <f t="shared" si="57"/>
        <v>2</v>
      </c>
      <c r="D1237" s="2">
        <v>16</v>
      </c>
      <c r="E1237" t="s">
        <v>226</v>
      </c>
      <c r="F1237" s="4">
        <v>34129863</v>
      </c>
      <c r="G1237" s="2">
        <v>40.799999999999997</v>
      </c>
      <c r="H1237" t="s">
        <v>5792</v>
      </c>
      <c r="N1237" t="s">
        <v>5792</v>
      </c>
      <c r="AD1237" t="str">
        <f t="shared" si="59"/>
        <v xml:space="preserve">ZŠ / MŠ / Jasle </v>
      </c>
    </row>
    <row r="1238" spans="1:30" x14ac:dyDescent="0.3">
      <c r="A1238" s="3">
        <v>44957</v>
      </c>
      <c r="B1238" s="2">
        <f t="shared" si="58"/>
        <v>2023</v>
      </c>
      <c r="C1238" s="2">
        <f t="shared" si="57"/>
        <v>1</v>
      </c>
      <c r="D1238" s="2">
        <v>159</v>
      </c>
      <c r="E1238" t="s">
        <v>226</v>
      </c>
      <c r="F1238" s="4">
        <v>34129863</v>
      </c>
      <c r="G1238" s="2">
        <v>30.6</v>
      </c>
      <c r="H1238" t="s">
        <v>5792</v>
      </c>
      <c r="N1238" t="s">
        <v>5792</v>
      </c>
      <c r="AD1238" t="str">
        <f t="shared" si="59"/>
        <v xml:space="preserve">ZŠ / MŠ / Jasle </v>
      </c>
    </row>
    <row r="1239" spans="1:30" x14ac:dyDescent="0.3">
      <c r="A1239" s="3">
        <v>44957</v>
      </c>
      <c r="B1239" s="2">
        <f t="shared" si="58"/>
        <v>2023</v>
      </c>
      <c r="C1239" s="2">
        <f t="shared" si="57"/>
        <v>1</v>
      </c>
      <c r="D1239" s="2">
        <v>158</v>
      </c>
      <c r="E1239" t="s">
        <v>226</v>
      </c>
      <c r="F1239" s="4">
        <v>34129863</v>
      </c>
      <c r="G1239" s="2">
        <v>40.799999999999997</v>
      </c>
      <c r="H1239" t="s">
        <v>5792</v>
      </c>
      <c r="N1239" t="s">
        <v>5792</v>
      </c>
      <c r="AD1239" t="str">
        <f t="shared" si="59"/>
        <v xml:space="preserve">ZŠ / MŠ / Jasle </v>
      </c>
    </row>
    <row r="1240" spans="1:30" x14ac:dyDescent="0.3">
      <c r="A1240" s="3">
        <v>44924</v>
      </c>
      <c r="B1240" s="2">
        <f t="shared" si="58"/>
        <v>2022</v>
      </c>
      <c r="C1240" s="2">
        <f t="shared" si="57"/>
        <v>12</v>
      </c>
      <c r="D1240">
        <v>150</v>
      </c>
      <c r="E1240" t="s">
        <v>226</v>
      </c>
      <c r="F1240" s="4">
        <v>34129863</v>
      </c>
      <c r="G1240" s="2">
        <v>20.399999999999999</v>
      </c>
      <c r="H1240" t="s">
        <v>5792</v>
      </c>
      <c r="N1240" t="s">
        <v>5792</v>
      </c>
      <c r="AD1240" t="str">
        <f t="shared" si="59"/>
        <v xml:space="preserve">ZŠ / MŠ / Jasle </v>
      </c>
    </row>
    <row r="1241" spans="1:30" x14ac:dyDescent="0.3">
      <c r="A1241" s="3">
        <v>44896</v>
      </c>
      <c r="B1241" s="2">
        <f t="shared" si="58"/>
        <v>2022</v>
      </c>
      <c r="C1241" s="2">
        <f t="shared" si="57"/>
        <v>12</v>
      </c>
      <c r="D1241">
        <v>135</v>
      </c>
      <c r="E1241" t="s">
        <v>226</v>
      </c>
      <c r="F1241" s="4">
        <v>34129863</v>
      </c>
      <c r="G1241" s="2">
        <v>20.399999999999999</v>
      </c>
      <c r="H1241" t="s">
        <v>5792</v>
      </c>
      <c r="N1241" t="s">
        <v>5792</v>
      </c>
      <c r="AD1241" t="str">
        <f t="shared" si="59"/>
        <v xml:space="preserve">ZŠ / MŠ / Jasle </v>
      </c>
    </row>
    <row r="1242" spans="1:30" x14ac:dyDescent="0.3">
      <c r="A1242" s="3">
        <v>44867</v>
      </c>
      <c r="B1242" s="2">
        <f t="shared" si="58"/>
        <v>2022</v>
      </c>
      <c r="C1242" s="2">
        <f t="shared" si="57"/>
        <v>11</v>
      </c>
      <c r="D1242">
        <v>117</v>
      </c>
      <c r="E1242" t="s">
        <v>226</v>
      </c>
      <c r="F1242" s="4">
        <v>34129863</v>
      </c>
      <c r="G1242" s="2">
        <v>20.399999999999999</v>
      </c>
      <c r="H1242" t="s">
        <v>5792</v>
      </c>
      <c r="N1242" t="s">
        <v>5792</v>
      </c>
      <c r="AD1242" t="str">
        <f t="shared" si="59"/>
        <v xml:space="preserve">ZŠ / MŠ / Jasle </v>
      </c>
    </row>
    <row r="1243" spans="1:30" x14ac:dyDescent="0.3">
      <c r="A1243" s="3">
        <v>44823</v>
      </c>
      <c r="B1243" s="2">
        <f t="shared" si="58"/>
        <v>2022</v>
      </c>
      <c r="C1243" s="2">
        <f t="shared" si="57"/>
        <v>9</v>
      </c>
      <c r="D1243">
        <v>101</v>
      </c>
      <c r="E1243" t="s">
        <v>226</v>
      </c>
      <c r="F1243" s="4">
        <v>34129863</v>
      </c>
      <c r="G1243" s="2">
        <v>10.199999999999999</v>
      </c>
      <c r="H1243" t="s">
        <v>5792</v>
      </c>
      <c r="N1243" t="s">
        <v>5792</v>
      </c>
      <c r="AD1243" t="str">
        <f t="shared" si="59"/>
        <v xml:space="preserve">ZŠ / MŠ / Jasle </v>
      </c>
    </row>
    <row r="1244" spans="1:30" x14ac:dyDescent="0.3">
      <c r="A1244" s="3">
        <v>44809</v>
      </c>
      <c r="B1244" s="2">
        <f t="shared" si="58"/>
        <v>2022</v>
      </c>
      <c r="C1244" s="2">
        <f t="shared" si="57"/>
        <v>9</v>
      </c>
      <c r="D1244">
        <v>92</v>
      </c>
      <c r="E1244" t="s">
        <v>226</v>
      </c>
      <c r="F1244" s="4">
        <v>34129863</v>
      </c>
      <c r="G1244" s="2">
        <v>10.199999999999999</v>
      </c>
      <c r="H1244" t="s">
        <v>5792</v>
      </c>
      <c r="N1244" t="s">
        <v>5792</v>
      </c>
      <c r="AD1244" t="str">
        <f t="shared" si="59"/>
        <v xml:space="preserve">ZŠ / MŠ / Jasle </v>
      </c>
    </row>
    <row r="1245" spans="1:30" x14ac:dyDescent="0.3">
      <c r="A1245" s="3">
        <v>44768</v>
      </c>
      <c r="B1245" s="2">
        <f t="shared" si="58"/>
        <v>2022</v>
      </c>
      <c r="C1245" s="2">
        <f t="shared" si="57"/>
        <v>7</v>
      </c>
      <c r="D1245">
        <v>86</v>
      </c>
      <c r="E1245" t="s">
        <v>226</v>
      </c>
      <c r="F1245" s="4">
        <v>34129863</v>
      </c>
      <c r="G1245" s="2">
        <v>20.399999999999999</v>
      </c>
      <c r="H1245" t="s">
        <v>5792</v>
      </c>
      <c r="N1245" t="s">
        <v>5792</v>
      </c>
      <c r="AD1245" t="str">
        <f t="shared" si="59"/>
        <v xml:space="preserve">ZŠ / MŠ / Jasle </v>
      </c>
    </row>
    <row r="1246" spans="1:30" x14ac:dyDescent="0.3">
      <c r="A1246" s="3">
        <v>44733</v>
      </c>
      <c r="B1246" s="2">
        <f t="shared" si="58"/>
        <v>2022</v>
      </c>
      <c r="C1246" s="2">
        <f t="shared" si="57"/>
        <v>6</v>
      </c>
      <c r="D1246">
        <v>804</v>
      </c>
      <c r="E1246" t="s">
        <v>3177</v>
      </c>
      <c r="F1246" s="4">
        <v>34129863</v>
      </c>
      <c r="G1246" s="2">
        <v>20.399999999999999</v>
      </c>
      <c r="H1246" t="s">
        <v>5792</v>
      </c>
      <c r="N1246" t="s">
        <v>5792</v>
      </c>
      <c r="AD1246" t="str">
        <f t="shared" si="59"/>
        <v xml:space="preserve">ZŠ / MŠ / Jasle </v>
      </c>
    </row>
    <row r="1247" spans="1:30" x14ac:dyDescent="0.3">
      <c r="A1247" s="3">
        <v>44701</v>
      </c>
      <c r="B1247" s="2">
        <f t="shared" si="58"/>
        <v>2022</v>
      </c>
      <c r="C1247" s="2">
        <f t="shared" si="57"/>
        <v>5</v>
      </c>
      <c r="D1247">
        <v>652</v>
      </c>
      <c r="E1247" t="s">
        <v>3177</v>
      </c>
      <c r="F1247" s="4">
        <v>34129863</v>
      </c>
      <c r="G1247" s="2">
        <v>20.399999999999999</v>
      </c>
      <c r="H1247" t="s">
        <v>5792</v>
      </c>
      <c r="N1247" t="s">
        <v>5792</v>
      </c>
      <c r="AD1247" t="str">
        <f t="shared" si="59"/>
        <v xml:space="preserve">ZŠ / MŠ / Jasle </v>
      </c>
    </row>
    <row r="1248" spans="1:30" x14ac:dyDescent="0.3">
      <c r="A1248" s="3">
        <v>44810</v>
      </c>
      <c r="B1248" s="2">
        <f t="shared" si="58"/>
        <v>2022</v>
      </c>
      <c r="C1248" s="2">
        <f t="shared" si="57"/>
        <v>9</v>
      </c>
      <c r="D1248">
        <v>1156</v>
      </c>
      <c r="E1248" t="s">
        <v>2865</v>
      </c>
      <c r="F1248" s="4">
        <v>34131159</v>
      </c>
      <c r="G1248" s="2">
        <v>124.26</v>
      </c>
      <c r="I1248" t="s">
        <v>5792</v>
      </c>
      <c r="O1248" t="s">
        <v>5792</v>
      </c>
      <c r="AD1248" t="str">
        <f t="shared" si="59"/>
        <v xml:space="preserve">Marketing, benefity, občerstvenie </v>
      </c>
    </row>
    <row r="1249" spans="1:30" x14ac:dyDescent="0.3">
      <c r="A1249" s="3">
        <v>45306</v>
      </c>
      <c r="B1249" s="2">
        <f t="shared" si="58"/>
        <v>2024</v>
      </c>
      <c r="C1249" s="2">
        <f t="shared" si="57"/>
        <v>1</v>
      </c>
      <c r="D1249" s="2">
        <v>1630</v>
      </c>
      <c r="E1249" t="s">
        <v>65</v>
      </c>
      <c r="F1249" s="4">
        <v>34139184</v>
      </c>
      <c r="G1249" s="2">
        <v>2243.16</v>
      </c>
      <c r="I1249" t="s">
        <v>5792</v>
      </c>
      <c r="U1249" t="s">
        <v>5792</v>
      </c>
      <c r="AD1249" t="str">
        <f t="shared" si="59"/>
        <v xml:space="preserve">Doprava </v>
      </c>
    </row>
    <row r="1250" spans="1:30" x14ac:dyDescent="0.3">
      <c r="A1250" s="3">
        <v>45069</v>
      </c>
      <c r="B1250" s="2">
        <f t="shared" si="58"/>
        <v>2023</v>
      </c>
      <c r="C1250" s="2">
        <f t="shared" si="57"/>
        <v>5</v>
      </c>
      <c r="D1250" s="2">
        <v>382</v>
      </c>
      <c r="E1250" t="s">
        <v>1596</v>
      </c>
      <c r="F1250" s="4">
        <v>34139184</v>
      </c>
      <c r="G1250" s="2">
        <v>1457.64</v>
      </c>
      <c r="I1250" t="s">
        <v>5792</v>
      </c>
      <c r="U1250" t="s">
        <v>5792</v>
      </c>
      <c r="AD1250" t="str">
        <f t="shared" si="59"/>
        <v xml:space="preserve">Doprava </v>
      </c>
    </row>
    <row r="1251" spans="1:30" x14ac:dyDescent="0.3">
      <c r="A1251" s="3">
        <v>45063</v>
      </c>
      <c r="B1251" s="2">
        <f t="shared" si="58"/>
        <v>2023</v>
      </c>
      <c r="C1251" s="2">
        <f t="shared" si="57"/>
        <v>5</v>
      </c>
      <c r="D1251" s="2">
        <v>431</v>
      </c>
      <c r="E1251" t="s">
        <v>1596</v>
      </c>
      <c r="F1251" s="4">
        <v>34139184</v>
      </c>
      <c r="G1251" s="2">
        <v>2292</v>
      </c>
      <c r="I1251" t="s">
        <v>5792</v>
      </c>
      <c r="U1251" t="s">
        <v>5792</v>
      </c>
      <c r="AD1251" t="str">
        <f t="shared" si="59"/>
        <v xml:space="preserve">Doprava </v>
      </c>
    </row>
    <row r="1252" spans="1:30" x14ac:dyDescent="0.3">
      <c r="A1252" s="3">
        <v>45028</v>
      </c>
      <c r="B1252" s="2">
        <f t="shared" si="58"/>
        <v>2023</v>
      </c>
      <c r="C1252" s="2">
        <f t="shared" si="57"/>
        <v>4</v>
      </c>
      <c r="D1252" s="2">
        <v>230</v>
      </c>
      <c r="E1252" t="s">
        <v>1596</v>
      </c>
      <c r="F1252" s="4">
        <v>34139184</v>
      </c>
      <c r="G1252" s="2">
        <v>1755.6</v>
      </c>
      <c r="I1252" t="s">
        <v>5792</v>
      </c>
      <c r="U1252" t="s">
        <v>5792</v>
      </c>
      <c r="AD1252" t="str">
        <f t="shared" si="59"/>
        <v xml:space="preserve">Doprava </v>
      </c>
    </row>
    <row r="1253" spans="1:30" x14ac:dyDescent="0.3">
      <c r="A1253" s="3">
        <v>44907</v>
      </c>
      <c r="B1253" s="2">
        <f t="shared" si="58"/>
        <v>2022</v>
      </c>
      <c r="C1253" s="2">
        <f t="shared" si="57"/>
        <v>12</v>
      </c>
      <c r="D1253">
        <v>1646</v>
      </c>
      <c r="E1253" t="s">
        <v>2430</v>
      </c>
      <c r="F1253" s="4">
        <v>34139184</v>
      </c>
      <c r="G1253" s="2">
        <v>7965.6</v>
      </c>
      <c r="I1253" t="s">
        <v>5792</v>
      </c>
      <c r="U1253" t="s">
        <v>5792</v>
      </c>
      <c r="AD1253" t="str">
        <f t="shared" si="59"/>
        <v xml:space="preserve">Doprava </v>
      </c>
    </row>
    <row r="1254" spans="1:30" x14ac:dyDescent="0.3">
      <c r="A1254" s="3">
        <v>44907</v>
      </c>
      <c r="B1254" s="2">
        <f t="shared" si="58"/>
        <v>2022</v>
      </c>
      <c r="C1254" s="2">
        <f t="shared" si="57"/>
        <v>12</v>
      </c>
      <c r="D1254">
        <v>1597</v>
      </c>
      <c r="E1254" t="s">
        <v>2430</v>
      </c>
      <c r="F1254" s="4">
        <v>34139184</v>
      </c>
      <c r="G1254" s="2">
        <v>7183.2</v>
      </c>
      <c r="I1254" t="s">
        <v>5792</v>
      </c>
      <c r="U1254" t="s">
        <v>5792</v>
      </c>
      <c r="AD1254" t="str">
        <f t="shared" si="59"/>
        <v xml:space="preserve">Doprava </v>
      </c>
    </row>
    <row r="1255" spans="1:30" x14ac:dyDescent="0.3">
      <c r="A1255" s="3">
        <v>44907</v>
      </c>
      <c r="B1255" s="2">
        <f t="shared" si="58"/>
        <v>2022</v>
      </c>
      <c r="C1255" s="2">
        <f t="shared" si="57"/>
        <v>12</v>
      </c>
      <c r="D1255">
        <v>1596</v>
      </c>
      <c r="E1255" t="s">
        <v>2440</v>
      </c>
      <c r="F1255" s="4">
        <v>34139184</v>
      </c>
      <c r="G1255" s="2">
        <v>11458.86</v>
      </c>
      <c r="I1255" t="s">
        <v>5792</v>
      </c>
      <c r="U1255" t="s">
        <v>5792</v>
      </c>
      <c r="AD1255" t="str">
        <f t="shared" si="59"/>
        <v xml:space="preserve">Doprava </v>
      </c>
    </row>
    <row r="1256" spans="1:30" x14ac:dyDescent="0.3">
      <c r="A1256" s="3">
        <v>44907</v>
      </c>
      <c r="B1256" s="2">
        <f t="shared" si="58"/>
        <v>2022</v>
      </c>
      <c r="C1256" s="2">
        <f t="shared" si="57"/>
        <v>12</v>
      </c>
      <c r="D1256">
        <v>1595</v>
      </c>
      <c r="E1256" t="s">
        <v>2430</v>
      </c>
      <c r="F1256" s="4">
        <v>34139184</v>
      </c>
      <c r="G1256" s="2">
        <v>1879.92</v>
      </c>
      <c r="I1256" t="s">
        <v>5792</v>
      </c>
      <c r="U1256" t="s">
        <v>5792</v>
      </c>
      <c r="AD1256" t="str">
        <f t="shared" si="59"/>
        <v xml:space="preserve">Doprava </v>
      </c>
    </row>
    <row r="1257" spans="1:30" x14ac:dyDescent="0.3">
      <c r="A1257" s="3">
        <v>44907</v>
      </c>
      <c r="B1257" s="2">
        <f t="shared" si="58"/>
        <v>2022</v>
      </c>
      <c r="C1257" s="2">
        <f t="shared" si="57"/>
        <v>12</v>
      </c>
      <c r="D1257">
        <v>1578</v>
      </c>
      <c r="E1257" t="s">
        <v>2430</v>
      </c>
      <c r="F1257" s="4">
        <v>34139184</v>
      </c>
      <c r="G1257" s="2">
        <v>28425.599999999999</v>
      </c>
      <c r="I1257" t="s">
        <v>5792</v>
      </c>
      <c r="U1257" t="s">
        <v>5792</v>
      </c>
      <c r="AD1257" t="str">
        <f t="shared" si="59"/>
        <v xml:space="preserve">Doprava </v>
      </c>
    </row>
    <row r="1258" spans="1:30" x14ac:dyDescent="0.3">
      <c r="A1258" s="3">
        <v>44900</v>
      </c>
      <c r="B1258" s="2">
        <f t="shared" si="58"/>
        <v>2022</v>
      </c>
      <c r="C1258" s="2">
        <f t="shared" si="57"/>
        <v>12</v>
      </c>
      <c r="D1258">
        <v>1511</v>
      </c>
      <c r="E1258" t="s">
        <v>2462</v>
      </c>
      <c r="F1258" s="4">
        <v>34139184</v>
      </c>
      <c r="G1258" s="2">
        <v>120</v>
      </c>
      <c r="I1258" t="s">
        <v>5792</v>
      </c>
      <c r="U1258" t="s">
        <v>5792</v>
      </c>
      <c r="AD1258" t="str">
        <f t="shared" si="59"/>
        <v xml:space="preserve">Doprava </v>
      </c>
    </row>
    <row r="1259" spans="1:30" x14ac:dyDescent="0.3">
      <c r="A1259" s="3">
        <v>44886</v>
      </c>
      <c r="B1259" s="2">
        <f t="shared" si="58"/>
        <v>2022</v>
      </c>
      <c r="C1259" s="2">
        <f t="shared" si="57"/>
        <v>11</v>
      </c>
      <c r="D1259">
        <v>1457</v>
      </c>
      <c r="E1259" t="s">
        <v>2548</v>
      </c>
      <c r="F1259" s="4">
        <v>34139184</v>
      </c>
      <c r="G1259" s="2">
        <v>19846.849999999999</v>
      </c>
      <c r="I1259" t="s">
        <v>5792</v>
      </c>
      <c r="U1259" t="s">
        <v>5792</v>
      </c>
      <c r="AD1259" t="str">
        <f t="shared" si="59"/>
        <v xml:space="preserve">Doprava </v>
      </c>
    </row>
    <row r="1260" spans="1:30" x14ac:dyDescent="0.3">
      <c r="A1260" s="3">
        <v>44886</v>
      </c>
      <c r="B1260" s="2">
        <f t="shared" si="58"/>
        <v>2022</v>
      </c>
      <c r="C1260" s="2">
        <f t="shared" si="57"/>
        <v>11</v>
      </c>
      <c r="D1260">
        <v>1456</v>
      </c>
      <c r="E1260" t="s">
        <v>2549</v>
      </c>
      <c r="F1260" s="4">
        <v>34139184</v>
      </c>
      <c r="G1260" s="2">
        <v>9619.2000000000007</v>
      </c>
      <c r="I1260" t="s">
        <v>5792</v>
      </c>
      <c r="U1260" t="s">
        <v>5792</v>
      </c>
      <c r="AD1260" t="str">
        <f t="shared" si="59"/>
        <v xml:space="preserve">Doprava </v>
      </c>
    </row>
    <row r="1261" spans="1:30" x14ac:dyDescent="0.3">
      <c r="A1261" s="3">
        <v>44874</v>
      </c>
      <c r="B1261" s="2">
        <f t="shared" si="58"/>
        <v>2022</v>
      </c>
      <c r="C1261" s="2">
        <f t="shared" si="57"/>
        <v>11</v>
      </c>
      <c r="D1261">
        <v>1386</v>
      </c>
      <c r="E1261" t="s">
        <v>2582</v>
      </c>
      <c r="F1261" s="4">
        <v>34139184</v>
      </c>
      <c r="G1261" s="2">
        <v>10512</v>
      </c>
      <c r="I1261" t="s">
        <v>5792</v>
      </c>
      <c r="U1261" t="s">
        <v>5792</v>
      </c>
      <c r="AD1261" t="str">
        <f t="shared" si="59"/>
        <v xml:space="preserve">Doprava </v>
      </c>
    </row>
    <row r="1262" spans="1:30" x14ac:dyDescent="0.3">
      <c r="A1262" s="3">
        <v>44872</v>
      </c>
      <c r="B1262" s="2">
        <f t="shared" si="58"/>
        <v>2022</v>
      </c>
      <c r="C1262" s="2">
        <f t="shared" si="57"/>
        <v>11</v>
      </c>
      <c r="D1262">
        <v>1373</v>
      </c>
      <c r="E1262" t="s">
        <v>2613</v>
      </c>
      <c r="F1262" s="4">
        <v>34139184</v>
      </c>
      <c r="G1262" s="2">
        <v>19721.830000000002</v>
      </c>
      <c r="I1262" t="s">
        <v>5792</v>
      </c>
      <c r="U1262" t="s">
        <v>5792</v>
      </c>
      <c r="AD1262" t="str">
        <f t="shared" si="59"/>
        <v xml:space="preserve">Doprava </v>
      </c>
    </row>
    <row r="1263" spans="1:30" x14ac:dyDescent="0.3">
      <c r="A1263" s="3">
        <v>44867</v>
      </c>
      <c r="B1263" s="2">
        <f t="shared" si="58"/>
        <v>2022</v>
      </c>
      <c r="C1263" s="2">
        <f t="shared" si="57"/>
        <v>11</v>
      </c>
      <c r="D1263">
        <v>1385</v>
      </c>
      <c r="E1263" t="s">
        <v>2628</v>
      </c>
      <c r="F1263" s="4">
        <v>34139184</v>
      </c>
      <c r="G1263" s="2">
        <v>7837.2</v>
      </c>
      <c r="I1263" t="s">
        <v>5792</v>
      </c>
      <c r="U1263" t="s">
        <v>5792</v>
      </c>
      <c r="AD1263" t="str">
        <f t="shared" si="59"/>
        <v xml:space="preserve">Doprava </v>
      </c>
    </row>
    <row r="1264" spans="1:30" x14ac:dyDescent="0.3">
      <c r="A1264" s="3">
        <v>44853</v>
      </c>
      <c r="B1264" s="2">
        <f t="shared" si="58"/>
        <v>2022</v>
      </c>
      <c r="C1264" s="2">
        <f t="shared" si="57"/>
        <v>10</v>
      </c>
      <c r="D1264">
        <v>1328</v>
      </c>
      <c r="E1264" t="s">
        <v>2712</v>
      </c>
      <c r="F1264" s="4">
        <v>34139184</v>
      </c>
      <c r="G1264" s="2">
        <v>1612.92</v>
      </c>
      <c r="I1264" t="s">
        <v>5792</v>
      </c>
      <c r="U1264" t="s">
        <v>5792</v>
      </c>
      <c r="AD1264" t="str">
        <f t="shared" si="59"/>
        <v xml:space="preserve">Doprava </v>
      </c>
    </row>
    <row r="1265" spans="1:30" x14ac:dyDescent="0.3">
      <c r="A1265" s="3">
        <v>44839</v>
      </c>
      <c r="B1265" s="2">
        <f t="shared" si="58"/>
        <v>2022</v>
      </c>
      <c r="C1265" s="2">
        <f t="shared" si="57"/>
        <v>10</v>
      </c>
      <c r="D1265">
        <v>1298</v>
      </c>
      <c r="E1265" t="s">
        <v>2750</v>
      </c>
      <c r="F1265" s="4">
        <v>34139184</v>
      </c>
      <c r="G1265" s="2">
        <v>864</v>
      </c>
      <c r="I1265" t="s">
        <v>5792</v>
      </c>
      <c r="U1265" t="s">
        <v>5792</v>
      </c>
      <c r="AD1265" t="str">
        <f t="shared" si="59"/>
        <v xml:space="preserve">Doprava </v>
      </c>
    </row>
    <row r="1266" spans="1:30" x14ac:dyDescent="0.3">
      <c r="A1266" s="3">
        <v>44823</v>
      </c>
      <c r="B1266" s="2">
        <f t="shared" si="58"/>
        <v>2022</v>
      </c>
      <c r="C1266" s="2">
        <f t="shared" si="57"/>
        <v>9</v>
      </c>
      <c r="D1266">
        <v>1165</v>
      </c>
      <c r="E1266" t="s">
        <v>2810</v>
      </c>
      <c r="F1266" s="4">
        <v>34139184</v>
      </c>
      <c r="G1266" s="2">
        <v>1054.8</v>
      </c>
      <c r="I1266" t="s">
        <v>5792</v>
      </c>
      <c r="U1266" t="s">
        <v>5792</v>
      </c>
      <c r="AD1266" t="str">
        <f t="shared" si="59"/>
        <v xml:space="preserve">Doprava </v>
      </c>
    </row>
    <row r="1267" spans="1:30" x14ac:dyDescent="0.3">
      <c r="A1267" s="3">
        <v>44763</v>
      </c>
      <c r="B1267" s="2">
        <f t="shared" si="58"/>
        <v>2022</v>
      </c>
      <c r="C1267" s="2">
        <f t="shared" si="57"/>
        <v>7</v>
      </c>
      <c r="D1267">
        <v>769</v>
      </c>
      <c r="E1267" t="s">
        <v>2430</v>
      </c>
      <c r="F1267" s="4">
        <v>34139184</v>
      </c>
      <c r="G1267" s="2">
        <v>14983.31</v>
      </c>
      <c r="I1267" t="s">
        <v>5792</v>
      </c>
      <c r="U1267" t="s">
        <v>5792</v>
      </c>
      <c r="AD1267" t="str">
        <f t="shared" si="59"/>
        <v xml:space="preserve">Doprava </v>
      </c>
    </row>
    <row r="1268" spans="1:30" x14ac:dyDescent="0.3">
      <c r="A1268" s="3">
        <v>44763</v>
      </c>
      <c r="B1268" s="2">
        <f t="shared" si="58"/>
        <v>2022</v>
      </c>
      <c r="C1268" s="2">
        <f t="shared" si="57"/>
        <v>7</v>
      </c>
      <c r="D1268">
        <v>768</v>
      </c>
      <c r="E1268" t="s">
        <v>2430</v>
      </c>
      <c r="F1268" s="4">
        <v>34139184</v>
      </c>
      <c r="G1268" s="2">
        <v>14994.97</v>
      </c>
      <c r="I1268" t="s">
        <v>5792</v>
      </c>
      <c r="U1268" t="s">
        <v>5792</v>
      </c>
      <c r="AD1268" t="str">
        <f t="shared" si="59"/>
        <v xml:space="preserve">Doprava </v>
      </c>
    </row>
    <row r="1269" spans="1:30" x14ac:dyDescent="0.3">
      <c r="A1269" s="3">
        <v>44761</v>
      </c>
      <c r="B1269" s="2">
        <f t="shared" si="58"/>
        <v>2022</v>
      </c>
      <c r="C1269" s="2">
        <f t="shared" si="57"/>
        <v>7</v>
      </c>
      <c r="D1269">
        <v>820</v>
      </c>
      <c r="E1269" t="s">
        <v>3063</v>
      </c>
      <c r="F1269" s="4">
        <v>34139184</v>
      </c>
      <c r="G1269" s="2">
        <v>8337.6</v>
      </c>
      <c r="I1269" t="s">
        <v>5792</v>
      </c>
      <c r="U1269" t="s">
        <v>5792</v>
      </c>
      <c r="AD1269" t="str">
        <f t="shared" si="59"/>
        <v xml:space="preserve">Doprava </v>
      </c>
    </row>
    <row r="1270" spans="1:30" x14ac:dyDescent="0.3">
      <c r="A1270" s="3">
        <v>44750</v>
      </c>
      <c r="B1270" s="2">
        <f t="shared" si="58"/>
        <v>2022</v>
      </c>
      <c r="C1270" s="2">
        <f t="shared" si="57"/>
        <v>7</v>
      </c>
      <c r="D1270">
        <v>770</v>
      </c>
      <c r="E1270" t="s">
        <v>3105</v>
      </c>
      <c r="F1270" s="4">
        <v>34139184</v>
      </c>
      <c r="G1270" s="2">
        <v>6057.6</v>
      </c>
      <c r="I1270" t="s">
        <v>5792</v>
      </c>
      <c r="U1270" t="s">
        <v>5792</v>
      </c>
      <c r="AD1270" t="str">
        <f t="shared" si="59"/>
        <v xml:space="preserve">Doprava </v>
      </c>
    </row>
    <row r="1271" spans="1:30" x14ac:dyDescent="0.3">
      <c r="A1271" s="3">
        <v>44733</v>
      </c>
      <c r="B1271" s="2">
        <f t="shared" si="58"/>
        <v>2022</v>
      </c>
      <c r="C1271" s="2">
        <f t="shared" si="57"/>
        <v>6</v>
      </c>
      <c r="D1271">
        <v>832</v>
      </c>
      <c r="E1271" t="s">
        <v>3168</v>
      </c>
      <c r="F1271" s="4">
        <v>34139184</v>
      </c>
      <c r="G1271" s="2">
        <v>2059.1999999999998</v>
      </c>
      <c r="I1271" t="s">
        <v>5792</v>
      </c>
      <c r="U1271" t="s">
        <v>5792</v>
      </c>
      <c r="AD1271" t="str">
        <f t="shared" si="59"/>
        <v xml:space="preserve">Doprava </v>
      </c>
    </row>
    <row r="1272" spans="1:30" x14ac:dyDescent="0.3">
      <c r="A1272" s="3">
        <v>44686</v>
      </c>
      <c r="B1272" s="2">
        <f t="shared" si="58"/>
        <v>2022</v>
      </c>
      <c r="C1272" s="2">
        <f t="shared" si="57"/>
        <v>5</v>
      </c>
      <c r="D1272">
        <v>479</v>
      </c>
      <c r="E1272" t="s">
        <v>3408</v>
      </c>
      <c r="F1272" s="4">
        <v>34139184</v>
      </c>
      <c r="G1272" s="2">
        <v>3312</v>
      </c>
      <c r="I1272" t="s">
        <v>5792</v>
      </c>
      <c r="U1272" t="s">
        <v>5792</v>
      </c>
      <c r="AD1272" t="str">
        <f t="shared" si="59"/>
        <v xml:space="preserve">Doprava </v>
      </c>
    </row>
    <row r="1273" spans="1:30" x14ac:dyDescent="0.3">
      <c r="A1273" s="3">
        <v>44686</v>
      </c>
      <c r="B1273" s="2">
        <f t="shared" si="58"/>
        <v>2022</v>
      </c>
      <c r="C1273" s="2">
        <f t="shared" si="57"/>
        <v>5</v>
      </c>
      <c r="D1273">
        <v>478</v>
      </c>
      <c r="E1273" t="s">
        <v>3409</v>
      </c>
      <c r="F1273" s="4">
        <v>34139184</v>
      </c>
      <c r="G1273" s="2">
        <v>1898.4</v>
      </c>
      <c r="I1273" t="s">
        <v>5792</v>
      </c>
      <c r="U1273" t="s">
        <v>5792</v>
      </c>
      <c r="AD1273" t="str">
        <f t="shared" si="59"/>
        <v xml:space="preserve">Doprava </v>
      </c>
    </row>
    <row r="1274" spans="1:30" x14ac:dyDescent="0.3">
      <c r="A1274" s="3">
        <v>44686</v>
      </c>
      <c r="B1274" s="2">
        <f t="shared" si="58"/>
        <v>2022</v>
      </c>
      <c r="C1274" s="2">
        <f t="shared" si="57"/>
        <v>5</v>
      </c>
      <c r="D1274">
        <v>477</v>
      </c>
      <c r="E1274" t="s">
        <v>2430</v>
      </c>
      <c r="F1274" s="4">
        <v>34139184</v>
      </c>
      <c r="G1274" s="2">
        <v>2344.3200000000002</v>
      </c>
      <c r="I1274" t="s">
        <v>5792</v>
      </c>
      <c r="U1274" t="s">
        <v>5792</v>
      </c>
      <c r="AD1274" t="str">
        <f t="shared" si="59"/>
        <v xml:space="preserve">Doprava </v>
      </c>
    </row>
    <row r="1275" spans="1:30" x14ac:dyDescent="0.3">
      <c r="A1275" s="3">
        <v>44673</v>
      </c>
      <c r="B1275" s="2">
        <f t="shared" si="58"/>
        <v>2022</v>
      </c>
      <c r="C1275" s="2">
        <f t="shared" si="57"/>
        <v>4</v>
      </c>
      <c r="D1275">
        <v>366</v>
      </c>
      <c r="E1275" t="s">
        <v>2430</v>
      </c>
      <c r="F1275" s="4">
        <v>34139184</v>
      </c>
      <c r="G1275" s="2">
        <v>4999.5600000000004</v>
      </c>
      <c r="I1275" t="s">
        <v>5792</v>
      </c>
      <c r="U1275" t="s">
        <v>5792</v>
      </c>
      <c r="AD1275" t="str">
        <f t="shared" si="59"/>
        <v xml:space="preserve">Doprava </v>
      </c>
    </row>
    <row r="1276" spans="1:30" x14ac:dyDescent="0.3">
      <c r="A1276" s="3">
        <v>44673</v>
      </c>
      <c r="B1276" s="2">
        <f t="shared" si="58"/>
        <v>2022</v>
      </c>
      <c r="C1276" s="2">
        <f t="shared" si="57"/>
        <v>4</v>
      </c>
      <c r="D1276">
        <v>365</v>
      </c>
      <c r="E1276" t="s">
        <v>2430</v>
      </c>
      <c r="F1276" s="4">
        <v>34139184</v>
      </c>
      <c r="G1276" s="2">
        <v>9902.4</v>
      </c>
      <c r="I1276" t="s">
        <v>5792</v>
      </c>
      <c r="U1276" t="s">
        <v>5792</v>
      </c>
      <c r="AD1276" t="str">
        <f t="shared" si="59"/>
        <v xml:space="preserve">Doprava </v>
      </c>
    </row>
    <row r="1277" spans="1:30" x14ac:dyDescent="0.3">
      <c r="A1277" s="3">
        <v>44673</v>
      </c>
      <c r="B1277" s="2">
        <f t="shared" si="58"/>
        <v>2022</v>
      </c>
      <c r="C1277" s="2">
        <f t="shared" si="57"/>
        <v>4</v>
      </c>
      <c r="D1277">
        <v>364</v>
      </c>
      <c r="E1277" t="s">
        <v>3454</v>
      </c>
      <c r="F1277" s="4">
        <v>34139184</v>
      </c>
      <c r="G1277" s="2">
        <v>1951.2</v>
      </c>
      <c r="I1277" t="s">
        <v>5792</v>
      </c>
      <c r="U1277" t="s">
        <v>5792</v>
      </c>
      <c r="AD1277" t="str">
        <f t="shared" si="59"/>
        <v xml:space="preserve">Doprava </v>
      </c>
    </row>
    <row r="1278" spans="1:30" x14ac:dyDescent="0.3">
      <c r="A1278" s="3">
        <v>44593</v>
      </c>
      <c r="B1278" s="2">
        <f t="shared" si="58"/>
        <v>2022</v>
      </c>
      <c r="C1278" s="2">
        <f t="shared" si="57"/>
        <v>2</v>
      </c>
      <c r="D1278">
        <v>2057</v>
      </c>
      <c r="E1278" t="s">
        <v>3847</v>
      </c>
      <c r="F1278" s="4">
        <v>34139184</v>
      </c>
      <c r="G1278" s="2">
        <v>13969.72</v>
      </c>
      <c r="I1278" t="s">
        <v>5792</v>
      </c>
      <c r="U1278" t="s">
        <v>5792</v>
      </c>
      <c r="AD1278" t="str">
        <f t="shared" si="59"/>
        <v xml:space="preserve">Doprava </v>
      </c>
    </row>
    <row r="1279" spans="1:30" x14ac:dyDescent="0.3">
      <c r="A1279" s="3">
        <v>44561</v>
      </c>
      <c r="B1279" s="2">
        <f t="shared" si="58"/>
        <v>2021</v>
      </c>
      <c r="C1279" s="2">
        <f t="shared" si="57"/>
        <v>12</v>
      </c>
      <c r="D1279" s="2">
        <v>1837</v>
      </c>
      <c r="E1279" t="s">
        <v>3847</v>
      </c>
      <c r="F1279" s="4">
        <v>34139184</v>
      </c>
      <c r="G1279" s="2">
        <v>2462.4</v>
      </c>
      <c r="I1279" t="s">
        <v>5792</v>
      </c>
      <c r="U1279" t="s">
        <v>5792</v>
      </c>
      <c r="AD1279" t="str">
        <f t="shared" si="59"/>
        <v xml:space="preserve">Doprava </v>
      </c>
    </row>
    <row r="1280" spans="1:30" x14ac:dyDescent="0.3">
      <c r="A1280" s="3">
        <v>44561</v>
      </c>
      <c r="B1280" s="2">
        <f t="shared" si="58"/>
        <v>2021</v>
      </c>
      <c r="C1280" s="2">
        <f t="shared" si="57"/>
        <v>12</v>
      </c>
      <c r="D1280" s="2">
        <v>1836</v>
      </c>
      <c r="E1280" t="s">
        <v>3847</v>
      </c>
      <c r="F1280" s="4">
        <v>34139184</v>
      </c>
      <c r="G1280" s="2">
        <v>14252.52</v>
      </c>
      <c r="I1280" t="s">
        <v>5792</v>
      </c>
      <c r="U1280" t="s">
        <v>5792</v>
      </c>
      <c r="AD1280" t="str">
        <f t="shared" si="59"/>
        <v xml:space="preserve">Doprava </v>
      </c>
    </row>
    <row r="1281" spans="1:30" x14ac:dyDescent="0.3">
      <c r="A1281" s="3">
        <v>44561</v>
      </c>
      <c r="B1281" s="2">
        <f t="shared" si="58"/>
        <v>2021</v>
      </c>
      <c r="C1281" s="2">
        <f t="shared" si="57"/>
        <v>12</v>
      </c>
      <c r="D1281" s="2">
        <v>1781</v>
      </c>
      <c r="E1281" t="s">
        <v>3847</v>
      </c>
      <c r="F1281" s="4">
        <v>34139184</v>
      </c>
      <c r="G1281" s="2">
        <v>6982.8</v>
      </c>
      <c r="I1281" t="s">
        <v>5792</v>
      </c>
      <c r="U1281" t="s">
        <v>5792</v>
      </c>
      <c r="AD1281" t="str">
        <f t="shared" si="59"/>
        <v xml:space="preserve">Doprava </v>
      </c>
    </row>
    <row r="1282" spans="1:30" x14ac:dyDescent="0.3">
      <c r="A1282" s="3">
        <v>44559</v>
      </c>
      <c r="B1282" s="2">
        <f t="shared" si="58"/>
        <v>2021</v>
      </c>
      <c r="C1282" s="2">
        <f t="shared" ref="C1282:C1345" si="60">MONTH(A1282)</f>
        <v>12</v>
      </c>
      <c r="D1282" s="2">
        <v>1969</v>
      </c>
      <c r="E1282" t="s">
        <v>4034</v>
      </c>
      <c r="F1282" s="4">
        <v>34139184</v>
      </c>
      <c r="G1282" s="2">
        <v>13419.58</v>
      </c>
      <c r="I1282" t="s">
        <v>5792</v>
      </c>
      <c r="U1282" t="s">
        <v>5792</v>
      </c>
      <c r="AD1282" t="str">
        <f t="shared" si="59"/>
        <v xml:space="preserve">Doprava </v>
      </c>
    </row>
    <row r="1283" spans="1:30" x14ac:dyDescent="0.3">
      <c r="A1283" s="3">
        <v>44559</v>
      </c>
      <c r="B1283" s="2">
        <f t="shared" ref="B1283:B1346" si="61">YEAR(A1283)</f>
        <v>2021</v>
      </c>
      <c r="C1283" s="2">
        <f t="shared" si="60"/>
        <v>12</v>
      </c>
      <c r="D1283" s="2">
        <v>1961</v>
      </c>
      <c r="E1283" t="s">
        <v>3847</v>
      </c>
      <c r="F1283" s="4">
        <v>34139184</v>
      </c>
      <c r="G1283" s="2">
        <v>6041.88</v>
      </c>
      <c r="I1283" t="s">
        <v>5792</v>
      </c>
      <c r="U1283" t="s">
        <v>5792</v>
      </c>
      <c r="AD1283" t="str">
        <f t="shared" ref="AD1283:AD1346" si="62">_xlfn.CONCAT(IF($K1283="x",_xlfn.CONCAT($K$1, " "),""),IF($L1283="x",_xlfn.CONCAT($L$1, " "),""),IF($M1283="x",_xlfn.CONCAT($M$1, " "),""),IF($N1283="x",_xlfn.CONCAT($N$1, " "),""),IF($O1283="x",_xlfn.CONCAT($O$1, " "),""),IF($P1283="x",_xlfn.CONCAT($P$1, " "),""),IF($Q1283="x",_xlfn.CONCAT($Q$1, " "),""),IF($R1283="x",_xlfn.CONCAT($R$1, " "),""),IF($S1283="x",_xlfn.CONCAT($S$1, " "),""), IF($T1283="x",_xlfn.CONCAT($T$1, " "),""),IF($U1283="x",_xlfn.CONCAT($U$1, " "),""),IF($V1283="x",_xlfn.CONCAT($V$1, " "),""),IF($W1283="x",_xlfn.CONCAT($W$1, " "),""),IF($X1283="x",_xlfn.CONCAT($X$1, " "),""),IF($Y1283="x",_xlfn.CONCAT($Y$1, " "),""),IF($Z1283="x",_xlfn.CONCAT($Z$1, " "),""),IF($AA1283="x",_xlfn.CONCAT($AA$1, " "),""),IF($AB1283="x",_xlfn.CONCAT($AB$1, " "),""),IF($AC1283="x",_xlfn.CONCAT($AC$1, " "),""))</f>
        <v xml:space="preserve">Doprava </v>
      </c>
    </row>
    <row r="1284" spans="1:30" x14ac:dyDescent="0.3">
      <c r="A1284" s="3">
        <v>44488</v>
      </c>
      <c r="B1284" s="2">
        <f t="shared" si="61"/>
        <v>2021</v>
      </c>
      <c r="C1284" s="2">
        <f t="shared" si="60"/>
        <v>10</v>
      </c>
      <c r="D1284" s="2">
        <v>1354</v>
      </c>
      <c r="E1284" t="s">
        <v>3847</v>
      </c>
      <c r="F1284" s="4">
        <v>34139184</v>
      </c>
      <c r="G1284" s="2">
        <v>4607.28</v>
      </c>
      <c r="I1284" t="s">
        <v>5792</v>
      </c>
      <c r="U1284" t="s">
        <v>5792</v>
      </c>
      <c r="AD1284" t="str">
        <f t="shared" si="62"/>
        <v xml:space="preserve">Doprava </v>
      </c>
    </row>
    <row r="1285" spans="1:30" x14ac:dyDescent="0.3">
      <c r="A1285" s="3">
        <v>44438</v>
      </c>
      <c r="B1285" s="2">
        <f t="shared" si="61"/>
        <v>2021</v>
      </c>
      <c r="C1285" s="2">
        <f t="shared" si="60"/>
        <v>8</v>
      </c>
      <c r="D1285" s="2">
        <v>1076</v>
      </c>
      <c r="E1285" t="s">
        <v>4688</v>
      </c>
      <c r="F1285" s="4">
        <v>34139184</v>
      </c>
      <c r="G1285" s="2">
        <v>5890.08</v>
      </c>
      <c r="I1285" t="s">
        <v>5792</v>
      </c>
      <c r="U1285" t="s">
        <v>5792</v>
      </c>
      <c r="AD1285" t="str">
        <f t="shared" si="62"/>
        <v xml:space="preserve">Doprava </v>
      </c>
    </row>
    <row r="1286" spans="1:30" x14ac:dyDescent="0.3">
      <c r="A1286" s="3">
        <v>44652</v>
      </c>
      <c r="B1286" s="2">
        <f t="shared" si="61"/>
        <v>2022</v>
      </c>
      <c r="C1286" s="2">
        <f t="shared" si="60"/>
        <v>4</v>
      </c>
      <c r="D1286">
        <v>384</v>
      </c>
      <c r="E1286" t="s">
        <v>3550</v>
      </c>
      <c r="F1286" s="4">
        <v>34147381</v>
      </c>
      <c r="G1286" s="2">
        <v>361.2</v>
      </c>
      <c r="I1286" t="s">
        <v>5792</v>
      </c>
      <c r="P1286" t="s">
        <v>5792</v>
      </c>
      <c r="AB1286" t="s">
        <v>5792</v>
      </c>
      <c r="AD1286" t="str">
        <f t="shared" si="62"/>
        <v xml:space="preserve">IT služby, SW, licencie Civilná ochrana a bezpečnosť </v>
      </c>
    </row>
    <row r="1287" spans="1:30" x14ac:dyDescent="0.3">
      <c r="A1287" s="3">
        <v>45288</v>
      </c>
      <c r="B1287" s="2">
        <f t="shared" si="61"/>
        <v>2023</v>
      </c>
      <c r="C1287" s="2">
        <f t="shared" si="60"/>
        <v>12</v>
      </c>
      <c r="D1287" s="2">
        <v>1517</v>
      </c>
      <c r="E1287" t="s">
        <v>164</v>
      </c>
      <c r="F1287" s="4">
        <v>34332197</v>
      </c>
      <c r="G1287" s="2">
        <v>402.39</v>
      </c>
      <c r="H1287" t="s">
        <v>5792</v>
      </c>
      <c r="J1287" t="s">
        <v>5792</v>
      </c>
      <c r="AC1287" t="s">
        <v>5792</v>
      </c>
      <c r="AD1287" t="str">
        <f t="shared" si="62"/>
        <v xml:space="preserve">Ostatné </v>
      </c>
    </row>
    <row r="1288" spans="1:30" x14ac:dyDescent="0.3">
      <c r="A1288" s="3">
        <v>45288</v>
      </c>
      <c r="B1288" s="2">
        <f t="shared" si="61"/>
        <v>2023</v>
      </c>
      <c r="C1288" s="2">
        <f t="shared" si="60"/>
        <v>12</v>
      </c>
      <c r="D1288" s="2">
        <v>1518</v>
      </c>
      <c r="E1288" t="s">
        <v>165</v>
      </c>
      <c r="F1288" s="4">
        <v>34332197</v>
      </c>
      <c r="G1288" s="2">
        <v>351.82</v>
      </c>
      <c r="H1288" t="s">
        <v>5792</v>
      </c>
      <c r="J1288" t="s">
        <v>5792</v>
      </c>
      <c r="AC1288" t="s">
        <v>5792</v>
      </c>
      <c r="AD1288" t="str">
        <f t="shared" si="62"/>
        <v xml:space="preserve">Ostatné </v>
      </c>
    </row>
    <row r="1289" spans="1:30" x14ac:dyDescent="0.3">
      <c r="A1289" s="3">
        <v>45288</v>
      </c>
      <c r="B1289" s="2">
        <f t="shared" si="61"/>
        <v>2023</v>
      </c>
      <c r="C1289" s="2">
        <f t="shared" si="60"/>
        <v>12</v>
      </c>
      <c r="D1289" s="2">
        <v>1519</v>
      </c>
      <c r="E1289" t="s">
        <v>166</v>
      </c>
      <c r="F1289" s="4">
        <v>34332197</v>
      </c>
      <c r="G1289" s="2">
        <v>351.82</v>
      </c>
      <c r="H1289" t="s">
        <v>5792</v>
      </c>
      <c r="J1289" t="s">
        <v>5792</v>
      </c>
      <c r="AC1289" t="s">
        <v>5792</v>
      </c>
      <c r="AD1289" t="str">
        <f t="shared" si="62"/>
        <v xml:space="preserve">Ostatné </v>
      </c>
    </row>
    <row r="1290" spans="1:30" x14ac:dyDescent="0.3">
      <c r="A1290" s="3">
        <v>45288</v>
      </c>
      <c r="B1290" s="2">
        <f t="shared" si="61"/>
        <v>2023</v>
      </c>
      <c r="C1290" s="2">
        <f t="shared" si="60"/>
        <v>12</v>
      </c>
      <c r="D1290" s="2">
        <v>1521</v>
      </c>
      <c r="E1290" t="s">
        <v>167</v>
      </c>
      <c r="F1290" s="4">
        <v>34332197</v>
      </c>
      <c r="G1290" s="2">
        <v>351.82</v>
      </c>
      <c r="H1290" t="s">
        <v>5792</v>
      </c>
      <c r="J1290" t="s">
        <v>5792</v>
      </c>
      <c r="AC1290" t="s">
        <v>5792</v>
      </c>
      <c r="AD1290" t="str">
        <f t="shared" si="62"/>
        <v xml:space="preserve">Ostatné </v>
      </c>
    </row>
    <row r="1291" spans="1:30" x14ac:dyDescent="0.3">
      <c r="A1291" s="3">
        <v>45264</v>
      </c>
      <c r="B1291" s="2">
        <f t="shared" si="61"/>
        <v>2023</v>
      </c>
      <c r="C1291" s="2">
        <f t="shared" si="60"/>
        <v>12</v>
      </c>
      <c r="D1291" s="2">
        <v>1383</v>
      </c>
      <c r="E1291" t="s">
        <v>437</v>
      </c>
      <c r="F1291" s="4">
        <v>34332197</v>
      </c>
      <c r="G1291" s="2">
        <v>351.82</v>
      </c>
      <c r="H1291" t="s">
        <v>5792</v>
      </c>
      <c r="J1291" t="s">
        <v>5792</v>
      </c>
      <c r="AC1291" t="s">
        <v>5792</v>
      </c>
      <c r="AD1291" t="str">
        <f t="shared" si="62"/>
        <v xml:space="preserve">Ostatné </v>
      </c>
    </row>
    <row r="1292" spans="1:30" x14ac:dyDescent="0.3">
      <c r="A1292" s="3">
        <v>45257</v>
      </c>
      <c r="B1292" s="2">
        <f t="shared" si="61"/>
        <v>2023</v>
      </c>
      <c r="C1292" s="2">
        <f t="shared" si="60"/>
        <v>11</v>
      </c>
      <c r="D1292" s="2">
        <v>1350</v>
      </c>
      <c r="E1292" t="s">
        <v>499</v>
      </c>
      <c r="F1292" s="4">
        <v>34332197</v>
      </c>
      <c r="G1292" s="2">
        <v>848.82</v>
      </c>
      <c r="H1292" t="s">
        <v>5792</v>
      </c>
      <c r="J1292" t="s">
        <v>5792</v>
      </c>
      <c r="AC1292" t="s">
        <v>5792</v>
      </c>
      <c r="AD1292" t="str">
        <f t="shared" si="62"/>
        <v xml:space="preserve">Ostatné </v>
      </c>
    </row>
    <row r="1293" spans="1:30" x14ac:dyDescent="0.3">
      <c r="A1293" s="3">
        <v>45230</v>
      </c>
      <c r="B1293" s="2">
        <f t="shared" si="61"/>
        <v>2023</v>
      </c>
      <c r="C1293" s="2">
        <f t="shared" si="60"/>
        <v>10</v>
      </c>
      <c r="D1293" s="2">
        <v>1203</v>
      </c>
      <c r="E1293" t="s">
        <v>667</v>
      </c>
      <c r="F1293" s="4">
        <v>34332197</v>
      </c>
      <c r="G1293" s="2">
        <v>351.82</v>
      </c>
      <c r="H1293" t="s">
        <v>5792</v>
      </c>
      <c r="J1293" t="s">
        <v>5792</v>
      </c>
      <c r="AC1293" t="s">
        <v>5792</v>
      </c>
      <c r="AD1293" t="str">
        <f t="shared" si="62"/>
        <v xml:space="preserve">Ostatné </v>
      </c>
    </row>
    <row r="1294" spans="1:30" x14ac:dyDescent="0.3">
      <c r="A1294" s="3">
        <v>45208</v>
      </c>
      <c r="B1294" s="2">
        <f t="shared" si="61"/>
        <v>2023</v>
      </c>
      <c r="C1294" s="2">
        <f t="shared" si="60"/>
        <v>10</v>
      </c>
      <c r="D1294" s="2">
        <v>1057</v>
      </c>
      <c r="E1294" t="s">
        <v>847</v>
      </c>
      <c r="F1294" s="4">
        <v>34332197</v>
      </c>
      <c r="G1294" s="2">
        <v>216.32</v>
      </c>
      <c r="H1294" t="s">
        <v>5792</v>
      </c>
      <c r="J1294" t="s">
        <v>5792</v>
      </c>
      <c r="AC1294" t="s">
        <v>5792</v>
      </c>
      <c r="AD1294" t="str">
        <f t="shared" si="62"/>
        <v xml:space="preserve">Ostatné </v>
      </c>
    </row>
    <row r="1295" spans="1:30" x14ac:dyDescent="0.3">
      <c r="A1295" s="3">
        <v>45208</v>
      </c>
      <c r="B1295" s="2">
        <f t="shared" si="61"/>
        <v>2023</v>
      </c>
      <c r="C1295" s="2">
        <f t="shared" si="60"/>
        <v>10</v>
      </c>
      <c r="D1295" s="2">
        <v>1056</v>
      </c>
      <c r="E1295" t="s">
        <v>848</v>
      </c>
      <c r="F1295" s="4">
        <v>34332197</v>
      </c>
      <c r="G1295" s="2">
        <v>351.82</v>
      </c>
      <c r="H1295" t="s">
        <v>5792</v>
      </c>
      <c r="J1295" t="s">
        <v>5792</v>
      </c>
      <c r="AC1295" t="s">
        <v>5792</v>
      </c>
      <c r="AD1295" t="str">
        <f t="shared" si="62"/>
        <v xml:space="preserve">Ostatné </v>
      </c>
    </row>
    <row r="1296" spans="1:30" x14ac:dyDescent="0.3">
      <c r="A1296" s="3">
        <v>45196</v>
      </c>
      <c r="B1296" s="2">
        <f t="shared" si="61"/>
        <v>2023</v>
      </c>
      <c r="C1296" s="2">
        <f t="shared" si="60"/>
        <v>9</v>
      </c>
      <c r="D1296" s="2">
        <v>1039</v>
      </c>
      <c r="E1296" t="s">
        <v>903</v>
      </c>
      <c r="F1296" s="4">
        <v>34332197</v>
      </c>
      <c r="G1296" s="2">
        <v>351.82</v>
      </c>
      <c r="H1296" t="s">
        <v>5792</v>
      </c>
      <c r="J1296" t="s">
        <v>5792</v>
      </c>
      <c r="AC1296" t="s">
        <v>5792</v>
      </c>
      <c r="AD1296" t="str">
        <f t="shared" si="62"/>
        <v xml:space="preserve">Ostatné </v>
      </c>
    </row>
    <row r="1297" spans="1:30" x14ac:dyDescent="0.3">
      <c r="A1297" s="3">
        <v>45190</v>
      </c>
      <c r="B1297" s="2">
        <f t="shared" si="61"/>
        <v>2023</v>
      </c>
      <c r="C1297" s="2">
        <f t="shared" si="60"/>
        <v>9</v>
      </c>
      <c r="D1297" s="2">
        <v>1026</v>
      </c>
      <c r="E1297" t="s">
        <v>935</v>
      </c>
      <c r="F1297" s="4">
        <v>34332197</v>
      </c>
      <c r="G1297" s="2">
        <v>409.61</v>
      </c>
      <c r="H1297" t="s">
        <v>5792</v>
      </c>
      <c r="J1297" t="s">
        <v>5792</v>
      </c>
      <c r="AC1297" t="s">
        <v>5792</v>
      </c>
      <c r="AD1297" t="str">
        <f t="shared" si="62"/>
        <v xml:space="preserve">Ostatné </v>
      </c>
    </row>
    <row r="1298" spans="1:30" x14ac:dyDescent="0.3">
      <c r="A1298" s="3">
        <v>45183</v>
      </c>
      <c r="B1298" s="2">
        <f t="shared" si="61"/>
        <v>2023</v>
      </c>
      <c r="C1298" s="2">
        <f t="shared" si="60"/>
        <v>9</v>
      </c>
      <c r="D1298" s="2">
        <v>972</v>
      </c>
      <c r="E1298" t="s">
        <v>971</v>
      </c>
      <c r="F1298" s="4">
        <v>34332197</v>
      </c>
      <c r="G1298" s="2">
        <v>683.82</v>
      </c>
      <c r="H1298" t="s">
        <v>5792</v>
      </c>
      <c r="J1298" t="s">
        <v>5792</v>
      </c>
      <c r="AC1298" t="s">
        <v>5792</v>
      </c>
      <c r="AD1298" t="str">
        <f t="shared" si="62"/>
        <v xml:space="preserve">Ostatné </v>
      </c>
    </row>
    <row r="1299" spans="1:30" x14ac:dyDescent="0.3">
      <c r="A1299" s="3">
        <v>45168</v>
      </c>
      <c r="B1299" s="2">
        <f t="shared" si="61"/>
        <v>2023</v>
      </c>
      <c r="C1299" s="2">
        <f t="shared" si="60"/>
        <v>8</v>
      </c>
      <c r="D1299" s="2">
        <v>877</v>
      </c>
      <c r="E1299" t="s">
        <v>1080</v>
      </c>
      <c r="F1299" s="4">
        <v>34332197</v>
      </c>
      <c r="G1299" s="2">
        <v>351.82</v>
      </c>
      <c r="H1299" t="s">
        <v>5792</v>
      </c>
      <c r="J1299" t="s">
        <v>5792</v>
      </c>
      <c r="AC1299" t="s">
        <v>5792</v>
      </c>
      <c r="AD1299" t="str">
        <f t="shared" si="62"/>
        <v xml:space="preserve">Ostatné </v>
      </c>
    </row>
    <row r="1300" spans="1:30" x14ac:dyDescent="0.3">
      <c r="A1300" s="3">
        <v>45132</v>
      </c>
      <c r="B1300" s="2">
        <f t="shared" si="61"/>
        <v>2023</v>
      </c>
      <c r="C1300" s="2">
        <f t="shared" si="60"/>
        <v>7</v>
      </c>
      <c r="D1300" s="2">
        <v>784</v>
      </c>
      <c r="E1300" t="s">
        <v>1214</v>
      </c>
      <c r="F1300" s="4">
        <v>34332197</v>
      </c>
      <c r="G1300" s="2">
        <v>387.94</v>
      </c>
      <c r="H1300" t="s">
        <v>5792</v>
      </c>
      <c r="J1300" t="s">
        <v>5792</v>
      </c>
      <c r="AC1300" t="s">
        <v>5792</v>
      </c>
      <c r="AD1300" t="str">
        <f t="shared" si="62"/>
        <v xml:space="preserve">Ostatné </v>
      </c>
    </row>
    <row r="1301" spans="1:30" x14ac:dyDescent="0.3">
      <c r="A1301" s="3">
        <v>45120</v>
      </c>
      <c r="B1301" s="2">
        <f t="shared" si="61"/>
        <v>2023</v>
      </c>
      <c r="C1301" s="2">
        <f t="shared" si="60"/>
        <v>7</v>
      </c>
      <c r="D1301" s="2">
        <v>676</v>
      </c>
      <c r="E1301" t="s">
        <v>1318</v>
      </c>
      <c r="F1301" s="4">
        <v>34332197</v>
      </c>
      <c r="G1301" s="2">
        <v>489.08</v>
      </c>
      <c r="H1301" t="s">
        <v>5792</v>
      </c>
      <c r="J1301" t="s">
        <v>5792</v>
      </c>
      <c r="AC1301" t="s">
        <v>5792</v>
      </c>
      <c r="AD1301" t="str">
        <f t="shared" si="62"/>
        <v xml:space="preserve">Ostatné </v>
      </c>
    </row>
    <row r="1302" spans="1:30" x14ac:dyDescent="0.3">
      <c r="A1302" s="3">
        <v>45113</v>
      </c>
      <c r="B1302" s="2">
        <f t="shared" si="61"/>
        <v>2023</v>
      </c>
      <c r="C1302" s="2">
        <f t="shared" si="60"/>
        <v>7</v>
      </c>
      <c r="D1302" s="2">
        <v>642</v>
      </c>
      <c r="E1302" t="s">
        <v>1359</v>
      </c>
      <c r="F1302" s="4">
        <v>34332197</v>
      </c>
      <c r="G1302" s="2">
        <v>351.82</v>
      </c>
      <c r="H1302" t="s">
        <v>5792</v>
      </c>
      <c r="J1302" t="s">
        <v>5792</v>
      </c>
      <c r="AC1302" t="s">
        <v>5792</v>
      </c>
      <c r="AD1302" t="str">
        <f t="shared" si="62"/>
        <v xml:space="preserve">Ostatné </v>
      </c>
    </row>
    <row r="1303" spans="1:30" x14ac:dyDescent="0.3">
      <c r="A1303" s="3">
        <v>45113</v>
      </c>
      <c r="B1303" s="2">
        <f t="shared" si="61"/>
        <v>2023</v>
      </c>
      <c r="C1303" s="2">
        <f t="shared" si="60"/>
        <v>7</v>
      </c>
      <c r="D1303" s="2">
        <v>641</v>
      </c>
      <c r="E1303" t="s">
        <v>1360</v>
      </c>
      <c r="F1303" s="4">
        <v>34332197</v>
      </c>
      <c r="G1303" s="2">
        <v>351.82</v>
      </c>
      <c r="H1303" t="s">
        <v>5792</v>
      </c>
      <c r="J1303" t="s">
        <v>5792</v>
      </c>
      <c r="AC1303" t="s">
        <v>5792</v>
      </c>
      <c r="AD1303" t="str">
        <f t="shared" si="62"/>
        <v xml:space="preserve">Ostatné </v>
      </c>
    </row>
    <row r="1304" spans="1:30" x14ac:dyDescent="0.3">
      <c r="A1304" s="3">
        <v>45096</v>
      </c>
      <c r="B1304" s="2">
        <f t="shared" si="61"/>
        <v>2023</v>
      </c>
      <c r="C1304" s="2">
        <f t="shared" si="60"/>
        <v>6</v>
      </c>
      <c r="D1304" s="2">
        <v>545</v>
      </c>
      <c r="E1304" t="s">
        <v>1479</v>
      </c>
      <c r="F1304" s="4">
        <v>34332197</v>
      </c>
      <c r="G1304" s="2">
        <v>351.82</v>
      </c>
      <c r="H1304" t="s">
        <v>5792</v>
      </c>
      <c r="J1304" t="s">
        <v>5792</v>
      </c>
      <c r="AC1304" t="s">
        <v>5792</v>
      </c>
      <c r="AD1304" t="str">
        <f t="shared" si="62"/>
        <v xml:space="preserve">Ostatné </v>
      </c>
    </row>
    <row r="1305" spans="1:30" x14ac:dyDescent="0.3">
      <c r="A1305" s="3">
        <v>45090</v>
      </c>
      <c r="B1305" s="2">
        <f t="shared" si="61"/>
        <v>2023</v>
      </c>
      <c r="C1305" s="2">
        <f t="shared" si="60"/>
        <v>6</v>
      </c>
      <c r="D1305" s="2">
        <v>525</v>
      </c>
      <c r="E1305" t="s">
        <v>1490</v>
      </c>
      <c r="F1305" s="4">
        <v>34332197</v>
      </c>
      <c r="G1305" s="2">
        <v>351.82</v>
      </c>
      <c r="H1305" t="s">
        <v>5792</v>
      </c>
      <c r="J1305" t="s">
        <v>5792</v>
      </c>
      <c r="AC1305" t="s">
        <v>5792</v>
      </c>
      <c r="AD1305" t="str">
        <f t="shared" si="62"/>
        <v xml:space="preserve">Ostatné </v>
      </c>
    </row>
    <row r="1306" spans="1:30" x14ac:dyDescent="0.3">
      <c r="A1306" s="3">
        <v>45089</v>
      </c>
      <c r="B1306" s="2">
        <f t="shared" si="61"/>
        <v>2023</v>
      </c>
      <c r="C1306" s="2">
        <f t="shared" si="60"/>
        <v>6</v>
      </c>
      <c r="D1306" s="2">
        <v>510</v>
      </c>
      <c r="E1306" t="s">
        <v>1493</v>
      </c>
      <c r="F1306" s="4">
        <v>34332197</v>
      </c>
      <c r="G1306" s="2">
        <v>351.82</v>
      </c>
      <c r="H1306" t="s">
        <v>5792</v>
      </c>
      <c r="J1306" t="s">
        <v>5792</v>
      </c>
      <c r="AC1306" t="s">
        <v>5792</v>
      </c>
      <c r="AD1306" t="str">
        <f t="shared" si="62"/>
        <v xml:space="preserve">Ostatné </v>
      </c>
    </row>
    <row r="1307" spans="1:30" x14ac:dyDescent="0.3">
      <c r="A1307" s="3">
        <v>45082</v>
      </c>
      <c r="B1307" s="2">
        <f t="shared" si="61"/>
        <v>2023</v>
      </c>
      <c r="C1307" s="2">
        <f t="shared" si="60"/>
        <v>6</v>
      </c>
      <c r="D1307" s="2">
        <v>511</v>
      </c>
      <c r="E1307" t="s">
        <v>1506</v>
      </c>
      <c r="F1307" s="4">
        <v>34332197</v>
      </c>
      <c r="G1307" s="2">
        <v>351.82</v>
      </c>
      <c r="H1307" t="s">
        <v>5792</v>
      </c>
      <c r="J1307" t="s">
        <v>5792</v>
      </c>
      <c r="AC1307" t="s">
        <v>5792</v>
      </c>
      <c r="AD1307" t="str">
        <f t="shared" si="62"/>
        <v xml:space="preserve">Ostatné </v>
      </c>
    </row>
    <row r="1308" spans="1:30" x14ac:dyDescent="0.3">
      <c r="A1308" s="3">
        <v>45082</v>
      </c>
      <c r="B1308" s="2">
        <f t="shared" si="61"/>
        <v>2023</v>
      </c>
      <c r="C1308" s="2">
        <f t="shared" si="60"/>
        <v>6</v>
      </c>
      <c r="D1308" s="2">
        <v>509</v>
      </c>
      <c r="E1308" t="s">
        <v>1507</v>
      </c>
      <c r="F1308" s="4">
        <v>34332197</v>
      </c>
      <c r="G1308" s="2">
        <v>351.82</v>
      </c>
      <c r="H1308" t="s">
        <v>5792</v>
      </c>
      <c r="J1308" t="s">
        <v>5792</v>
      </c>
      <c r="AC1308" t="s">
        <v>5792</v>
      </c>
      <c r="AD1308" t="str">
        <f t="shared" si="62"/>
        <v xml:space="preserve">Ostatné </v>
      </c>
    </row>
    <row r="1309" spans="1:30" x14ac:dyDescent="0.3">
      <c r="A1309" s="3">
        <v>45082</v>
      </c>
      <c r="B1309" s="2">
        <f t="shared" si="61"/>
        <v>2023</v>
      </c>
      <c r="C1309" s="2">
        <f t="shared" si="60"/>
        <v>6</v>
      </c>
      <c r="D1309" s="2">
        <v>508</v>
      </c>
      <c r="E1309" t="s">
        <v>1508</v>
      </c>
      <c r="F1309" s="4">
        <v>34332197</v>
      </c>
      <c r="G1309" s="2">
        <v>387.94</v>
      </c>
      <c r="H1309" t="s">
        <v>5792</v>
      </c>
      <c r="J1309" t="s">
        <v>5792</v>
      </c>
      <c r="AC1309" t="s">
        <v>5792</v>
      </c>
      <c r="AD1309" t="str">
        <f t="shared" si="62"/>
        <v xml:space="preserve">Ostatné </v>
      </c>
    </row>
    <row r="1310" spans="1:30" x14ac:dyDescent="0.3">
      <c r="A1310" s="3">
        <v>45082</v>
      </c>
      <c r="B1310" s="2">
        <f t="shared" si="61"/>
        <v>2023</v>
      </c>
      <c r="C1310" s="2">
        <f t="shared" si="60"/>
        <v>6</v>
      </c>
      <c r="D1310" s="2">
        <v>499</v>
      </c>
      <c r="E1310" t="s">
        <v>1509</v>
      </c>
      <c r="F1310" s="4">
        <v>34332197</v>
      </c>
      <c r="G1310" s="2">
        <v>351.82</v>
      </c>
      <c r="H1310" t="s">
        <v>5792</v>
      </c>
      <c r="J1310" t="s">
        <v>5792</v>
      </c>
      <c r="AC1310" t="s">
        <v>5792</v>
      </c>
      <c r="AD1310" t="str">
        <f t="shared" si="62"/>
        <v xml:space="preserve">Ostatné </v>
      </c>
    </row>
    <row r="1311" spans="1:30" x14ac:dyDescent="0.3">
      <c r="A1311" s="3">
        <v>45082</v>
      </c>
      <c r="B1311" s="2">
        <f t="shared" si="61"/>
        <v>2023</v>
      </c>
      <c r="C1311" s="2">
        <f t="shared" si="60"/>
        <v>6</v>
      </c>
      <c r="D1311" s="2">
        <v>498</v>
      </c>
      <c r="E1311" t="s">
        <v>1510</v>
      </c>
      <c r="F1311" s="4">
        <v>34332197</v>
      </c>
      <c r="G1311" s="2">
        <v>351.82</v>
      </c>
      <c r="H1311" t="s">
        <v>5792</v>
      </c>
      <c r="J1311" t="s">
        <v>5792</v>
      </c>
      <c r="AC1311" t="s">
        <v>5792</v>
      </c>
      <c r="AD1311" t="str">
        <f t="shared" si="62"/>
        <v xml:space="preserve">Ostatné </v>
      </c>
    </row>
    <row r="1312" spans="1:30" x14ac:dyDescent="0.3">
      <c r="A1312" s="3">
        <v>45050</v>
      </c>
      <c r="B1312" s="2">
        <f t="shared" si="61"/>
        <v>2023</v>
      </c>
      <c r="C1312" s="2">
        <f t="shared" si="60"/>
        <v>5</v>
      </c>
      <c r="D1312" s="2">
        <v>384</v>
      </c>
      <c r="E1312" t="s">
        <v>1672</v>
      </c>
      <c r="F1312" s="4">
        <v>34332197</v>
      </c>
      <c r="G1312" s="2">
        <v>452.96</v>
      </c>
      <c r="H1312" t="s">
        <v>5792</v>
      </c>
      <c r="J1312" t="s">
        <v>5792</v>
      </c>
      <c r="AC1312" t="s">
        <v>5792</v>
      </c>
      <c r="AD1312" t="str">
        <f t="shared" si="62"/>
        <v xml:space="preserve">Ostatné </v>
      </c>
    </row>
    <row r="1313" spans="1:30" x14ac:dyDescent="0.3">
      <c r="A1313" s="3">
        <v>45041</v>
      </c>
      <c r="B1313" s="2">
        <f t="shared" si="61"/>
        <v>2023</v>
      </c>
      <c r="C1313" s="2">
        <f t="shared" si="60"/>
        <v>4</v>
      </c>
      <c r="D1313" s="2">
        <v>332</v>
      </c>
      <c r="E1313" t="s">
        <v>1739</v>
      </c>
      <c r="F1313" s="4">
        <v>34332197</v>
      </c>
      <c r="G1313" s="2">
        <v>351.82</v>
      </c>
      <c r="H1313" t="s">
        <v>5792</v>
      </c>
      <c r="J1313" t="s">
        <v>5792</v>
      </c>
      <c r="AC1313" t="s">
        <v>5792</v>
      </c>
      <c r="AD1313" t="str">
        <f t="shared" si="62"/>
        <v xml:space="preserve">Ostatné </v>
      </c>
    </row>
    <row r="1314" spans="1:30" x14ac:dyDescent="0.3">
      <c r="A1314" s="3">
        <v>45035</v>
      </c>
      <c r="B1314" s="2">
        <f t="shared" si="61"/>
        <v>2023</v>
      </c>
      <c r="C1314" s="2">
        <f t="shared" si="60"/>
        <v>4</v>
      </c>
      <c r="D1314" s="2">
        <v>296</v>
      </c>
      <c r="E1314" t="s">
        <v>1778</v>
      </c>
      <c r="F1314" s="4">
        <v>34332197</v>
      </c>
      <c r="G1314" s="2">
        <v>351.82</v>
      </c>
      <c r="H1314" t="s">
        <v>5792</v>
      </c>
      <c r="J1314" t="s">
        <v>5792</v>
      </c>
      <c r="AC1314" t="s">
        <v>5792</v>
      </c>
      <c r="AD1314" t="str">
        <f t="shared" si="62"/>
        <v xml:space="preserve">Ostatné </v>
      </c>
    </row>
    <row r="1315" spans="1:30" x14ac:dyDescent="0.3">
      <c r="A1315" s="3">
        <v>45035</v>
      </c>
      <c r="B1315" s="2">
        <f t="shared" si="61"/>
        <v>2023</v>
      </c>
      <c r="C1315" s="2">
        <f t="shared" si="60"/>
        <v>4</v>
      </c>
      <c r="D1315" s="2">
        <v>295</v>
      </c>
      <c r="E1315" t="s">
        <v>1779</v>
      </c>
      <c r="F1315" s="4">
        <v>34332197</v>
      </c>
      <c r="G1315" s="2">
        <v>351.82</v>
      </c>
      <c r="H1315" t="s">
        <v>5792</v>
      </c>
      <c r="J1315" t="s">
        <v>5792</v>
      </c>
      <c r="AC1315" t="s">
        <v>5792</v>
      </c>
      <c r="AD1315" t="str">
        <f t="shared" si="62"/>
        <v xml:space="preserve">Ostatné </v>
      </c>
    </row>
    <row r="1316" spans="1:30" x14ac:dyDescent="0.3">
      <c r="A1316" s="3">
        <v>45035</v>
      </c>
      <c r="B1316" s="2">
        <f t="shared" si="61"/>
        <v>2023</v>
      </c>
      <c r="C1316" s="2">
        <f t="shared" si="60"/>
        <v>4</v>
      </c>
      <c r="D1316" s="2">
        <v>294</v>
      </c>
      <c r="E1316" t="s">
        <v>1780</v>
      </c>
      <c r="F1316" s="4">
        <v>34332197</v>
      </c>
      <c r="G1316" s="2">
        <v>351.82</v>
      </c>
      <c r="H1316" t="s">
        <v>5792</v>
      </c>
      <c r="J1316" t="s">
        <v>5792</v>
      </c>
      <c r="AC1316" t="s">
        <v>5792</v>
      </c>
      <c r="AD1316" t="str">
        <f t="shared" si="62"/>
        <v xml:space="preserve">Ostatné </v>
      </c>
    </row>
    <row r="1317" spans="1:30" x14ac:dyDescent="0.3">
      <c r="A1317" s="3">
        <v>45035</v>
      </c>
      <c r="B1317" s="2">
        <f t="shared" si="61"/>
        <v>2023</v>
      </c>
      <c r="C1317" s="2">
        <f t="shared" si="60"/>
        <v>4</v>
      </c>
      <c r="D1317" s="2">
        <v>293</v>
      </c>
      <c r="E1317" t="s">
        <v>1781</v>
      </c>
      <c r="F1317" s="4">
        <v>34332197</v>
      </c>
      <c r="G1317" s="2">
        <v>216.32</v>
      </c>
      <c r="H1317" t="s">
        <v>5792</v>
      </c>
      <c r="J1317" t="s">
        <v>5792</v>
      </c>
      <c r="AC1317" t="s">
        <v>5792</v>
      </c>
      <c r="AD1317" t="str">
        <f t="shared" si="62"/>
        <v xml:space="preserve">Ostatné </v>
      </c>
    </row>
    <row r="1318" spans="1:30" x14ac:dyDescent="0.3">
      <c r="A1318" s="3">
        <v>45014</v>
      </c>
      <c r="B1318" s="2">
        <f t="shared" si="61"/>
        <v>2023</v>
      </c>
      <c r="C1318" s="2">
        <f t="shared" si="60"/>
        <v>3</v>
      </c>
      <c r="D1318" s="2">
        <v>242</v>
      </c>
      <c r="E1318" t="s">
        <v>1847</v>
      </c>
      <c r="F1318" s="4">
        <v>34332197</v>
      </c>
      <c r="G1318" s="2">
        <v>351.82</v>
      </c>
      <c r="H1318" t="s">
        <v>5792</v>
      </c>
      <c r="J1318" t="s">
        <v>5792</v>
      </c>
      <c r="AC1318" t="s">
        <v>5792</v>
      </c>
      <c r="AD1318" t="str">
        <f t="shared" si="62"/>
        <v xml:space="preserve">Ostatné </v>
      </c>
    </row>
    <row r="1319" spans="1:30" x14ac:dyDescent="0.3">
      <c r="A1319" s="3">
        <v>45014</v>
      </c>
      <c r="B1319" s="2">
        <f t="shared" si="61"/>
        <v>2023</v>
      </c>
      <c r="C1319" s="2">
        <f t="shared" si="60"/>
        <v>3</v>
      </c>
      <c r="D1319" s="2">
        <v>241</v>
      </c>
      <c r="E1319" t="s">
        <v>1848</v>
      </c>
      <c r="F1319" s="4">
        <v>34332197</v>
      </c>
      <c r="G1319" s="2">
        <v>543.82000000000005</v>
      </c>
      <c r="H1319" t="s">
        <v>5792</v>
      </c>
      <c r="J1319" t="s">
        <v>5792</v>
      </c>
      <c r="AC1319" t="s">
        <v>5792</v>
      </c>
      <c r="AD1319" t="str">
        <f t="shared" si="62"/>
        <v xml:space="preserve">Ostatné </v>
      </c>
    </row>
    <row r="1320" spans="1:30" x14ac:dyDescent="0.3">
      <c r="A1320" s="3">
        <v>45014</v>
      </c>
      <c r="B1320" s="2">
        <f t="shared" si="61"/>
        <v>2023</v>
      </c>
      <c r="C1320" s="2">
        <f t="shared" si="60"/>
        <v>3</v>
      </c>
      <c r="D1320" s="2">
        <v>240</v>
      </c>
      <c r="E1320" t="s">
        <v>1849</v>
      </c>
      <c r="F1320" s="4">
        <v>34332197</v>
      </c>
      <c r="G1320" s="2">
        <v>351.82</v>
      </c>
      <c r="H1320" t="s">
        <v>5792</v>
      </c>
      <c r="J1320" t="s">
        <v>5792</v>
      </c>
      <c r="AC1320" t="s">
        <v>5792</v>
      </c>
      <c r="AD1320" t="str">
        <f t="shared" si="62"/>
        <v xml:space="preserve">Ostatné </v>
      </c>
    </row>
    <row r="1321" spans="1:30" x14ac:dyDescent="0.3">
      <c r="A1321" s="3">
        <v>44991</v>
      </c>
      <c r="B1321" s="2">
        <f t="shared" si="61"/>
        <v>2023</v>
      </c>
      <c r="C1321" s="2">
        <f t="shared" si="60"/>
        <v>3</v>
      </c>
      <c r="D1321" s="2">
        <v>130</v>
      </c>
      <c r="E1321" t="s">
        <v>1974</v>
      </c>
      <c r="F1321" s="4">
        <v>34332197</v>
      </c>
      <c r="G1321" s="2">
        <v>212.57</v>
      </c>
      <c r="H1321" t="s">
        <v>5792</v>
      </c>
      <c r="J1321" t="s">
        <v>5792</v>
      </c>
      <c r="AC1321" t="s">
        <v>5792</v>
      </c>
      <c r="AD1321" t="str">
        <f t="shared" si="62"/>
        <v xml:space="preserve">Ostatné </v>
      </c>
    </row>
    <row r="1322" spans="1:30" x14ac:dyDescent="0.3">
      <c r="A1322" s="3">
        <v>44973</v>
      </c>
      <c r="B1322" s="2">
        <f t="shared" si="61"/>
        <v>2023</v>
      </c>
      <c r="C1322" s="2">
        <f t="shared" si="60"/>
        <v>2</v>
      </c>
      <c r="D1322" s="2">
        <v>72</v>
      </c>
      <c r="E1322" t="s">
        <v>2044</v>
      </c>
      <c r="F1322" s="4">
        <v>34332197</v>
      </c>
      <c r="G1322" s="2">
        <v>212.57</v>
      </c>
      <c r="H1322" t="s">
        <v>5792</v>
      </c>
      <c r="J1322" t="s">
        <v>5792</v>
      </c>
      <c r="AC1322" t="s">
        <v>5792</v>
      </c>
      <c r="AD1322" t="str">
        <f t="shared" si="62"/>
        <v xml:space="preserve">Ostatné </v>
      </c>
    </row>
    <row r="1323" spans="1:30" x14ac:dyDescent="0.3">
      <c r="A1323" s="3">
        <v>44973</v>
      </c>
      <c r="B1323" s="2">
        <f t="shared" si="61"/>
        <v>2023</v>
      </c>
      <c r="C1323" s="2">
        <f t="shared" si="60"/>
        <v>2</v>
      </c>
      <c r="D1323" s="2">
        <v>68</v>
      </c>
      <c r="E1323" t="s">
        <v>2047</v>
      </c>
      <c r="F1323" s="4">
        <v>34332197</v>
      </c>
      <c r="G1323" s="2">
        <v>212.57</v>
      </c>
      <c r="H1323" t="s">
        <v>5792</v>
      </c>
      <c r="J1323" t="s">
        <v>5792</v>
      </c>
      <c r="AC1323" t="s">
        <v>5792</v>
      </c>
      <c r="AD1323" t="str">
        <f t="shared" si="62"/>
        <v xml:space="preserve">Ostatné </v>
      </c>
    </row>
    <row r="1324" spans="1:30" x14ac:dyDescent="0.3">
      <c r="A1324" s="3">
        <v>44970</v>
      </c>
      <c r="B1324" s="2">
        <f t="shared" si="61"/>
        <v>2023</v>
      </c>
      <c r="C1324" s="2">
        <f t="shared" si="60"/>
        <v>2</v>
      </c>
      <c r="D1324" s="2">
        <v>37</v>
      </c>
      <c r="E1324" t="s">
        <v>2062</v>
      </c>
      <c r="F1324" s="4">
        <v>34332197</v>
      </c>
      <c r="G1324" s="2">
        <v>212.57</v>
      </c>
      <c r="H1324" t="s">
        <v>5792</v>
      </c>
      <c r="J1324" t="s">
        <v>5792</v>
      </c>
      <c r="AC1324" t="s">
        <v>5792</v>
      </c>
      <c r="AD1324" t="str">
        <f t="shared" si="62"/>
        <v xml:space="preserve">Ostatné </v>
      </c>
    </row>
    <row r="1325" spans="1:30" x14ac:dyDescent="0.3">
      <c r="A1325" s="3">
        <v>44970</v>
      </c>
      <c r="B1325" s="2">
        <f t="shared" si="61"/>
        <v>2023</v>
      </c>
      <c r="C1325" s="2">
        <f t="shared" si="60"/>
        <v>2</v>
      </c>
      <c r="D1325" s="2">
        <v>36</v>
      </c>
      <c r="E1325" t="s">
        <v>2063</v>
      </c>
      <c r="F1325" s="4">
        <v>34332197</v>
      </c>
      <c r="G1325" s="2">
        <v>212.57</v>
      </c>
      <c r="H1325" t="s">
        <v>5792</v>
      </c>
      <c r="J1325" t="s">
        <v>5792</v>
      </c>
      <c r="AC1325" t="s">
        <v>5792</v>
      </c>
      <c r="AD1325" t="str">
        <f t="shared" si="62"/>
        <v xml:space="preserve">Ostatné </v>
      </c>
    </row>
    <row r="1326" spans="1:30" x14ac:dyDescent="0.3">
      <c r="A1326" s="3">
        <v>44964</v>
      </c>
      <c r="B1326" s="2">
        <f t="shared" si="61"/>
        <v>2023</v>
      </c>
      <c r="C1326" s="2">
        <f t="shared" si="60"/>
        <v>2</v>
      </c>
      <c r="D1326" s="2">
        <v>29</v>
      </c>
      <c r="E1326" t="s">
        <v>2072</v>
      </c>
      <c r="F1326" s="4">
        <v>34332197</v>
      </c>
      <c r="G1326" s="2">
        <v>328.15</v>
      </c>
      <c r="H1326" t="s">
        <v>5792</v>
      </c>
      <c r="J1326" t="s">
        <v>5792</v>
      </c>
      <c r="AC1326" t="s">
        <v>5792</v>
      </c>
      <c r="AD1326" t="str">
        <f t="shared" si="62"/>
        <v xml:space="preserve">Ostatné </v>
      </c>
    </row>
    <row r="1327" spans="1:30" x14ac:dyDescent="0.3">
      <c r="A1327" s="3">
        <v>44956</v>
      </c>
      <c r="B1327" s="2">
        <f t="shared" si="61"/>
        <v>2023</v>
      </c>
      <c r="C1327" s="2">
        <f t="shared" si="60"/>
        <v>1</v>
      </c>
      <c r="D1327" s="2">
        <v>22</v>
      </c>
      <c r="E1327" t="s">
        <v>2100</v>
      </c>
      <c r="F1327" s="4">
        <v>34332197</v>
      </c>
      <c r="G1327" s="2">
        <v>212.57</v>
      </c>
      <c r="H1327" t="s">
        <v>5792</v>
      </c>
      <c r="J1327" t="s">
        <v>5792</v>
      </c>
      <c r="AC1327" t="s">
        <v>5792</v>
      </c>
      <c r="AD1327" t="str">
        <f t="shared" si="62"/>
        <v xml:space="preserve">Ostatné </v>
      </c>
    </row>
    <row r="1328" spans="1:30" x14ac:dyDescent="0.3">
      <c r="A1328" s="3">
        <v>44956</v>
      </c>
      <c r="B1328" s="2">
        <f t="shared" si="61"/>
        <v>2023</v>
      </c>
      <c r="C1328" s="2">
        <f t="shared" si="60"/>
        <v>1</v>
      </c>
      <c r="D1328" s="2">
        <v>21</v>
      </c>
      <c r="E1328" t="s">
        <v>2101</v>
      </c>
      <c r="F1328" s="4">
        <v>34332197</v>
      </c>
      <c r="G1328" s="2">
        <v>212.57</v>
      </c>
      <c r="H1328" t="s">
        <v>5792</v>
      </c>
      <c r="J1328" t="s">
        <v>5792</v>
      </c>
      <c r="AC1328" t="s">
        <v>5792</v>
      </c>
      <c r="AD1328" t="str">
        <f t="shared" si="62"/>
        <v xml:space="preserve">Ostatné </v>
      </c>
    </row>
    <row r="1329" spans="1:30" x14ac:dyDescent="0.3">
      <c r="A1329" s="3">
        <v>44945</v>
      </c>
      <c r="B1329" s="2">
        <f t="shared" si="61"/>
        <v>2023</v>
      </c>
      <c r="C1329" s="2">
        <f t="shared" si="60"/>
        <v>1</v>
      </c>
      <c r="D1329" s="2">
        <v>1929</v>
      </c>
      <c r="E1329" t="s">
        <v>2151</v>
      </c>
      <c r="F1329" s="4">
        <v>34332197</v>
      </c>
      <c r="G1329" s="2">
        <v>212.57</v>
      </c>
      <c r="H1329" t="s">
        <v>5792</v>
      </c>
      <c r="J1329" t="s">
        <v>5792</v>
      </c>
      <c r="AC1329" t="s">
        <v>5792</v>
      </c>
      <c r="AD1329" t="str">
        <f t="shared" si="62"/>
        <v xml:space="preserve">Ostatné </v>
      </c>
    </row>
    <row r="1330" spans="1:30" x14ac:dyDescent="0.3">
      <c r="A1330" s="3">
        <v>44938</v>
      </c>
      <c r="B1330" s="2">
        <f t="shared" si="61"/>
        <v>2023</v>
      </c>
      <c r="C1330" s="2">
        <f t="shared" si="60"/>
        <v>1</v>
      </c>
      <c r="D1330" s="2">
        <v>1898</v>
      </c>
      <c r="E1330" t="s">
        <v>2190</v>
      </c>
      <c r="F1330" s="4">
        <v>34332197</v>
      </c>
      <c r="G1330" s="2">
        <v>212.57</v>
      </c>
      <c r="H1330" t="s">
        <v>5792</v>
      </c>
      <c r="J1330" t="s">
        <v>5792</v>
      </c>
      <c r="AC1330" t="s">
        <v>5792</v>
      </c>
      <c r="AD1330" t="str">
        <f t="shared" si="62"/>
        <v xml:space="preserve">Ostatné </v>
      </c>
    </row>
    <row r="1331" spans="1:30" x14ac:dyDescent="0.3">
      <c r="A1331" s="3">
        <v>44923</v>
      </c>
      <c r="B1331" s="2">
        <f t="shared" si="61"/>
        <v>2022</v>
      </c>
      <c r="C1331" s="2">
        <f t="shared" si="60"/>
        <v>12</v>
      </c>
      <c r="D1331">
        <v>1841</v>
      </c>
      <c r="E1331" t="s">
        <v>2295</v>
      </c>
      <c r="F1331" s="4">
        <v>34332197</v>
      </c>
      <c r="G1331" s="2">
        <v>299.26</v>
      </c>
      <c r="H1331" t="s">
        <v>5792</v>
      </c>
      <c r="J1331" t="s">
        <v>5792</v>
      </c>
      <c r="AC1331" t="s">
        <v>5792</v>
      </c>
      <c r="AD1331" t="str">
        <f t="shared" si="62"/>
        <v xml:space="preserve">Ostatné </v>
      </c>
    </row>
    <row r="1332" spans="1:30" x14ac:dyDescent="0.3">
      <c r="A1332" s="3">
        <v>44914</v>
      </c>
      <c r="B1332" s="2">
        <f t="shared" si="61"/>
        <v>2022</v>
      </c>
      <c r="C1332" s="2">
        <f t="shared" si="60"/>
        <v>12</v>
      </c>
      <c r="D1332">
        <v>1784</v>
      </c>
      <c r="E1332" t="s">
        <v>2362</v>
      </c>
      <c r="F1332" s="4">
        <v>34332197</v>
      </c>
      <c r="G1332" s="2">
        <v>212.57</v>
      </c>
      <c r="H1332" t="s">
        <v>5792</v>
      </c>
      <c r="J1332" t="s">
        <v>5792</v>
      </c>
      <c r="AC1332" t="s">
        <v>5792</v>
      </c>
      <c r="AD1332" t="str">
        <f t="shared" si="62"/>
        <v xml:space="preserve">Ostatné </v>
      </c>
    </row>
    <row r="1333" spans="1:30" x14ac:dyDescent="0.3">
      <c r="A1333" s="3">
        <v>44914</v>
      </c>
      <c r="B1333" s="2">
        <f t="shared" si="61"/>
        <v>2022</v>
      </c>
      <c r="C1333" s="2">
        <f t="shared" si="60"/>
        <v>12</v>
      </c>
      <c r="D1333">
        <v>1783</v>
      </c>
      <c r="E1333" t="s">
        <v>2363</v>
      </c>
      <c r="F1333" s="4">
        <v>34332197</v>
      </c>
      <c r="G1333" s="2">
        <v>270.36</v>
      </c>
      <c r="H1333" t="s">
        <v>5792</v>
      </c>
      <c r="J1333" t="s">
        <v>5792</v>
      </c>
      <c r="AC1333" t="s">
        <v>5792</v>
      </c>
      <c r="AD1333" t="str">
        <f t="shared" si="62"/>
        <v xml:space="preserve">Ostatné </v>
      </c>
    </row>
    <row r="1334" spans="1:30" x14ac:dyDescent="0.3">
      <c r="A1334" s="3">
        <v>44914</v>
      </c>
      <c r="B1334" s="2">
        <f t="shared" si="61"/>
        <v>2022</v>
      </c>
      <c r="C1334" s="2">
        <f t="shared" si="60"/>
        <v>12</v>
      </c>
      <c r="D1334">
        <v>1782</v>
      </c>
      <c r="E1334" t="s">
        <v>2364</v>
      </c>
      <c r="F1334" s="4">
        <v>34332197</v>
      </c>
      <c r="G1334" s="2">
        <v>212.57</v>
      </c>
      <c r="H1334" t="s">
        <v>5792</v>
      </c>
      <c r="J1334" t="s">
        <v>5792</v>
      </c>
      <c r="AC1334" t="s">
        <v>5792</v>
      </c>
      <c r="AD1334" t="str">
        <f t="shared" si="62"/>
        <v xml:space="preserve">Ostatné </v>
      </c>
    </row>
    <row r="1335" spans="1:30" x14ac:dyDescent="0.3">
      <c r="A1335" s="3">
        <v>44907</v>
      </c>
      <c r="B1335" s="2">
        <f t="shared" si="61"/>
        <v>2022</v>
      </c>
      <c r="C1335" s="2">
        <f t="shared" si="60"/>
        <v>12</v>
      </c>
      <c r="D1335">
        <v>1685</v>
      </c>
      <c r="E1335" t="s">
        <v>2423</v>
      </c>
      <c r="F1335" s="4">
        <v>34332197</v>
      </c>
      <c r="G1335" s="2">
        <v>212.57</v>
      </c>
      <c r="H1335" t="s">
        <v>5792</v>
      </c>
      <c r="J1335" t="s">
        <v>5792</v>
      </c>
      <c r="AC1335" t="s">
        <v>5792</v>
      </c>
      <c r="AD1335" t="str">
        <f t="shared" si="62"/>
        <v xml:space="preserve">Ostatné </v>
      </c>
    </row>
    <row r="1336" spans="1:30" x14ac:dyDescent="0.3">
      <c r="A1336" s="3">
        <v>44900</v>
      </c>
      <c r="B1336" s="2">
        <f t="shared" si="61"/>
        <v>2022</v>
      </c>
      <c r="C1336" s="2">
        <f t="shared" si="60"/>
        <v>12</v>
      </c>
      <c r="D1336">
        <v>1686</v>
      </c>
      <c r="E1336" t="s">
        <v>2448</v>
      </c>
      <c r="F1336" s="4">
        <v>34332197</v>
      </c>
      <c r="G1336" s="2">
        <v>212.57</v>
      </c>
      <c r="H1336" t="s">
        <v>5792</v>
      </c>
      <c r="J1336" t="s">
        <v>5792</v>
      </c>
      <c r="AC1336" t="s">
        <v>5792</v>
      </c>
      <c r="AD1336" t="str">
        <f t="shared" si="62"/>
        <v xml:space="preserve">Ostatné </v>
      </c>
    </row>
    <row r="1337" spans="1:30" x14ac:dyDescent="0.3">
      <c r="A1337" s="3">
        <v>44900</v>
      </c>
      <c r="B1337" s="2">
        <f t="shared" si="61"/>
        <v>2022</v>
      </c>
      <c r="C1337" s="2">
        <f t="shared" si="60"/>
        <v>12</v>
      </c>
      <c r="D1337">
        <v>1665</v>
      </c>
      <c r="E1337" t="s">
        <v>2449</v>
      </c>
      <c r="F1337" s="4">
        <v>34332197</v>
      </c>
      <c r="G1337" s="2">
        <v>515.57000000000005</v>
      </c>
      <c r="H1337" t="s">
        <v>5792</v>
      </c>
      <c r="J1337" t="s">
        <v>5792</v>
      </c>
      <c r="AC1337" t="s">
        <v>5792</v>
      </c>
      <c r="AD1337" t="str">
        <f t="shared" si="62"/>
        <v xml:space="preserve">Ostatné </v>
      </c>
    </row>
    <row r="1338" spans="1:30" x14ac:dyDescent="0.3">
      <c r="A1338" s="3">
        <v>44886</v>
      </c>
      <c r="B1338" s="2">
        <f t="shared" si="61"/>
        <v>2022</v>
      </c>
      <c r="C1338" s="2">
        <f t="shared" si="60"/>
        <v>11</v>
      </c>
      <c r="D1338">
        <v>1535</v>
      </c>
      <c r="E1338" t="s">
        <v>2544</v>
      </c>
      <c r="F1338" s="4">
        <v>34332197</v>
      </c>
      <c r="G1338" s="2">
        <v>360.91</v>
      </c>
      <c r="H1338" t="s">
        <v>5792</v>
      </c>
      <c r="J1338" t="s">
        <v>5792</v>
      </c>
      <c r="AC1338" t="s">
        <v>5792</v>
      </c>
      <c r="AD1338" t="str">
        <f t="shared" si="62"/>
        <v xml:space="preserve">Ostatné </v>
      </c>
    </row>
    <row r="1339" spans="1:30" x14ac:dyDescent="0.3">
      <c r="A1339" s="3">
        <v>44886</v>
      </c>
      <c r="B1339" s="2">
        <f t="shared" si="61"/>
        <v>2022</v>
      </c>
      <c r="C1339" s="2">
        <f t="shared" si="60"/>
        <v>11</v>
      </c>
      <c r="D1339">
        <v>1504</v>
      </c>
      <c r="E1339" t="s">
        <v>2545</v>
      </c>
      <c r="F1339" s="4">
        <v>34332197</v>
      </c>
      <c r="G1339" s="2">
        <v>212.57</v>
      </c>
      <c r="H1339" t="s">
        <v>5792</v>
      </c>
      <c r="J1339" t="s">
        <v>5792</v>
      </c>
      <c r="AC1339" t="s">
        <v>5792</v>
      </c>
      <c r="AD1339" t="str">
        <f t="shared" si="62"/>
        <v xml:space="preserve">Ostatné </v>
      </c>
    </row>
    <row r="1340" spans="1:30" x14ac:dyDescent="0.3">
      <c r="A1340" s="3">
        <v>44874</v>
      </c>
      <c r="B1340" s="2">
        <f t="shared" si="61"/>
        <v>2022</v>
      </c>
      <c r="C1340" s="2">
        <f t="shared" si="60"/>
        <v>11</v>
      </c>
      <c r="D1340">
        <v>1467</v>
      </c>
      <c r="E1340" t="s">
        <v>2592</v>
      </c>
      <c r="F1340" s="4">
        <v>34332197</v>
      </c>
      <c r="G1340" s="2">
        <v>212.57</v>
      </c>
      <c r="H1340" t="s">
        <v>5792</v>
      </c>
      <c r="J1340" t="s">
        <v>5792</v>
      </c>
      <c r="AC1340" t="s">
        <v>5792</v>
      </c>
      <c r="AD1340" t="str">
        <f t="shared" si="62"/>
        <v xml:space="preserve">Ostatné </v>
      </c>
    </row>
    <row r="1341" spans="1:30" x14ac:dyDescent="0.3">
      <c r="A1341" s="3">
        <v>44867</v>
      </c>
      <c r="B1341" s="2">
        <f t="shared" si="61"/>
        <v>2022</v>
      </c>
      <c r="C1341" s="2">
        <f t="shared" si="60"/>
        <v>11</v>
      </c>
      <c r="D1341">
        <v>1451</v>
      </c>
      <c r="E1341" t="s">
        <v>2623</v>
      </c>
      <c r="F1341" s="4">
        <v>34332197</v>
      </c>
      <c r="G1341" s="2">
        <v>212.57</v>
      </c>
      <c r="H1341" t="s">
        <v>5792</v>
      </c>
      <c r="J1341" t="s">
        <v>5792</v>
      </c>
      <c r="AC1341" t="s">
        <v>5792</v>
      </c>
      <c r="AD1341" t="str">
        <f t="shared" si="62"/>
        <v xml:space="preserve">Ostatné </v>
      </c>
    </row>
    <row r="1342" spans="1:30" x14ac:dyDescent="0.3">
      <c r="A1342" s="3">
        <v>44855</v>
      </c>
      <c r="B1342" s="2">
        <f t="shared" si="61"/>
        <v>2022</v>
      </c>
      <c r="C1342" s="2">
        <f t="shared" si="60"/>
        <v>10</v>
      </c>
      <c r="D1342">
        <v>1334</v>
      </c>
      <c r="E1342" t="s">
        <v>2676</v>
      </c>
      <c r="F1342" s="4">
        <v>34332197</v>
      </c>
      <c r="G1342" s="2">
        <v>549.92999999999995</v>
      </c>
      <c r="H1342" t="s">
        <v>5792</v>
      </c>
      <c r="J1342" t="s">
        <v>5792</v>
      </c>
      <c r="AC1342" t="s">
        <v>5792</v>
      </c>
      <c r="AD1342" t="str">
        <f t="shared" si="62"/>
        <v xml:space="preserve">Ostatné </v>
      </c>
    </row>
    <row r="1343" spans="1:30" x14ac:dyDescent="0.3">
      <c r="A1343" s="3">
        <v>44817</v>
      </c>
      <c r="B1343" s="2">
        <f t="shared" si="61"/>
        <v>2022</v>
      </c>
      <c r="C1343" s="2">
        <f t="shared" si="60"/>
        <v>9</v>
      </c>
      <c r="D1343">
        <v>1172</v>
      </c>
      <c r="E1343" t="s">
        <v>2845</v>
      </c>
      <c r="F1343" s="4">
        <v>34332197</v>
      </c>
      <c r="G1343" s="2">
        <v>368.14</v>
      </c>
      <c r="H1343" t="s">
        <v>5792</v>
      </c>
      <c r="J1343" t="s">
        <v>5792</v>
      </c>
      <c r="AC1343" t="s">
        <v>5792</v>
      </c>
      <c r="AD1343" t="str">
        <f t="shared" si="62"/>
        <v xml:space="preserve">Ostatné </v>
      </c>
    </row>
    <row r="1344" spans="1:30" x14ac:dyDescent="0.3">
      <c r="A1344" s="3">
        <v>44796</v>
      </c>
      <c r="B1344" s="2">
        <f t="shared" si="61"/>
        <v>2022</v>
      </c>
      <c r="C1344" s="2">
        <f t="shared" si="60"/>
        <v>8</v>
      </c>
      <c r="D1344">
        <v>1128</v>
      </c>
      <c r="E1344" t="s">
        <v>2897</v>
      </c>
      <c r="F1344" s="4">
        <v>34332197</v>
      </c>
      <c r="G1344" s="2">
        <v>212.57</v>
      </c>
      <c r="H1344" t="s">
        <v>5792</v>
      </c>
      <c r="J1344" t="s">
        <v>5792</v>
      </c>
      <c r="AC1344" t="s">
        <v>5792</v>
      </c>
      <c r="AD1344" t="str">
        <f t="shared" si="62"/>
        <v xml:space="preserve">Ostatné </v>
      </c>
    </row>
    <row r="1345" spans="1:30" x14ac:dyDescent="0.3">
      <c r="A1345" s="3">
        <v>44784</v>
      </c>
      <c r="B1345" s="2">
        <f t="shared" si="61"/>
        <v>2022</v>
      </c>
      <c r="C1345" s="2">
        <f t="shared" si="60"/>
        <v>8</v>
      </c>
      <c r="D1345">
        <v>1044</v>
      </c>
      <c r="E1345" t="s">
        <v>2933</v>
      </c>
      <c r="F1345" s="4">
        <v>34332197</v>
      </c>
      <c r="G1345" s="2">
        <v>212.57</v>
      </c>
      <c r="H1345" t="s">
        <v>5792</v>
      </c>
      <c r="J1345" t="s">
        <v>5792</v>
      </c>
      <c r="AC1345" t="s">
        <v>5792</v>
      </c>
      <c r="AD1345" t="str">
        <f t="shared" si="62"/>
        <v xml:space="preserve">Ostatné </v>
      </c>
    </row>
    <row r="1346" spans="1:30" x14ac:dyDescent="0.3">
      <c r="A1346" s="3">
        <v>44782</v>
      </c>
      <c r="B1346" s="2">
        <f t="shared" si="61"/>
        <v>2022</v>
      </c>
      <c r="C1346" s="2">
        <f t="shared" ref="C1346:C1409" si="63">MONTH(A1346)</f>
        <v>8</v>
      </c>
      <c r="D1346">
        <v>1006</v>
      </c>
      <c r="E1346" t="s">
        <v>2972</v>
      </c>
      <c r="F1346" s="4">
        <v>34332197</v>
      </c>
      <c r="G1346" s="2">
        <v>212.57</v>
      </c>
      <c r="H1346" t="s">
        <v>5792</v>
      </c>
      <c r="J1346" t="s">
        <v>5792</v>
      </c>
      <c r="AC1346" t="s">
        <v>5792</v>
      </c>
      <c r="AD1346" t="str">
        <f t="shared" si="62"/>
        <v xml:space="preserve">Ostatné </v>
      </c>
    </row>
    <row r="1347" spans="1:30" x14ac:dyDescent="0.3">
      <c r="A1347" s="3">
        <v>44771</v>
      </c>
      <c r="B1347" s="2">
        <f t="shared" ref="B1347:B1410" si="64">YEAR(A1347)</f>
        <v>2022</v>
      </c>
      <c r="C1347" s="2">
        <f t="shared" si="63"/>
        <v>7</v>
      </c>
      <c r="D1347">
        <v>1010</v>
      </c>
      <c r="E1347" t="s">
        <v>2990</v>
      </c>
      <c r="F1347" s="4">
        <v>34332197</v>
      </c>
      <c r="G1347" s="2">
        <v>212.57</v>
      </c>
      <c r="H1347" t="s">
        <v>5792</v>
      </c>
      <c r="J1347" t="s">
        <v>5792</v>
      </c>
      <c r="AC1347" t="s">
        <v>5792</v>
      </c>
      <c r="AD1347" t="str">
        <f t="shared" ref="AD1347:AD1410" si="65">_xlfn.CONCAT(IF($K1347="x",_xlfn.CONCAT($K$1, " "),""),IF($L1347="x",_xlfn.CONCAT($L$1, " "),""),IF($M1347="x",_xlfn.CONCAT($M$1, " "),""),IF($N1347="x",_xlfn.CONCAT($N$1, " "),""),IF($O1347="x",_xlfn.CONCAT($O$1, " "),""),IF($P1347="x",_xlfn.CONCAT($P$1, " "),""),IF($Q1347="x",_xlfn.CONCAT($Q$1, " "),""),IF($R1347="x",_xlfn.CONCAT($R$1, " "),""),IF($S1347="x",_xlfn.CONCAT($S$1, " "),""), IF($T1347="x",_xlfn.CONCAT($T$1, " "),""),IF($U1347="x",_xlfn.CONCAT($U$1, " "),""),IF($V1347="x",_xlfn.CONCAT($V$1, " "),""),IF($W1347="x",_xlfn.CONCAT($W$1, " "),""),IF($X1347="x",_xlfn.CONCAT($X$1, " "),""),IF($Y1347="x",_xlfn.CONCAT($Y$1, " "),""),IF($Z1347="x",_xlfn.CONCAT($Z$1, " "),""),IF($AA1347="x",_xlfn.CONCAT($AA$1, " "),""),IF($AB1347="x",_xlfn.CONCAT($AB$1, " "),""),IF($AC1347="x",_xlfn.CONCAT($AC$1, " "),""))</f>
        <v xml:space="preserve">Ostatné </v>
      </c>
    </row>
    <row r="1348" spans="1:30" x14ac:dyDescent="0.3">
      <c r="A1348" s="3">
        <v>44761</v>
      </c>
      <c r="B1348" s="2">
        <f t="shared" si="64"/>
        <v>2022</v>
      </c>
      <c r="C1348" s="2">
        <f t="shared" si="63"/>
        <v>7</v>
      </c>
      <c r="D1348">
        <v>985</v>
      </c>
      <c r="E1348" t="s">
        <v>3056</v>
      </c>
      <c r="F1348" s="4">
        <v>34332197</v>
      </c>
      <c r="G1348" s="2">
        <v>212.57</v>
      </c>
      <c r="H1348" t="s">
        <v>5792</v>
      </c>
      <c r="J1348" t="s">
        <v>5792</v>
      </c>
      <c r="AC1348" t="s">
        <v>5792</v>
      </c>
      <c r="AD1348" t="str">
        <f t="shared" si="65"/>
        <v xml:space="preserve">Ostatné </v>
      </c>
    </row>
    <row r="1349" spans="1:30" x14ac:dyDescent="0.3">
      <c r="A1349" s="3">
        <v>44748</v>
      </c>
      <c r="B1349" s="2">
        <f t="shared" si="64"/>
        <v>2022</v>
      </c>
      <c r="C1349" s="2">
        <f t="shared" si="63"/>
        <v>7</v>
      </c>
      <c r="D1349">
        <v>873</v>
      </c>
      <c r="E1349" t="s">
        <v>3110</v>
      </c>
      <c r="F1349" s="4">
        <v>34332197</v>
      </c>
      <c r="G1349" s="2">
        <v>313.70999999999998</v>
      </c>
      <c r="H1349" t="s">
        <v>5792</v>
      </c>
      <c r="J1349" t="s">
        <v>5792</v>
      </c>
      <c r="AC1349" t="s">
        <v>5792</v>
      </c>
      <c r="AD1349" t="str">
        <f t="shared" si="65"/>
        <v xml:space="preserve">Ostatné </v>
      </c>
    </row>
    <row r="1350" spans="1:30" x14ac:dyDescent="0.3">
      <c r="A1350" s="3">
        <v>44741</v>
      </c>
      <c r="B1350" s="2">
        <f t="shared" si="64"/>
        <v>2022</v>
      </c>
      <c r="C1350" s="2">
        <f t="shared" si="63"/>
        <v>6</v>
      </c>
      <c r="D1350">
        <v>851</v>
      </c>
      <c r="E1350" t="s">
        <v>3131</v>
      </c>
      <c r="F1350" s="4">
        <v>34332197</v>
      </c>
      <c r="G1350" s="2">
        <v>212.57</v>
      </c>
      <c r="H1350" t="s">
        <v>5792</v>
      </c>
      <c r="J1350" t="s">
        <v>5792</v>
      </c>
      <c r="AC1350" t="s">
        <v>5792</v>
      </c>
      <c r="AD1350" t="str">
        <f t="shared" si="65"/>
        <v xml:space="preserve">Ostatné </v>
      </c>
    </row>
    <row r="1351" spans="1:30" x14ac:dyDescent="0.3">
      <c r="A1351" s="3">
        <v>44733</v>
      </c>
      <c r="B1351" s="2">
        <f t="shared" si="64"/>
        <v>2022</v>
      </c>
      <c r="C1351" s="2">
        <f t="shared" si="63"/>
        <v>6</v>
      </c>
      <c r="D1351">
        <v>786</v>
      </c>
      <c r="E1351" t="s">
        <v>3179</v>
      </c>
      <c r="F1351" s="4">
        <v>34332197</v>
      </c>
      <c r="G1351" s="2">
        <v>212.57</v>
      </c>
      <c r="H1351" t="s">
        <v>5792</v>
      </c>
      <c r="J1351" t="s">
        <v>5792</v>
      </c>
      <c r="AC1351" t="s">
        <v>5792</v>
      </c>
      <c r="AD1351" t="str">
        <f t="shared" si="65"/>
        <v xml:space="preserve">Ostatné </v>
      </c>
    </row>
    <row r="1352" spans="1:30" x14ac:dyDescent="0.3">
      <c r="A1352" s="3">
        <v>44726</v>
      </c>
      <c r="B1352" s="2">
        <f t="shared" si="64"/>
        <v>2022</v>
      </c>
      <c r="C1352" s="2">
        <f t="shared" si="63"/>
        <v>6</v>
      </c>
      <c r="D1352">
        <v>739</v>
      </c>
      <c r="E1352" t="s">
        <v>3214</v>
      </c>
      <c r="F1352" s="4">
        <v>34332197</v>
      </c>
      <c r="G1352" s="2">
        <v>292.07</v>
      </c>
      <c r="H1352" t="s">
        <v>5792</v>
      </c>
      <c r="J1352" t="s">
        <v>5792</v>
      </c>
      <c r="AC1352" t="s">
        <v>5792</v>
      </c>
      <c r="AD1352" t="str">
        <f t="shared" si="65"/>
        <v xml:space="preserve">Ostatné </v>
      </c>
    </row>
    <row r="1353" spans="1:30" x14ac:dyDescent="0.3">
      <c r="A1353" s="3">
        <v>44725</v>
      </c>
      <c r="B1353" s="2">
        <f t="shared" si="64"/>
        <v>2022</v>
      </c>
      <c r="C1353" s="2">
        <f t="shared" si="63"/>
        <v>6</v>
      </c>
      <c r="D1353">
        <v>722</v>
      </c>
      <c r="E1353" t="s">
        <v>3229</v>
      </c>
      <c r="F1353" s="4">
        <v>34332197</v>
      </c>
      <c r="G1353" s="2">
        <v>342.6</v>
      </c>
      <c r="H1353" t="s">
        <v>5792</v>
      </c>
      <c r="J1353" t="s">
        <v>5792</v>
      </c>
      <c r="AC1353" t="s">
        <v>5792</v>
      </c>
      <c r="AD1353" t="str">
        <f t="shared" si="65"/>
        <v xml:space="preserve">Ostatné </v>
      </c>
    </row>
    <row r="1354" spans="1:30" x14ac:dyDescent="0.3">
      <c r="A1354" s="3">
        <v>44721</v>
      </c>
      <c r="B1354" s="2">
        <f t="shared" si="64"/>
        <v>2022</v>
      </c>
      <c r="C1354" s="2">
        <f t="shared" si="63"/>
        <v>6</v>
      </c>
      <c r="D1354">
        <v>721</v>
      </c>
      <c r="E1354" t="s">
        <v>3240</v>
      </c>
      <c r="F1354" s="4">
        <v>34332197</v>
      </c>
      <c r="G1354" s="2">
        <v>212.57</v>
      </c>
      <c r="H1354" t="s">
        <v>5792</v>
      </c>
      <c r="J1354" t="s">
        <v>5792</v>
      </c>
      <c r="AC1354" t="s">
        <v>5792</v>
      </c>
      <c r="AD1354" t="str">
        <f t="shared" si="65"/>
        <v xml:space="preserve">Ostatné </v>
      </c>
    </row>
    <row r="1355" spans="1:30" x14ac:dyDescent="0.3">
      <c r="A1355" s="3">
        <v>44721</v>
      </c>
      <c r="B1355" s="2">
        <f t="shared" si="64"/>
        <v>2022</v>
      </c>
      <c r="C1355" s="2">
        <f t="shared" si="63"/>
        <v>6</v>
      </c>
      <c r="D1355">
        <v>712</v>
      </c>
      <c r="E1355" t="s">
        <v>3253</v>
      </c>
      <c r="F1355" s="4">
        <v>34332197</v>
      </c>
      <c r="G1355" s="2">
        <v>212.57</v>
      </c>
      <c r="H1355" t="s">
        <v>5792</v>
      </c>
      <c r="J1355" t="s">
        <v>5792</v>
      </c>
      <c r="AC1355" t="s">
        <v>5792</v>
      </c>
      <c r="AD1355" t="str">
        <f t="shared" si="65"/>
        <v xml:space="preserve">Ostatné </v>
      </c>
    </row>
    <row r="1356" spans="1:30" x14ac:dyDescent="0.3">
      <c r="A1356" s="3">
        <v>44714</v>
      </c>
      <c r="B1356" s="2">
        <f t="shared" si="64"/>
        <v>2022</v>
      </c>
      <c r="C1356" s="2">
        <f t="shared" si="63"/>
        <v>6</v>
      </c>
      <c r="D1356">
        <v>711</v>
      </c>
      <c r="E1356" t="s">
        <v>3267</v>
      </c>
      <c r="F1356" s="4">
        <v>34332197</v>
      </c>
      <c r="G1356" s="2">
        <v>212.57</v>
      </c>
      <c r="H1356" t="s">
        <v>5792</v>
      </c>
      <c r="J1356" t="s">
        <v>5792</v>
      </c>
      <c r="AC1356" t="s">
        <v>5792</v>
      </c>
      <c r="AD1356" t="str">
        <f t="shared" si="65"/>
        <v xml:space="preserve">Ostatné </v>
      </c>
    </row>
    <row r="1357" spans="1:30" x14ac:dyDescent="0.3">
      <c r="A1357" s="3">
        <v>44707</v>
      </c>
      <c r="B1357" s="2">
        <f t="shared" si="64"/>
        <v>2022</v>
      </c>
      <c r="C1357" s="2">
        <f t="shared" si="63"/>
        <v>5</v>
      </c>
      <c r="D1357">
        <v>641</v>
      </c>
      <c r="E1357" t="s">
        <v>3311</v>
      </c>
      <c r="F1357" s="4">
        <v>34332197</v>
      </c>
      <c r="G1357" s="2">
        <v>212.57</v>
      </c>
      <c r="H1357" t="s">
        <v>5792</v>
      </c>
      <c r="J1357" t="s">
        <v>5792</v>
      </c>
      <c r="AC1357" t="s">
        <v>5792</v>
      </c>
      <c r="AD1357" t="str">
        <f t="shared" si="65"/>
        <v xml:space="preserve">Ostatné </v>
      </c>
    </row>
    <row r="1358" spans="1:30" x14ac:dyDescent="0.3">
      <c r="A1358" s="3">
        <v>44700</v>
      </c>
      <c r="B1358" s="2">
        <f t="shared" si="64"/>
        <v>2022</v>
      </c>
      <c r="C1358" s="2">
        <f t="shared" si="63"/>
        <v>5</v>
      </c>
      <c r="D1358">
        <v>588</v>
      </c>
      <c r="E1358" t="s">
        <v>3347</v>
      </c>
      <c r="F1358" s="4">
        <v>34332197</v>
      </c>
      <c r="G1358" s="2">
        <v>212.57</v>
      </c>
      <c r="H1358" t="s">
        <v>5792</v>
      </c>
      <c r="J1358" t="s">
        <v>5792</v>
      </c>
      <c r="AC1358" t="s">
        <v>5792</v>
      </c>
      <c r="AD1358" t="str">
        <f t="shared" si="65"/>
        <v xml:space="preserve">Ostatné </v>
      </c>
    </row>
    <row r="1359" spans="1:30" x14ac:dyDescent="0.3">
      <c r="A1359" s="3">
        <v>44678</v>
      </c>
      <c r="B1359" s="2">
        <f t="shared" si="64"/>
        <v>2022</v>
      </c>
      <c r="C1359" s="2">
        <f t="shared" si="63"/>
        <v>4</v>
      </c>
      <c r="D1359">
        <v>509</v>
      </c>
      <c r="E1359" t="s">
        <v>3438</v>
      </c>
      <c r="F1359" s="4">
        <v>34332197</v>
      </c>
      <c r="G1359" s="2">
        <v>227.02</v>
      </c>
      <c r="H1359" t="s">
        <v>5792</v>
      </c>
      <c r="J1359" t="s">
        <v>5792</v>
      </c>
      <c r="AC1359" t="s">
        <v>5792</v>
      </c>
      <c r="AD1359" t="str">
        <f t="shared" si="65"/>
        <v xml:space="preserve">Ostatné </v>
      </c>
    </row>
    <row r="1360" spans="1:30" x14ac:dyDescent="0.3">
      <c r="A1360" s="3">
        <v>44664</v>
      </c>
      <c r="B1360" s="2">
        <f t="shared" si="64"/>
        <v>2022</v>
      </c>
      <c r="C1360" s="2">
        <f t="shared" si="63"/>
        <v>4</v>
      </c>
      <c r="D1360">
        <v>391</v>
      </c>
      <c r="E1360" t="s">
        <v>3533</v>
      </c>
      <c r="F1360" s="4">
        <v>34332197</v>
      </c>
      <c r="G1360" s="2">
        <v>158.61000000000001</v>
      </c>
      <c r="H1360" t="s">
        <v>5792</v>
      </c>
      <c r="J1360" t="s">
        <v>5792</v>
      </c>
      <c r="AC1360" t="s">
        <v>5792</v>
      </c>
      <c r="AD1360" t="str">
        <f t="shared" si="65"/>
        <v xml:space="preserve">Ostatné </v>
      </c>
    </row>
    <row r="1361" spans="1:30" x14ac:dyDescent="0.3">
      <c r="A1361" s="3">
        <v>44664</v>
      </c>
      <c r="B1361" s="2">
        <f t="shared" si="64"/>
        <v>2022</v>
      </c>
      <c r="C1361" s="2">
        <f t="shared" si="63"/>
        <v>4</v>
      </c>
      <c r="D1361">
        <v>390</v>
      </c>
      <c r="E1361" t="s">
        <v>3534</v>
      </c>
      <c r="F1361" s="4">
        <v>34332197</v>
      </c>
      <c r="G1361" s="2">
        <v>299.26</v>
      </c>
      <c r="H1361" t="s">
        <v>5792</v>
      </c>
      <c r="J1361" t="s">
        <v>5792</v>
      </c>
      <c r="AC1361" t="s">
        <v>5792</v>
      </c>
      <c r="AD1361" t="str">
        <f t="shared" si="65"/>
        <v xml:space="preserve">Ostatné </v>
      </c>
    </row>
    <row r="1362" spans="1:30" x14ac:dyDescent="0.3">
      <c r="A1362" s="3">
        <v>44659</v>
      </c>
      <c r="B1362" s="2">
        <f t="shared" si="64"/>
        <v>2022</v>
      </c>
      <c r="C1362" s="2">
        <f t="shared" si="63"/>
        <v>4</v>
      </c>
      <c r="D1362">
        <v>389</v>
      </c>
      <c r="E1362" t="s">
        <v>3537</v>
      </c>
      <c r="F1362" s="4">
        <v>34332197</v>
      </c>
      <c r="G1362" s="2">
        <v>212.57</v>
      </c>
      <c r="H1362" t="s">
        <v>5792</v>
      </c>
      <c r="J1362" t="s">
        <v>5792</v>
      </c>
      <c r="AC1362" t="s">
        <v>5792</v>
      </c>
      <c r="AD1362" t="str">
        <f t="shared" si="65"/>
        <v xml:space="preserve">Ostatné </v>
      </c>
    </row>
    <row r="1363" spans="1:30" x14ac:dyDescent="0.3">
      <c r="A1363" s="3">
        <v>44650</v>
      </c>
      <c r="B1363" s="2">
        <f t="shared" si="64"/>
        <v>2022</v>
      </c>
      <c r="C1363" s="2">
        <f t="shared" si="63"/>
        <v>3</v>
      </c>
      <c r="D1363">
        <v>349</v>
      </c>
      <c r="E1363" t="s">
        <v>3570</v>
      </c>
      <c r="F1363" s="4">
        <v>34332197</v>
      </c>
      <c r="G1363" s="2">
        <v>212.57</v>
      </c>
      <c r="H1363" t="s">
        <v>5792</v>
      </c>
      <c r="J1363" t="s">
        <v>5792</v>
      </c>
      <c r="AC1363" t="s">
        <v>5792</v>
      </c>
      <c r="AD1363" t="str">
        <f t="shared" si="65"/>
        <v xml:space="preserve">Ostatné </v>
      </c>
    </row>
    <row r="1364" spans="1:30" x14ac:dyDescent="0.3">
      <c r="A1364" s="3">
        <v>44650</v>
      </c>
      <c r="B1364" s="2">
        <f t="shared" si="64"/>
        <v>2022</v>
      </c>
      <c r="C1364" s="2">
        <f t="shared" si="63"/>
        <v>3</v>
      </c>
      <c r="D1364">
        <v>317</v>
      </c>
      <c r="E1364" t="s">
        <v>3575</v>
      </c>
      <c r="F1364" s="4">
        <v>34332197</v>
      </c>
      <c r="G1364" s="2">
        <v>158.61000000000001</v>
      </c>
      <c r="H1364" t="s">
        <v>5792</v>
      </c>
      <c r="J1364" t="s">
        <v>5792</v>
      </c>
      <c r="AC1364" t="s">
        <v>5792</v>
      </c>
      <c r="AD1364" t="str">
        <f t="shared" si="65"/>
        <v xml:space="preserve">Ostatné </v>
      </c>
    </row>
    <row r="1365" spans="1:30" x14ac:dyDescent="0.3">
      <c r="A1365" s="3">
        <v>44650</v>
      </c>
      <c r="B1365" s="2">
        <f t="shared" si="64"/>
        <v>2022</v>
      </c>
      <c r="C1365" s="2">
        <f t="shared" si="63"/>
        <v>3</v>
      </c>
      <c r="D1365">
        <v>316</v>
      </c>
      <c r="E1365" t="s">
        <v>3576</v>
      </c>
      <c r="F1365" s="4">
        <v>34332197</v>
      </c>
      <c r="G1365" s="2">
        <v>212.57</v>
      </c>
      <c r="H1365" t="s">
        <v>5792</v>
      </c>
      <c r="J1365" t="s">
        <v>5792</v>
      </c>
      <c r="AC1365" t="s">
        <v>5792</v>
      </c>
      <c r="AD1365" t="str">
        <f t="shared" si="65"/>
        <v xml:space="preserve">Ostatné </v>
      </c>
    </row>
    <row r="1366" spans="1:30" x14ac:dyDescent="0.3">
      <c r="A1366" s="3">
        <v>44616</v>
      </c>
      <c r="B1366" s="2">
        <f t="shared" si="64"/>
        <v>2022</v>
      </c>
      <c r="C1366" s="2">
        <f t="shared" si="63"/>
        <v>2</v>
      </c>
      <c r="D1366">
        <v>199</v>
      </c>
      <c r="E1366" t="s">
        <v>3710</v>
      </c>
      <c r="F1366" s="4">
        <v>34332197</v>
      </c>
      <c r="G1366" s="2">
        <v>212.57</v>
      </c>
      <c r="H1366" t="s">
        <v>5792</v>
      </c>
      <c r="J1366" t="s">
        <v>5792</v>
      </c>
      <c r="AC1366" t="s">
        <v>5792</v>
      </c>
      <c r="AD1366" t="str">
        <f t="shared" si="65"/>
        <v xml:space="preserve">Ostatné </v>
      </c>
    </row>
    <row r="1367" spans="1:30" x14ac:dyDescent="0.3">
      <c r="A1367" s="3">
        <v>44616</v>
      </c>
      <c r="B1367" s="2">
        <f t="shared" si="64"/>
        <v>2022</v>
      </c>
      <c r="C1367" s="2">
        <f t="shared" si="63"/>
        <v>2</v>
      </c>
      <c r="D1367">
        <v>198</v>
      </c>
      <c r="E1367" t="s">
        <v>3711</v>
      </c>
      <c r="F1367" s="4">
        <v>34332197</v>
      </c>
      <c r="G1367" s="2">
        <v>212.57</v>
      </c>
      <c r="H1367" t="s">
        <v>5792</v>
      </c>
      <c r="J1367" t="s">
        <v>5792</v>
      </c>
      <c r="AC1367" t="s">
        <v>5792</v>
      </c>
      <c r="AD1367" t="str">
        <f t="shared" si="65"/>
        <v xml:space="preserve">Ostatné </v>
      </c>
    </row>
    <row r="1368" spans="1:30" x14ac:dyDescent="0.3">
      <c r="A1368" s="3">
        <v>44608</v>
      </c>
      <c r="B1368" s="2">
        <f t="shared" si="64"/>
        <v>2022</v>
      </c>
      <c r="C1368" s="2">
        <f t="shared" si="63"/>
        <v>2</v>
      </c>
      <c r="D1368">
        <v>108</v>
      </c>
      <c r="E1368" t="s">
        <v>3773</v>
      </c>
      <c r="F1368" s="4">
        <v>34332197</v>
      </c>
      <c r="G1368" s="2">
        <v>270.36</v>
      </c>
      <c r="H1368" t="s">
        <v>5792</v>
      </c>
      <c r="J1368" t="s">
        <v>5792</v>
      </c>
      <c r="AC1368" t="s">
        <v>5792</v>
      </c>
      <c r="AD1368" t="str">
        <f t="shared" si="65"/>
        <v xml:space="preserve">Ostatné </v>
      </c>
    </row>
    <row r="1369" spans="1:30" x14ac:dyDescent="0.3">
      <c r="A1369" s="3">
        <v>44595</v>
      </c>
      <c r="B1369" s="2">
        <f t="shared" si="64"/>
        <v>2022</v>
      </c>
      <c r="C1369" s="2">
        <f t="shared" si="63"/>
        <v>2</v>
      </c>
      <c r="D1369">
        <v>53</v>
      </c>
      <c r="E1369" t="s">
        <v>3830</v>
      </c>
      <c r="F1369" s="4">
        <v>34332197</v>
      </c>
      <c r="G1369" s="2">
        <v>212.57</v>
      </c>
      <c r="H1369" t="s">
        <v>5792</v>
      </c>
      <c r="J1369" t="s">
        <v>5792</v>
      </c>
      <c r="AC1369" t="s">
        <v>5792</v>
      </c>
      <c r="AD1369" t="str">
        <f t="shared" si="65"/>
        <v xml:space="preserve">Ostatné </v>
      </c>
    </row>
    <row r="1370" spans="1:30" x14ac:dyDescent="0.3">
      <c r="A1370" s="3">
        <v>44582</v>
      </c>
      <c r="B1370" s="2">
        <f t="shared" si="64"/>
        <v>2022</v>
      </c>
      <c r="C1370" s="2">
        <f t="shared" si="63"/>
        <v>1</v>
      </c>
      <c r="D1370">
        <v>42</v>
      </c>
      <c r="E1370" t="s">
        <v>3912</v>
      </c>
      <c r="F1370" s="4">
        <v>34332197</v>
      </c>
      <c r="G1370" s="2">
        <v>212.57</v>
      </c>
      <c r="H1370" t="s">
        <v>5792</v>
      </c>
      <c r="J1370" t="s">
        <v>5792</v>
      </c>
      <c r="AC1370" t="s">
        <v>5792</v>
      </c>
      <c r="AD1370" t="str">
        <f t="shared" si="65"/>
        <v xml:space="preserve">Ostatné </v>
      </c>
    </row>
    <row r="1371" spans="1:30" x14ac:dyDescent="0.3">
      <c r="A1371" s="3">
        <v>44582</v>
      </c>
      <c r="B1371" s="2">
        <f t="shared" si="64"/>
        <v>2022</v>
      </c>
      <c r="C1371" s="2">
        <f t="shared" si="63"/>
        <v>1</v>
      </c>
      <c r="D1371">
        <v>41</v>
      </c>
      <c r="E1371" t="s">
        <v>3913</v>
      </c>
      <c r="F1371" s="4">
        <v>34332197</v>
      </c>
      <c r="G1371" s="2">
        <v>212.57</v>
      </c>
      <c r="H1371" t="s">
        <v>5792</v>
      </c>
      <c r="J1371" t="s">
        <v>5792</v>
      </c>
      <c r="AC1371" t="s">
        <v>5792</v>
      </c>
      <c r="AD1371" t="str">
        <f t="shared" si="65"/>
        <v xml:space="preserve">Ostatné </v>
      </c>
    </row>
    <row r="1372" spans="1:30" x14ac:dyDescent="0.3">
      <c r="A1372" s="3">
        <v>44575</v>
      </c>
      <c r="B1372" s="2">
        <f t="shared" si="64"/>
        <v>2022</v>
      </c>
      <c r="C1372" s="2">
        <f t="shared" si="63"/>
        <v>1</v>
      </c>
      <c r="D1372">
        <v>1986</v>
      </c>
      <c r="E1372" t="s">
        <v>3947</v>
      </c>
      <c r="F1372" s="4">
        <v>34332197</v>
      </c>
      <c r="G1372" s="2">
        <v>212.57</v>
      </c>
      <c r="H1372" t="s">
        <v>5792</v>
      </c>
      <c r="J1372" t="s">
        <v>5792</v>
      </c>
      <c r="AC1372" t="s">
        <v>5792</v>
      </c>
      <c r="AD1372" t="str">
        <f t="shared" si="65"/>
        <v xml:space="preserve">Ostatné </v>
      </c>
    </row>
    <row r="1373" spans="1:30" x14ac:dyDescent="0.3">
      <c r="A1373" s="3">
        <v>44575</v>
      </c>
      <c r="B1373" s="2">
        <f t="shared" si="64"/>
        <v>2022</v>
      </c>
      <c r="C1373" s="2">
        <f t="shared" si="63"/>
        <v>1</v>
      </c>
      <c r="D1373">
        <v>1985</v>
      </c>
      <c r="E1373" t="s">
        <v>3948</v>
      </c>
      <c r="F1373" s="4">
        <v>34332197</v>
      </c>
      <c r="G1373" s="2">
        <v>212.57</v>
      </c>
      <c r="H1373" t="s">
        <v>5792</v>
      </c>
      <c r="J1373" t="s">
        <v>5792</v>
      </c>
      <c r="AC1373" t="s">
        <v>5792</v>
      </c>
      <c r="AD1373" t="str">
        <f t="shared" si="65"/>
        <v xml:space="preserve">Ostatné </v>
      </c>
    </row>
    <row r="1374" spans="1:30" x14ac:dyDescent="0.3">
      <c r="A1374" s="3">
        <v>44559</v>
      </c>
      <c r="B1374" s="2">
        <f t="shared" si="64"/>
        <v>2021</v>
      </c>
      <c r="C1374" s="2">
        <f t="shared" si="63"/>
        <v>12</v>
      </c>
      <c r="D1374" s="2">
        <v>1962</v>
      </c>
      <c r="E1374" t="s">
        <v>2544</v>
      </c>
      <c r="F1374" s="4">
        <v>34332197</v>
      </c>
      <c r="G1374" s="2">
        <v>360.89</v>
      </c>
      <c r="H1374" t="s">
        <v>5792</v>
      </c>
      <c r="J1374" t="s">
        <v>5792</v>
      </c>
      <c r="AC1374" t="s">
        <v>5792</v>
      </c>
      <c r="AD1374" t="str">
        <f t="shared" si="65"/>
        <v xml:space="preserve">Ostatné </v>
      </c>
    </row>
    <row r="1375" spans="1:30" x14ac:dyDescent="0.3">
      <c r="A1375" s="3">
        <v>44552</v>
      </c>
      <c r="B1375" s="2">
        <f t="shared" si="64"/>
        <v>2021</v>
      </c>
      <c r="C1375" s="2">
        <f t="shared" si="63"/>
        <v>12</v>
      </c>
      <c r="D1375" s="2">
        <v>1763</v>
      </c>
      <c r="E1375" t="s">
        <v>4153</v>
      </c>
      <c r="F1375" s="4">
        <v>34332197</v>
      </c>
      <c r="G1375" s="2">
        <v>248.68</v>
      </c>
      <c r="H1375" t="s">
        <v>5792</v>
      </c>
      <c r="J1375" t="s">
        <v>5792</v>
      </c>
      <c r="AC1375" t="s">
        <v>5792</v>
      </c>
      <c r="AD1375" t="str">
        <f t="shared" si="65"/>
        <v xml:space="preserve">Ostatné </v>
      </c>
    </row>
    <row r="1376" spans="1:30" x14ac:dyDescent="0.3">
      <c r="A1376" s="3">
        <v>44490</v>
      </c>
      <c r="B1376" s="2">
        <f t="shared" si="64"/>
        <v>2021</v>
      </c>
      <c r="C1376" s="2">
        <f t="shared" si="63"/>
        <v>10</v>
      </c>
      <c r="D1376" s="2">
        <v>1411</v>
      </c>
      <c r="E1376" t="s">
        <v>4447</v>
      </c>
      <c r="F1376" s="4">
        <v>34332197</v>
      </c>
      <c r="G1376" s="2">
        <v>212.57</v>
      </c>
      <c r="H1376" t="s">
        <v>5792</v>
      </c>
      <c r="J1376" t="s">
        <v>5792</v>
      </c>
      <c r="AC1376" t="s">
        <v>5792</v>
      </c>
      <c r="AD1376" t="str">
        <f t="shared" si="65"/>
        <v xml:space="preserve">Ostatné </v>
      </c>
    </row>
    <row r="1377" spans="1:30" x14ac:dyDescent="0.3">
      <c r="A1377" s="3">
        <v>44482</v>
      </c>
      <c r="B1377" s="2">
        <f t="shared" si="64"/>
        <v>2021</v>
      </c>
      <c r="C1377" s="2">
        <f t="shared" si="63"/>
        <v>10</v>
      </c>
      <c r="D1377" s="2">
        <v>1372</v>
      </c>
      <c r="E1377" t="s">
        <v>4507</v>
      </c>
      <c r="F1377" s="4">
        <v>34332197</v>
      </c>
      <c r="G1377" s="2">
        <v>212.57</v>
      </c>
      <c r="H1377" t="s">
        <v>5792</v>
      </c>
      <c r="J1377" t="s">
        <v>5792</v>
      </c>
      <c r="AC1377" t="s">
        <v>5792</v>
      </c>
      <c r="AD1377" t="str">
        <f t="shared" si="65"/>
        <v xml:space="preserve">Ostatné </v>
      </c>
    </row>
    <row r="1378" spans="1:30" x14ac:dyDescent="0.3">
      <c r="A1378" s="3">
        <v>44452</v>
      </c>
      <c r="B1378" s="2">
        <f t="shared" si="64"/>
        <v>2021</v>
      </c>
      <c r="C1378" s="2">
        <f t="shared" si="63"/>
        <v>9</v>
      </c>
      <c r="D1378" s="2">
        <v>1208</v>
      </c>
      <c r="E1378" t="s">
        <v>4637</v>
      </c>
      <c r="F1378" s="4">
        <v>34332197</v>
      </c>
      <c r="G1378" s="2">
        <v>212.57</v>
      </c>
      <c r="H1378" t="s">
        <v>5792</v>
      </c>
      <c r="J1378" t="s">
        <v>5792</v>
      </c>
      <c r="AC1378" t="s">
        <v>5792</v>
      </c>
      <c r="AD1378" t="str">
        <f t="shared" si="65"/>
        <v xml:space="preserve">Ostatné </v>
      </c>
    </row>
    <row r="1379" spans="1:30" x14ac:dyDescent="0.3">
      <c r="A1379" s="3">
        <v>44449</v>
      </c>
      <c r="B1379" s="2">
        <f t="shared" si="64"/>
        <v>2021</v>
      </c>
      <c r="C1379" s="2">
        <f t="shared" si="63"/>
        <v>9</v>
      </c>
      <c r="D1379" s="2">
        <v>1206</v>
      </c>
      <c r="E1379" t="s">
        <v>4651</v>
      </c>
      <c r="F1379" s="4">
        <v>34332197</v>
      </c>
      <c r="G1379" s="2">
        <v>212.57</v>
      </c>
      <c r="H1379" t="s">
        <v>5792</v>
      </c>
      <c r="J1379" t="s">
        <v>5792</v>
      </c>
      <c r="AC1379" t="s">
        <v>5792</v>
      </c>
      <c r="AD1379" t="str">
        <f t="shared" si="65"/>
        <v xml:space="preserve">Ostatné </v>
      </c>
    </row>
    <row r="1380" spans="1:30" x14ac:dyDescent="0.3">
      <c r="A1380" s="3">
        <v>44420</v>
      </c>
      <c r="B1380" s="2">
        <f t="shared" si="64"/>
        <v>2021</v>
      </c>
      <c r="C1380" s="2">
        <f t="shared" si="63"/>
        <v>8</v>
      </c>
      <c r="D1380" s="2">
        <v>1069</v>
      </c>
      <c r="E1380" t="s">
        <v>4768</v>
      </c>
      <c r="F1380" s="4">
        <v>34332197</v>
      </c>
      <c r="G1380" s="2">
        <v>212.57</v>
      </c>
      <c r="H1380" t="s">
        <v>5792</v>
      </c>
      <c r="J1380" t="s">
        <v>5792</v>
      </c>
      <c r="AC1380" t="s">
        <v>5792</v>
      </c>
      <c r="AD1380" t="str">
        <f t="shared" si="65"/>
        <v xml:space="preserve">Ostatné </v>
      </c>
    </row>
    <row r="1381" spans="1:30" x14ac:dyDescent="0.3">
      <c r="A1381" s="3">
        <v>44420</v>
      </c>
      <c r="B1381" s="2">
        <f t="shared" si="64"/>
        <v>2021</v>
      </c>
      <c r="C1381" s="2">
        <f t="shared" si="63"/>
        <v>8</v>
      </c>
      <c r="D1381" s="2">
        <v>1068</v>
      </c>
      <c r="E1381" t="s">
        <v>4769</v>
      </c>
      <c r="F1381" s="4">
        <v>34332197</v>
      </c>
      <c r="G1381" s="2">
        <v>212.57</v>
      </c>
      <c r="H1381" t="s">
        <v>5792</v>
      </c>
      <c r="J1381" t="s">
        <v>5792</v>
      </c>
      <c r="AC1381" t="s">
        <v>5792</v>
      </c>
      <c r="AD1381" t="str">
        <f t="shared" si="65"/>
        <v xml:space="preserve">Ostatné </v>
      </c>
    </row>
    <row r="1382" spans="1:30" x14ac:dyDescent="0.3">
      <c r="A1382" s="3">
        <v>44417</v>
      </c>
      <c r="B1382" s="2">
        <f t="shared" si="64"/>
        <v>2021</v>
      </c>
      <c r="C1382" s="2">
        <f t="shared" si="63"/>
        <v>8</v>
      </c>
      <c r="D1382" s="2">
        <v>1065</v>
      </c>
      <c r="E1382" t="s">
        <v>4787</v>
      </c>
      <c r="F1382" s="4">
        <v>34332197</v>
      </c>
      <c r="G1382" s="2">
        <v>212.57</v>
      </c>
      <c r="H1382" t="s">
        <v>5792</v>
      </c>
      <c r="J1382" t="s">
        <v>5792</v>
      </c>
      <c r="AC1382" t="s">
        <v>5792</v>
      </c>
      <c r="AD1382" t="str">
        <f t="shared" si="65"/>
        <v xml:space="preserve">Ostatné </v>
      </c>
    </row>
    <row r="1383" spans="1:30" x14ac:dyDescent="0.3">
      <c r="A1383" s="3">
        <v>44404</v>
      </c>
      <c r="B1383" s="2">
        <f t="shared" si="64"/>
        <v>2021</v>
      </c>
      <c r="C1383" s="2">
        <f t="shared" si="63"/>
        <v>7</v>
      </c>
      <c r="D1383" s="2">
        <v>1011</v>
      </c>
      <c r="E1383" t="s">
        <v>4826</v>
      </c>
      <c r="F1383" s="4">
        <v>34332197</v>
      </c>
      <c r="G1383" s="2">
        <v>212.57</v>
      </c>
      <c r="H1383" t="s">
        <v>5792</v>
      </c>
      <c r="J1383" t="s">
        <v>5792</v>
      </c>
      <c r="AC1383" t="s">
        <v>5792</v>
      </c>
      <c r="AD1383" t="str">
        <f t="shared" si="65"/>
        <v xml:space="preserve">Ostatné </v>
      </c>
    </row>
    <row r="1384" spans="1:30" x14ac:dyDescent="0.3">
      <c r="A1384" s="3">
        <v>44396</v>
      </c>
      <c r="B1384" s="2">
        <f t="shared" si="64"/>
        <v>2021</v>
      </c>
      <c r="C1384" s="2">
        <f t="shared" si="63"/>
        <v>7</v>
      </c>
      <c r="D1384" s="2">
        <v>869</v>
      </c>
      <c r="E1384" t="s">
        <v>4885</v>
      </c>
      <c r="F1384" s="4">
        <v>34332197</v>
      </c>
      <c r="G1384" s="2">
        <v>255.89</v>
      </c>
      <c r="H1384" t="s">
        <v>5792</v>
      </c>
      <c r="J1384" t="s">
        <v>5792</v>
      </c>
      <c r="AC1384" t="s">
        <v>5792</v>
      </c>
      <c r="AD1384" t="str">
        <f t="shared" si="65"/>
        <v xml:space="preserve">Ostatné </v>
      </c>
    </row>
    <row r="1385" spans="1:30" x14ac:dyDescent="0.3">
      <c r="A1385" s="3">
        <v>44370</v>
      </c>
      <c r="B1385" s="2">
        <f t="shared" si="64"/>
        <v>2021</v>
      </c>
      <c r="C1385" s="2">
        <f t="shared" si="63"/>
        <v>6</v>
      </c>
      <c r="D1385" s="2">
        <v>786</v>
      </c>
      <c r="E1385" t="s">
        <v>4982</v>
      </c>
      <c r="F1385" s="4">
        <v>34332197</v>
      </c>
      <c r="G1385" s="2">
        <v>212.57</v>
      </c>
      <c r="H1385" t="s">
        <v>5792</v>
      </c>
      <c r="J1385" t="s">
        <v>5792</v>
      </c>
      <c r="AC1385" t="s">
        <v>5792</v>
      </c>
      <c r="AD1385" t="str">
        <f t="shared" si="65"/>
        <v xml:space="preserve">Ostatné </v>
      </c>
    </row>
    <row r="1386" spans="1:30" x14ac:dyDescent="0.3">
      <c r="A1386" s="3">
        <v>44370</v>
      </c>
      <c r="B1386" s="2">
        <f t="shared" si="64"/>
        <v>2021</v>
      </c>
      <c r="C1386" s="2">
        <f t="shared" si="63"/>
        <v>6</v>
      </c>
      <c r="D1386" s="2">
        <v>785</v>
      </c>
      <c r="E1386" t="s">
        <v>4983</v>
      </c>
      <c r="F1386" s="4">
        <v>34332197</v>
      </c>
      <c r="G1386" s="2">
        <v>212.57</v>
      </c>
      <c r="H1386" t="s">
        <v>5792</v>
      </c>
      <c r="J1386" t="s">
        <v>5792</v>
      </c>
      <c r="AC1386" t="s">
        <v>5792</v>
      </c>
      <c r="AD1386" t="str">
        <f t="shared" si="65"/>
        <v xml:space="preserve">Ostatné </v>
      </c>
    </row>
    <row r="1387" spans="1:30" x14ac:dyDescent="0.3">
      <c r="A1387" s="3">
        <v>44368</v>
      </c>
      <c r="B1387" s="2">
        <f t="shared" si="64"/>
        <v>2021</v>
      </c>
      <c r="C1387" s="2">
        <f t="shared" si="63"/>
        <v>6</v>
      </c>
      <c r="D1387" s="2">
        <v>717</v>
      </c>
      <c r="E1387" t="s">
        <v>4988</v>
      </c>
      <c r="F1387" s="4">
        <v>34332197</v>
      </c>
      <c r="G1387" s="2">
        <v>263.11</v>
      </c>
      <c r="H1387" t="s">
        <v>5792</v>
      </c>
      <c r="J1387" t="s">
        <v>5792</v>
      </c>
      <c r="AC1387" t="s">
        <v>5792</v>
      </c>
      <c r="AD1387" t="str">
        <f t="shared" si="65"/>
        <v xml:space="preserve">Ostatné </v>
      </c>
    </row>
    <row r="1388" spans="1:30" x14ac:dyDescent="0.3">
      <c r="A1388" s="3">
        <v>44364</v>
      </c>
      <c r="B1388" s="2">
        <f t="shared" si="64"/>
        <v>2021</v>
      </c>
      <c r="C1388" s="2">
        <f t="shared" si="63"/>
        <v>6</v>
      </c>
      <c r="D1388" s="2">
        <v>725</v>
      </c>
      <c r="E1388" t="s">
        <v>4993</v>
      </c>
      <c r="F1388" s="4">
        <v>34332197</v>
      </c>
      <c r="G1388" s="2">
        <v>212.57</v>
      </c>
      <c r="H1388" t="s">
        <v>5792</v>
      </c>
      <c r="J1388" t="s">
        <v>5792</v>
      </c>
      <c r="AC1388" t="s">
        <v>5792</v>
      </c>
      <c r="AD1388" t="str">
        <f t="shared" si="65"/>
        <v xml:space="preserve">Ostatné </v>
      </c>
    </row>
    <row r="1389" spans="1:30" x14ac:dyDescent="0.3">
      <c r="A1389" s="3">
        <v>44364</v>
      </c>
      <c r="B1389" s="2">
        <f t="shared" si="64"/>
        <v>2021</v>
      </c>
      <c r="C1389" s="2">
        <f t="shared" si="63"/>
        <v>6</v>
      </c>
      <c r="D1389" s="2">
        <v>691</v>
      </c>
      <c r="E1389" t="s">
        <v>4994</v>
      </c>
      <c r="F1389" s="4">
        <v>34332197</v>
      </c>
      <c r="G1389" s="2">
        <v>212.57</v>
      </c>
      <c r="H1389" t="s">
        <v>5792</v>
      </c>
      <c r="J1389" t="s">
        <v>5792</v>
      </c>
      <c r="AC1389" t="s">
        <v>5792</v>
      </c>
      <c r="AD1389" t="str">
        <f t="shared" si="65"/>
        <v xml:space="preserve">Ostatné </v>
      </c>
    </row>
    <row r="1390" spans="1:30" x14ac:dyDescent="0.3">
      <c r="A1390" s="3">
        <v>44364</v>
      </c>
      <c r="B1390" s="2">
        <f t="shared" si="64"/>
        <v>2021</v>
      </c>
      <c r="C1390" s="2">
        <f t="shared" si="63"/>
        <v>6</v>
      </c>
      <c r="D1390" s="2">
        <v>690</v>
      </c>
      <c r="E1390" t="s">
        <v>4995</v>
      </c>
      <c r="F1390" s="4">
        <v>34332197</v>
      </c>
      <c r="G1390" s="2">
        <v>212.57</v>
      </c>
      <c r="H1390" t="s">
        <v>5792</v>
      </c>
      <c r="J1390" t="s">
        <v>5792</v>
      </c>
      <c r="AC1390" t="s">
        <v>5792</v>
      </c>
      <c r="AD1390" t="str">
        <f t="shared" si="65"/>
        <v xml:space="preserve">Ostatné </v>
      </c>
    </row>
    <row r="1391" spans="1:30" x14ac:dyDescent="0.3">
      <c r="A1391" s="3">
        <v>44364</v>
      </c>
      <c r="B1391" s="2">
        <f t="shared" si="64"/>
        <v>2021</v>
      </c>
      <c r="C1391" s="2">
        <f t="shared" si="63"/>
        <v>6</v>
      </c>
      <c r="D1391" s="2">
        <v>689</v>
      </c>
      <c r="E1391" t="s">
        <v>4996</v>
      </c>
      <c r="F1391" s="4">
        <v>34332197</v>
      </c>
      <c r="G1391" s="2">
        <v>212.57</v>
      </c>
      <c r="H1391" t="s">
        <v>5792</v>
      </c>
      <c r="J1391" t="s">
        <v>5792</v>
      </c>
      <c r="AC1391" t="s">
        <v>5792</v>
      </c>
      <c r="AD1391" t="str">
        <f t="shared" si="65"/>
        <v xml:space="preserve">Ostatné </v>
      </c>
    </row>
    <row r="1392" spans="1:30" x14ac:dyDescent="0.3">
      <c r="A1392" s="3">
        <v>44337</v>
      </c>
      <c r="B1392" s="2">
        <f t="shared" si="64"/>
        <v>2021</v>
      </c>
      <c r="C1392" s="2">
        <f t="shared" si="63"/>
        <v>5</v>
      </c>
      <c r="D1392" s="2">
        <v>557</v>
      </c>
      <c r="E1392" t="s">
        <v>5117</v>
      </c>
      <c r="F1392" s="4">
        <v>34332197</v>
      </c>
      <c r="G1392" s="2">
        <v>212.57</v>
      </c>
      <c r="H1392" t="s">
        <v>5792</v>
      </c>
      <c r="J1392" t="s">
        <v>5792</v>
      </c>
      <c r="AC1392" t="s">
        <v>5792</v>
      </c>
      <c r="AD1392" t="str">
        <f t="shared" si="65"/>
        <v xml:space="preserve">Ostatné </v>
      </c>
    </row>
    <row r="1393" spans="1:30" x14ac:dyDescent="0.3">
      <c r="A1393" s="3">
        <v>44333</v>
      </c>
      <c r="B1393" s="2">
        <f t="shared" si="64"/>
        <v>2021</v>
      </c>
      <c r="C1393" s="2">
        <f t="shared" si="63"/>
        <v>5</v>
      </c>
      <c r="D1393" s="2">
        <v>566</v>
      </c>
      <c r="E1393" t="s">
        <v>5166</v>
      </c>
      <c r="F1393" s="4">
        <v>34332197</v>
      </c>
      <c r="G1393" s="2">
        <v>212.57</v>
      </c>
      <c r="H1393" t="s">
        <v>5792</v>
      </c>
      <c r="J1393" t="s">
        <v>5792</v>
      </c>
      <c r="AC1393" t="s">
        <v>5792</v>
      </c>
      <c r="AD1393" t="str">
        <f t="shared" si="65"/>
        <v xml:space="preserve">Ostatné </v>
      </c>
    </row>
    <row r="1394" spans="1:30" x14ac:dyDescent="0.3">
      <c r="A1394" s="3">
        <v>44302</v>
      </c>
      <c r="B1394" s="2">
        <f t="shared" si="64"/>
        <v>2021</v>
      </c>
      <c r="C1394" s="2">
        <f t="shared" si="63"/>
        <v>4</v>
      </c>
      <c r="D1394" s="2">
        <v>410</v>
      </c>
      <c r="E1394" t="s">
        <v>5324</v>
      </c>
      <c r="F1394" s="4">
        <v>34332197</v>
      </c>
      <c r="G1394" s="2">
        <v>212.57</v>
      </c>
      <c r="H1394" t="s">
        <v>5792</v>
      </c>
      <c r="J1394" t="s">
        <v>5792</v>
      </c>
      <c r="AC1394" t="s">
        <v>5792</v>
      </c>
      <c r="AD1394" t="str">
        <f t="shared" si="65"/>
        <v xml:space="preserve">Ostatné </v>
      </c>
    </row>
    <row r="1395" spans="1:30" x14ac:dyDescent="0.3">
      <c r="A1395" s="3">
        <v>44302</v>
      </c>
      <c r="B1395" s="2">
        <f t="shared" si="64"/>
        <v>2021</v>
      </c>
      <c r="C1395" s="2">
        <f t="shared" si="63"/>
        <v>4</v>
      </c>
      <c r="D1395" s="2">
        <v>409</v>
      </c>
      <c r="E1395" t="s">
        <v>5325</v>
      </c>
      <c r="F1395" s="4">
        <v>34332197</v>
      </c>
      <c r="G1395" s="2">
        <v>284.77</v>
      </c>
      <c r="H1395" t="s">
        <v>5792</v>
      </c>
      <c r="J1395" t="s">
        <v>5792</v>
      </c>
      <c r="AC1395" t="s">
        <v>5792</v>
      </c>
      <c r="AD1395" t="str">
        <f t="shared" si="65"/>
        <v xml:space="preserve">Ostatné </v>
      </c>
    </row>
    <row r="1396" spans="1:30" x14ac:dyDescent="0.3">
      <c r="A1396" s="3">
        <v>44302</v>
      </c>
      <c r="B1396" s="2">
        <f t="shared" si="64"/>
        <v>2021</v>
      </c>
      <c r="C1396" s="2">
        <f t="shared" si="63"/>
        <v>4</v>
      </c>
      <c r="D1396" s="2">
        <v>353</v>
      </c>
      <c r="E1396" t="s">
        <v>5330</v>
      </c>
      <c r="F1396" s="4">
        <v>34332197</v>
      </c>
      <c r="G1396" s="2">
        <v>551.37</v>
      </c>
      <c r="H1396" t="s">
        <v>5792</v>
      </c>
      <c r="J1396" t="s">
        <v>5792</v>
      </c>
      <c r="AC1396" t="s">
        <v>5792</v>
      </c>
      <c r="AD1396" t="str">
        <f t="shared" si="65"/>
        <v xml:space="preserve">Ostatné </v>
      </c>
    </row>
    <row r="1397" spans="1:30" x14ac:dyDescent="0.3">
      <c r="A1397" s="3">
        <v>44302</v>
      </c>
      <c r="B1397" s="2">
        <f t="shared" si="64"/>
        <v>2021</v>
      </c>
      <c r="C1397" s="2">
        <f t="shared" si="63"/>
        <v>4</v>
      </c>
      <c r="D1397" s="2">
        <v>352</v>
      </c>
      <c r="E1397" t="s">
        <v>5331</v>
      </c>
      <c r="F1397" s="4">
        <v>34332197</v>
      </c>
      <c r="G1397" s="2">
        <v>523.47</v>
      </c>
      <c r="H1397" t="s">
        <v>5792</v>
      </c>
      <c r="J1397" t="s">
        <v>5792</v>
      </c>
      <c r="AC1397" t="s">
        <v>5792</v>
      </c>
      <c r="AD1397" t="str">
        <f t="shared" si="65"/>
        <v xml:space="preserve">Ostatné </v>
      </c>
    </row>
    <row r="1398" spans="1:30" x14ac:dyDescent="0.3">
      <c r="A1398" s="3">
        <v>44286</v>
      </c>
      <c r="B1398" s="2">
        <f t="shared" si="64"/>
        <v>2021</v>
      </c>
      <c r="C1398" s="2">
        <f t="shared" si="63"/>
        <v>3</v>
      </c>
      <c r="D1398" s="2">
        <v>377</v>
      </c>
      <c r="E1398" t="s">
        <v>5374</v>
      </c>
      <c r="F1398" s="4">
        <v>34332197</v>
      </c>
      <c r="G1398" s="2">
        <v>306.43</v>
      </c>
      <c r="H1398" t="s">
        <v>5792</v>
      </c>
      <c r="J1398" t="s">
        <v>5792</v>
      </c>
      <c r="AC1398" t="s">
        <v>5792</v>
      </c>
      <c r="AD1398" t="str">
        <f t="shared" si="65"/>
        <v xml:space="preserve">Ostatné </v>
      </c>
    </row>
    <row r="1399" spans="1:30" x14ac:dyDescent="0.3">
      <c r="A1399" s="3">
        <v>44286</v>
      </c>
      <c r="B1399" s="2">
        <f t="shared" si="64"/>
        <v>2021</v>
      </c>
      <c r="C1399" s="2">
        <f t="shared" si="63"/>
        <v>3</v>
      </c>
      <c r="D1399" s="2">
        <v>376</v>
      </c>
      <c r="E1399" t="s">
        <v>5375</v>
      </c>
      <c r="F1399" s="4">
        <v>34332197</v>
      </c>
      <c r="G1399" s="2">
        <v>212.57</v>
      </c>
      <c r="H1399" t="s">
        <v>5792</v>
      </c>
      <c r="J1399" t="s">
        <v>5792</v>
      </c>
      <c r="AC1399" t="s">
        <v>5792</v>
      </c>
      <c r="AD1399" t="str">
        <f t="shared" si="65"/>
        <v xml:space="preserve">Ostatné </v>
      </c>
    </row>
    <row r="1400" spans="1:30" x14ac:dyDescent="0.3">
      <c r="A1400" s="3">
        <v>44284</v>
      </c>
      <c r="B1400" s="2">
        <f t="shared" si="64"/>
        <v>2021</v>
      </c>
      <c r="C1400" s="2">
        <f t="shared" si="63"/>
        <v>3</v>
      </c>
      <c r="D1400" s="2">
        <v>308</v>
      </c>
      <c r="E1400" t="s">
        <v>5396</v>
      </c>
      <c r="F1400" s="4">
        <v>34332197</v>
      </c>
      <c r="G1400" s="2">
        <v>212.57</v>
      </c>
      <c r="H1400" t="s">
        <v>5792</v>
      </c>
      <c r="J1400" t="s">
        <v>5792</v>
      </c>
      <c r="AC1400" t="s">
        <v>5792</v>
      </c>
      <c r="AD1400" t="str">
        <f t="shared" si="65"/>
        <v xml:space="preserve">Ostatné </v>
      </c>
    </row>
    <row r="1401" spans="1:30" x14ac:dyDescent="0.3">
      <c r="A1401" s="3">
        <v>44284</v>
      </c>
      <c r="B1401" s="2">
        <f t="shared" si="64"/>
        <v>2021</v>
      </c>
      <c r="C1401" s="2">
        <f t="shared" si="63"/>
        <v>3</v>
      </c>
      <c r="D1401" s="2">
        <v>307</v>
      </c>
      <c r="E1401" t="s">
        <v>5397</v>
      </c>
      <c r="F1401" s="4">
        <v>34332197</v>
      </c>
      <c r="G1401" s="2">
        <v>212.57</v>
      </c>
      <c r="H1401" t="s">
        <v>5792</v>
      </c>
      <c r="J1401" t="s">
        <v>5792</v>
      </c>
      <c r="AC1401" t="s">
        <v>5792</v>
      </c>
      <c r="AD1401" t="str">
        <f t="shared" si="65"/>
        <v xml:space="preserve">Ostatné </v>
      </c>
    </row>
    <row r="1402" spans="1:30" x14ac:dyDescent="0.3">
      <c r="A1402" s="3">
        <v>44284</v>
      </c>
      <c r="B1402" s="2">
        <f t="shared" si="64"/>
        <v>2021</v>
      </c>
      <c r="C1402" s="2">
        <f t="shared" si="63"/>
        <v>3</v>
      </c>
      <c r="D1402" s="2">
        <v>306</v>
      </c>
      <c r="E1402" t="s">
        <v>5398</v>
      </c>
      <c r="F1402" s="4">
        <v>34332197</v>
      </c>
      <c r="G1402" s="2">
        <v>212.57</v>
      </c>
      <c r="H1402" t="s">
        <v>5792</v>
      </c>
      <c r="J1402" t="s">
        <v>5792</v>
      </c>
      <c r="AC1402" t="s">
        <v>5792</v>
      </c>
      <c r="AD1402" t="str">
        <f t="shared" si="65"/>
        <v xml:space="preserve">Ostatné </v>
      </c>
    </row>
    <row r="1403" spans="1:30" x14ac:dyDescent="0.3">
      <c r="A1403" s="3">
        <v>44284</v>
      </c>
      <c r="B1403" s="2">
        <f t="shared" si="64"/>
        <v>2021</v>
      </c>
      <c r="C1403" s="2">
        <f t="shared" si="63"/>
        <v>3</v>
      </c>
      <c r="D1403" s="2">
        <v>305</v>
      </c>
      <c r="E1403" t="s">
        <v>5399</v>
      </c>
      <c r="F1403" s="4">
        <v>34332197</v>
      </c>
      <c r="G1403" s="2">
        <v>499.47</v>
      </c>
      <c r="H1403" t="s">
        <v>5792</v>
      </c>
      <c r="J1403" t="s">
        <v>5792</v>
      </c>
      <c r="AC1403" t="s">
        <v>5792</v>
      </c>
      <c r="AD1403" t="str">
        <f t="shared" si="65"/>
        <v xml:space="preserve">Ostatné </v>
      </c>
    </row>
    <row r="1404" spans="1:30" x14ac:dyDescent="0.3">
      <c r="A1404" s="3">
        <v>44284</v>
      </c>
      <c r="B1404" s="2">
        <f t="shared" si="64"/>
        <v>2021</v>
      </c>
      <c r="C1404" s="2">
        <f t="shared" si="63"/>
        <v>3</v>
      </c>
      <c r="D1404" s="2">
        <v>304</v>
      </c>
      <c r="E1404" t="s">
        <v>5408</v>
      </c>
      <c r="F1404" s="4">
        <v>34332197</v>
      </c>
      <c r="G1404" s="2">
        <v>212.57</v>
      </c>
      <c r="H1404" t="s">
        <v>5792</v>
      </c>
      <c r="J1404" t="s">
        <v>5792</v>
      </c>
      <c r="AC1404" t="s">
        <v>5792</v>
      </c>
      <c r="AD1404" t="str">
        <f t="shared" si="65"/>
        <v xml:space="preserve">Ostatné </v>
      </c>
    </row>
    <row r="1405" spans="1:30" x14ac:dyDescent="0.3">
      <c r="A1405" s="3">
        <v>44274</v>
      </c>
      <c r="B1405" s="2">
        <f t="shared" si="64"/>
        <v>2021</v>
      </c>
      <c r="C1405" s="2">
        <f t="shared" si="63"/>
        <v>3</v>
      </c>
      <c r="D1405" s="2">
        <v>224</v>
      </c>
      <c r="E1405" t="s">
        <v>5453</v>
      </c>
      <c r="F1405" s="4">
        <v>34332197</v>
      </c>
      <c r="G1405" s="2">
        <v>212.57</v>
      </c>
      <c r="H1405" t="s">
        <v>5792</v>
      </c>
      <c r="J1405" t="s">
        <v>5792</v>
      </c>
      <c r="AC1405" t="s">
        <v>5792</v>
      </c>
      <c r="AD1405" t="str">
        <f t="shared" si="65"/>
        <v xml:space="preserve">Ostatné </v>
      </c>
    </row>
    <row r="1406" spans="1:30" x14ac:dyDescent="0.3">
      <c r="A1406" s="3">
        <v>44274</v>
      </c>
      <c r="B1406" s="2">
        <f t="shared" si="64"/>
        <v>2021</v>
      </c>
      <c r="C1406" s="2">
        <f t="shared" si="63"/>
        <v>3</v>
      </c>
      <c r="D1406" s="2">
        <v>223</v>
      </c>
      <c r="E1406" t="s">
        <v>5454</v>
      </c>
      <c r="F1406" s="4">
        <v>34332197</v>
      </c>
      <c r="G1406" s="2">
        <v>263.11</v>
      </c>
      <c r="H1406" t="s">
        <v>5792</v>
      </c>
      <c r="J1406" t="s">
        <v>5792</v>
      </c>
      <c r="AC1406" t="s">
        <v>5792</v>
      </c>
      <c r="AD1406" t="str">
        <f t="shared" si="65"/>
        <v xml:space="preserve">Ostatné </v>
      </c>
    </row>
    <row r="1407" spans="1:30" x14ac:dyDescent="0.3">
      <c r="A1407" s="3">
        <v>44252</v>
      </c>
      <c r="B1407" s="2">
        <f t="shared" si="64"/>
        <v>2021</v>
      </c>
      <c r="C1407" s="2">
        <f t="shared" si="63"/>
        <v>2</v>
      </c>
      <c r="D1407" s="2">
        <v>82</v>
      </c>
      <c r="E1407" t="s">
        <v>5551</v>
      </c>
      <c r="F1407" s="4">
        <v>34332197</v>
      </c>
      <c r="G1407" s="2">
        <v>263.11</v>
      </c>
      <c r="H1407" t="s">
        <v>5792</v>
      </c>
      <c r="J1407" t="s">
        <v>5792</v>
      </c>
      <c r="AC1407" t="s">
        <v>5792</v>
      </c>
      <c r="AD1407" t="str">
        <f t="shared" si="65"/>
        <v xml:space="preserve">Ostatné </v>
      </c>
    </row>
    <row r="1408" spans="1:30" x14ac:dyDescent="0.3">
      <c r="A1408" s="3">
        <v>44250</v>
      </c>
      <c r="B1408" s="2">
        <f t="shared" si="64"/>
        <v>2021</v>
      </c>
      <c r="C1408" s="2">
        <f t="shared" si="63"/>
        <v>2</v>
      </c>
      <c r="D1408" s="2">
        <v>79</v>
      </c>
      <c r="E1408" t="s">
        <v>5562</v>
      </c>
      <c r="F1408" s="4">
        <v>34332197</v>
      </c>
      <c r="G1408" s="2">
        <v>212.57</v>
      </c>
      <c r="H1408" t="s">
        <v>5792</v>
      </c>
      <c r="J1408" t="s">
        <v>5792</v>
      </c>
      <c r="AC1408" t="s">
        <v>5792</v>
      </c>
      <c r="AD1408" t="str">
        <f t="shared" si="65"/>
        <v xml:space="preserve">Ostatné </v>
      </c>
    </row>
    <row r="1409" spans="1:30" x14ac:dyDescent="0.3">
      <c r="A1409" s="3">
        <v>44244</v>
      </c>
      <c r="B1409" s="2">
        <f t="shared" si="64"/>
        <v>2021</v>
      </c>
      <c r="C1409" s="2">
        <f t="shared" si="63"/>
        <v>2</v>
      </c>
      <c r="D1409" s="2">
        <v>52</v>
      </c>
      <c r="E1409" t="s">
        <v>5589</v>
      </c>
      <c r="F1409" s="4">
        <v>34332197</v>
      </c>
      <c r="G1409" s="2">
        <v>212.57</v>
      </c>
      <c r="H1409" t="s">
        <v>5792</v>
      </c>
      <c r="J1409" t="s">
        <v>5792</v>
      </c>
      <c r="AC1409" t="s">
        <v>5792</v>
      </c>
      <c r="AD1409" t="str">
        <f t="shared" si="65"/>
        <v xml:space="preserve">Ostatné </v>
      </c>
    </row>
    <row r="1410" spans="1:30" x14ac:dyDescent="0.3">
      <c r="A1410" s="3">
        <v>44228</v>
      </c>
      <c r="B1410" s="2">
        <f t="shared" si="64"/>
        <v>2021</v>
      </c>
      <c r="C1410" s="2">
        <f t="shared" ref="C1410:C1473" si="66">MONTH(A1410)</f>
        <v>2</v>
      </c>
      <c r="D1410" s="2">
        <v>47</v>
      </c>
      <c r="E1410" t="s">
        <v>5673</v>
      </c>
      <c r="F1410" s="4">
        <v>34332197</v>
      </c>
      <c r="G1410" s="2">
        <v>212.57</v>
      </c>
      <c r="H1410" t="s">
        <v>5792</v>
      </c>
      <c r="J1410" t="s">
        <v>5792</v>
      </c>
      <c r="AC1410" t="s">
        <v>5792</v>
      </c>
      <c r="AD1410" t="str">
        <f t="shared" si="65"/>
        <v xml:space="preserve">Ostatné </v>
      </c>
    </row>
    <row r="1411" spans="1:30" x14ac:dyDescent="0.3">
      <c r="A1411" s="3">
        <v>44228</v>
      </c>
      <c r="B1411" s="2">
        <f t="shared" ref="B1411:B1474" si="67">YEAR(A1411)</f>
        <v>2021</v>
      </c>
      <c r="C1411" s="2">
        <f t="shared" si="66"/>
        <v>2</v>
      </c>
      <c r="D1411" s="2">
        <v>33</v>
      </c>
      <c r="E1411" t="s">
        <v>5674</v>
      </c>
      <c r="F1411" s="4">
        <v>34332197</v>
      </c>
      <c r="G1411" s="2">
        <v>212.57</v>
      </c>
      <c r="H1411" t="s">
        <v>5792</v>
      </c>
      <c r="J1411" t="s">
        <v>5792</v>
      </c>
      <c r="AC1411" t="s">
        <v>5792</v>
      </c>
      <c r="AD1411" t="str">
        <f t="shared" ref="AD1411:AD1474" si="68">_xlfn.CONCAT(IF($K1411="x",_xlfn.CONCAT($K$1, " "),""),IF($L1411="x",_xlfn.CONCAT($L$1, " "),""),IF($M1411="x",_xlfn.CONCAT($M$1, " "),""),IF($N1411="x",_xlfn.CONCAT($N$1, " "),""),IF($O1411="x",_xlfn.CONCAT($O$1, " "),""),IF($P1411="x",_xlfn.CONCAT($P$1, " "),""),IF($Q1411="x",_xlfn.CONCAT($Q$1, " "),""),IF($R1411="x",_xlfn.CONCAT($R$1, " "),""),IF($S1411="x",_xlfn.CONCAT($S$1, " "),""), IF($T1411="x",_xlfn.CONCAT($T$1, " "),""),IF($U1411="x",_xlfn.CONCAT($U$1, " "),""),IF($V1411="x",_xlfn.CONCAT($V$1, " "),""),IF($W1411="x",_xlfn.CONCAT($W$1, " "),""),IF($X1411="x",_xlfn.CONCAT($X$1, " "),""),IF($Y1411="x",_xlfn.CONCAT($Y$1, " "),""),IF($Z1411="x",_xlfn.CONCAT($Z$1, " "),""),IF($AA1411="x",_xlfn.CONCAT($AA$1, " "),""),IF($AB1411="x",_xlfn.CONCAT($AB$1, " "),""),IF($AC1411="x",_xlfn.CONCAT($AC$1, " "),""))</f>
        <v xml:space="preserve">Ostatné </v>
      </c>
    </row>
    <row r="1412" spans="1:30" x14ac:dyDescent="0.3">
      <c r="A1412" s="3">
        <v>44228</v>
      </c>
      <c r="B1412" s="2">
        <f t="shared" si="67"/>
        <v>2021</v>
      </c>
      <c r="C1412" s="2">
        <f t="shared" si="66"/>
        <v>2</v>
      </c>
      <c r="D1412" s="2">
        <v>32</v>
      </c>
      <c r="E1412" t="s">
        <v>5675</v>
      </c>
      <c r="F1412" s="4">
        <v>34332197</v>
      </c>
      <c r="G1412" s="2">
        <v>212.57</v>
      </c>
      <c r="H1412" t="s">
        <v>5792</v>
      </c>
      <c r="J1412" t="s">
        <v>5792</v>
      </c>
      <c r="AC1412" t="s">
        <v>5792</v>
      </c>
      <c r="AD1412" t="str">
        <f t="shared" si="68"/>
        <v xml:space="preserve">Ostatné </v>
      </c>
    </row>
    <row r="1413" spans="1:30" x14ac:dyDescent="0.3">
      <c r="A1413" s="3">
        <v>44228</v>
      </c>
      <c r="B1413" s="2">
        <f t="shared" si="67"/>
        <v>2021</v>
      </c>
      <c r="C1413" s="2">
        <f t="shared" si="66"/>
        <v>2</v>
      </c>
      <c r="D1413" s="2">
        <v>9</v>
      </c>
      <c r="E1413" t="s">
        <v>5676</v>
      </c>
      <c r="F1413" s="4">
        <v>34332197</v>
      </c>
      <c r="G1413" s="2">
        <v>212.57</v>
      </c>
      <c r="H1413" t="s">
        <v>5792</v>
      </c>
      <c r="J1413" t="s">
        <v>5792</v>
      </c>
      <c r="AC1413" t="s">
        <v>5792</v>
      </c>
      <c r="AD1413" t="str">
        <f t="shared" si="68"/>
        <v xml:space="preserve">Ostatné </v>
      </c>
    </row>
    <row r="1414" spans="1:30" x14ac:dyDescent="0.3">
      <c r="A1414" s="3">
        <v>44228</v>
      </c>
      <c r="B1414" s="2">
        <f t="shared" si="67"/>
        <v>2021</v>
      </c>
      <c r="C1414" s="2">
        <f t="shared" si="66"/>
        <v>2</v>
      </c>
      <c r="D1414" s="2">
        <v>8</v>
      </c>
      <c r="E1414" t="s">
        <v>5677</v>
      </c>
      <c r="F1414" s="4">
        <v>34332197</v>
      </c>
      <c r="G1414" s="2">
        <v>335.31</v>
      </c>
      <c r="H1414" t="s">
        <v>5792</v>
      </c>
      <c r="J1414" t="s">
        <v>5792</v>
      </c>
      <c r="AC1414" t="s">
        <v>5792</v>
      </c>
      <c r="AD1414" t="str">
        <f t="shared" si="68"/>
        <v xml:space="preserve">Ostatné </v>
      </c>
    </row>
    <row r="1415" spans="1:30" x14ac:dyDescent="0.3">
      <c r="A1415" s="3">
        <v>44228</v>
      </c>
      <c r="B1415" s="2">
        <f t="shared" si="67"/>
        <v>2021</v>
      </c>
      <c r="C1415" s="2">
        <f t="shared" si="66"/>
        <v>2</v>
      </c>
      <c r="D1415" s="2">
        <v>2281</v>
      </c>
      <c r="E1415" t="s">
        <v>5692</v>
      </c>
      <c r="F1415" s="4">
        <v>34332197</v>
      </c>
      <c r="G1415" s="2">
        <v>332.01</v>
      </c>
      <c r="H1415" t="s">
        <v>5792</v>
      </c>
      <c r="J1415" t="s">
        <v>5792</v>
      </c>
      <c r="AC1415" t="s">
        <v>5792</v>
      </c>
      <c r="AD1415" t="str">
        <f t="shared" si="68"/>
        <v xml:space="preserve">Ostatné </v>
      </c>
    </row>
    <row r="1416" spans="1:30" x14ac:dyDescent="0.3">
      <c r="A1416" s="3">
        <v>44228</v>
      </c>
      <c r="B1416" s="2">
        <f t="shared" si="67"/>
        <v>2021</v>
      </c>
      <c r="C1416" s="2">
        <f t="shared" si="66"/>
        <v>2</v>
      </c>
      <c r="D1416" s="2">
        <v>2280</v>
      </c>
      <c r="E1416" t="s">
        <v>5693</v>
      </c>
      <c r="F1416" s="4">
        <v>34332197</v>
      </c>
      <c r="G1416" s="2">
        <v>248.67</v>
      </c>
      <c r="H1416" t="s">
        <v>5792</v>
      </c>
      <c r="J1416" t="s">
        <v>5792</v>
      </c>
      <c r="AC1416" t="s">
        <v>5792</v>
      </c>
      <c r="AD1416" t="str">
        <f t="shared" si="68"/>
        <v xml:space="preserve">Ostatné </v>
      </c>
    </row>
    <row r="1417" spans="1:30" x14ac:dyDescent="0.3">
      <c r="A1417" s="3">
        <v>45279</v>
      </c>
      <c r="B1417" s="2">
        <f t="shared" si="67"/>
        <v>2023</v>
      </c>
      <c r="C1417" s="2">
        <f t="shared" si="66"/>
        <v>12</v>
      </c>
      <c r="D1417" s="2">
        <v>1483</v>
      </c>
      <c r="E1417" t="s">
        <v>297</v>
      </c>
      <c r="F1417" s="4">
        <v>34388745</v>
      </c>
      <c r="G1417" s="2">
        <v>270</v>
      </c>
      <c r="H1417" t="s">
        <v>5792</v>
      </c>
      <c r="K1417" t="s">
        <v>5792</v>
      </c>
      <c r="AB1417" t="s">
        <v>5792</v>
      </c>
      <c r="AD1417" t="str">
        <f t="shared" si="68"/>
        <v xml:space="preserve">Investícia a údržba majetku Civilná ochrana a bezpečnosť </v>
      </c>
    </row>
    <row r="1418" spans="1:30" x14ac:dyDescent="0.3">
      <c r="A1418" s="3">
        <v>45216</v>
      </c>
      <c r="B1418" s="2">
        <f t="shared" si="67"/>
        <v>2023</v>
      </c>
      <c r="C1418" s="2">
        <f t="shared" si="66"/>
        <v>10</v>
      </c>
      <c r="D1418" s="2">
        <v>1122</v>
      </c>
      <c r="E1418" t="s">
        <v>794</v>
      </c>
      <c r="F1418" s="4">
        <v>34388745</v>
      </c>
      <c r="G1418" s="2">
        <v>270</v>
      </c>
      <c r="H1418" t="s">
        <v>5792</v>
      </c>
      <c r="K1418" t="s">
        <v>5792</v>
      </c>
      <c r="AB1418" t="s">
        <v>5792</v>
      </c>
      <c r="AD1418" t="str">
        <f t="shared" si="68"/>
        <v xml:space="preserve">Investícia a údržba majetku Civilná ochrana a bezpečnosť </v>
      </c>
    </row>
    <row r="1419" spans="1:30" x14ac:dyDescent="0.3">
      <c r="A1419" s="3">
        <v>45120</v>
      </c>
      <c r="B1419" s="2">
        <f t="shared" si="67"/>
        <v>2023</v>
      </c>
      <c r="C1419" s="2">
        <f t="shared" si="66"/>
        <v>7</v>
      </c>
      <c r="D1419" s="2">
        <v>688</v>
      </c>
      <c r="E1419" t="s">
        <v>1305</v>
      </c>
      <c r="F1419" s="4">
        <v>34388745</v>
      </c>
      <c r="G1419" s="2">
        <v>750</v>
      </c>
      <c r="H1419" t="s">
        <v>5792</v>
      </c>
      <c r="K1419" t="s">
        <v>5792</v>
      </c>
      <c r="AB1419" t="s">
        <v>5792</v>
      </c>
      <c r="AD1419" t="str">
        <f t="shared" si="68"/>
        <v xml:space="preserve">Investícia a údržba majetku Civilná ochrana a bezpečnosť </v>
      </c>
    </row>
    <row r="1420" spans="1:30" x14ac:dyDescent="0.3">
      <c r="A1420" s="3">
        <v>45035</v>
      </c>
      <c r="B1420" s="2">
        <f t="shared" si="67"/>
        <v>2023</v>
      </c>
      <c r="C1420" s="2">
        <f t="shared" si="66"/>
        <v>4</v>
      </c>
      <c r="D1420" s="2">
        <v>330</v>
      </c>
      <c r="E1420" t="s">
        <v>1776</v>
      </c>
      <c r="F1420" s="4">
        <v>34388745</v>
      </c>
      <c r="G1420" s="2">
        <v>270</v>
      </c>
      <c r="H1420" t="s">
        <v>5792</v>
      </c>
      <c r="K1420" t="s">
        <v>5792</v>
      </c>
      <c r="AB1420" t="s">
        <v>5792</v>
      </c>
      <c r="AD1420" t="str">
        <f t="shared" si="68"/>
        <v xml:space="preserve">Investícia a údržba majetku Civilná ochrana a bezpečnosť </v>
      </c>
    </row>
    <row r="1421" spans="1:30" x14ac:dyDescent="0.3">
      <c r="A1421" s="3">
        <v>44959</v>
      </c>
      <c r="B1421" s="2">
        <f t="shared" si="67"/>
        <v>2023</v>
      </c>
      <c r="C1421" s="2">
        <f t="shared" si="66"/>
        <v>2</v>
      </c>
      <c r="D1421" s="2">
        <v>1952</v>
      </c>
      <c r="E1421" t="s">
        <v>2090</v>
      </c>
      <c r="F1421" s="4">
        <v>34388745</v>
      </c>
      <c r="G1421" s="2">
        <v>270</v>
      </c>
      <c r="H1421" t="s">
        <v>5792</v>
      </c>
      <c r="K1421" t="s">
        <v>5792</v>
      </c>
      <c r="AB1421" t="s">
        <v>5792</v>
      </c>
      <c r="AD1421" t="str">
        <f t="shared" si="68"/>
        <v xml:space="preserve">Investícia a údržba majetku Civilná ochrana a bezpečnosť </v>
      </c>
    </row>
    <row r="1422" spans="1:30" x14ac:dyDescent="0.3">
      <c r="A1422" s="3">
        <v>44874</v>
      </c>
      <c r="B1422" s="2">
        <f t="shared" si="67"/>
        <v>2022</v>
      </c>
      <c r="C1422" s="2">
        <f t="shared" si="66"/>
        <v>11</v>
      </c>
      <c r="D1422">
        <v>1517</v>
      </c>
      <c r="E1422" t="s">
        <v>2598</v>
      </c>
      <c r="F1422" s="4">
        <v>34388745</v>
      </c>
      <c r="G1422" s="2">
        <v>270</v>
      </c>
      <c r="H1422" t="s">
        <v>5792</v>
      </c>
      <c r="K1422" t="s">
        <v>5792</v>
      </c>
      <c r="AB1422" t="s">
        <v>5792</v>
      </c>
      <c r="AD1422" t="str">
        <f t="shared" si="68"/>
        <v xml:space="preserve">Investícia a údržba majetku Civilná ochrana a bezpečnosť </v>
      </c>
    </row>
    <row r="1423" spans="1:30" x14ac:dyDescent="0.3">
      <c r="A1423" s="3">
        <v>44769</v>
      </c>
      <c r="B1423" s="2">
        <f t="shared" si="67"/>
        <v>2022</v>
      </c>
      <c r="C1423" s="2">
        <f t="shared" si="66"/>
        <v>7</v>
      </c>
      <c r="D1423">
        <v>952</v>
      </c>
      <c r="E1423" t="s">
        <v>2995</v>
      </c>
      <c r="F1423" s="4">
        <v>34388745</v>
      </c>
      <c r="G1423" s="2">
        <v>750</v>
      </c>
      <c r="H1423" t="s">
        <v>5792</v>
      </c>
      <c r="K1423" t="s">
        <v>5792</v>
      </c>
      <c r="AB1423" t="s">
        <v>5792</v>
      </c>
      <c r="AD1423" t="str">
        <f t="shared" si="68"/>
        <v xml:space="preserve">Investícia a údržba majetku Civilná ochrana a bezpečnosť </v>
      </c>
    </row>
    <row r="1424" spans="1:30" x14ac:dyDescent="0.3">
      <c r="A1424" s="3">
        <v>44741</v>
      </c>
      <c r="B1424" s="2">
        <f t="shared" si="67"/>
        <v>2022</v>
      </c>
      <c r="C1424" s="2">
        <f t="shared" si="66"/>
        <v>6</v>
      </c>
      <c r="D1424">
        <v>800</v>
      </c>
      <c r="E1424" t="s">
        <v>3128</v>
      </c>
      <c r="F1424" s="4">
        <v>34388745</v>
      </c>
      <c r="G1424" s="2">
        <v>619.6</v>
      </c>
      <c r="H1424" t="s">
        <v>5792</v>
      </c>
      <c r="K1424" t="s">
        <v>5792</v>
      </c>
      <c r="AB1424" t="s">
        <v>5792</v>
      </c>
      <c r="AD1424" t="str">
        <f t="shared" si="68"/>
        <v xml:space="preserve">Investícia a údržba majetku Civilná ochrana a bezpečnosť </v>
      </c>
    </row>
    <row r="1425" spans="1:30" x14ac:dyDescent="0.3">
      <c r="A1425" s="3">
        <v>44711</v>
      </c>
      <c r="B1425" s="2">
        <f t="shared" si="67"/>
        <v>2022</v>
      </c>
      <c r="C1425" s="2">
        <f t="shared" si="66"/>
        <v>5</v>
      </c>
      <c r="D1425">
        <v>715</v>
      </c>
      <c r="E1425" t="s">
        <v>3285</v>
      </c>
      <c r="F1425" s="4">
        <v>34388745</v>
      </c>
      <c r="G1425" s="2">
        <v>1301.7</v>
      </c>
      <c r="H1425" t="s">
        <v>5792</v>
      </c>
      <c r="K1425" t="s">
        <v>5792</v>
      </c>
      <c r="AB1425" t="s">
        <v>5792</v>
      </c>
      <c r="AD1425" t="str">
        <f t="shared" si="68"/>
        <v xml:space="preserve">Investícia a údržba majetku Civilná ochrana a bezpečnosť </v>
      </c>
    </row>
    <row r="1426" spans="1:30" x14ac:dyDescent="0.3">
      <c r="A1426" s="3">
        <v>44680</v>
      </c>
      <c r="B1426" s="2">
        <f t="shared" si="67"/>
        <v>2022</v>
      </c>
      <c r="C1426" s="2">
        <f t="shared" si="66"/>
        <v>4</v>
      </c>
      <c r="D1426">
        <v>485</v>
      </c>
      <c r="E1426" t="s">
        <v>3427</v>
      </c>
      <c r="F1426" s="4">
        <v>34388745</v>
      </c>
      <c r="G1426" s="2">
        <v>750</v>
      </c>
      <c r="H1426" t="s">
        <v>5792</v>
      </c>
      <c r="K1426" t="s">
        <v>5792</v>
      </c>
      <c r="AB1426" t="s">
        <v>5792</v>
      </c>
      <c r="AD1426" t="str">
        <f t="shared" si="68"/>
        <v xml:space="preserve">Investícia a údržba majetku Civilná ochrana a bezpečnosť </v>
      </c>
    </row>
    <row r="1427" spans="1:30" x14ac:dyDescent="0.3">
      <c r="A1427" s="3">
        <v>44680</v>
      </c>
      <c r="B1427" s="2">
        <f t="shared" si="67"/>
        <v>2022</v>
      </c>
      <c r="C1427" s="2">
        <f t="shared" si="66"/>
        <v>4</v>
      </c>
      <c r="D1427">
        <v>500</v>
      </c>
      <c r="E1427" t="s">
        <v>3433</v>
      </c>
      <c r="F1427" s="4">
        <v>34388745</v>
      </c>
      <c r="G1427" s="2">
        <v>270</v>
      </c>
      <c r="H1427" t="s">
        <v>5792</v>
      </c>
      <c r="K1427" t="s">
        <v>5792</v>
      </c>
      <c r="AB1427" t="s">
        <v>5792</v>
      </c>
      <c r="AD1427" t="str">
        <f t="shared" si="68"/>
        <v xml:space="preserve">Investícia a údržba majetku Civilná ochrana a bezpečnosť </v>
      </c>
    </row>
    <row r="1428" spans="1:30" x14ac:dyDescent="0.3">
      <c r="A1428" s="3">
        <v>44593</v>
      </c>
      <c r="B1428" s="2">
        <f t="shared" si="67"/>
        <v>2022</v>
      </c>
      <c r="C1428" s="2">
        <f t="shared" si="66"/>
        <v>2</v>
      </c>
      <c r="D1428">
        <v>2052</v>
      </c>
      <c r="E1428" t="s">
        <v>3849</v>
      </c>
      <c r="F1428" s="4">
        <v>34388745</v>
      </c>
      <c r="G1428" s="2">
        <v>247.36</v>
      </c>
      <c r="H1428" t="s">
        <v>5792</v>
      </c>
      <c r="K1428" t="s">
        <v>5792</v>
      </c>
      <c r="AB1428" t="s">
        <v>5792</v>
      </c>
      <c r="AD1428" t="str">
        <f t="shared" si="68"/>
        <v xml:space="preserve">Investícia a údržba majetku Civilná ochrana a bezpečnosť </v>
      </c>
    </row>
    <row r="1429" spans="1:30" x14ac:dyDescent="0.3">
      <c r="A1429" s="3">
        <v>44496</v>
      </c>
      <c r="B1429" s="2">
        <f t="shared" si="67"/>
        <v>2021</v>
      </c>
      <c r="C1429" s="2">
        <f t="shared" si="66"/>
        <v>10</v>
      </c>
      <c r="D1429" s="2">
        <v>1468</v>
      </c>
      <c r="E1429" t="s">
        <v>4402</v>
      </c>
      <c r="F1429" s="4">
        <v>34388745</v>
      </c>
      <c r="G1429" s="2">
        <v>247.36</v>
      </c>
      <c r="H1429" t="s">
        <v>5792</v>
      </c>
      <c r="K1429" t="s">
        <v>5792</v>
      </c>
      <c r="AB1429" t="s">
        <v>5792</v>
      </c>
      <c r="AD1429" t="str">
        <f t="shared" si="68"/>
        <v xml:space="preserve">Investícia a údržba majetku Civilná ochrana a bezpečnosť </v>
      </c>
    </row>
    <row r="1430" spans="1:30" x14ac:dyDescent="0.3">
      <c r="A1430" s="3">
        <v>44404</v>
      </c>
      <c r="B1430" s="2">
        <f t="shared" si="67"/>
        <v>2021</v>
      </c>
      <c r="C1430" s="2">
        <f t="shared" si="66"/>
        <v>7</v>
      </c>
      <c r="D1430" s="2">
        <v>874</v>
      </c>
      <c r="E1430" t="s">
        <v>4825</v>
      </c>
      <c r="F1430" s="4">
        <v>34388745</v>
      </c>
      <c r="G1430" s="2">
        <v>720.97</v>
      </c>
      <c r="H1430" t="s">
        <v>5792</v>
      </c>
      <c r="K1430" t="s">
        <v>5792</v>
      </c>
      <c r="AB1430" t="s">
        <v>5792</v>
      </c>
      <c r="AD1430" t="str">
        <f t="shared" si="68"/>
        <v xml:space="preserve">Investícia a údržba majetku Civilná ochrana a bezpečnosť </v>
      </c>
    </row>
    <row r="1431" spans="1:30" x14ac:dyDescent="0.3">
      <c r="A1431" s="3">
        <v>44396</v>
      </c>
      <c r="B1431" s="2">
        <f t="shared" si="67"/>
        <v>2021</v>
      </c>
      <c r="C1431" s="2">
        <f t="shared" si="66"/>
        <v>7</v>
      </c>
      <c r="D1431" s="2">
        <v>857</v>
      </c>
      <c r="E1431" t="s">
        <v>4892</v>
      </c>
      <c r="F1431" s="4">
        <v>34388745</v>
      </c>
      <c r="G1431" s="2">
        <v>582</v>
      </c>
      <c r="H1431" t="s">
        <v>5792</v>
      </c>
      <c r="K1431" t="s">
        <v>5792</v>
      </c>
      <c r="AB1431" t="s">
        <v>5792</v>
      </c>
      <c r="AD1431" t="str">
        <f t="shared" si="68"/>
        <v xml:space="preserve">Investícia a údržba majetku Civilná ochrana a bezpečnosť </v>
      </c>
    </row>
    <row r="1432" spans="1:30" x14ac:dyDescent="0.3">
      <c r="A1432" s="3">
        <v>44354</v>
      </c>
      <c r="B1432" s="2">
        <f t="shared" si="67"/>
        <v>2021</v>
      </c>
      <c r="C1432" s="2">
        <f t="shared" si="66"/>
        <v>6</v>
      </c>
      <c r="D1432" s="2">
        <v>702</v>
      </c>
      <c r="E1432" t="s">
        <v>4892</v>
      </c>
      <c r="F1432" s="4">
        <v>34388745</v>
      </c>
      <c r="G1432" s="2">
        <v>356.4</v>
      </c>
      <c r="H1432" t="s">
        <v>5792</v>
      </c>
      <c r="K1432" t="s">
        <v>5792</v>
      </c>
      <c r="AB1432" t="s">
        <v>5792</v>
      </c>
      <c r="AD1432" t="str">
        <f t="shared" si="68"/>
        <v xml:space="preserve">Investícia a údržba majetku Civilná ochrana a bezpečnosť </v>
      </c>
    </row>
    <row r="1433" spans="1:30" x14ac:dyDescent="0.3">
      <c r="A1433" s="3">
        <v>44319</v>
      </c>
      <c r="B1433" s="2">
        <f t="shared" si="67"/>
        <v>2021</v>
      </c>
      <c r="C1433" s="2">
        <f t="shared" si="66"/>
        <v>5</v>
      </c>
      <c r="D1433" s="2">
        <v>534</v>
      </c>
      <c r="E1433" t="s">
        <v>5236</v>
      </c>
      <c r="F1433" s="4">
        <v>34388745</v>
      </c>
      <c r="G1433" s="2">
        <v>247.36</v>
      </c>
      <c r="H1433" t="s">
        <v>5792</v>
      </c>
      <c r="K1433" t="s">
        <v>5792</v>
      </c>
      <c r="AB1433" t="s">
        <v>5792</v>
      </c>
      <c r="AD1433" t="str">
        <f t="shared" si="68"/>
        <v xml:space="preserve">Investícia a údržba majetku Civilná ochrana a bezpečnosť </v>
      </c>
    </row>
    <row r="1434" spans="1:30" x14ac:dyDescent="0.3">
      <c r="A1434" s="3">
        <v>44284</v>
      </c>
      <c r="B1434" s="2">
        <f t="shared" si="67"/>
        <v>2021</v>
      </c>
      <c r="C1434" s="2">
        <f t="shared" si="66"/>
        <v>3</v>
      </c>
      <c r="D1434" s="2">
        <v>350</v>
      </c>
      <c r="E1434" t="s">
        <v>4892</v>
      </c>
      <c r="F1434" s="4">
        <v>34388745</v>
      </c>
      <c r="G1434" s="2">
        <v>300</v>
      </c>
      <c r="H1434" t="s">
        <v>5792</v>
      </c>
      <c r="K1434" t="s">
        <v>5792</v>
      </c>
      <c r="AB1434" t="s">
        <v>5792</v>
      </c>
      <c r="AD1434" t="str">
        <f t="shared" si="68"/>
        <v xml:space="preserve">Investícia a údržba majetku Civilná ochrana a bezpečnosť </v>
      </c>
    </row>
    <row r="1435" spans="1:30" x14ac:dyDescent="0.3">
      <c r="A1435" s="3">
        <v>44236</v>
      </c>
      <c r="B1435" s="2">
        <f t="shared" si="67"/>
        <v>2021</v>
      </c>
      <c r="C1435" s="2">
        <f t="shared" si="66"/>
        <v>2</v>
      </c>
      <c r="D1435" s="2">
        <v>54</v>
      </c>
      <c r="E1435" t="s">
        <v>5641</v>
      </c>
      <c r="F1435" s="4">
        <v>34388745</v>
      </c>
      <c r="G1435" s="2">
        <v>247.36</v>
      </c>
      <c r="H1435" t="s">
        <v>5792</v>
      </c>
      <c r="K1435" t="s">
        <v>5792</v>
      </c>
      <c r="AB1435" t="s">
        <v>5792</v>
      </c>
      <c r="AD1435" t="str">
        <f t="shared" si="68"/>
        <v xml:space="preserve">Investícia a údržba majetku Civilná ochrana a bezpečnosť </v>
      </c>
    </row>
    <row r="1436" spans="1:30" x14ac:dyDescent="0.3">
      <c r="A1436" s="3">
        <v>44201</v>
      </c>
      <c r="B1436" s="2">
        <f t="shared" si="67"/>
        <v>2021</v>
      </c>
      <c r="C1436" s="2">
        <f t="shared" si="66"/>
        <v>1</v>
      </c>
      <c r="D1436" s="2">
        <v>2238</v>
      </c>
      <c r="E1436" t="s">
        <v>4892</v>
      </c>
      <c r="F1436" s="4">
        <v>34388745</v>
      </c>
      <c r="G1436" s="2">
        <v>300</v>
      </c>
      <c r="H1436" t="s">
        <v>5792</v>
      </c>
      <c r="K1436" t="s">
        <v>5792</v>
      </c>
      <c r="AB1436" t="s">
        <v>5792</v>
      </c>
      <c r="AD1436" t="str">
        <f t="shared" si="68"/>
        <v xml:space="preserve">Investícia a údržba majetku Civilná ochrana a bezpečnosť </v>
      </c>
    </row>
    <row r="1437" spans="1:30" x14ac:dyDescent="0.3">
      <c r="A1437" s="3">
        <v>44560</v>
      </c>
      <c r="B1437" s="2">
        <f t="shared" si="67"/>
        <v>2021</v>
      </c>
      <c r="C1437" s="2">
        <f t="shared" si="66"/>
        <v>12</v>
      </c>
      <c r="D1437" s="2">
        <v>1910</v>
      </c>
      <c r="E1437" t="s">
        <v>4019</v>
      </c>
      <c r="F1437" s="4">
        <v>34559469</v>
      </c>
      <c r="G1437" s="2">
        <v>1840</v>
      </c>
      <c r="I1437" t="s">
        <v>5792</v>
      </c>
      <c r="U1437" t="s">
        <v>5792</v>
      </c>
      <c r="AD1437" t="str">
        <f t="shared" si="68"/>
        <v xml:space="preserve">Doprava </v>
      </c>
    </row>
    <row r="1438" spans="1:30" x14ac:dyDescent="0.3">
      <c r="A1438" s="3">
        <v>44525</v>
      </c>
      <c r="B1438" s="2">
        <f t="shared" si="67"/>
        <v>2021</v>
      </c>
      <c r="C1438" s="2">
        <f t="shared" si="66"/>
        <v>11</v>
      </c>
      <c r="D1438" s="2">
        <v>1548</v>
      </c>
      <c r="E1438" t="s">
        <v>4267</v>
      </c>
      <c r="F1438" s="4">
        <v>34559469</v>
      </c>
      <c r="G1438" s="2">
        <v>1555.2</v>
      </c>
      <c r="H1438" t="s">
        <v>5792</v>
      </c>
      <c r="S1438" t="s">
        <v>5792</v>
      </c>
      <c r="AD1438" t="str">
        <f t="shared" si="68"/>
        <v xml:space="preserve">Územné plány </v>
      </c>
    </row>
    <row r="1439" spans="1:30" x14ac:dyDescent="0.3">
      <c r="A1439" s="3">
        <v>44452</v>
      </c>
      <c r="B1439" s="2">
        <f t="shared" si="67"/>
        <v>2021</v>
      </c>
      <c r="C1439" s="2">
        <f t="shared" si="66"/>
        <v>9</v>
      </c>
      <c r="D1439" s="2">
        <v>1161</v>
      </c>
      <c r="E1439" t="s">
        <v>4641</v>
      </c>
      <c r="F1439" s="4">
        <v>34559469</v>
      </c>
      <c r="G1439" s="2">
        <v>1112</v>
      </c>
      <c r="I1439" t="s">
        <v>5792</v>
      </c>
      <c r="U1439" t="s">
        <v>5792</v>
      </c>
      <c r="AD1439" t="str">
        <f t="shared" si="68"/>
        <v xml:space="preserve">Doprava </v>
      </c>
    </row>
    <row r="1440" spans="1:30" x14ac:dyDescent="0.3">
      <c r="A1440" s="3">
        <v>44228</v>
      </c>
      <c r="B1440" s="2">
        <f t="shared" si="67"/>
        <v>2021</v>
      </c>
      <c r="C1440" s="2">
        <f t="shared" si="66"/>
        <v>2</v>
      </c>
      <c r="D1440" s="2">
        <v>2268</v>
      </c>
      <c r="E1440" t="s">
        <v>5689</v>
      </c>
      <c r="F1440" s="4">
        <v>34648194</v>
      </c>
      <c r="G1440" s="2">
        <v>5097.6000000000004</v>
      </c>
      <c r="I1440" t="s">
        <v>5792</v>
      </c>
      <c r="K1440" t="s">
        <v>5792</v>
      </c>
      <c r="AD1440" t="str">
        <f t="shared" si="68"/>
        <v xml:space="preserve">Investícia a údržba majetku </v>
      </c>
    </row>
    <row r="1441" spans="1:30" x14ac:dyDescent="0.3">
      <c r="A1441" s="3">
        <v>44228</v>
      </c>
      <c r="B1441" s="2">
        <f t="shared" si="67"/>
        <v>2021</v>
      </c>
      <c r="C1441" s="2">
        <f t="shared" si="66"/>
        <v>2</v>
      </c>
      <c r="D1441" s="2">
        <v>2264</v>
      </c>
      <c r="E1441" t="s">
        <v>5690</v>
      </c>
      <c r="F1441" s="4">
        <v>34648194</v>
      </c>
      <c r="G1441" s="2">
        <v>7710.72</v>
      </c>
      <c r="I1441" t="s">
        <v>5792</v>
      </c>
      <c r="K1441" t="s">
        <v>5792</v>
      </c>
      <c r="AD1441" t="str">
        <f t="shared" si="68"/>
        <v xml:space="preserve">Investícia a údržba majetku </v>
      </c>
    </row>
    <row r="1442" spans="1:30" x14ac:dyDescent="0.3">
      <c r="A1442" s="3">
        <v>45147</v>
      </c>
      <c r="B1442" s="2">
        <f t="shared" si="67"/>
        <v>2023</v>
      </c>
      <c r="C1442" s="2">
        <f t="shared" si="66"/>
        <v>8</v>
      </c>
      <c r="D1442" s="2">
        <v>807</v>
      </c>
      <c r="E1442" t="s">
        <v>1167</v>
      </c>
      <c r="F1442" s="4">
        <v>34863770</v>
      </c>
      <c r="G1442" s="2">
        <v>4560</v>
      </c>
      <c r="I1442" t="s">
        <v>5792</v>
      </c>
      <c r="K1442" t="s">
        <v>5792</v>
      </c>
      <c r="AD1442" t="str">
        <f t="shared" si="68"/>
        <v xml:space="preserve">Investícia a údržba majetku </v>
      </c>
    </row>
    <row r="1443" spans="1:30" x14ac:dyDescent="0.3">
      <c r="A1443" s="3">
        <v>44782</v>
      </c>
      <c r="B1443" s="2">
        <f t="shared" si="67"/>
        <v>2022</v>
      </c>
      <c r="C1443" s="2">
        <f t="shared" si="66"/>
        <v>8</v>
      </c>
      <c r="D1443">
        <v>979</v>
      </c>
      <c r="E1443" t="s">
        <v>2975</v>
      </c>
      <c r="F1443" s="4">
        <v>34863770</v>
      </c>
      <c r="G1443" s="2">
        <v>1440</v>
      </c>
      <c r="I1443" t="s">
        <v>5792</v>
      </c>
      <c r="K1443" t="s">
        <v>5792</v>
      </c>
      <c r="AD1443" t="str">
        <f t="shared" si="68"/>
        <v xml:space="preserve">Investícia a údržba majetku </v>
      </c>
    </row>
    <row r="1444" spans="1:30" x14ac:dyDescent="0.3">
      <c r="A1444" s="3">
        <v>44750</v>
      </c>
      <c r="B1444" s="2">
        <f t="shared" si="67"/>
        <v>2022</v>
      </c>
      <c r="C1444" s="2">
        <f t="shared" si="66"/>
        <v>7</v>
      </c>
      <c r="D1444">
        <v>885</v>
      </c>
      <c r="E1444" t="s">
        <v>3100</v>
      </c>
      <c r="F1444" s="4">
        <v>34863770</v>
      </c>
      <c r="G1444" s="2">
        <v>12000</v>
      </c>
      <c r="I1444" t="s">
        <v>5792</v>
      </c>
      <c r="K1444" t="s">
        <v>5792</v>
      </c>
      <c r="AD1444" t="str">
        <f t="shared" si="68"/>
        <v xml:space="preserve">Investícia a údržba majetku </v>
      </c>
    </row>
    <row r="1445" spans="1:30" x14ac:dyDescent="0.3">
      <c r="A1445" s="3">
        <v>44748</v>
      </c>
      <c r="B1445" s="2">
        <f t="shared" si="67"/>
        <v>2022</v>
      </c>
      <c r="C1445" s="2">
        <f t="shared" si="66"/>
        <v>7</v>
      </c>
      <c r="D1445">
        <v>884</v>
      </c>
      <c r="E1445" t="s">
        <v>3109</v>
      </c>
      <c r="F1445" s="4">
        <v>34863770</v>
      </c>
      <c r="G1445" s="2">
        <v>6000</v>
      </c>
      <c r="I1445" t="s">
        <v>5792</v>
      </c>
      <c r="K1445" t="s">
        <v>5792</v>
      </c>
      <c r="AD1445" t="str">
        <f t="shared" si="68"/>
        <v xml:space="preserve">Investícia a údržba majetku </v>
      </c>
    </row>
    <row r="1446" spans="1:30" x14ac:dyDescent="0.3">
      <c r="A1446" s="3">
        <v>45288</v>
      </c>
      <c r="B1446" s="2">
        <f t="shared" si="67"/>
        <v>2023</v>
      </c>
      <c r="C1446" s="2">
        <f t="shared" si="66"/>
        <v>12</v>
      </c>
      <c r="D1446" s="2">
        <v>1579</v>
      </c>
      <c r="E1446" t="s">
        <v>181</v>
      </c>
      <c r="F1446" s="4">
        <v>34998900</v>
      </c>
      <c r="G1446" s="2">
        <v>2320.44</v>
      </c>
      <c r="H1446" t="s">
        <v>5792</v>
      </c>
      <c r="K1446" t="s">
        <v>5792</v>
      </c>
      <c r="AD1446" t="str">
        <f t="shared" si="68"/>
        <v xml:space="preserve">Investícia a údržba majetku </v>
      </c>
    </row>
    <row r="1447" spans="1:30" x14ac:dyDescent="0.3">
      <c r="A1447" s="3">
        <v>45253</v>
      </c>
      <c r="B1447" s="2">
        <f t="shared" si="67"/>
        <v>2023</v>
      </c>
      <c r="C1447" s="2">
        <f t="shared" si="66"/>
        <v>11</v>
      </c>
      <c r="D1447" s="2">
        <v>1296</v>
      </c>
      <c r="E1447" t="s">
        <v>525</v>
      </c>
      <c r="F1447" s="4">
        <v>34998900</v>
      </c>
      <c r="G1447" s="2">
        <v>1864.08</v>
      </c>
      <c r="I1447" t="s">
        <v>5792</v>
      </c>
      <c r="K1447" t="s">
        <v>5792</v>
      </c>
      <c r="AD1447" t="str">
        <f t="shared" si="68"/>
        <v xml:space="preserve">Investícia a údržba majetku </v>
      </c>
    </row>
    <row r="1448" spans="1:30" x14ac:dyDescent="0.3">
      <c r="A1448" s="3">
        <v>45253</v>
      </c>
      <c r="B1448" s="2">
        <f t="shared" si="67"/>
        <v>2023</v>
      </c>
      <c r="C1448" s="2">
        <f t="shared" si="66"/>
        <v>11</v>
      </c>
      <c r="D1448" s="2">
        <v>1317</v>
      </c>
      <c r="E1448" t="s">
        <v>526</v>
      </c>
      <c r="F1448" s="4">
        <v>34998900</v>
      </c>
      <c r="G1448" s="2">
        <v>9720</v>
      </c>
      <c r="I1448" t="s">
        <v>5792</v>
      </c>
      <c r="K1448" t="s">
        <v>5792</v>
      </c>
      <c r="AD1448" t="str">
        <f t="shared" si="68"/>
        <v xml:space="preserve">Investícia a údržba majetku </v>
      </c>
    </row>
    <row r="1449" spans="1:30" x14ac:dyDescent="0.3">
      <c r="A1449" s="3">
        <v>45126</v>
      </c>
      <c r="B1449" s="2">
        <f t="shared" si="67"/>
        <v>2023</v>
      </c>
      <c r="C1449" s="2">
        <f t="shared" si="66"/>
        <v>7</v>
      </c>
      <c r="D1449" s="2">
        <v>697</v>
      </c>
      <c r="E1449" t="s">
        <v>1290</v>
      </c>
      <c r="F1449" s="4">
        <v>34998900</v>
      </c>
      <c r="G1449" s="2">
        <v>11966.4</v>
      </c>
      <c r="H1449" t="s">
        <v>5792</v>
      </c>
      <c r="K1449" t="s">
        <v>5792</v>
      </c>
      <c r="AD1449" t="str">
        <f t="shared" si="68"/>
        <v xml:space="preserve">Investícia a údržba majetku </v>
      </c>
    </row>
    <row r="1450" spans="1:30" x14ac:dyDescent="0.3">
      <c r="A1450" s="3">
        <v>44916</v>
      </c>
      <c r="B1450" s="2">
        <f t="shared" si="67"/>
        <v>2022</v>
      </c>
      <c r="C1450" s="2">
        <f t="shared" si="66"/>
        <v>12</v>
      </c>
      <c r="D1450">
        <v>1703</v>
      </c>
      <c r="E1450" t="s">
        <v>2333</v>
      </c>
      <c r="F1450" s="4">
        <v>34998900</v>
      </c>
      <c r="G1450" s="2">
        <v>19726.98</v>
      </c>
      <c r="H1450" t="s">
        <v>5792</v>
      </c>
      <c r="K1450" t="s">
        <v>5792</v>
      </c>
      <c r="N1450" t="s">
        <v>5792</v>
      </c>
      <c r="AD1450" t="str">
        <f t="shared" si="68"/>
        <v xml:space="preserve">Investícia a údržba majetku ZŠ / MŠ / Jasle </v>
      </c>
    </row>
    <row r="1451" spans="1:30" x14ac:dyDescent="0.3">
      <c r="A1451" s="3">
        <v>44893</v>
      </c>
      <c r="B1451" s="2">
        <f t="shared" si="67"/>
        <v>2022</v>
      </c>
      <c r="C1451" s="2">
        <f t="shared" si="66"/>
        <v>11</v>
      </c>
      <c r="D1451">
        <v>1496</v>
      </c>
      <c r="E1451" t="s">
        <v>2490</v>
      </c>
      <c r="F1451" s="4">
        <v>34998900</v>
      </c>
      <c r="G1451" s="2">
        <v>10885.45</v>
      </c>
      <c r="H1451" t="s">
        <v>5792</v>
      </c>
      <c r="K1451" t="s">
        <v>5792</v>
      </c>
      <c r="N1451" t="s">
        <v>5792</v>
      </c>
      <c r="AD1451" t="str">
        <f t="shared" si="68"/>
        <v xml:space="preserve">Investícia a údržba majetku ZŠ / MŠ / Jasle </v>
      </c>
    </row>
    <row r="1452" spans="1:30" x14ac:dyDescent="0.3">
      <c r="A1452" s="3">
        <v>44893</v>
      </c>
      <c r="B1452" s="2">
        <f t="shared" si="67"/>
        <v>2022</v>
      </c>
      <c r="C1452" s="2">
        <f t="shared" si="66"/>
        <v>11</v>
      </c>
      <c r="D1452">
        <v>1626</v>
      </c>
      <c r="E1452" t="s">
        <v>2504</v>
      </c>
      <c r="F1452" s="4">
        <v>34998900</v>
      </c>
      <c r="G1452" s="2">
        <v>17372.060000000001</v>
      </c>
      <c r="H1452" t="s">
        <v>5792</v>
      </c>
      <c r="K1452" t="s">
        <v>5792</v>
      </c>
      <c r="N1452" t="s">
        <v>5792</v>
      </c>
      <c r="AD1452" t="str">
        <f t="shared" si="68"/>
        <v xml:space="preserve">Investícia a údržba majetku ZŠ / MŠ / Jasle </v>
      </c>
    </row>
    <row r="1453" spans="1:30" x14ac:dyDescent="0.3">
      <c r="A1453" s="3">
        <v>44466</v>
      </c>
      <c r="B1453" s="2">
        <f t="shared" si="67"/>
        <v>2021</v>
      </c>
      <c r="C1453" s="2">
        <f t="shared" si="66"/>
        <v>9</v>
      </c>
      <c r="D1453" s="2">
        <v>1218</v>
      </c>
      <c r="E1453" t="s">
        <v>4566</v>
      </c>
      <c r="F1453" s="4">
        <v>34998900</v>
      </c>
      <c r="G1453" s="2">
        <v>11160</v>
      </c>
      <c r="I1453" t="s">
        <v>5792</v>
      </c>
      <c r="K1453" t="s">
        <v>5792</v>
      </c>
      <c r="AD1453" t="str">
        <f t="shared" si="68"/>
        <v xml:space="preserve">Investícia a údržba majetku </v>
      </c>
    </row>
    <row r="1454" spans="1:30" x14ac:dyDescent="0.3">
      <c r="A1454" s="3">
        <v>45154</v>
      </c>
      <c r="B1454" s="2">
        <f t="shared" si="67"/>
        <v>2023</v>
      </c>
      <c r="C1454" s="2">
        <f t="shared" si="66"/>
        <v>8</v>
      </c>
      <c r="D1454" s="2">
        <v>843</v>
      </c>
      <c r="E1454" t="s">
        <v>1132</v>
      </c>
      <c r="F1454" s="4">
        <v>35059052</v>
      </c>
      <c r="G1454" s="2">
        <v>6790</v>
      </c>
      <c r="I1454" t="s">
        <v>5792</v>
      </c>
      <c r="K1454" t="s">
        <v>5792</v>
      </c>
      <c r="U1454" t="s">
        <v>5792</v>
      </c>
      <c r="AD1454" t="str">
        <f t="shared" si="68"/>
        <v xml:space="preserve">Investícia a údržba majetku Doprava </v>
      </c>
    </row>
    <row r="1455" spans="1:30" x14ac:dyDescent="0.3">
      <c r="A1455" s="3">
        <v>45082</v>
      </c>
      <c r="B1455" s="2">
        <f t="shared" si="67"/>
        <v>2023</v>
      </c>
      <c r="C1455" s="2">
        <f t="shared" si="66"/>
        <v>6</v>
      </c>
      <c r="D1455" s="2">
        <v>445</v>
      </c>
      <c r="E1455" t="s">
        <v>1514</v>
      </c>
      <c r="F1455" s="4">
        <v>35059052</v>
      </c>
      <c r="G1455" s="2">
        <v>4800</v>
      </c>
      <c r="I1455" t="s">
        <v>5792</v>
      </c>
      <c r="K1455" t="s">
        <v>5792</v>
      </c>
      <c r="AD1455" t="str">
        <f t="shared" si="68"/>
        <v xml:space="preserve">Investícia a údržba majetku </v>
      </c>
    </row>
    <row r="1456" spans="1:30" x14ac:dyDescent="0.3">
      <c r="A1456" s="3">
        <v>44952</v>
      </c>
      <c r="B1456" s="2">
        <f t="shared" si="67"/>
        <v>2023</v>
      </c>
      <c r="C1456" s="2">
        <f t="shared" si="66"/>
        <v>1</v>
      </c>
      <c r="D1456" s="2">
        <v>14</v>
      </c>
      <c r="E1456" t="s">
        <v>2115</v>
      </c>
      <c r="F1456" s="4">
        <v>35059052</v>
      </c>
      <c r="G1456" s="2">
        <v>1400</v>
      </c>
      <c r="I1456" t="s">
        <v>5792</v>
      </c>
      <c r="K1456" t="s">
        <v>5792</v>
      </c>
      <c r="N1456" t="s">
        <v>5792</v>
      </c>
      <c r="AD1456" t="str">
        <f t="shared" si="68"/>
        <v xml:space="preserve">Investícia a údržba majetku ZŠ / MŠ / Jasle </v>
      </c>
    </row>
    <row r="1457" spans="1:30" x14ac:dyDescent="0.3">
      <c r="A1457" s="3">
        <v>44916</v>
      </c>
      <c r="B1457" s="2">
        <f t="shared" si="67"/>
        <v>2022</v>
      </c>
      <c r="C1457" s="2">
        <f t="shared" si="66"/>
        <v>12</v>
      </c>
      <c r="D1457">
        <v>1780</v>
      </c>
      <c r="E1457" t="s">
        <v>2324</v>
      </c>
      <c r="F1457" s="4">
        <v>35059052</v>
      </c>
      <c r="G1457" s="2">
        <v>6510</v>
      </c>
      <c r="I1457" t="s">
        <v>5792</v>
      </c>
      <c r="K1457" t="s">
        <v>5792</v>
      </c>
      <c r="U1457" t="s">
        <v>5792</v>
      </c>
      <c r="AD1457" t="str">
        <f t="shared" si="68"/>
        <v xml:space="preserve">Investícia a údržba majetku Doprava </v>
      </c>
    </row>
    <row r="1458" spans="1:30" x14ac:dyDescent="0.3">
      <c r="A1458" s="3">
        <v>44900</v>
      </c>
      <c r="B1458" s="2">
        <f t="shared" si="67"/>
        <v>2022</v>
      </c>
      <c r="C1458" s="2">
        <f t="shared" si="66"/>
        <v>12</v>
      </c>
      <c r="D1458">
        <v>1530</v>
      </c>
      <c r="E1458" t="s">
        <v>2459</v>
      </c>
      <c r="F1458" s="4">
        <v>35059052</v>
      </c>
      <c r="G1458" s="2">
        <v>4900</v>
      </c>
      <c r="I1458" t="s">
        <v>5792</v>
      </c>
      <c r="K1458" t="s">
        <v>5792</v>
      </c>
      <c r="N1458" t="s">
        <v>5792</v>
      </c>
      <c r="AD1458" t="str">
        <f t="shared" si="68"/>
        <v xml:space="preserve">Investícia a údržba majetku ZŠ / MŠ / Jasle </v>
      </c>
    </row>
    <row r="1459" spans="1:30" x14ac:dyDescent="0.3">
      <c r="A1459" s="3">
        <v>44846</v>
      </c>
      <c r="B1459" s="2">
        <f t="shared" si="67"/>
        <v>2022</v>
      </c>
      <c r="C1459" s="2">
        <f t="shared" si="66"/>
        <v>10</v>
      </c>
      <c r="D1459">
        <v>1295</v>
      </c>
      <c r="E1459" t="s">
        <v>2717</v>
      </c>
      <c r="F1459" s="4">
        <v>35059052</v>
      </c>
      <c r="G1459" s="2">
        <v>2500</v>
      </c>
      <c r="I1459" t="s">
        <v>5792</v>
      </c>
      <c r="K1459" t="s">
        <v>5792</v>
      </c>
      <c r="AD1459" t="str">
        <f t="shared" si="68"/>
        <v xml:space="preserve">Investícia a údržba majetku </v>
      </c>
    </row>
    <row r="1460" spans="1:30" x14ac:dyDescent="0.3">
      <c r="A1460" s="3">
        <v>44845</v>
      </c>
      <c r="B1460" s="2">
        <f t="shared" si="67"/>
        <v>2022</v>
      </c>
      <c r="C1460" s="2">
        <f t="shared" si="66"/>
        <v>10</v>
      </c>
      <c r="D1460">
        <v>1322</v>
      </c>
      <c r="E1460" t="s">
        <v>2722</v>
      </c>
      <c r="F1460" s="4">
        <v>35059052</v>
      </c>
      <c r="G1460" s="2">
        <v>5000</v>
      </c>
      <c r="I1460" t="s">
        <v>5792</v>
      </c>
      <c r="K1460" t="s">
        <v>5792</v>
      </c>
      <c r="N1460" t="s">
        <v>5792</v>
      </c>
      <c r="AD1460" t="str">
        <f t="shared" si="68"/>
        <v xml:space="preserve">Investícia a údržba majetku ZŠ / MŠ / Jasle </v>
      </c>
    </row>
    <row r="1461" spans="1:30" x14ac:dyDescent="0.3">
      <c r="A1461" s="3">
        <v>44726</v>
      </c>
      <c r="B1461" s="2">
        <f t="shared" si="67"/>
        <v>2022</v>
      </c>
      <c r="C1461" s="2">
        <f t="shared" si="66"/>
        <v>6</v>
      </c>
      <c r="D1461">
        <v>691</v>
      </c>
      <c r="E1461" t="s">
        <v>3216</v>
      </c>
      <c r="F1461" s="4">
        <v>35059052</v>
      </c>
      <c r="G1461" s="2">
        <v>4700</v>
      </c>
      <c r="I1461" t="s">
        <v>5792</v>
      </c>
      <c r="K1461" t="s">
        <v>5792</v>
      </c>
      <c r="AD1461" t="str">
        <f t="shared" si="68"/>
        <v xml:space="preserve">Investícia a údržba majetku </v>
      </c>
    </row>
    <row r="1462" spans="1:30" x14ac:dyDescent="0.3">
      <c r="A1462" s="3">
        <v>44671</v>
      </c>
      <c r="B1462" s="2">
        <f t="shared" si="67"/>
        <v>2022</v>
      </c>
      <c r="C1462" s="2">
        <f t="shared" si="66"/>
        <v>4</v>
      </c>
      <c r="D1462">
        <v>348</v>
      </c>
      <c r="E1462" t="s">
        <v>3519</v>
      </c>
      <c r="F1462" s="4">
        <v>35059052</v>
      </c>
      <c r="G1462" s="2">
        <v>4700</v>
      </c>
      <c r="I1462" t="s">
        <v>5792</v>
      </c>
      <c r="K1462" t="s">
        <v>5792</v>
      </c>
      <c r="AD1462" t="str">
        <f t="shared" si="68"/>
        <v xml:space="preserve">Investícia a údržba majetku </v>
      </c>
    </row>
    <row r="1463" spans="1:30" x14ac:dyDescent="0.3">
      <c r="A1463" s="3">
        <v>45274</v>
      </c>
      <c r="B1463" s="2">
        <f t="shared" si="67"/>
        <v>2023</v>
      </c>
      <c r="C1463" s="2">
        <f t="shared" si="66"/>
        <v>12</v>
      </c>
      <c r="D1463" s="2">
        <v>1381</v>
      </c>
      <c r="E1463" t="s">
        <v>339</v>
      </c>
      <c r="F1463" s="4">
        <v>35158816</v>
      </c>
      <c r="G1463" s="2">
        <v>1200</v>
      </c>
      <c r="I1463" t="s">
        <v>5792</v>
      </c>
      <c r="K1463" t="s">
        <v>5792</v>
      </c>
      <c r="AD1463" t="str">
        <f t="shared" si="68"/>
        <v xml:space="preserve">Investícia a údržba majetku </v>
      </c>
    </row>
    <row r="1464" spans="1:30" x14ac:dyDescent="0.3">
      <c r="A1464" s="3">
        <v>45244</v>
      </c>
      <c r="B1464" s="2">
        <f t="shared" si="67"/>
        <v>2023</v>
      </c>
      <c r="C1464" s="2">
        <f t="shared" si="66"/>
        <v>11</v>
      </c>
      <c r="D1464" s="2">
        <v>1263</v>
      </c>
      <c r="E1464" t="s">
        <v>612</v>
      </c>
      <c r="F1464" s="4">
        <v>35169192</v>
      </c>
      <c r="G1464" s="2">
        <v>100</v>
      </c>
      <c r="I1464" t="s">
        <v>5792</v>
      </c>
      <c r="V1464" t="s">
        <v>5792</v>
      </c>
      <c r="AD1464" t="str">
        <f t="shared" si="68"/>
        <v xml:space="preserve">Kultúra </v>
      </c>
    </row>
    <row r="1465" spans="1:30" x14ac:dyDescent="0.3">
      <c r="A1465" s="3">
        <v>45267</v>
      </c>
      <c r="B1465" s="2">
        <f t="shared" si="67"/>
        <v>2023</v>
      </c>
      <c r="C1465" s="2">
        <f t="shared" si="66"/>
        <v>12</v>
      </c>
      <c r="D1465" s="2">
        <v>1424</v>
      </c>
      <c r="E1465" t="s">
        <v>403</v>
      </c>
      <c r="F1465" s="4">
        <v>35328975</v>
      </c>
      <c r="G1465" s="2">
        <v>192</v>
      </c>
      <c r="I1465" t="s">
        <v>5792</v>
      </c>
      <c r="AA1465" t="s">
        <v>5792</v>
      </c>
      <c r="AD1465" t="str">
        <f t="shared" si="68"/>
        <v xml:space="preserve">Automobily a technika </v>
      </c>
    </row>
    <row r="1466" spans="1:30" x14ac:dyDescent="0.3">
      <c r="A1466" s="3">
        <v>45267</v>
      </c>
      <c r="B1466" s="2">
        <f t="shared" si="67"/>
        <v>2023</v>
      </c>
      <c r="C1466" s="2">
        <f t="shared" si="66"/>
        <v>12</v>
      </c>
      <c r="D1466" s="2">
        <v>1425</v>
      </c>
      <c r="E1466" t="s">
        <v>404</v>
      </c>
      <c r="F1466" s="4">
        <v>35328975</v>
      </c>
      <c r="G1466" s="2">
        <v>250</v>
      </c>
      <c r="I1466" t="s">
        <v>5792</v>
      </c>
      <c r="AA1466" t="s">
        <v>5792</v>
      </c>
      <c r="AD1466" t="str">
        <f t="shared" si="68"/>
        <v xml:space="preserve">Automobily a technika </v>
      </c>
    </row>
    <row r="1467" spans="1:30" x14ac:dyDescent="0.3">
      <c r="A1467" s="3">
        <v>45099</v>
      </c>
      <c r="B1467" s="2">
        <f t="shared" si="67"/>
        <v>2023</v>
      </c>
      <c r="C1467" s="2">
        <f t="shared" si="66"/>
        <v>6</v>
      </c>
      <c r="D1467" s="2">
        <v>581</v>
      </c>
      <c r="E1467" t="s">
        <v>1419</v>
      </c>
      <c r="F1467" s="4">
        <v>35328975</v>
      </c>
      <c r="G1467" s="2">
        <v>192</v>
      </c>
      <c r="I1467" t="s">
        <v>5792</v>
      </c>
      <c r="AA1467" t="s">
        <v>5792</v>
      </c>
      <c r="AD1467" t="str">
        <f t="shared" si="68"/>
        <v xml:space="preserve">Automobily a technika </v>
      </c>
    </row>
    <row r="1468" spans="1:30" x14ac:dyDescent="0.3">
      <c r="A1468" s="3">
        <v>45099</v>
      </c>
      <c r="B1468" s="2">
        <f t="shared" si="67"/>
        <v>2023</v>
      </c>
      <c r="C1468" s="2">
        <f t="shared" si="66"/>
        <v>6</v>
      </c>
      <c r="D1468" s="2">
        <v>580</v>
      </c>
      <c r="E1468" t="s">
        <v>404</v>
      </c>
      <c r="F1468" s="4">
        <v>35328975</v>
      </c>
      <c r="G1468" s="2">
        <v>285</v>
      </c>
      <c r="I1468" t="s">
        <v>5792</v>
      </c>
      <c r="AA1468" t="s">
        <v>5792</v>
      </c>
      <c r="AD1468" t="str">
        <f t="shared" si="68"/>
        <v xml:space="preserve">Automobily a technika </v>
      </c>
    </row>
    <row r="1469" spans="1:30" x14ac:dyDescent="0.3">
      <c r="A1469" s="3">
        <v>44907</v>
      </c>
      <c r="B1469" s="2">
        <f t="shared" si="67"/>
        <v>2022</v>
      </c>
      <c r="C1469" s="2">
        <f t="shared" si="66"/>
        <v>12</v>
      </c>
      <c r="D1469">
        <v>1698</v>
      </c>
      <c r="E1469" t="s">
        <v>2421</v>
      </c>
      <c r="F1469" s="4">
        <v>35328975</v>
      </c>
      <c r="G1469" s="2">
        <v>192</v>
      </c>
      <c r="I1469" t="s">
        <v>5792</v>
      </c>
      <c r="AA1469" t="s">
        <v>5792</v>
      </c>
      <c r="AD1469" t="str">
        <f t="shared" si="68"/>
        <v xml:space="preserve">Automobily a technika </v>
      </c>
    </row>
    <row r="1470" spans="1:30" x14ac:dyDescent="0.3">
      <c r="A1470" s="3">
        <v>44907</v>
      </c>
      <c r="B1470" s="2">
        <f t="shared" si="67"/>
        <v>2022</v>
      </c>
      <c r="C1470" s="2">
        <f t="shared" si="66"/>
        <v>12</v>
      </c>
      <c r="D1470">
        <v>1697</v>
      </c>
      <c r="E1470" t="s">
        <v>2422</v>
      </c>
      <c r="F1470" s="4">
        <v>35328975</v>
      </c>
      <c r="G1470" s="2">
        <v>243</v>
      </c>
      <c r="I1470" t="s">
        <v>5792</v>
      </c>
      <c r="AA1470" t="s">
        <v>5792</v>
      </c>
      <c r="AD1470" t="str">
        <f t="shared" si="68"/>
        <v xml:space="preserve">Automobily a technika </v>
      </c>
    </row>
    <row r="1471" spans="1:30" x14ac:dyDescent="0.3">
      <c r="A1471" s="3">
        <v>44761</v>
      </c>
      <c r="B1471" s="2">
        <f t="shared" si="67"/>
        <v>2022</v>
      </c>
      <c r="C1471" s="2">
        <f t="shared" si="66"/>
        <v>7</v>
      </c>
      <c r="D1471">
        <v>956</v>
      </c>
      <c r="E1471" t="s">
        <v>3050</v>
      </c>
      <c r="F1471" s="4">
        <v>35328975</v>
      </c>
      <c r="G1471" s="2">
        <v>192</v>
      </c>
      <c r="I1471" t="s">
        <v>5792</v>
      </c>
      <c r="AA1471" t="s">
        <v>5792</v>
      </c>
      <c r="AD1471" t="str">
        <f t="shared" si="68"/>
        <v xml:space="preserve">Automobily a technika </v>
      </c>
    </row>
    <row r="1472" spans="1:30" x14ac:dyDescent="0.3">
      <c r="A1472" s="3">
        <v>44761</v>
      </c>
      <c r="B1472" s="2">
        <f t="shared" si="67"/>
        <v>2022</v>
      </c>
      <c r="C1472" s="2">
        <f t="shared" si="66"/>
        <v>7</v>
      </c>
      <c r="D1472">
        <v>955</v>
      </c>
      <c r="E1472" t="s">
        <v>3051</v>
      </c>
      <c r="F1472" s="4">
        <v>35328975</v>
      </c>
      <c r="G1472" s="2">
        <v>256</v>
      </c>
      <c r="I1472" t="s">
        <v>5792</v>
      </c>
      <c r="AA1472" t="s">
        <v>5792</v>
      </c>
      <c r="AD1472" t="str">
        <f t="shared" si="68"/>
        <v xml:space="preserve">Automobily a technika </v>
      </c>
    </row>
    <row r="1473" spans="1:30" x14ac:dyDescent="0.3">
      <c r="A1473" s="3">
        <v>44533</v>
      </c>
      <c r="B1473" s="2">
        <f t="shared" si="67"/>
        <v>2021</v>
      </c>
      <c r="C1473" s="2">
        <f t="shared" si="66"/>
        <v>12</v>
      </c>
      <c r="D1473" s="2">
        <v>1698</v>
      </c>
      <c r="E1473" t="s">
        <v>4237</v>
      </c>
      <c r="F1473" s="4">
        <v>35328975</v>
      </c>
      <c r="G1473" s="2">
        <v>150</v>
      </c>
      <c r="I1473" t="s">
        <v>5792</v>
      </c>
      <c r="AA1473" t="s">
        <v>5792</v>
      </c>
      <c r="AD1473" t="str">
        <f t="shared" si="68"/>
        <v xml:space="preserve">Automobily a technika </v>
      </c>
    </row>
    <row r="1474" spans="1:30" x14ac:dyDescent="0.3">
      <c r="A1474" s="3">
        <v>44533</v>
      </c>
      <c r="B1474" s="2">
        <f t="shared" si="67"/>
        <v>2021</v>
      </c>
      <c r="C1474" s="2">
        <f t="shared" ref="C1474:C1537" si="69">MONTH(A1474)</f>
        <v>12</v>
      </c>
      <c r="D1474" s="2">
        <v>1697</v>
      </c>
      <c r="E1474" t="s">
        <v>4237</v>
      </c>
      <c r="F1474" s="4">
        <v>35328975</v>
      </c>
      <c r="G1474" s="2">
        <v>218</v>
      </c>
      <c r="I1474" t="s">
        <v>5792</v>
      </c>
      <c r="AA1474" t="s">
        <v>5792</v>
      </c>
      <c r="AD1474" t="str">
        <f t="shared" si="68"/>
        <v xml:space="preserve">Automobily a technika </v>
      </c>
    </row>
    <row r="1475" spans="1:30" x14ac:dyDescent="0.3">
      <c r="A1475" s="3">
        <v>44371</v>
      </c>
      <c r="B1475" s="2">
        <f t="shared" ref="B1475:B1538" si="70">YEAR(A1475)</f>
        <v>2021</v>
      </c>
      <c r="C1475" s="2">
        <f t="shared" si="69"/>
        <v>6</v>
      </c>
      <c r="D1475" s="2">
        <v>832</v>
      </c>
      <c r="E1475" t="s">
        <v>4972</v>
      </c>
      <c r="F1475" s="4">
        <v>35328975</v>
      </c>
      <c r="G1475" s="2">
        <v>150</v>
      </c>
      <c r="I1475" t="s">
        <v>5792</v>
      </c>
      <c r="AA1475" t="s">
        <v>5792</v>
      </c>
      <c r="AD1475" t="str">
        <f t="shared" ref="AD1475:AD1538" si="71">_xlfn.CONCAT(IF($K1475="x",_xlfn.CONCAT($K$1, " "),""),IF($L1475="x",_xlfn.CONCAT($L$1, " "),""),IF($M1475="x",_xlfn.CONCAT($M$1, " "),""),IF($N1475="x",_xlfn.CONCAT($N$1, " "),""),IF($O1475="x",_xlfn.CONCAT($O$1, " "),""),IF($P1475="x",_xlfn.CONCAT($P$1, " "),""),IF($Q1475="x",_xlfn.CONCAT($Q$1, " "),""),IF($R1475="x",_xlfn.CONCAT($R$1, " "),""),IF($S1475="x",_xlfn.CONCAT($S$1, " "),""), IF($T1475="x",_xlfn.CONCAT($T$1, " "),""),IF($U1475="x",_xlfn.CONCAT($U$1, " "),""),IF($V1475="x",_xlfn.CONCAT($V$1, " "),""),IF($W1475="x",_xlfn.CONCAT($W$1, " "),""),IF($X1475="x",_xlfn.CONCAT($X$1, " "),""),IF($Y1475="x",_xlfn.CONCAT($Y$1, " "),""),IF($Z1475="x",_xlfn.CONCAT($Z$1, " "),""),IF($AA1475="x",_xlfn.CONCAT($AA$1, " "),""),IF($AB1475="x",_xlfn.CONCAT($AB$1, " "),""),IF($AC1475="x",_xlfn.CONCAT($AC$1, " "),""))</f>
        <v xml:space="preserve">Automobily a technika </v>
      </c>
    </row>
    <row r="1476" spans="1:30" x14ac:dyDescent="0.3">
      <c r="A1476" s="3">
        <v>44371</v>
      </c>
      <c r="B1476" s="2">
        <f t="shared" si="70"/>
        <v>2021</v>
      </c>
      <c r="C1476" s="2">
        <f t="shared" si="69"/>
        <v>6</v>
      </c>
      <c r="D1476" s="2">
        <v>831</v>
      </c>
      <c r="E1476" t="s">
        <v>4237</v>
      </c>
      <c r="F1476" s="4">
        <v>35328975</v>
      </c>
      <c r="G1476" s="2">
        <v>186.5</v>
      </c>
      <c r="I1476" t="s">
        <v>5792</v>
      </c>
      <c r="AA1476" t="s">
        <v>5792</v>
      </c>
      <c r="AD1476" t="str">
        <f t="shared" si="71"/>
        <v xml:space="preserve">Automobily a technika </v>
      </c>
    </row>
    <row r="1477" spans="1:30" x14ac:dyDescent="0.3">
      <c r="A1477" s="3">
        <v>45253</v>
      </c>
      <c r="B1477" s="2">
        <f t="shared" si="70"/>
        <v>2023</v>
      </c>
      <c r="C1477" s="2">
        <f t="shared" si="69"/>
        <v>11</v>
      </c>
      <c r="D1477" s="2">
        <v>1231</v>
      </c>
      <c r="E1477" t="s">
        <v>502</v>
      </c>
      <c r="F1477" s="4">
        <v>35333049</v>
      </c>
      <c r="G1477" s="2">
        <v>1564</v>
      </c>
      <c r="H1477" t="s">
        <v>5792</v>
      </c>
      <c r="Z1477" t="s">
        <v>5792</v>
      </c>
      <c r="AD1477" t="str">
        <f t="shared" si="71"/>
        <v xml:space="preserve">Zeleň a živ. Prostredie </v>
      </c>
    </row>
    <row r="1478" spans="1:30" x14ac:dyDescent="0.3">
      <c r="A1478" s="3">
        <v>45223</v>
      </c>
      <c r="B1478" s="2">
        <f t="shared" si="70"/>
        <v>2023</v>
      </c>
      <c r="C1478" s="2">
        <f t="shared" si="69"/>
        <v>10</v>
      </c>
      <c r="D1478" s="2">
        <v>1071</v>
      </c>
      <c r="E1478" t="s">
        <v>706</v>
      </c>
      <c r="F1478" s="4">
        <v>35333049</v>
      </c>
      <c r="G1478" s="2">
        <v>1876</v>
      </c>
      <c r="H1478" t="s">
        <v>5792</v>
      </c>
      <c r="Z1478" t="s">
        <v>5792</v>
      </c>
      <c r="AD1478" t="str">
        <f t="shared" si="71"/>
        <v xml:space="preserve">Zeleň a živ. Prostredie </v>
      </c>
    </row>
    <row r="1479" spans="1:30" x14ac:dyDescent="0.3">
      <c r="A1479" s="3">
        <v>45190</v>
      </c>
      <c r="B1479" s="2">
        <f t="shared" si="70"/>
        <v>2023</v>
      </c>
      <c r="C1479" s="2">
        <f t="shared" si="69"/>
        <v>9</v>
      </c>
      <c r="D1479" s="2">
        <v>940</v>
      </c>
      <c r="E1479" t="s">
        <v>931</v>
      </c>
      <c r="F1479" s="4">
        <v>35333049</v>
      </c>
      <c r="G1479" s="2">
        <v>1444</v>
      </c>
      <c r="H1479" t="s">
        <v>5792</v>
      </c>
      <c r="Z1479" t="s">
        <v>5792</v>
      </c>
      <c r="AD1479" t="str">
        <f t="shared" si="71"/>
        <v xml:space="preserve">Zeleň a živ. Prostredie </v>
      </c>
    </row>
    <row r="1480" spans="1:30" x14ac:dyDescent="0.3">
      <c r="A1480" s="3">
        <v>45161</v>
      </c>
      <c r="B1480" s="2">
        <f t="shared" si="70"/>
        <v>2023</v>
      </c>
      <c r="C1480" s="2">
        <f t="shared" si="69"/>
        <v>8</v>
      </c>
      <c r="D1480" s="2">
        <v>791</v>
      </c>
      <c r="E1480" t="s">
        <v>1100</v>
      </c>
      <c r="F1480" s="4">
        <v>35333049</v>
      </c>
      <c r="G1480" s="2">
        <v>1444</v>
      </c>
      <c r="H1480" t="s">
        <v>5792</v>
      </c>
      <c r="Z1480" t="s">
        <v>5792</v>
      </c>
      <c r="AD1480" t="str">
        <f t="shared" si="71"/>
        <v xml:space="preserve">Zeleň a živ. Prostredie </v>
      </c>
    </row>
    <row r="1481" spans="1:30" x14ac:dyDescent="0.3">
      <c r="A1481" s="3">
        <v>45132</v>
      </c>
      <c r="B1481" s="2">
        <f t="shared" si="70"/>
        <v>2023</v>
      </c>
      <c r="C1481" s="2">
        <f t="shared" si="69"/>
        <v>7</v>
      </c>
      <c r="D1481" s="2">
        <v>671</v>
      </c>
      <c r="E1481" t="s">
        <v>1267</v>
      </c>
      <c r="F1481" s="4">
        <v>35333049</v>
      </c>
      <c r="G1481" s="2">
        <v>1444</v>
      </c>
      <c r="H1481" t="s">
        <v>5792</v>
      </c>
      <c r="Z1481" t="s">
        <v>5792</v>
      </c>
      <c r="AD1481" t="str">
        <f t="shared" si="71"/>
        <v xml:space="preserve">Zeleň a živ. Prostredie </v>
      </c>
    </row>
    <row r="1482" spans="1:30" x14ac:dyDescent="0.3">
      <c r="A1482" s="3">
        <v>45104</v>
      </c>
      <c r="B1482" s="2">
        <f t="shared" si="70"/>
        <v>2023</v>
      </c>
      <c r="C1482" s="2">
        <f t="shared" si="69"/>
        <v>6</v>
      </c>
      <c r="D1482" s="2">
        <v>529</v>
      </c>
      <c r="E1482" t="s">
        <v>1378</v>
      </c>
      <c r="F1482" s="4">
        <v>35333049</v>
      </c>
      <c r="G1482" s="2">
        <v>1876</v>
      </c>
      <c r="H1482" t="s">
        <v>5792</v>
      </c>
      <c r="Z1482" t="s">
        <v>5792</v>
      </c>
      <c r="AD1482" t="str">
        <f t="shared" si="71"/>
        <v xml:space="preserve">Zeleň a živ. Prostredie </v>
      </c>
    </row>
    <row r="1483" spans="1:30" x14ac:dyDescent="0.3">
      <c r="A1483" s="3">
        <v>44893</v>
      </c>
      <c r="B1483" s="2">
        <f t="shared" si="70"/>
        <v>2022</v>
      </c>
      <c r="C1483" s="2">
        <f t="shared" si="69"/>
        <v>11</v>
      </c>
      <c r="D1483">
        <v>1454</v>
      </c>
      <c r="E1483" t="s">
        <v>2494</v>
      </c>
      <c r="F1483" s="4">
        <v>35333049</v>
      </c>
      <c r="G1483" s="2">
        <v>1476</v>
      </c>
      <c r="H1483" t="s">
        <v>5792</v>
      </c>
      <c r="Z1483" t="s">
        <v>5792</v>
      </c>
      <c r="AD1483" t="str">
        <f t="shared" si="71"/>
        <v xml:space="preserve">Zeleň a živ. Prostredie </v>
      </c>
    </row>
    <row r="1484" spans="1:30" x14ac:dyDescent="0.3">
      <c r="A1484" s="3">
        <v>44874</v>
      </c>
      <c r="B1484" s="2">
        <f t="shared" si="70"/>
        <v>2022</v>
      </c>
      <c r="C1484" s="2">
        <f t="shared" si="69"/>
        <v>11</v>
      </c>
      <c r="D1484">
        <v>1408</v>
      </c>
      <c r="E1484" t="s">
        <v>2494</v>
      </c>
      <c r="F1484" s="4">
        <v>35333049</v>
      </c>
      <c r="G1484" s="2">
        <v>1431</v>
      </c>
      <c r="H1484" t="s">
        <v>5792</v>
      </c>
      <c r="Z1484" t="s">
        <v>5792</v>
      </c>
      <c r="AD1484" t="str">
        <f t="shared" si="71"/>
        <v xml:space="preserve">Zeleň a živ. Prostredie </v>
      </c>
    </row>
    <row r="1485" spans="1:30" x14ac:dyDescent="0.3">
      <c r="A1485" s="3">
        <v>44839</v>
      </c>
      <c r="B1485" s="2">
        <f t="shared" si="70"/>
        <v>2022</v>
      </c>
      <c r="C1485" s="2">
        <f t="shared" si="69"/>
        <v>10</v>
      </c>
      <c r="D1485">
        <v>1244</v>
      </c>
      <c r="E1485" t="s">
        <v>2494</v>
      </c>
      <c r="F1485" s="4">
        <v>35333049</v>
      </c>
      <c r="G1485" s="2">
        <v>1281</v>
      </c>
      <c r="H1485" t="s">
        <v>5792</v>
      </c>
      <c r="Z1485" t="s">
        <v>5792</v>
      </c>
      <c r="AD1485" t="str">
        <f t="shared" si="71"/>
        <v xml:space="preserve">Zeleň a živ. Prostredie </v>
      </c>
    </row>
    <row r="1486" spans="1:30" x14ac:dyDescent="0.3">
      <c r="A1486" s="3">
        <v>44817</v>
      </c>
      <c r="B1486" s="2">
        <f t="shared" si="70"/>
        <v>2022</v>
      </c>
      <c r="C1486" s="2">
        <f t="shared" si="69"/>
        <v>9</v>
      </c>
      <c r="D1486">
        <v>1191</v>
      </c>
      <c r="E1486" t="s">
        <v>2494</v>
      </c>
      <c r="F1486" s="4">
        <v>35333049</v>
      </c>
      <c r="G1486" s="2">
        <v>1281</v>
      </c>
      <c r="H1486" t="s">
        <v>5792</v>
      </c>
      <c r="Z1486" t="s">
        <v>5792</v>
      </c>
      <c r="AD1486" t="str">
        <f t="shared" si="71"/>
        <v xml:space="preserve">Zeleň a živ. Prostredie </v>
      </c>
    </row>
    <row r="1487" spans="1:30" x14ac:dyDescent="0.3">
      <c r="A1487" s="3">
        <v>44789</v>
      </c>
      <c r="B1487" s="2">
        <f t="shared" si="70"/>
        <v>2022</v>
      </c>
      <c r="C1487" s="2">
        <f t="shared" si="69"/>
        <v>8</v>
      </c>
      <c r="D1487">
        <v>1041</v>
      </c>
      <c r="E1487" t="s">
        <v>2494</v>
      </c>
      <c r="F1487" s="4">
        <v>35333049</v>
      </c>
      <c r="G1487" s="2">
        <v>1281</v>
      </c>
      <c r="H1487" t="s">
        <v>5792</v>
      </c>
      <c r="Z1487" t="s">
        <v>5792</v>
      </c>
      <c r="AD1487" t="str">
        <f t="shared" si="71"/>
        <v xml:space="preserve">Zeleň a živ. Prostredie </v>
      </c>
    </row>
    <row r="1488" spans="1:30" x14ac:dyDescent="0.3">
      <c r="A1488" s="3">
        <v>44741</v>
      </c>
      <c r="B1488" s="2">
        <f t="shared" si="70"/>
        <v>2022</v>
      </c>
      <c r="C1488" s="2">
        <f t="shared" si="69"/>
        <v>6</v>
      </c>
      <c r="D1488">
        <v>856</v>
      </c>
      <c r="E1488" t="s">
        <v>2494</v>
      </c>
      <c r="F1488" s="4">
        <v>35333049</v>
      </c>
      <c r="G1488" s="2">
        <v>1431</v>
      </c>
      <c r="H1488" t="s">
        <v>5792</v>
      </c>
      <c r="Z1488" t="s">
        <v>5792</v>
      </c>
      <c r="AD1488" t="str">
        <f t="shared" si="71"/>
        <v xml:space="preserve">Zeleň a živ. Prostredie </v>
      </c>
    </row>
    <row r="1489" spans="1:30" x14ac:dyDescent="0.3">
      <c r="A1489" s="3">
        <v>44733</v>
      </c>
      <c r="B1489" s="2">
        <f t="shared" si="70"/>
        <v>2022</v>
      </c>
      <c r="C1489" s="2">
        <f t="shared" si="69"/>
        <v>6</v>
      </c>
      <c r="D1489">
        <v>708</v>
      </c>
      <c r="E1489" t="s">
        <v>2494</v>
      </c>
      <c r="F1489" s="4">
        <v>35333049</v>
      </c>
      <c r="G1489" s="2">
        <v>1281</v>
      </c>
      <c r="H1489" t="s">
        <v>5792</v>
      </c>
      <c r="Z1489" t="s">
        <v>5792</v>
      </c>
      <c r="AD1489" t="str">
        <f t="shared" si="71"/>
        <v xml:space="preserve">Zeleň a živ. Prostredie </v>
      </c>
    </row>
    <row r="1490" spans="1:30" x14ac:dyDescent="0.3">
      <c r="A1490" s="3">
        <v>44522</v>
      </c>
      <c r="B1490" s="2">
        <f t="shared" si="70"/>
        <v>2021</v>
      </c>
      <c r="C1490" s="2">
        <f t="shared" si="69"/>
        <v>11</v>
      </c>
      <c r="D1490" s="2">
        <v>1534</v>
      </c>
      <c r="E1490" t="s">
        <v>4296</v>
      </c>
      <c r="F1490" s="4">
        <v>35333049</v>
      </c>
      <c r="G1490" s="2">
        <v>1410</v>
      </c>
      <c r="H1490" t="s">
        <v>5792</v>
      </c>
      <c r="Z1490" t="s">
        <v>5792</v>
      </c>
      <c r="AD1490" t="str">
        <f t="shared" si="71"/>
        <v xml:space="preserve">Zeleň a živ. Prostredie </v>
      </c>
    </row>
    <row r="1491" spans="1:30" x14ac:dyDescent="0.3">
      <c r="A1491" s="3">
        <v>44496</v>
      </c>
      <c r="B1491" s="2">
        <f t="shared" si="70"/>
        <v>2021</v>
      </c>
      <c r="C1491" s="2">
        <f t="shared" si="69"/>
        <v>10</v>
      </c>
      <c r="D1491" s="2">
        <v>1380</v>
      </c>
      <c r="E1491" t="s">
        <v>4398</v>
      </c>
      <c r="F1491" s="4">
        <v>35333049</v>
      </c>
      <c r="G1491" s="2">
        <v>1165</v>
      </c>
      <c r="H1491" t="s">
        <v>5792</v>
      </c>
      <c r="Z1491" t="s">
        <v>5792</v>
      </c>
      <c r="AD1491" t="str">
        <f t="shared" si="71"/>
        <v xml:space="preserve">Zeleň a živ. Prostredie </v>
      </c>
    </row>
    <row r="1492" spans="1:30" x14ac:dyDescent="0.3">
      <c r="A1492" s="3">
        <v>44468</v>
      </c>
      <c r="B1492" s="2">
        <f t="shared" si="70"/>
        <v>2021</v>
      </c>
      <c r="C1492" s="2">
        <f t="shared" si="69"/>
        <v>9</v>
      </c>
      <c r="D1492" s="2">
        <v>1219</v>
      </c>
      <c r="E1492" t="s">
        <v>4553</v>
      </c>
      <c r="F1492" s="4">
        <v>35333049</v>
      </c>
      <c r="G1492" s="2">
        <v>1165</v>
      </c>
      <c r="H1492" t="s">
        <v>5792</v>
      </c>
      <c r="Z1492" t="s">
        <v>5792</v>
      </c>
      <c r="AD1492" t="str">
        <f t="shared" si="71"/>
        <v xml:space="preserve">Zeleň a živ. Prostredie </v>
      </c>
    </row>
    <row r="1493" spans="1:30" x14ac:dyDescent="0.3">
      <c r="A1493" s="3">
        <v>44438</v>
      </c>
      <c r="B1493" s="2">
        <f t="shared" si="70"/>
        <v>2021</v>
      </c>
      <c r="C1493" s="2">
        <f t="shared" si="69"/>
        <v>8</v>
      </c>
      <c r="D1493" s="2">
        <v>1078</v>
      </c>
      <c r="E1493" t="s">
        <v>4686</v>
      </c>
      <c r="F1493" s="4">
        <v>35333049</v>
      </c>
      <c r="G1493" s="2">
        <v>1165</v>
      </c>
      <c r="H1493" t="s">
        <v>5792</v>
      </c>
      <c r="Z1493" t="s">
        <v>5792</v>
      </c>
      <c r="AD1493" t="str">
        <f t="shared" si="71"/>
        <v xml:space="preserve">Zeleň a živ. Prostredie </v>
      </c>
    </row>
    <row r="1494" spans="1:30" x14ac:dyDescent="0.3">
      <c r="A1494" s="3">
        <v>44404</v>
      </c>
      <c r="B1494" s="2">
        <f t="shared" si="70"/>
        <v>2021</v>
      </c>
      <c r="C1494" s="2">
        <f t="shared" si="69"/>
        <v>7</v>
      </c>
      <c r="D1494" s="2">
        <v>873</v>
      </c>
      <c r="E1494" t="s">
        <v>4827</v>
      </c>
      <c r="F1494" s="4">
        <v>35333049</v>
      </c>
      <c r="G1494" s="2">
        <v>1525</v>
      </c>
      <c r="H1494" t="s">
        <v>5792</v>
      </c>
      <c r="Z1494" t="s">
        <v>5792</v>
      </c>
      <c r="AD1494" t="str">
        <f t="shared" si="71"/>
        <v xml:space="preserve">Zeleň a živ. Prostredie </v>
      </c>
    </row>
    <row r="1495" spans="1:30" x14ac:dyDescent="0.3">
      <c r="A1495" s="3">
        <v>44396</v>
      </c>
      <c r="B1495" s="2">
        <f t="shared" si="70"/>
        <v>2021</v>
      </c>
      <c r="C1495" s="2">
        <f t="shared" si="69"/>
        <v>7</v>
      </c>
      <c r="D1495" s="2">
        <v>814</v>
      </c>
      <c r="E1495" t="s">
        <v>4907</v>
      </c>
      <c r="F1495" s="4">
        <v>35333049</v>
      </c>
      <c r="G1495" s="2">
        <v>1165</v>
      </c>
      <c r="H1495" t="s">
        <v>5792</v>
      </c>
      <c r="Z1495" t="s">
        <v>5792</v>
      </c>
      <c r="AD1495" t="str">
        <f t="shared" si="71"/>
        <v xml:space="preserve">Zeleň a živ. Prostredie </v>
      </c>
    </row>
    <row r="1496" spans="1:30" x14ac:dyDescent="0.3">
      <c r="A1496" s="3">
        <v>44356</v>
      </c>
      <c r="B1496" s="2">
        <f t="shared" si="70"/>
        <v>2021</v>
      </c>
      <c r="C1496" s="2">
        <f t="shared" si="69"/>
        <v>6</v>
      </c>
      <c r="D1496" s="2">
        <v>661</v>
      </c>
      <c r="E1496" t="s">
        <v>5059</v>
      </c>
      <c r="F1496" s="4">
        <v>35333049</v>
      </c>
      <c r="G1496" s="2">
        <v>1165</v>
      </c>
      <c r="H1496" t="s">
        <v>5792</v>
      </c>
      <c r="Z1496" t="s">
        <v>5792</v>
      </c>
      <c r="AD1496" t="str">
        <f t="shared" si="71"/>
        <v xml:space="preserve">Zeleň a živ. Prostredie </v>
      </c>
    </row>
    <row r="1497" spans="1:30" x14ac:dyDescent="0.3">
      <c r="A1497" s="3">
        <v>44558</v>
      </c>
      <c r="B1497" s="2">
        <f t="shared" si="70"/>
        <v>2021</v>
      </c>
      <c r="C1497" s="2">
        <f t="shared" si="69"/>
        <v>12</v>
      </c>
      <c r="D1497" s="2">
        <v>1710</v>
      </c>
      <c r="E1497" t="s">
        <v>4074</v>
      </c>
      <c r="F1497" s="4">
        <v>35495391</v>
      </c>
      <c r="G1497" s="2">
        <v>3999</v>
      </c>
      <c r="H1497" t="s">
        <v>5792</v>
      </c>
      <c r="K1497" t="s">
        <v>5792</v>
      </c>
      <c r="AB1497" t="s">
        <v>5792</v>
      </c>
      <c r="AD1497" t="str">
        <f t="shared" si="71"/>
        <v xml:space="preserve">Investícia a údržba majetku Civilná ochrana a bezpečnosť </v>
      </c>
    </row>
    <row r="1498" spans="1:30" x14ac:dyDescent="0.3">
      <c r="A1498" s="3">
        <v>45218</v>
      </c>
      <c r="B1498" s="2">
        <f t="shared" si="70"/>
        <v>2023</v>
      </c>
      <c r="C1498" s="2">
        <f t="shared" si="69"/>
        <v>10</v>
      </c>
      <c r="D1498" s="2">
        <v>1088</v>
      </c>
      <c r="E1498" t="s">
        <v>761</v>
      </c>
      <c r="F1498" s="4">
        <v>35684615</v>
      </c>
      <c r="G1498" s="2">
        <v>46771.69</v>
      </c>
      <c r="I1498" t="s">
        <v>5792</v>
      </c>
      <c r="K1498" t="s">
        <v>5792</v>
      </c>
      <c r="AD1498" t="str">
        <f t="shared" si="71"/>
        <v xml:space="preserve">Investícia a údržba majetku </v>
      </c>
    </row>
    <row r="1499" spans="1:30" x14ac:dyDescent="0.3">
      <c r="A1499" s="3">
        <v>45153</v>
      </c>
      <c r="B1499" s="2">
        <f t="shared" si="70"/>
        <v>2023</v>
      </c>
      <c r="C1499" s="2">
        <f t="shared" si="69"/>
        <v>8</v>
      </c>
      <c r="D1499" s="2">
        <v>825</v>
      </c>
      <c r="E1499" t="s">
        <v>1149</v>
      </c>
      <c r="F1499" s="4">
        <v>35684615</v>
      </c>
      <c r="G1499" s="2">
        <v>30137.99</v>
      </c>
      <c r="I1499" t="s">
        <v>5792</v>
      </c>
      <c r="K1499" t="s">
        <v>5792</v>
      </c>
      <c r="AD1499" t="str">
        <f t="shared" si="71"/>
        <v xml:space="preserve">Investícia a údržba majetku </v>
      </c>
    </row>
    <row r="1500" spans="1:30" x14ac:dyDescent="0.3">
      <c r="A1500" s="3">
        <v>45152</v>
      </c>
      <c r="B1500" s="2">
        <f t="shared" si="70"/>
        <v>2023</v>
      </c>
      <c r="C1500" s="2">
        <f t="shared" si="69"/>
        <v>8</v>
      </c>
      <c r="D1500" s="2">
        <v>829</v>
      </c>
      <c r="E1500" t="s">
        <v>1155</v>
      </c>
      <c r="F1500" s="4">
        <v>35684615</v>
      </c>
      <c r="G1500" s="2">
        <v>38836.15</v>
      </c>
      <c r="I1500" t="s">
        <v>5792</v>
      </c>
      <c r="K1500" t="s">
        <v>5792</v>
      </c>
      <c r="AD1500" t="str">
        <f t="shared" si="71"/>
        <v xml:space="preserve">Investícia a údržba majetku </v>
      </c>
    </row>
    <row r="1501" spans="1:30" x14ac:dyDescent="0.3">
      <c r="A1501" s="3">
        <v>45077</v>
      </c>
      <c r="B1501" s="2">
        <f t="shared" si="70"/>
        <v>2023</v>
      </c>
      <c r="C1501" s="2">
        <f t="shared" si="69"/>
        <v>5</v>
      </c>
      <c r="D1501" s="2">
        <v>507</v>
      </c>
      <c r="E1501" t="s">
        <v>1529</v>
      </c>
      <c r="F1501" s="4">
        <v>35684615</v>
      </c>
      <c r="G1501" s="2">
        <v>53155.31</v>
      </c>
      <c r="I1501" t="s">
        <v>5792</v>
      </c>
      <c r="K1501" t="s">
        <v>5792</v>
      </c>
      <c r="AD1501" t="str">
        <f t="shared" si="71"/>
        <v xml:space="preserve">Investícia a údržba majetku </v>
      </c>
    </row>
    <row r="1502" spans="1:30" x14ac:dyDescent="0.3">
      <c r="A1502" s="3">
        <v>44861</v>
      </c>
      <c r="B1502" s="2">
        <f t="shared" si="70"/>
        <v>2022</v>
      </c>
      <c r="C1502" s="2">
        <f t="shared" si="69"/>
        <v>10</v>
      </c>
      <c r="D1502">
        <v>1318</v>
      </c>
      <c r="E1502" t="s">
        <v>2641</v>
      </c>
      <c r="F1502" s="4">
        <v>35693011</v>
      </c>
      <c r="G1502" s="2">
        <v>3970.3</v>
      </c>
      <c r="I1502" t="s">
        <v>5792</v>
      </c>
      <c r="W1502" t="s">
        <v>5792</v>
      </c>
      <c r="AD1502" t="str">
        <f t="shared" si="71"/>
        <v xml:space="preserve">Šport, ihriská, parky, vnútrobloky </v>
      </c>
    </row>
    <row r="1503" spans="1:30" x14ac:dyDescent="0.3">
      <c r="A1503" s="3">
        <v>44782</v>
      </c>
      <c r="B1503" s="2">
        <f t="shared" si="70"/>
        <v>2022</v>
      </c>
      <c r="C1503" s="2">
        <f t="shared" si="69"/>
        <v>8</v>
      </c>
      <c r="D1503">
        <v>1024</v>
      </c>
      <c r="E1503" t="s">
        <v>2970</v>
      </c>
      <c r="F1503" s="4">
        <v>35693011</v>
      </c>
      <c r="G1503" s="2">
        <v>465.6</v>
      </c>
      <c r="I1503" t="s">
        <v>5792</v>
      </c>
      <c r="K1503" t="s">
        <v>5792</v>
      </c>
      <c r="U1503" t="s">
        <v>5792</v>
      </c>
      <c r="AD1503" t="str">
        <f t="shared" si="71"/>
        <v xml:space="preserve">Investícia a údržba majetku Doprava </v>
      </c>
    </row>
    <row r="1504" spans="1:30" x14ac:dyDescent="0.3">
      <c r="A1504" s="3">
        <v>44659</v>
      </c>
      <c r="B1504" s="2">
        <f t="shared" si="70"/>
        <v>2022</v>
      </c>
      <c r="C1504" s="2">
        <f t="shared" si="69"/>
        <v>4</v>
      </c>
      <c r="D1504">
        <v>361</v>
      </c>
      <c r="E1504" t="s">
        <v>3539</v>
      </c>
      <c r="F1504" s="4">
        <v>35693011</v>
      </c>
      <c r="G1504" s="2">
        <v>4944</v>
      </c>
      <c r="I1504" t="s">
        <v>5792</v>
      </c>
      <c r="U1504" t="s">
        <v>5792</v>
      </c>
      <c r="AD1504" t="str">
        <f t="shared" si="71"/>
        <v xml:space="preserve">Doprava </v>
      </c>
    </row>
    <row r="1505" spans="1:30" x14ac:dyDescent="0.3">
      <c r="A1505" s="3">
        <v>44552</v>
      </c>
      <c r="B1505" s="2">
        <f t="shared" si="70"/>
        <v>2021</v>
      </c>
      <c r="C1505" s="2">
        <f t="shared" si="69"/>
        <v>12</v>
      </c>
      <c r="D1505" s="2">
        <v>1719</v>
      </c>
      <c r="E1505" t="s">
        <v>4113</v>
      </c>
      <c r="F1505" s="4">
        <v>35694483</v>
      </c>
      <c r="G1505" s="2">
        <v>78</v>
      </c>
      <c r="H1505" t="s">
        <v>5792</v>
      </c>
      <c r="K1505" t="s">
        <v>5792</v>
      </c>
      <c r="AD1505" t="str">
        <f t="shared" si="71"/>
        <v xml:space="preserve">Investícia a údržba majetku </v>
      </c>
    </row>
    <row r="1506" spans="1:30" x14ac:dyDescent="0.3">
      <c r="A1506" s="3">
        <v>45281</v>
      </c>
      <c r="B1506" s="2">
        <f t="shared" si="70"/>
        <v>2023</v>
      </c>
      <c r="C1506" s="2">
        <f t="shared" si="69"/>
        <v>12</v>
      </c>
      <c r="D1506" s="2">
        <v>1545</v>
      </c>
      <c r="E1506" t="s">
        <v>193</v>
      </c>
      <c r="F1506" s="4">
        <v>35697270</v>
      </c>
      <c r="G1506" s="2">
        <v>19</v>
      </c>
      <c r="I1506" t="s">
        <v>5792</v>
      </c>
      <c r="P1506" t="s">
        <v>5792</v>
      </c>
      <c r="AD1506" t="str">
        <f t="shared" si="71"/>
        <v xml:space="preserve">IT služby, SW, licencie </v>
      </c>
    </row>
    <row r="1507" spans="1:30" x14ac:dyDescent="0.3">
      <c r="A1507" s="3">
        <v>45252</v>
      </c>
      <c r="B1507" s="2">
        <f t="shared" si="70"/>
        <v>2023</v>
      </c>
      <c r="C1507" s="2">
        <f t="shared" si="69"/>
        <v>11</v>
      </c>
      <c r="D1507" s="2">
        <v>1334</v>
      </c>
      <c r="E1507" t="s">
        <v>562</v>
      </c>
      <c r="F1507" s="4">
        <v>35697270</v>
      </c>
      <c r="G1507" s="2">
        <v>19</v>
      </c>
      <c r="I1507" t="s">
        <v>5792</v>
      </c>
      <c r="P1507" t="s">
        <v>5792</v>
      </c>
      <c r="AD1507" t="str">
        <f t="shared" si="71"/>
        <v xml:space="preserve">IT služby, SW, licencie </v>
      </c>
    </row>
    <row r="1508" spans="1:30" x14ac:dyDescent="0.3">
      <c r="A1508" s="3">
        <v>45223</v>
      </c>
      <c r="B1508" s="2">
        <f t="shared" si="70"/>
        <v>2023</v>
      </c>
      <c r="C1508" s="2">
        <f t="shared" si="69"/>
        <v>10</v>
      </c>
      <c r="D1508" s="2">
        <v>1184</v>
      </c>
      <c r="E1508" t="s">
        <v>744</v>
      </c>
      <c r="F1508" s="4">
        <v>35697270</v>
      </c>
      <c r="G1508" s="2">
        <v>19</v>
      </c>
      <c r="I1508" t="s">
        <v>5792</v>
      </c>
      <c r="P1508" t="s">
        <v>5792</v>
      </c>
      <c r="AD1508" t="str">
        <f t="shared" si="71"/>
        <v xml:space="preserve">IT služby, SW, licencie </v>
      </c>
    </row>
    <row r="1509" spans="1:30" x14ac:dyDescent="0.3">
      <c r="A1509" s="3">
        <v>45197</v>
      </c>
      <c r="B1509" s="2">
        <f t="shared" si="70"/>
        <v>2023</v>
      </c>
      <c r="C1509" s="2">
        <f t="shared" si="69"/>
        <v>9</v>
      </c>
      <c r="D1509" s="2">
        <v>1050</v>
      </c>
      <c r="E1509" t="s">
        <v>867</v>
      </c>
      <c r="F1509" s="4">
        <v>35697270</v>
      </c>
      <c r="G1509" s="2">
        <v>19</v>
      </c>
      <c r="I1509" t="s">
        <v>5792</v>
      </c>
      <c r="P1509" t="s">
        <v>5792</v>
      </c>
      <c r="AD1509" t="str">
        <f t="shared" si="71"/>
        <v xml:space="preserve">IT služby, SW, licencie </v>
      </c>
    </row>
    <row r="1510" spans="1:30" x14ac:dyDescent="0.3">
      <c r="A1510" s="3">
        <v>45168</v>
      </c>
      <c r="B1510" s="2">
        <f t="shared" si="70"/>
        <v>2023</v>
      </c>
      <c r="C1510" s="2">
        <f t="shared" si="69"/>
        <v>8</v>
      </c>
      <c r="D1510" s="2">
        <v>907</v>
      </c>
      <c r="E1510" t="s">
        <v>1091</v>
      </c>
      <c r="F1510" s="4">
        <v>35697270</v>
      </c>
      <c r="G1510" s="2">
        <v>15.5</v>
      </c>
      <c r="I1510" t="s">
        <v>5792</v>
      </c>
      <c r="P1510" t="s">
        <v>5792</v>
      </c>
      <c r="AD1510" t="str">
        <f t="shared" si="71"/>
        <v xml:space="preserve">IT služby, SW, licencie </v>
      </c>
    </row>
    <row r="1511" spans="1:30" x14ac:dyDescent="0.3">
      <c r="A1511" s="3">
        <v>45132</v>
      </c>
      <c r="B1511" s="2">
        <f t="shared" si="70"/>
        <v>2023</v>
      </c>
      <c r="C1511" s="2">
        <f t="shared" si="69"/>
        <v>7</v>
      </c>
      <c r="D1511" s="2">
        <v>750</v>
      </c>
      <c r="E1511" t="s">
        <v>1218</v>
      </c>
      <c r="F1511" s="4">
        <v>35697270</v>
      </c>
      <c r="G1511" s="2">
        <v>15.5</v>
      </c>
      <c r="I1511" t="s">
        <v>5792</v>
      </c>
      <c r="P1511" t="s">
        <v>5792</v>
      </c>
      <c r="AD1511" t="str">
        <f t="shared" si="71"/>
        <v xml:space="preserve">IT služby, SW, licencie </v>
      </c>
    </row>
    <row r="1512" spans="1:30" x14ac:dyDescent="0.3">
      <c r="A1512" s="3">
        <v>45099</v>
      </c>
      <c r="B1512" s="2">
        <f t="shared" si="70"/>
        <v>2023</v>
      </c>
      <c r="C1512" s="2">
        <f t="shared" si="69"/>
        <v>6</v>
      </c>
      <c r="D1512" s="2">
        <v>609</v>
      </c>
      <c r="E1512" t="s">
        <v>1409</v>
      </c>
      <c r="F1512" s="4">
        <v>35697270</v>
      </c>
      <c r="G1512" s="2">
        <v>15.5</v>
      </c>
      <c r="I1512" t="s">
        <v>5792</v>
      </c>
      <c r="P1512" t="s">
        <v>5792</v>
      </c>
      <c r="AD1512" t="str">
        <f t="shared" si="71"/>
        <v xml:space="preserve">IT služby, SW, licencie </v>
      </c>
    </row>
    <row r="1513" spans="1:30" x14ac:dyDescent="0.3">
      <c r="A1513" s="3">
        <v>45069</v>
      </c>
      <c r="B1513" s="2">
        <f t="shared" si="70"/>
        <v>2023</v>
      </c>
      <c r="C1513" s="2">
        <f t="shared" si="69"/>
        <v>5</v>
      </c>
      <c r="D1513" s="2">
        <v>480</v>
      </c>
      <c r="E1513" t="s">
        <v>1559</v>
      </c>
      <c r="F1513" s="4">
        <v>35697270</v>
      </c>
      <c r="G1513" s="2">
        <v>15.5</v>
      </c>
      <c r="I1513" t="s">
        <v>5792</v>
      </c>
      <c r="P1513" t="s">
        <v>5792</v>
      </c>
      <c r="AD1513" t="str">
        <f t="shared" si="71"/>
        <v xml:space="preserve">IT služby, SW, licencie </v>
      </c>
    </row>
    <row r="1514" spans="1:30" x14ac:dyDescent="0.3">
      <c r="A1514" s="3">
        <v>45036</v>
      </c>
      <c r="B1514" s="2">
        <f t="shared" si="70"/>
        <v>2023</v>
      </c>
      <c r="C1514" s="2">
        <f t="shared" si="69"/>
        <v>4</v>
      </c>
      <c r="D1514" s="2">
        <v>351</v>
      </c>
      <c r="E1514" t="s">
        <v>1762</v>
      </c>
      <c r="F1514" s="4">
        <v>35697270</v>
      </c>
      <c r="G1514" s="2">
        <v>15.5</v>
      </c>
      <c r="I1514" t="s">
        <v>5792</v>
      </c>
      <c r="P1514" t="s">
        <v>5792</v>
      </c>
      <c r="AD1514" t="str">
        <f t="shared" si="71"/>
        <v xml:space="preserve">IT služby, SW, licencie </v>
      </c>
    </row>
    <row r="1515" spans="1:30" x14ac:dyDescent="0.3">
      <c r="A1515" s="3">
        <v>45007</v>
      </c>
      <c r="B1515" s="2">
        <f t="shared" si="70"/>
        <v>2023</v>
      </c>
      <c r="C1515" s="2">
        <f t="shared" si="69"/>
        <v>3</v>
      </c>
      <c r="D1515" s="2">
        <v>229</v>
      </c>
      <c r="E1515" t="s">
        <v>1889</v>
      </c>
      <c r="F1515" s="4">
        <v>35697270</v>
      </c>
      <c r="G1515" s="2">
        <v>15.5</v>
      </c>
      <c r="I1515" t="s">
        <v>5792</v>
      </c>
      <c r="P1515" t="s">
        <v>5792</v>
      </c>
      <c r="AD1515" t="str">
        <f t="shared" si="71"/>
        <v xml:space="preserve">IT služby, SW, licencie </v>
      </c>
    </row>
    <row r="1516" spans="1:30" x14ac:dyDescent="0.3">
      <c r="A1516" s="3">
        <v>44986</v>
      </c>
      <c r="B1516" s="2">
        <f t="shared" si="70"/>
        <v>2023</v>
      </c>
      <c r="C1516" s="2">
        <f t="shared" si="69"/>
        <v>3</v>
      </c>
      <c r="D1516" s="2">
        <v>114</v>
      </c>
      <c r="E1516" t="s">
        <v>1993</v>
      </c>
      <c r="F1516" s="4">
        <v>35697270</v>
      </c>
      <c r="G1516" s="2">
        <v>15.5</v>
      </c>
      <c r="I1516" t="s">
        <v>5792</v>
      </c>
      <c r="P1516" t="s">
        <v>5792</v>
      </c>
      <c r="AD1516" t="str">
        <f t="shared" si="71"/>
        <v xml:space="preserve">IT služby, SW, licencie </v>
      </c>
    </row>
    <row r="1517" spans="1:30" x14ac:dyDescent="0.3">
      <c r="A1517" s="3">
        <v>44950</v>
      </c>
      <c r="B1517" s="2">
        <f t="shared" si="70"/>
        <v>2023</v>
      </c>
      <c r="C1517" s="2">
        <f t="shared" si="69"/>
        <v>1</v>
      </c>
      <c r="D1517" s="2">
        <v>13</v>
      </c>
      <c r="E1517" t="s">
        <v>2129</v>
      </c>
      <c r="F1517" s="4">
        <v>35697270</v>
      </c>
      <c r="G1517" s="2">
        <v>15.5</v>
      </c>
      <c r="I1517" t="s">
        <v>5792</v>
      </c>
      <c r="P1517" t="s">
        <v>5792</v>
      </c>
      <c r="AD1517" t="str">
        <f t="shared" si="71"/>
        <v xml:space="preserve">IT služby, SW, licencie </v>
      </c>
    </row>
    <row r="1518" spans="1:30" x14ac:dyDescent="0.3">
      <c r="A1518" s="3">
        <v>44914</v>
      </c>
      <c r="B1518" s="2">
        <f t="shared" si="70"/>
        <v>2022</v>
      </c>
      <c r="C1518" s="2">
        <f t="shared" si="69"/>
        <v>12</v>
      </c>
      <c r="D1518">
        <v>1813</v>
      </c>
      <c r="E1518" t="s">
        <v>2359</v>
      </c>
      <c r="F1518" s="4">
        <v>35697270</v>
      </c>
      <c r="G1518" s="2">
        <v>15.5</v>
      </c>
      <c r="I1518" t="s">
        <v>5792</v>
      </c>
      <c r="P1518" t="s">
        <v>5792</v>
      </c>
      <c r="AD1518" t="str">
        <f t="shared" si="71"/>
        <v xml:space="preserve">IT služby, SW, licencie </v>
      </c>
    </row>
    <row r="1519" spans="1:30" x14ac:dyDescent="0.3">
      <c r="A1519" s="3">
        <v>44893</v>
      </c>
      <c r="B1519" s="2">
        <f t="shared" si="70"/>
        <v>2022</v>
      </c>
      <c r="C1519" s="2">
        <f t="shared" si="69"/>
        <v>11</v>
      </c>
      <c r="D1519">
        <v>1619</v>
      </c>
      <c r="E1519" t="s">
        <v>2506</v>
      </c>
      <c r="F1519" s="4">
        <v>35697270</v>
      </c>
      <c r="G1519" s="2">
        <v>15.5</v>
      </c>
      <c r="I1519" t="s">
        <v>5792</v>
      </c>
      <c r="P1519" t="s">
        <v>5792</v>
      </c>
      <c r="AD1519" t="str">
        <f t="shared" si="71"/>
        <v xml:space="preserve">IT služby, SW, licencie </v>
      </c>
    </row>
    <row r="1520" spans="1:30" x14ac:dyDescent="0.3">
      <c r="A1520" s="3">
        <v>44855</v>
      </c>
      <c r="B1520" s="2">
        <f t="shared" si="70"/>
        <v>2022</v>
      </c>
      <c r="C1520" s="2">
        <f t="shared" si="69"/>
        <v>10</v>
      </c>
      <c r="D1520">
        <v>1432</v>
      </c>
      <c r="E1520" t="s">
        <v>2659</v>
      </c>
      <c r="F1520" s="4">
        <v>35697270</v>
      </c>
      <c r="G1520" s="2">
        <v>15.5</v>
      </c>
      <c r="I1520" t="s">
        <v>5792</v>
      </c>
      <c r="P1520" t="s">
        <v>5792</v>
      </c>
      <c r="AD1520" t="str">
        <f t="shared" si="71"/>
        <v xml:space="preserve">IT služby, SW, licencie </v>
      </c>
    </row>
    <row r="1521" spans="1:30" x14ac:dyDescent="0.3">
      <c r="A1521" s="3">
        <v>44830</v>
      </c>
      <c r="B1521" s="2">
        <f t="shared" si="70"/>
        <v>2022</v>
      </c>
      <c r="C1521" s="2">
        <f t="shared" si="69"/>
        <v>9</v>
      </c>
      <c r="D1521">
        <v>1274</v>
      </c>
      <c r="E1521" t="s">
        <v>2779</v>
      </c>
      <c r="F1521" s="4">
        <v>35697270</v>
      </c>
      <c r="G1521" s="2">
        <v>15.5</v>
      </c>
      <c r="I1521" t="s">
        <v>5792</v>
      </c>
      <c r="P1521" t="s">
        <v>5792</v>
      </c>
      <c r="AD1521" t="str">
        <f t="shared" si="71"/>
        <v xml:space="preserve">IT služby, SW, licencie </v>
      </c>
    </row>
    <row r="1522" spans="1:30" x14ac:dyDescent="0.3">
      <c r="A1522" s="3">
        <v>44796</v>
      </c>
      <c r="B1522" s="2">
        <f t="shared" si="70"/>
        <v>2022</v>
      </c>
      <c r="C1522" s="2">
        <f t="shared" si="69"/>
        <v>8</v>
      </c>
      <c r="D1522">
        <v>1145</v>
      </c>
      <c r="E1522" t="s">
        <v>2898</v>
      </c>
      <c r="F1522" s="4">
        <v>35697270</v>
      </c>
      <c r="G1522" s="2">
        <v>13.5</v>
      </c>
      <c r="I1522" t="s">
        <v>5792</v>
      </c>
      <c r="P1522" t="s">
        <v>5792</v>
      </c>
      <c r="AD1522" t="str">
        <f t="shared" si="71"/>
        <v xml:space="preserve">IT služby, SW, licencie </v>
      </c>
    </row>
    <row r="1523" spans="1:30" x14ac:dyDescent="0.3">
      <c r="A1523" s="3">
        <v>44768</v>
      </c>
      <c r="B1523" s="2">
        <f t="shared" si="70"/>
        <v>2022</v>
      </c>
      <c r="C1523" s="2">
        <f t="shared" si="69"/>
        <v>7</v>
      </c>
      <c r="D1523">
        <v>1001</v>
      </c>
      <c r="E1523" t="s">
        <v>3014</v>
      </c>
      <c r="F1523" s="4">
        <v>35697270</v>
      </c>
      <c r="G1523" s="2">
        <v>13.5</v>
      </c>
      <c r="I1523" t="s">
        <v>5792</v>
      </c>
      <c r="P1523" t="s">
        <v>5792</v>
      </c>
      <c r="AD1523" t="str">
        <f t="shared" si="71"/>
        <v xml:space="preserve">IT služby, SW, licencie </v>
      </c>
    </row>
    <row r="1524" spans="1:30" x14ac:dyDescent="0.3">
      <c r="A1524" s="3">
        <v>44733</v>
      </c>
      <c r="B1524" s="2">
        <f t="shared" si="70"/>
        <v>2022</v>
      </c>
      <c r="C1524" s="2">
        <f t="shared" si="69"/>
        <v>6</v>
      </c>
      <c r="D1524">
        <v>827</v>
      </c>
      <c r="E1524" t="s">
        <v>3173</v>
      </c>
      <c r="F1524" s="4">
        <v>35697270</v>
      </c>
      <c r="G1524" s="2">
        <v>13.5</v>
      </c>
      <c r="I1524" t="s">
        <v>5792</v>
      </c>
      <c r="P1524" t="s">
        <v>5792</v>
      </c>
      <c r="AD1524" t="str">
        <f t="shared" si="71"/>
        <v xml:space="preserve">IT služby, SW, licencie </v>
      </c>
    </row>
    <row r="1525" spans="1:30" x14ac:dyDescent="0.3">
      <c r="A1525" s="3">
        <v>44705</v>
      </c>
      <c r="B1525" s="2">
        <f t="shared" si="70"/>
        <v>2022</v>
      </c>
      <c r="C1525" s="2">
        <f t="shared" si="69"/>
        <v>5</v>
      </c>
      <c r="D1525">
        <v>660</v>
      </c>
      <c r="E1525" t="s">
        <v>3319</v>
      </c>
      <c r="F1525" s="4">
        <v>35697270</v>
      </c>
      <c r="G1525" s="2">
        <v>13.5</v>
      </c>
      <c r="I1525" t="s">
        <v>5792</v>
      </c>
      <c r="P1525" t="s">
        <v>5792</v>
      </c>
      <c r="AD1525" t="str">
        <f t="shared" si="71"/>
        <v xml:space="preserve">IT služby, SW, licencie </v>
      </c>
    </row>
    <row r="1526" spans="1:30" x14ac:dyDescent="0.3">
      <c r="A1526" s="3">
        <v>44677</v>
      </c>
      <c r="B1526" s="2">
        <f t="shared" si="70"/>
        <v>2022</v>
      </c>
      <c r="C1526" s="2">
        <f t="shared" si="69"/>
        <v>4</v>
      </c>
      <c r="D1526">
        <v>515</v>
      </c>
      <c r="E1526" t="s">
        <v>3450</v>
      </c>
      <c r="F1526" s="4">
        <v>35697270</v>
      </c>
      <c r="G1526" s="2">
        <v>13.5</v>
      </c>
      <c r="I1526" t="s">
        <v>5792</v>
      </c>
      <c r="P1526" t="s">
        <v>5792</v>
      </c>
      <c r="AD1526" t="str">
        <f t="shared" si="71"/>
        <v xml:space="preserve">IT služby, SW, licencie </v>
      </c>
    </row>
    <row r="1527" spans="1:30" x14ac:dyDescent="0.3">
      <c r="A1527" s="3">
        <v>44642</v>
      </c>
      <c r="B1527" s="2">
        <f t="shared" si="70"/>
        <v>2022</v>
      </c>
      <c r="C1527" s="2">
        <f t="shared" si="69"/>
        <v>3</v>
      </c>
      <c r="D1527">
        <v>319</v>
      </c>
      <c r="E1527" t="s">
        <v>3635</v>
      </c>
      <c r="F1527" s="4">
        <v>35697270</v>
      </c>
      <c r="G1527" s="2">
        <v>12.5</v>
      </c>
      <c r="I1527" t="s">
        <v>5792</v>
      </c>
      <c r="P1527" t="s">
        <v>5792</v>
      </c>
      <c r="AD1527" t="str">
        <f t="shared" si="71"/>
        <v xml:space="preserve">IT služby, SW, licencie </v>
      </c>
    </row>
    <row r="1528" spans="1:30" x14ac:dyDescent="0.3">
      <c r="A1528" s="3">
        <v>44614</v>
      </c>
      <c r="B1528" s="2">
        <f t="shared" si="70"/>
        <v>2022</v>
      </c>
      <c r="C1528" s="2">
        <f t="shared" si="69"/>
        <v>2</v>
      </c>
      <c r="D1528">
        <v>171</v>
      </c>
      <c r="E1528" t="s">
        <v>3756</v>
      </c>
      <c r="F1528" s="4">
        <v>35697270</v>
      </c>
      <c r="G1528" s="2">
        <v>12.5</v>
      </c>
      <c r="I1528" t="s">
        <v>5792</v>
      </c>
      <c r="P1528" t="s">
        <v>5792</v>
      </c>
      <c r="AD1528" t="str">
        <f t="shared" si="71"/>
        <v xml:space="preserve">IT služby, SW, licencie </v>
      </c>
    </row>
    <row r="1529" spans="1:30" x14ac:dyDescent="0.3">
      <c r="A1529" s="3">
        <v>44582</v>
      </c>
      <c r="B1529" s="2">
        <f t="shared" si="70"/>
        <v>2022</v>
      </c>
      <c r="C1529" s="2">
        <f t="shared" si="69"/>
        <v>1</v>
      </c>
      <c r="D1529">
        <v>23</v>
      </c>
      <c r="E1529" t="s">
        <v>3915</v>
      </c>
      <c r="F1529" s="4">
        <v>35697270</v>
      </c>
      <c r="G1529" s="2">
        <v>12.5</v>
      </c>
      <c r="I1529" t="s">
        <v>5792</v>
      </c>
      <c r="P1529" t="s">
        <v>5792</v>
      </c>
      <c r="AD1529" t="str">
        <f t="shared" si="71"/>
        <v xml:space="preserve">IT služby, SW, licencie </v>
      </c>
    </row>
    <row r="1530" spans="1:30" x14ac:dyDescent="0.3">
      <c r="A1530" s="3">
        <v>44552</v>
      </c>
      <c r="B1530" s="2">
        <f t="shared" si="70"/>
        <v>2021</v>
      </c>
      <c r="C1530" s="2">
        <f t="shared" si="69"/>
        <v>12</v>
      </c>
      <c r="D1530" s="2">
        <v>1863</v>
      </c>
      <c r="E1530" t="s">
        <v>4133</v>
      </c>
      <c r="F1530" s="4">
        <v>35697270</v>
      </c>
      <c r="G1530" s="2">
        <v>13.57</v>
      </c>
      <c r="I1530" t="s">
        <v>5792</v>
      </c>
      <c r="P1530" t="s">
        <v>5792</v>
      </c>
      <c r="AD1530" t="str">
        <f t="shared" si="71"/>
        <v xml:space="preserve">IT služby, SW, licencie </v>
      </c>
    </row>
    <row r="1531" spans="1:30" x14ac:dyDescent="0.3">
      <c r="A1531" s="3">
        <v>45194</v>
      </c>
      <c r="B1531" s="2">
        <f t="shared" si="70"/>
        <v>2023</v>
      </c>
      <c r="C1531" s="2">
        <f t="shared" si="69"/>
        <v>9</v>
      </c>
      <c r="D1531" s="2">
        <v>1041</v>
      </c>
      <c r="E1531" t="s">
        <v>920</v>
      </c>
      <c r="F1531" s="4">
        <v>35706163</v>
      </c>
      <c r="G1531" s="2">
        <v>54</v>
      </c>
      <c r="I1531" t="s">
        <v>5792</v>
      </c>
      <c r="O1531" t="s">
        <v>5792</v>
      </c>
      <c r="AD1531" t="str">
        <f t="shared" si="71"/>
        <v xml:space="preserve">Marketing, benefity, občerstvenie </v>
      </c>
    </row>
    <row r="1532" spans="1:30" x14ac:dyDescent="0.3">
      <c r="A1532" s="3">
        <v>44970</v>
      </c>
      <c r="B1532" s="2">
        <f t="shared" si="70"/>
        <v>2023</v>
      </c>
      <c r="C1532" s="2">
        <f t="shared" si="69"/>
        <v>2</v>
      </c>
      <c r="D1532" s="2">
        <v>62</v>
      </c>
      <c r="E1532" t="s">
        <v>2068</v>
      </c>
      <c r="F1532" s="4">
        <v>35706163</v>
      </c>
      <c r="G1532" s="2">
        <v>48</v>
      </c>
      <c r="I1532" t="s">
        <v>5792</v>
      </c>
      <c r="O1532" t="s">
        <v>5792</v>
      </c>
      <c r="AD1532" t="str">
        <f t="shared" si="71"/>
        <v xml:space="preserve">Marketing, benefity, občerstvenie </v>
      </c>
    </row>
    <row r="1533" spans="1:30" x14ac:dyDescent="0.3">
      <c r="A1533" s="3">
        <v>44727</v>
      </c>
      <c r="B1533" s="2">
        <f t="shared" si="70"/>
        <v>2022</v>
      </c>
      <c r="C1533" s="2">
        <f t="shared" si="69"/>
        <v>6</v>
      </c>
      <c r="D1533">
        <v>809</v>
      </c>
      <c r="E1533" t="s">
        <v>3206</v>
      </c>
      <c r="F1533" s="4">
        <v>35706163</v>
      </c>
      <c r="G1533" s="2">
        <v>67.2</v>
      </c>
      <c r="I1533" t="s">
        <v>5792</v>
      </c>
      <c r="O1533" t="s">
        <v>5792</v>
      </c>
      <c r="AD1533" t="str">
        <f t="shared" si="71"/>
        <v xml:space="preserve">Marketing, benefity, občerstvenie </v>
      </c>
    </row>
    <row r="1534" spans="1:30" x14ac:dyDescent="0.3">
      <c r="A1534" s="3">
        <v>44671</v>
      </c>
      <c r="B1534" s="2">
        <f t="shared" si="70"/>
        <v>2022</v>
      </c>
      <c r="C1534" s="2">
        <f t="shared" si="69"/>
        <v>4</v>
      </c>
      <c r="D1534">
        <v>368</v>
      </c>
      <c r="E1534" t="s">
        <v>3516</v>
      </c>
      <c r="F1534" s="4">
        <v>35706163</v>
      </c>
      <c r="G1534" s="2">
        <v>158.4</v>
      </c>
      <c r="I1534" t="s">
        <v>5792</v>
      </c>
      <c r="O1534" t="s">
        <v>5792</v>
      </c>
      <c r="AD1534" t="str">
        <f t="shared" si="71"/>
        <v xml:space="preserve">Marketing, benefity, občerstvenie </v>
      </c>
    </row>
    <row r="1535" spans="1:30" x14ac:dyDescent="0.3">
      <c r="A1535" s="3">
        <v>44652</v>
      </c>
      <c r="B1535" s="2">
        <f t="shared" si="70"/>
        <v>2022</v>
      </c>
      <c r="C1535" s="2">
        <f t="shared" si="69"/>
        <v>4</v>
      </c>
      <c r="D1535">
        <v>325</v>
      </c>
      <c r="E1535" t="s">
        <v>3558</v>
      </c>
      <c r="F1535" s="4">
        <v>35706163</v>
      </c>
      <c r="G1535" s="2">
        <v>36</v>
      </c>
      <c r="I1535" t="s">
        <v>5792</v>
      </c>
      <c r="O1535" t="s">
        <v>5792</v>
      </c>
      <c r="AD1535" t="str">
        <f t="shared" si="71"/>
        <v xml:space="preserve">Marketing, benefity, občerstvenie </v>
      </c>
    </row>
    <row r="1536" spans="1:30" x14ac:dyDescent="0.3">
      <c r="A1536" s="3">
        <v>44552</v>
      </c>
      <c r="B1536" s="2">
        <f t="shared" si="70"/>
        <v>2021</v>
      </c>
      <c r="C1536" s="2">
        <f t="shared" si="69"/>
        <v>12</v>
      </c>
      <c r="D1536" s="2">
        <v>1869</v>
      </c>
      <c r="E1536" t="s">
        <v>4132</v>
      </c>
      <c r="F1536" s="4">
        <v>35706163</v>
      </c>
      <c r="G1536" s="2">
        <v>49.44</v>
      </c>
      <c r="I1536" t="s">
        <v>5792</v>
      </c>
      <c r="O1536" t="s">
        <v>5792</v>
      </c>
      <c r="AD1536" t="str">
        <f t="shared" si="71"/>
        <v xml:space="preserve">Marketing, benefity, občerstvenie </v>
      </c>
    </row>
    <row r="1537" spans="1:30" x14ac:dyDescent="0.3">
      <c r="A1537" s="3">
        <v>44399</v>
      </c>
      <c r="B1537" s="2">
        <f t="shared" si="70"/>
        <v>2021</v>
      </c>
      <c r="C1537" s="2">
        <f t="shared" si="69"/>
        <v>7</v>
      </c>
      <c r="D1537" s="2">
        <v>1007</v>
      </c>
      <c r="E1537" t="s">
        <v>4841</v>
      </c>
      <c r="F1537" s="4">
        <v>35706163</v>
      </c>
      <c r="G1537" s="2">
        <v>138.24</v>
      </c>
      <c r="I1537" t="s">
        <v>5792</v>
      </c>
      <c r="O1537" t="s">
        <v>5792</v>
      </c>
      <c r="AD1537" t="str">
        <f t="shared" si="71"/>
        <v xml:space="preserve">Marketing, benefity, občerstvenie </v>
      </c>
    </row>
    <row r="1538" spans="1:30" x14ac:dyDescent="0.3">
      <c r="A1538" s="3">
        <v>44943</v>
      </c>
      <c r="B1538" s="2">
        <f t="shared" si="70"/>
        <v>2023</v>
      </c>
      <c r="C1538" s="2">
        <f t="shared" ref="C1538:C1601" si="72">MONTH(A1538)</f>
        <v>1</v>
      </c>
      <c r="D1538" s="2">
        <v>155</v>
      </c>
      <c r="E1538" t="s">
        <v>2162</v>
      </c>
      <c r="F1538" s="4">
        <v>35709693</v>
      </c>
      <c r="G1538" s="2">
        <v>4995.08</v>
      </c>
      <c r="H1538" t="s">
        <v>5792</v>
      </c>
      <c r="N1538" t="s">
        <v>5792</v>
      </c>
      <c r="AD1538" t="str">
        <f t="shared" si="71"/>
        <v xml:space="preserve">ZŠ / MŠ / Jasle </v>
      </c>
    </row>
    <row r="1539" spans="1:30" x14ac:dyDescent="0.3">
      <c r="A1539" s="3">
        <v>44845</v>
      </c>
      <c r="B1539" s="2">
        <f t="shared" ref="B1539:B1602" si="73">YEAR(A1539)</f>
        <v>2022</v>
      </c>
      <c r="C1539" s="2">
        <f t="shared" si="72"/>
        <v>10</v>
      </c>
      <c r="D1539">
        <v>1335</v>
      </c>
      <c r="E1539" t="s">
        <v>2733</v>
      </c>
      <c r="F1539" s="4">
        <v>35709847</v>
      </c>
      <c r="G1539" s="2">
        <v>420</v>
      </c>
      <c r="I1539" t="s">
        <v>5792</v>
      </c>
      <c r="M1539" t="s">
        <v>5792</v>
      </c>
      <c r="Q1539" t="s">
        <v>5792</v>
      </c>
      <c r="AD1539" t="str">
        <f t="shared" ref="AD1539:AD1602" si="74">_xlfn.CONCAT(IF($K1539="x",_xlfn.CONCAT($K$1, " "),""),IF($L1539="x",_xlfn.CONCAT($L$1, " "),""),IF($M1539="x",_xlfn.CONCAT($M$1, " "),""),IF($N1539="x",_xlfn.CONCAT($N$1, " "),""),IF($O1539="x",_xlfn.CONCAT($O$1, " "),""),IF($P1539="x",_xlfn.CONCAT($P$1, " "),""),IF($Q1539="x",_xlfn.CONCAT($Q$1, " "),""),IF($R1539="x",_xlfn.CONCAT($R$1, " "),""),IF($S1539="x",_xlfn.CONCAT($S$1, " "),""), IF($T1539="x",_xlfn.CONCAT($T$1, " "),""),IF($U1539="x",_xlfn.CONCAT($U$1, " "),""),IF($V1539="x",_xlfn.CONCAT($V$1, " "),""),IF($W1539="x",_xlfn.CONCAT($W$1, " "),""),IF($X1539="x",_xlfn.CONCAT($X$1, " "),""),IF($Y1539="x",_xlfn.CONCAT($Y$1, " "),""),IF($Z1539="x",_xlfn.CONCAT($Z$1, " "),""),IF($AA1539="x",_xlfn.CONCAT($AA$1, " "),""),IF($AB1539="x",_xlfn.CONCAT($AB$1, " "),""),IF($AC1539="x",_xlfn.CONCAT($AC$1, " "),""))</f>
        <v xml:space="preserve">Dôchodci Pošta, kuriér, preprava osôb </v>
      </c>
    </row>
    <row r="1540" spans="1:30" x14ac:dyDescent="0.3">
      <c r="A1540" s="3">
        <v>44750</v>
      </c>
      <c r="B1540" s="2">
        <f t="shared" si="73"/>
        <v>2022</v>
      </c>
      <c r="C1540" s="2">
        <f t="shared" si="72"/>
        <v>7</v>
      </c>
      <c r="D1540">
        <v>915</v>
      </c>
      <c r="E1540" t="s">
        <v>3092</v>
      </c>
      <c r="F1540" s="4">
        <v>35709847</v>
      </c>
      <c r="G1540" s="2">
        <v>264</v>
      </c>
      <c r="I1540" t="s">
        <v>5792</v>
      </c>
      <c r="M1540" t="s">
        <v>5792</v>
      </c>
      <c r="Q1540" t="s">
        <v>5792</v>
      </c>
      <c r="AD1540" t="str">
        <f t="shared" si="74"/>
        <v xml:space="preserve">Dôchodci Pošta, kuriér, preprava osôb </v>
      </c>
    </row>
    <row r="1541" spans="1:30" x14ac:dyDescent="0.3">
      <c r="A1541" s="3">
        <v>44721</v>
      </c>
      <c r="B1541" s="2">
        <f t="shared" si="73"/>
        <v>2022</v>
      </c>
      <c r="C1541" s="2">
        <f t="shared" si="72"/>
        <v>6</v>
      </c>
      <c r="D1541">
        <v>732</v>
      </c>
      <c r="E1541" t="s">
        <v>3250</v>
      </c>
      <c r="F1541" s="4">
        <v>35709847</v>
      </c>
      <c r="G1541" s="2">
        <v>264</v>
      </c>
      <c r="I1541" t="s">
        <v>5792</v>
      </c>
      <c r="M1541" t="s">
        <v>5792</v>
      </c>
      <c r="Q1541" t="s">
        <v>5792</v>
      </c>
      <c r="AD1541" t="str">
        <f t="shared" si="74"/>
        <v xml:space="preserve">Dôchodci Pošta, kuriér, preprava osôb </v>
      </c>
    </row>
    <row r="1542" spans="1:30" x14ac:dyDescent="0.3">
      <c r="A1542" s="3">
        <v>45216</v>
      </c>
      <c r="B1542" s="2">
        <f t="shared" si="73"/>
        <v>2023</v>
      </c>
      <c r="C1542" s="2">
        <f t="shared" si="72"/>
        <v>10</v>
      </c>
      <c r="D1542" s="2">
        <v>1061</v>
      </c>
      <c r="E1542" t="s">
        <v>777</v>
      </c>
      <c r="F1542" s="4">
        <v>35710691</v>
      </c>
      <c r="G1542" s="2">
        <v>442.01</v>
      </c>
      <c r="I1542" t="s">
        <v>5792</v>
      </c>
      <c r="O1542" t="s">
        <v>5792</v>
      </c>
      <c r="AD1542" t="str">
        <f t="shared" si="74"/>
        <v xml:space="preserve">Marketing, benefity, občerstvenie </v>
      </c>
    </row>
    <row r="1543" spans="1:30" x14ac:dyDescent="0.3">
      <c r="A1543" s="3">
        <v>45216</v>
      </c>
      <c r="B1543" s="2">
        <f t="shared" si="73"/>
        <v>2023</v>
      </c>
      <c r="C1543" s="2">
        <f t="shared" si="72"/>
        <v>10</v>
      </c>
      <c r="D1543" s="2">
        <v>1062</v>
      </c>
      <c r="E1543" t="s">
        <v>777</v>
      </c>
      <c r="F1543" s="4">
        <v>35710691</v>
      </c>
      <c r="G1543" s="2">
        <v>1314.61</v>
      </c>
      <c r="I1543" t="s">
        <v>5792</v>
      </c>
      <c r="O1543" t="s">
        <v>5792</v>
      </c>
      <c r="AD1543" t="str">
        <f t="shared" si="74"/>
        <v xml:space="preserve">Marketing, benefity, občerstvenie </v>
      </c>
    </row>
    <row r="1544" spans="1:30" x14ac:dyDescent="0.3">
      <c r="A1544" s="3">
        <v>44964</v>
      </c>
      <c r="B1544" s="2">
        <f t="shared" si="73"/>
        <v>2023</v>
      </c>
      <c r="C1544" s="2">
        <f t="shared" si="72"/>
        <v>2</v>
      </c>
      <c r="D1544" s="2">
        <v>15</v>
      </c>
      <c r="E1544" t="s">
        <v>777</v>
      </c>
      <c r="F1544" s="4">
        <v>35710691</v>
      </c>
      <c r="G1544" s="2">
        <v>676.57</v>
      </c>
      <c r="I1544" t="s">
        <v>5792</v>
      </c>
      <c r="O1544" t="s">
        <v>5792</v>
      </c>
      <c r="AD1544" t="str">
        <f t="shared" si="74"/>
        <v xml:space="preserve">Marketing, benefity, občerstvenie </v>
      </c>
    </row>
    <row r="1545" spans="1:30" x14ac:dyDescent="0.3">
      <c r="A1545" s="3">
        <v>44923</v>
      </c>
      <c r="B1545" s="2">
        <f t="shared" si="73"/>
        <v>2022</v>
      </c>
      <c r="C1545" s="2">
        <f t="shared" si="72"/>
        <v>12</v>
      </c>
      <c r="D1545">
        <v>1692</v>
      </c>
      <c r="E1545" t="s">
        <v>2277</v>
      </c>
      <c r="F1545" s="4">
        <v>35710691</v>
      </c>
      <c r="G1545" s="2">
        <v>1365.84</v>
      </c>
      <c r="I1545" t="s">
        <v>5792</v>
      </c>
      <c r="O1545" t="s">
        <v>5792</v>
      </c>
      <c r="AD1545" t="str">
        <f t="shared" si="74"/>
        <v xml:space="preserve">Marketing, benefity, občerstvenie </v>
      </c>
    </row>
    <row r="1546" spans="1:30" x14ac:dyDescent="0.3">
      <c r="A1546" s="3">
        <v>44855</v>
      </c>
      <c r="B1546" s="2">
        <f t="shared" si="73"/>
        <v>2022</v>
      </c>
      <c r="C1546" s="2">
        <f t="shared" si="72"/>
        <v>10</v>
      </c>
      <c r="D1546">
        <v>1411</v>
      </c>
      <c r="E1546" t="s">
        <v>2663</v>
      </c>
      <c r="F1546" s="4">
        <v>35710691</v>
      </c>
      <c r="G1546" s="2">
        <v>971.65</v>
      </c>
      <c r="H1546" t="s">
        <v>5792</v>
      </c>
      <c r="O1546" t="s">
        <v>5792</v>
      </c>
      <c r="AD1546" t="str">
        <f t="shared" si="74"/>
        <v xml:space="preserve">Marketing, benefity, občerstvenie </v>
      </c>
    </row>
    <row r="1547" spans="1:30" x14ac:dyDescent="0.3">
      <c r="A1547" s="3">
        <v>44817</v>
      </c>
      <c r="B1547" s="2">
        <f t="shared" si="73"/>
        <v>2022</v>
      </c>
      <c r="C1547" s="2">
        <f t="shared" si="72"/>
        <v>9</v>
      </c>
      <c r="D1547">
        <v>1149</v>
      </c>
      <c r="E1547" t="s">
        <v>2852</v>
      </c>
      <c r="F1547" s="4">
        <v>35710691</v>
      </c>
      <c r="G1547" s="2">
        <v>668.83</v>
      </c>
      <c r="I1547" t="s">
        <v>5792</v>
      </c>
      <c r="AC1547" t="s">
        <v>5792</v>
      </c>
      <c r="AD1547" t="str">
        <f t="shared" si="74"/>
        <v xml:space="preserve">Ostatné </v>
      </c>
    </row>
    <row r="1548" spans="1:30" x14ac:dyDescent="0.3">
      <c r="A1548" s="3">
        <v>44784</v>
      </c>
      <c r="B1548" s="2">
        <f t="shared" si="73"/>
        <v>2022</v>
      </c>
      <c r="C1548" s="2">
        <f t="shared" si="72"/>
        <v>8</v>
      </c>
      <c r="D1548">
        <v>1005</v>
      </c>
      <c r="E1548" t="s">
        <v>2942</v>
      </c>
      <c r="F1548" s="4">
        <v>35710691</v>
      </c>
      <c r="G1548" s="2">
        <v>2082.2399999999998</v>
      </c>
      <c r="I1548" t="s">
        <v>5792</v>
      </c>
      <c r="O1548" t="s">
        <v>5792</v>
      </c>
      <c r="AD1548" t="str">
        <f t="shared" si="74"/>
        <v xml:space="preserve">Marketing, benefity, občerstvenie </v>
      </c>
    </row>
    <row r="1549" spans="1:30" x14ac:dyDescent="0.3">
      <c r="A1549" s="3">
        <v>44270</v>
      </c>
      <c r="B1549" s="2">
        <f t="shared" si="73"/>
        <v>2021</v>
      </c>
      <c r="C1549" s="2">
        <f t="shared" si="72"/>
        <v>3</v>
      </c>
      <c r="D1549" s="2">
        <v>162</v>
      </c>
      <c r="E1549" t="s">
        <v>5502</v>
      </c>
      <c r="F1549" s="4">
        <v>35710691</v>
      </c>
      <c r="G1549" s="2">
        <v>315</v>
      </c>
      <c r="I1549" t="s">
        <v>5792</v>
      </c>
      <c r="AC1549" t="s">
        <v>5792</v>
      </c>
      <c r="AD1549" t="str">
        <f t="shared" si="74"/>
        <v xml:space="preserve">Ostatné </v>
      </c>
    </row>
    <row r="1550" spans="1:30" x14ac:dyDescent="0.3">
      <c r="A1550" s="3">
        <v>44256</v>
      </c>
      <c r="B1550" s="2">
        <f t="shared" si="73"/>
        <v>2021</v>
      </c>
      <c r="C1550" s="2">
        <f t="shared" si="72"/>
        <v>3</v>
      </c>
      <c r="D1550" s="2">
        <v>83</v>
      </c>
      <c r="E1550" t="s">
        <v>5543</v>
      </c>
      <c r="F1550" s="4">
        <v>35710691</v>
      </c>
      <c r="G1550" s="2">
        <v>109.14</v>
      </c>
      <c r="I1550" t="s">
        <v>5792</v>
      </c>
      <c r="K1550" t="s">
        <v>5792</v>
      </c>
      <c r="AD1550" t="str">
        <f t="shared" si="74"/>
        <v xml:space="preserve">Investícia a údržba majetku </v>
      </c>
    </row>
    <row r="1551" spans="1:30" x14ac:dyDescent="0.3">
      <c r="A1551" s="3">
        <v>44252</v>
      </c>
      <c r="B1551" s="2">
        <f t="shared" si="73"/>
        <v>2021</v>
      </c>
      <c r="C1551" s="2">
        <f t="shared" si="72"/>
        <v>2</v>
      </c>
      <c r="D1551" s="2">
        <v>76</v>
      </c>
      <c r="E1551" t="s">
        <v>5548</v>
      </c>
      <c r="F1551" s="4">
        <v>35710691</v>
      </c>
      <c r="G1551" s="2">
        <v>870.72</v>
      </c>
      <c r="I1551" t="s">
        <v>5792</v>
      </c>
      <c r="AB1551" t="s">
        <v>5792</v>
      </c>
      <c r="AD1551" t="str">
        <f t="shared" si="74"/>
        <v xml:space="preserve">Civilná ochrana a bezpečnosť </v>
      </c>
    </row>
    <row r="1552" spans="1:30" x14ac:dyDescent="0.3">
      <c r="A1552" s="3">
        <v>44244</v>
      </c>
      <c r="B1552" s="2">
        <f t="shared" si="73"/>
        <v>2021</v>
      </c>
      <c r="C1552" s="2">
        <f t="shared" si="72"/>
        <v>2</v>
      </c>
      <c r="D1552" s="2">
        <v>44</v>
      </c>
      <c r="E1552" t="s">
        <v>5548</v>
      </c>
      <c r="F1552" s="4">
        <v>35710691</v>
      </c>
      <c r="G1552" s="2">
        <v>926.88</v>
      </c>
      <c r="I1552" t="s">
        <v>5792</v>
      </c>
      <c r="AB1552" t="s">
        <v>5792</v>
      </c>
      <c r="AD1552" t="str">
        <f t="shared" si="74"/>
        <v xml:space="preserve">Civilná ochrana a bezpečnosť </v>
      </c>
    </row>
    <row r="1553" spans="1:30" x14ac:dyDescent="0.3">
      <c r="A1553" s="3">
        <v>45230</v>
      </c>
      <c r="B1553" s="2">
        <f t="shared" si="73"/>
        <v>2023</v>
      </c>
      <c r="C1553" s="2">
        <f t="shared" si="72"/>
        <v>10</v>
      </c>
      <c r="D1553" s="2">
        <v>1242</v>
      </c>
      <c r="E1553" t="s">
        <v>668</v>
      </c>
      <c r="F1553" s="4">
        <v>35730129</v>
      </c>
      <c r="G1553" s="2">
        <v>80.3</v>
      </c>
      <c r="I1553" t="s">
        <v>5792</v>
      </c>
      <c r="T1553" t="s">
        <v>5792</v>
      </c>
      <c r="X1553" t="s">
        <v>5792</v>
      </c>
      <c r="AD1553" t="str">
        <f t="shared" si="74"/>
        <v xml:space="preserve">Účtovníctvo a personalistika Školenia, konferencie, semináre, časopisy </v>
      </c>
    </row>
    <row r="1554" spans="1:30" x14ac:dyDescent="0.3">
      <c r="A1554" s="3">
        <v>45223</v>
      </c>
      <c r="B1554" s="2">
        <f t="shared" si="73"/>
        <v>2023</v>
      </c>
      <c r="C1554" s="2">
        <f t="shared" si="72"/>
        <v>10</v>
      </c>
      <c r="D1554" s="2">
        <v>48</v>
      </c>
      <c r="E1554" t="s">
        <v>759</v>
      </c>
      <c r="F1554" s="4">
        <v>35730129</v>
      </c>
      <c r="G1554" s="2">
        <v>80.3</v>
      </c>
      <c r="I1554" t="s">
        <v>5792</v>
      </c>
      <c r="T1554" t="s">
        <v>5792</v>
      </c>
      <c r="X1554" t="s">
        <v>5792</v>
      </c>
      <c r="AD1554" t="str">
        <f t="shared" si="74"/>
        <v xml:space="preserve">Účtovníctvo a personalistika Školenia, konferencie, semináre, časopisy </v>
      </c>
    </row>
    <row r="1555" spans="1:30" x14ac:dyDescent="0.3">
      <c r="A1555" s="3">
        <v>45218</v>
      </c>
      <c r="B1555" s="2">
        <f t="shared" si="73"/>
        <v>2023</v>
      </c>
      <c r="C1555" s="2">
        <f t="shared" si="72"/>
        <v>10</v>
      </c>
      <c r="D1555" s="2">
        <v>1213</v>
      </c>
      <c r="E1555" t="s">
        <v>770</v>
      </c>
      <c r="F1555" s="4">
        <v>35730129</v>
      </c>
      <c r="G1555" s="2">
        <v>226.8</v>
      </c>
      <c r="I1555" t="s">
        <v>5792</v>
      </c>
      <c r="T1555" t="s">
        <v>5792</v>
      </c>
      <c r="X1555" t="s">
        <v>5792</v>
      </c>
      <c r="AD1555" t="str">
        <f t="shared" si="74"/>
        <v xml:space="preserve">Účtovníctvo a personalistika Školenia, konferencie, semináre, časopisy </v>
      </c>
    </row>
    <row r="1556" spans="1:30" x14ac:dyDescent="0.3">
      <c r="A1556" s="3">
        <v>45216</v>
      </c>
      <c r="B1556" s="2">
        <f t="shared" si="73"/>
        <v>2023</v>
      </c>
      <c r="C1556" s="2">
        <f t="shared" si="72"/>
        <v>10</v>
      </c>
      <c r="D1556" s="2">
        <v>49</v>
      </c>
      <c r="E1556" t="s">
        <v>786</v>
      </c>
      <c r="F1556" s="4">
        <v>35730129</v>
      </c>
      <c r="G1556" s="2">
        <v>226.8</v>
      </c>
      <c r="I1556" t="s">
        <v>5792</v>
      </c>
      <c r="T1556" t="s">
        <v>5792</v>
      </c>
      <c r="X1556" t="s">
        <v>5792</v>
      </c>
      <c r="AD1556" t="str">
        <f t="shared" si="74"/>
        <v xml:space="preserve">Účtovníctvo a personalistika Školenia, konferencie, semináre, časopisy </v>
      </c>
    </row>
    <row r="1557" spans="1:30" x14ac:dyDescent="0.3">
      <c r="A1557" s="3">
        <v>45196</v>
      </c>
      <c r="B1557" s="2">
        <f t="shared" si="73"/>
        <v>2023</v>
      </c>
      <c r="C1557" s="2">
        <f t="shared" si="72"/>
        <v>9</v>
      </c>
      <c r="D1557" s="2">
        <v>1085</v>
      </c>
      <c r="E1557" t="s">
        <v>906</v>
      </c>
      <c r="F1557" s="4">
        <v>35730129</v>
      </c>
      <c r="G1557" s="2">
        <v>147</v>
      </c>
      <c r="I1557" t="s">
        <v>5792</v>
      </c>
      <c r="T1557" t="s">
        <v>5792</v>
      </c>
      <c r="X1557" t="s">
        <v>5792</v>
      </c>
      <c r="AD1557" t="str">
        <f t="shared" si="74"/>
        <v xml:space="preserve">Účtovníctvo a personalistika Školenia, konferencie, semináre, časopisy </v>
      </c>
    </row>
    <row r="1558" spans="1:30" x14ac:dyDescent="0.3">
      <c r="A1558" s="3">
        <v>45194</v>
      </c>
      <c r="B1558" s="2">
        <f t="shared" si="73"/>
        <v>2023</v>
      </c>
      <c r="C1558" s="2">
        <f t="shared" si="72"/>
        <v>9</v>
      </c>
      <c r="D1558" s="2">
        <v>40</v>
      </c>
      <c r="E1558" t="s">
        <v>928</v>
      </c>
      <c r="F1558" s="4">
        <v>35730129</v>
      </c>
      <c r="G1558" s="2">
        <v>147</v>
      </c>
      <c r="I1558" t="s">
        <v>5792</v>
      </c>
      <c r="T1558" t="s">
        <v>5792</v>
      </c>
      <c r="X1558" t="s">
        <v>5792</v>
      </c>
      <c r="AD1558" t="str">
        <f t="shared" si="74"/>
        <v xml:space="preserve">Účtovníctvo a personalistika Školenia, konferencie, semináre, časopisy </v>
      </c>
    </row>
    <row r="1559" spans="1:30" x14ac:dyDescent="0.3">
      <c r="A1559" s="3">
        <v>45014</v>
      </c>
      <c r="B1559" s="2">
        <f t="shared" si="73"/>
        <v>2023</v>
      </c>
      <c r="C1559" s="2">
        <f t="shared" si="72"/>
        <v>3</v>
      </c>
      <c r="D1559" s="2">
        <v>270</v>
      </c>
      <c r="E1559" t="s">
        <v>1851</v>
      </c>
      <c r="F1559" s="4">
        <v>35730129</v>
      </c>
      <c r="G1559" s="2">
        <v>180</v>
      </c>
      <c r="I1559" t="s">
        <v>5792</v>
      </c>
      <c r="X1559" t="s">
        <v>5792</v>
      </c>
      <c r="AD1559" t="str">
        <f t="shared" si="74"/>
        <v xml:space="preserve">Školenia, konferencie, semináre, časopisy </v>
      </c>
    </row>
    <row r="1560" spans="1:30" x14ac:dyDescent="0.3">
      <c r="A1560" s="3">
        <v>45008</v>
      </c>
      <c r="B1560" s="2">
        <f t="shared" si="73"/>
        <v>2023</v>
      </c>
      <c r="C1560" s="2">
        <f t="shared" si="72"/>
        <v>3</v>
      </c>
      <c r="D1560" s="2">
        <v>9</v>
      </c>
      <c r="E1560" t="s">
        <v>1877</v>
      </c>
      <c r="F1560" s="4">
        <v>35730129</v>
      </c>
      <c r="G1560" s="2">
        <v>180</v>
      </c>
      <c r="I1560" t="s">
        <v>5792</v>
      </c>
      <c r="X1560" t="s">
        <v>5792</v>
      </c>
      <c r="AD1560" t="str">
        <f t="shared" si="74"/>
        <v xml:space="preserve">Školenia, konferencie, semináre, časopisy </v>
      </c>
    </row>
    <row r="1561" spans="1:30" x14ac:dyDescent="0.3">
      <c r="A1561" s="3">
        <v>45005</v>
      </c>
      <c r="B1561" s="2">
        <f t="shared" si="73"/>
        <v>2023</v>
      </c>
      <c r="C1561" s="2">
        <f t="shared" si="72"/>
        <v>3</v>
      </c>
      <c r="D1561" s="2">
        <v>245</v>
      </c>
      <c r="E1561" t="s">
        <v>1903</v>
      </c>
      <c r="F1561" s="4">
        <v>35730129</v>
      </c>
      <c r="G1561" s="2">
        <v>240</v>
      </c>
      <c r="I1561" t="s">
        <v>5792</v>
      </c>
      <c r="T1561" t="s">
        <v>5792</v>
      </c>
      <c r="X1561" t="s">
        <v>5792</v>
      </c>
      <c r="AD1561" t="str">
        <f t="shared" si="74"/>
        <v xml:space="preserve">Účtovníctvo a personalistika Školenia, konferencie, semináre, časopisy </v>
      </c>
    </row>
    <row r="1562" spans="1:30" x14ac:dyDescent="0.3">
      <c r="A1562" s="3">
        <v>44999</v>
      </c>
      <c r="B1562" s="2">
        <f t="shared" si="73"/>
        <v>2023</v>
      </c>
      <c r="C1562" s="2">
        <f t="shared" si="72"/>
        <v>3</v>
      </c>
      <c r="D1562" s="2">
        <v>192</v>
      </c>
      <c r="E1562" t="s">
        <v>1925</v>
      </c>
      <c r="F1562" s="4">
        <v>35730129</v>
      </c>
      <c r="G1562" s="2">
        <v>199.56</v>
      </c>
      <c r="I1562" t="s">
        <v>5792</v>
      </c>
      <c r="T1562" t="s">
        <v>5792</v>
      </c>
      <c r="X1562" t="s">
        <v>5792</v>
      </c>
      <c r="AD1562" t="str">
        <f t="shared" si="74"/>
        <v xml:space="preserve">Účtovníctvo a personalistika Školenia, konferencie, semináre, časopisy </v>
      </c>
    </row>
    <row r="1563" spans="1:30" x14ac:dyDescent="0.3">
      <c r="A1563" s="3">
        <v>44999</v>
      </c>
      <c r="B1563" s="2">
        <f t="shared" si="73"/>
        <v>2023</v>
      </c>
      <c r="C1563" s="2">
        <f t="shared" si="72"/>
        <v>3</v>
      </c>
      <c r="D1563" s="2">
        <v>191</v>
      </c>
      <c r="E1563" t="s">
        <v>1926</v>
      </c>
      <c r="F1563" s="4">
        <v>35730129</v>
      </c>
      <c r="G1563" s="2">
        <v>260.04000000000002</v>
      </c>
      <c r="I1563" t="s">
        <v>5792</v>
      </c>
      <c r="T1563" t="s">
        <v>5792</v>
      </c>
      <c r="X1563" t="s">
        <v>5792</v>
      </c>
      <c r="AD1563" t="str">
        <f t="shared" si="74"/>
        <v xml:space="preserve">Účtovníctvo a personalistika Školenia, konferencie, semináre, časopisy </v>
      </c>
    </row>
    <row r="1564" spans="1:30" x14ac:dyDescent="0.3">
      <c r="A1564" s="3">
        <v>44930</v>
      </c>
      <c r="B1564" s="2">
        <f t="shared" si="73"/>
        <v>2023</v>
      </c>
      <c r="C1564" s="2">
        <f t="shared" si="72"/>
        <v>1</v>
      </c>
      <c r="D1564" s="2">
        <v>1</v>
      </c>
      <c r="E1564" t="s">
        <v>2236</v>
      </c>
      <c r="F1564" s="4">
        <v>35730129</v>
      </c>
      <c r="G1564" s="2">
        <v>240</v>
      </c>
      <c r="I1564" t="s">
        <v>5792</v>
      </c>
      <c r="T1564" t="s">
        <v>5792</v>
      </c>
      <c r="X1564" t="s">
        <v>5792</v>
      </c>
      <c r="AD1564" t="str">
        <f t="shared" si="74"/>
        <v xml:space="preserve">Účtovníctvo a personalistika Školenia, konferencie, semináre, časopisy </v>
      </c>
    </row>
    <row r="1565" spans="1:30" x14ac:dyDescent="0.3">
      <c r="A1565" s="3">
        <v>44923</v>
      </c>
      <c r="B1565" s="2">
        <f t="shared" si="73"/>
        <v>2022</v>
      </c>
      <c r="C1565" s="2">
        <f t="shared" si="72"/>
        <v>12</v>
      </c>
      <c r="D1565">
        <v>1886</v>
      </c>
      <c r="E1565" t="s">
        <v>2288</v>
      </c>
      <c r="F1565" s="4">
        <v>35730129</v>
      </c>
      <c r="G1565" s="2">
        <v>178.8</v>
      </c>
      <c r="I1565" t="s">
        <v>5792</v>
      </c>
      <c r="X1565" t="s">
        <v>5792</v>
      </c>
      <c r="AB1565" t="s">
        <v>5792</v>
      </c>
      <c r="AD1565" t="str">
        <f t="shared" si="74"/>
        <v xml:space="preserve">Školenia, konferencie, semináre, časopisy Civilná ochrana a bezpečnosť </v>
      </c>
    </row>
    <row r="1566" spans="1:30" x14ac:dyDescent="0.3">
      <c r="A1566" s="3">
        <v>44916</v>
      </c>
      <c r="B1566" s="2">
        <f t="shared" si="73"/>
        <v>2022</v>
      </c>
      <c r="C1566" s="2">
        <f t="shared" si="72"/>
        <v>12</v>
      </c>
      <c r="D1566">
        <v>1866</v>
      </c>
      <c r="E1566" t="s">
        <v>2313</v>
      </c>
      <c r="F1566" s="4">
        <v>35730129</v>
      </c>
      <c r="G1566" s="2">
        <v>276</v>
      </c>
      <c r="I1566" t="s">
        <v>5792</v>
      </c>
      <c r="T1566" t="s">
        <v>5792</v>
      </c>
      <c r="X1566" t="s">
        <v>5792</v>
      </c>
      <c r="AD1566" t="str">
        <f t="shared" si="74"/>
        <v xml:space="preserve">Účtovníctvo a personalistika Školenia, konferencie, semináre, časopisy </v>
      </c>
    </row>
    <row r="1567" spans="1:30" x14ac:dyDescent="0.3">
      <c r="A1567" s="3">
        <v>44893</v>
      </c>
      <c r="B1567" s="2">
        <f t="shared" si="73"/>
        <v>2022</v>
      </c>
      <c r="C1567" s="2">
        <f t="shared" si="72"/>
        <v>11</v>
      </c>
      <c r="D1567">
        <v>60</v>
      </c>
      <c r="E1567" t="s">
        <v>2538</v>
      </c>
      <c r="F1567" s="4">
        <v>35730129</v>
      </c>
      <c r="G1567" s="2">
        <v>178.8</v>
      </c>
      <c r="I1567" t="s">
        <v>5792</v>
      </c>
      <c r="X1567" t="s">
        <v>5792</v>
      </c>
      <c r="AB1567" t="s">
        <v>5792</v>
      </c>
      <c r="AD1567" t="str">
        <f t="shared" si="74"/>
        <v xml:space="preserve">Školenia, konferencie, semináre, časopisy Civilná ochrana a bezpečnosť </v>
      </c>
    </row>
    <row r="1568" spans="1:30" x14ac:dyDescent="0.3">
      <c r="A1568" s="3">
        <v>44872</v>
      </c>
      <c r="B1568" s="2">
        <f t="shared" si="73"/>
        <v>2022</v>
      </c>
      <c r="C1568" s="2">
        <f t="shared" si="72"/>
        <v>11</v>
      </c>
      <c r="D1568">
        <v>1497</v>
      </c>
      <c r="E1568" t="s">
        <v>2601</v>
      </c>
      <c r="F1568" s="4">
        <v>35730129</v>
      </c>
      <c r="G1568" s="2">
        <v>157.5</v>
      </c>
      <c r="I1568" t="s">
        <v>5792</v>
      </c>
      <c r="X1568" t="s">
        <v>5792</v>
      </c>
      <c r="Z1568" t="s">
        <v>5792</v>
      </c>
      <c r="AD1568" t="str">
        <f t="shared" si="74"/>
        <v xml:space="preserve">Školenia, konferencie, semináre, časopisy Zeleň a živ. Prostredie </v>
      </c>
    </row>
    <row r="1569" spans="1:30" x14ac:dyDescent="0.3">
      <c r="A1569" s="3">
        <v>44845</v>
      </c>
      <c r="B1569" s="2">
        <f t="shared" si="73"/>
        <v>2022</v>
      </c>
      <c r="C1569" s="2">
        <f t="shared" si="72"/>
        <v>10</v>
      </c>
      <c r="D1569">
        <v>1400</v>
      </c>
      <c r="E1569" t="s">
        <v>2741</v>
      </c>
      <c r="F1569" s="4">
        <v>35730129</v>
      </c>
      <c r="G1569" s="2">
        <v>118.8</v>
      </c>
      <c r="I1569" t="s">
        <v>5792</v>
      </c>
      <c r="R1569" t="s">
        <v>5792</v>
      </c>
      <c r="X1569" t="s">
        <v>5792</v>
      </c>
      <c r="AD1569" t="str">
        <f t="shared" si="74"/>
        <v xml:space="preserve">Právne a porad. služby Školenia, konferencie, semináre, časopisy </v>
      </c>
    </row>
    <row r="1570" spans="1:30" x14ac:dyDescent="0.3">
      <c r="A1570" s="3">
        <v>44845</v>
      </c>
      <c r="B1570" s="2">
        <f t="shared" si="73"/>
        <v>2022</v>
      </c>
      <c r="C1570" s="2">
        <f t="shared" si="72"/>
        <v>10</v>
      </c>
      <c r="D1570">
        <v>55</v>
      </c>
      <c r="E1570" t="s">
        <v>2742</v>
      </c>
      <c r="F1570" s="4">
        <v>35730129</v>
      </c>
      <c r="G1570" s="2">
        <v>118.8</v>
      </c>
      <c r="I1570" t="s">
        <v>5792</v>
      </c>
      <c r="R1570" t="s">
        <v>5792</v>
      </c>
      <c r="X1570" t="s">
        <v>5792</v>
      </c>
      <c r="AD1570" t="str">
        <f t="shared" si="74"/>
        <v xml:space="preserve">Právne a porad. služby Školenia, konferencie, semináre, časopisy </v>
      </c>
    </row>
    <row r="1571" spans="1:30" x14ac:dyDescent="0.3">
      <c r="A1571" s="3">
        <v>44784</v>
      </c>
      <c r="B1571" s="2">
        <f t="shared" si="73"/>
        <v>2022</v>
      </c>
      <c r="C1571" s="2">
        <f t="shared" si="72"/>
        <v>8</v>
      </c>
      <c r="D1571">
        <v>1129</v>
      </c>
      <c r="E1571" t="s">
        <v>2943</v>
      </c>
      <c r="F1571" s="4">
        <v>35730129</v>
      </c>
      <c r="G1571" s="2">
        <v>720</v>
      </c>
      <c r="I1571" t="s">
        <v>5792</v>
      </c>
      <c r="R1571" t="s">
        <v>5792</v>
      </c>
      <c r="X1571" t="s">
        <v>5792</v>
      </c>
      <c r="AD1571" t="str">
        <f t="shared" si="74"/>
        <v xml:space="preserve">Právne a porad. služby Školenia, konferencie, semináre, časopisy </v>
      </c>
    </row>
    <row r="1572" spans="1:30" x14ac:dyDescent="0.3">
      <c r="A1572" s="3">
        <v>44782</v>
      </c>
      <c r="B1572" s="2">
        <f t="shared" si="73"/>
        <v>2022</v>
      </c>
      <c r="C1572" s="2">
        <f t="shared" si="72"/>
        <v>8</v>
      </c>
      <c r="D1572">
        <v>1053</v>
      </c>
      <c r="E1572" t="s">
        <v>2967</v>
      </c>
      <c r="F1572" s="4">
        <v>35730129</v>
      </c>
      <c r="G1572" s="2">
        <v>192.6</v>
      </c>
      <c r="I1572" t="s">
        <v>5792</v>
      </c>
      <c r="T1572" t="s">
        <v>5792</v>
      </c>
      <c r="X1572" t="s">
        <v>5792</v>
      </c>
      <c r="AD1572" t="str">
        <f t="shared" si="74"/>
        <v xml:space="preserve">Účtovníctvo a personalistika Školenia, konferencie, semináre, časopisy </v>
      </c>
    </row>
    <row r="1573" spans="1:30" x14ac:dyDescent="0.3">
      <c r="A1573" s="3">
        <v>44771</v>
      </c>
      <c r="B1573" s="2">
        <f t="shared" si="73"/>
        <v>2022</v>
      </c>
      <c r="C1573" s="2">
        <f t="shared" si="72"/>
        <v>7</v>
      </c>
      <c r="D1573">
        <v>1051</v>
      </c>
      <c r="E1573" t="s">
        <v>2991</v>
      </c>
      <c r="F1573" s="4">
        <v>35730129</v>
      </c>
      <c r="G1573" s="2">
        <v>62.4</v>
      </c>
      <c r="I1573" t="s">
        <v>5792</v>
      </c>
      <c r="T1573" t="s">
        <v>5792</v>
      </c>
      <c r="X1573" t="s">
        <v>5792</v>
      </c>
      <c r="AD1573" t="str">
        <f t="shared" si="74"/>
        <v xml:space="preserve">Účtovníctvo a personalistika Školenia, konferencie, semináre, časopisy </v>
      </c>
    </row>
    <row r="1574" spans="1:30" x14ac:dyDescent="0.3">
      <c r="A1574" s="3">
        <v>44768</v>
      </c>
      <c r="B1574" s="2">
        <f t="shared" si="73"/>
        <v>2022</v>
      </c>
      <c r="C1574" s="2">
        <f t="shared" si="72"/>
        <v>7</v>
      </c>
      <c r="D1574">
        <v>46</v>
      </c>
      <c r="E1574" t="s">
        <v>3001</v>
      </c>
      <c r="F1574" s="4">
        <v>35730129</v>
      </c>
      <c r="G1574" s="2">
        <v>192.6</v>
      </c>
      <c r="I1574" t="s">
        <v>5792</v>
      </c>
      <c r="T1574" t="s">
        <v>5792</v>
      </c>
      <c r="X1574" t="s">
        <v>5792</v>
      </c>
      <c r="AD1574" t="str">
        <f t="shared" si="74"/>
        <v xml:space="preserve">Účtovníctvo a personalistika Školenia, konferencie, semináre, časopisy </v>
      </c>
    </row>
    <row r="1575" spans="1:30" x14ac:dyDescent="0.3">
      <c r="A1575" s="3">
        <v>44763</v>
      </c>
      <c r="B1575" s="2">
        <f t="shared" si="73"/>
        <v>2022</v>
      </c>
      <c r="C1575" s="2">
        <f t="shared" si="72"/>
        <v>7</v>
      </c>
      <c r="D1575">
        <v>40</v>
      </c>
      <c r="E1575" t="s">
        <v>3027</v>
      </c>
      <c r="F1575" s="4">
        <v>35730129</v>
      </c>
      <c r="G1575" s="2">
        <v>62.4</v>
      </c>
      <c r="I1575" t="s">
        <v>5792</v>
      </c>
      <c r="T1575" t="s">
        <v>5792</v>
      </c>
      <c r="X1575" t="s">
        <v>5792</v>
      </c>
      <c r="AD1575" t="str">
        <f t="shared" si="74"/>
        <v xml:space="preserve">Účtovníctvo a personalistika Školenia, konferencie, semináre, časopisy </v>
      </c>
    </row>
    <row r="1576" spans="1:30" x14ac:dyDescent="0.3">
      <c r="A1576" s="3">
        <v>44726</v>
      </c>
      <c r="B1576" s="2">
        <f t="shared" si="73"/>
        <v>2022</v>
      </c>
      <c r="C1576" s="2">
        <f t="shared" si="72"/>
        <v>6</v>
      </c>
      <c r="D1576">
        <v>849</v>
      </c>
      <c r="E1576" t="s">
        <v>3217</v>
      </c>
      <c r="F1576" s="4">
        <v>35730129</v>
      </c>
      <c r="G1576" s="2">
        <v>70.8</v>
      </c>
      <c r="I1576" t="s">
        <v>5792</v>
      </c>
      <c r="T1576" t="s">
        <v>5792</v>
      </c>
      <c r="X1576" t="s">
        <v>5792</v>
      </c>
      <c r="AD1576" t="str">
        <f t="shared" si="74"/>
        <v xml:space="preserve">Účtovníctvo a personalistika Školenia, konferencie, semináre, časopisy </v>
      </c>
    </row>
    <row r="1577" spans="1:30" x14ac:dyDescent="0.3">
      <c r="A1577" s="3">
        <v>44713</v>
      </c>
      <c r="B1577" s="2">
        <f t="shared" si="73"/>
        <v>2022</v>
      </c>
      <c r="C1577" s="2">
        <f t="shared" si="72"/>
        <v>6</v>
      </c>
      <c r="D1577">
        <v>737</v>
      </c>
      <c r="E1577" t="s">
        <v>3279</v>
      </c>
      <c r="F1577" s="4">
        <v>35730129</v>
      </c>
      <c r="G1577" s="2">
        <v>276</v>
      </c>
      <c r="I1577" t="s">
        <v>5792</v>
      </c>
      <c r="T1577" t="s">
        <v>5792</v>
      </c>
      <c r="X1577" t="s">
        <v>5792</v>
      </c>
      <c r="AD1577" t="str">
        <f t="shared" si="74"/>
        <v xml:space="preserve">Účtovníctvo a personalistika Školenia, konferencie, semináre, časopisy </v>
      </c>
    </row>
    <row r="1578" spans="1:30" x14ac:dyDescent="0.3">
      <c r="A1578" s="3">
        <v>44713</v>
      </c>
      <c r="B1578" s="2">
        <f t="shared" si="73"/>
        <v>2022</v>
      </c>
      <c r="C1578" s="2">
        <f t="shared" si="72"/>
        <v>6</v>
      </c>
      <c r="D1578">
        <v>736</v>
      </c>
      <c r="E1578" t="s">
        <v>3280</v>
      </c>
      <c r="F1578" s="4">
        <v>35730129</v>
      </c>
      <c r="G1578" s="2">
        <v>276</v>
      </c>
      <c r="I1578" t="s">
        <v>5792</v>
      </c>
      <c r="R1578" t="s">
        <v>5792</v>
      </c>
      <c r="X1578" t="s">
        <v>5792</v>
      </c>
      <c r="AD1578" t="str">
        <f t="shared" si="74"/>
        <v xml:space="preserve">Právne a porad. služby Školenia, konferencie, semináre, časopisy </v>
      </c>
    </row>
    <row r="1579" spans="1:30" x14ac:dyDescent="0.3">
      <c r="A1579" s="3">
        <v>44614</v>
      </c>
      <c r="B1579" s="2">
        <f t="shared" si="73"/>
        <v>2022</v>
      </c>
      <c r="C1579" s="2">
        <f t="shared" si="72"/>
        <v>2</v>
      </c>
      <c r="D1579">
        <v>9</v>
      </c>
      <c r="E1579" t="s">
        <v>3760</v>
      </c>
      <c r="F1579" s="4">
        <v>35730129</v>
      </c>
      <c r="G1579" s="2">
        <v>720</v>
      </c>
      <c r="I1579" t="s">
        <v>5792</v>
      </c>
      <c r="X1579" t="s">
        <v>5792</v>
      </c>
      <c r="AD1579" t="str">
        <f t="shared" si="74"/>
        <v xml:space="preserve">Školenia, konferencie, semináre, časopisy </v>
      </c>
    </row>
    <row r="1580" spans="1:30" x14ac:dyDescent="0.3">
      <c r="A1580" s="3">
        <v>44518</v>
      </c>
      <c r="B1580" s="2">
        <f t="shared" si="73"/>
        <v>2021</v>
      </c>
      <c r="C1580" s="2">
        <f t="shared" si="72"/>
        <v>11</v>
      </c>
      <c r="D1580" s="2">
        <v>1677</v>
      </c>
      <c r="E1580" t="s">
        <v>4309</v>
      </c>
      <c r="F1580" s="4">
        <v>35730129</v>
      </c>
      <c r="G1580" s="2">
        <v>70.8</v>
      </c>
      <c r="I1580" t="s">
        <v>5792</v>
      </c>
      <c r="X1580" t="s">
        <v>5792</v>
      </c>
      <c r="AD1580" t="str">
        <f t="shared" si="74"/>
        <v xml:space="preserve">Školenia, konferencie, semináre, časopisy </v>
      </c>
    </row>
    <row r="1581" spans="1:30" x14ac:dyDescent="0.3">
      <c r="A1581" s="3">
        <v>44285</v>
      </c>
      <c r="B1581" s="2">
        <f t="shared" si="73"/>
        <v>2021</v>
      </c>
      <c r="C1581" s="2">
        <f t="shared" si="72"/>
        <v>3</v>
      </c>
      <c r="D1581" s="2">
        <v>393</v>
      </c>
      <c r="E1581" t="s">
        <v>5386</v>
      </c>
      <c r="F1581" s="4">
        <v>35730129</v>
      </c>
      <c r="G1581" s="2">
        <v>519</v>
      </c>
      <c r="I1581" t="s">
        <v>5792</v>
      </c>
      <c r="T1581" t="s">
        <v>5792</v>
      </c>
      <c r="X1581" t="s">
        <v>5792</v>
      </c>
      <c r="AD1581" t="str">
        <f t="shared" si="74"/>
        <v xml:space="preserve">Účtovníctvo a personalistika Školenia, konferencie, semináre, časopisy </v>
      </c>
    </row>
    <row r="1582" spans="1:30" x14ac:dyDescent="0.3">
      <c r="A1582" s="3">
        <v>44285</v>
      </c>
      <c r="B1582" s="2">
        <f t="shared" si="73"/>
        <v>2021</v>
      </c>
      <c r="C1582" s="2">
        <f t="shared" si="72"/>
        <v>3</v>
      </c>
      <c r="D1582" s="2">
        <v>392</v>
      </c>
      <c r="E1582" t="s">
        <v>5387</v>
      </c>
      <c r="F1582" s="4">
        <v>35730129</v>
      </c>
      <c r="G1582" s="2">
        <v>435</v>
      </c>
      <c r="I1582" t="s">
        <v>5792</v>
      </c>
      <c r="R1582" t="s">
        <v>5792</v>
      </c>
      <c r="X1582" t="s">
        <v>5792</v>
      </c>
      <c r="AD1582" t="str">
        <f t="shared" si="74"/>
        <v xml:space="preserve">Právne a porad. služby Školenia, konferencie, semináre, časopisy </v>
      </c>
    </row>
    <row r="1583" spans="1:30" x14ac:dyDescent="0.3">
      <c r="A1583" s="3">
        <v>44278</v>
      </c>
      <c r="B1583" s="2">
        <f t="shared" si="73"/>
        <v>2021</v>
      </c>
      <c r="C1583" s="2">
        <f t="shared" si="72"/>
        <v>3</v>
      </c>
      <c r="D1583" s="2">
        <v>7</v>
      </c>
      <c r="E1583" t="s">
        <v>5420</v>
      </c>
      <c r="F1583" s="4">
        <v>35730129</v>
      </c>
      <c r="G1583" s="2">
        <v>519</v>
      </c>
      <c r="I1583" t="s">
        <v>5792</v>
      </c>
      <c r="R1583" t="s">
        <v>5792</v>
      </c>
      <c r="X1583" t="s">
        <v>5792</v>
      </c>
      <c r="AD1583" t="str">
        <f t="shared" si="74"/>
        <v xml:space="preserve">Právne a porad. služby Školenia, konferencie, semináre, časopisy </v>
      </c>
    </row>
    <row r="1584" spans="1:30" x14ac:dyDescent="0.3">
      <c r="A1584" s="3">
        <v>44278</v>
      </c>
      <c r="B1584" s="2">
        <f t="shared" si="73"/>
        <v>2021</v>
      </c>
      <c r="C1584" s="2">
        <f t="shared" si="72"/>
        <v>3</v>
      </c>
      <c r="D1584" s="2">
        <v>6</v>
      </c>
      <c r="E1584" t="s">
        <v>5422</v>
      </c>
      <c r="F1584" s="4">
        <v>35730129</v>
      </c>
      <c r="G1584" s="2">
        <v>435</v>
      </c>
      <c r="I1584" t="s">
        <v>5792</v>
      </c>
      <c r="R1584" t="s">
        <v>5792</v>
      </c>
      <c r="X1584" t="s">
        <v>5792</v>
      </c>
      <c r="AD1584" t="str">
        <f t="shared" si="74"/>
        <v xml:space="preserve">Právne a porad. služby Školenia, konferencie, semináre, časopisy </v>
      </c>
    </row>
    <row r="1585" spans="1:30" x14ac:dyDescent="0.3">
      <c r="A1585" s="3">
        <v>44826</v>
      </c>
      <c r="B1585" s="2">
        <f t="shared" si="73"/>
        <v>2022</v>
      </c>
      <c r="C1585" s="2">
        <f t="shared" si="72"/>
        <v>9</v>
      </c>
      <c r="D1585">
        <v>1281</v>
      </c>
      <c r="E1585" t="s">
        <v>2791</v>
      </c>
      <c r="F1585" s="4">
        <v>35730714</v>
      </c>
      <c r="G1585" s="2">
        <v>730.8</v>
      </c>
      <c r="I1585" t="s">
        <v>5792</v>
      </c>
      <c r="O1585" t="s">
        <v>5792</v>
      </c>
      <c r="AD1585" t="str">
        <f t="shared" si="74"/>
        <v xml:space="preserve">Marketing, benefity, občerstvenie </v>
      </c>
    </row>
    <row r="1586" spans="1:30" x14ac:dyDescent="0.3">
      <c r="A1586" s="3">
        <v>45280</v>
      </c>
      <c r="B1586" s="2">
        <f t="shared" si="73"/>
        <v>2023</v>
      </c>
      <c r="C1586" s="2">
        <f t="shared" si="72"/>
        <v>12</v>
      </c>
      <c r="D1586" s="2">
        <v>1411</v>
      </c>
      <c r="E1586" t="s">
        <v>258</v>
      </c>
      <c r="F1586" s="4">
        <v>35731851</v>
      </c>
      <c r="G1586" s="2">
        <v>48.48</v>
      </c>
      <c r="I1586" t="s">
        <v>5792</v>
      </c>
      <c r="K1586" t="s">
        <v>5792</v>
      </c>
      <c r="AA1586" t="s">
        <v>5792</v>
      </c>
      <c r="AD1586" t="str">
        <f t="shared" si="74"/>
        <v xml:space="preserve">Investícia a údržba majetku Automobily a technika </v>
      </c>
    </row>
    <row r="1587" spans="1:30" x14ac:dyDescent="0.3">
      <c r="A1587" s="3">
        <v>45280</v>
      </c>
      <c r="B1587" s="2">
        <f t="shared" si="73"/>
        <v>2023</v>
      </c>
      <c r="C1587" s="2">
        <f t="shared" si="72"/>
        <v>12</v>
      </c>
      <c r="D1587" s="2">
        <v>1412</v>
      </c>
      <c r="E1587" t="s">
        <v>261</v>
      </c>
      <c r="F1587" s="4">
        <v>35731851</v>
      </c>
      <c r="G1587" s="2">
        <v>48.48</v>
      </c>
      <c r="I1587" t="s">
        <v>5792</v>
      </c>
      <c r="K1587" t="s">
        <v>5792</v>
      </c>
      <c r="AA1587" t="s">
        <v>5792</v>
      </c>
      <c r="AD1587" t="str">
        <f t="shared" si="74"/>
        <v xml:space="preserve">Investícia a údržba majetku Automobily a technika </v>
      </c>
    </row>
    <row r="1588" spans="1:30" x14ac:dyDescent="0.3">
      <c r="A1588" s="3">
        <v>45273</v>
      </c>
      <c r="B1588" s="2">
        <f t="shared" si="73"/>
        <v>2023</v>
      </c>
      <c r="C1588" s="2">
        <f t="shared" si="72"/>
        <v>12</v>
      </c>
      <c r="D1588" s="2">
        <v>1369</v>
      </c>
      <c r="E1588" t="s">
        <v>366</v>
      </c>
      <c r="F1588" s="4">
        <v>35731851</v>
      </c>
      <c r="G1588" s="2">
        <v>1096.3900000000001</v>
      </c>
      <c r="I1588" t="s">
        <v>5792</v>
      </c>
      <c r="K1588" t="s">
        <v>5792</v>
      </c>
      <c r="AA1588" t="s">
        <v>5792</v>
      </c>
      <c r="AD1588" t="str">
        <f t="shared" si="74"/>
        <v xml:space="preserve">Investícia a údržba majetku Automobily a technika </v>
      </c>
    </row>
    <row r="1589" spans="1:30" x14ac:dyDescent="0.3">
      <c r="A1589" s="3">
        <v>45225</v>
      </c>
      <c r="B1589" s="2">
        <f t="shared" si="73"/>
        <v>2023</v>
      </c>
      <c r="C1589" s="2">
        <f t="shared" si="72"/>
        <v>10</v>
      </c>
      <c r="D1589" s="2">
        <v>1238</v>
      </c>
      <c r="E1589" t="s">
        <v>688</v>
      </c>
      <c r="F1589" s="4">
        <v>35731851</v>
      </c>
      <c r="G1589" s="2">
        <v>-164</v>
      </c>
      <c r="I1589" t="s">
        <v>5792</v>
      </c>
      <c r="K1589" t="s">
        <v>5792</v>
      </c>
      <c r="AA1589" t="s">
        <v>5792</v>
      </c>
      <c r="AD1589" t="str">
        <f t="shared" si="74"/>
        <v xml:space="preserve">Investícia a údržba majetku Automobily a technika </v>
      </c>
    </row>
    <row r="1590" spans="1:30" x14ac:dyDescent="0.3">
      <c r="A1590" s="3">
        <v>45225</v>
      </c>
      <c r="B1590" s="2">
        <f t="shared" si="73"/>
        <v>2023</v>
      </c>
      <c r="C1590" s="2">
        <f t="shared" si="72"/>
        <v>10</v>
      </c>
      <c r="D1590" s="2">
        <v>1100</v>
      </c>
      <c r="E1590" t="s">
        <v>690</v>
      </c>
      <c r="F1590" s="4">
        <v>35731851</v>
      </c>
      <c r="G1590" s="2">
        <v>164</v>
      </c>
      <c r="I1590" t="s">
        <v>5792</v>
      </c>
      <c r="K1590" t="s">
        <v>5792</v>
      </c>
      <c r="AA1590" t="s">
        <v>5792</v>
      </c>
      <c r="AD1590" t="str">
        <f t="shared" si="74"/>
        <v xml:space="preserve">Investícia a údržba majetku Automobily a technika </v>
      </c>
    </row>
    <row r="1591" spans="1:30" x14ac:dyDescent="0.3">
      <c r="A1591" s="3">
        <v>45216</v>
      </c>
      <c r="B1591" s="2">
        <f t="shared" si="73"/>
        <v>2023</v>
      </c>
      <c r="C1591" s="2">
        <f t="shared" si="72"/>
        <v>10</v>
      </c>
      <c r="D1591" s="2">
        <v>1086</v>
      </c>
      <c r="E1591" t="s">
        <v>779</v>
      </c>
      <c r="F1591" s="4">
        <v>35731851</v>
      </c>
      <c r="G1591" s="2">
        <v>20748</v>
      </c>
      <c r="I1591" t="s">
        <v>5792</v>
      </c>
      <c r="K1591" t="s">
        <v>5792</v>
      </c>
      <c r="AA1591" t="s">
        <v>5792</v>
      </c>
      <c r="AD1591" t="str">
        <f t="shared" si="74"/>
        <v xml:space="preserve">Investícia a údržba majetku Automobily a technika </v>
      </c>
    </row>
    <row r="1592" spans="1:30" x14ac:dyDescent="0.3">
      <c r="A1592" s="3">
        <v>45216</v>
      </c>
      <c r="B1592" s="2">
        <f t="shared" si="73"/>
        <v>2023</v>
      </c>
      <c r="C1592" s="2">
        <f t="shared" si="72"/>
        <v>10</v>
      </c>
      <c r="D1592" s="2">
        <v>1087</v>
      </c>
      <c r="E1592" t="s">
        <v>780</v>
      </c>
      <c r="F1592" s="4">
        <v>35731851</v>
      </c>
      <c r="G1592" s="2">
        <v>20748</v>
      </c>
      <c r="I1592" t="s">
        <v>5792</v>
      </c>
      <c r="K1592" t="s">
        <v>5792</v>
      </c>
      <c r="AA1592" t="s">
        <v>5792</v>
      </c>
      <c r="AD1592" t="str">
        <f t="shared" si="74"/>
        <v xml:space="preserve">Investícia a údržba majetku Automobily a technika </v>
      </c>
    </row>
    <row r="1593" spans="1:30" x14ac:dyDescent="0.3">
      <c r="A1593" s="3">
        <v>45194</v>
      </c>
      <c r="B1593" s="2">
        <f t="shared" si="73"/>
        <v>2023</v>
      </c>
      <c r="C1593" s="2">
        <f t="shared" si="72"/>
        <v>9</v>
      </c>
      <c r="D1593" s="2">
        <v>959</v>
      </c>
      <c r="E1593" t="s">
        <v>915</v>
      </c>
      <c r="F1593" s="4">
        <v>35731851</v>
      </c>
      <c r="G1593" s="2">
        <v>126</v>
      </c>
      <c r="I1593" t="s">
        <v>5792</v>
      </c>
      <c r="K1593" t="s">
        <v>5792</v>
      </c>
      <c r="AA1593" t="s">
        <v>5792</v>
      </c>
      <c r="AD1593" t="str">
        <f t="shared" si="74"/>
        <v xml:space="preserve">Investícia a údržba majetku Automobily a technika </v>
      </c>
    </row>
    <row r="1594" spans="1:30" x14ac:dyDescent="0.3">
      <c r="A1594" s="3">
        <v>44593</v>
      </c>
      <c r="B1594" s="2">
        <f t="shared" si="73"/>
        <v>2022</v>
      </c>
      <c r="C1594" s="2">
        <f t="shared" si="72"/>
        <v>2</v>
      </c>
      <c r="D1594">
        <v>52</v>
      </c>
      <c r="E1594" t="s">
        <v>3834</v>
      </c>
      <c r="F1594" s="4">
        <v>35731851</v>
      </c>
      <c r="G1594" s="2">
        <v>2620.0100000000002</v>
      </c>
      <c r="I1594" t="s">
        <v>5792</v>
      </c>
      <c r="K1594" t="s">
        <v>5792</v>
      </c>
      <c r="AA1594" t="s">
        <v>5792</v>
      </c>
      <c r="AD1594" t="str">
        <f t="shared" si="74"/>
        <v xml:space="preserve">Investícia a údržba majetku Automobily a technika </v>
      </c>
    </row>
    <row r="1595" spans="1:30" x14ac:dyDescent="0.3">
      <c r="A1595" s="3">
        <v>44582</v>
      </c>
      <c r="B1595" s="2">
        <f t="shared" si="73"/>
        <v>2022</v>
      </c>
      <c r="C1595" s="2">
        <f t="shared" si="72"/>
        <v>1</v>
      </c>
      <c r="D1595">
        <v>1951</v>
      </c>
      <c r="E1595" t="s">
        <v>3908</v>
      </c>
      <c r="F1595" s="4">
        <v>35731851</v>
      </c>
      <c r="G1595" s="2">
        <v>2760.96</v>
      </c>
      <c r="I1595" t="s">
        <v>5792</v>
      </c>
      <c r="K1595" t="s">
        <v>5792</v>
      </c>
      <c r="AA1595" t="s">
        <v>5792</v>
      </c>
      <c r="AD1595" t="str">
        <f t="shared" si="74"/>
        <v xml:space="preserve">Investícia a údržba majetku Automobily a technika </v>
      </c>
    </row>
    <row r="1596" spans="1:30" x14ac:dyDescent="0.3">
      <c r="A1596" s="3">
        <v>44561</v>
      </c>
      <c r="B1596" s="2">
        <f t="shared" si="73"/>
        <v>2021</v>
      </c>
      <c r="C1596" s="2">
        <f t="shared" si="72"/>
        <v>12</v>
      </c>
      <c r="D1596" s="2">
        <v>1950</v>
      </c>
      <c r="E1596" t="s">
        <v>4004</v>
      </c>
      <c r="F1596" s="4">
        <v>35731851</v>
      </c>
      <c r="G1596" s="2">
        <v>1249.99</v>
      </c>
      <c r="I1596" t="s">
        <v>5792</v>
      </c>
      <c r="K1596" t="s">
        <v>5792</v>
      </c>
      <c r="AA1596" t="s">
        <v>5792</v>
      </c>
      <c r="AD1596" t="str">
        <f t="shared" si="74"/>
        <v xml:space="preserve">Investícia a údržba majetku Automobily a technika </v>
      </c>
    </row>
    <row r="1597" spans="1:30" x14ac:dyDescent="0.3">
      <c r="A1597" s="3">
        <v>44560</v>
      </c>
      <c r="B1597" s="2">
        <f t="shared" si="73"/>
        <v>2021</v>
      </c>
      <c r="C1597" s="2">
        <f t="shared" si="72"/>
        <v>12</v>
      </c>
      <c r="D1597" s="2">
        <v>1927</v>
      </c>
      <c r="E1597" t="s">
        <v>4006</v>
      </c>
      <c r="F1597" s="4">
        <v>35731851</v>
      </c>
      <c r="G1597" s="2">
        <v>39900</v>
      </c>
      <c r="I1597" t="s">
        <v>5792</v>
      </c>
      <c r="K1597" t="s">
        <v>5792</v>
      </c>
      <c r="AA1597" t="s">
        <v>5792</v>
      </c>
      <c r="AD1597" t="str">
        <f t="shared" si="74"/>
        <v xml:space="preserve">Investícia a údržba majetku Automobily a technika </v>
      </c>
    </row>
    <row r="1598" spans="1:30" x14ac:dyDescent="0.3">
      <c r="A1598" s="3">
        <v>44560</v>
      </c>
      <c r="B1598" s="2">
        <f t="shared" si="73"/>
        <v>2021</v>
      </c>
      <c r="C1598" s="2">
        <f t="shared" si="72"/>
        <v>12</v>
      </c>
      <c r="D1598" s="2">
        <v>1926</v>
      </c>
      <c r="E1598" t="s">
        <v>4007</v>
      </c>
      <c r="F1598" s="4">
        <v>35731851</v>
      </c>
      <c r="G1598" s="2">
        <v>39900</v>
      </c>
      <c r="I1598" t="s">
        <v>5792</v>
      </c>
      <c r="K1598" t="s">
        <v>5792</v>
      </c>
      <c r="AA1598" t="s">
        <v>5792</v>
      </c>
      <c r="AD1598" t="str">
        <f t="shared" si="74"/>
        <v xml:space="preserve">Investícia a údržba majetku Automobily a technika </v>
      </c>
    </row>
    <row r="1599" spans="1:30" x14ac:dyDescent="0.3">
      <c r="A1599" s="3">
        <v>45308</v>
      </c>
      <c r="B1599" s="2">
        <f t="shared" si="73"/>
        <v>2024</v>
      </c>
      <c r="C1599" s="2">
        <f t="shared" si="72"/>
        <v>1</v>
      </c>
      <c r="D1599" s="2">
        <v>532</v>
      </c>
      <c r="E1599" t="s">
        <v>54</v>
      </c>
      <c r="F1599" s="4">
        <v>35732571</v>
      </c>
      <c r="G1599" s="2">
        <v>8.64</v>
      </c>
      <c r="H1599" t="s">
        <v>5792</v>
      </c>
      <c r="L1599" t="s">
        <v>5792</v>
      </c>
      <c r="AD1599" t="str">
        <f t="shared" si="74"/>
        <v xml:space="preserve">Energie, vodné, stočné, správcovské služby </v>
      </c>
    </row>
    <row r="1600" spans="1:30" x14ac:dyDescent="0.3">
      <c r="A1600" s="3">
        <v>45271</v>
      </c>
      <c r="B1600" s="2">
        <f t="shared" si="73"/>
        <v>2023</v>
      </c>
      <c r="C1600" s="2">
        <f t="shared" si="72"/>
        <v>12</v>
      </c>
      <c r="D1600" s="2">
        <v>435</v>
      </c>
      <c r="E1600" t="s">
        <v>395</v>
      </c>
      <c r="F1600" s="4">
        <v>35732571</v>
      </c>
      <c r="G1600" s="2">
        <v>8.64</v>
      </c>
      <c r="H1600" t="s">
        <v>5792</v>
      </c>
      <c r="L1600" t="s">
        <v>5792</v>
      </c>
      <c r="AD1600" t="str">
        <f t="shared" si="74"/>
        <v xml:space="preserve">Energie, vodné, stočné, správcovské služby </v>
      </c>
    </row>
    <row r="1601" spans="1:30" x14ac:dyDescent="0.3">
      <c r="A1601" s="3">
        <v>45239</v>
      </c>
      <c r="B1601" s="2">
        <f t="shared" si="73"/>
        <v>2023</v>
      </c>
      <c r="C1601" s="2">
        <f t="shared" si="72"/>
        <v>11</v>
      </c>
      <c r="D1601" s="2">
        <v>372</v>
      </c>
      <c r="E1601" t="s">
        <v>629</v>
      </c>
      <c r="F1601" s="4">
        <v>35732571</v>
      </c>
      <c r="G1601" s="2">
        <v>8.16</v>
      </c>
      <c r="H1601" t="s">
        <v>5792</v>
      </c>
      <c r="L1601" t="s">
        <v>5792</v>
      </c>
      <c r="AD1601" t="str">
        <f t="shared" si="74"/>
        <v xml:space="preserve">Energie, vodné, stočné, správcovské služby </v>
      </c>
    </row>
    <row r="1602" spans="1:30" x14ac:dyDescent="0.3">
      <c r="A1602" s="3">
        <v>45208</v>
      </c>
      <c r="B1602" s="2">
        <f t="shared" si="73"/>
        <v>2023</v>
      </c>
      <c r="C1602" s="2">
        <f t="shared" ref="C1602:C1665" si="75">MONTH(A1602)</f>
        <v>10</v>
      </c>
      <c r="D1602" s="2">
        <v>313</v>
      </c>
      <c r="E1602" t="s">
        <v>856</v>
      </c>
      <c r="F1602" s="4">
        <v>35732571</v>
      </c>
      <c r="G1602" s="2">
        <v>8.16</v>
      </c>
      <c r="H1602" t="s">
        <v>5792</v>
      </c>
      <c r="L1602" t="s">
        <v>5792</v>
      </c>
      <c r="AD1602" t="str">
        <f t="shared" si="74"/>
        <v xml:space="preserve">Energie, vodné, stočné, správcovské služby </v>
      </c>
    </row>
    <row r="1603" spans="1:30" x14ac:dyDescent="0.3">
      <c r="A1603" s="3">
        <v>45176</v>
      </c>
      <c r="B1603" s="2">
        <f t="shared" ref="B1603:B1666" si="76">YEAR(A1603)</f>
        <v>2023</v>
      </c>
      <c r="C1603" s="2">
        <f t="shared" si="75"/>
        <v>9</v>
      </c>
      <c r="D1603" s="2">
        <v>271</v>
      </c>
      <c r="E1603" t="s">
        <v>1020</v>
      </c>
      <c r="F1603" s="4">
        <v>35732571</v>
      </c>
      <c r="G1603" s="2">
        <v>8.16</v>
      </c>
      <c r="H1603" t="s">
        <v>5792</v>
      </c>
      <c r="L1603" t="s">
        <v>5792</v>
      </c>
      <c r="AD1603" t="str">
        <f t="shared" ref="AD1603:AD1666" si="77">_xlfn.CONCAT(IF($K1603="x",_xlfn.CONCAT($K$1, " "),""),IF($L1603="x",_xlfn.CONCAT($L$1, " "),""),IF($M1603="x",_xlfn.CONCAT($M$1, " "),""),IF($N1603="x",_xlfn.CONCAT($N$1, " "),""),IF($O1603="x",_xlfn.CONCAT($O$1, " "),""),IF($P1603="x",_xlfn.CONCAT($P$1, " "),""),IF($Q1603="x",_xlfn.CONCAT($Q$1, " "),""),IF($R1603="x",_xlfn.CONCAT($R$1, " "),""),IF($S1603="x",_xlfn.CONCAT($S$1, " "),""), IF($T1603="x",_xlfn.CONCAT($T$1, " "),""),IF($U1603="x",_xlfn.CONCAT($U$1, " "),""),IF($V1603="x",_xlfn.CONCAT($V$1, " "),""),IF($W1603="x",_xlfn.CONCAT($W$1, " "),""),IF($X1603="x",_xlfn.CONCAT($X$1, " "),""),IF($Y1603="x",_xlfn.CONCAT($Y$1, " "),""),IF($Z1603="x",_xlfn.CONCAT($Z$1, " "),""),IF($AA1603="x",_xlfn.CONCAT($AA$1, " "),""),IF($AB1603="x",_xlfn.CONCAT($AB$1, " "),""),IF($AC1603="x",_xlfn.CONCAT($AC$1, " "),""))</f>
        <v xml:space="preserve">Energie, vodné, stočné, správcovské služby </v>
      </c>
    </row>
    <row r="1604" spans="1:30" x14ac:dyDescent="0.3">
      <c r="A1604" s="3">
        <v>45141</v>
      </c>
      <c r="B1604" s="2">
        <f t="shared" si="76"/>
        <v>2023</v>
      </c>
      <c r="C1604" s="2">
        <f t="shared" si="75"/>
        <v>8</v>
      </c>
      <c r="D1604" s="2">
        <v>233</v>
      </c>
      <c r="E1604" t="s">
        <v>1188</v>
      </c>
      <c r="F1604" s="4">
        <v>35732571</v>
      </c>
      <c r="G1604" s="2">
        <v>8.16</v>
      </c>
      <c r="H1604" t="s">
        <v>5792</v>
      </c>
      <c r="L1604" t="s">
        <v>5792</v>
      </c>
      <c r="AD1604" t="str">
        <f t="shared" si="77"/>
        <v xml:space="preserve">Energie, vodné, stočné, správcovské služby </v>
      </c>
    </row>
    <row r="1605" spans="1:30" x14ac:dyDescent="0.3">
      <c r="A1605" s="3">
        <v>45120</v>
      </c>
      <c r="B1605" s="2">
        <f t="shared" si="76"/>
        <v>2023</v>
      </c>
      <c r="C1605" s="2">
        <f t="shared" si="75"/>
        <v>7</v>
      </c>
      <c r="D1605" s="2">
        <v>190</v>
      </c>
      <c r="E1605" t="s">
        <v>1316</v>
      </c>
      <c r="F1605" s="4">
        <v>35732571</v>
      </c>
      <c r="G1605" s="2">
        <v>8.16</v>
      </c>
      <c r="H1605" t="s">
        <v>5792</v>
      </c>
      <c r="L1605" t="s">
        <v>5792</v>
      </c>
      <c r="AD1605" t="str">
        <f t="shared" si="77"/>
        <v xml:space="preserve">Energie, vodné, stočné, správcovské služby </v>
      </c>
    </row>
    <row r="1606" spans="1:30" x14ac:dyDescent="0.3">
      <c r="A1606" s="3">
        <v>45082</v>
      </c>
      <c r="B1606" s="2">
        <f t="shared" si="76"/>
        <v>2023</v>
      </c>
      <c r="C1606" s="2">
        <f t="shared" si="75"/>
        <v>6</v>
      </c>
      <c r="D1606" s="2">
        <v>151</v>
      </c>
      <c r="E1606" t="s">
        <v>1501</v>
      </c>
      <c r="F1606" s="4">
        <v>35732571</v>
      </c>
      <c r="G1606" s="2">
        <v>8.16</v>
      </c>
      <c r="H1606" t="s">
        <v>5792</v>
      </c>
      <c r="L1606" t="s">
        <v>5792</v>
      </c>
      <c r="AD1606" t="str">
        <f t="shared" si="77"/>
        <v xml:space="preserve">Energie, vodné, stočné, správcovské služby </v>
      </c>
    </row>
    <row r="1607" spans="1:30" x14ac:dyDescent="0.3">
      <c r="A1607" s="3">
        <v>45050</v>
      </c>
      <c r="B1607" s="2">
        <f t="shared" si="76"/>
        <v>2023</v>
      </c>
      <c r="C1607" s="2">
        <f t="shared" si="75"/>
        <v>5</v>
      </c>
      <c r="D1607" s="2">
        <v>112</v>
      </c>
      <c r="E1607" t="s">
        <v>1682</v>
      </c>
      <c r="F1607" s="4">
        <v>35732571</v>
      </c>
      <c r="G1607" s="2">
        <v>8.16</v>
      </c>
      <c r="H1607" t="s">
        <v>5792</v>
      </c>
      <c r="L1607" t="s">
        <v>5792</v>
      </c>
      <c r="AD1607" t="str">
        <f t="shared" si="77"/>
        <v xml:space="preserve">Energie, vodné, stočné, správcovské služby </v>
      </c>
    </row>
    <row r="1608" spans="1:30" x14ac:dyDescent="0.3">
      <c r="A1608" s="3">
        <v>45021</v>
      </c>
      <c r="B1608" s="2">
        <f t="shared" si="76"/>
        <v>2023</v>
      </c>
      <c r="C1608" s="2">
        <f t="shared" si="75"/>
        <v>4</v>
      </c>
      <c r="D1608" s="2">
        <v>65</v>
      </c>
      <c r="E1608" t="s">
        <v>1811</v>
      </c>
      <c r="F1608" s="4">
        <v>35732571</v>
      </c>
      <c r="G1608" s="2">
        <v>8.16</v>
      </c>
      <c r="H1608" t="s">
        <v>5792</v>
      </c>
      <c r="L1608" t="s">
        <v>5792</v>
      </c>
      <c r="AD1608" t="str">
        <f t="shared" si="77"/>
        <v xml:space="preserve">Energie, vodné, stočné, správcovské služby </v>
      </c>
    </row>
    <row r="1609" spans="1:30" x14ac:dyDescent="0.3">
      <c r="A1609" s="3">
        <v>44998</v>
      </c>
      <c r="B1609" s="2">
        <f t="shared" si="76"/>
        <v>2023</v>
      </c>
      <c r="C1609" s="2">
        <f t="shared" si="75"/>
        <v>3</v>
      </c>
      <c r="D1609" s="2">
        <v>33</v>
      </c>
      <c r="E1609" t="s">
        <v>1944</v>
      </c>
      <c r="F1609" s="4">
        <v>35732571</v>
      </c>
      <c r="G1609" s="2">
        <v>8.16</v>
      </c>
      <c r="H1609" t="s">
        <v>5792</v>
      </c>
      <c r="L1609" t="s">
        <v>5792</v>
      </c>
      <c r="AD1609" t="str">
        <f t="shared" si="77"/>
        <v xml:space="preserve">Energie, vodné, stočné, správcovské služby </v>
      </c>
    </row>
    <row r="1610" spans="1:30" x14ac:dyDescent="0.3">
      <c r="A1610" s="3">
        <v>44970</v>
      </c>
      <c r="B1610" s="2">
        <f t="shared" si="76"/>
        <v>2023</v>
      </c>
      <c r="C1610" s="2">
        <f t="shared" si="75"/>
        <v>2</v>
      </c>
      <c r="D1610" s="2">
        <v>11</v>
      </c>
      <c r="E1610" t="s">
        <v>2066</v>
      </c>
      <c r="F1610" s="4">
        <v>35732571</v>
      </c>
      <c r="G1610" s="2">
        <v>8.16</v>
      </c>
      <c r="H1610" t="s">
        <v>5792</v>
      </c>
      <c r="L1610" t="s">
        <v>5792</v>
      </c>
      <c r="AD1610" t="str">
        <f t="shared" si="77"/>
        <v xml:space="preserve">Energie, vodné, stočné, správcovské služby </v>
      </c>
    </row>
    <row r="1611" spans="1:30" x14ac:dyDescent="0.3">
      <c r="A1611" s="3">
        <v>45280</v>
      </c>
      <c r="B1611" s="2">
        <f t="shared" si="76"/>
        <v>2023</v>
      </c>
      <c r="C1611" s="2">
        <f t="shared" si="75"/>
        <v>12</v>
      </c>
      <c r="D1611" s="2">
        <v>1508</v>
      </c>
      <c r="E1611" t="s">
        <v>281</v>
      </c>
      <c r="F1611" s="4">
        <v>35738880</v>
      </c>
      <c r="G1611" s="2">
        <v>95</v>
      </c>
      <c r="I1611" t="s">
        <v>5792</v>
      </c>
      <c r="U1611" t="s">
        <v>5792</v>
      </c>
      <c r="AD1611" t="str">
        <f t="shared" si="77"/>
        <v xml:space="preserve">Doprava </v>
      </c>
    </row>
    <row r="1612" spans="1:30" x14ac:dyDescent="0.3">
      <c r="A1612" s="3">
        <v>45266</v>
      </c>
      <c r="B1612" s="2">
        <f t="shared" si="76"/>
        <v>2023</v>
      </c>
      <c r="C1612" s="2">
        <f t="shared" si="75"/>
        <v>12</v>
      </c>
      <c r="D1612" s="2">
        <v>1328</v>
      </c>
      <c r="E1612" t="s">
        <v>421</v>
      </c>
      <c r="F1612" s="4">
        <v>35738880</v>
      </c>
      <c r="G1612" s="2">
        <v>2810.69</v>
      </c>
      <c r="I1612" t="s">
        <v>5792</v>
      </c>
      <c r="U1612" t="s">
        <v>5792</v>
      </c>
      <c r="AD1612" t="str">
        <f t="shared" si="77"/>
        <v xml:space="preserve">Doprava </v>
      </c>
    </row>
    <row r="1613" spans="1:30" x14ac:dyDescent="0.3">
      <c r="A1613" s="3">
        <v>45237</v>
      </c>
      <c r="B1613" s="2">
        <f t="shared" si="76"/>
        <v>2023</v>
      </c>
      <c r="C1613" s="2">
        <f t="shared" si="75"/>
        <v>11</v>
      </c>
      <c r="D1613" s="2">
        <v>1165</v>
      </c>
      <c r="E1613" t="s">
        <v>644</v>
      </c>
      <c r="F1613" s="4">
        <v>35738880</v>
      </c>
      <c r="G1613" s="2">
        <v>3410.24</v>
      </c>
      <c r="I1613" t="s">
        <v>5792</v>
      </c>
      <c r="U1613" t="s">
        <v>5792</v>
      </c>
      <c r="AD1613" t="str">
        <f t="shared" si="77"/>
        <v xml:space="preserve">Doprava </v>
      </c>
    </row>
    <row r="1614" spans="1:30" x14ac:dyDescent="0.3">
      <c r="A1614" s="3">
        <v>45180</v>
      </c>
      <c r="B1614" s="2">
        <f t="shared" si="76"/>
        <v>2023</v>
      </c>
      <c r="C1614" s="2">
        <f t="shared" si="75"/>
        <v>9</v>
      </c>
      <c r="D1614" s="2">
        <v>902</v>
      </c>
      <c r="E1614" t="s">
        <v>1002</v>
      </c>
      <c r="F1614" s="4">
        <v>35738880</v>
      </c>
      <c r="G1614" s="2">
        <v>92.5</v>
      </c>
      <c r="I1614" t="s">
        <v>5792</v>
      </c>
      <c r="U1614" t="s">
        <v>5792</v>
      </c>
      <c r="AD1614" t="str">
        <f t="shared" si="77"/>
        <v xml:space="preserve">Doprava </v>
      </c>
    </row>
    <row r="1615" spans="1:30" x14ac:dyDescent="0.3">
      <c r="A1615" s="3">
        <v>45132</v>
      </c>
      <c r="B1615" s="2">
        <f t="shared" si="76"/>
        <v>2023</v>
      </c>
      <c r="C1615" s="2">
        <f t="shared" si="75"/>
        <v>7</v>
      </c>
      <c r="D1615" s="2">
        <v>745</v>
      </c>
      <c r="E1615" t="s">
        <v>1219</v>
      </c>
      <c r="F1615" s="4">
        <v>35738880</v>
      </c>
      <c r="G1615" s="2">
        <v>561.55999999999995</v>
      </c>
      <c r="I1615" t="s">
        <v>5792</v>
      </c>
      <c r="U1615" t="s">
        <v>5792</v>
      </c>
      <c r="AD1615" t="str">
        <f t="shared" si="77"/>
        <v xml:space="preserve">Doprava </v>
      </c>
    </row>
    <row r="1616" spans="1:30" x14ac:dyDescent="0.3">
      <c r="A1616" s="3">
        <v>45117</v>
      </c>
      <c r="B1616" s="2">
        <f t="shared" si="76"/>
        <v>2023</v>
      </c>
      <c r="C1616" s="2">
        <f t="shared" si="75"/>
        <v>7</v>
      </c>
      <c r="D1616" s="2">
        <v>599</v>
      </c>
      <c r="E1616" t="s">
        <v>1343</v>
      </c>
      <c r="F1616" s="4">
        <v>35738880</v>
      </c>
      <c r="G1616" s="2">
        <v>141.28</v>
      </c>
      <c r="I1616" t="s">
        <v>5792</v>
      </c>
      <c r="U1616" t="s">
        <v>5792</v>
      </c>
      <c r="AD1616" t="str">
        <f t="shared" si="77"/>
        <v xml:space="preserve">Doprava </v>
      </c>
    </row>
    <row r="1617" spans="1:30" x14ac:dyDescent="0.3">
      <c r="A1617" s="3">
        <v>44907</v>
      </c>
      <c r="B1617" s="2">
        <f t="shared" si="76"/>
        <v>2022</v>
      </c>
      <c r="C1617" s="2">
        <f t="shared" si="75"/>
        <v>12</v>
      </c>
      <c r="D1617">
        <v>1645</v>
      </c>
      <c r="E1617" t="s">
        <v>2431</v>
      </c>
      <c r="F1617" s="4">
        <v>35738880</v>
      </c>
      <c r="G1617" s="2">
        <v>761.94</v>
      </c>
      <c r="I1617" t="s">
        <v>5792</v>
      </c>
      <c r="U1617" t="s">
        <v>5792</v>
      </c>
      <c r="AD1617" t="str">
        <f t="shared" si="77"/>
        <v xml:space="preserve">Doprava </v>
      </c>
    </row>
    <row r="1618" spans="1:30" x14ac:dyDescent="0.3">
      <c r="A1618" s="3">
        <v>44872</v>
      </c>
      <c r="B1618" s="2">
        <f t="shared" si="76"/>
        <v>2022</v>
      </c>
      <c r="C1618" s="2">
        <f t="shared" si="75"/>
        <v>11</v>
      </c>
      <c r="D1618">
        <v>1438</v>
      </c>
      <c r="E1618" t="s">
        <v>2607</v>
      </c>
      <c r="F1618" s="4">
        <v>35738880</v>
      </c>
      <c r="G1618" s="2">
        <v>997.98</v>
      </c>
      <c r="I1618" t="s">
        <v>5792</v>
      </c>
      <c r="U1618" t="s">
        <v>5792</v>
      </c>
      <c r="AD1618" t="str">
        <f t="shared" si="77"/>
        <v xml:space="preserve">Doprava </v>
      </c>
    </row>
    <row r="1619" spans="1:30" x14ac:dyDescent="0.3">
      <c r="A1619" s="3">
        <v>44845</v>
      </c>
      <c r="B1619" s="2">
        <f t="shared" si="76"/>
        <v>2022</v>
      </c>
      <c r="C1619" s="2">
        <f t="shared" si="75"/>
        <v>10</v>
      </c>
      <c r="D1619">
        <v>1269</v>
      </c>
      <c r="E1619" t="s">
        <v>2729</v>
      </c>
      <c r="F1619" s="4">
        <v>35738880</v>
      </c>
      <c r="G1619" s="2">
        <v>858.92</v>
      </c>
      <c r="I1619" t="s">
        <v>5792</v>
      </c>
      <c r="U1619" t="s">
        <v>5792</v>
      </c>
      <c r="AD1619" t="str">
        <f t="shared" si="77"/>
        <v xml:space="preserve">Doprava </v>
      </c>
    </row>
    <row r="1620" spans="1:30" x14ac:dyDescent="0.3">
      <c r="A1620" s="3">
        <v>44817</v>
      </c>
      <c r="B1620" s="2">
        <f t="shared" si="76"/>
        <v>2022</v>
      </c>
      <c r="C1620" s="2">
        <f t="shared" si="75"/>
        <v>9</v>
      </c>
      <c r="D1620">
        <v>1162</v>
      </c>
      <c r="E1620" t="s">
        <v>2847</v>
      </c>
      <c r="F1620" s="4">
        <v>35738880</v>
      </c>
      <c r="G1620" s="2">
        <v>1218.03</v>
      </c>
      <c r="I1620" t="s">
        <v>5792</v>
      </c>
      <c r="U1620" t="s">
        <v>5792</v>
      </c>
      <c r="AD1620" t="str">
        <f t="shared" si="77"/>
        <v xml:space="preserve">Doprava </v>
      </c>
    </row>
    <row r="1621" spans="1:30" x14ac:dyDescent="0.3">
      <c r="A1621" s="3">
        <v>44784</v>
      </c>
      <c r="B1621" s="2">
        <f t="shared" si="76"/>
        <v>2022</v>
      </c>
      <c r="C1621" s="2">
        <f t="shared" si="75"/>
        <v>8</v>
      </c>
      <c r="D1621">
        <v>1029</v>
      </c>
      <c r="E1621" t="s">
        <v>2938</v>
      </c>
      <c r="F1621" s="4">
        <v>35738880</v>
      </c>
      <c r="G1621" s="2">
        <v>362.21</v>
      </c>
      <c r="I1621" t="s">
        <v>5792</v>
      </c>
      <c r="U1621" t="s">
        <v>5792</v>
      </c>
      <c r="AD1621" t="str">
        <f t="shared" si="77"/>
        <v xml:space="preserve">Doprava </v>
      </c>
    </row>
    <row r="1622" spans="1:30" x14ac:dyDescent="0.3">
      <c r="A1622" s="3">
        <v>44741</v>
      </c>
      <c r="B1622" s="2">
        <f t="shared" si="76"/>
        <v>2022</v>
      </c>
      <c r="C1622" s="2">
        <f t="shared" si="75"/>
        <v>6</v>
      </c>
      <c r="D1622">
        <v>792</v>
      </c>
      <c r="E1622" t="s">
        <v>3120</v>
      </c>
      <c r="F1622" s="4">
        <v>35738880</v>
      </c>
      <c r="G1622" s="2">
        <v>2084.65</v>
      </c>
      <c r="I1622" t="s">
        <v>5792</v>
      </c>
      <c r="U1622" t="s">
        <v>5792</v>
      </c>
      <c r="AD1622" t="str">
        <f t="shared" si="77"/>
        <v xml:space="preserve">Doprava </v>
      </c>
    </row>
    <row r="1623" spans="1:30" x14ac:dyDescent="0.3">
      <c r="A1623" s="3">
        <v>44714</v>
      </c>
      <c r="B1623" s="2">
        <f t="shared" si="76"/>
        <v>2022</v>
      </c>
      <c r="C1623" s="2">
        <f t="shared" si="75"/>
        <v>6</v>
      </c>
      <c r="D1623">
        <v>625</v>
      </c>
      <c r="E1623" t="s">
        <v>3273</v>
      </c>
      <c r="F1623" s="4">
        <v>35738880</v>
      </c>
      <c r="G1623" s="2">
        <v>1488</v>
      </c>
      <c r="I1623" t="s">
        <v>5792</v>
      </c>
      <c r="U1623" t="s">
        <v>5792</v>
      </c>
      <c r="AD1623" t="str">
        <f t="shared" si="77"/>
        <v xml:space="preserve">Doprava </v>
      </c>
    </row>
    <row r="1624" spans="1:30" x14ac:dyDescent="0.3">
      <c r="A1624" s="3">
        <v>44650</v>
      </c>
      <c r="B1624" s="2">
        <f t="shared" si="76"/>
        <v>2022</v>
      </c>
      <c r="C1624" s="2">
        <f t="shared" si="75"/>
        <v>3</v>
      </c>
      <c r="D1624">
        <v>286</v>
      </c>
      <c r="E1624" t="s">
        <v>3583</v>
      </c>
      <c r="F1624" s="4">
        <v>35738880</v>
      </c>
      <c r="G1624" s="2">
        <v>183.82</v>
      </c>
      <c r="I1624" t="s">
        <v>5792</v>
      </c>
      <c r="U1624" t="s">
        <v>5792</v>
      </c>
      <c r="AD1624" t="str">
        <f t="shared" si="77"/>
        <v xml:space="preserve">Doprava </v>
      </c>
    </row>
    <row r="1625" spans="1:30" x14ac:dyDescent="0.3">
      <c r="A1625" s="3">
        <v>44524</v>
      </c>
      <c r="B1625" s="2">
        <f t="shared" si="76"/>
        <v>2021</v>
      </c>
      <c r="C1625" s="2">
        <f t="shared" si="75"/>
        <v>11</v>
      </c>
      <c r="D1625" s="2">
        <v>1634</v>
      </c>
      <c r="E1625" t="s">
        <v>4287</v>
      </c>
      <c r="F1625" s="4">
        <v>35738880</v>
      </c>
      <c r="G1625" s="2">
        <v>342.03</v>
      </c>
      <c r="I1625" t="s">
        <v>5792</v>
      </c>
      <c r="U1625" t="s">
        <v>5792</v>
      </c>
      <c r="AD1625" t="str">
        <f t="shared" si="77"/>
        <v xml:space="preserve">Doprava </v>
      </c>
    </row>
    <row r="1626" spans="1:30" x14ac:dyDescent="0.3">
      <c r="A1626" s="3">
        <v>45008</v>
      </c>
      <c r="B1626" s="2">
        <f t="shared" si="76"/>
        <v>2023</v>
      </c>
      <c r="C1626" s="2">
        <f t="shared" si="75"/>
        <v>3</v>
      </c>
      <c r="D1626" s="2">
        <v>259</v>
      </c>
      <c r="E1626" t="s">
        <v>1878</v>
      </c>
      <c r="F1626" s="4">
        <v>35739487</v>
      </c>
      <c r="G1626" s="2">
        <v>599</v>
      </c>
      <c r="I1626" t="s">
        <v>5792</v>
      </c>
      <c r="K1626" t="s">
        <v>5792</v>
      </c>
      <c r="N1626" t="s">
        <v>5792</v>
      </c>
      <c r="AD1626" t="str">
        <f t="shared" si="77"/>
        <v xml:space="preserve">Investícia a údržba majetku ZŠ / MŠ / Jasle </v>
      </c>
    </row>
    <row r="1627" spans="1:30" x14ac:dyDescent="0.3">
      <c r="A1627" s="3">
        <v>45007</v>
      </c>
      <c r="B1627" s="2">
        <f t="shared" si="76"/>
        <v>2023</v>
      </c>
      <c r="C1627" s="2">
        <f t="shared" si="75"/>
        <v>3</v>
      </c>
      <c r="D1627" s="2">
        <v>12</v>
      </c>
      <c r="E1627" t="s">
        <v>1878</v>
      </c>
      <c r="F1627" s="4">
        <v>35739487</v>
      </c>
      <c r="G1627" s="2">
        <v>599</v>
      </c>
      <c r="I1627" t="s">
        <v>5792</v>
      </c>
      <c r="K1627" t="s">
        <v>5792</v>
      </c>
      <c r="N1627" t="s">
        <v>5792</v>
      </c>
      <c r="AD1627" t="str">
        <f t="shared" si="77"/>
        <v xml:space="preserve">Investícia a údržba majetku ZŠ / MŠ / Jasle </v>
      </c>
    </row>
    <row r="1628" spans="1:30" x14ac:dyDescent="0.3">
      <c r="A1628" s="3">
        <v>45300</v>
      </c>
      <c r="B1628" s="2">
        <f t="shared" si="76"/>
        <v>2024</v>
      </c>
      <c r="C1628" s="2">
        <f t="shared" si="75"/>
        <v>1</v>
      </c>
      <c r="D1628" s="2">
        <v>1475</v>
      </c>
      <c r="E1628" t="s">
        <v>115</v>
      </c>
      <c r="F1628" s="4">
        <v>35739631</v>
      </c>
      <c r="G1628" s="2">
        <v>2514</v>
      </c>
      <c r="H1628" t="s">
        <v>5792</v>
      </c>
      <c r="K1628" t="s">
        <v>5792</v>
      </c>
      <c r="AD1628" t="str">
        <f t="shared" si="77"/>
        <v xml:space="preserve">Investícia a údržba majetku </v>
      </c>
    </row>
    <row r="1629" spans="1:30" x14ac:dyDescent="0.3">
      <c r="A1629" s="3">
        <v>45257</v>
      </c>
      <c r="B1629" s="2">
        <f t="shared" si="76"/>
        <v>2023</v>
      </c>
      <c r="C1629" s="2">
        <f t="shared" si="75"/>
        <v>11</v>
      </c>
      <c r="D1629" s="2">
        <v>1218</v>
      </c>
      <c r="E1629" t="s">
        <v>495</v>
      </c>
      <c r="F1629" s="4">
        <v>35739631</v>
      </c>
      <c r="G1629" s="2">
        <v>100537.03</v>
      </c>
      <c r="H1629" t="s">
        <v>5792</v>
      </c>
      <c r="K1629" t="s">
        <v>5792</v>
      </c>
      <c r="AD1629" t="str">
        <f t="shared" si="77"/>
        <v xml:space="preserve">Investícia a údržba majetku </v>
      </c>
    </row>
    <row r="1630" spans="1:30" x14ac:dyDescent="0.3">
      <c r="A1630" s="3">
        <v>45252</v>
      </c>
      <c r="B1630" s="2">
        <f t="shared" si="76"/>
        <v>2023</v>
      </c>
      <c r="C1630" s="2">
        <f t="shared" si="75"/>
        <v>11</v>
      </c>
      <c r="D1630" s="2">
        <v>1217</v>
      </c>
      <c r="E1630" t="s">
        <v>546</v>
      </c>
      <c r="F1630" s="4">
        <v>35739631</v>
      </c>
      <c r="G1630" s="2">
        <v>3992.75</v>
      </c>
      <c r="H1630" t="s">
        <v>5792</v>
      </c>
      <c r="K1630" t="s">
        <v>5792</v>
      </c>
      <c r="AD1630" t="str">
        <f t="shared" si="77"/>
        <v xml:space="preserve">Investícia a údržba majetku </v>
      </c>
    </row>
    <row r="1631" spans="1:30" x14ac:dyDescent="0.3">
      <c r="A1631" s="3">
        <v>45104</v>
      </c>
      <c r="B1631" s="2">
        <f t="shared" si="76"/>
        <v>2023</v>
      </c>
      <c r="C1631" s="2">
        <f t="shared" si="75"/>
        <v>6</v>
      </c>
      <c r="D1631" s="2">
        <v>532</v>
      </c>
      <c r="E1631" t="s">
        <v>1376</v>
      </c>
      <c r="F1631" s="4">
        <v>35739631</v>
      </c>
      <c r="G1631" s="2">
        <v>5760</v>
      </c>
      <c r="H1631" t="s">
        <v>5792</v>
      </c>
      <c r="K1631" t="s">
        <v>5792</v>
      </c>
      <c r="AD1631" t="str">
        <f t="shared" si="77"/>
        <v xml:space="preserve">Investícia a údržba majetku </v>
      </c>
    </row>
    <row r="1632" spans="1:30" x14ac:dyDescent="0.3">
      <c r="A1632" s="3">
        <v>45104</v>
      </c>
      <c r="B1632" s="2">
        <f t="shared" si="76"/>
        <v>2023</v>
      </c>
      <c r="C1632" s="2">
        <f t="shared" si="75"/>
        <v>6</v>
      </c>
      <c r="D1632" s="2">
        <v>531</v>
      </c>
      <c r="E1632" t="s">
        <v>1377</v>
      </c>
      <c r="F1632" s="4">
        <v>35739631</v>
      </c>
      <c r="G1632" s="2">
        <v>5940</v>
      </c>
      <c r="H1632" t="s">
        <v>5792</v>
      </c>
      <c r="K1632" t="s">
        <v>5792</v>
      </c>
      <c r="AD1632" t="str">
        <f t="shared" si="77"/>
        <v xml:space="preserve">Investícia a údržba majetku </v>
      </c>
    </row>
    <row r="1633" spans="1:30" x14ac:dyDescent="0.3">
      <c r="A1633" s="3">
        <v>45132</v>
      </c>
      <c r="B1633" s="2">
        <f t="shared" si="76"/>
        <v>2023</v>
      </c>
      <c r="C1633" s="2">
        <f t="shared" si="75"/>
        <v>7</v>
      </c>
      <c r="D1633" s="2">
        <v>93</v>
      </c>
      <c r="E1633" t="s">
        <v>1211</v>
      </c>
      <c r="F1633" s="4">
        <v>35739916</v>
      </c>
      <c r="G1633" s="2">
        <v>18</v>
      </c>
      <c r="I1633" t="s">
        <v>5792</v>
      </c>
      <c r="O1633" t="s">
        <v>5792</v>
      </c>
      <c r="AD1633" t="str">
        <f t="shared" si="77"/>
        <v xml:space="preserve">Marketing, benefity, občerstvenie </v>
      </c>
    </row>
    <row r="1634" spans="1:30" x14ac:dyDescent="0.3">
      <c r="A1634" s="3">
        <v>45279</v>
      </c>
      <c r="B1634" s="2">
        <f t="shared" si="76"/>
        <v>2023</v>
      </c>
      <c r="C1634" s="2">
        <f t="shared" si="75"/>
        <v>12</v>
      </c>
      <c r="D1634" s="2">
        <v>1388</v>
      </c>
      <c r="E1634" t="s">
        <v>293</v>
      </c>
      <c r="F1634" s="4">
        <v>35742305</v>
      </c>
      <c r="G1634" s="2">
        <v>540</v>
      </c>
      <c r="I1634" t="s">
        <v>5792</v>
      </c>
      <c r="O1634" t="s">
        <v>5792</v>
      </c>
      <c r="AD1634" t="str">
        <f t="shared" si="77"/>
        <v xml:space="preserve">Marketing, benefity, občerstvenie </v>
      </c>
    </row>
    <row r="1635" spans="1:30" x14ac:dyDescent="0.3">
      <c r="A1635" s="3">
        <v>45288</v>
      </c>
      <c r="B1635" s="2">
        <f t="shared" si="76"/>
        <v>2023</v>
      </c>
      <c r="C1635" s="2">
        <f t="shared" si="75"/>
        <v>12</v>
      </c>
      <c r="D1635" s="2">
        <v>1565</v>
      </c>
      <c r="E1635" t="s">
        <v>177</v>
      </c>
      <c r="F1635" s="4">
        <v>35742364</v>
      </c>
      <c r="G1635" s="2">
        <v>91.78</v>
      </c>
      <c r="I1635" t="s">
        <v>5792</v>
      </c>
      <c r="AC1635" t="s">
        <v>5792</v>
      </c>
      <c r="AD1635" t="str">
        <f t="shared" si="77"/>
        <v xml:space="preserve">Ostatné </v>
      </c>
    </row>
    <row r="1636" spans="1:30" x14ac:dyDescent="0.3">
      <c r="A1636" s="3">
        <v>45258</v>
      </c>
      <c r="B1636" s="2">
        <f t="shared" si="76"/>
        <v>2023</v>
      </c>
      <c r="C1636" s="2">
        <f t="shared" si="75"/>
        <v>11</v>
      </c>
      <c r="D1636" s="2">
        <v>1370</v>
      </c>
      <c r="E1636" t="s">
        <v>470</v>
      </c>
      <c r="F1636" s="4">
        <v>35742364</v>
      </c>
      <c r="G1636" s="2">
        <v>137.47</v>
      </c>
      <c r="I1636" t="s">
        <v>5792</v>
      </c>
      <c r="AC1636" t="s">
        <v>5792</v>
      </c>
      <c r="AD1636" t="str">
        <f t="shared" si="77"/>
        <v xml:space="preserve">Ostatné </v>
      </c>
    </row>
    <row r="1637" spans="1:30" x14ac:dyDescent="0.3">
      <c r="A1637" s="3">
        <v>45225</v>
      </c>
      <c r="B1637" s="2">
        <f t="shared" si="76"/>
        <v>2023</v>
      </c>
      <c r="C1637" s="2">
        <f t="shared" si="75"/>
        <v>10</v>
      </c>
      <c r="D1637" s="2">
        <v>1211</v>
      </c>
      <c r="E1637" t="s">
        <v>694</v>
      </c>
      <c r="F1637" s="4">
        <v>35742364</v>
      </c>
      <c r="G1637" s="2">
        <v>137.47</v>
      </c>
      <c r="I1637" t="s">
        <v>5792</v>
      </c>
      <c r="AC1637" t="s">
        <v>5792</v>
      </c>
      <c r="AD1637" t="str">
        <f t="shared" si="77"/>
        <v xml:space="preserve">Ostatné </v>
      </c>
    </row>
    <row r="1638" spans="1:30" x14ac:dyDescent="0.3">
      <c r="A1638" s="3">
        <v>45216</v>
      </c>
      <c r="B1638" s="2">
        <f t="shared" si="76"/>
        <v>2023</v>
      </c>
      <c r="C1638" s="2">
        <f t="shared" si="75"/>
        <v>10</v>
      </c>
      <c r="D1638" s="2">
        <v>1153</v>
      </c>
      <c r="E1638" t="s">
        <v>797</v>
      </c>
      <c r="F1638" s="4">
        <v>35742364</v>
      </c>
      <c r="G1638" s="2">
        <v>166.8</v>
      </c>
      <c r="I1638" t="s">
        <v>5792</v>
      </c>
      <c r="AC1638" t="s">
        <v>5792</v>
      </c>
      <c r="AD1638" t="str">
        <f t="shared" si="77"/>
        <v xml:space="preserve">Ostatné </v>
      </c>
    </row>
    <row r="1639" spans="1:30" x14ac:dyDescent="0.3">
      <c r="A1639" s="3">
        <v>45204</v>
      </c>
      <c r="B1639" s="2">
        <f t="shared" si="76"/>
        <v>2023</v>
      </c>
      <c r="C1639" s="2">
        <f t="shared" si="75"/>
        <v>10</v>
      </c>
      <c r="D1639" s="2">
        <v>1076</v>
      </c>
      <c r="E1639" t="s">
        <v>859</v>
      </c>
      <c r="F1639" s="4">
        <v>35742364</v>
      </c>
      <c r="G1639" s="2">
        <v>137.47</v>
      </c>
      <c r="I1639" t="s">
        <v>5792</v>
      </c>
      <c r="AC1639" t="s">
        <v>5792</v>
      </c>
      <c r="AD1639" t="str">
        <f t="shared" si="77"/>
        <v xml:space="preserve">Ostatné </v>
      </c>
    </row>
    <row r="1640" spans="1:30" x14ac:dyDescent="0.3">
      <c r="A1640" s="3">
        <v>45181</v>
      </c>
      <c r="B1640" s="2">
        <f t="shared" si="76"/>
        <v>2023</v>
      </c>
      <c r="C1640" s="2">
        <f t="shared" si="75"/>
        <v>9</v>
      </c>
      <c r="D1640" s="2">
        <v>960</v>
      </c>
      <c r="E1640" t="s">
        <v>988</v>
      </c>
      <c r="F1640" s="4">
        <v>35742364</v>
      </c>
      <c r="G1640" s="2">
        <v>137.47</v>
      </c>
      <c r="I1640" t="s">
        <v>5792</v>
      </c>
      <c r="AC1640" t="s">
        <v>5792</v>
      </c>
      <c r="AD1640" t="str">
        <f t="shared" si="77"/>
        <v xml:space="preserve">Ostatné </v>
      </c>
    </row>
    <row r="1641" spans="1:30" x14ac:dyDescent="0.3">
      <c r="A1641" s="3">
        <v>45148</v>
      </c>
      <c r="B1641" s="2">
        <f t="shared" si="76"/>
        <v>2023</v>
      </c>
      <c r="C1641" s="2">
        <f t="shared" si="75"/>
        <v>8</v>
      </c>
      <c r="D1641" s="2">
        <v>822</v>
      </c>
      <c r="E1641" t="s">
        <v>1165</v>
      </c>
      <c r="F1641" s="4">
        <v>35742364</v>
      </c>
      <c r="G1641" s="2">
        <v>137.47</v>
      </c>
      <c r="I1641" t="s">
        <v>5792</v>
      </c>
      <c r="AC1641" t="s">
        <v>5792</v>
      </c>
      <c r="AD1641" t="str">
        <f t="shared" si="77"/>
        <v xml:space="preserve">Ostatné </v>
      </c>
    </row>
    <row r="1642" spans="1:30" x14ac:dyDescent="0.3">
      <c r="A1642" s="3">
        <v>45117</v>
      </c>
      <c r="B1642" s="2">
        <f t="shared" si="76"/>
        <v>2023</v>
      </c>
      <c r="C1642" s="2">
        <f t="shared" si="75"/>
        <v>7</v>
      </c>
      <c r="D1642" s="2">
        <v>673</v>
      </c>
      <c r="E1642" t="s">
        <v>1357</v>
      </c>
      <c r="F1642" s="4">
        <v>35742364</v>
      </c>
      <c r="G1642" s="2">
        <v>137.47</v>
      </c>
      <c r="I1642" t="s">
        <v>5792</v>
      </c>
      <c r="AC1642" t="s">
        <v>5792</v>
      </c>
      <c r="AD1642" t="str">
        <f t="shared" si="77"/>
        <v xml:space="preserve">Ostatné </v>
      </c>
    </row>
    <row r="1643" spans="1:30" x14ac:dyDescent="0.3">
      <c r="A1643" s="3">
        <v>45096</v>
      </c>
      <c r="B1643" s="2">
        <f t="shared" si="76"/>
        <v>2023</v>
      </c>
      <c r="C1643" s="2">
        <f t="shared" si="75"/>
        <v>6</v>
      </c>
      <c r="D1643" s="2">
        <v>533</v>
      </c>
      <c r="E1643" t="s">
        <v>1461</v>
      </c>
      <c r="F1643" s="4">
        <v>35742364</v>
      </c>
      <c r="G1643" s="2">
        <v>137.47</v>
      </c>
      <c r="I1643" t="s">
        <v>5792</v>
      </c>
      <c r="AC1643" t="s">
        <v>5792</v>
      </c>
      <c r="AD1643" t="str">
        <f t="shared" si="77"/>
        <v xml:space="preserve">Ostatné </v>
      </c>
    </row>
    <row r="1644" spans="1:30" x14ac:dyDescent="0.3">
      <c r="A1644" s="3">
        <v>45062</v>
      </c>
      <c r="B1644" s="2">
        <f t="shared" si="76"/>
        <v>2023</v>
      </c>
      <c r="C1644" s="2">
        <f t="shared" si="75"/>
        <v>5</v>
      </c>
      <c r="D1644" s="2">
        <v>427</v>
      </c>
      <c r="E1644" t="s">
        <v>1627</v>
      </c>
      <c r="F1644" s="4">
        <v>35742364</v>
      </c>
      <c r="G1644" s="2">
        <v>137.47</v>
      </c>
      <c r="I1644" t="s">
        <v>5792</v>
      </c>
      <c r="AC1644" t="s">
        <v>5792</v>
      </c>
      <c r="AD1644" t="str">
        <f t="shared" si="77"/>
        <v xml:space="preserve">Ostatné </v>
      </c>
    </row>
    <row r="1645" spans="1:30" x14ac:dyDescent="0.3">
      <c r="A1645" s="3">
        <v>45042</v>
      </c>
      <c r="B1645" s="2">
        <f t="shared" si="76"/>
        <v>2023</v>
      </c>
      <c r="C1645" s="2">
        <f t="shared" si="75"/>
        <v>4</v>
      </c>
      <c r="D1645" s="2">
        <v>354</v>
      </c>
      <c r="E1645" t="s">
        <v>1713</v>
      </c>
      <c r="F1645" s="4">
        <v>35742364</v>
      </c>
      <c r="G1645" s="2">
        <v>137.47</v>
      </c>
      <c r="I1645" t="s">
        <v>5792</v>
      </c>
      <c r="AC1645" t="s">
        <v>5792</v>
      </c>
      <c r="AD1645" t="str">
        <f t="shared" si="77"/>
        <v xml:space="preserve">Ostatné </v>
      </c>
    </row>
    <row r="1646" spans="1:30" x14ac:dyDescent="0.3">
      <c r="A1646" s="3">
        <v>45005</v>
      </c>
      <c r="B1646" s="2">
        <f t="shared" si="76"/>
        <v>2023</v>
      </c>
      <c r="C1646" s="2">
        <f t="shared" si="75"/>
        <v>3</v>
      </c>
      <c r="D1646" s="2">
        <v>207</v>
      </c>
      <c r="E1646" t="s">
        <v>1907</v>
      </c>
      <c r="F1646" s="4">
        <v>35742364</v>
      </c>
      <c r="G1646" s="2">
        <v>137.47</v>
      </c>
      <c r="I1646" t="s">
        <v>5792</v>
      </c>
      <c r="AC1646" t="s">
        <v>5792</v>
      </c>
      <c r="AD1646" t="str">
        <f t="shared" si="77"/>
        <v xml:space="preserve">Ostatné </v>
      </c>
    </row>
    <row r="1647" spans="1:30" x14ac:dyDescent="0.3">
      <c r="A1647" s="3">
        <v>44973</v>
      </c>
      <c r="B1647" s="2">
        <f t="shared" si="76"/>
        <v>2023</v>
      </c>
      <c r="C1647" s="2">
        <f t="shared" si="75"/>
        <v>2</v>
      </c>
      <c r="D1647" s="2">
        <v>104</v>
      </c>
      <c r="E1647" t="s">
        <v>2023</v>
      </c>
      <c r="F1647" s="4">
        <v>35742364</v>
      </c>
      <c r="G1647" s="2">
        <v>137.47</v>
      </c>
      <c r="I1647" t="s">
        <v>5792</v>
      </c>
      <c r="AC1647" t="s">
        <v>5792</v>
      </c>
      <c r="AD1647" t="str">
        <f t="shared" si="77"/>
        <v xml:space="preserve">Ostatné </v>
      </c>
    </row>
    <row r="1648" spans="1:30" x14ac:dyDescent="0.3">
      <c r="A1648" s="3">
        <v>44964</v>
      </c>
      <c r="B1648" s="2">
        <f t="shared" si="76"/>
        <v>2023</v>
      </c>
      <c r="C1648" s="2">
        <f t="shared" si="75"/>
        <v>2</v>
      </c>
      <c r="D1648" s="2">
        <v>39</v>
      </c>
      <c r="E1648" t="s">
        <v>2074</v>
      </c>
      <c r="F1648" s="4">
        <v>35742364</v>
      </c>
      <c r="G1648" s="2">
        <v>166.8</v>
      </c>
      <c r="I1648" t="s">
        <v>5792</v>
      </c>
      <c r="AC1648" t="s">
        <v>5792</v>
      </c>
      <c r="AD1648" t="str">
        <f t="shared" si="77"/>
        <v xml:space="preserve">Ostatné </v>
      </c>
    </row>
    <row r="1649" spans="1:30" x14ac:dyDescent="0.3">
      <c r="A1649" s="3">
        <v>44945</v>
      </c>
      <c r="B1649" s="2">
        <f t="shared" si="76"/>
        <v>2023</v>
      </c>
      <c r="C1649" s="2">
        <f t="shared" si="75"/>
        <v>1</v>
      </c>
      <c r="D1649" s="2">
        <v>1966</v>
      </c>
      <c r="E1649" t="s">
        <v>2155</v>
      </c>
      <c r="F1649" s="4">
        <v>35742364</v>
      </c>
      <c r="G1649" s="2">
        <v>118.9</v>
      </c>
      <c r="I1649" t="s">
        <v>5792</v>
      </c>
      <c r="AC1649" t="s">
        <v>5792</v>
      </c>
      <c r="AD1649" t="str">
        <f t="shared" si="77"/>
        <v xml:space="preserve">Ostatné </v>
      </c>
    </row>
    <row r="1650" spans="1:30" x14ac:dyDescent="0.3">
      <c r="A1650" s="3">
        <v>44916</v>
      </c>
      <c r="B1650" s="2">
        <f t="shared" si="76"/>
        <v>2022</v>
      </c>
      <c r="C1650" s="2">
        <f t="shared" si="75"/>
        <v>12</v>
      </c>
      <c r="D1650">
        <v>1824</v>
      </c>
      <c r="E1650" t="s">
        <v>2314</v>
      </c>
      <c r="F1650" s="4">
        <v>35742364</v>
      </c>
      <c r="G1650" s="2">
        <v>118.9</v>
      </c>
      <c r="I1650" t="s">
        <v>5792</v>
      </c>
      <c r="AC1650" t="s">
        <v>5792</v>
      </c>
      <c r="AD1650" t="str">
        <f t="shared" si="77"/>
        <v xml:space="preserve">Ostatné </v>
      </c>
    </row>
    <row r="1651" spans="1:30" x14ac:dyDescent="0.3">
      <c r="A1651" s="3">
        <v>44900</v>
      </c>
      <c r="B1651" s="2">
        <f t="shared" si="76"/>
        <v>2022</v>
      </c>
      <c r="C1651" s="2">
        <f t="shared" si="75"/>
        <v>12</v>
      </c>
      <c r="D1651">
        <v>1659</v>
      </c>
      <c r="E1651" t="s">
        <v>2452</v>
      </c>
      <c r="F1651" s="4">
        <v>35742364</v>
      </c>
      <c r="G1651" s="2">
        <v>118.9</v>
      </c>
      <c r="I1651" t="s">
        <v>5792</v>
      </c>
      <c r="AC1651" t="s">
        <v>5792</v>
      </c>
      <c r="AD1651" t="str">
        <f t="shared" si="77"/>
        <v xml:space="preserve">Ostatné </v>
      </c>
    </row>
    <row r="1652" spans="1:30" x14ac:dyDescent="0.3">
      <c r="A1652" s="3">
        <v>44874</v>
      </c>
      <c r="B1652" s="2">
        <f t="shared" si="76"/>
        <v>2022</v>
      </c>
      <c r="C1652" s="2">
        <f t="shared" si="75"/>
        <v>11</v>
      </c>
      <c r="D1652">
        <v>1542</v>
      </c>
      <c r="E1652" t="s">
        <v>2597</v>
      </c>
      <c r="F1652" s="4">
        <v>35742364</v>
      </c>
      <c r="G1652" s="2">
        <v>166.8</v>
      </c>
      <c r="I1652" t="s">
        <v>5792</v>
      </c>
      <c r="AC1652" t="s">
        <v>5792</v>
      </c>
      <c r="AD1652" t="str">
        <f t="shared" si="77"/>
        <v xml:space="preserve">Ostatné </v>
      </c>
    </row>
    <row r="1653" spans="1:30" x14ac:dyDescent="0.3">
      <c r="A1653" s="3">
        <v>44867</v>
      </c>
      <c r="B1653" s="2">
        <f t="shared" si="76"/>
        <v>2022</v>
      </c>
      <c r="C1653" s="2">
        <f t="shared" si="75"/>
        <v>11</v>
      </c>
      <c r="D1653">
        <v>1466</v>
      </c>
      <c r="E1653" t="s">
        <v>2619</v>
      </c>
      <c r="F1653" s="4">
        <v>35742364</v>
      </c>
      <c r="G1653" s="2">
        <v>118.9</v>
      </c>
      <c r="I1653" t="s">
        <v>5792</v>
      </c>
      <c r="AC1653" t="s">
        <v>5792</v>
      </c>
      <c r="AD1653" t="str">
        <f t="shared" si="77"/>
        <v xml:space="preserve">Ostatné </v>
      </c>
    </row>
    <row r="1654" spans="1:30" x14ac:dyDescent="0.3">
      <c r="A1654" s="3">
        <v>44839</v>
      </c>
      <c r="B1654" s="2">
        <f t="shared" si="76"/>
        <v>2022</v>
      </c>
      <c r="C1654" s="2">
        <f t="shared" si="75"/>
        <v>10</v>
      </c>
      <c r="D1654">
        <v>1309</v>
      </c>
      <c r="E1654" t="s">
        <v>2748</v>
      </c>
      <c r="F1654" s="4">
        <v>35742364</v>
      </c>
      <c r="G1654" s="2">
        <v>118.9</v>
      </c>
      <c r="I1654" t="s">
        <v>5792</v>
      </c>
      <c r="AC1654" t="s">
        <v>5792</v>
      </c>
      <c r="AD1654" t="str">
        <f t="shared" si="77"/>
        <v xml:space="preserve">Ostatné </v>
      </c>
    </row>
    <row r="1655" spans="1:30" x14ac:dyDescent="0.3">
      <c r="A1655" s="3">
        <v>44810</v>
      </c>
      <c r="B1655" s="2">
        <f t="shared" si="76"/>
        <v>2022</v>
      </c>
      <c r="C1655" s="2">
        <f t="shared" si="75"/>
        <v>9</v>
      </c>
      <c r="D1655">
        <v>1174</v>
      </c>
      <c r="E1655" t="s">
        <v>2861</v>
      </c>
      <c r="F1655" s="4">
        <v>35742364</v>
      </c>
      <c r="G1655" s="2">
        <v>114.48</v>
      </c>
      <c r="I1655" t="s">
        <v>5792</v>
      </c>
      <c r="AC1655" t="s">
        <v>5792</v>
      </c>
      <c r="AD1655" t="str">
        <f t="shared" si="77"/>
        <v xml:space="preserve">Ostatné </v>
      </c>
    </row>
    <row r="1656" spans="1:30" x14ac:dyDescent="0.3">
      <c r="A1656" s="3">
        <v>44782</v>
      </c>
      <c r="B1656" s="2">
        <f t="shared" si="76"/>
        <v>2022</v>
      </c>
      <c r="C1656" s="2">
        <f t="shared" si="75"/>
        <v>8</v>
      </c>
      <c r="D1656">
        <v>1050</v>
      </c>
      <c r="E1656" t="s">
        <v>2968</v>
      </c>
      <c r="F1656" s="4">
        <v>35742364</v>
      </c>
      <c r="G1656" s="2">
        <v>114.48</v>
      </c>
      <c r="I1656" t="s">
        <v>5792</v>
      </c>
      <c r="AC1656" t="s">
        <v>5792</v>
      </c>
      <c r="AD1656" t="str">
        <f t="shared" si="77"/>
        <v xml:space="preserve">Ostatné </v>
      </c>
    </row>
    <row r="1657" spans="1:30" x14ac:dyDescent="0.3">
      <c r="A1657" s="3">
        <v>44750</v>
      </c>
      <c r="B1657" s="2">
        <f t="shared" si="76"/>
        <v>2022</v>
      </c>
      <c r="C1657" s="2">
        <f t="shared" si="75"/>
        <v>7</v>
      </c>
      <c r="D1657">
        <v>912</v>
      </c>
      <c r="E1657" t="s">
        <v>3093</v>
      </c>
      <c r="F1657" s="4">
        <v>35742364</v>
      </c>
      <c r="G1657" s="2">
        <v>114.48</v>
      </c>
      <c r="I1657" t="s">
        <v>5792</v>
      </c>
      <c r="AC1657" t="s">
        <v>5792</v>
      </c>
      <c r="AD1657" t="str">
        <f t="shared" si="77"/>
        <v xml:space="preserve">Ostatné </v>
      </c>
    </row>
    <row r="1658" spans="1:30" x14ac:dyDescent="0.3">
      <c r="A1658" s="3">
        <v>44721</v>
      </c>
      <c r="B1658" s="2">
        <f t="shared" si="76"/>
        <v>2022</v>
      </c>
      <c r="C1658" s="2">
        <f t="shared" si="75"/>
        <v>6</v>
      </c>
      <c r="D1658">
        <v>745</v>
      </c>
      <c r="E1658" t="s">
        <v>3248</v>
      </c>
      <c r="F1658" s="4">
        <v>35742364</v>
      </c>
      <c r="G1658" s="2">
        <v>114.48</v>
      </c>
      <c r="I1658" t="s">
        <v>5792</v>
      </c>
      <c r="AC1658" t="s">
        <v>5792</v>
      </c>
      <c r="AD1658" t="str">
        <f t="shared" si="77"/>
        <v xml:space="preserve">Ostatné </v>
      </c>
    </row>
    <row r="1659" spans="1:30" x14ac:dyDescent="0.3">
      <c r="A1659" s="3">
        <v>44694</v>
      </c>
      <c r="B1659" s="2">
        <f t="shared" si="76"/>
        <v>2022</v>
      </c>
      <c r="C1659" s="2">
        <f t="shared" si="75"/>
        <v>5</v>
      </c>
      <c r="D1659">
        <v>627</v>
      </c>
      <c r="E1659" t="s">
        <v>3381</v>
      </c>
      <c r="F1659" s="4">
        <v>35742364</v>
      </c>
      <c r="G1659" s="2">
        <v>99.5</v>
      </c>
      <c r="I1659" t="s">
        <v>5792</v>
      </c>
      <c r="AC1659" t="s">
        <v>5792</v>
      </c>
      <c r="AD1659" t="str">
        <f t="shared" si="77"/>
        <v xml:space="preserve">Ostatné </v>
      </c>
    </row>
    <row r="1660" spans="1:30" x14ac:dyDescent="0.3">
      <c r="A1660" s="3">
        <v>44671</v>
      </c>
      <c r="B1660" s="2">
        <f t="shared" si="76"/>
        <v>2022</v>
      </c>
      <c r="C1660" s="2">
        <f t="shared" si="75"/>
        <v>4</v>
      </c>
      <c r="D1660">
        <v>452</v>
      </c>
      <c r="E1660" t="s">
        <v>3501</v>
      </c>
      <c r="F1660" s="4">
        <v>35742364</v>
      </c>
      <c r="G1660" s="2">
        <v>114.48</v>
      </c>
      <c r="I1660" t="s">
        <v>5792</v>
      </c>
      <c r="AC1660" t="s">
        <v>5792</v>
      </c>
      <c r="AD1660" t="str">
        <f t="shared" si="77"/>
        <v xml:space="preserve">Ostatné </v>
      </c>
    </row>
    <row r="1661" spans="1:30" x14ac:dyDescent="0.3">
      <c r="A1661" s="3">
        <v>44637</v>
      </c>
      <c r="B1661" s="2">
        <f t="shared" si="76"/>
        <v>2022</v>
      </c>
      <c r="C1661" s="2">
        <f t="shared" si="75"/>
        <v>3</v>
      </c>
      <c r="D1661">
        <v>297</v>
      </c>
      <c r="E1661" t="s">
        <v>3648</v>
      </c>
      <c r="F1661" s="4">
        <v>35742364</v>
      </c>
      <c r="G1661" s="2">
        <v>114.48</v>
      </c>
      <c r="I1661" t="s">
        <v>5792</v>
      </c>
      <c r="AC1661" t="s">
        <v>5792</v>
      </c>
      <c r="AD1661" t="str">
        <f t="shared" si="77"/>
        <v xml:space="preserve">Ostatné </v>
      </c>
    </row>
    <row r="1662" spans="1:30" x14ac:dyDescent="0.3">
      <c r="A1662" s="3">
        <v>44608</v>
      </c>
      <c r="B1662" s="2">
        <f t="shared" si="76"/>
        <v>2022</v>
      </c>
      <c r="C1662" s="2">
        <f t="shared" si="75"/>
        <v>2</v>
      </c>
      <c r="D1662">
        <v>159</v>
      </c>
      <c r="E1662" t="s">
        <v>3764</v>
      </c>
      <c r="F1662" s="4">
        <v>35742364</v>
      </c>
      <c r="G1662" s="2">
        <v>114.48</v>
      </c>
      <c r="I1662" t="s">
        <v>5792</v>
      </c>
      <c r="AC1662" t="s">
        <v>5792</v>
      </c>
      <c r="AD1662" t="str">
        <f t="shared" si="77"/>
        <v xml:space="preserve">Ostatné </v>
      </c>
    </row>
    <row r="1663" spans="1:30" x14ac:dyDescent="0.3">
      <c r="A1663" s="3">
        <v>44582</v>
      </c>
      <c r="B1663" s="2">
        <f t="shared" si="76"/>
        <v>2022</v>
      </c>
      <c r="C1663" s="2">
        <f t="shared" si="75"/>
        <v>1</v>
      </c>
      <c r="D1663">
        <v>2035</v>
      </c>
      <c r="E1663" t="s">
        <v>3898</v>
      </c>
      <c r="F1663" s="4">
        <v>35742364</v>
      </c>
      <c r="G1663" s="2">
        <v>104.26</v>
      </c>
      <c r="I1663" t="s">
        <v>5792</v>
      </c>
      <c r="AC1663" t="s">
        <v>5792</v>
      </c>
      <c r="AD1663" t="str">
        <f t="shared" si="77"/>
        <v xml:space="preserve">Ostatné </v>
      </c>
    </row>
    <row r="1664" spans="1:30" x14ac:dyDescent="0.3">
      <c r="A1664" s="3">
        <v>44552</v>
      </c>
      <c r="B1664" s="2">
        <f t="shared" si="76"/>
        <v>2021</v>
      </c>
      <c r="C1664" s="2">
        <f t="shared" si="75"/>
        <v>12</v>
      </c>
      <c r="D1664" s="2">
        <v>1889</v>
      </c>
      <c r="E1664" t="s">
        <v>4121</v>
      </c>
      <c r="F1664" s="4">
        <v>35742364</v>
      </c>
      <c r="G1664" s="2">
        <v>104.26</v>
      </c>
      <c r="I1664" t="s">
        <v>5792</v>
      </c>
      <c r="AC1664" t="s">
        <v>5792</v>
      </c>
      <c r="AD1664" t="str">
        <f t="shared" si="77"/>
        <v xml:space="preserve">Ostatné </v>
      </c>
    </row>
    <row r="1665" spans="1:30" x14ac:dyDescent="0.3">
      <c r="A1665" s="3">
        <v>44524</v>
      </c>
      <c r="B1665" s="2">
        <f t="shared" si="76"/>
        <v>2021</v>
      </c>
      <c r="C1665" s="2">
        <f t="shared" si="75"/>
        <v>11</v>
      </c>
      <c r="D1665" s="2">
        <v>1682</v>
      </c>
      <c r="E1665" t="s">
        <v>4291</v>
      </c>
      <c r="F1665" s="4">
        <v>35742364</v>
      </c>
      <c r="G1665" s="2">
        <v>104.26</v>
      </c>
      <c r="I1665" t="s">
        <v>5792</v>
      </c>
      <c r="AC1665" t="s">
        <v>5792</v>
      </c>
      <c r="AD1665" t="str">
        <f t="shared" si="77"/>
        <v xml:space="preserve">Ostatné </v>
      </c>
    </row>
    <row r="1666" spans="1:30" x14ac:dyDescent="0.3">
      <c r="A1666" s="3">
        <v>44495</v>
      </c>
      <c r="B1666" s="2">
        <f t="shared" si="76"/>
        <v>2021</v>
      </c>
      <c r="C1666" s="2">
        <f t="shared" ref="C1666:C1729" si="78">MONTH(A1666)</f>
        <v>10</v>
      </c>
      <c r="D1666" s="2">
        <v>1525</v>
      </c>
      <c r="E1666" t="s">
        <v>4425</v>
      </c>
      <c r="F1666" s="4">
        <v>35742364</v>
      </c>
      <c r="G1666" s="2">
        <v>104.26</v>
      </c>
      <c r="I1666" t="s">
        <v>5792</v>
      </c>
      <c r="AC1666" t="s">
        <v>5792</v>
      </c>
      <c r="AD1666" t="str">
        <f t="shared" si="77"/>
        <v xml:space="preserve">Ostatné </v>
      </c>
    </row>
    <row r="1667" spans="1:30" x14ac:dyDescent="0.3">
      <c r="A1667" s="3">
        <v>44468</v>
      </c>
      <c r="B1667" s="2">
        <f t="shared" ref="B1667:B1730" si="79">YEAR(A1667)</f>
        <v>2021</v>
      </c>
      <c r="C1667" s="2">
        <f t="shared" si="78"/>
        <v>9</v>
      </c>
      <c r="D1667" s="2">
        <v>1356</v>
      </c>
      <c r="E1667" t="s">
        <v>4555</v>
      </c>
      <c r="F1667" s="4">
        <v>35742364</v>
      </c>
      <c r="G1667" s="2">
        <v>104.26</v>
      </c>
      <c r="I1667" t="s">
        <v>5792</v>
      </c>
      <c r="AC1667" t="s">
        <v>5792</v>
      </c>
      <c r="AD1667" t="str">
        <f t="shared" ref="AD1667:AD1730" si="80">_xlfn.CONCAT(IF($K1667="x",_xlfn.CONCAT($K$1, " "),""),IF($L1667="x",_xlfn.CONCAT($L$1, " "),""),IF($M1667="x",_xlfn.CONCAT($M$1, " "),""),IF($N1667="x",_xlfn.CONCAT($N$1, " "),""),IF($O1667="x",_xlfn.CONCAT($O$1, " "),""),IF($P1667="x",_xlfn.CONCAT($P$1, " "),""),IF($Q1667="x",_xlfn.CONCAT($Q$1, " "),""),IF($R1667="x",_xlfn.CONCAT($R$1, " "),""),IF($S1667="x",_xlfn.CONCAT($S$1, " "),""), IF($T1667="x",_xlfn.CONCAT($T$1, " "),""),IF($U1667="x",_xlfn.CONCAT($U$1, " "),""),IF($V1667="x",_xlfn.CONCAT($V$1, " "),""),IF($W1667="x",_xlfn.CONCAT($W$1, " "),""),IF($X1667="x",_xlfn.CONCAT($X$1, " "),""),IF($Y1667="x",_xlfn.CONCAT($Y$1, " "),""),IF($Z1667="x",_xlfn.CONCAT($Z$1, " "),""),IF($AA1667="x",_xlfn.CONCAT($AA$1, " "),""),IF($AB1667="x",_xlfn.CONCAT($AB$1, " "),""),IF($AC1667="x",_xlfn.CONCAT($AC$1, " "),""))</f>
        <v xml:space="preserve">Ostatné </v>
      </c>
    </row>
    <row r="1668" spans="1:30" x14ac:dyDescent="0.3">
      <c r="A1668" s="3">
        <v>44441</v>
      </c>
      <c r="B1668" s="2">
        <f t="shared" si="79"/>
        <v>2021</v>
      </c>
      <c r="C1668" s="2">
        <f t="shared" si="78"/>
        <v>9</v>
      </c>
      <c r="D1668" s="2">
        <v>1200</v>
      </c>
      <c r="E1668" t="s">
        <v>4682</v>
      </c>
      <c r="F1668" s="4">
        <v>35742364</v>
      </c>
      <c r="G1668" s="2">
        <v>104.26</v>
      </c>
      <c r="I1668" t="s">
        <v>5792</v>
      </c>
      <c r="AC1668" t="s">
        <v>5792</v>
      </c>
      <c r="AD1668" t="str">
        <f t="shared" si="80"/>
        <v xml:space="preserve">Ostatné </v>
      </c>
    </row>
    <row r="1669" spans="1:30" x14ac:dyDescent="0.3">
      <c r="A1669" s="3">
        <v>44413</v>
      </c>
      <c r="B1669" s="2">
        <f t="shared" si="79"/>
        <v>2021</v>
      </c>
      <c r="C1669" s="2">
        <f t="shared" si="78"/>
        <v>8</v>
      </c>
      <c r="D1669" s="2">
        <v>1064</v>
      </c>
      <c r="E1669" t="s">
        <v>4791</v>
      </c>
      <c r="F1669" s="4">
        <v>35742364</v>
      </c>
      <c r="G1669" s="2">
        <v>104.26</v>
      </c>
      <c r="I1669" t="s">
        <v>5792</v>
      </c>
      <c r="AC1669" t="s">
        <v>5792</v>
      </c>
      <c r="AD1669" t="str">
        <f t="shared" si="80"/>
        <v xml:space="preserve">Ostatné </v>
      </c>
    </row>
    <row r="1670" spans="1:30" x14ac:dyDescent="0.3">
      <c r="A1670" s="3">
        <v>44396</v>
      </c>
      <c r="B1670" s="2">
        <f t="shared" si="79"/>
        <v>2021</v>
      </c>
      <c r="C1670" s="2">
        <f t="shared" si="78"/>
        <v>7</v>
      </c>
      <c r="D1670" s="2">
        <v>876</v>
      </c>
      <c r="E1670" t="s">
        <v>4882</v>
      </c>
      <c r="F1670" s="4">
        <v>35742364</v>
      </c>
      <c r="G1670" s="2">
        <v>104.26</v>
      </c>
      <c r="I1670" t="s">
        <v>5792</v>
      </c>
      <c r="AC1670" t="s">
        <v>5792</v>
      </c>
      <c r="AD1670" t="str">
        <f t="shared" si="80"/>
        <v xml:space="preserve">Ostatné </v>
      </c>
    </row>
    <row r="1671" spans="1:30" x14ac:dyDescent="0.3">
      <c r="A1671" s="3">
        <v>44356</v>
      </c>
      <c r="B1671" s="2">
        <f t="shared" si="79"/>
        <v>2021</v>
      </c>
      <c r="C1671" s="2">
        <f t="shared" si="78"/>
        <v>6</v>
      </c>
      <c r="D1671" s="2">
        <v>729</v>
      </c>
      <c r="E1671" t="s">
        <v>5063</v>
      </c>
      <c r="F1671" s="4">
        <v>35742364</v>
      </c>
      <c r="G1671" s="2">
        <v>104.26</v>
      </c>
      <c r="I1671" t="s">
        <v>5792</v>
      </c>
      <c r="AC1671" t="s">
        <v>5792</v>
      </c>
      <c r="AD1671" t="str">
        <f t="shared" si="80"/>
        <v xml:space="preserve">Ostatné </v>
      </c>
    </row>
    <row r="1672" spans="1:30" x14ac:dyDescent="0.3">
      <c r="A1672" s="3">
        <v>44329</v>
      </c>
      <c r="B1672" s="2">
        <f t="shared" si="79"/>
        <v>2021</v>
      </c>
      <c r="C1672" s="2">
        <f t="shared" si="78"/>
        <v>5</v>
      </c>
      <c r="D1672" s="2">
        <v>597</v>
      </c>
      <c r="E1672" t="s">
        <v>5171</v>
      </c>
      <c r="F1672" s="4">
        <v>35742364</v>
      </c>
      <c r="G1672" s="2">
        <v>104.26</v>
      </c>
      <c r="I1672" t="s">
        <v>5792</v>
      </c>
      <c r="AC1672" t="s">
        <v>5792</v>
      </c>
      <c r="AD1672" t="str">
        <f t="shared" si="80"/>
        <v xml:space="preserve">Ostatné </v>
      </c>
    </row>
    <row r="1673" spans="1:30" x14ac:dyDescent="0.3">
      <c r="A1673" s="3">
        <v>44302</v>
      </c>
      <c r="B1673" s="2">
        <f t="shared" si="79"/>
        <v>2021</v>
      </c>
      <c r="C1673" s="2">
        <f t="shared" si="78"/>
        <v>4</v>
      </c>
      <c r="D1673" s="2">
        <v>456</v>
      </c>
      <c r="E1673" t="s">
        <v>5306</v>
      </c>
      <c r="F1673" s="4">
        <v>35742364</v>
      </c>
      <c r="G1673" s="2">
        <v>104.26</v>
      </c>
      <c r="I1673" t="s">
        <v>5792</v>
      </c>
      <c r="AC1673" t="s">
        <v>5792</v>
      </c>
      <c r="AD1673" t="str">
        <f t="shared" si="80"/>
        <v xml:space="preserve">Ostatné </v>
      </c>
    </row>
    <row r="1674" spans="1:30" x14ac:dyDescent="0.3">
      <c r="A1674" s="3">
        <v>44274</v>
      </c>
      <c r="B1674" s="2">
        <f t="shared" si="79"/>
        <v>2021</v>
      </c>
      <c r="C1674" s="2">
        <f t="shared" si="78"/>
        <v>3</v>
      </c>
      <c r="D1674" s="2">
        <v>317</v>
      </c>
      <c r="E1674" t="s">
        <v>5450</v>
      </c>
      <c r="F1674" s="4">
        <v>35742364</v>
      </c>
      <c r="G1674" s="2">
        <v>104.26</v>
      </c>
      <c r="I1674" t="s">
        <v>5792</v>
      </c>
      <c r="AC1674" t="s">
        <v>5792</v>
      </c>
      <c r="AD1674" t="str">
        <f t="shared" si="80"/>
        <v xml:space="preserve">Ostatné </v>
      </c>
    </row>
    <row r="1675" spans="1:30" x14ac:dyDescent="0.3">
      <c r="A1675" s="3">
        <v>44244</v>
      </c>
      <c r="B1675" s="2">
        <f t="shared" si="79"/>
        <v>2021</v>
      </c>
      <c r="C1675" s="2">
        <f t="shared" si="78"/>
        <v>2</v>
      </c>
      <c r="D1675" s="2">
        <v>158</v>
      </c>
      <c r="E1675" t="s">
        <v>5578</v>
      </c>
      <c r="F1675" s="4">
        <v>35742364</v>
      </c>
      <c r="G1675" s="2">
        <v>104.26</v>
      </c>
      <c r="I1675" t="s">
        <v>5792</v>
      </c>
      <c r="AC1675" t="s">
        <v>5792</v>
      </c>
      <c r="AD1675" t="str">
        <f t="shared" si="80"/>
        <v xml:space="preserve">Ostatné </v>
      </c>
    </row>
    <row r="1676" spans="1:30" x14ac:dyDescent="0.3">
      <c r="A1676" s="3">
        <v>44222</v>
      </c>
      <c r="B1676" s="2">
        <f t="shared" si="79"/>
        <v>2021</v>
      </c>
      <c r="C1676" s="2">
        <f t="shared" si="78"/>
        <v>1</v>
      </c>
      <c r="D1676" s="2">
        <v>2337</v>
      </c>
      <c r="E1676" t="s">
        <v>5710</v>
      </c>
      <c r="F1676" s="4">
        <v>35742364</v>
      </c>
      <c r="G1676" s="2">
        <v>139.79</v>
      </c>
      <c r="I1676" t="s">
        <v>5792</v>
      </c>
      <c r="AC1676" t="s">
        <v>5792</v>
      </c>
      <c r="AD1676" t="str">
        <f t="shared" si="80"/>
        <v xml:space="preserve">Ostatné </v>
      </c>
    </row>
    <row r="1677" spans="1:30" x14ac:dyDescent="0.3">
      <c r="A1677" s="3">
        <v>45302</v>
      </c>
      <c r="B1677" s="2">
        <f t="shared" si="79"/>
        <v>2024</v>
      </c>
      <c r="C1677" s="2">
        <f t="shared" si="78"/>
        <v>1</v>
      </c>
      <c r="D1677" s="2">
        <v>1573</v>
      </c>
      <c r="E1677" t="s">
        <v>80</v>
      </c>
      <c r="F1677" s="4">
        <v>35743468</v>
      </c>
      <c r="G1677" s="2">
        <v>4744.8</v>
      </c>
      <c r="I1677" t="s">
        <v>5792</v>
      </c>
      <c r="P1677" t="s">
        <v>5792</v>
      </c>
      <c r="AD1677" t="str">
        <f t="shared" si="80"/>
        <v xml:space="preserve">IT služby, SW, licencie </v>
      </c>
    </row>
    <row r="1678" spans="1:30" x14ac:dyDescent="0.3">
      <c r="A1678" s="3">
        <v>44999</v>
      </c>
      <c r="B1678" s="2">
        <f t="shared" si="79"/>
        <v>2023</v>
      </c>
      <c r="C1678" s="2">
        <f t="shared" si="78"/>
        <v>3</v>
      </c>
      <c r="D1678" s="2">
        <v>153</v>
      </c>
      <c r="E1678" t="s">
        <v>1932</v>
      </c>
      <c r="F1678" s="4">
        <v>35743468</v>
      </c>
      <c r="G1678" s="2">
        <v>29328</v>
      </c>
      <c r="I1678" t="s">
        <v>5792</v>
      </c>
      <c r="P1678" t="s">
        <v>5792</v>
      </c>
      <c r="AD1678" t="str">
        <f t="shared" si="80"/>
        <v xml:space="preserve">IT služby, SW, licencie </v>
      </c>
    </row>
    <row r="1679" spans="1:30" x14ac:dyDescent="0.3">
      <c r="A1679" s="3">
        <v>44797</v>
      </c>
      <c r="B1679" s="2">
        <f t="shared" si="79"/>
        <v>2022</v>
      </c>
      <c r="C1679" s="2">
        <f t="shared" si="78"/>
        <v>8</v>
      </c>
      <c r="D1679">
        <v>1132</v>
      </c>
      <c r="E1679" t="s">
        <v>2886</v>
      </c>
      <c r="F1679" s="4">
        <v>35743468</v>
      </c>
      <c r="G1679" s="2">
        <v>9550.7999999999993</v>
      </c>
      <c r="I1679" t="s">
        <v>5792</v>
      </c>
      <c r="P1679" t="s">
        <v>5792</v>
      </c>
      <c r="AD1679" t="str">
        <f t="shared" si="80"/>
        <v xml:space="preserve">IT služby, SW, licencie </v>
      </c>
    </row>
    <row r="1680" spans="1:30" x14ac:dyDescent="0.3">
      <c r="A1680" s="3">
        <v>44558</v>
      </c>
      <c r="B1680" s="2">
        <f t="shared" si="79"/>
        <v>2021</v>
      </c>
      <c r="C1680" s="2">
        <f t="shared" si="78"/>
        <v>12</v>
      </c>
      <c r="D1680" s="2">
        <v>1848</v>
      </c>
      <c r="E1680" t="s">
        <v>4089</v>
      </c>
      <c r="F1680" s="4">
        <v>35743468</v>
      </c>
      <c r="G1680" s="2">
        <v>8398.7999999999993</v>
      </c>
      <c r="I1680" t="s">
        <v>5792</v>
      </c>
      <c r="P1680" t="s">
        <v>5792</v>
      </c>
      <c r="AD1680" t="str">
        <f t="shared" si="80"/>
        <v xml:space="preserve">IT služby, SW, licencie </v>
      </c>
    </row>
    <row r="1681" spans="1:30" x14ac:dyDescent="0.3">
      <c r="A1681" s="3">
        <v>44300</v>
      </c>
      <c r="B1681" s="2">
        <f t="shared" si="79"/>
        <v>2021</v>
      </c>
      <c r="C1681" s="2">
        <f t="shared" si="78"/>
        <v>4</v>
      </c>
      <c r="D1681" s="2">
        <v>385</v>
      </c>
      <c r="E1681" t="s">
        <v>5340</v>
      </c>
      <c r="F1681" s="4">
        <v>35743468</v>
      </c>
      <c r="G1681" s="2">
        <v>4608</v>
      </c>
      <c r="I1681" t="s">
        <v>5792</v>
      </c>
      <c r="P1681" t="s">
        <v>5792</v>
      </c>
      <c r="AD1681" t="str">
        <f t="shared" si="80"/>
        <v xml:space="preserve">IT služby, SW, licencie </v>
      </c>
    </row>
    <row r="1682" spans="1:30" x14ac:dyDescent="0.3">
      <c r="A1682" s="3">
        <v>44300</v>
      </c>
      <c r="B1682" s="2">
        <f t="shared" si="79"/>
        <v>2021</v>
      </c>
      <c r="C1682" s="2">
        <f t="shared" si="78"/>
        <v>4</v>
      </c>
      <c r="D1682" s="2">
        <v>384</v>
      </c>
      <c r="E1682" t="s">
        <v>5340</v>
      </c>
      <c r="F1682" s="4">
        <v>35743468</v>
      </c>
      <c r="G1682" s="2">
        <v>7747.2</v>
      </c>
      <c r="I1682" t="s">
        <v>5792</v>
      </c>
      <c r="P1682" t="s">
        <v>5792</v>
      </c>
      <c r="AD1682" t="str">
        <f t="shared" si="80"/>
        <v xml:space="preserve">IT služby, SW, licencie </v>
      </c>
    </row>
    <row r="1683" spans="1:30" x14ac:dyDescent="0.3">
      <c r="A1683" s="3">
        <v>44796</v>
      </c>
      <c r="B1683" s="2">
        <f t="shared" si="79"/>
        <v>2022</v>
      </c>
      <c r="C1683" s="2">
        <f t="shared" si="78"/>
        <v>8</v>
      </c>
      <c r="D1683">
        <v>1168</v>
      </c>
      <c r="E1683" t="s">
        <v>2900</v>
      </c>
      <c r="F1683" s="4">
        <v>35743913</v>
      </c>
      <c r="G1683" s="2">
        <v>372</v>
      </c>
      <c r="I1683" t="s">
        <v>5792</v>
      </c>
      <c r="K1683" t="s">
        <v>5792</v>
      </c>
      <c r="AD1683" t="str">
        <f t="shared" si="80"/>
        <v xml:space="preserve">Investícia a údržba majetku </v>
      </c>
    </row>
    <row r="1684" spans="1:30" x14ac:dyDescent="0.3">
      <c r="A1684" s="3">
        <v>44714</v>
      </c>
      <c r="B1684" s="2">
        <f t="shared" si="79"/>
        <v>2022</v>
      </c>
      <c r="C1684" s="2">
        <f t="shared" si="78"/>
        <v>6</v>
      </c>
      <c r="D1684">
        <v>33</v>
      </c>
      <c r="E1684" t="s">
        <v>2900</v>
      </c>
      <c r="F1684" s="4">
        <v>35743913</v>
      </c>
      <c r="G1684" s="2">
        <v>372</v>
      </c>
      <c r="I1684" t="s">
        <v>5792</v>
      </c>
      <c r="K1684" t="s">
        <v>5792</v>
      </c>
      <c r="AD1684" t="str">
        <f t="shared" si="80"/>
        <v xml:space="preserve">Investícia a údržba majetku </v>
      </c>
    </row>
    <row r="1685" spans="1:30" x14ac:dyDescent="0.3">
      <c r="A1685" s="3">
        <v>45042</v>
      </c>
      <c r="B1685" s="2">
        <f t="shared" si="79"/>
        <v>2023</v>
      </c>
      <c r="C1685" s="2">
        <f t="shared" si="78"/>
        <v>4</v>
      </c>
      <c r="D1685" s="2">
        <v>362</v>
      </c>
      <c r="E1685" t="s">
        <v>1712</v>
      </c>
      <c r="F1685" s="4">
        <v>35751452</v>
      </c>
      <c r="G1685" s="2">
        <v>944</v>
      </c>
      <c r="I1685" t="s">
        <v>5792</v>
      </c>
      <c r="W1685" t="s">
        <v>5792</v>
      </c>
      <c r="AD1685" t="str">
        <f t="shared" si="80"/>
        <v xml:space="preserve">Šport, ihriská, parky, vnútrobloky </v>
      </c>
    </row>
    <row r="1686" spans="1:30" x14ac:dyDescent="0.3">
      <c r="A1686" s="3">
        <v>45306</v>
      </c>
      <c r="B1686" s="2">
        <f t="shared" si="79"/>
        <v>2024</v>
      </c>
      <c r="C1686" s="2">
        <f t="shared" si="78"/>
        <v>1</v>
      </c>
      <c r="D1686" s="2">
        <v>1648</v>
      </c>
      <c r="E1686" t="s">
        <v>61</v>
      </c>
      <c r="F1686" s="4">
        <v>35759798</v>
      </c>
      <c r="G1686" s="2">
        <v>27.82</v>
      </c>
      <c r="H1686" t="s">
        <v>5792</v>
      </c>
      <c r="K1686" t="s">
        <v>5792</v>
      </c>
      <c r="AD1686" t="str">
        <f t="shared" si="80"/>
        <v xml:space="preserve">Investícia a údržba majetku </v>
      </c>
    </row>
    <row r="1687" spans="1:30" x14ac:dyDescent="0.3">
      <c r="A1687" s="3">
        <v>45274</v>
      </c>
      <c r="B1687" s="2">
        <f t="shared" si="79"/>
        <v>2023</v>
      </c>
      <c r="C1687" s="2">
        <f t="shared" si="78"/>
        <v>12</v>
      </c>
      <c r="D1687" s="2">
        <v>1454</v>
      </c>
      <c r="E1687" t="s">
        <v>349</v>
      </c>
      <c r="F1687" s="4">
        <v>35759798</v>
      </c>
      <c r="G1687" s="2">
        <v>27.82</v>
      </c>
      <c r="H1687" t="s">
        <v>5792</v>
      </c>
      <c r="K1687" t="s">
        <v>5792</v>
      </c>
      <c r="AD1687" t="str">
        <f t="shared" si="80"/>
        <v xml:space="preserve">Investícia a údržba majetku </v>
      </c>
    </row>
    <row r="1688" spans="1:30" x14ac:dyDescent="0.3">
      <c r="A1688" s="3">
        <v>45245</v>
      </c>
      <c r="B1688" s="2">
        <f t="shared" si="79"/>
        <v>2023</v>
      </c>
      <c r="C1688" s="2">
        <f t="shared" si="78"/>
        <v>11</v>
      </c>
      <c r="D1688" s="2">
        <v>1273</v>
      </c>
      <c r="E1688" t="s">
        <v>604</v>
      </c>
      <c r="F1688" s="4">
        <v>35759798</v>
      </c>
      <c r="G1688" s="2">
        <v>27.82</v>
      </c>
      <c r="H1688" t="s">
        <v>5792</v>
      </c>
      <c r="K1688" t="s">
        <v>5792</v>
      </c>
      <c r="AD1688" t="str">
        <f t="shared" si="80"/>
        <v xml:space="preserve">Investícia a údržba majetku </v>
      </c>
    </row>
    <row r="1689" spans="1:30" x14ac:dyDescent="0.3">
      <c r="A1689" s="3">
        <v>45216</v>
      </c>
      <c r="B1689" s="2">
        <f t="shared" si="79"/>
        <v>2023</v>
      </c>
      <c r="C1689" s="2">
        <f t="shared" si="78"/>
        <v>10</v>
      </c>
      <c r="D1689" s="2">
        <v>1136</v>
      </c>
      <c r="E1689" t="s">
        <v>798</v>
      </c>
      <c r="F1689" s="4">
        <v>35759798</v>
      </c>
      <c r="G1689" s="2">
        <v>27.82</v>
      </c>
      <c r="H1689" t="s">
        <v>5792</v>
      </c>
      <c r="K1689" t="s">
        <v>5792</v>
      </c>
      <c r="AD1689" t="str">
        <f t="shared" si="80"/>
        <v xml:space="preserve">Investícia a údržba majetku </v>
      </c>
    </row>
    <row r="1690" spans="1:30" x14ac:dyDescent="0.3">
      <c r="A1690" s="3">
        <v>45183</v>
      </c>
      <c r="B1690" s="2">
        <f t="shared" si="79"/>
        <v>2023</v>
      </c>
      <c r="C1690" s="2">
        <f t="shared" si="78"/>
        <v>9</v>
      </c>
      <c r="D1690" s="2">
        <v>1003</v>
      </c>
      <c r="E1690" t="s">
        <v>977</v>
      </c>
      <c r="F1690" s="4">
        <v>35759798</v>
      </c>
      <c r="G1690" s="2">
        <v>27.82</v>
      </c>
      <c r="H1690" t="s">
        <v>5792</v>
      </c>
      <c r="K1690" t="s">
        <v>5792</v>
      </c>
      <c r="AD1690" t="str">
        <f t="shared" si="80"/>
        <v xml:space="preserve">Investícia a údržba majetku </v>
      </c>
    </row>
    <row r="1691" spans="1:30" x14ac:dyDescent="0.3">
      <c r="A1691" s="3">
        <v>45153</v>
      </c>
      <c r="B1691" s="2">
        <f t="shared" si="79"/>
        <v>2023</v>
      </c>
      <c r="C1691" s="2">
        <f t="shared" si="78"/>
        <v>8</v>
      </c>
      <c r="D1691" s="2">
        <v>840</v>
      </c>
      <c r="E1691" t="s">
        <v>1151</v>
      </c>
      <c r="F1691" s="4">
        <v>35759798</v>
      </c>
      <c r="G1691" s="2">
        <v>27.82</v>
      </c>
      <c r="H1691" t="s">
        <v>5792</v>
      </c>
      <c r="K1691" t="s">
        <v>5792</v>
      </c>
      <c r="AD1691" t="str">
        <f t="shared" si="80"/>
        <v xml:space="preserve">Investícia a údržba majetku </v>
      </c>
    </row>
    <row r="1692" spans="1:30" x14ac:dyDescent="0.3">
      <c r="A1692" s="3">
        <v>45120</v>
      </c>
      <c r="B1692" s="2">
        <f t="shared" si="79"/>
        <v>2023</v>
      </c>
      <c r="C1692" s="2">
        <f t="shared" si="78"/>
        <v>7</v>
      </c>
      <c r="D1692" s="2">
        <v>709</v>
      </c>
      <c r="E1692" t="s">
        <v>1304</v>
      </c>
      <c r="F1692" s="4">
        <v>35759798</v>
      </c>
      <c r="G1692" s="2">
        <v>27.82</v>
      </c>
      <c r="H1692" t="s">
        <v>5792</v>
      </c>
      <c r="K1692" t="s">
        <v>5792</v>
      </c>
      <c r="AD1692" t="str">
        <f t="shared" si="80"/>
        <v xml:space="preserve">Investícia a údržba majetku </v>
      </c>
    </row>
    <row r="1693" spans="1:30" x14ac:dyDescent="0.3">
      <c r="A1693" s="3">
        <v>45096</v>
      </c>
      <c r="B1693" s="2">
        <f t="shared" si="79"/>
        <v>2023</v>
      </c>
      <c r="C1693" s="2">
        <f t="shared" si="78"/>
        <v>6</v>
      </c>
      <c r="D1693" s="2">
        <v>550</v>
      </c>
      <c r="E1693" t="s">
        <v>1477</v>
      </c>
      <c r="F1693" s="4">
        <v>35759798</v>
      </c>
      <c r="G1693" s="2">
        <v>27.82</v>
      </c>
      <c r="H1693" t="s">
        <v>5792</v>
      </c>
      <c r="K1693" t="s">
        <v>5792</v>
      </c>
      <c r="AD1693" t="str">
        <f t="shared" si="80"/>
        <v xml:space="preserve">Investícia a údržba majetku </v>
      </c>
    </row>
    <row r="1694" spans="1:30" x14ac:dyDescent="0.3">
      <c r="A1694" s="3">
        <v>45062</v>
      </c>
      <c r="B1694" s="2">
        <f t="shared" si="79"/>
        <v>2023</v>
      </c>
      <c r="C1694" s="2">
        <f t="shared" si="78"/>
        <v>5</v>
      </c>
      <c r="D1694" s="2">
        <v>428</v>
      </c>
      <c r="E1694" t="s">
        <v>1626</v>
      </c>
      <c r="F1694" s="4">
        <v>35759798</v>
      </c>
      <c r="G1694" s="2">
        <v>27.82</v>
      </c>
      <c r="H1694" t="s">
        <v>5792</v>
      </c>
      <c r="K1694" t="s">
        <v>5792</v>
      </c>
      <c r="AD1694" t="str">
        <f t="shared" si="80"/>
        <v xml:space="preserve">Investícia a údržba majetku </v>
      </c>
    </row>
    <row r="1695" spans="1:30" x14ac:dyDescent="0.3">
      <c r="A1695" s="3">
        <v>45035</v>
      </c>
      <c r="B1695" s="2">
        <f t="shared" si="79"/>
        <v>2023</v>
      </c>
      <c r="C1695" s="2">
        <f t="shared" si="78"/>
        <v>4</v>
      </c>
      <c r="D1695" s="2">
        <v>321</v>
      </c>
      <c r="E1695" t="s">
        <v>1777</v>
      </c>
      <c r="F1695" s="4">
        <v>35759798</v>
      </c>
      <c r="G1695" s="2">
        <v>27.82</v>
      </c>
      <c r="H1695" t="s">
        <v>5792</v>
      </c>
      <c r="K1695" t="s">
        <v>5792</v>
      </c>
      <c r="AD1695" t="str">
        <f t="shared" si="80"/>
        <v xml:space="preserve">Investícia a údržba majetku </v>
      </c>
    </row>
    <row r="1696" spans="1:30" x14ac:dyDescent="0.3">
      <c r="A1696" s="3">
        <v>44999</v>
      </c>
      <c r="B1696" s="2">
        <f t="shared" si="79"/>
        <v>2023</v>
      </c>
      <c r="C1696" s="2">
        <f t="shared" si="78"/>
        <v>3</v>
      </c>
      <c r="D1696" s="2">
        <v>181</v>
      </c>
      <c r="E1696" t="s">
        <v>1927</v>
      </c>
      <c r="F1696" s="4">
        <v>35759798</v>
      </c>
      <c r="G1696" s="2">
        <v>27.82</v>
      </c>
      <c r="H1696" t="s">
        <v>5792</v>
      </c>
      <c r="K1696" t="s">
        <v>5792</v>
      </c>
      <c r="AD1696" t="str">
        <f t="shared" si="80"/>
        <v xml:space="preserve">Investícia a údržba majetku </v>
      </c>
    </row>
    <row r="1697" spans="1:30" x14ac:dyDescent="0.3">
      <c r="A1697" s="3">
        <v>44973</v>
      </c>
      <c r="B1697" s="2">
        <f t="shared" si="79"/>
        <v>2023</v>
      </c>
      <c r="C1697" s="2">
        <f t="shared" si="78"/>
        <v>2</v>
      </c>
      <c r="D1697" s="2">
        <v>64</v>
      </c>
      <c r="E1697" t="s">
        <v>2049</v>
      </c>
      <c r="F1697" s="4">
        <v>35759798</v>
      </c>
      <c r="G1697" s="2">
        <v>27.82</v>
      </c>
      <c r="H1697" t="s">
        <v>5792</v>
      </c>
      <c r="K1697" t="s">
        <v>5792</v>
      </c>
      <c r="AD1697" t="str">
        <f t="shared" si="80"/>
        <v xml:space="preserve">Investícia a údržba majetku </v>
      </c>
    </row>
    <row r="1698" spans="1:30" x14ac:dyDescent="0.3">
      <c r="A1698" s="3">
        <v>44938</v>
      </c>
      <c r="B1698" s="2">
        <f t="shared" si="79"/>
        <v>2023</v>
      </c>
      <c r="C1698" s="2">
        <f t="shared" si="78"/>
        <v>1</v>
      </c>
      <c r="D1698" s="2">
        <v>1924</v>
      </c>
      <c r="E1698" t="s">
        <v>2184</v>
      </c>
      <c r="F1698" s="4">
        <v>35759798</v>
      </c>
      <c r="G1698" s="2">
        <v>27.82</v>
      </c>
      <c r="H1698" t="s">
        <v>5792</v>
      </c>
      <c r="K1698" t="s">
        <v>5792</v>
      </c>
      <c r="AD1698" t="str">
        <f t="shared" si="80"/>
        <v xml:space="preserve">Investícia a údržba majetku </v>
      </c>
    </row>
    <row r="1699" spans="1:30" x14ac:dyDescent="0.3">
      <c r="A1699" s="3">
        <v>44916</v>
      </c>
      <c r="B1699" s="2">
        <f t="shared" si="79"/>
        <v>2022</v>
      </c>
      <c r="C1699" s="2">
        <f t="shared" si="78"/>
        <v>12</v>
      </c>
      <c r="D1699">
        <v>1748</v>
      </c>
      <c r="E1699" t="s">
        <v>2327</v>
      </c>
      <c r="F1699" s="4">
        <v>35759798</v>
      </c>
      <c r="G1699" s="2">
        <v>27.82</v>
      </c>
      <c r="H1699" t="s">
        <v>5792</v>
      </c>
      <c r="K1699" t="s">
        <v>5792</v>
      </c>
      <c r="AD1699" t="str">
        <f t="shared" si="80"/>
        <v xml:space="preserve">Investícia a údržba majetku </v>
      </c>
    </row>
    <row r="1700" spans="1:30" x14ac:dyDescent="0.3">
      <c r="A1700" s="3">
        <v>44879</v>
      </c>
      <c r="B1700" s="2">
        <f t="shared" si="79"/>
        <v>2022</v>
      </c>
      <c r="C1700" s="2">
        <f t="shared" si="78"/>
        <v>11</v>
      </c>
      <c r="D1700">
        <v>1537</v>
      </c>
      <c r="E1700" t="s">
        <v>2569</v>
      </c>
      <c r="F1700" s="4">
        <v>35759798</v>
      </c>
      <c r="G1700" s="2">
        <v>420</v>
      </c>
      <c r="H1700" t="s">
        <v>5792</v>
      </c>
      <c r="K1700" t="s">
        <v>5792</v>
      </c>
      <c r="AD1700" t="str">
        <f t="shared" si="80"/>
        <v xml:space="preserve">Investícia a údržba majetku </v>
      </c>
    </row>
    <row r="1701" spans="1:30" x14ac:dyDescent="0.3">
      <c r="A1701" s="3">
        <v>44879</v>
      </c>
      <c r="B1701" s="2">
        <f t="shared" si="79"/>
        <v>2022</v>
      </c>
      <c r="C1701" s="2">
        <f t="shared" si="78"/>
        <v>11</v>
      </c>
      <c r="D1701">
        <v>1536</v>
      </c>
      <c r="E1701" t="s">
        <v>2569</v>
      </c>
      <c r="F1701" s="4">
        <v>35759798</v>
      </c>
      <c r="G1701" s="2">
        <v>27.82</v>
      </c>
      <c r="H1701" t="s">
        <v>5792</v>
      </c>
      <c r="K1701" t="s">
        <v>5792</v>
      </c>
      <c r="AD1701" t="str">
        <f t="shared" si="80"/>
        <v xml:space="preserve">Investícia a údržba majetku </v>
      </c>
    </row>
    <row r="1702" spans="1:30" x14ac:dyDescent="0.3">
      <c r="A1702" s="3">
        <v>44853</v>
      </c>
      <c r="B1702" s="2">
        <f t="shared" si="79"/>
        <v>2022</v>
      </c>
      <c r="C1702" s="2">
        <f t="shared" si="78"/>
        <v>10</v>
      </c>
      <c r="D1702">
        <v>1375</v>
      </c>
      <c r="E1702" t="s">
        <v>2699</v>
      </c>
      <c r="F1702" s="4">
        <v>35759798</v>
      </c>
      <c r="G1702" s="2">
        <v>27.82</v>
      </c>
      <c r="H1702" t="s">
        <v>5792</v>
      </c>
      <c r="K1702" t="s">
        <v>5792</v>
      </c>
      <c r="AD1702" t="str">
        <f t="shared" si="80"/>
        <v xml:space="preserve">Investícia a údržba majetku </v>
      </c>
    </row>
    <row r="1703" spans="1:30" x14ac:dyDescent="0.3">
      <c r="A1703" s="3">
        <v>44823</v>
      </c>
      <c r="B1703" s="2">
        <f t="shared" si="79"/>
        <v>2022</v>
      </c>
      <c r="C1703" s="2">
        <f t="shared" si="78"/>
        <v>9</v>
      </c>
      <c r="D1703">
        <v>1225</v>
      </c>
      <c r="E1703" t="s">
        <v>2822</v>
      </c>
      <c r="F1703" s="4">
        <v>35759798</v>
      </c>
      <c r="G1703" s="2">
        <v>27.82</v>
      </c>
      <c r="H1703" t="s">
        <v>5792</v>
      </c>
      <c r="K1703" t="s">
        <v>5792</v>
      </c>
      <c r="AD1703" t="str">
        <f t="shared" si="80"/>
        <v xml:space="preserve">Investícia a údržba majetku </v>
      </c>
    </row>
    <row r="1704" spans="1:30" x14ac:dyDescent="0.3">
      <c r="A1704" s="3">
        <v>44789</v>
      </c>
      <c r="B1704" s="2">
        <f t="shared" si="79"/>
        <v>2022</v>
      </c>
      <c r="C1704" s="2">
        <f t="shared" si="78"/>
        <v>8</v>
      </c>
      <c r="D1704">
        <v>1077</v>
      </c>
      <c r="E1704" t="s">
        <v>2927</v>
      </c>
      <c r="F1704" s="4">
        <v>35759798</v>
      </c>
      <c r="G1704" s="2">
        <v>27.82</v>
      </c>
      <c r="H1704" t="s">
        <v>5792</v>
      </c>
      <c r="K1704" t="s">
        <v>5792</v>
      </c>
      <c r="AD1704" t="str">
        <f t="shared" si="80"/>
        <v xml:space="preserve">Investícia a údržba majetku </v>
      </c>
    </row>
    <row r="1705" spans="1:30" x14ac:dyDescent="0.3">
      <c r="A1705" s="3">
        <v>44756</v>
      </c>
      <c r="B1705" s="2">
        <f t="shared" si="79"/>
        <v>2022</v>
      </c>
      <c r="C1705" s="2">
        <f t="shared" si="78"/>
        <v>7</v>
      </c>
      <c r="D1705">
        <v>928</v>
      </c>
      <c r="E1705" t="s">
        <v>3083</v>
      </c>
      <c r="F1705" s="4">
        <v>35759798</v>
      </c>
      <c r="G1705" s="2">
        <v>27.82</v>
      </c>
      <c r="H1705" t="s">
        <v>5792</v>
      </c>
      <c r="K1705" t="s">
        <v>5792</v>
      </c>
      <c r="AD1705" t="str">
        <f t="shared" si="80"/>
        <v xml:space="preserve">Investícia a údržba majetku </v>
      </c>
    </row>
    <row r="1706" spans="1:30" x14ac:dyDescent="0.3">
      <c r="A1706" s="3">
        <v>44725</v>
      </c>
      <c r="B1706" s="2">
        <f t="shared" si="79"/>
        <v>2022</v>
      </c>
      <c r="C1706" s="2">
        <f t="shared" si="78"/>
        <v>6</v>
      </c>
      <c r="D1706">
        <v>784</v>
      </c>
      <c r="E1706" t="s">
        <v>3232</v>
      </c>
      <c r="F1706" s="4">
        <v>35759798</v>
      </c>
      <c r="G1706" s="2">
        <v>27.82</v>
      </c>
      <c r="H1706" t="s">
        <v>5792</v>
      </c>
      <c r="K1706" t="s">
        <v>5792</v>
      </c>
      <c r="AD1706" t="str">
        <f t="shared" si="80"/>
        <v xml:space="preserve">Investícia a údržba majetku </v>
      </c>
    </row>
    <row r="1707" spans="1:30" x14ac:dyDescent="0.3">
      <c r="A1707" s="3">
        <v>44694</v>
      </c>
      <c r="B1707" s="2">
        <f t="shared" si="79"/>
        <v>2022</v>
      </c>
      <c r="C1707" s="2">
        <f t="shared" si="78"/>
        <v>5</v>
      </c>
      <c r="D1707">
        <v>590</v>
      </c>
      <c r="E1707" t="s">
        <v>3380</v>
      </c>
      <c r="F1707" s="4">
        <v>35759798</v>
      </c>
      <c r="G1707" s="2">
        <v>27.82</v>
      </c>
      <c r="H1707" t="s">
        <v>5792</v>
      </c>
      <c r="K1707" t="s">
        <v>5792</v>
      </c>
      <c r="AD1707" t="str">
        <f t="shared" si="80"/>
        <v xml:space="preserve">Investícia a údržba majetku </v>
      </c>
    </row>
    <row r="1708" spans="1:30" x14ac:dyDescent="0.3">
      <c r="A1708" s="3">
        <v>44664</v>
      </c>
      <c r="B1708" s="2">
        <f t="shared" si="79"/>
        <v>2022</v>
      </c>
      <c r="C1708" s="2">
        <f t="shared" si="78"/>
        <v>4</v>
      </c>
      <c r="D1708">
        <v>432</v>
      </c>
      <c r="E1708" t="s">
        <v>3525</v>
      </c>
      <c r="F1708" s="4">
        <v>35759798</v>
      </c>
      <c r="G1708" s="2">
        <v>27.82</v>
      </c>
      <c r="H1708" t="s">
        <v>5792</v>
      </c>
      <c r="K1708" t="s">
        <v>5792</v>
      </c>
      <c r="AD1708" t="str">
        <f t="shared" si="80"/>
        <v xml:space="preserve">Investícia a údržba majetku </v>
      </c>
    </row>
    <row r="1709" spans="1:30" x14ac:dyDescent="0.3">
      <c r="A1709" s="3">
        <v>44631</v>
      </c>
      <c r="B1709" s="2">
        <f t="shared" si="79"/>
        <v>2022</v>
      </c>
      <c r="C1709" s="2">
        <f t="shared" si="78"/>
        <v>3</v>
      </c>
      <c r="D1709">
        <v>249</v>
      </c>
      <c r="E1709" t="s">
        <v>3688</v>
      </c>
      <c r="F1709" s="4">
        <v>35759798</v>
      </c>
      <c r="G1709" s="2">
        <v>27.82</v>
      </c>
      <c r="H1709" t="s">
        <v>5792</v>
      </c>
      <c r="K1709" t="s">
        <v>5792</v>
      </c>
      <c r="AD1709" t="str">
        <f t="shared" si="80"/>
        <v xml:space="preserve">Investícia a údržba majetku </v>
      </c>
    </row>
    <row r="1710" spans="1:30" x14ac:dyDescent="0.3">
      <c r="A1710" s="3">
        <v>44606</v>
      </c>
      <c r="B1710" s="2">
        <f t="shared" si="79"/>
        <v>2022</v>
      </c>
      <c r="C1710" s="2">
        <f t="shared" si="78"/>
        <v>2</v>
      </c>
      <c r="D1710">
        <v>101</v>
      </c>
      <c r="E1710" t="s">
        <v>3795</v>
      </c>
      <c r="F1710" s="4">
        <v>35759798</v>
      </c>
      <c r="G1710" s="2">
        <v>27.82</v>
      </c>
      <c r="H1710" t="s">
        <v>5792</v>
      </c>
      <c r="K1710" t="s">
        <v>5792</v>
      </c>
      <c r="AD1710" t="str">
        <f t="shared" si="80"/>
        <v xml:space="preserve">Investícia a údržba majetku </v>
      </c>
    </row>
    <row r="1711" spans="1:30" x14ac:dyDescent="0.3">
      <c r="A1711" s="3">
        <v>44575</v>
      </c>
      <c r="B1711" s="2">
        <f t="shared" si="79"/>
        <v>2022</v>
      </c>
      <c r="C1711" s="2">
        <f t="shared" si="78"/>
        <v>1</v>
      </c>
      <c r="D1711">
        <v>1987</v>
      </c>
      <c r="E1711" t="s">
        <v>3946</v>
      </c>
      <c r="F1711" s="4">
        <v>35759798</v>
      </c>
      <c r="G1711" s="2">
        <v>27.82</v>
      </c>
      <c r="H1711" t="s">
        <v>5792</v>
      </c>
      <c r="K1711" t="s">
        <v>5792</v>
      </c>
      <c r="AD1711" t="str">
        <f t="shared" si="80"/>
        <v xml:space="preserve">Investícia a údržba majetku </v>
      </c>
    </row>
    <row r="1712" spans="1:30" x14ac:dyDescent="0.3">
      <c r="A1712" s="3">
        <v>44550</v>
      </c>
      <c r="B1712" s="2">
        <f t="shared" si="79"/>
        <v>2021</v>
      </c>
      <c r="C1712" s="2">
        <f t="shared" si="78"/>
        <v>12</v>
      </c>
      <c r="D1712" s="2">
        <v>1807</v>
      </c>
      <c r="E1712" t="s">
        <v>4185</v>
      </c>
      <c r="F1712" s="4">
        <v>35759798</v>
      </c>
      <c r="G1712" s="2">
        <v>27.82</v>
      </c>
      <c r="H1712" t="s">
        <v>5792</v>
      </c>
      <c r="K1712" t="s">
        <v>5792</v>
      </c>
      <c r="AD1712" t="str">
        <f t="shared" si="80"/>
        <v xml:space="preserve">Investícia a údržba majetku </v>
      </c>
    </row>
    <row r="1713" spans="1:30" x14ac:dyDescent="0.3">
      <c r="A1713" s="3">
        <v>44515</v>
      </c>
      <c r="B1713" s="2">
        <f t="shared" si="79"/>
        <v>2021</v>
      </c>
      <c r="C1713" s="2">
        <f t="shared" si="78"/>
        <v>11</v>
      </c>
      <c r="D1713" s="2">
        <v>1610</v>
      </c>
      <c r="E1713" t="s">
        <v>4342</v>
      </c>
      <c r="F1713" s="4">
        <v>35759798</v>
      </c>
      <c r="G1713" s="2">
        <v>27.82</v>
      </c>
      <c r="H1713" t="s">
        <v>5792</v>
      </c>
      <c r="K1713" t="s">
        <v>5792</v>
      </c>
      <c r="AD1713" t="str">
        <f t="shared" si="80"/>
        <v xml:space="preserve">Investícia a údržba majetku </v>
      </c>
    </row>
    <row r="1714" spans="1:30" x14ac:dyDescent="0.3">
      <c r="A1714" s="3">
        <v>44483</v>
      </c>
      <c r="B1714" s="2">
        <f t="shared" si="79"/>
        <v>2021</v>
      </c>
      <c r="C1714" s="2">
        <f t="shared" si="78"/>
        <v>10</v>
      </c>
      <c r="D1714" s="2">
        <v>1415</v>
      </c>
      <c r="E1714" t="s">
        <v>4500</v>
      </c>
      <c r="F1714" s="4">
        <v>35759798</v>
      </c>
      <c r="G1714" s="2">
        <v>27.82</v>
      </c>
      <c r="H1714" t="s">
        <v>5792</v>
      </c>
      <c r="K1714" t="s">
        <v>5792</v>
      </c>
      <c r="AD1714" t="str">
        <f t="shared" si="80"/>
        <v xml:space="preserve">Investícia a údržba majetku </v>
      </c>
    </row>
    <row r="1715" spans="1:30" x14ac:dyDescent="0.3">
      <c r="A1715" s="3">
        <v>44453</v>
      </c>
      <c r="B1715" s="2">
        <f t="shared" si="79"/>
        <v>2021</v>
      </c>
      <c r="C1715" s="2">
        <f t="shared" si="78"/>
        <v>9</v>
      </c>
      <c r="D1715" s="2">
        <v>1230</v>
      </c>
      <c r="E1715" t="s">
        <v>4634</v>
      </c>
      <c r="F1715" s="4">
        <v>35759798</v>
      </c>
      <c r="G1715" s="2">
        <v>27.82</v>
      </c>
      <c r="H1715" t="s">
        <v>5792</v>
      </c>
      <c r="K1715" t="s">
        <v>5792</v>
      </c>
      <c r="AD1715" t="str">
        <f t="shared" si="80"/>
        <v xml:space="preserve">Investícia a údržba majetku </v>
      </c>
    </row>
    <row r="1716" spans="1:30" x14ac:dyDescent="0.3">
      <c r="A1716" s="3">
        <v>44427</v>
      </c>
      <c r="B1716" s="2">
        <f t="shared" si="79"/>
        <v>2021</v>
      </c>
      <c r="C1716" s="2">
        <f t="shared" si="78"/>
        <v>8</v>
      </c>
      <c r="D1716" s="2">
        <v>1163</v>
      </c>
      <c r="E1716" t="s">
        <v>4722</v>
      </c>
      <c r="F1716" s="4">
        <v>35759798</v>
      </c>
      <c r="G1716" s="2">
        <v>27.82</v>
      </c>
      <c r="H1716" t="s">
        <v>5792</v>
      </c>
      <c r="K1716" t="s">
        <v>5792</v>
      </c>
      <c r="AD1716" t="str">
        <f t="shared" si="80"/>
        <v xml:space="preserve">Investícia a údržba majetku </v>
      </c>
    </row>
    <row r="1717" spans="1:30" x14ac:dyDescent="0.3">
      <c r="A1717" s="3">
        <v>44396</v>
      </c>
      <c r="B1717" s="2">
        <f t="shared" si="79"/>
        <v>2021</v>
      </c>
      <c r="C1717" s="2">
        <f t="shared" si="78"/>
        <v>7</v>
      </c>
      <c r="D1717" s="2">
        <v>921</v>
      </c>
      <c r="E1717" t="s">
        <v>4933</v>
      </c>
      <c r="F1717" s="4">
        <v>35759798</v>
      </c>
      <c r="G1717" s="2">
        <v>27.82</v>
      </c>
      <c r="H1717" t="s">
        <v>5792</v>
      </c>
      <c r="K1717" t="s">
        <v>5792</v>
      </c>
      <c r="AD1717" t="str">
        <f t="shared" si="80"/>
        <v xml:space="preserve">Investícia a údržba majetku </v>
      </c>
    </row>
    <row r="1718" spans="1:30" x14ac:dyDescent="0.3">
      <c r="A1718" s="3">
        <v>44396</v>
      </c>
      <c r="B1718" s="2">
        <f t="shared" si="79"/>
        <v>2021</v>
      </c>
      <c r="C1718" s="2">
        <f t="shared" si="78"/>
        <v>7</v>
      </c>
      <c r="D1718" s="2">
        <v>920</v>
      </c>
      <c r="E1718" t="s">
        <v>4934</v>
      </c>
      <c r="F1718" s="4">
        <v>35759798</v>
      </c>
      <c r="G1718" s="2">
        <v>90</v>
      </c>
      <c r="H1718" t="s">
        <v>5792</v>
      </c>
      <c r="K1718" t="s">
        <v>5792</v>
      </c>
      <c r="AD1718" t="str">
        <f t="shared" si="80"/>
        <v xml:space="preserve">Investícia a údržba majetku </v>
      </c>
    </row>
    <row r="1719" spans="1:30" x14ac:dyDescent="0.3">
      <c r="A1719" s="3">
        <v>44361</v>
      </c>
      <c r="B1719" s="2">
        <f t="shared" si="79"/>
        <v>2021</v>
      </c>
      <c r="C1719" s="2">
        <f t="shared" si="78"/>
        <v>6</v>
      </c>
      <c r="D1719" s="2">
        <v>760</v>
      </c>
      <c r="E1719" t="s">
        <v>5039</v>
      </c>
      <c r="F1719" s="4">
        <v>35759798</v>
      </c>
      <c r="G1719" s="2">
        <v>27.82</v>
      </c>
      <c r="H1719" t="s">
        <v>5792</v>
      </c>
      <c r="K1719" t="s">
        <v>5792</v>
      </c>
      <c r="AD1719" t="str">
        <f t="shared" si="80"/>
        <v xml:space="preserve">Investícia a údržba majetku </v>
      </c>
    </row>
    <row r="1720" spans="1:30" x14ac:dyDescent="0.3">
      <c r="A1720" s="3">
        <v>44333</v>
      </c>
      <c r="B1720" s="2">
        <f t="shared" si="79"/>
        <v>2021</v>
      </c>
      <c r="C1720" s="2">
        <f t="shared" si="78"/>
        <v>5</v>
      </c>
      <c r="D1720" s="2">
        <v>637</v>
      </c>
      <c r="E1720" t="s">
        <v>5169</v>
      </c>
      <c r="F1720" s="4">
        <v>35759798</v>
      </c>
      <c r="G1720" s="2">
        <v>27.82</v>
      </c>
      <c r="H1720" t="s">
        <v>5792</v>
      </c>
      <c r="K1720" t="s">
        <v>5792</v>
      </c>
      <c r="AD1720" t="str">
        <f t="shared" si="80"/>
        <v xml:space="preserve">Investícia a údržba majetku </v>
      </c>
    </row>
    <row r="1721" spans="1:30" x14ac:dyDescent="0.3">
      <c r="A1721" s="3">
        <v>44302</v>
      </c>
      <c r="B1721" s="2">
        <f t="shared" si="79"/>
        <v>2021</v>
      </c>
      <c r="C1721" s="2">
        <f t="shared" si="78"/>
        <v>4</v>
      </c>
      <c r="D1721" s="2">
        <v>439</v>
      </c>
      <c r="E1721" t="s">
        <v>5309</v>
      </c>
      <c r="F1721" s="4">
        <v>35759798</v>
      </c>
      <c r="G1721" s="2">
        <v>27.82</v>
      </c>
      <c r="H1721" t="s">
        <v>5792</v>
      </c>
      <c r="K1721" t="s">
        <v>5792</v>
      </c>
      <c r="AD1721" t="str">
        <f t="shared" si="80"/>
        <v xml:space="preserve">Investícia a údržba majetku </v>
      </c>
    </row>
    <row r="1722" spans="1:30" x14ac:dyDescent="0.3">
      <c r="A1722" s="3">
        <v>44270</v>
      </c>
      <c r="B1722" s="2">
        <f t="shared" si="79"/>
        <v>2021</v>
      </c>
      <c r="C1722" s="2">
        <f t="shared" si="78"/>
        <v>3</v>
      </c>
      <c r="D1722" s="2">
        <v>254</v>
      </c>
      <c r="E1722" t="s">
        <v>5496</v>
      </c>
      <c r="F1722" s="4">
        <v>35759798</v>
      </c>
      <c r="G1722" s="2">
        <v>27.82</v>
      </c>
      <c r="H1722" t="s">
        <v>5792</v>
      </c>
      <c r="K1722" t="s">
        <v>5792</v>
      </c>
      <c r="AD1722" t="str">
        <f t="shared" si="80"/>
        <v xml:space="preserve">Investícia a údržba majetku </v>
      </c>
    </row>
    <row r="1723" spans="1:30" x14ac:dyDescent="0.3">
      <c r="A1723" s="3">
        <v>44244</v>
      </c>
      <c r="B1723" s="2">
        <f t="shared" si="79"/>
        <v>2021</v>
      </c>
      <c r="C1723" s="2">
        <f t="shared" si="78"/>
        <v>2</v>
      </c>
      <c r="D1723" s="2">
        <v>124</v>
      </c>
      <c r="E1723" t="s">
        <v>5603</v>
      </c>
      <c r="F1723" s="4">
        <v>35759798</v>
      </c>
      <c r="G1723" s="2">
        <v>27.82</v>
      </c>
      <c r="H1723" t="s">
        <v>5792</v>
      </c>
      <c r="K1723" t="s">
        <v>5792</v>
      </c>
      <c r="AD1723" t="str">
        <f t="shared" si="80"/>
        <v xml:space="preserve">Investícia a údržba majetku </v>
      </c>
    </row>
    <row r="1724" spans="1:30" x14ac:dyDescent="0.3">
      <c r="A1724" s="3">
        <v>44211</v>
      </c>
      <c r="B1724" s="2">
        <f t="shared" si="79"/>
        <v>2021</v>
      </c>
      <c r="C1724" s="2">
        <f t="shared" si="78"/>
        <v>1</v>
      </c>
      <c r="D1724" s="2">
        <v>2279</v>
      </c>
      <c r="E1724" t="s">
        <v>5763</v>
      </c>
      <c r="F1724" s="4">
        <v>35759798</v>
      </c>
      <c r="G1724" s="2">
        <v>27.82</v>
      </c>
      <c r="H1724" t="s">
        <v>5792</v>
      </c>
      <c r="K1724" t="s">
        <v>5792</v>
      </c>
      <c r="AD1724" t="str">
        <f t="shared" si="80"/>
        <v xml:space="preserve">Investícia a údržba majetku </v>
      </c>
    </row>
    <row r="1725" spans="1:30" x14ac:dyDescent="0.3">
      <c r="A1725" s="3">
        <v>45288</v>
      </c>
      <c r="B1725" s="2">
        <f t="shared" si="79"/>
        <v>2023</v>
      </c>
      <c r="C1725" s="2">
        <f t="shared" si="78"/>
        <v>12</v>
      </c>
      <c r="D1725" s="2">
        <v>1481</v>
      </c>
      <c r="E1725" t="s">
        <v>159</v>
      </c>
      <c r="F1725" s="4">
        <v>35763469</v>
      </c>
      <c r="G1725" s="2">
        <v>1780.86</v>
      </c>
      <c r="I1725" t="s">
        <v>5792</v>
      </c>
      <c r="P1725" t="s">
        <v>5792</v>
      </c>
      <c r="AD1725" t="str">
        <f t="shared" si="80"/>
        <v xml:space="preserve">IT služby, SW, licencie </v>
      </c>
    </row>
    <row r="1726" spans="1:30" x14ac:dyDescent="0.3">
      <c r="A1726" s="3">
        <v>45288</v>
      </c>
      <c r="B1726" s="2">
        <f t="shared" si="79"/>
        <v>2023</v>
      </c>
      <c r="C1726" s="2">
        <f t="shared" si="78"/>
        <v>12</v>
      </c>
      <c r="D1726" s="2">
        <v>1499</v>
      </c>
      <c r="E1726" t="s">
        <v>162</v>
      </c>
      <c r="F1726" s="4">
        <v>35763469</v>
      </c>
      <c r="G1726" s="2">
        <v>167.15</v>
      </c>
      <c r="I1726" t="s">
        <v>5792</v>
      </c>
      <c r="P1726" t="s">
        <v>5792</v>
      </c>
      <c r="AD1726" t="str">
        <f t="shared" si="80"/>
        <v xml:space="preserve">IT služby, SW, licencie </v>
      </c>
    </row>
    <row r="1727" spans="1:30" x14ac:dyDescent="0.3">
      <c r="A1727" s="3">
        <v>45274</v>
      </c>
      <c r="B1727" s="2">
        <f t="shared" si="79"/>
        <v>2023</v>
      </c>
      <c r="C1727" s="2">
        <f t="shared" si="78"/>
        <v>12</v>
      </c>
      <c r="D1727" s="2">
        <v>1498</v>
      </c>
      <c r="E1727" t="s">
        <v>354</v>
      </c>
      <c r="F1727" s="4">
        <v>35763469</v>
      </c>
      <c r="G1727" s="2">
        <v>19.8</v>
      </c>
      <c r="I1727" t="s">
        <v>5792</v>
      </c>
      <c r="P1727" t="s">
        <v>5792</v>
      </c>
      <c r="AD1727" t="str">
        <f t="shared" si="80"/>
        <v xml:space="preserve">IT služby, SW, licencie </v>
      </c>
    </row>
    <row r="1728" spans="1:30" x14ac:dyDescent="0.3">
      <c r="A1728" s="3">
        <v>45274</v>
      </c>
      <c r="B1728" s="2">
        <f t="shared" si="79"/>
        <v>2023</v>
      </c>
      <c r="C1728" s="2">
        <f t="shared" si="78"/>
        <v>12</v>
      </c>
      <c r="D1728" s="2">
        <v>1500</v>
      </c>
      <c r="E1728" t="s">
        <v>355</v>
      </c>
      <c r="F1728" s="4">
        <v>35763469</v>
      </c>
      <c r="G1728" s="2">
        <v>860.41</v>
      </c>
      <c r="I1728" t="s">
        <v>5792</v>
      </c>
      <c r="P1728" t="s">
        <v>5792</v>
      </c>
      <c r="AD1728" t="str">
        <f t="shared" si="80"/>
        <v xml:space="preserve">IT služby, SW, licencie </v>
      </c>
    </row>
    <row r="1729" spans="1:30" x14ac:dyDescent="0.3">
      <c r="A1729" s="3">
        <v>45260</v>
      </c>
      <c r="B1729" s="2">
        <f t="shared" si="79"/>
        <v>2023</v>
      </c>
      <c r="C1729" s="2">
        <f t="shared" si="78"/>
        <v>11</v>
      </c>
      <c r="D1729" s="2">
        <v>1300</v>
      </c>
      <c r="E1729" t="s">
        <v>444</v>
      </c>
      <c r="F1729" s="4">
        <v>35763469</v>
      </c>
      <c r="G1729" s="2">
        <v>167.15</v>
      </c>
      <c r="I1729" t="s">
        <v>5792</v>
      </c>
      <c r="P1729" t="s">
        <v>5792</v>
      </c>
      <c r="AD1729" t="str">
        <f t="shared" si="80"/>
        <v xml:space="preserve">IT služby, SW, licencie </v>
      </c>
    </row>
    <row r="1730" spans="1:30" x14ac:dyDescent="0.3">
      <c r="A1730" s="3">
        <v>45260</v>
      </c>
      <c r="B1730" s="2">
        <f t="shared" si="79"/>
        <v>2023</v>
      </c>
      <c r="C1730" s="2">
        <f t="shared" ref="C1730:C1793" si="81">MONTH(A1730)</f>
        <v>11</v>
      </c>
      <c r="D1730" s="2">
        <v>1290</v>
      </c>
      <c r="E1730" t="s">
        <v>450</v>
      </c>
      <c r="F1730" s="4">
        <v>35763469</v>
      </c>
      <c r="G1730" s="2">
        <v>1847.84</v>
      </c>
      <c r="I1730" t="s">
        <v>5792</v>
      </c>
      <c r="P1730" t="s">
        <v>5792</v>
      </c>
      <c r="AD1730" t="str">
        <f t="shared" si="80"/>
        <v xml:space="preserve">IT služby, SW, licencie </v>
      </c>
    </row>
    <row r="1731" spans="1:30" x14ac:dyDescent="0.3">
      <c r="A1731" s="3">
        <v>45250</v>
      </c>
      <c r="B1731" s="2">
        <f t="shared" ref="B1731:B1794" si="82">YEAR(A1731)</f>
        <v>2023</v>
      </c>
      <c r="C1731" s="2">
        <f t="shared" si="81"/>
        <v>11</v>
      </c>
      <c r="D1731" s="2">
        <v>1299</v>
      </c>
      <c r="E1731" t="s">
        <v>574</v>
      </c>
      <c r="F1731" s="4">
        <v>35763469</v>
      </c>
      <c r="G1731" s="2">
        <v>19.8</v>
      </c>
      <c r="I1731" t="s">
        <v>5792</v>
      </c>
      <c r="P1731" t="s">
        <v>5792</v>
      </c>
      <c r="AD1731" t="str">
        <f t="shared" ref="AD1731:AD1794" si="83">_xlfn.CONCAT(IF($K1731="x",_xlfn.CONCAT($K$1, " "),""),IF($L1731="x",_xlfn.CONCAT($L$1, " "),""),IF($M1731="x",_xlfn.CONCAT($M$1, " "),""),IF($N1731="x",_xlfn.CONCAT($N$1, " "),""),IF($O1731="x",_xlfn.CONCAT($O$1, " "),""),IF($P1731="x",_xlfn.CONCAT($P$1, " "),""),IF($Q1731="x",_xlfn.CONCAT($Q$1, " "),""),IF($R1731="x",_xlfn.CONCAT($R$1, " "),""),IF($S1731="x",_xlfn.CONCAT($S$1, " "),""), IF($T1731="x",_xlfn.CONCAT($T$1, " "),""),IF($U1731="x",_xlfn.CONCAT($U$1, " "),""),IF($V1731="x",_xlfn.CONCAT($V$1, " "),""),IF($W1731="x",_xlfn.CONCAT($W$1, " "),""),IF($X1731="x",_xlfn.CONCAT($X$1, " "),""),IF($Y1731="x",_xlfn.CONCAT($Y$1, " "),""),IF($Z1731="x",_xlfn.CONCAT($Z$1, " "),""),IF($AA1731="x",_xlfn.CONCAT($AA$1, " "),""),IF($AB1731="x",_xlfn.CONCAT($AB$1, " "),""),IF($AC1731="x",_xlfn.CONCAT($AC$1, " "),""))</f>
        <v xml:space="preserve">IT služby, SW, licencie </v>
      </c>
    </row>
    <row r="1732" spans="1:30" x14ac:dyDescent="0.3">
      <c r="A1732" s="3">
        <v>45250</v>
      </c>
      <c r="B1732" s="2">
        <f t="shared" si="82"/>
        <v>2023</v>
      </c>
      <c r="C1732" s="2">
        <f t="shared" si="81"/>
        <v>11</v>
      </c>
      <c r="D1732" s="2">
        <v>1298</v>
      </c>
      <c r="E1732" t="s">
        <v>575</v>
      </c>
      <c r="F1732" s="4">
        <v>35763469</v>
      </c>
      <c r="G1732" s="2">
        <v>891.98</v>
      </c>
      <c r="I1732" t="s">
        <v>5792</v>
      </c>
      <c r="P1732" t="s">
        <v>5792</v>
      </c>
      <c r="AD1732" t="str">
        <f t="shared" si="83"/>
        <v xml:space="preserve">IT služby, SW, licencie </v>
      </c>
    </row>
    <row r="1733" spans="1:30" x14ac:dyDescent="0.3">
      <c r="A1733" s="3">
        <v>45229</v>
      </c>
      <c r="B1733" s="2">
        <f t="shared" si="82"/>
        <v>2023</v>
      </c>
      <c r="C1733" s="2">
        <f t="shared" si="81"/>
        <v>10</v>
      </c>
      <c r="D1733" s="2">
        <v>1149</v>
      </c>
      <c r="E1733" t="s">
        <v>675</v>
      </c>
      <c r="F1733" s="4">
        <v>35763469</v>
      </c>
      <c r="G1733" s="2">
        <v>167.15</v>
      </c>
      <c r="I1733" t="s">
        <v>5792</v>
      </c>
      <c r="P1733" t="s">
        <v>5792</v>
      </c>
      <c r="AD1733" t="str">
        <f t="shared" si="83"/>
        <v xml:space="preserve">IT služby, SW, licencie </v>
      </c>
    </row>
    <row r="1734" spans="1:30" x14ac:dyDescent="0.3">
      <c r="A1734" s="3">
        <v>45229</v>
      </c>
      <c r="B1734" s="2">
        <f t="shared" si="82"/>
        <v>2023</v>
      </c>
      <c r="C1734" s="2">
        <f t="shared" si="81"/>
        <v>10</v>
      </c>
      <c r="D1734" s="2">
        <v>1137</v>
      </c>
      <c r="E1734" t="s">
        <v>677</v>
      </c>
      <c r="F1734" s="4">
        <v>35763469</v>
      </c>
      <c r="G1734" s="2">
        <v>1845.35</v>
      </c>
      <c r="I1734" t="s">
        <v>5792</v>
      </c>
      <c r="P1734" t="s">
        <v>5792</v>
      </c>
      <c r="AD1734" t="str">
        <f t="shared" si="83"/>
        <v xml:space="preserve">IT služby, SW, licencie </v>
      </c>
    </row>
    <row r="1735" spans="1:30" x14ac:dyDescent="0.3">
      <c r="A1735" s="3">
        <v>45218</v>
      </c>
      <c r="B1735" s="2">
        <f t="shared" si="82"/>
        <v>2023</v>
      </c>
      <c r="C1735" s="2">
        <f t="shared" si="81"/>
        <v>10</v>
      </c>
      <c r="D1735" s="2">
        <v>1148</v>
      </c>
      <c r="E1735" t="s">
        <v>764</v>
      </c>
      <c r="F1735" s="4">
        <v>35763469</v>
      </c>
      <c r="G1735" s="2">
        <v>19.8</v>
      </c>
      <c r="I1735" t="s">
        <v>5792</v>
      </c>
      <c r="P1735" t="s">
        <v>5792</v>
      </c>
      <c r="AD1735" t="str">
        <f t="shared" si="83"/>
        <v xml:space="preserve">IT služby, SW, licencie </v>
      </c>
    </row>
    <row r="1736" spans="1:30" x14ac:dyDescent="0.3">
      <c r="A1736" s="3">
        <v>45218</v>
      </c>
      <c r="B1736" s="2">
        <f t="shared" si="82"/>
        <v>2023</v>
      </c>
      <c r="C1736" s="2">
        <f t="shared" si="81"/>
        <v>10</v>
      </c>
      <c r="D1736" s="2">
        <v>1150</v>
      </c>
      <c r="E1736" t="s">
        <v>765</v>
      </c>
      <c r="F1736" s="4">
        <v>35763469</v>
      </c>
      <c r="G1736" s="2">
        <v>897.54</v>
      </c>
      <c r="I1736" t="s">
        <v>5792</v>
      </c>
      <c r="P1736" t="s">
        <v>5792</v>
      </c>
      <c r="AD1736" t="str">
        <f t="shared" si="83"/>
        <v xml:space="preserve">IT služby, SW, licencie </v>
      </c>
    </row>
    <row r="1737" spans="1:30" x14ac:dyDescent="0.3">
      <c r="A1737" s="3">
        <v>45196</v>
      </c>
      <c r="B1737" s="2">
        <f t="shared" si="82"/>
        <v>2023</v>
      </c>
      <c r="C1737" s="2">
        <f t="shared" si="81"/>
        <v>9</v>
      </c>
      <c r="D1737" s="2">
        <v>1009</v>
      </c>
      <c r="E1737" t="s">
        <v>896</v>
      </c>
      <c r="F1737" s="4">
        <v>35763469</v>
      </c>
      <c r="G1737" s="2">
        <v>167.15</v>
      </c>
      <c r="I1737" t="s">
        <v>5792</v>
      </c>
      <c r="P1737" t="s">
        <v>5792</v>
      </c>
      <c r="AD1737" t="str">
        <f t="shared" si="83"/>
        <v xml:space="preserve">IT služby, SW, licencie </v>
      </c>
    </row>
    <row r="1738" spans="1:30" x14ac:dyDescent="0.3">
      <c r="A1738" s="3">
        <v>45196</v>
      </c>
      <c r="B1738" s="2">
        <f t="shared" si="82"/>
        <v>2023</v>
      </c>
      <c r="C1738" s="2">
        <f t="shared" si="81"/>
        <v>9</v>
      </c>
      <c r="D1738" s="2">
        <v>1005</v>
      </c>
      <c r="E1738" t="s">
        <v>902</v>
      </c>
      <c r="F1738" s="4">
        <v>35763469</v>
      </c>
      <c r="G1738" s="2">
        <v>1837.01</v>
      </c>
      <c r="I1738" t="s">
        <v>5792</v>
      </c>
      <c r="P1738" t="s">
        <v>5792</v>
      </c>
      <c r="AD1738" t="str">
        <f t="shared" si="83"/>
        <v xml:space="preserve">IT služby, SW, licencie </v>
      </c>
    </row>
    <row r="1739" spans="1:30" x14ac:dyDescent="0.3">
      <c r="A1739" s="3">
        <v>45189</v>
      </c>
      <c r="B1739" s="2">
        <f t="shared" si="82"/>
        <v>2023</v>
      </c>
      <c r="C1739" s="2">
        <f t="shared" si="81"/>
        <v>9</v>
      </c>
      <c r="D1739" s="2">
        <v>1008</v>
      </c>
      <c r="E1739" t="s">
        <v>953</v>
      </c>
      <c r="F1739" s="4">
        <v>35763469</v>
      </c>
      <c r="G1739" s="2">
        <v>20.8</v>
      </c>
      <c r="I1739" t="s">
        <v>5792</v>
      </c>
      <c r="P1739" t="s">
        <v>5792</v>
      </c>
      <c r="AD1739" t="str">
        <f t="shared" si="83"/>
        <v xml:space="preserve">IT služby, SW, licencie </v>
      </c>
    </row>
    <row r="1740" spans="1:30" x14ac:dyDescent="0.3">
      <c r="A1740" s="3">
        <v>45189</v>
      </c>
      <c r="B1740" s="2">
        <f t="shared" si="82"/>
        <v>2023</v>
      </c>
      <c r="C1740" s="2">
        <f t="shared" si="81"/>
        <v>9</v>
      </c>
      <c r="D1740" s="2">
        <v>1006</v>
      </c>
      <c r="E1740" t="s">
        <v>954</v>
      </c>
      <c r="F1740" s="4">
        <v>35763469</v>
      </c>
      <c r="G1740" s="2">
        <v>845.56</v>
      </c>
      <c r="I1740" t="s">
        <v>5792</v>
      </c>
      <c r="P1740" t="s">
        <v>5792</v>
      </c>
      <c r="AD1740" t="str">
        <f t="shared" si="83"/>
        <v xml:space="preserve">IT služby, SW, licencie </v>
      </c>
    </row>
    <row r="1741" spans="1:30" x14ac:dyDescent="0.3">
      <c r="A1741" s="3">
        <v>45181</v>
      </c>
      <c r="B1741" s="2">
        <f t="shared" si="82"/>
        <v>2023</v>
      </c>
      <c r="C1741" s="2">
        <f t="shared" si="81"/>
        <v>9</v>
      </c>
      <c r="D1741" s="2">
        <v>1007</v>
      </c>
      <c r="E1741" t="s">
        <v>993</v>
      </c>
      <c r="F1741" s="4">
        <v>35763469</v>
      </c>
      <c r="G1741" s="2">
        <v>483.06</v>
      </c>
      <c r="I1741" t="s">
        <v>5792</v>
      </c>
      <c r="P1741" t="s">
        <v>5792</v>
      </c>
      <c r="AD1741" t="str">
        <f t="shared" si="83"/>
        <v xml:space="preserve">IT služby, SW, licencie </v>
      </c>
    </row>
    <row r="1742" spans="1:30" x14ac:dyDescent="0.3">
      <c r="A1742" s="3">
        <v>45181</v>
      </c>
      <c r="B1742" s="2">
        <f t="shared" si="82"/>
        <v>2023</v>
      </c>
      <c r="C1742" s="2">
        <f t="shared" si="81"/>
        <v>9</v>
      </c>
      <c r="D1742" s="2">
        <v>1018</v>
      </c>
      <c r="E1742" t="s">
        <v>994</v>
      </c>
      <c r="F1742" s="4">
        <v>35763469</v>
      </c>
      <c r="G1742" s="2">
        <v>-483.06</v>
      </c>
      <c r="I1742" t="s">
        <v>5792</v>
      </c>
      <c r="P1742" t="s">
        <v>5792</v>
      </c>
      <c r="AD1742" t="str">
        <f t="shared" si="83"/>
        <v xml:space="preserve">IT služby, SW, licencie </v>
      </c>
    </row>
    <row r="1743" spans="1:30" x14ac:dyDescent="0.3">
      <c r="A1743" s="3">
        <v>45168</v>
      </c>
      <c r="B1743" s="2">
        <f t="shared" si="82"/>
        <v>2023</v>
      </c>
      <c r="C1743" s="2">
        <f t="shared" si="81"/>
        <v>8</v>
      </c>
      <c r="D1743" s="2">
        <v>871</v>
      </c>
      <c r="E1743" t="s">
        <v>1078</v>
      </c>
      <c r="F1743" s="4">
        <v>35763469</v>
      </c>
      <c r="G1743" s="2">
        <v>1741.49</v>
      </c>
      <c r="I1743" t="s">
        <v>5792</v>
      </c>
      <c r="P1743" t="s">
        <v>5792</v>
      </c>
      <c r="AD1743" t="str">
        <f t="shared" si="83"/>
        <v xml:space="preserve">IT služby, SW, licencie </v>
      </c>
    </row>
    <row r="1744" spans="1:30" x14ac:dyDescent="0.3">
      <c r="A1744" s="3">
        <v>45168</v>
      </c>
      <c r="B1744" s="2">
        <f t="shared" si="82"/>
        <v>2023</v>
      </c>
      <c r="C1744" s="2">
        <f t="shared" si="81"/>
        <v>8</v>
      </c>
      <c r="D1744" s="2">
        <v>876</v>
      </c>
      <c r="E1744" t="s">
        <v>1079</v>
      </c>
      <c r="F1744" s="4">
        <v>35763469</v>
      </c>
      <c r="G1744" s="2">
        <v>167.15</v>
      </c>
      <c r="I1744" t="s">
        <v>5792</v>
      </c>
      <c r="P1744" t="s">
        <v>5792</v>
      </c>
      <c r="AD1744" t="str">
        <f t="shared" si="83"/>
        <v xml:space="preserve">IT služby, SW, licencie </v>
      </c>
    </row>
    <row r="1745" spans="1:30" x14ac:dyDescent="0.3">
      <c r="A1745" s="3">
        <v>45154</v>
      </c>
      <c r="B1745" s="2">
        <f t="shared" si="82"/>
        <v>2023</v>
      </c>
      <c r="C1745" s="2">
        <f t="shared" si="81"/>
        <v>8</v>
      </c>
      <c r="D1745" s="2">
        <v>875</v>
      </c>
      <c r="E1745" t="s">
        <v>1128</v>
      </c>
      <c r="F1745" s="4">
        <v>35763469</v>
      </c>
      <c r="G1745" s="2">
        <v>19.8</v>
      </c>
      <c r="I1745" t="s">
        <v>5792</v>
      </c>
      <c r="P1745" t="s">
        <v>5792</v>
      </c>
      <c r="AD1745" t="str">
        <f t="shared" si="83"/>
        <v xml:space="preserve">IT služby, SW, licencie </v>
      </c>
    </row>
    <row r="1746" spans="1:30" x14ac:dyDescent="0.3">
      <c r="A1746" s="3">
        <v>45154</v>
      </c>
      <c r="B1746" s="2">
        <f t="shared" si="82"/>
        <v>2023</v>
      </c>
      <c r="C1746" s="2">
        <f t="shared" si="81"/>
        <v>8</v>
      </c>
      <c r="D1746" s="2">
        <v>874</v>
      </c>
      <c r="E1746" t="s">
        <v>1129</v>
      </c>
      <c r="F1746" s="4">
        <v>35763469</v>
      </c>
      <c r="G1746" s="2">
        <v>838.63</v>
      </c>
      <c r="I1746" t="s">
        <v>5792</v>
      </c>
      <c r="P1746" t="s">
        <v>5792</v>
      </c>
      <c r="AD1746" t="str">
        <f t="shared" si="83"/>
        <v xml:space="preserve">IT služby, SW, licencie </v>
      </c>
    </row>
    <row r="1747" spans="1:30" x14ac:dyDescent="0.3">
      <c r="A1747" s="3">
        <v>45132</v>
      </c>
      <c r="B1747" s="2">
        <f t="shared" si="82"/>
        <v>2023</v>
      </c>
      <c r="C1747" s="2">
        <f t="shared" si="81"/>
        <v>7</v>
      </c>
      <c r="D1747" s="2">
        <v>728</v>
      </c>
      <c r="E1747" t="s">
        <v>1226</v>
      </c>
      <c r="F1747" s="4">
        <v>35763469</v>
      </c>
      <c r="G1747" s="2">
        <v>167.15</v>
      </c>
      <c r="I1747" t="s">
        <v>5792</v>
      </c>
      <c r="P1747" t="s">
        <v>5792</v>
      </c>
      <c r="AD1747" t="str">
        <f t="shared" si="83"/>
        <v xml:space="preserve">IT služby, SW, licencie </v>
      </c>
    </row>
    <row r="1748" spans="1:30" x14ac:dyDescent="0.3">
      <c r="A1748" s="3">
        <v>45132</v>
      </c>
      <c r="B1748" s="2">
        <f t="shared" si="82"/>
        <v>2023</v>
      </c>
      <c r="C1748" s="2">
        <f t="shared" si="81"/>
        <v>7</v>
      </c>
      <c r="D1748" s="2">
        <v>724</v>
      </c>
      <c r="E1748" t="s">
        <v>1227</v>
      </c>
      <c r="F1748" s="4">
        <v>35763469</v>
      </c>
      <c r="G1748" s="2">
        <v>1770.3</v>
      </c>
      <c r="I1748" t="s">
        <v>5792</v>
      </c>
      <c r="P1748" t="s">
        <v>5792</v>
      </c>
      <c r="AD1748" t="str">
        <f t="shared" si="83"/>
        <v xml:space="preserve">IT služby, SW, licencie </v>
      </c>
    </row>
    <row r="1749" spans="1:30" x14ac:dyDescent="0.3">
      <c r="A1749" s="3">
        <v>45127</v>
      </c>
      <c r="B1749" s="2">
        <f t="shared" si="82"/>
        <v>2023</v>
      </c>
      <c r="C1749" s="2">
        <f t="shared" si="81"/>
        <v>7</v>
      </c>
      <c r="D1749" s="2">
        <v>727</v>
      </c>
      <c r="E1749" t="s">
        <v>1276</v>
      </c>
      <c r="F1749" s="4">
        <v>35763469</v>
      </c>
      <c r="G1749" s="2">
        <v>19.8</v>
      </c>
      <c r="I1749" t="s">
        <v>5792</v>
      </c>
      <c r="P1749" t="s">
        <v>5792</v>
      </c>
      <c r="AD1749" t="str">
        <f t="shared" si="83"/>
        <v xml:space="preserve">IT služby, SW, licencie </v>
      </c>
    </row>
    <row r="1750" spans="1:30" x14ac:dyDescent="0.3">
      <c r="A1750" s="3">
        <v>45127</v>
      </c>
      <c r="B1750" s="2">
        <f t="shared" si="82"/>
        <v>2023</v>
      </c>
      <c r="C1750" s="2">
        <f t="shared" si="81"/>
        <v>7</v>
      </c>
      <c r="D1750" s="2">
        <v>726</v>
      </c>
      <c r="E1750" t="s">
        <v>1277</v>
      </c>
      <c r="F1750" s="4">
        <v>35763469</v>
      </c>
      <c r="G1750" s="2">
        <v>898.75</v>
      </c>
      <c r="I1750" t="s">
        <v>5792</v>
      </c>
      <c r="P1750" t="s">
        <v>5792</v>
      </c>
      <c r="AD1750" t="str">
        <f t="shared" si="83"/>
        <v xml:space="preserve">IT služby, SW, licencie </v>
      </c>
    </row>
    <row r="1751" spans="1:30" x14ac:dyDescent="0.3">
      <c r="A1751" s="3">
        <v>45104</v>
      </c>
      <c r="B1751" s="2">
        <f t="shared" si="82"/>
        <v>2023</v>
      </c>
      <c r="C1751" s="2">
        <f t="shared" si="81"/>
        <v>6</v>
      </c>
      <c r="D1751" s="2">
        <v>582</v>
      </c>
      <c r="E1751" t="s">
        <v>1381</v>
      </c>
      <c r="F1751" s="4">
        <v>35763469</v>
      </c>
      <c r="G1751" s="2">
        <v>167.15</v>
      </c>
      <c r="I1751" t="s">
        <v>5792</v>
      </c>
      <c r="P1751" t="s">
        <v>5792</v>
      </c>
      <c r="AD1751" t="str">
        <f t="shared" si="83"/>
        <v xml:space="preserve">IT služby, SW, licencie </v>
      </c>
    </row>
    <row r="1752" spans="1:30" x14ac:dyDescent="0.3">
      <c r="A1752" s="3">
        <v>45104</v>
      </c>
      <c r="B1752" s="2">
        <f t="shared" si="82"/>
        <v>2023</v>
      </c>
      <c r="C1752" s="2">
        <f t="shared" si="81"/>
        <v>6</v>
      </c>
      <c r="D1752" s="2">
        <v>579</v>
      </c>
      <c r="E1752" t="s">
        <v>1382</v>
      </c>
      <c r="F1752" s="4">
        <v>35763469</v>
      </c>
      <c r="G1752" s="2">
        <v>1762.78</v>
      </c>
      <c r="I1752" t="s">
        <v>5792</v>
      </c>
      <c r="P1752" t="s">
        <v>5792</v>
      </c>
      <c r="AD1752" t="str">
        <f t="shared" si="83"/>
        <v xml:space="preserve">IT služby, SW, licencie </v>
      </c>
    </row>
    <row r="1753" spans="1:30" x14ac:dyDescent="0.3">
      <c r="A1753" s="3">
        <v>45099</v>
      </c>
      <c r="B1753" s="2">
        <f t="shared" si="82"/>
        <v>2023</v>
      </c>
      <c r="C1753" s="2">
        <f t="shared" si="81"/>
        <v>6</v>
      </c>
      <c r="D1753" s="2">
        <v>584</v>
      </c>
      <c r="E1753" t="s">
        <v>1417</v>
      </c>
      <c r="F1753" s="4">
        <v>35763469</v>
      </c>
      <c r="G1753" s="2">
        <v>869.83</v>
      </c>
      <c r="I1753" t="s">
        <v>5792</v>
      </c>
      <c r="P1753" t="s">
        <v>5792</v>
      </c>
      <c r="AD1753" t="str">
        <f t="shared" si="83"/>
        <v xml:space="preserve">IT služby, SW, licencie </v>
      </c>
    </row>
    <row r="1754" spans="1:30" x14ac:dyDescent="0.3">
      <c r="A1754" s="3">
        <v>45099</v>
      </c>
      <c r="B1754" s="2">
        <f t="shared" si="82"/>
        <v>2023</v>
      </c>
      <c r="C1754" s="2">
        <f t="shared" si="81"/>
        <v>6</v>
      </c>
      <c r="D1754" s="2">
        <v>583</v>
      </c>
      <c r="E1754" t="s">
        <v>1418</v>
      </c>
      <c r="F1754" s="4">
        <v>35763469</v>
      </c>
      <c r="G1754" s="2">
        <v>19.8</v>
      </c>
      <c r="I1754" t="s">
        <v>5792</v>
      </c>
      <c r="P1754" t="s">
        <v>5792</v>
      </c>
      <c r="AD1754" t="str">
        <f t="shared" si="83"/>
        <v xml:space="preserve">IT služby, SW, licencie </v>
      </c>
    </row>
    <row r="1755" spans="1:30" x14ac:dyDescent="0.3">
      <c r="A1755" s="3">
        <v>45076</v>
      </c>
      <c r="B1755" s="2">
        <f t="shared" si="82"/>
        <v>2023</v>
      </c>
      <c r="C1755" s="2">
        <f t="shared" si="81"/>
        <v>5</v>
      </c>
      <c r="D1755" s="2">
        <v>471</v>
      </c>
      <c r="E1755" t="s">
        <v>1534</v>
      </c>
      <c r="F1755" s="4">
        <v>35763469</v>
      </c>
      <c r="G1755" s="2">
        <v>167.15</v>
      </c>
      <c r="I1755" t="s">
        <v>5792</v>
      </c>
      <c r="P1755" t="s">
        <v>5792</v>
      </c>
      <c r="AD1755" t="str">
        <f t="shared" si="83"/>
        <v xml:space="preserve">IT služby, SW, licencie </v>
      </c>
    </row>
    <row r="1756" spans="1:30" x14ac:dyDescent="0.3">
      <c r="A1756" s="3">
        <v>45076</v>
      </c>
      <c r="B1756" s="2">
        <f t="shared" si="82"/>
        <v>2023</v>
      </c>
      <c r="C1756" s="2">
        <f t="shared" si="81"/>
        <v>5</v>
      </c>
      <c r="D1756" s="2">
        <v>470</v>
      </c>
      <c r="E1756" t="s">
        <v>1535</v>
      </c>
      <c r="F1756" s="4">
        <v>35763469</v>
      </c>
      <c r="G1756" s="2">
        <v>1659.46</v>
      </c>
      <c r="I1756" t="s">
        <v>5792</v>
      </c>
      <c r="P1756" t="s">
        <v>5792</v>
      </c>
      <c r="AD1756" t="str">
        <f t="shared" si="83"/>
        <v xml:space="preserve">IT služby, SW, licencie </v>
      </c>
    </row>
    <row r="1757" spans="1:30" x14ac:dyDescent="0.3">
      <c r="A1757" s="3">
        <v>45063</v>
      </c>
      <c r="B1757" s="2">
        <f t="shared" si="82"/>
        <v>2023</v>
      </c>
      <c r="C1757" s="2">
        <f t="shared" si="81"/>
        <v>5</v>
      </c>
      <c r="D1757" s="2">
        <v>473</v>
      </c>
      <c r="E1757" t="s">
        <v>1601</v>
      </c>
      <c r="F1757" s="4">
        <v>35763469</v>
      </c>
      <c r="G1757" s="2">
        <v>851.7</v>
      </c>
      <c r="I1757" t="s">
        <v>5792</v>
      </c>
      <c r="P1757" t="s">
        <v>5792</v>
      </c>
      <c r="AD1757" t="str">
        <f t="shared" si="83"/>
        <v xml:space="preserve">IT služby, SW, licencie </v>
      </c>
    </row>
    <row r="1758" spans="1:30" x14ac:dyDescent="0.3">
      <c r="A1758" s="3">
        <v>45063</v>
      </c>
      <c r="B1758" s="2">
        <f t="shared" si="82"/>
        <v>2023</v>
      </c>
      <c r="C1758" s="2">
        <f t="shared" si="81"/>
        <v>5</v>
      </c>
      <c r="D1758" s="2">
        <v>472</v>
      </c>
      <c r="E1758" t="s">
        <v>1602</v>
      </c>
      <c r="F1758" s="4">
        <v>35763469</v>
      </c>
      <c r="G1758" s="2">
        <v>17.16</v>
      </c>
      <c r="I1758" t="s">
        <v>5792</v>
      </c>
      <c r="P1758" t="s">
        <v>5792</v>
      </c>
      <c r="AD1758" t="str">
        <f t="shared" si="83"/>
        <v xml:space="preserve">IT služby, SW, licencie </v>
      </c>
    </row>
    <row r="1759" spans="1:30" x14ac:dyDescent="0.3">
      <c r="A1759" s="3">
        <v>45043</v>
      </c>
      <c r="B1759" s="2">
        <f t="shared" si="82"/>
        <v>2023</v>
      </c>
      <c r="C1759" s="2">
        <f t="shared" si="81"/>
        <v>4</v>
      </c>
      <c r="D1759" s="2">
        <v>334</v>
      </c>
      <c r="E1759" t="s">
        <v>1695</v>
      </c>
      <c r="F1759" s="4">
        <v>35763469</v>
      </c>
      <c r="G1759" s="2">
        <v>167.15</v>
      </c>
      <c r="I1759" t="s">
        <v>5792</v>
      </c>
      <c r="P1759" t="s">
        <v>5792</v>
      </c>
      <c r="AD1759" t="str">
        <f t="shared" si="83"/>
        <v xml:space="preserve">IT služby, SW, licencie </v>
      </c>
    </row>
    <row r="1760" spans="1:30" x14ac:dyDescent="0.3">
      <c r="A1760" s="3">
        <v>45043</v>
      </c>
      <c r="B1760" s="2">
        <f t="shared" si="82"/>
        <v>2023</v>
      </c>
      <c r="C1760" s="2">
        <f t="shared" si="81"/>
        <v>4</v>
      </c>
      <c r="D1760" s="2">
        <v>331</v>
      </c>
      <c r="E1760" t="s">
        <v>1696</v>
      </c>
      <c r="F1760" s="4">
        <v>35763469</v>
      </c>
      <c r="G1760" s="2">
        <v>1772.26</v>
      </c>
      <c r="I1760" t="s">
        <v>5792</v>
      </c>
      <c r="P1760" t="s">
        <v>5792</v>
      </c>
      <c r="AD1760" t="str">
        <f t="shared" si="83"/>
        <v xml:space="preserve">IT služby, SW, licencie </v>
      </c>
    </row>
    <row r="1761" spans="1:30" x14ac:dyDescent="0.3">
      <c r="A1761" s="3">
        <v>45035</v>
      </c>
      <c r="B1761" s="2">
        <f t="shared" si="82"/>
        <v>2023</v>
      </c>
      <c r="C1761" s="2">
        <f t="shared" si="81"/>
        <v>4</v>
      </c>
      <c r="D1761" s="2">
        <v>335</v>
      </c>
      <c r="E1761" t="s">
        <v>1775</v>
      </c>
      <c r="F1761" s="4">
        <v>35763469</v>
      </c>
      <c r="G1761" s="2">
        <v>915.46</v>
      </c>
      <c r="I1761" t="s">
        <v>5792</v>
      </c>
      <c r="P1761" t="s">
        <v>5792</v>
      </c>
      <c r="AD1761" t="str">
        <f t="shared" si="83"/>
        <v xml:space="preserve">IT služby, SW, licencie </v>
      </c>
    </row>
    <row r="1762" spans="1:30" x14ac:dyDescent="0.3">
      <c r="A1762" s="3">
        <v>45019</v>
      </c>
      <c r="B1762" s="2">
        <f t="shared" si="82"/>
        <v>2023</v>
      </c>
      <c r="C1762" s="2">
        <f t="shared" si="81"/>
        <v>4</v>
      </c>
      <c r="D1762" s="2">
        <v>198</v>
      </c>
      <c r="E1762" t="s">
        <v>1837</v>
      </c>
      <c r="F1762" s="4">
        <v>35763469</v>
      </c>
      <c r="G1762" s="2">
        <v>1798.79</v>
      </c>
      <c r="I1762" t="s">
        <v>5792</v>
      </c>
      <c r="P1762" t="s">
        <v>5792</v>
      </c>
      <c r="AD1762" t="str">
        <f t="shared" si="83"/>
        <v xml:space="preserve">IT služby, SW, licencie </v>
      </c>
    </row>
    <row r="1763" spans="1:30" x14ac:dyDescent="0.3">
      <c r="A1763" s="3">
        <v>45019</v>
      </c>
      <c r="B1763" s="2">
        <f t="shared" si="82"/>
        <v>2023</v>
      </c>
      <c r="C1763" s="2">
        <f t="shared" si="81"/>
        <v>4</v>
      </c>
      <c r="D1763" s="2">
        <v>205</v>
      </c>
      <c r="E1763" t="s">
        <v>1841</v>
      </c>
      <c r="F1763" s="4">
        <v>35763469</v>
      </c>
      <c r="G1763" s="2">
        <v>167.15</v>
      </c>
      <c r="I1763" t="s">
        <v>5792</v>
      </c>
      <c r="P1763" t="s">
        <v>5792</v>
      </c>
      <c r="AD1763" t="str">
        <f t="shared" si="83"/>
        <v xml:space="preserve">IT služby, SW, licencie </v>
      </c>
    </row>
    <row r="1764" spans="1:30" x14ac:dyDescent="0.3">
      <c r="A1764" s="3">
        <v>45005</v>
      </c>
      <c r="B1764" s="2">
        <f t="shared" si="82"/>
        <v>2023</v>
      </c>
      <c r="C1764" s="2">
        <f t="shared" si="81"/>
        <v>3</v>
      </c>
      <c r="D1764" s="2">
        <v>206</v>
      </c>
      <c r="E1764" t="s">
        <v>1908</v>
      </c>
      <c r="F1764" s="4">
        <v>35763469</v>
      </c>
      <c r="G1764" s="2">
        <v>902.65</v>
      </c>
      <c r="I1764" t="s">
        <v>5792</v>
      </c>
      <c r="P1764" t="s">
        <v>5792</v>
      </c>
      <c r="AD1764" t="str">
        <f t="shared" si="83"/>
        <v xml:space="preserve">IT služby, SW, licencie </v>
      </c>
    </row>
    <row r="1765" spans="1:30" x14ac:dyDescent="0.3">
      <c r="A1765" s="3">
        <v>44986</v>
      </c>
      <c r="B1765" s="2">
        <f t="shared" si="82"/>
        <v>2023</v>
      </c>
      <c r="C1765" s="2">
        <f t="shared" si="81"/>
        <v>3</v>
      </c>
      <c r="D1765" s="2">
        <v>97</v>
      </c>
      <c r="E1765" t="s">
        <v>2002</v>
      </c>
      <c r="F1765" s="4">
        <v>35763469</v>
      </c>
      <c r="G1765" s="2">
        <v>167.15</v>
      </c>
      <c r="I1765" t="s">
        <v>5792</v>
      </c>
      <c r="P1765" t="s">
        <v>5792</v>
      </c>
      <c r="AD1765" t="str">
        <f t="shared" si="83"/>
        <v xml:space="preserve">IT služby, SW, licencie </v>
      </c>
    </row>
    <row r="1766" spans="1:30" x14ac:dyDescent="0.3">
      <c r="A1766" s="3">
        <v>44986</v>
      </c>
      <c r="B1766" s="2">
        <f t="shared" si="82"/>
        <v>2023</v>
      </c>
      <c r="C1766" s="2">
        <f t="shared" si="81"/>
        <v>3</v>
      </c>
      <c r="D1766" s="2">
        <v>93</v>
      </c>
      <c r="E1766" t="s">
        <v>2003</v>
      </c>
      <c r="F1766" s="4">
        <v>35763469</v>
      </c>
      <c r="G1766" s="2">
        <v>1696.48</v>
      </c>
      <c r="I1766" t="s">
        <v>5792</v>
      </c>
      <c r="P1766" t="s">
        <v>5792</v>
      </c>
      <c r="AD1766" t="str">
        <f t="shared" si="83"/>
        <v xml:space="preserve">IT služby, SW, licencie </v>
      </c>
    </row>
    <row r="1767" spans="1:30" x14ac:dyDescent="0.3">
      <c r="A1767" s="3">
        <v>44973</v>
      </c>
      <c r="B1767" s="2">
        <f t="shared" si="82"/>
        <v>2023</v>
      </c>
      <c r="C1767" s="2">
        <f t="shared" si="81"/>
        <v>2</v>
      </c>
      <c r="D1767" s="2">
        <v>96</v>
      </c>
      <c r="E1767" t="s">
        <v>2024</v>
      </c>
      <c r="F1767" s="4">
        <v>35763469</v>
      </c>
      <c r="G1767" s="2">
        <v>733.63</v>
      </c>
      <c r="I1767" t="s">
        <v>5792</v>
      </c>
      <c r="P1767" t="s">
        <v>5792</v>
      </c>
      <c r="AD1767" t="str">
        <f t="shared" si="83"/>
        <v xml:space="preserve">IT služby, SW, licencie </v>
      </c>
    </row>
    <row r="1768" spans="1:30" x14ac:dyDescent="0.3">
      <c r="A1768" s="3">
        <v>44958</v>
      </c>
      <c r="B1768" s="2">
        <f t="shared" si="82"/>
        <v>2023</v>
      </c>
      <c r="C1768" s="2">
        <f t="shared" si="81"/>
        <v>2</v>
      </c>
      <c r="D1768" s="2">
        <v>1938</v>
      </c>
      <c r="E1768" t="s">
        <v>2095</v>
      </c>
      <c r="F1768" s="4">
        <v>35763469</v>
      </c>
      <c r="G1768" s="2">
        <v>1665.64</v>
      </c>
      <c r="I1768" t="s">
        <v>5792</v>
      </c>
      <c r="P1768" t="s">
        <v>5792</v>
      </c>
      <c r="AD1768" t="str">
        <f t="shared" si="83"/>
        <v xml:space="preserve">IT služby, SW, licencie </v>
      </c>
    </row>
    <row r="1769" spans="1:30" x14ac:dyDescent="0.3">
      <c r="A1769" s="3">
        <v>44956</v>
      </c>
      <c r="B1769" s="2">
        <f t="shared" si="82"/>
        <v>2023</v>
      </c>
      <c r="C1769" s="2">
        <f t="shared" si="81"/>
        <v>1</v>
      </c>
      <c r="D1769" s="2">
        <v>1958</v>
      </c>
      <c r="E1769" t="s">
        <v>2107</v>
      </c>
      <c r="F1769" s="4">
        <v>35763469</v>
      </c>
      <c r="G1769" s="2">
        <v>167.15</v>
      </c>
      <c r="I1769" t="s">
        <v>5792</v>
      </c>
      <c r="P1769" t="s">
        <v>5792</v>
      </c>
      <c r="AD1769" t="str">
        <f t="shared" si="83"/>
        <v xml:space="preserve">IT služby, SW, licencie </v>
      </c>
    </row>
    <row r="1770" spans="1:30" x14ac:dyDescent="0.3">
      <c r="A1770" s="3">
        <v>44942</v>
      </c>
      <c r="B1770" s="2">
        <f t="shared" si="82"/>
        <v>2023</v>
      </c>
      <c r="C1770" s="2">
        <f t="shared" si="81"/>
        <v>1</v>
      </c>
      <c r="D1770" s="2">
        <v>1957</v>
      </c>
      <c r="E1770" t="s">
        <v>2167</v>
      </c>
      <c r="F1770" s="4">
        <v>35763469</v>
      </c>
      <c r="G1770" s="2">
        <v>872.41</v>
      </c>
      <c r="I1770" t="s">
        <v>5792</v>
      </c>
      <c r="P1770" t="s">
        <v>5792</v>
      </c>
      <c r="AD1770" t="str">
        <f t="shared" si="83"/>
        <v xml:space="preserve">IT služby, SW, licencie </v>
      </c>
    </row>
    <row r="1771" spans="1:30" x14ac:dyDescent="0.3">
      <c r="A1771" s="3">
        <v>44930</v>
      </c>
      <c r="B1771" s="2">
        <f t="shared" si="82"/>
        <v>2023</v>
      </c>
      <c r="C1771" s="2">
        <f t="shared" si="81"/>
        <v>1</v>
      </c>
      <c r="D1771" s="2">
        <v>1776</v>
      </c>
      <c r="E1771" t="s">
        <v>2231</v>
      </c>
      <c r="F1771" s="4">
        <v>35763469</v>
      </c>
      <c r="G1771" s="2">
        <v>167.15</v>
      </c>
      <c r="I1771" t="s">
        <v>5792</v>
      </c>
      <c r="P1771" t="s">
        <v>5792</v>
      </c>
      <c r="AD1771" t="str">
        <f t="shared" si="83"/>
        <v xml:space="preserve">IT služby, SW, licencie </v>
      </c>
    </row>
    <row r="1772" spans="1:30" x14ac:dyDescent="0.3">
      <c r="A1772" s="3">
        <v>44930</v>
      </c>
      <c r="B1772" s="2">
        <f t="shared" si="82"/>
        <v>2023</v>
      </c>
      <c r="C1772" s="2">
        <f t="shared" si="81"/>
        <v>1</v>
      </c>
      <c r="D1772" s="2">
        <v>1772</v>
      </c>
      <c r="E1772" t="s">
        <v>2232</v>
      </c>
      <c r="F1772" s="4">
        <v>35763469</v>
      </c>
      <c r="G1772" s="2">
        <v>1708.3</v>
      </c>
      <c r="I1772" t="s">
        <v>5792</v>
      </c>
      <c r="P1772" t="s">
        <v>5792</v>
      </c>
      <c r="AD1772" t="str">
        <f t="shared" si="83"/>
        <v xml:space="preserve">IT služby, SW, licencie </v>
      </c>
    </row>
    <row r="1773" spans="1:30" x14ac:dyDescent="0.3">
      <c r="A1773" s="3">
        <v>44914</v>
      </c>
      <c r="B1773" s="2">
        <f t="shared" si="82"/>
        <v>2022</v>
      </c>
      <c r="C1773" s="2">
        <f t="shared" si="81"/>
        <v>12</v>
      </c>
      <c r="D1773">
        <v>1775</v>
      </c>
      <c r="E1773" t="s">
        <v>2365</v>
      </c>
      <c r="F1773" s="4">
        <v>35763469</v>
      </c>
      <c r="G1773" s="2">
        <v>1057.3499999999999</v>
      </c>
      <c r="I1773" t="s">
        <v>5792</v>
      </c>
      <c r="P1773" t="s">
        <v>5792</v>
      </c>
      <c r="AD1773" t="str">
        <f t="shared" si="83"/>
        <v xml:space="preserve">IT služby, SW, licencie </v>
      </c>
    </row>
    <row r="1774" spans="1:30" x14ac:dyDescent="0.3">
      <c r="A1774" s="3">
        <v>44894</v>
      </c>
      <c r="B1774" s="2">
        <f t="shared" si="82"/>
        <v>2022</v>
      </c>
      <c r="C1774" s="2">
        <f t="shared" si="81"/>
        <v>11</v>
      </c>
      <c r="D1774">
        <v>1582</v>
      </c>
      <c r="E1774" t="s">
        <v>2475</v>
      </c>
      <c r="F1774" s="4">
        <v>35763469</v>
      </c>
      <c r="G1774" s="2">
        <v>1816.13</v>
      </c>
      <c r="I1774" t="s">
        <v>5792</v>
      </c>
      <c r="P1774" t="s">
        <v>5792</v>
      </c>
      <c r="AD1774" t="str">
        <f t="shared" si="83"/>
        <v xml:space="preserve">IT služby, SW, licencie </v>
      </c>
    </row>
    <row r="1775" spans="1:30" x14ac:dyDescent="0.3">
      <c r="A1775" s="3">
        <v>44893</v>
      </c>
      <c r="B1775" s="2">
        <f t="shared" si="82"/>
        <v>2022</v>
      </c>
      <c r="C1775" s="2">
        <f t="shared" si="81"/>
        <v>11</v>
      </c>
      <c r="D1775">
        <v>1603</v>
      </c>
      <c r="E1775" t="s">
        <v>2508</v>
      </c>
      <c r="F1775" s="4">
        <v>35763469</v>
      </c>
      <c r="G1775" s="2">
        <v>746.55</v>
      </c>
      <c r="I1775" t="s">
        <v>5792</v>
      </c>
      <c r="P1775" t="s">
        <v>5792</v>
      </c>
      <c r="AD1775" t="str">
        <f t="shared" si="83"/>
        <v xml:space="preserve">IT služby, SW, licencie </v>
      </c>
    </row>
    <row r="1776" spans="1:30" x14ac:dyDescent="0.3">
      <c r="A1776" s="3">
        <v>44880</v>
      </c>
      <c r="B1776" s="2">
        <f t="shared" si="82"/>
        <v>2022</v>
      </c>
      <c r="C1776" s="2">
        <f t="shared" si="81"/>
        <v>11</v>
      </c>
      <c r="D1776">
        <v>1594</v>
      </c>
      <c r="E1776" t="s">
        <v>2553</v>
      </c>
      <c r="F1776" s="4">
        <v>35763469</v>
      </c>
      <c r="G1776" s="2">
        <v>167.15</v>
      </c>
      <c r="I1776" t="s">
        <v>5792</v>
      </c>
      <c r="P1776" t="s">
        <v>5792</v>
      </c>
      <c r="AD1776" t="str">
        <f t="shared" si="83"/>
        <v xml:space="preserve">IT služby, SW, licencie </v>
      </c>
    </row>
    <row r="1777" spans="1:30" x14ac:dyDescent="0.3">
      <c r="A1777" s="3">
        <v>44867</v>
      </c>
      <c r="B1777" s="2">
        <f t="shared" si="82"/>
        <v>2022</v>
      </c>
      <c r="C1777" s="2">
        <f t="shared" si="81"/>
        <v>11</v>
      </c>
      <c r="D1777">
        <v>1381</v>
      </c>
      <c r="E1777" t="s">
        <v>2629</v>
      </c>
      <c r="F1777" s="4">
        <v>35763469</v>
      </c>
      <c r="G1777" s="2">
        <v>167.15</v>
      </c>
      <c r="I1777" t="s">
        <v>5792</v>
      </c>
      <c r="P1777" t="s">
        <v>5792</v>
      </c>
      <c r="AD1777" t="str">
        <f t="shared" si="83"/>
        <v xml:space="preserve">IT služby, SW, licencie </v>
      </c>
    </row>
    <row r="1778" spans="1:30" x14ac:dyDescent="0.3">
      <c r="A1778" s="3">
        <v>44867</v>
      </c>
      <c r="B1778" s="2">
        <f t="shared" si="82"/>
        <v>2022</v>
      </c>
      <c r="C1778" s="2">
        <f t="shared" si="81"/>
        <v>11</v>
      </c>
      <c r="D1778">
        <v>1376</v>
      </c>
      <c r="E1778" t="s">
        <v>2630</v>
      </c>
      <c r="F1778" s="4">
        <v>35763469</v>
      </c>
      <c r="G1778" s="2">
        <v>1749.66</v>
      </c>
      <c r="I1778" t="s">
        <v>5792</v>
      </c>
      <c r="P1778" t="s">
        <v>5792</v>
      </c>
      <c r="AD1778" t="str">
        <f t="shared" si="83"/>
        <v xml:space="preserve">IT služby, SW, licencie </v>
      </c>
    </row>
    <row r="1779" spans="1:30" x14ac:dyDescent="0.3">
      <c r="A1779" s="3">
        <v>44853</v>
      </c>
      <c r="B1779" s="2">
        <f t="shared" si="82"/>
        <v>2022</v>
      </c>
      <c r="C1779" s="2">
        <f t="shared" si="81"/>
        <v>10</v>
      </c>
      <c r="D1779">
        <v>1380</v>
      </c>
      <c r="E1779" t="s">
        <v>2698</v>
      </c>
      <c r="F1779" s="4">
        <v>35763469</v>
      </c>
      <c r="G1779" s="2">
        <v>874.6</v>
      </c>
      <c r="I1779" t="s">
        <v>5792</v>
      </c>
      <c r="P1779" t="s">
        <v>5792</v>
      </c>
      <c r="AD1779" t="str">
        <f t="shared" si="83"/>
        <v xml:space="preserve">IT služby, SW, licencie </v>
      </c>
    </row>
    <row r="1780" spans="1:30" x14ac:dyDescent="0.3">
      <c r="A1780" s="3">
        <v>44834</v>
      </c>
      <c r="B1780" s="2">
        <f t="shared" si="82"/>
        <v>2022</v>
      </c>
      <c r="C1780" s="2">
        <f t="shared" si="81"/>
        <v>9</v>
      </c>
      <c r="D1780">
        <v>1257</v>
      </c>
      <c r="E1780" t="s">
        <v>2761</v>
      </c>
      <c r="F1780" s="4">
        <v>35763469</v>
      </c>
      <c r="G1780" s="2">
        <v>1751.18</v>
      </c>
      <c r="I1780" t="s">
        <v>5792</v>
      </c>
      <c r="P1780" t="s">
        <v>5792</v>
      </c>
      <c r="AD1780" t="str">
        <f t="shared" si="83"/>
        <v xml:space="preserve">IT služby, SW, licencie </v>
      </c>
    </row>
    <row r="1781" spans="1:30" x14ac:dyDescent="0.3">
      <c r="A1781" s="3">
        <v>44834</v>
      </c>
      <c r="B1781" s="2">
        <f t="shared" si="82"/>
        <v>2022</v>
      </c>
      <c r="C1781" s="2">
        <f t="shared" si="81"/>
        <v>9</v>
      </c>
      <c r="D1781">
        <v>1255</v>
      </c>
      <c r="E1781" t="s">
        <v>2762</v>
      </c>
      <c r="F1781" s="4">
        <v>35763469</v>
      </c>
      <c r="G1781" s="2">
        <v>167.15</v>
      </c>
      <c r="I1781" t="s">
        <v>5792</v>
      </c>
      <c r="P1781" t="s">
        <v>5792</v>
      </c>
      <c r="AD1781" t="str">
        <f t="shared" si="83"/>
        <v xml:space="preserve">IT služby, SW, licencie </v>
      </c>
    </row>
    <row r="1782" spans="1:30" x14ac:dyDescent="0.3">
      <c r="A1782" s="3">
        <v>44823</v>
      </c>
      <c r="B1782" s="2">
        <f t="shared" si="82"/>
        <v>2022</v>
      </c>
      <c r="C1782" s="2">
        <f t="shared" si="81"/>
        <v>9</v>
      </c>
      <c r="D1782">
        <v>1256</v>
      </c>
      <c r="E1782" t="s">
        <v>2812</v>
      </c>
      <c r="F1782" s="4">
        <v>35763469</v>
      </c>
      <c r="G1782" s="2">
        <v>866.9</v>
      </c>
      <c r="I1782" t="s">
        <v>5792</v>
      </c>
      <c r="P1782" t="s">
        <v>5792</v>
      </c>
      <c r="AD1782" t="str">
        <f t="shared" si="83"/>
        <v xml:space="preserve">IT služby, SW, licencie </v>
      </c>
    </row>
    <row r="1783" spans="1:30" x14ac:dyDescent="0.3">
      <c r="A1783" s="3">
        <v>44797</v>
      </c>
      <c r="B1783" s="2">
        <f t="shared" si="82"/>
        <v>2022</v>
      </c>
      <c r="C1783" s="2">
        <f t="shared" si="81"/>
        <v>8</v>
      </c>
      <c r="D1783">
        <v>1124</v>
      </c>
      <c r="E1783" t="s">
        <v>2889</v>
      </c>
      <c r="F1783" s="4">
        <v>35763469</v>
      </c>
      <c r="G1783" s="2">
        <v>167.15</v>
      </c>
      <c r="I1783" t="s">
        <v>5792</v>
      </c>
      <c r="P1783" t="s">
        <v>5792</v>
      </c>
      <c r="AD1783" t="str">
        <f t="shared" si="83"/>
        <v xml:space="preserve">IT služby, SW, licencie </v>
      </c>
    </row>
    <row r="1784" spans="1:30" x14ac:dyDescent="0.3">
      <c r="A1784" s="3">
        <v>44797</v>
      </c>
      <c r="B1784" s="2">
        <f t="shared" si="82"/>
        <v>2022</v>
      </c>
      <c r="C1784" s="2">
        <f t="shared" si="81"/>
        <v>8</v>
      </c>
      <c r="D1784">
        <v>1122</v>
      </c>
      <c r="E1784" t="s">
        <v>2890</v>
      </c>
      <c r="F1784" s="4">
        <v>35763469</v>
      </c>
      <c r="G1784" s="2">
        <v>1758.31</v>
      </c>
      <c r="I1784" t="s">
        <v>5792</v>
      </c>
      <c r="P1784" t="s">
        <v>5792</v>
      </c>
      <c r="AD1784" t="str">
        <f t="shared" si="83"/>
        <v xml:space="preserve">IT služby, SW, licencie </v>
      </c>
    </row>
    <row r="1785" spans="1:30" x14ac:dyDescent="0.3">
      <c r="A1785" s="3">
        <v>44792</v>
      </c>
      <c r="B1785" s="2">
        <f t="shared" si="82"/>
        <v>2022</v>
      </c>
      <c r="C1785" s="2">
        <f t="shared" si="81"/>
        <v>8</v>
      </c>
      <c r="D1785">
        <v>1123</v>
      </c>
      <c r="E1785" t="s">
        <v>2908</v>
      </c>
      <c r="F1785" s="4">
        <v>35763469</v>
      </c>
      <c r="G1785" s="2">
        <v>859.69</v>
      </c>
      <c r="I1785" t="s">
        <v>5792</v>
      </c>
      <c r="P1785" t="s">
        <v>5792</v>
      </c>
      <c r="AD1785" t="str">
        <f t="shared" si="83"/>
        <v xml:space="preserve">IT služby, SW, licencie </v>
      </c>
    </row>
    <row r="1786" spans="1:30" x14ac:dyDescent="0.3">
      <c r="A1786" s="3">
        <v>44771</v>
      </c>
      <c r="B1786" s="2">
        <f t="shared" si="82"/>
        <v>2022</v>
      </c>
      <c r="C1786" s="2">
        <f t="shared" si="81"/>
        <v>7</v>
      </c>
      <c r="D1786">
        <v>978</v>
      </c>
      <c r="E1786" t="s">
        <v>2985</v>
      </c>
      <c r="F1786" s="4">
        <v>35763469</v>
      </c>
      <c r="G1786" s="2">
        <v>1650.88</v>
      </c>
      <c r="I1786" t="s">
        <v>5792</v>
      </c>
      <c r="P1786" t="s">
        <v>5792</v>
      </c>
      <c r="AD1786" t="str">
        <f t="shared" si="83"/>
        <v xml:space="preserve">IT služby, SW, licencie </v>
      </c>
    </row>
    <row r="1787" spans="1:30" x14ac:dyDescent="0.3">
      <c r="A1787" s="3">
        <v>44771</v>
      </c>
      <c r="B1787" s="2">
        <f t="shared" si="82"/>
        <v>2022</v>
      </c>
      <c r="C1787" s="2">
        <f t="shared" si="81"/>
        <v>7</v>
      </c>
      <c r="D1787">
        <v>983</v>
      </c>
      <c r="E1787" t="s">
        <v>2986</v>
      </c>
      <c r="F1787" s="4">
        <v>35763469</v>
      </c>
      <c r="G1787" s="2">
        <v>167.15</v>
      </c>
      <c r="I1787" t="s">
        <v>5792</v>
      </c>
      <c r="P1787" t="s">
        <v>5792</v>
      </c>
      <c r="AD1787" t="str">
        <f t="shared" si="83"/>
        <v xml:space="preserve">IT služby, SW, licencie </v>
      </c>
    </row>
    <row r="1788" spans="1:30" x14ac:dyDescent="0.3">
      <c r="A1788" s="3">
        <v>44761</v>
      </c>
      <c r="B1788" s="2">
        <f t="shared" si="82"/>
        <v>2022</v>
      </c>
      <c r="C1788" s="2">
        <f t="shared" si="81"/>
        <v>7</v>
      </c>
      <c r="D1788">
        <v>984</v>
      </c>
      <c r="E1788" t="s">
        <v>3057</v>
      </c>
      <c r="F1788" s="4">
        <v>35763469</v>
      </c>
      <c r="G1788" s="2">
        <v>898.19</v>
      </c>
      <c r="I1788" t="s">
        <v>5792</v>
      </c>
      <c r="P1788" t="s">
        <v>5792</v>
      </c>
      <c r="AD1788" t="str">
        <f t="shared" si="83"/>
        <v xml:space="preserve">IT služby, SW, licencie </v>
      </c>
    </row>
    <row r="1789" spans="1:30" x14ac:dyDescent="0.3">
      <c r="A1789" s="3">
        <v>44741</v>
      </c>
      <c r="B1789" s="2">
        <f t="shared" si="82"/>
        <v>2022</v>
      </c>
      <c r="C1789" s="2">
        <f t="shared" si="81"/>
        <v>6</v>
      </c>
      <c r="D1789">
        <v>812</v>
      </c>
      <c r="E1789" t="s">
        <v>3124</v>
      </c>
      <c r="F1789" s="4">
        <v>35763469</v>
      </c>
      <c r="G1789" s="2">
        <v>1676.68</v>
      </c>
      <c r="I1789" t="s">
        <v>5792</v>
      </c>
      <c r="P1789" t="s">
        <v>5792</v>
      </c>
      <c r="AD1789" t="str">
        <f t="shared" si="83"/>
        <v xml:space="preserve">IT služby, SW, licencie </v>
      </c>
    </row>
    <row r="1790" spans="1:30" x14ac:dyDescent="0.3">
      <c r="A1790" s="3">
        <v>44741</v>
      </c>
      <c r="B1790" s="2">
        <f t="shared" si="82"/>
        <v>2022</v>
      </c>
      <c r="C1790" s="2">
        <f t="shared" si="81"/>
        <v>6</v>
      </c>
      <c r="D1790">
        <v>822</v>
      </c>
      <c r="E1790" t="s">
        <v>3132</v>
      </c>
      <c r="F1790" s="4">
        <v>35763469</v>
      </c>
      <c r="G1790" s="2">
        <v>167.15</v>
      </c>
      <c r="I1790" t="s">
        <v>5792</v>
      </c>
      <c r="P1790" t="s">
        <v>5792</v>
      </c>
      <c r="AD1790" t="str">
        <f t="shared" si="83"/>
        <v xml:space="preserve">IT služby, SW, licencie </v>
      </c>
    </row>
    <row r="1791" spans="1:30" x14ac:dyDescent="0.3">
      <c r="A1791" s="3">
        <v>44727</v>
      </c>
      <c r="B1791" s="2">
        <f t="shared" si="82"/>
        <v>2022</v>
      </c>
      <c r="C1791" s="2">
        <f t="shared" si="81"/>
        <v>6</v>
      </c>
      <c r="D1791">
        <v>816</v>
      </c>
      <c r="E1791" t="s">
        <v>3207</v>
      </c>
      <c r="F1791" s="4">
        <v>35763469</v>
      </c>
      <c r="G1791" s="2">
        <v>923.1</v>
      </c>
      <c r="I1791" t="s">
        <v>5792</v>
      </c>
      <c r="P1791" t="s">
        <v>5792</v>
      </c>
      <c r="AD1791" t="str">
        <f t="shared" si="83"/>
        <v xml:space="preserve">IT služby, SW, licencie </v>
      </c>
    </row>
    <row r="1792" spans="1:30" x14ac:dyDescent="0.3">
      <c r="A1792" s="3">
        <v>44711</v>
      </c>
      <c r="B1792" s="2">
        <f t="shared" si="82"/>
        <v>2022</v>
      </c>
      <c r="C1792" s="2">
        <f t="shared" si="81"/>
        <v>5</v>
      </c>
      <c r="D1792">
        <v>630</v>
      </c>
      <c r="E1792" t="s">
        <v>3294</v>
      </c>
      <c r="F1792" s="4">
        <v>35763469</v>
      </c>
      <c r="G1792" s="2">
        <v>167.15</v>
      </c>
      <c r="I1792" t="s">
        <v>5792</v>
      </c>
      <c r="P1792" t="s">
        <v>5792</v>
      </c>
      <c r="AD1792" t="str">
        <f t="shared" si="83"/>
        <v xml:space="preserve">IT služby, SW, licencie </v>
      </c>
    </row>
    <row r="1793" spans="1:30" x14ac:dyDescent="0.3">
      <c r="A1793" s="3">
        <v>44711</v>
      </c>
      <c r="B1793" s="2">
        <f t="shared" si="82"/>
        <v>2022</v>
      </c>
      <c r="C1793" s="2">
        <f t="shared" si="81"/>
        <v>5</v>
      </c>
      <c r="D1793">
        <v>629</v>
      </c>
      <c r="E1793" t="s">
        <v>3295</v>
      </c>
      <c r="F1793" s="4">
        <v>35763469</v>
      </c>
      <c r="G1793" s="2">
        <v>1644.24</v>
      </c>
      <c r="I1793" t="s">
        <v>5792</v>
      </c>
      <c r="P1793" t="s">
        <v>5792</v>
      </c>
      <c r="AD1793" t="str">
        <f t="shared" si="83"/>
        <v xml:space="preserve">IT služby, SW, licencie </v>
      </c>
    </row>
    <row r="1794" spans="1:30" x14ac:dyDescent="0.3">
      <c r="A1794" s="3">
        <v>44708</v>
      </c>
      <c r="B1794" s="2">
        <f t="shared" si="82"/>
        <v>2022</v>
      </c>
      <c r="C1794" s="2">
        <f t="shared" ref="C1794:C1857" si="84">MONTH(A1794)</f>
        <v>5</v>
      </c>
      <c r="D1794">
        <v>623</v>
      </c>
      <c r="E1794" t="s">
        <v>3306</v>
      </c>
      <c r="F1794" s="4">
        <v>35763469</v>
      </c>
      <c r="G1794" s="2">
        <v>66</v>
      </c>
      <c r="I1794" t="s">
        <v>5792</v>
      </c>
      <c r="P1794" t="s">
        <v>5792</v>
      </c>
      <c r="AD1794" t="str">
        <f t="shared" si="83"/>
        <v xml:space="preserve">IT služby, SW, licencie </v>
      </c>
    </row>
    <row r="1795" spans="1:30" x14ac:dyDescent="0.3">
      <c r="A1795" s="3">
        <v>44700</v>
      </c>
      <c r="B1795" s="2">
        <f t="shared" ref="B1795:B1858" si="85">YEAR(A1795)</f>
        <v>2022</v>
      </c>
      <c r="C1795" s="2">
        <f t="shared" si="84"/>
        <v>5</v>
      </c>
      <c r="D1795">
        <v>647</v>
      </c>
      <c r="E1795" t="s">
        <v>3343</v>
      </c>
      <c r="F1795" s="4">
        <v>35763469</v>
      </c>
      <c r="G1795" s="2">
        <v>874.26</v>
      </c>
      <c r="I1795" t="s">
        <v>5792</v>
      </c>
      <c r="P1795" t="s">
        <v>5792</v>
      </c>
      <c r="AD1795" t="str">
        <f t="shared" ref="AD1795:AD1858" si="86">_xlfn.CONCAT(IF($K1795="x",_xlfn.CONCAT($K$1, " "),""),IF($L1795="x",_xlfn.CONCAT($L$1, " "),""),IF($M1795="x",_xlfn.CONCAT($M$1, " "),""),IF($N1795="x",_xlfn.CONCAT($N$1, " "),""),IF($O1795="x",_xlfn.CONCAT($O$1, " "),""),IF($P1795="x",_xlfn.CONCAT($P$1, " "),""),IF($Q1795="x",_xlfn.CONCAT($Q$1, " "),""),IF($R1795="x",_xlfn.CONCAT($R$1, " "),""),IF($S1795="x",_xlfn.CONCAT($S$1, " "),""), IF($T1795="x",_xlfn.CONCAT($T$1, " "),""),IF($U1795="x",_xlfn.CONCAT($U$1, " "),""),IF($V1795="x",_xlfn.CONCAT($V$1, " "),""),IF($W1795="x",_xlfn.CONCAT($W$1, " "),""),IF($X1795="x",_xlfn.CONCAT($X$1, " "),""),IF($Y1795="x",_xlfn.CONCAT($Y$1, " "),""),IF($Z1795="x",_xlfn.CONCAT($Z$1, " "),""),IF($AA1795="x",_xlfn.CONCAT($AA$1, " "),""),IF($AB1795="x",_xlfn.CONCAT($AB$1, " "),""),IF($AC1795="x",_xlfn.CONCAT($AC$1, " "),""))</f>
        <v xml:space="preserve">IT služby, SW, licencie </v>
      </c>
    </row>
    <row r="1796" spans="1:30" x14ac:dyDescent="0.3">
      <c r="A1796" s="3">
        <v>44680</v>
      </c>
      <c r="B1796" s="2">
        <f t="shared" si="85"/>
        <v>2022</v>
      </c>
      <c r="C1796" s="2">
        <f t="shared" si="84"/>
        <v>4</v>
      </c>
      <c r="D1796">
        <v>488</v>
      </c>
      <c r="E1796" t="s">
        <v>3431</v>
      </c>
      <c r="F1796" s="4">
        <v>35763469</v>
      </c>
      <c r="G1796" s="2">
        <v>1747.97</v>
      </c>
      <c r="I1796" t="s">
        <v>5792</v>
      </c>
      <c r="P1796" t="s">
        <v>5792</v>
      </c>
      <c r="AD1796" t="str">
        <f t="shared" si="86"/>
        <v xml:space="preserve">IT služby, SW, licencie </v>
      </c>
    </row>
    <row r="1797" spans="1:30" x14ac:dyDescent="0.3">
      <c r="A1797" s="3">
        <v>44680</v>
      </c>
      <c r="B1797" s="2">
        <f t="shared" si="85"/>
        <v>2022</v>
      </c>
      <c r="C1797" s="2">
        <f t="shared" si="84"/>
        <v>4</v>
      </c>
      <c r="D1797">
        <v>492</v>
      </c>
      <c r="E1797" t="s">
        <v>3432</v>
      </c>
      <c r="F1797" s="4">
        <v>35763469</v>
      </c>
      <c r="G1797" s="2">
        <v>167.15</v>
      </c>
      <c r="I1797" t="s">
        <v>5792</v>
      </c>
      <c r="P1797" t="s">
        <v>5792</v>
      </c>
      <c r="AD1797" t="str">
        <f t="shared" si="86"/>
        <v xml:space="preserve">IT služby, SW, licencie </v>
      </c>
    </row>
    <row r="1798" spans="1:30" x14ac:dyDescent="0.3">
      <c r="A1798" s="3">
        <v>44671</v>
      </c>
      <c r="B1798" s="2">
        <f t="shared" si="85"/>
        <v>2022</v>
      </c>
      <c r="C1798" s="2">
        <f t="shared" si="84"/>
        <v>4</v>
      </c>
      <c r="D1798">
        <v>493</v>
      </c>
      <c r="E1798" t="s">
        <v>3491</v>
      </c>
      <c r="F1798" s="4">
        <v>35763469</v>
      </c>
      <c r="G1798" s="2">
        <v>902.83</v>
      </c>
      <c r="I1798" t="s">
        <v>5792</v>
      </c>
      <c r="P1798" t="s">
        <v>5792</v>
      </c>
      <c r="AD1798" t="str">
        <f t="shared" si="86"/>
        <v xml:space="preserve">IT služby, SW, licencie </v>
      </c>
    </row>
    <row r="1799" spans="1:30" x14ac:dyDescent="0.3">
      <c r="A1799" s="3">
        <v>44650</v>
      </c>
      <c r="B1799" s="2">
        <f t="shared" si="85"/>
        <v>2022</v>
      </c>
      <c r="C1799" s="2">
        <f t="shared" si="84"/>
        <v>3</v>
      </c>
      <c r="D1799">
        <v>298</v>
      </c>
      <c r="E1799" t="s">
        <v>3579</v>
      </c>
      <c r="F1799" s="4">
        <v>35763469</v>
      </c>
      <c r="G1799" s="2">
        <v>167.15</v>
      </c>
      <c r="I1799" t="s">
        <v>5792</v>
      </c>
      <c r="P1799" t="s">
        <v>5792</v>
      </c>
      <c r="AD1799" t="str">
        <f t="shared" si="86"/>
        <v xml:space="preserve">IT služby, SW, licencie </v>
      </c>
    </row>
    <row r="1800" spans="1:30" x14ac:dyDescent="0.3">
      <c r="A1800" s="3">
        <v>44650</v>
      </c>
      <c r="B1800" s="2">
        <f t="shared" si="85"/>
        <v>2022</v>
      </c>
      <c r="C1800" s="2">
        <f t="shared" si="84"/>
        <v>3</v>
      </c>
      <c r="D1800">
        <v>294</v>
      </c>
      <c r="E1800" t="s">
        <v>3580</v>
      </c>
      <c r="F1800" s="4">
        <v>35763469</v>
      </c>
      <c r="G1800" s="2">
        <v>1642.49</v>
      </c>
      <c r="I1800" t="s">
        <v>5792</v>
      </c>
      <c r="P1800" t="s">
        <v>5792</v>
      </c>
      <c r="AD1800" t="str">
        <f t="shared" si="86"/>
        <v xml:space="preserve">IT služby, SW, licencie </v>
      </c>
    </row>
    <row r="1801" spans="1:30" x14ac:dyDescent="0.3">
      <c r="A1801" s="3">
        <v>44637</v>
      </c>
      <c r="B1801" s="2">
        <f t="shared" si="85"/>
        <v>2022</v>
      </c>
      <c r="C1801" s="2">
        <f t="shared" si="84"/>
        <v>3</v>
      </c>
      <c r="D1801">
        <v>299</v>
      </c>
      <c r="E1801" t="s">
        <v>3647</v>
      </c>
      <c r="F1801" s="4">
        <v>35763469</v>
      </c>
      <c r="G1801" s="2">
        <v>870</v>
      </c>
      <c r="I1801" t="s">
        <v>5792</v>
      </c>
      <c r="P1801" t="s">
        <v>5792</v>
      </c>
      <c r="AD1801" t="str">
        <f t="shared" si="86"/>
        <v xml:space="preserve">IT služby, SW, licencie </v>
      </c>
    </row>
    <row r="1802" spans="1:30" x14ac:dyDescent="0.3">
      <c r="A1802" s="3">
        <v>44616</v>
      </c>
      <c r="B1802" s="2">
        <f t="shared" si="85"/>
        <v>2022</v>
      </c>
      <c r="C1802" s="2">
        <f t="shared" si="84"/>
        <v>2</v>
      </c>
      <c r="D1802">
        <v>154</v>
      </c>
      <c r="E1802" t="s">
        <v>3726</v>
      </c>
      <c r="F1802" s="4">
        <v>35763469</v>
      </c>
      <c r="G1802" s="2">
        <v>167.15</v>
      </c>
      <c r="I1802" t="s">
        <v>5792</v>
      </c>
      <c r="P1802" t="s">
        <v>5792</v>
      </c>
      <c r="AD1802" t="str">
        <f t="shared" si="86"/>
        <v xml:space="preserve">IT služby, SW, licencie </v>
      </c>
    </row>
    <row r="1803" spans="1:30" x14ac:dyDescent="0.3">
      <c r="A1803" s="3">
        <v>44616</v>
      </c>
      <c r="B1803" s="2">
        <f t="shared" si="85"/>
        <v>2022</v>
      </c>
      <c r="C1803" s="2">
        <f t="shared" si="84"/>
        <v>2</v>
      </c>
      <c r="D1803">
        <v>147</v>
      </c>
      <c r="E1803" t="s">
        <v>3727</v>
      </c>
      <c r="F1803" s="4">
        <v>35763469</v>
      </c>
      <c r="G1803" s="2">
        <v>1629.53</v>
      </c>
      <c r="I1803" t="s">
        <v>5792</v>
      </c>
      <c r="P1803" t="s">
        <v>5792</v>
      </c>
      <c r="AD1803" t="str">
        <f t="shared" si="86"/>
        <v xml:space="preserve">IT služby, SW, licencie </v>
      </c>
    </row>
    <row r="1804" spans="1:30" x14ac:dyDescent="0.3">
      <c r="A1804" s="3">
        <v>44608</v>
      </c>
      <c r="B1804" s="2">
        <f t="shared" si="85"/>
        <v>2022</v>
      </c>
      <c r="C1804" s="2">
        <f t="shared" si="84"/>
        <v>2</v>
      </c>
      <c r="D1804">
        <v>155</v>
      </c>
      <c r="E1804" t="s">
        <v>3765</v>
      </c>
      <c r="F1804" s="4">
        <v>35763469</v>
      </c>
      <c r="G1804" s="2">
        <v>874.69</v>
      </c>
      <c r="I1804" t="s">
        <v>5792</v>
      </c>
      <c r="P1804" t="s">
        <v>5792</v>
      </c>
      <c r="AD1804" t="str">
        <f t="shared" si="86"/>
        <v xml:space="preserve">IT služby, SW, licencie </v>
      </c>
    </row>
    <row r="1805" spans="1:30" x14ac:dyDescent="0.3">
      <c r="A1805" s="3">
        <v>44593</v>
      </c>
      <c r="B1805" s="2">
        <f t="shared" si="85"/>
        <v>2022</v>
      </c>
      <c r="C1805" s="2">
        <f t="shared" si="84"/>
        <v>2</v>
      </c>
      <c r="D1805">
        <v>2008</v>
      </c>
      <c r="E1805" t="s">
        <v>3842</v>
      </c>
      <c r="F1805" s="4">
        <v>35763469</v>
      </c>
      <c r="G1805" s="2">
        <v>167.15</v>
      </c>
      <c r="I1805" t="s">
        <v>5792</v>
      </c>
      <c r="P1805" t="s">
        <v>5792</v>
      </c>
      <c r="AD1805" t="str">
        <f t="shared" si="86"/>
        <v xml:space="preserve">IT služby, SW, licencie </v>
      </c>
    </row>
    <row r="1806" spans="1:30" x14ac:dyDescent="0.3">
      <c r="A1806" s="3">
        <v>44582</v>
      </c>
      <c r="B1806" s="2">
        <f t="shared" si="85"/>
        <v>2022</v>
      </c>
      <c r="C1806" s="2">
        <f t="shared" si="84"/>
        <v>1</v>
      </c>
      <c r="D1806">
        <v>2007</v>
      </c>
      <c r="E1806" t="s">
        <v>3905</v>
      </c>
      <c r="F1806" s="4">
        <v>35763469</v>
      </c>
      <c r="G1806" s="2">
        <v>871.72</v>
      </c>
      <c r="I1806" t="s">
        <v>5792</v>
      </c>
      <c r="P1806" t="s">
        <v>5792</v>
      </c>
      <c r="AD1806" t="str">
        <f t="shared" si="86"/>
        <v xml:space="preserve">IT služby, SW, licencie </v>
      </c>
    </row>
    <row r="1807" spans="1:30" x14ac:dyDescent="0.3">
      <c r="A1807" s="3">
        <v>44581</v>
      </c>
      <c r="B1807" s="2">
        <f t="shared" si="85"/>
        <v>2022</v>
      </c>
      <c r="C1807" s="2">
        <f t="shared" si="84"/>
        <v>1</v>
      </c>
      <c r="D1807">
        <v>1997</v>
      </c>
      <c r="E1807" t="s">
        <v>3940</v>
      </c>
      <c r="F1807" s="4">
        <v>35763469</v>
      </c>
      <c r="G1807" s="2">
        <v>1602.7</v>
      </c>
      <c r="I1807" t="s">
        <v>5792</v>
      </c>
      <c r="P1807" t="s">
        <v>5792</v>
      </c>
      <c r="AD1807" t="str">
        <f t="shared" si="86"/>
        <v xml:space="preserve">IT služby, SW, licencie </v>
      </c>
    </row>
    <row r="1808" spans="1:30" x14ac:dyDescent="0.3">
      <c r="A1808" s="3">
        <v>44560</v>
      </c>
      <c r="B1808" s="2">
        <f t="shared" si="85"/>
        <v>2021</v>
      </c>
      <c r="C1808" s="2">
        <f t="shared" si="84"/>
        <v>12</v>
      </c>
      <c r="D1808" s="2">
        <v>1817</v>
      </c>
      <c r="E1808" t="s">
        <v>4028</v>
      </c>
      <c r="F1808" s="4">
        <v>35763469</v>
      </c>
      <c r="G1808" s="2">
        <v>167.15</v>
      </c>
      <c r="I1808" t="s">
        <v>5792</v>
      </c>
      <c r="P1808" t="s">
        <v>5792</v>
      </c>
      <c r="AD1808" t="str">
        <f t="shared" si="86"/>
        <v xml:space="preserve">IT služby, SW, licencie </v>
      </c>
    </row>
    <row r="1809" spans="1:30" x14ac:dyDescent="0.3">
      <c r="A1809" s="3">
        <v>44560</v>
      </c>
      <c r="B1809" s="2">
        <f t="shared" si="85"/>
        <v>2021</v>
      </c>
      <c r="C1809" s="2">
        <f t="shared" si="84"/>
        <v>12</v>
      </c>
      <c r="D1809" s="2">
        <v>1808</v>
      </c>
      <c r="E1809" t="s">
        <v>4029</v>
      </c>
      <c r="F1809" s="4">
        <v>35763469</v>
      </c>
      <c r="G1809" s="2">
        <v>1616.7</v>
      </c>
      <c r="I1809" t="s">
        <v>5792</v>
      </c>
      <c r="P1809" t="s">
        <v>5792</v>
      </c>
      <c r="AD1809" t="str">
        <f t="shared" si="86"/>
        <v xml:space="preserve">IT služby, SW, licencie </v>
      </c>
    </row>
    <row r="1810" spans="1:30" x14ac:dyDescent="0.3">
      <c r="A1810" s="3">
        <v>44552</v>
      </c>
      <c r="B1810" s="2">
        <f t="shared" si="85"/>
        <v>2021</v>
      </c>
      <c r="C1810" s="2">
        <f t="shared" si="84"/>
        <v>12</v>
      </c>
      <c r="D1810" s="2">
        <v>1816</v>
      </c>
      <c r="E1810" t="s">
        <v>4143</v>
      </c>
      <c r="F1810" s="4">
        <v>35763469</v>
      </c>
      <c r="G1810" s="2">
        <v>900.53</v>
      </c>
      <c r="I1810" t="s">
        <v>5792</v>
      </c>
      <c r="P1810" t="s">
        <v>5792</v>
      </c>
      <c r="AD1810" t="str">
        <f t="shared" si="86"/>
        <v xml:space="preserve">IT služby, SW, licencie </v>
      </c>
    </row>
    <row r="1811" spans="1:30" x14ac:dyDescent="0.3">
      <c r="A1811" s="3">
        <v>44531</v>
      </c>
      <c r="B1811" s="2">
        <f t="shared" si="85"/>
        <v>2021</v>
      </c>
      <c r="C1811" s="2">
        <f t="shared" si="84"/>
        <v>12</v>
      </c>
      <c r="D1811" s="2">
        <v>1651</v>
      </c>
      <c r="E1811" t="s">
        <v>4255</v>
      </c>
      <c r="F1811" s="4">
        <v>35763469</v>
      </c>
      <c r="G1811" s="2">
        <v>1562</v>
      </c>
      <c r="I1811" t="s">
        <v>5792</v>
      </c>
      <c r="P1811" t="s">
        <v>5792</v>
      </c>
      <c r="AD1811" t="str">
        <f t="shared" si="86"/>
        <v xml:space="preserve">IT služby, SW, licencie </v>
      </c>
    </row>
    <row r="1812" spans="1:30" x14ac:dyDescent="0.3">
      <c r="A1812" s="3">
        <v>44531</v>
      </c>
      <c r="B1812" s="2">
        <f t="shared" si="85"/>
        <v>2021</v>
      </c>
      <c r="C1812" s="2">
        <f t="shared" si="84"/>
        <v>12</v>
      </c>
      <c r="D1812" s="2">
        <v>1650</v>
      </c>
      <c r="E1812" t="s">
        <v>4256</v>
      </c>
      <c r="F1812" s="4">
        <v>35763469</v>
      </c>
      <c r="G1812" s="2">
        <v>167.15</v>
      </c>
      <c r="I1812" t="s">
        <v>5792</v>
      </c>
      <c r="P1812" t="s">
        <v>5792</v>
      </c>
      <c r="AD1812" t="str">
        <f t="shared" si="86"/>
        <v xml:space="preserve">IT služby, SW, licencie </v>
      </c>
    </row>
    <row r="1813" spans="1:30" x14ac:dyDescent="0.3">
      <c r="A1813" s="3">
        <v>44518</v>
      </c>
      <c r="B1813" s="2">
        <f t="shared" si="85"/>
        <v>2021</v>
      </c>
      <c r="C1813" s="2">
        <f t="shared" si="84"/>
        <v>11</v>
      </c>
      <c r="D1813" s="2">
        <v>1649</v>
      </c>
      <c r="E1813" t="s">
        <v>4310</v>
      </c>
      <c r="F1813" s="4">
        <v>35763469</v>
      </c>
      <c r="G1813" s="2">
        <v>900.18</v>
      </c>
      <c r="I1813" t="s">
        <v>5792</v>
      </c>
      <c r="P1813" t="s">
        <v>5792</v>
      </c>
      <c r="AD1813" t="str">
        <f t="shared" si="86"/>
        <v xml:space="preserve">IT služby, SW, licencie </v>
      </c>
    </row>
    <row r="1814" spans="1:30" x14ac:dyDescent="0.3">
      <c r="A1814" s="3">
        <v>44496</v>
      </c>
      <c r="B1814" s="2">
        <f t="shared" si="85"/>
        <v>2021</v>
      </c>
      <c r="C1814" s="2">
        <f t="shared" si="84"/>
        <v>10</v>
      </c>
      <c r="D1814" s="2">
        <v>1470</v>
      </c>
      <c r="E1814" t="s">
        <v>4401</v>
      </c>
      <c r="F1814" s="4">
        <v>35763469</v>
      </c>
      <c r="G1814" s="2">
        <v>167.15</v>
      </c>
      <c r="I1814" t="s">
        <v>5792</v>
      </c>
      <c r="P1814" t="s">
        <v>5792</v>
      </c>
      <c r="AD1814" t="str">
        <f t="shared" si="86"/>
        <v xml:space="preserve">IT služby, SW, licencie </v>
      </c>
    </row>
    <row r="1815" spans="1:30" x14ac:dyDescent="0.3">
      <c r="A1815" s="3">
        <v>44496</v>
      </c>
      <c r="B1815" s="2">
        <f t="shared" si="85"/>
        <v>2021</v>
      </c>
      <c r="C1815" s="2">
        <f t="shared" si="84"/>
        <v>10</v>
      </c>
      <c r="D1815" s="2">
        <v>1460</v>
      </c>
      <c r="E1815" t="s">
        <v>4403</v>
      </c>
      <c r="F1815" s="4">
        <v>35763469</v>
      </c>
      <c r="G1815" s="2">
        <v>1314.31</v>
      </c>
      <c r="I1815" t="s">
        <v>5792</v>
      </c>
      <c r="P1815" t="s">
        <v>5792</v>
      </c>
      <c r="AD1815" t="str">
        <f t="shared" si="86"/>
        <v xml:space="preserve">IT služby, SW, licencie </v>
      </c>
    </row>
    <row r="1816" spans="1:30" x14ac:dyDescent="0.3">
      <c r="A1816" s="3">
        <v>44490</v>
      </c>
      <c r="B1816" s="2">
        <f t="shared" si="85"/>
        <v>2021</v>
      </c>
      <c r="C1816" s="2">
        <f t="shared" si="84"/>
        <v>10</v>
      </c>
      <c r="D1816" s="2">
        <v>1480</v>
      </c>
      <c r="E1816" t="s">
        <v>4438</v>
      </c>
      <c r="F1816" s="4">
        <v>35763469</v>
      </c>
      <c r="G1816" s="2">
        <v>1257.1199999999999</v>
      </c>
      <c r="I1816" t="s">
        <v>5792</v>
      </c>
      <c r="P1816" t="s">
        <v>5792</v>
      </c>
      <c r="AD1816" t="str">
        <f t="shared" si="86"/>
        <v xml:space="preserve">IT služby, SW, licencie </v>
      </c>
    </row>
    <row r="1817" spans="1:30" x14ac:dyDescent="0.3">
      <c r="A1817" s="3">
        <v>44488</v>
      </c>
      <c r="B1817" s="2">
        <f t="shared" si="85"/>
        <v>2021</v>
      </c>
      <c r="C1817" s="2">
        <f t="shared" si="84"/>
        <v>10</v>
      </c>
      <c r="D1817" s="2">
        <v>1469</v>
      </c>
      <c r="E1817" t="s">
        <v>4457</v>
      </c>
      <c r="F1817" s="4">
        <v>35763469</v>
      </c>
      <c r="G1817" s="2">
        <v>237.12</v>
      </c>
      <c r="I1817" t="s">
        <v>5792</v>
      </c>
      <c r="P1817" t="s">
        <v>5792</v>
      </c>
      <c r="AD1817" t="str">
        <f t="shared" si="86"/>
        <v xml:space="preserve">IT služby, SW, licencie </v>
      </c>
    </row>
    <row r="1818" spans="1:30" x14ac:dyDescent="0.3">
      <c r="A1818" s="3">
        <v>44470</v>
      </c>
      <c r="B1818" s="2">
        <f t="shared" si="85"/>
        <v>2021</v>
      </c>
      <c r="C1818" s="2">
        <f t="shared" si="84"/>
        <v>10</v>
      </c>
      <c r="D1818" s="2">
        <v>1303</v>
      </c>
      <c r="E1818" t="s">
        <v>4529</v>
      </c>
      <c r="F1818" s="4">
        <v>35763469</v>
      </c>
      <c r="G1818" s="2">
        <v>1331.26</v>
      </c>
      <c r="I1818" t="s">
        <v>5792</v>
      </c>
      <c r="P1818" t="s">
        <v>5792</v>
      </c>
      <c r="AD1818" t="str">
        <f t="shared" si="86"/>
        <v xml:space="preserve">IT služby, SW, licencie </v>
      </c>
    </row>
    <row r="1819" spans="1:30" x14ac:dyDescent="0.3">
      <c r="A1819" s="3">
        <v>44469</v>
      </c>
      <c r="B1819" s="2">
        <f t="shared" si="85"/>
        <v>2021</v>
      </c>
      <c r="C1819" s="2">
        <f t="shared" si="84"/>
        <v>9</v>
      </c>
      <c r="D1819" s="2">
        <v>1300</v>
      </c>
      <c r="E1819" t="s">
        <v>4546</v>
      </c>
      <c r="F1819" s="4">
        <v>35763469</v>
      </c>
      <c r="G1819" s="2">
        <v>167.15</v>
      </c>
      <c r="I1819" t="s">
        <v>5792</v>
      </c>
      <c r="P1819" t="s">
        <v>5792</v>
      </c>
      <c r="AD1819" t="str">
        <f t="shared" si="86"/>
        <v xml:space="preserve">IT služby, SW, licencie </v>
      </c>
    </row>
    <row r="1820" spans="1:30" x14ac:dyDescent="0.3">
      <c r="A1820" s="3">
        <v>44459</v>
      </c>
      <c r="B1820" s="2">
        <f t="shared" si="85"/>
        <v>2021</v>
      </c>
      <c r="C1820" s="2">
        <f t="shared" si="84"/>
        <v>9</v>
      </c>
      <c r="D1820" s="2">
        <v>1301</v>
      </c>
      <c r="E1820" t="s">
        <v>4596</v>
      </c>
      <c r="F1820" s="4">
        <v>35763469</v>
      </c>
      <c r="G1820" s="2">
        <v>911.1</v>
      </c>
      <c r="I1820" t="s">
        <v>5792</v>
      </c>
      <c r="P1820" t="s">
        <v>5792</v>
      </c>
      <c r="AD1820" t="str">
        <f t="shared" si="86"/>
        <v xml:space="preserve">IT služby, SW, licencie </v>
      </c>
    </row>
    <row r="1821" spans="1:30" x14ac:dyDescent="0.3">
      <c r="A1821" s="3">
        <v>44459</v>
      </c>
      <c r="B1821" s="2">
        <f t="shared" si="85"/>
        <v>2021</v>
      </c>
      <c r="C1821" s="2">
        <f t="shared" si="84"/>
        <v>9</v>
      </c>
      <c r="D1821" s="2">
        <v>1302</v>
      </c>
      <c r="E1821" t="s">
        <v>4606</v>
      </c>
      <c r="F1821" s="4">
        <v>35763469</v>
      </c>
      <c r="G1821" s="2">
        <v>11.77</v>
      </c>
      <c r="I1821" t="s">
        <v>5792</v>
      </c>
      <c r="P1821" t="s">
        <v>5792</v>
      </c>
      <c r="AD1821" t="str">
        <f t="shared" si="86"/>
        <v xml:space="preserve">IT služby, SW, licencie </v>
      </c>
    </row>
    <row r="1822" spans="1:30" x14ac:dyDescent="0.3">
      <c r="A1822" s="3">
        <v>44441</v>
      </c>
      <c r="B1822" s="2">
        <f t="shared" si="85"/>
        <v>2021</v>
      </c>
      <c r="C1822" s="2">
        <f t="shared" si="84"/>
        <v>9</v>
      </c>
      <c r="D1822" s="2">
        <v>1136</v>
      </c>
      <c r="E1822" t="s">
        <v>4676</v>
      </c>
      <c r="F1822" s="4">
        <v>35763469</v>
      </c>
      <c r="G1822" s="2">
        <v>1490.3</v>
      </c>
      <c r="I1822" t="s">
        <v>5792</v>
      </c>
      <c r="P1822" t="s">
        <v>5792</v>
      </c>
      <c r="AD1822" t="str">
        <f t="shared" si="86"/>
        <v xml:space="preserve">IT služby, SW, licencie </v>
      </c>
    </row>
    <row r="1823" spans="1:30" x14ac:dyDescent="0.3">
      <c r="A1823" s="3">
        <v>44441</v>
      </c>
      <c r="B1823" s="2">
        <f t="shared" si="85"/>
        <v>2021</v>
      </c>
      <c r="C1823" s="2">
        <f t="shared" si="84"/>
        <v>9</v>
      </c>
      <c r="D1823" s="2">
        <v>1141</v>
      </c>
      <c r="E1823" t="s">
        <v>4677</v>
      </c>
      <c r="F1823" s="4">
        <v>35763469</v>
      </c>
      <c r="G1823" s="2">
        <v>167.15</v>
      </c>
      <c r="I1823" t="s">
        <v>5792</v>
      </c>
      <c r="P1823" t="s">
        <v>5792</v>
      </c>
      <c r="AD1823" t="str">
        <f t="shared" si="86"/>
        <v xml:space="preserve">IT služby, SW, licencie </v>
      </c>
    </row>
    <row r="1824" spans="1:30" x14ac:dyDescent="0.3">
      <c r="A1824" s="3">
        <v>44424</v>
      </c>
      <c r="B1824" s="2">
        <f t="shared" si="85"/>
        <v>2021</v>
      </c>
      <c r="C1824" s="2">
        <f t="shared" si="84"/>
        <v>8</v>
      </c>
      <c r="D1824" s="2">
        <v>1140</v>
      </c>
      <c r="E1824" t="s">
        <v>4743</v>
      </c>
      <c r="F1824" s="4">
        <v>35763469</v>
      </c>
      <c r="G1824" s="2">
        <v>883.4</v>
      </c>
      <c r="I1824" t="s">
        <v>5792</v>
      </c>
      <c r="P1824" t="s">
        <v>5792</v>
      </c>
      <c r="AD1824" t="str">
        <f t="shared" si="86"/>
        <v xml:space="preserve">IT služby, SW, licencie </v>
      </c>
    </row>
    <row r="1825" spans="1:30" x14ac:dyDescent="0.3">
      <c r="A1825" s="3">
        <v>44410</v>
      </c>
      <c r="B1825" s="2">
        <f t="shared" si="85"/>
        <v>2021</v>
      </c>
      <c r="C1825" s="2">
        <f t="shared" si="84"/>
        <v>8</v>
      </c>
      <c r="D1825" s="2">
        <v>953</v>
      </c>
      <c r="E1825" t="s">
        <v>4806</v>
      </c>
      <c r="F1825" s="4">
        <v>35763469</v>
      </c>
      <c r="G1825" s="2">
        <v>167.15</v>
      </c>
      <c r="I1825" t="s">
        <v>5792</v>
      </c>
      <c r="P1825" t="s">
        <v>5792</v>
      </c>
      <c r="AD1825" t="str">
        <f t="shared" si="86"/>
        <v xml:space="preserve">IT služby, SW, licencie </v>
      </c>
    </row>
    <row r="1826" spans="1:30" x14ac:dyDescent="0.3">
      <c r="A1826" s="3">
        <v>44410</v>
      </c>
      <c r="B1826" s="2">
        <f t="shared" si="85"/>
        <v>2021</v>
      </c>
      <c r="C1826" s="2">
        <f t="shared" si="84"/>
        <v>8</v>
      </c>
      <c r="D1826" s="2">
        <v>952</v>
      </c>
      <c r="E1826" t="s">
        <v>4807</v>
      </c>
      <c r="F1826" s="4">
        <v>35763469</v>
      </c>
      <c r="G1826" s="2">
        <v>1563.88</v>
      </c>
      <c r="I1826" t="s">
        <v>5792</v>
      </c>
      <c r="P1826" t="s">
        <v>5792</v>
      </c>
      <c r="AD1826" t="str">
        <f t="shared" si="86"/>
        <v xml:space="preserve">IT služby, SW, licencie </v>
      </c>
    </row>
    <row r="1827" spans="1:30" x14ac:dyDescent="0.3">
      <c r="A1827" s="3">
        <v>44398</v>
      </c>
      <c r="B1827" s="2">
        <f t="shared" si="85"/>
        <v>2021</v>
      </c>
      <c r="C1827" s="2">
        <f t="shared" si="84"/>
        <v>7</v>
      </c>
      <c r="D1827" s="2">
        <v>951</v>
      </c>
      <c r="E1827" t="s">
        <v>4860</v>
      </c>
      <c r="F1827" s="4">
        <v>35763469</v>
      </c>
      <c r="G1827" s="2">
        <v>1037.27</v>
      </c>
      <c r="I1827" t="s">
        <v>5792</v>
      </c>
      <c r="P1827" t="s">
        <v>5792</v>
      </c>
      <c r="AD1827" t="str">
        <f t="shared" si="86"/>
        <v xml:space="preserve">IT služby, SW, licencie </v>
      </c>
    </row>
    <row r="1828" spans="1:30" x14ac:dyDescent="0.3">
      <c r="A1828" s="3">
        <v>44376</v>
      </c>
      <c r="B1828" s="2">
        <f t="shared" si="85"/>
        <v>2021</v>
      </c>
      <c r="C1828" s="2">
        <f t="shared" si="84"/>
        <v>6</v>
      </c>
      <c r="D1828" s="2">
        <v>798</v>
      </c>
      <c r="E1828" t="s">
        <v>4962</v>
      </c>
      <c r="F1828" s="4">
        <v>35763469</v>
      </c>
      <c r="G1828" s="2">
        <v>1446.34</v>
      </c>
      <c r="I1828" t="s">
        <v>5792</v>
      </c>
      <c r="P1828" t="s">
        <v>5792</v>
      </c>
      <c r="AD1828" t="str">
        <f t="shared" si="86"/>
        <v xml:space="preserve">IT služby, SW, licencie </v>
      </c>
    </row>
    <row r="1829" spans="1:30" x14ac:dyDescent="0.3">
      <c r="A1829" s="3">
        <v>44376</v>
      </c>
      <c r="B1829" s="2">
        <f t="shared" si="85"/>
        <v>2021</v>
      </c>
      <c r="C1829" s="2">
        <f t="shared" si="84"/>
        <v>6</v>
      </c>
      <c r="D1829" s="2">
        <v>802</v>
      </c>
      <c r="E1829" t="s">
        <v>4963</v>
      </c>
      <c r="F1829" s="4">
        <v>35763469</v>
      </c>
      <c r="G1829" s="2">
        <v>167.15</v>
      </c>
      <c r="I1829" t="s">
        <v>5792</v>
      </c>
      <c r="P1829" t="s">
        <v>5792</v>
      </c>
      <c r="AD1829" t="str">
        <f t="shared" si="86"/>
        <v xml:space="preserve">IT služby, SW, licencie </v>
      </c>
    </row>
    <row r="1830" spans="1:30" x14ac:dyDescent="0.3">
      <c r="A1830" s="3">
        <v>44364</v>
      </c>
      <c r="B1830" s="2">
        <f t="shared" si="85"/>
        <v>2021</v>
      </c>
      <c r="C1830" s="2">
        <f t="shared" si="84"/>
        <v>6</v>
      </c>
      <c r="D1830" s="2">
        <v>801</v>
      </c>
      <c r="E1830" t="s">
        <v>4999</v>
      </c>
      <c r="F1830" s="4">
        <v>35763469</v>
      </c>
      <c r="G1830" s="2">
        <v>875.12</v>
      </c>
      <c r="I1830" t="s">
        <v>5792</v>
      </c>
      <c r="P1830" t="s">
        <v>5792</v>
      </c>
      <c r="AD1830" t="str">
        <f t="shared" si="86"/>
        <v xml:space="preserve">IT služby, SW, licencie </v>
      </c>
    </row>
    <row r="1831" spans="1:30" x14ac:dyDescent="0.3">
      <c r="A1831" s="3">
        <v>44344</v>
      </c>
      <c r="B1831" s="2">
        <f t="shared" si="85"/>
        <v>2021</v>
      </c>
      <c r="C1831" s="2">
        <f t="shared" si="84"/>
        <v>5</v>
      </c>
      <c r="D1831" s="2">
        <v>598</v>
      </c>
      <c r="E1831" t="s">
        <v>5085</v>
      </c>
      <c r="F1831" s="4">
        <v>35763469</v>
      </c>
      <c r="G1831" s="2">
        <v>1436.42</v>
      </c>
      <c r="I1831" t="s">
        <v>5792</v>
      </c>
      <c r="P1831" t="s">
        <v>5792</v>
      </c>
      <c r="AD1831" t="str">
        <f t="shared" si="86"/>
        <v xml:space="preserve">IT služby, SW, licencie </v>
      </c>
    </row>
    <row r="1832" spans="1:30" x14ac:dyDescent="0.3">
      <c r="A1832" s="3">
        <v>44344</v>
      </c>
      <c r="B1832" s="2">
        <f t="shared" si="85"/>
        <v>2021</v>
      </c>
      <c r="C1832" s="2">
        <f t="shared" si="84"/>
        <v>5</v>
      </c>
      <c r="D1832" s="2">
        <v>616</v>
      </c>
      <c r="E1832" t="s">
        <v>5094</v>
      </c>
      <c r="F1832" s="4">
        <v>35763469</v>
      </c>
      <c r="G1832" s="2">
        <v>167.15</v>
      </c>
      <c r="I1832" t="s">
        <v>5792</v>
      </c>
      <c r="P1832" t="s">
        <v>5792</v>
      </c>
      <c r="AD1832" t="str">
        <f t="shared" si="86"/>
        <v xml:space="preserve">IT služby, SW, licencie </v>
      </c>
    </row>
    <row r="1833" spans="1:30" x14ac:dyDescent="0.3">
      <c r="A1833" s="3">
        <v>44333</v>
      </c>
      <c r="B1833" s="2">
        <f t="shared" si="85"/>
        <v>2021</v>
      </c>
      <c r="C1833" s="2">
        <f t="shared" si="84"/>
        <v>5</v>
      </c>
      <c r="D1833" s="2">
        <v>617</v>
      </c>
      <c r="E1833" t="s">
        <v>5160</v>
      </c>
      <c r="F1833" s="4">
        <v>35763469</v>
      </c>
      <c r="G1833" s="2">
        <v>1068.3599999999999</v>
      </c>
      <c r="I1833" t="s">
        <v>5792</v>
      </c>
      <c r="P1833" t="s">
        <v>5792</v>
      </c>
      <c r="AD1833" t="str">
        <f t="shared" si="86"/>
        <v xml:space="preserve">IT služby, SW, licencie </v>
      </c>
    </row>
    <row r="1834" spans="1:30" x14ac:dyDescent="0.3">
      <c r="A1834" s="3">
        <v>44319</v>
      </c>
      <c r="B1834" s="2">
        <f t="shared" si="85"/>
        <v>2021</v>
      </c>
      <c r="C1834" s="2">
        <f t="shared" si="84"/>
        <v>5</v>
      </c>
      <c r="D1834" s="2">
        <v>485</v>
      </c>
      <c r="E1834" t="s">
        <v>5224</v>
      </c>
      <c r="F1834" s="4">
        <v>35763469</v>
      </c>
      <c r="G1834" s="2">
        <v>1438.74</v>
      </c>
      <c r="I1834" t="s">
        <v>5792</v>
      </c>
      <c r="P1834" t="s">
        <v>5792</v>
      </c>
      <c r="AD1834" t="str">
        <f t="shared" si="86"/>
        <v xml:space="preserve">IT služby, SW, licencie </v>
      </c>
    </row>
    <row r="1835" spans="1:30" x14ac:dyDescent="0.3">
      <c r="A1835" s="3">
        <v>44319</v>
      </c>
      <c r="B1835" s="2">
        <f t="shared" si="85"/>
        <v>2021</v>
      </c>
      <c r="C1835" s="2">
        <f t="shared" si="84"/>
        <v>5</v>
      </c>
      <c r="D1835" s="2">
        <v>457</v>
      </c>
      <c r="E1835" t="s">
        <v>5226</v>
      </c>
      <c r="F1835" s="4">
        <v>35763469</v>
      </c>
      <c r="G1835" s="2">
        <v>167.15</v>
      </c>
      <c r="I1835" t="s">
        <v>5792</v>
      </c>
      <c r="P1835" t="s">
        <v>5792</v>
      </c>
      <c r="AD1835" t="str">
        <f t="shared" si="86"/>
        <v xml:space="preserve">IT služby, SW, licencie </v>
      </c>
    </row>
    <row r="1836" spans="1:30" x14ac:dyDescent="0.3">
      <c r="A1836" s="3">
        <v>44302</v>
      </c>
      <c r="B1836" s="2">
        <f t="shared" si="85"/>
        <v>2021</v>
      </c>
      <c r="C1836" s="2">
        <f t="shared" si="84"/>
        <v>4</v>
      </c>
      <c r="D1836" s="2">
        <v>484</v>
      </c>
      <c r="E1836" t="s">
        <v>5285</v>
      </c>
      <c r="F1836" s="4">
        <v>35763469</v>
      </c>
      <c r="G1836" s="2">
        <v>1023.17</v>
      </c>
      <c r="I1836" t="s">
        <v>5792</v>
      </c>
      <c r="P1836" t="s">
        <v>5792</v>
      </c>
      <c r="AD1836" t="str">
        <f t="shared" si="86"/>
        <v xml:space="preserve">IT služby, SW, licencie </v>
      </c>
    </row>
    <row r="1837" spans="1:30" x14ac:dyDescent="0.3">
      <c r="A1837" s="3">
        <v>44286</v>
      </c>
      <c r="B1837" s="2">
        <f t="shared" si="85"/>
        <v>2021</v>
      </c>
      <c r="C1837" s="2">
        <f t="shared" si="84"/>
        <v>3</v>
      </c>
      <c r="D1837" s="2">
        <v>300</v>
      </c>
      <c r="E1837" t="s">
        <v>5378</v>
      </c>
      <c r="F1837" s="4">
        <v>35763469</v>
      </c>
      <c r="G1837" s="2">
        <v>167.15</v>
      </c>
      <c r="I1837" t="s">
        <v>5792</v>
      </c>
      <c r="P1837" t="s">
        <v>5792</v>
      </c>
      <c r="AD1837" t="str">
        <f t="shared" si="86"/>
        <v xml:space="preserve">IT služby, SW, licencie </v>
      </c>
    </row>
    <row r="1838" spans="1:30" x14ac:dyDescent="0.3">
      <c r="A1838" s="3">
        <v>44286</v>
      </c>
      <c r="B1838" s="2">
        <f t="shared" si="85"/>
        <v>2021</v>
      </c>
      <c r="C1838" s="2">
        <f t="shared" si="84"/>
        <v>3</v>
      </c>
      <c r="D1838" s="2">
        <v>287</v>
      </c>
      <c r="E1838" t="s">
        <v>5379</v>
      </c>
      <c r="F1838" s="4">
        <v>35763469</v>
      </c>
      <c r="G1838" s="2">
        <v>1717.56</v>
      </c>
      <c r="I1838" t="s">
        <v>5792</v>
      </c>
      <c r="P1838" t="s">
        <v>5792</v>
      </c>
      <c r="AD1838" t="str">
        <f t="shared" si="86"/>
        <v xml:space="preserve">IT služby, SW, licencie </v>
      </c>
    </row>
    <row r="1839" spans="1:30" x14ac:dyDescent="0.3">
      <c r="A1839" s="3">
        <v>44274</v>
      </c>
      <c r="B1839" s="2">
        <f t="shared" si="85"/>
        <v>2021</v>
      </c>
      <c r="C1839" s="2">
        <f t="shared" si="84"/>
        <v>3</v>
      </c>
      <c r="D1839" s="2">
        <v>299</v>
      </c>
      <c r="E1839" t="s">
        <v>5461</v>
      </c>
      <c r="F1839" s="4">
        <v>35763469</v>
      </c>
      <c r="G1839" s="2">
        <v>905.29</v>
      </c>
      <c r="I1839" t="s">
        <v>5792</v>
      </c>
      <c r="P1839" t="s">
        <v>5792</v>
      </c>
      <c r="AD1839" t="str">
        <f t="shared" si="86"/>
        <v xml:space="preserve">IT služby, SW, licencie </v>
      </c>
    </row>
    <row r="1840" spans="1:30" x14ac:dyDescent="0.3">
      <c r="A1840" s="3">
        <v>44252</v>
      </c>
      <c r="B1840" s="2">
        <f t="shared" si="85"/>
        <v>2021</v>
      </c>
      <c r="C1840" s="2">
        <f t="shared" si="84"/>
        <v>2</v>
      </c>
      <c r="D1840" s="2">
        <v>140</v>
      </c>
      <c r="E1840" t="s">
        <v>5545</v>
      </c>
      <c r="F1840" s="4">
        <v>35763469</v>
      </c>
      <c r="G1840" s="2">
        <v>167.15</v>
      </c>
      <c r="I1840" t="s">
        <v>5792</v>
      </c>
      <c r="P1840" t="s">
        <v>5792</v>
      </c>
      <c r="AD1840" t="str">
        <f t="shared" si="86"/>
        <v xml:space="preserve">IT služby, SW, licencie </v>
      </c>
    </row>
    <row r="1841" spans="1:30" x14ac:dyDescent="0.3">
      <c r="A1841" s="3">
        <v>44252</v>
      </c>
      <c r="B1841" s="2">
        <f t="shared" si="85"/>
        <v>2021</v>
      </c>
      <c r="C1841" s="2">
        <f t="shared" si="84"/>
        <v>2</v>
      </c>
      <c r="D1841" s="2">
        <v>126</v>
      </c>
      <c r="E1841" t="s">
        <v>5546</v>
      </c>
      <c r="F1841" s="4">
        <v>35763469</v>
      </c>
      <c r="G1841" s="2">
        <v>1405.06</v>
      </c>
      <c r="I1841" t="s">
        <v>5792</v>
      </c>
      <c r="P1841" t="s">
        <v>5792</v>
      </c>
      <c r="AD1841" t="str">
        <f t="shared" si="86"/>
        <v xml:space="preserve">IT služby, SW, licencie </v>
      </c>
    </row>
    <row r="1842" spans="1:30" x14ac:dyDescent="0.3">
      <c r="A1842" s="3">
        <v>44244</v>
      </c>
      <c r="B1842" s="2">
        <f t="shared" si="85"/>
        <v>2021</v>
      </c>
      <c r="C1842" s="2">
        <f t="shared" si="84"/>
        <v>2</v>
      </c>
      <c r="D1842" s="2">
        <v>141</v>
      </c>
      <c r="E1842" t="s">
        <v>5577</v>
      </c>
      <c r="F1842" s="4">
        <v>35763469</v>
      </c>
      <c r="G1842" s="2">
        <v>827.47</v>
      </c>
      <c r="I1842" t="s">
        <v>5792</v>
      </c>
      <c r="P1842" t="s">
        <v>5792</v>
      </c>
      <c r="AD1842" t="str">
        <f t="shared" si="86"/>
        <v xml:space="preserve">IT služby, SW, licencie </v>
      </c>
    </row>
    <row r="1843" spans="1:30" x14ac:dyDescent="0.3">
      <c r="A1843" s="3">
        <v>44230</v>
      </c>
      <c r="B1843" s="2">
        <f t="shared" si="85"/>
        <v>2021</v>
      </c>
      <c r="C1843" s="2">
        <f t="shared" si="84"/>
        <v>2</v>
      </c>
      <c r="D1843" s="2">
        <v>2323</v>
      </c>
      <c r="E1843" t="s">
        <v>5656</v>
      </c>
      <c r="F1843" s="4">
        <v>35763469</v>
      </c>
      <c r="G1843" s="2">
        <v>167.15</v>
      </c>
      <c r="I1843" t="s">
        <v>5792</v>
      </c>
      <c r="P1843" t="s">
        <v>5792</v>
      </c>
      <c r="AD1843" t="str">
        <f t="shared" si="86"/>
        <v xml:space="preserve">IT služby, SW, licencie </v>
      </c>
    </row>
    <row r="1844" spans="1:30" x14ac:dyDescent="0.3">
      <c r="A1844" s="3">
        <v>44228</v>
      </c>
      <c r="B1844" s="2">
        <f t="shared" si="85"/>
        <v>2021</v>
      </c>
      <c r="C1844" s="2">
        <f t="shared" si="84"/>
        <v>2</v>
      </c>
      <c r="D1844" s="2">
        <v>2312</v>
      </c>
      <c r="E1844" t="s">
        <v>5687</v>
      </c>
      <c r="F1844" s="4">
        <v>35763469</v>
      </c>
      <c r="G1844" s="2">
        <v>1247.23</v>
      </c>
      <c r="I1844" t="s">
        <v>5792</v>
      </c>
      <c r="P1844" t="s">
        <v>5792</v>
      </c>
      <c r="AD1844" t="str">
        <f t="shared" si="86"/>
        <v xml:space="preserve">IT služby, SW, licencie </v>
      </c>
    </row>
    <row r="1845" spans="1:30" x14ac:dyDescent="0.3">
      <c r="A1845" s="3">
        <v>44215</v>
      </c>
      <c r="B1845" s="2">
        <f t="shared" si="85"/>
        <v>2021</v>
      </c>
      <c r="C1845" s="2">
        <f t="shared" si="84"/>
        <v>1</v>
      </c>
      <c r="D1845" s="2">
        <v>2311</v>
      </c>
      <c r="E1845" t="s">
        <v>5755</v>
      </c>
      <c r="F1845" s="4">
        <v>35763469</v>
      </c>
      <c r="G1845" s="2">
        <v>808.34</v>
      </c>
      <c r="I1845" t="s">
        <v>5792</v>
      </c>
      <c r="P1845" t="s">
        <v>5792</v>
      </c>
      <c r="AD1845" t="str">
        <f t="shared" si="86"/>
        <v xml:space="preserve">IT služby, SW, licencie </v>
      </c>
    </row>
    <row r="1846" spans="1:30" x14ac:dyDescent="0.3">
      <c r="A1846" s="3">
        <v>45279</v>
      </c>
      <c r="B1846" s="2">
        <f t="shared" si="85"/>
        <v>2023</v>
      </c>
      <c r="C1846" s="2">
        <f t="shared" si="84"/>
        <v>12</v>
      </c>
      <c r="D1846" s="2">
        <v>522</v>
      </c>
      <c r="E1846" t="s">
        <v>303</v>
      </c>
      <c r="F1846" s="4">
        <v>35768266</v>
      </c>
      <c r="G1846" s="2">
        <v>-215.67</v>
      </c>
      <c r="H1846" t="s">
        <v>5792</v>
      </c>
      <c r="L1846" t="s">
        <v>5792</v>
      </c>
      <c r="AD1846" t="str">
        <f t="shared" si="86"/>
        <v xml:space="preserve">Energie, vodné, stočné, správcovské služby </v>
      </c>
    </row>
    <row r="1847" spans="1:30" x14ac:dyDescent="0.3">
      <c r="A1847" s="3">
        <v>45126</v>
      </c>
      <c r="B1847" s="2">
        <f t="shared" si="85"/>
        <v>2023</v>
      </c>
      <c r="C1847" s="2">
        <f t="shared" si="84"/>
        <v>7</v>
      </c>
      <c r="D1847" s="2">
        <v>786</v>
      </c>
      <c r="E1847" t="s">
        <v>1283</v>
      </c>
      <c r="F1847" s="4">
        <v>35768266</v>
      </c>
      <c r="G1847" s="2">
        <v>-16294.64</v>
      </c>
      <c r="I1847" t="s">
        <v>5792</v>
      </c>
      <c r="K1847" t="s">
        <v>5792</v>
      </c>
      <c r="AD1847" t="str">
        <f t="shared" si="86"/>
        <v xml:space="preserve">Investícia a údržba majetku </v>
      </c>
    </row>
    <row r="1848" spans="1:30" x14ac:dyDescent="0.3">
      <c r="A1848" s="3">
        <v>45126</v>
      </c>
      <c r="B1848" s="2">
        <f t="shared" si="85"/>
        <v>2023</v>
      </c>
      <c r="C1848" s="2">
        <f t="shared" si="84"/>
        <v>7</v>
      </c>
      <c r="D1848" s="2">
        <v>375</v>
      </c>
      <c r="E1848" t="s">
        <v>1284</v>
      </c>
      <c r="F1848" s="4">
        <v>35768266</v>
      </c>
      <c r="G1848" s="2">
        <v>16294.64</v>
      </c>
      <c r="I1848" t="s">
        <v>5792</v>
      </c>
      <c r="K1848" t="s">
        <v>5792</v>
      </c>
      <c r="AD1848" t="str">
        <f t="shared" si="86"/>
        <v xml:space="preserve">Investícia a údržba majetku </v>
      </c>
    </row>
    <row r="1849" spans="1:30" x14ac:dyDescent="0.3">
      <c r="A1849" s="3">
        <v>45126</v>
      </c>
      <c r="B1849" s="2">
        <f t="shared" si="85"/>
        <v>2023</v>
      </c>
      <c r="C1849" s="2">
        <f t="shared" si="84"/>
        <v>7</v>
      </c>
      <c r="D1849" s="2">
        <v>785</v>
      </c>
      <c r="E1849" t="s">
        <v>1285</v>
      </c>
      <c r="F1849" s="4">
        <v>35768266</v>
      </c>
      <c r="G1849" s="2">
        <v>-1606675.32</v>
      </c>
      <c r="I1849" t="s">
        <v>5792</v>
      </c>
      <c r="K1849" t="s">
        <v>5792</v>
      </c>
      <c r="AD1849" t="str">
        <f t="shared" si="86"/>
        <v xml:space="preserve">Investícia a údržba majetku </v>
      </c>
    </row>
    <row r="1850" spans="1:30" x14ac:dyDescent="0.3">
      <c r="A1850" s="3">
        <v>45126</v>
      </c>
      <c r="B1850" s="2">
        <f t="shared" si="85"/>
        <v>2023</v>
      </c>
      <c r="C1850" s="2">
        <f t="shared" si="84"/>
        <v>7</v>
      </c>
      <c r="D1850" s="2">
        <v>278</v>
      </c>
      <c r="E1850" t="s">
        <v>1286</v>
      </c>
      <c r="F1850" s="4">
        <v>35768266</v>
      </c>
      <c r="G1850" s="2">
        <v>1606675.32</v>
      </c>
      <c r="I1850" t="s">
        <v>5792</v>
      </c>
      <c r="K1850" t="s">
        <v>5792</v>
      </c>
      <c r="AD1850" t="str">
        <f t="shared" si="86"/>
        <v xml:space="preserve">Investícia a údržba majetku </v>
      </c>
    </row>
    <row r="1851" spans="1:30" x14ac:dyDescent="0.3">
      <c r="A1851" s="3">
        <v>45076</v>
      </c>
      <c r="B1851" s="2">
        <f t="shared" si="85"/>
        <v>2023</v>
      </c>
      <c r="C1851" s="2">
        <f t="shared" si="84"/>
        <v>5</v>
      </c>
      <c r="D1851" s="2">
        <v>141</v>
      </c>
      <c r="E1851" t="s">
        <v>1542</v>
      </c>
      <c r="F1851" s="4">
        <v>35768266</v>
      </c>
      <c r="G1851" s="2">
        <v>38.130000000000003</v>
      </c>
      <c r="I1851" t="s">
        <v>5792</v>
      </c>
      <c r="K1851" t="s">
        <v>5792</v>
      </c>
      <c r="AD1851" t="str">
        <f t="shared" si="86"/>
        <v xml:space="preserve">Investícia a údržba majetku </v>
      </c>
    </row>
    <row r="1852" spans="1:30" x14ac:dyDescent="0.3">
      <c r="A1852" s="3">
        <v>45076</v>
      </c>
      <c r="B1852" s="2">
        <f t="shared" si="85"/>
        <v>2023</v>
      </c>
      <c r="C1852" s="2">
        <f t="shared" si="84"/>
        <v>5</v>
      </c>
      <c r="D1852" s="2">
        <v>140</v>
      </c>
      <c r="E1852" t="s">
        <v>1543</v>
      </c>
      <c r="F1852" s="4">
        <v>35768266</v>
      </c>
      <c r="G1852" s="2">
        <v>310.49</v>
      </c>
      <c r="H1852" t="s">
        <v>5792</v>
      </c>
      <c r="L1852" t="s">
        <v>5792</v>
      </c>
      <c r="AD1852" t="str">
        <f t="shared" si="86"/>
        <v xml:space="preserve">Energie, vodné, stočné, správcovské služby </v>
      </c>
    </row>
    <row r="1853" spans="1:30" x14ac:dyDescent="0.3">
      <c r="A1853" s="3">
        <v>45050</v>
      </c>
      <c r="B1853" s="2">
        <f t="shared" si="85"/>
        <v>2023</v>
      </c>
      <c r="C1853" s="2">
        <f t="shared" si="84"/>
        <v>5</v>
      </c>
      <c r="D1853" s="2">
        <v>337</v>
      </c>
      <c r="E1853" t="s">
        <v>1676</v>
      </c>
      <c r="F1853" s="4">
        <v>35768266</v>
      </c>
      <c r="G1853" s="2">
        <v>100.91</v>
      </c>
      <c r="I1853" t="s">
        <v>5792</v>
      </c>
      <c r="K1853" t="s">
        <v>5792</v>
      </c>
      <c r="AD1853" t="str">
        <f t="shared" si="86"/>
        <v xml:space="preserve">Investícia a údržba majetku </v>
      </c>
    </row>
    <row r="1854" spans="1:30" x14ac:dyDescent="0.3">
      <c r="A1854" s="3">
        <v>45042</v>
      </c>
      <c r="B1854" s="2">
        <f t="shared" si="85"/>
        <v>2023</v>
      </c>
      <c r="C1854" s="2">
        <f t="shared" si="84"/>
        <v>4</v>
      </c>
      <c r="D1854" s="2">
        <v>106</v>
      </c>
      <c r="E1854" t="s">
        <v>1724</v>
      </c>
      <c r="F1854" s="4">
        <v>35768266</v>
      </c>
      <c r="G1854" s="2">
        <v>-133.51</v>
      </c>
      <c r="I1854" t="s">
        <v>5792</v>
      </c>
      <c r="K1854" t="s">
        <v>5792</v>
      </c>
      <c r="AD1854" t="str">
        <f t="shared" si="86"/>
        <v xml:space="preserve">Investícia a údržba majetku </v>
      </c>
    </row>
    <row r="1855" spans="1:30" x14ac:dyDescent="0.3">
      <c r="A1855" s="3">
        <v>45041</v>
      </c>
      <c r="B1855" s="2">
        <f t="shared" si="85"/>
        <v>2023</v>
      </c>
      <c r="C1855" s="2">
        <f t="shared" si="84"/>
        <v>4</v>
      </c>
      <c r="D1855" s="2">
        <v>113</v>
      </c>
      <c r="E1855" t="s">
        <v>1744</v>
      </c>
      <c r="F1855" s="4">
        <v>35768266</v>
      </c>
      <c r="G1855" s="2">
        <v>-9.89</v>
      </c>
      <c r="H1855" t="s">
        <v>5792</v>
      </c>
      <c r="L1855" t="s">
        <v>5792</v>
      </c>
      <c r="AD1855" t="str">
        <f t="shared" si="86"/>
        <v xml:space="preserve">Energie, vodné, stočné, správcovské služby </v>
      </c>
    </row>
    <row r="1856" spans="1:30" x14ac:dyDescent="0.3">
      <c r="A1856" s="3">
        <v>45041</v>
      </c>
      <c r="B1856" s="2">
        <f t="shared" si="85"/>
        <v>2023</v>
      </c>
      <c r="C1856" s="2">
        <f t="shared" si="84"/>
        <v>4</v>
      </c>
      <c r="D1856" s="2">
        <v>63</v>
      </c>
      <c r="E1856" t="s">
        <v>1751</v>
      </c>
      <c r="F1856" s="4">
        <v>35768266</v>
      </c>
      <c r="G1856" s="2">
        <v>9.89</v>
      </c>
      <c r="H1856" t="s">
        <v>5792</v>
      </c>
      <c r="L1856" t="s">
        <v>5792</v>
      </c>
      <c r="AD1856" t="str">
        <f t="shared" si="86"/>
        <v xml:space="preserve">Energie, vodné, stočné, správcovské služby </v>
      </c>
    </row>
    <row r="1857" spans="1:30" x14ac:dyDescent="0.3">
      <c r="A1857" s="3">
        <v>45036</v>
      </c>
      <c r="B1857" s="2">
        <f t="shared" si="85"/>
        <v>2023</v>
      </c>
      <c r="C1857" s="2">
        <f t="shared" si="84"/>
        <v>4</v>
      </c>
      <c r="D1857" s="2">
        <v>266</v>
      </c>
      <c r="E1857" t="s">
        <v>1760</v>
      </c>
      <c r="F1857" s="4">
        <v>35768266</v>
      </c>
      <c r="G1857" s="2">
        <v>37.369999999999997</v>
      </c>
      <c r="I1857" t="s">
        <v>5792</v>
      </c>
      <c r="K1857" t="s">
        <v>5792</v>
      </c>
      <c r="AD1857" t="str">
        <f t="shared" si="86"/>
        <v xml:space="preserve">Investícia a údržba majetku </v>
      </c>
    </row>
    <row r="1858" spans="1:30" x14ac:dyDescent="0.3">
      <c r="A1858" s="3">
        <v>45021</v>
      </c>
      <c r="B1858" s="2">
        <f t="shared" si="85"/>
        <v>2023</v>
      </c>
      <c r="C1858" s="2">
        <f t="shared" ref="C1858:C1921" si="87">MONTH(A1858)</f>
        <v>4</v>
      </c>
      <c r="D1858" s="2">
        <v>215</v>
      </c>
      <c r="E1858" t="s">
        <v>1816</v>
      </c>
      <c r="F1858" s="4">
        <v>35768266</v>
      </c>
      <c r="G1858" s="2">
        <v>100.91</v>
      </c>
      <c r="I1858" t="s">
        <v>5792</v>
      </c>
      <c r="K1858" t="s">
        <v>5792</v>
      </c>
      <c r="AD1858" t="str">
        <f t="shared" si="86"/>
        <v xml:space="preserve">Investícia a údržba majetku </v>
      </c>
    </row>
    <row r="1859" spans="1:30" x14ac:dyDescent="0.3">
      <c r="A1859" s="3">
        <v>44992</v>
      </c>
      <c r="B1859" s="2">
        <f t="shared" ref="B1859:B1922" si="88">YEAR(A1859)</f>
        <v>2023</v>
      </c>
      <c r="C1859" s="2">
        <f t="shared" si="87"/>
        <v>3</v>
      </c>
      <c r="D1859" s="2">
        <v>98</v>
      </c>
      <c r="E1859" t="s">
        <v>1958</v>
      </c>
      <c r="F1859" s="4">
        <v>35768266</v>
      </c>
      <c r="G1859" s="2">
        <v>100.91</v>
      </c>
      <c r="I1859" t="s">
        <v>5792</v>
      </c>
      <c r="K1859" t="s">
        <v>5792</v>
      </c>
      <c r="AD1859" t="str">
        <f t="shared" ref="AD1859:AD1922" si="89">_xlfn.CONCAT(IF($K1859="x",_xlfn.CONCAT($K$1, " "),""),IF($L1859="x",_xlfn.CONCAT($L$1, " "),""),IF($M1859="x",_xlfn.CONCAT($M$1, " "),""),IF($N1859="x",_xlfn.CONCAT($N$1, " "),""),IF($O1859="x",_xlfn.CONCAT($O$1, " "),""),IF($P1859="x",_xlfn.CONCAT($P$1, " "),""),IF($Q1859="x",_xlfn.CONCAT($Q$1, " "),""),IF($R1859="x",_xlfn.CONCAT($R$1, " "),""),IF($S1859="x",_xlfn.CONCAT($S$1, " "),""), IF($T1859="x",_xlfn.CONCAT($T$1, " "),""),IF($U1859="x",_xlfn.CONCAT($U$1, " "),""),IF($V1859="x",_xlfn.CONCAT($V$1, " "),""),IF($W1859="x",_xlfn.CONCAT($W$1, " "),""),IF($X1859="x",_xlfn.CONCAT($X$1, " "),""),IF($Y1859="x",_xlfn.CONCAT($Y$1, " "),""),IF($Z1859="x",_xlfn.CONCAT($Z$1, " "),""),IF($AA1859="x",_xlfn.CONCAT($AA$1, " "),""),IF($AB1859="x",_xlfn.CONCAT($AB$1, " "),""),IF($AC1859="x",_xlfn.CONCAT($AC$1, " "),""))</f>
        <v xml:space="preserve">Investícia a údržba majetku </v>
      </c>
    </row>
    <row r="1860" spans="1:30" x14ac:dyDescent="0.3">
      <c r="A1860" s="3">
        <v>44986</v>
      </c>
      <c r="B1860" s="2">
        <f t="shared" si="88"/>
        <v>2023</v>
      </c>
      <c r="C1860" s="2">
        <f t="shared" si="87"/>
        <v>3</v>
      </c>
      <c r="D1860" s="2">
        <v>44</v>
      </c>
      <c r="E1860" t="s">
        <v>2015</v>
      </c>
      <c r="F1860" s="4">
        <v>35768266</v>
      </c>
      <c r="G1860" s="2">
        <v>86.68</v>
      </c>
      <c r="H1860" t="s">
        <v>5792</v>
      </c>
      <c r="L1860" t="s">
        <v>5792</v>
      </c>
      <c r="AD1860" t="str">
        <f t="shared" si="89"/>
        <v xml:space="preserve">Energie, vodné, stočné, správcovské služby </v>
      </c>
    </row>
    <row r="1861" spans="1:30" x14ac:dyDescent="0.3">
      <c r="A1861" s="3">
        <v>44950</v>
      </c>
      <c r="B1861" s="2">
        <f t="shared" si="88"/>
        <v>2023</v>
      </c>
      <c r="C1861" s="2">
        <f t="shared" si="87"/>
        <v>1</v>
      </c>
      <c r="D1861" s="2">
        <v>1975</v>
      </c>
      <c r="E1861" t="s">
        <v>2126</v>
      </c>
      <c r="F1861" s="4">
        <v>35768266</v>
      </c>
      <c r="G1861" s="2">
        <v>365.96</v>
      </c>
      <c r="H1861" t="s">
        <v>5792</v>
      </c>
      <c r="L1861" t="s">
        <v>5792</v>
      </c>
      <c r="AD1861" t="str">
        <f t="shared" si="89"/>
        <v xml:space="preserve">Energie, vodné, stočné, správcovské služby </v>
      </c>
    </row>
    <row r="1862" spans="1:30" x14ac:dyDescent="0.3">
      <c r="A1862" s="3">
        <v>44937</v>
      </c>
      <c r="B1862" s="2">
        <f t="shared" si="88"/>
        <v>2023</v>
      </c>
      <c r="C1862" s="2">
        <f t="shared" si="87"/>
        <v>1</v>
      </c>
      <c r="D1862" s="2">
        <v>1842</v>
      </c>
      <c r="E1862" t="s">
        <v>2213</v>
      </c>
      <c r="F1862" s="4">
        <v>35768266</v>
      </c>
      <c r="G1862" s="2">
        <v>100.91</v>
      </c>
      <c r="I1862" t="s">
        <v>5792</v>
      </c>
      <c r="K1862" t="s">
        <v>5792</v>
      </c>
      <c r="AD1862" t="str">
        <f t="shared" si="89"/>
        <v xml:space="preserve">Investícia a údržba majetku </v>
      </c>
    </row>
    <row r="1863" spans="1:30" x14ac:dyDescent="0.3">
      <c r="A1863" s="3">
        <v>44931</v>
      </c>
      <c r="B1863" s="2">
        <f t="shared" si="88"/>
        <v>2023</v>
      </c>
      <c r="C1863" s="2">
        <f t="shared" si="87"/>
        <v>1</v>
      </c>
      <c r="D1863" s="2">
        <v>1766</v>
      </c>
      <c r="E1863" t="s">
        <v>2222</v>
      </c>
      <c r="F1863" s="4">
        <v>35768266</v>
      </c>
      <c r="G1863" s="2">
        <v>100.91</v>
      </c>
      <c r="I1863" t="s">
        <v>5792</v>
      </c>
      <c r="K1863" t="s">
        <v>5792</v>
      </c>
      <c r="AD1863" t="str">
        <f t="shared" si="89"/>
        <v xml:space="preserve">Investícia a údržba majetku </v>
      </c>
    </row>
    <row r="1864" spans="1:30" x14ac:dyDescent="0.3">
      <c r="A1864" s="3">
        <v>44923</v>
      </c>
      <c r="B1864" s="2">
        <f t="shared" si="88"/>
        <v>2022</v>
      </c>
      <c r="C1864" s="2">
        <f t="shared" si="87"/>
        <v>12</v>
      </c>
      <c r="D1864">
        <v>1827</v>
      </c>
      <c r="E1864" t="s">
        <v>2263</v>
      </c>
      <c r="F1864" s="4">
        <v>35768266</v>
      </c>
      <c r="G1864" s="2">
        <v>295.82</v>
      </c>
      <c r="H1864" t="s">
        <v>5792</v>
      </c>
      <c r="L1864" t="s">
        <v>5792</v>
      </c>
      <c r="AD1864" t="str">
        <f t="shared" si="89"/>
        <v xml:space="preserve">Energie, vodné, stočné, správcovské služby </v>
      </c>
    </row>
    <row r="1865" spans="1:30" x14ac:dyDescent="0.3">
      <c r="A1865" s="3">
        <v>44907</v>
      </c>
      <c r="B1865" s="2">
        <f t="shared" si="88"/>
        <v>2022</v>
      </c>
      <c r="C1865" s="2">
        <f t="shared" si="87"/>
        <v>12</v>
      </c>
      <c r="D1865">
        <v>1625</v>
      </c>
      <c r="E1865" t="s">
        <v>2434</v>
      </c>
      <c r="F1865" s="4">
        <v>35768266</v>
      </c>
      <c r="G1865" s="2">
        <v>180</v>
      </c>
      <c r="H1865" t="s">
        <v>5792</v>
      </c>
      <c r="K1865" t="s">
        <v>5792</v>
      </c>
      <c r="AD1865" t="str">
        <f t="shared" si="89"/>
        <v xml:space="preserve">Investícia a údržba majetku </v>
      </c>
    </row>
    <row r="1866" spans="1:30" x14ac:dyDescent="0.3">
      <c r="A1866" s="3">
        <v>44907</v>
      </c>
      <c r="B1866" s="2">
        <f t="shared" si="88"/>
        <v>2022</v>
      </c>
      <c r="C1866" s="2">
        <f t="shared" si="87"/>
        <v>12</v>
      </c>
      <c r="D1866">
        <v>1620</v>
      </c>
      <c r="E1866" t="s">
        <v>2435</v>
      </c>
      <c r="F1866" s="4">
        <v>35768266</v>
      </c>
      <c r="G1866" s="2">
        <v>87.65</v>
      </c>
      <c r="I1866" t="s">
        <v>5792</v>
      </c>
      <c r="K1866" t="s">
        <v>5792</v>
      </c>
      <c r="AD1866" t="str">
        <f t="shared" si="89"/>
        <v xml:space="preserve">Investícia a údržba majetku </v>
      </c>
    </row>
    <row r="1867" spans="1:30" x14ac:dyDescent="0.3">
      <c r="A1867" s="3">
        <v>44900</v>
      </c>
      <c r="B1867" s="2">
        <f t="shared" si="88"/>
        <v>2022</v>
      </c>
      <c r="C1867" s="2">
        <f t="shared" si="87"/>
        <v>12</v>
      </c>
      <c r="D1867">
        <v>1682</v>
      </c>
      <c r="E1867" t="s">
        <v>2126</v>
      </c>
      <c r="F1867" s="4">
        <v>35768266</v>
      </c>
      <c r="G1867" s="2">
        <v>499.28</v>
      </c>
      <c r="H1867" t="s">
        <v>5792</v>
      </c>
      <c r="L1867" t="s">
        <v>5792</v>
      </c>
      <c r="AD1867" t="str">
        <f t="shared" si="89"/>
        <v xml:space="preserve">Energie, vodné, stočné, správcovské služby </v>
      </c>
    </row>
    <row r="1868" spans="1:30" x14ac:dyDescent="0.3">
      <c r="A1868" s="3">
        <v>44900</v>
      </c>
      <c r="B1868" s="2">
        <f t="shared" si="88"/>
        <v>2022</v>
      </c>
      <c r="C1868" s="2">
        <f t="shared" si="87"/>
        <v>12</v>
      </c>
      <c r="D1868">
        <v>1660</v>
      </c>
      <c r="E1868" t="s">
        <v>2451</v>
      </c>
      <c r="F1868" s="4">
        <v>35768266</v>
      </c>
      <c r="G1868" s="2">
        <v>465</v>
      </c>
      <c r="H1868" t="s">
        <v>5792</v>
      </c>
      <c r="L1868" t="s">
        <v>5792</v>
      </c>
      <c r="AD1868" t="str">
        <f t="shared" si="89"/>
        <v xml:space="preserve">Energie, vodné, stočné, správcovské služby </v>
      </c>
    </row>
    <row r="1869" spans="1:30" x14ac:dyDescent="0.3">
      <c r="A1869" s="3">
        <v>44900</v>
      </c>
      <c r="B1869" s="2">
        <f t="shared" si="88"/>
        <v>2022</v>
      </c>
      <c r="C1869" s="2">
        <f t="shared" si="87"/>
        <v>12</v>
      </c>
      <c r="D1869">
        <v>1555</v>
      </c>
      <c r="E1869" t="s">
        <v>2457</v>
      </c>
      <c r="F1869" s="4">
        <v>35768266</v>
      </c>
      <c r="G1869" s="2">
        <v>100.91</v>
      </c>
      <c r="I1869" t="s">
        <v>5792</v>
      </c>
      <c r="K1869" t="s">
        <v>5792</v>
      </c>
      <c r="AD1869" t="str">
        <f t="shared" si="89"/>
        <v xml:space="preserve">Investícia a údržba majetku </v>
      </c>
    </row>
    <row r="1870" spans="1:30" x14ac:dyDescent="0.3">
      <c r="A1870" s="3">
        <v>44895</v>
      </c>
      <c r="B1870" s="2">
        <f t="shared" si="88"/>
        <v>2022</v>
      </c>
      <c r="C1870" s="2">
        <f t="shared" si="87"/>
        <v>11</v>
      </c>
      <c r="D1870">
        <v>1534</v>
      </c>
      <c r="E1870" t="s">
        <v>2466</v>
      </c>
      <c r="F1870" s="4">
        <v>35768266</v>
      </c>
      <c r="G1870" s="2">
        <v>240</v>
      </c>
      <c r="H1870" t="s">
        <v>5792</v>
      </c>
      <c r="K1870" t="s">
        <v>5792</v>
      </c>
      <c r="AD1870" t="str">
        <f t="shared" si="89"/>
        <v xml:space="preserve">Investícia a údržba majetku </v>
      </c>
    </row>
    <row r="1871" spans="1:30" x14ac:dyDescent="0.3">
      <c r="A1871" s="3">
        <v>44893</v>
      </c>
      <c r="B1871" s="2">
        <f t="shared" si="88"/>
        <v>2022</v>
      </c>
      <c r="C1871" s="2">
        <f t="shared" si="87"/>
        <v>11</v>
      </c>
      <c r="D1871">
        <v>1505</v>
      </c>
      <c r="E1871" t="s">
        <v>2489</v>
      </c>
      <c r="F1871" s="4">
        <v>35768266</v>
      </c>
      <c r="G1871" s="2">
        <v>23.9</v>
      </c>
      <c r="I1871" t="s">
        <v>5792</v>
      </c>
      <c r="K1871" t="s">
        <v>5792</v>
      </c>
      <c r="AD1871" t="str">
        <f t="shared" si="89"/>
        <v xml:space="preserve">Investícia a údržba majetku </v>
      </c>
    </row>
    <row r="1872" spans="1:30" x14ac:dyDescent="0.3">
      <c r="A1872" s="3">
        <v>44880</v>
      </c>
      <c r="B1872" s="2">
        <f t="shared" si="88"/>
        <v>2022</v>
      </c>
      <c r="C1872" s="2">
        <f t="shared" si="87"/>
        <v>11</v>
      </c>
      <c r="D1872">
        <v>1624</v>
      </c>
      <c r="E1872" t="s">
        <v>2552</v>
      </c>
      <c r="F1872" s="4">
        <v>35768266</v>
      </c>
      <c r="G1872" s="2">
        <v>-22.22</v>
      </c>
      <c r="H1872" t="s">
        <v>5792</v>
      </c>
      <c r="L1872" t="s">
        <v>5792</v>
      </c>
      <c r="AD1872" t="str">
        <f t="shared" si="89"/>
        <v xml:space="preserve">Energie, vodné, stočné, správcovské služby </v>
      </c>
    </row>
    <row r="1873" spans="1:30" x14ac:dyDescent="0.3">
      <c r="A1873" s="3">
        <v>44874</v>
      </c>
      <c r="B1873" s="2">
        <f t="shared" si="88"/>
        <v>2022</v>
      </c>
      <c r="C1873" s="2">
        <f t="shared" si="87"/>
        <v>11</v>
      </c>
      <c r="D1873">
        <v>1476</v>
      </c>
      <c r="E1873" t="s">
        <v>2263</v>
      </c>
      <c r="F1873" s="4">
        <v>35768266</v>
      </c>
      <c r="G1873" s="2">
        <v>411.18</v>
      </c>
      <c r="H1873" t="s">
        <v>5792</v>
      </c>
      <c r="L1873" t="s">
        <v>5792</v>
      </c>
      <c r="AD1873" t="str">
        <f t="shared" si="89"/>
        <v xml:space="preserve">Energie, vodné, stočné, správcovské služby </v>
      </c>
    </row>
    <row r="1874" spans="1:30" x14ac:dyDescent="0.3">
      <c r="A1874" s="3">
        <v>44874</v>
      </c>
      <c r="B1874" s="2">
        <f t="shared" si="88"/>
        <v>2022</v>
      </c>
      <c r="C1874" s="2">
        <f t="shared" si="87"/>
        <v>11</v>
      </c>
      <c r="D1874">
        <v>1435</v>
      </c>
      <c r="E1874" t="s">
        <v>2593</v>
      </c>
      <c r="F1874" s="4">
        <v>35768266</v>
      </c>
      <c r="G1874" s="2">
        <v>42.72</v>
      </c>
      <c r="H1874" t="s">
        <v>5792</v>
      </c>
      <c r="K1874" t="s">
        <v>5792</v>
      </c>
      <c r="AD1874" t="str">
        <f t="shared" si="89"/>
        <v xml:space="preserve">Investícia a údržba majetku </v>
      </c>
    </row>
    <row r="1875" spans="1:30" x14ac:dyDescent="0.3">
      <c r="A1875" s="3">
        <v>44872</v>
      </c>
      <c r="B1875" s="2">
        <f t="shared" si="88"/>
        <v>2022</v>
      </c>
      <c r="C1875" s="2">
        <f t="shared" si="87"/>
        <v>11</v>
      </c>
      <c r="D1875">
        <v>1395</v>
      </c>
      <c r="E1875" t="s">
        <v>2604</v>
      </c>
      <c r="F1875" s="4">
        <v>35768266</v>
      </c>
      <c r="G1875" s="2">
        <v>100.91</v>
      </c>
      <c r="I1875" t="s">
        <v>5792</v>
      </c>
      <c r="K1875" t="s">
        <v>5792</v>
      </c>
      <c r="AD1875" t="str">
        <f t="shared" si="89"/>
        <v xml:space="preserve">Investícia a údržba majetku </v>
      </c>
    </row>
    <row r="1876" spans="1:30" x14ac:dyDescent="0.3">
      <c r="A1876" s="3">
        <v>44853</v>
      </c>
      <c r="B1876" s="2">
        <f t="shared" si="88"/>
        <v>2022</v>
      </c>
      <c r="C1876" s="2">
        <f t="shared" si="87"/>
        <v>10</v>
      </c>
      <c r="D1876">
        <v>1434</v>
      </c>
      <c r="E1876" t="s">
        <v>2684</v>
      </c>
      <c r="F1876" s="4">
        <v>35768266</v>
      </c>
      <c r="G1876" s="2">
        <v>-8.5399999999999991</v>
      </c>
      <c r="H1876" t="s">
        <v>5792</v>
      </c>
      <c r="L1876" t="s">
        <v>5792</v>
      </c>
      <c r="AD1876" t="str">
        <f t="shared" si="89"/>
        <v xml:space="preserve">Energie, vodné, stočné, správcovské služby </v>
      </c>
    </row>
    <row r="1877" spans="1:30" x14ac:dyDescent="0.3">
      <c r="A1877" s="3">
        <v>44845</v>
      </c>
      <c r="B1877" s="2">
        <f t="shared" si="88"/>
        <v>2022</v>
      </c>
      <c r="C1877" s="2">
        <f t="shared" si="87"/>
        <v>10</v>
      </c>
      <c r="D1877">
        <v>1243</v>
      </c>
      <c r="E1877" t="s">
        <v>2738</v>
      </c>
      <c r="F1877" s="4">
        <v>35768266</v>
      </c>
      <c r="G1877" s="2">
        <v>100.91</v>
      </c>
      <c r="I1877" t="s">
        <v>5792</v>
      </c>
      <c r="K1877" t="s">
        <v>5792</v>
      </c>
      <c r="AD1877" t="str">
        <f t="shared" si="89"/>
        <v xml:space="preserve">Investícia a údržba majetku </v>
      </c>
    </row>
    <row r="1878" spans="1:30" x14ac:dyDescent="0.3">
      <c r="A1878" s="3">
        <v>44839</v>
      </c>
      <c r="B1878" s="2">
        <f t="shared" si="88"/>
        <v>2022</v>
      </c>
      <c r="C1878" s="2">
        <f t="shared" si="87"/>
        <v>10</v>
      </c>
      <c r="D1878">
        <v>1317</v>
      </c>
      <c r="E1878" t="s">
        <v>2552</v>
      </c>
      <c r="F1878" s="4">
        <v>35768266</v>
      </c>
      <c r="G1878" s="2">
        <v>234.96</v>
      </c>
      <c r="H1878" t="s">
        <v>5792</v>
      </c>
      <c r="L1878" t="s">
        <v>5792</v>
      </c>
      <c r="AD1878" t="str">
        <f t="shared" si="89"/>
        <v xml:space="preserve">Energie, vodné, stočné, správcovské služby </v>
      </c>
    </row>
    <row r="1879" spans="1:30" x14ac:dyDescent="0.3">
      <c r="A1879" s="3">
        <v>44826</v>
      </c>
      <c r="B1879" s="2">
        <f t="shared" si="88"/>
        <v>2022</v>
      </c>
      <c r="C1879" s="2">
        <f t="shared" si="87"/>
        <v>9</v>
      </c>
      <c r="D1879">
        <v>1159</v>
      </c>
      <c r="E1879" t="s">
        <v>2789</v>
      </c>
      <c r="F1879" s="4">
        <v>35768266</v>
      </c>
      <c r="G1879" s="2">
        <v>89.62</v>
      </c>
      <c r="H1879" t="s">
        <v>5792</v>
      </c>
      <c r="L1879" t="s">
        <v>5792</v>
      </c>
      <c r="AD1879" t="str">
        <f t="shared" si="89"/>
        <v xml:space="preserve">Energie, vodné, stočné, správcovské služby </v>
      </c>
    </row>
    <row r="1880" spans="1:30" x14ac:dyDescent="0.3">
      <c r="A1880" s="3">
        <v>44817</v>
      </c>
      <c r="B1880" s="2">
        <f t="shared" si="88"/>
        <v>2022</v>
      </c>
      <c r="C1880" s="2">
        <f t="shared" si="87"/>
        <v>9</v>
      </c>
      <c r="D1880">
        <v>1184</v>
      </c>
      <c r="E1880" t="s">
        <v>2839</v>
      </c>
      <c r="F1880" s="4">
        <v>35768266</v>
      </c>
      <c r="G1880" s="2">
        <v>465</v>
      </c>
      <c r="H1880" t="s">
        <v>5792</v>
      </c>
      <c r="L1880" t="s">
        <v>5792</v>
      </c>
      <c r="AD1880" t="str">
        <f t="shared" si="89"/>
        <v xml:space="preserve">Energie, vodné, stočné, správcovské služby </v>
      </c>
    </row>
    <row r="1881" spans="1:30" x14ac:dyDescent="0.3">
      <c r="A1881" s="3">
        <v>44810</v>
      </c>
      <c r="B1881" s="2">
        <f t="shared" si="88"/>
        <v>2022</v>
      </c>
      <c r="C1881" s="2">
        <f t="shared" si="87"/>
        <v>9</v>
      </c>
      <c r="D1881">
        <v>1163</v>
      </c>
      <c r="E1881" t="s">
        <v>2684</v>
      </c>
      <c r="F1881" s="4">
        <v>35768266</v>
      </c>
      <c r="G1881" s="2">
        <v>29.36</v>
      </c>
      <c r="H1881" t="s">
        <v>5792</v>
      </c>
      <c r="L1881" t="s">
        <v>5792</v>
      </c>
      <c r="AD1881" t="str">
        <f t="shared" si="89"/>
        <v xml:space="preserve">Energie, vodné, stočné, správcovské služby </v>
      </c>
    </row>
    <row r="1882" spans="1:30" x14ac:dyDescent="0.3">
      <c r="A1882" s="3">
        <v>44810</v>
      </c>
      <c r="B1882" s="2">
        <f t="shared" si="88"/>
        <v>2022</v>
      </c>
      <c r="C1882" s="2">
        <f t="shared" si="87"/>
        <v>9</v>
      </c>
      <c r="D1882">
        <v>1117</v>
      </c>
      <c r="E1882" t="s">
        <v>2869</v>
      </c>
      <c r="F1882" s="4">
        <v>35768266</v>
      </c>
      <c r="G1882" s="2">
        <v>100.91</v>
      </c>
      <c r="I1882" t="s">
        <v>5792</v>
      </c>
      <c r="K1882" t="s">
        <v>5792</v>
      </c>
      <c r="AD1882" t="str">
        <f t="shared" si="89"/>
        <v xml:space="preserve">Investícia a údržba majetku </v>
      </c>
    </row>
    <row r="1883" spans="1:30" x14ac:dyDescent="0.3">
      <c r="A1883" s="3">
        <v>44810</v>
      </c>
      <c r="B1883" s="2">
        <f t="shared" si="88"/>
        <v>2022</v>
      </c>
      <c r="C1883" s="2">
        <f t="shared" si="87"/>
        <v>9</v>
      </c>
      <c r="D1883">
        <v>1099</v>
      </c>
      <c r="E1883" t="s">
        <v>2871</v>
      </c>
      <c r="F1883" s="4">
        <v>35768266</v>
      </c>
      <c r="G1883" s="2">
        <v>411.34</v>
      </c>
      <c r="H1883" t="s">
        <v>5792</v>
      </c>
      <c r="L1883" t="s">
        <v>5792</v>
      </c>
      <c r="AD1883" t="str">
        <f t="shared" si="89"/>
        <v xml:space="preserve">Energie, vodné, stočné, správcovské služby </v>
      </c>
    </row>
    <row r="1884" spans="1:30" x14ac:dyDescent="0.3">
      <c r="A1884" s="3">
        <v>44810</v>
      </c>
      <c r="B1884" s="2">
        <f t="shared" si="88"/>
        <v>2022</v>
      </c>
      <c r="C1884" s="2">
        <f t="shared" si="87"/>
        <v>9</v>
      </c>
      <c r="D1884">
        <v>1080</v>
      </c>
      <c r="E1884" t="s">
        <v>2874</v>
      </c>
      <c r="F1884" s="4">
        <v>35768266</v>
      </c>
      <c r="G1884" s="2">
        <v>80</v>
      </c>
      <c r="H1884" t="s">
        <v>5792</v>
      </c>
      <c r="Z1884" t="s">
        <v>5792</v>
      </c>
      <c r="AD1884" t="str">
        <f t="shared" si="89"/>
        <v xml:space="preserve">Zeleň a živ. Prostredie </v>
      </c>
    </row>
    <row r="1885" spans="1:30" x14ac:dyDescent="0.3">
      <c r="A1885" s="3">
        <v>44792</v>
      </c>
      <c r="B1885" s="2">
        <f t="shared" si="88"/>
        <v>2022</v>
      </c>
      <c r="C1885" s="2">
        <f t="shared" si="87"/>
        <v>8</v>
      </c>
      <c r="D1885">
        <v>1031</v>
      </c>
      <c r="E1885" t="s">
        <v>2901</v>
      </c>
      <c r="F1885" s="4">
        <v>35768266</v>
      </c>
      <c r="G1885" s="2">
        <v>96</v>
      </c>
      <c r="H1885" t="s">
        <v>5792</v>
      </c>
      <c r="Z1885" t="s">
        <v>5792</v>
      </c>
      <c r="AD1885" t="str">
        <f t="shared" si="89"/>
        <v xml:space="preserve">Zeleň a živ. Prostredie </v>
      </c>
    </row>
    <row r="1886" spans="1:30" x14ac:dyDescent="0.3">
      <c r="A1886" s="3">
        <v>44789</v>
      </c>
      <c r="B1886" s="2">
        <f t="shared" si="88"/>
        <v>2022</v>
      </c>
      <c r="C1886" s="2">
        <f t="shared" si="87"/>
        <v>8</v>
      </c>
      <c r="D1886">
        <v>1048</v>
      </c>
      <c r="E1886" t="s">
        <v>2920</v>
      </c>
      <c r="F1886" s="4">
        <v>35768266</v>
      </c>
      <c r="G1886" s="2">
        <v>0</v>
      </c>
      <c r="H1886" t="s">
        <v>5792</v>
      </c>
      <c r="L1886" t="s">
        <v>5792</v>
      </c>
      <c r="AD1886" t="str">
        <f t="shared" si="89"/>
        <v xml:space="preserve">Energie, vodné, stočné, správcovské služby </v>
      </c>
    </row>
    <row r="1887" spans="1:30" x14ac:dyDescent="0.3">
      <c r="A1887" s="3">
        <v>44784</v>
      </c>
      <c r="B1887" s="2">
        <f t="shared" si="88"/>
        <v>2022</v>
      </c>
      <c r="C1887" s="2">
        <f t="shared" si="87"/>
        <v>8</v>
      </c>
      <c r="D1887">
        <v>1079</v>
      </c>
      <c r="E1887" t="s">
        <v>2956</v>
      </c>
      <c r="F1887" s="4">
        <v>35768266</v>
      </c>
      <c r="G1887" s="2">
        <v>-96</v>
      </c>
      <c r="I1887" t="s">
        <v>5792</v>
      </c>
      <c r="K1887" t="s">
        <v>5792</v>
      </c>
      <c r="AD1887" t="str">
        <f t="shared" si="89"/>
        <v xml:space="preserve">Investícia a údržba majetku </v>
      </c>
    </row>
    <row r="1888" spans="1:30" x14ac:dyDescent="0.3">
      <c r="A1888" s="3">
        <v>44771</v>
      </c>
      <c r="B1888" s="2">
        <f t="shared" si="88"/>
        <v>2022</v>
      </c>
      <c r="C1888" s="2">
        <f t="shared" si="87"/>
        <v>7</v>
      </c>
      <c r="D1888">
        <v>936</v>
      </c>
      <c r="E1888" t="s">
        <v>2980</v>
      </c>
      <c r="F1888" s="4">
        <v>35768266</v>
      </c>
      <c r="G1888" s="2">
        <v>100.91</v>
      </c>
      <c r="I1888" t="s">
        <v>5792</v>
      </c>
      <c r="K1888" t="s">
        <v>5792</v>
      </c>
      <c r="AD1888" t="str">
        <f t="shared" si="89"/>
        <v xml:space="preserve">Investícia a údržba majetku </v>
      </c>
    </row>
    <row r="1889" spans="1:30" x14ac:dyDescent="0.3">
      <c r="A1889" s="3">
        <v>44763</v>
      </c>
      <c r="B1889" s="2">
        <f t="shared" si="88"/>
        <v>2022</v>
      </c>
      <c r="C1889" s="2">
        <f t="shared" si="87"/>
        <v>7</v>
      </c>
      <c r="D1889">
        <v>893</v>
      </c>
      <c r="E1889" t="s">
        <v>3018</v>
      </c>
      <c r="F1889" s="4">
        <v>35768266</v>
      </c>
      <c r="G1889" s="2">
        <v>23.9</v>
      </c>
      <c r="I1889" t="s">
        <v>5792</v>
      </c>
      <c r="K1889" t="s">
        <v>5792</v>
      </c>
      <c r="AD1889" t="str">
        <f t="shared" si="89"/>
        <v xml:space="preserve">Investícia a údržba majetku </v>
      </c>
    </row>
    <row r="1890" spans="1:30" x14ac:dyDescent="0.3">
      <c r="A1890" s="3">
        <v>44763</v>
      </c>
      <c r="B1890" s="2">
        <f t="shared" si="88"/>
        <v>2022</v>
      </c>
      <c r="C1890" s="2">
        <f t="shared" si="87"/>
        <v>7</v>
      </c>
      <c r="D1890">
        <v>887</v>
      </c>
      <c r="E1890" t="s">
        <v>3019</v>
      </c>
      <c r="F1890" s="4">
        <v>35768266</v>
      </c>
      <c r="G1890" s="2">
        <v>0</v>
      </c>
      <c r="H1890" t="s">
        <v>5792</v>
      </c>
      <c r="L1890" t="s">
        <v>5792</v>
      </c>
      <c r="AD1890" t="str">
        <f t="shared" si="89"/>
        <v xml:space="preserve">Energie, vodné, stočné, správcovské služby </v>
      </c>
    </row>
    <row r="1891" spans="1:30" x14ac:dyDescent="0.3">
      <c r="A1891" s="3">
        <v>44761</v>
      </c>
      <c r="B1891" s="2">
        <f t="shared" si="88"/>
        <v>2022</v>
      </c>
      <c r="C1891" s="2">
        <f t="shared" si="87"/>
        <v>7</v>
      </c>
      <c r="D1891">
        <v>890</v>
      </c>
      <c r="E1891" t="s">
        <v>3018</v>
      </c>
      <c r="F1891" s="4">
        <v>35768266</v>
      </c>
      <c r="G1891" s="2">
        <v>23.9</v>
      </c>
      <c r="I1891" t="s">
        <v>5792</v>
      </c>
      <c r="K1891" t="s">
        <v>5792</v>
      </c>
      <c r="AD1891" t="str">
        <f t="shared" si="89"/>
        <v xml:space="preserve">Investícia a údržba majetku </v>
      </c>
    </row>
    <row r="1892" spans="1:30" x14ac:dyDescent="0.3">
      <c r="A1892" s="3">
        <v>44748</v>
      </c>
      <c r="B1892" s="2">
        <f t="shared" si="88"/>
        <v>2022</v>
      </c>
      <c r="C1892" s="2">
        <f t="shared" si="87"/>
        <v>7</v>
      </c>
      <c r="D1892">
        <v>806</v>
      </c>
      <c r="E1892" t="s">
        <v>3113</v>
      </c>
      <c r="F1892" s="4">
        <v>35768266</v>
      </c>
      <c r="G1892" s="2">
        <v>100.91</v>
      </c>
      <c r="I1892" t="s">
        <v>5792</v>
      </c>
      <c r="K1892" t="s">
        <v>5792</v>
      </c>
      <c r="AD1892" t="str">
        <f t="shared" si="89"/>
        <v xml:space="preserve">Investícia a údržba majetku </v>
      </c>
    </row>
    <row r="1893" spans="1:30" x14ac:dyDescent="0.3">
      <c r="A1893" s="3">
        <v>44734</v>
      </c>
      <c r="B1893" s="2">
        <f t="shared" si="88"/>
        <v>2022</v>
      </c>
      <c r="C1893" s="2">
        <f t="shared" si="87"/>
        <v>6</v>
      </c>
      <c r="D1893">
        <v>857</v>
      </c>
      <c r="E1893" t="s">
        <v>3153</v>
      </c>
      <c r="F1893" s="4">
        <v>35768266</v>
      </c>
      <c r="G1893" s="2">
        <v>375</v>
      </c>
      <c r="I1893" t="s">
        <v>5792</v>
      </c>
      <c r="K1893" t="s">
        <v>5792</v>
      </c>
      <c r="AD1893" t="str">
        <f t="shared" si="89"/>
        <v xml:space="preserve">Investícia a údržba majetku </v>
      </c>
    </row>
    <row r="1894" spans="1:30" x14ac:dyDescent="0.3">
      <c r="A1894" s="3">
        <v>44729</v>
      </c>
      <c r="B1894" s="2">
        <f t="shared" si="88"/>
        <v>2022</v>
      </c>
      <c r="C1894" s="2">
        <f t="shared" si="87"/>
        <v>6</v>
      </c>
      <c r="D1894">
        <v>868</v>
      </c>
      <c r="E1894" t="s">
        <v>3200</v>
      </c>
      <c r="F1894" s="4">
        <v>35768266</v>
      </c>
      <c r="G1894" s="2">
        <v>-3.42</v>
      </c>
      <c r="H1894" t="s">
        <v>5792</v>
      </c>
      <c r="L1894" t="s">
        <v>5792</v>
      </c>
      <c r="AD1894" t="str">
        <f t="shared" si="89"/>
        <v xml:space="preserve">Energie, vodné, stočné, správcovské služby </v>
      </c>
    </row>
    <row r="1895" spans="1:30" x14ac:dyDescent="0.3">
      <c r="A1895" s="3">
        <v>44729</v>
      </c>
      <c r="B1895" s="2">
        <f t="shared" si="88"/>
        <v>2022</v>
      </c>
      <c r="C1895" s="2">
        <f t="shared" si="87"/>
        <v>6</v>
      </c>
      <c r="D1895">
        <v>709</v>
      </c>
      <c r="E1895" t="s">
        <v>3202</v>
      </c>
      <c r="F1895" s="4">
        <v>35768266</v>
      </c>
      <c r="G1895" s="2">
        <v>23.9</v>
      </c>
      <c r="I1895" t="s">
        <v>5792</v>
      </c>
      <c r="K1895" t="s">
        <v>5792</v>
      </c>
      <c r="AD1895" t="str">
        <f t="shared" si="89"/>
        <v xml:space="preserve">Investícia a údržba majetku </v>
      </c>
    </row>
    <row r="1896" spans="1:30" x14ac:dyDescent="0.3">
      <c r="A1896" s="3">
        <v>44726</v>
      </c>
      <c r="B1896" s="2">
        <f t="shared" si="88"/>
        <v>2022</v>
      </c>
      <c r="C1896" s="2">
        <f t="shared" si="87"/>
        <v>6</v>
      </c>
      <c r="D1896">
        <v>700</v>
      </c>
      <c r="E1896" t="s">
        <v>3215</v>
      </c>
      <c r="F1896" s="4">
        <v>35768266</v>
      </c>
      <c r="G1896" s="2">
        <v>90</v>
      </c>
      <c r="I1896" t="s">
        <v>5792</v>
      </c>
      <c r="K1896" t="s">
        <v>5792</v>
      </c>
      <c r="AD1896" t="str">
        <f t="shared" si="89"/>
        <v xml:space="preserve">Investícia a údržba majetku </v>
      </c>
    </row>
    <row r="1897" spans="1:30" x14ac:dyDescent="0.3">
      <c r="A1897" s="3">
        <v>44725</v>
      </c>
      <c r="B1897" s="2">
        <f t="shared" si="88"/>
        <v>2022</v>
      </c>
      <c r="C1897" s="2">
        <f t="shared" si="87"/>
        <v>6</v>
      </c>
      <c r="D1897">
        <v>723</v>
      </c>
      <c r="E1897" t="s">
        <v>3228</v>
      </c>
      <c r="F1897" s="4">
        <v>35768266</v>
      </c>
      <c r="G1897" s="2">
        <v>0</v>
      </c>
      <c r="H1897" t="s">
        <v>5792</v>
      </c>
      <c r="L1897" t="s">
        <v>5792</v>
      </c>
      <c r="AD1897" t="str">
        <f t="shared" si="89"/>
        <v xml:space="preserve">Energie, vodné, stočné, správcovské služby </v>
      </c>
    </row>
    <row r="1898" spans="1:30" x14ac:dyDescent="0.3">
      <c r="A1898" s="3">
        <v>44721</v>
      </c>
      <c r="B1898" s="2">
        <f t="shared" si="88"/>
        <v>2022</v>
      </c>
      <c r="C1898" s="2">
        <f t="shared" si="87"/>
        <v>6</v>
      </c>
      <c r="D1898">
        <v>666</v>
      </c>
      <c r="E1898" t="s">
        <v>3261</v>
      </c>
      <c r="F1898" s="4">
        <v>35768266</v>
      </c>
      <c r="G1898" s="2">
        <v>64.010000000000005</v>
      </c>
      <c r="I1898" t="s">
        <v>5792</v>
      </c>
      <c r="K1898" t="s">
        <v>5792</v>
      </c>
      <c r="AD1898" t="str">
        <f t="shared" si="89"/>
        <v xml:space="preserve">Investícia a údržba majetku </v>
      </c>
    </row>
    <row r="1899" spans="1:30" x14ac:dyDescent="0.3">
      <c r="A1899" s="3">
        <v>44714</v>
      </c>
      <c r="B1899" s="2">
        <f t="shared" si="88"/>
        <v>2022</v>
      </c>
      <c r="C1899" s="2">
        <f t="shared" si="87"/>
        <v>6</v>
      </c>
      <c r="D1899">
        <v>642</v>
      </c>
      <c r="E1899" t="s">
        <v>3272</v>
      </c>
      <c r="F1899" s="4">
        <v>35768266</v>
      </c>
      <c r="G1899" s="2">
        <v>100.91</v>
      </c>
      <c r="I1899" t="s">
        <v>5792</v>
      </c>
      <c r="K1899" t="s">
        <v>5792</v>
      </c>
      <c r="AD1899" t="str">
        <f t="shared" si="89"/>
        <v xml:space="preserve">Investícia a údržba majetku </v>
      </c>
    </row>
    <row r="1900" spans="1:30" x14ac:dyDescent="0.3">
      <c r="A1900" s="3">
        <v>44714</v>
      </c>
      <c r="B1900" s="2">
        <f t="shared" si="88"/>
        <v>2022</v>
      </c>
      <c r="C1900" s="2">
        <f t="shared" si="87"/>
        <v>6</v>
      </c>
      <c r="D1900">
        <v>618</v>
      </c>
      <c r="E1900" t="s">
        <v>3276</v>
      </c>
      <c r="F1900" s="4">
        <v>35768266</v>
      </c>
      <c r="G1900" s="2">
        <v>206.4</v>
      </c>
      <c r="H1900" t="s">
        <v>5792</v>
      </c>
      <c r="AB1900" t="s">
        <v>5792</v>
      </c>
      <c r="AD1900" t="str">
        <f t="shared" si="89"/>
        <v xml:space="preserve">Civilná ochrana a bezpečnosť </v>
      </c>
    </row>
    <row r="1901" spans="1:30" x14ac:dyDescent="0.3">
      <c r="A1901" s="3">
        <v>44708</v>
      </c>
      <c r="B1901" s="2">
        <f t="shared" si="88"/>
        <v>2022</v>
      </c>
      <c r="C1901" s="2">
        <f t="shared" si="87"/>
        <v>5</v>
      </c>
      <c r="D1901">
        <v>636</v>
      </c>
      <c r="E1901" t="s">
        <v>3304</v>
      </c>
      <c r="F1901" s="4">
        <v>35768266</v>
      </c>
      <c r="G1901" s="2">
        <v>307.58</v>
      </c>
      <c r="H1901" t="s">
        <v>5792</v>
      </c>
      <c r="L1901" t="s">
        <v>5792</v>
      </c>
      <c r="AD1901" t="str">
        <f t="shared" si="89"/>
        <v xml:space="preserve">Energie, vodné, stočné, správcovské služby </v>
      </c>
    </row>
    <row r="1902" spans="1:30" x14ac:dyDescent="0.3">
      <c r="A1902" s="3">
        <v>44708</v>
      </c>
      <c r="B1902" s="2">
        <f t="shared" si="88"/>
        <v>2022</v>
      </c>
      <c r="C1902" s="2">
        <f t="shared" si="87"/>
        <v>5</v>
      </c>
      <c r="D1902">
        <v>635</v>
      </c>
      <c r="E1902" t="s">
        <v>3305</v>
      </c>
      <c r="F1902" s="4">
        <v>35768266</v>
      </c>
      <c r="G1902" s="2">
        <v>252.69</v>
      </c>
      <c r="I1902" t="s">
        <v>5792</v>
      </c>
      <c r="K1902" t="s">
        <v>5792</v>
      </c>
      <c r="AD1902" t="str">
        <f t="shared" si="89"/>
        <v xml:space="preserve">Investícia a údržba majetku </v>
      </c>
    </row>
    <row r="1903" spans="1:30" x14ac:dyDescent="0.3">
      <c r="A1903" s="3">
        <v>44705</v>
      </c>
      <c r="B1903" s="2">
        <f t="shared" si="88"/>
        <v>2022</v>
      </c>
      <c r="C1903" s="2">
        <f t="shared" si="87"/>
        <v>5</v>
      </c>
      <c r="D1903">
        <v>665</v>
      </c>
      <c r="E1903" t="s">
        <v>3318</v>
      </c>
      <c r="F1903" s="4">
        <v>35768266</v>
      </c>
      <c r="G1903" s="2">
        <v>109.69</v>
      </c>
      <c r="H1903" t="s">
        <v>5792</v>
      </c>
      <c r="L1903" t="s">
        <v>5792</v>
      </c>
      <c r="AD1903" t="str">
        <f t="shared" si="89"/>
        <v xml:space="preserve">Energie, vodné, stočné, správcovské služby </v>
      </c>
    </row>
    <row r="1904" spans="1:30" x14ac:dyDescent="0.3">
      <c r="A1904" s="3">
        <v>44694</v>
      </c>
      <c r="B1904" s="2">
        <f t="shared" si="88"/>
        <v>2022</v>
      </c>
      <c r="C1904" s="2">
        <f t="shared" si="87"/>
        <v>5</v>
      </c>
      <c r="D1904">
        <v>548</v>
      </c>
      <c r="E1904" t="s">
        <v>3200</v>
      </c>
      <c r="F1904" s="4">
        <v>35768266</v>
      </c>
      <c r="G1904" s="2">
        <v>29.36</v>
      </c>
      <c r="H1904" t="s">
        <v>5792</v>
      </c>
      <c r="L1904" t="s">
        <v>5792</v>
      </c>
      <c r="AD1904" t="str">
        <f t="shared" si="89"/>
        <v xml:space="preserve">Energie, vodné, stočné, správcovské služby </v>
      </c>
    </row>
    <row r="1905" spans="1:30" x14ac:dyDescent="0.3">
      <c r="A1905" s="3">
        <v>44686</v>
      </c>
      <c r="B1905" s="2">
        <f t="shared" si="88"/>
        <v>2022</v>
      </c>
      <c r="C1905" s="2">
        <f t="shared" si="87"/>
        <v>5</v>
      </c>
      <c r="D1905">
        <v>480</v>
      </c>
      <c r="E1905" t="s">
        <v>3401</v>
      </c>
      <c r="F1905" s="4">
        <v>35768266</v>
      </c>
      <c r="G1905" s="2">
        <v>100.91</v>
      </c>
      <c r="I1905" t="s">
        <v>5792</v>
      </c>
      <c r="K1905" t="s">
        <v>5792</v>
      </c>
      <c r="AD1905" t="str">
        <f t="shared" si="89"/>
        <v xml:space="preserve">Investícia a údržba majetku </v>
      </c>
    </row>
    <row r="1906" spans="1:30" x14ac:dyDescent="0.3">
      <c r="A1906" s="3">
        <v>44679</v>
      </c>
      <c r="B1906" s="2">
        <f t="shared" si="88"/>
        <v>2022</v>
      </c>
      <c r="C1906" s="2">
        <f t="shared" si="87"/>
        <v>4</v>
      </c>
      <c r="D1906">
        <v>535</v>
      </c>
      <c r="E1906" t="s">
        <v>3435</v>
      </c>
      <c r="F1906" s="4">
        <v>35768266</v>
      </c>
      <c r="G1906" s="2">
        <v>-94.74</v>
      </c>
      <c r="H1906" t="s">
        <v>5792</v>
      </c>
      <c r="L1906" t="s">
        <v>5792</v>
      </c>
      <c r="AD1906" t="str">
        <f t="shared" si="89"/>
        <v xml:space="preserve">Energie, vodné, stočné, správcovské služby </v>
      </c>
    </row>
    <row r="1907" spans="1:30" x14ac:dyDescent="0.3">
      <c r="A1907" s="3">
        <v>44678</v>
      </c>
      <c r="B1907" s="2">
        <f t="shared" si="88"/>
        <v>2022</v>
      </c>
      <c r="C1907" s="2">
        <f t="shared" si="87"/>
        <v>4</v>
      </c>
      <c r="D1907">
        <v>522</v>
      </c>
      <c r="E1907" t="s">
        <v>3437</v>
      </c>
      <c r="F1907" s="4">
        <v>35768266</v>
      </c>
      <c r="G1907" s="2">
        <v>175.71</v>
      </c>
      <c r="H1907" t="s">
        <v>5792</v>
      </c>
      <c r="L1907" t="s">
        <v>5792</v>
      </c>
      <c r="AD1907" t="str">
        <f t="shared" si="89"/>
        <v xml:space="preserve">Energie, vodné, stočné, správcovské služby </v>
      </c>
    </row>
    <row r="1908" spans="1:30" x14ac:dyDescent="0.3">
      <c r="A1908" s="3">
        <v>44652</v>
      </c>
      <c r="B1908" s="2">
        <f t="shared" si="88"/>
        <v>2022</v>
      </c>
      <c r="C1908" s="2">
        <f t="shared" si="87"/>
        <v>4</v>
      </c>
      <c r="D1908">
        <v>383</v>
      </c>
      <c r="E1908" t="s">
        <v>3551</v>
      </c>
      <c r="F1908" s="4">
        <v>35768266</v>
      </c>
      <c r="G1908" s="2">
        <v>375</v>
      </c>
      <c r="H1908" t="s">
        <v>5792</v>
      </c>
      <c r="L1908" t="s">
        <v>5792</v>
      </c>
      <c r="AD1908" t="str">
        <f t="shared" si="89"/>
        <v xml:space="preserve">Energie, vodné, stočné, správcovské služby </v>
      </c>
    </row>
    <row r="1909" spans="1:30" x14ac:dyDescent="0.3">
      <c r="A1909" s="3">
        <v>44652</v>
      </c>
      <c r="B1909" s="2">
        <f t="shared" si="88"/>
        <v>2022</v>
      </c>
      <c r="C1909" s="2">
        <f t="shared" si="87"/>
        <v>4</v>
      </c>
      <c r="D1909">
        <v>375</v>
      </c>
      <c r="E1909" t="s">
        <v>3552</v>
      </c>
      <c r="F1909" s="4">
        <v>35768266</v>
      </c>
      <c r="G1909" s="2">
        <v>264.33999999999997</v>
      </c>
      <c r="H1909" t="s">
        <v>5792</v>
      </c>
      <c r="L1909" t="s">
        <v>5792</v>
      </c>
      <c r="AD1909" t="str">
        <f t="shared" si="89"/>
        <v xml:space="preserve">Energie, vodné, stočné, správcovské služby </v>
      </c>
    </row>
    <row r="1910" spans="1:30" x14ac:dyDescent="0.3">
      <c r="A1910" s="3">
        <v>44652</v>
      </c>
      <c r="B1910" s="2">
        <f t="shared" si="88"/>
        <v>2022</v>
      </c>
      <c r="C1910" s="2">
        <f t="shared" si="87"/>
        <v>4</v>
      </c>
      <c r="D1910">
        <v>304</v>
      </c>
      <c r="E1910" t="s">
        <v>3561</v>
      </c>
      <c r="F1910" s="4">
        <v>35768266</v>
      </c>
      <c r="G1910" s="2">
        <v>100.91</v>
      </c>
      <c r="I1910" t="s">
        <v>5792</v>
      </c>
      <c r="K1910" t="s">
        <v>5792</v>
      </c>
      <c r="AD1910" t="str">
        <f t="shared" si="89"/>
        <v xml:space="preserve">Investícia a údržba majetku </v>
      </c>
    </row>
    <row r="1911" spans="1:30" x14ac:dyDescent="0.3">
      <c r="A1911" s="3">
        <v>44650</v>
      </c>
      <c r="B1911" s="2">
        <f t="shared" si="88"/>
        <v>2022</v>
      </c>
      <c r="C1911" s="2">
        <f t="shared" si="87"/>
        <v>3</v>
      </c>
      <c r="D1911">
        <v>244</v>
      </c>
      <c r="E1911" t="s">
        <v>3586</v>
      </c>
      <c r="F1911" s="4">
        <v>35768266</v>
      </c>
      <c r="G1911" s="2">
        <v>144</v>
      </c>
      <c r="I1911" t="s">
        <v>5792</v>
      </c>
      <c r="K1911" t="s">
        <v>5792</v>
      </c>
      <c r="AD1911" t="str">
        <f t="shared" si="89"/>
        <v xml:space="preserve">Investícia a údržba majetku </v>
      </c>
    </row>
    <row r="1912" spans="1:30" x14ac:dyDescent="0.3">
      <c r="A1912" s="3">
        <v>44642</v>
      </c>
      <c r="B1912" s="2">
        <f t="shared" si="88"/>
        <v>2022</v>
      </c>
      <c r="C1912" s="2">
        <f t="shared" si="87"/>
        <v>3</v>
      </c>
      <c r="D1912">
        <v>323</v>
      </c>
      <c r="E1912" t="s">
        <v>3628</v>
      </c>
      <c r="F1912" s="4">
        <v>35768266</v>
      </c>
      <c r="G1912" s="2">
        <v>198.42</v>
      </c>
      <c r="H1912" t="s">
        <v>5792</v>
      </c>
      <c r="L1912" t="s">
        <v>5792</v>
      </c>
      <c r="AD1912" t="str">
        <f t="shared" si="89"/>
        <v xml:space="preserve">Energie, vodné, stočné, správcovské služby </v>
      </c>
    </row>
    <row r="1913" spans="1:30" x14ac:dyDescent="0.3">
      <c r="A1913" s="3">
        <v>44628</v>
      </c>
      <c r="B1913" s="2">
        <f t="shared" si="88"/>
        <v>2022</v>
      </c>
      <c r="C1913" s="2">
        <f t="shared" si="87"/>
        <v>3</v>
      </c>
      <c r="D1913">
        <v>165</v>
      </c>
      <c r="E1913" t="s">
        <v>3692</v>
      </c>
      <c r="F1913" s="4">
        <v>35768266</v>
      </c>
      <c r="G1913" s="2">
        <v>100.91</v>
      </c>
      <c r="I1913" t="s">
        <v>5792</v>
      </c>
      <c r="K1913" t="s">
        <v>5792</v>
      </c>
      <c r="AD1913" t="str">
        <f t="shared" si="89"/>
        <v xml:space="preserve">Investícia a údržba majetku </v>
      </c>
    </row>
    <row r="1914" spans="1:30" x14ac:dyDescent="0.3">
      <c r="A1914" s="3">
        <v>44616</v>
      </c>
      <c r="B1914" s="2">
        <f t="shared" si="88"/>
        <v>2022</v>
      </c>
      <c r="C1914" s="2">
        <f t="shared" si="87"/>
        <v>2</v>
      </c>
      <c r="D1914">
        <v>192</v>
      </c>
      <c r="E1914" t="s">
        <v>3707</v>
      </c>
      <c r="F1914" s="4">
        <v>35768266</v>
      </c>
      <c r="G1914" s="2">
        <v>440.54</v>
      </c>
      <c r="H1914" t="s">
        <v>5792</v>
      </c>
      <c r="L1914" t="s">
        <v>5792</v>
      </c>
      <c r="AD1914" t="str">
        <f t="shared" si="89"/>
        <v xml:space="preserve">Energie, vodné, stočné, správcovské služby </v>
      </c>
    </row>
    <row r="1915" spans="1:30" x14ac:dyDescent="0.3">
      <c r="A1915" s="3">
        <v>44614</v>
      </c>
      <c r="B1915" s="2">
        <f t="shared" si="88"/>
        <v>2022</v>
      </c>
      <c r="C1915" s="2">
        <f t="shared" si="87"/>
        <v>2</v>
      </c>
      <c r="D1915">
        <v>172</v>
      </c>
      <c r="E1915" t="s">
        <v>3755</v>
      </c>
      <c r="F1915" s="4">
        <v>35768266</v>
      </c>
      <c r="G1915" s="2">
        <v>274.14999999999998</v>
      </c>
      <c r="H1915" t="s">
        <v>5792</v>
      </c>
      <c r="L1915" t="s">
        <v>5792</v>
      </c>
      <c r="AD1915" t="str">
        <f t="shared" si="89"/>
        <v xml:space="preserve">Energie, vodné, stočné, správcovské služby </v>
      </c>
    </row>
    <row r="1916" spans="1:30" x14ac:dyDescent="0.3">
      <c r="A1916" s="3">
        <v>44600</v>
      </c>
      <c r="B1916" s="2">
        <f t="shared" si="88"/>
        <v>2022</v>
      </c>
      <c r="C1916" s="2">
        <f t="shared" si="87"/>
        <v>2</v>
      </c>
      <c r="D1916">
        <v>69</v>
      </c>
      <c r="E1916" t="s">
        <v>3820</v>
      </c>
      <c r="F1916" s="4">
        <v>35768266</v>
      </c>
      <c r="G1916" s="2">
        <v>1565.09</v>
      </c>
      <c r="H1916" t="s">
        <v>5792</v>
      </c>
      <c r="AB1916" t="s">
        <v>5792</v>
      </c>
      <c r="AD1916" t="str">
        <f t="shared" si="89"/>
        <v xml:space="preserve">Civilná ochrana a bezpečnosť </v>
      </c>
    </row>
    <row r="1917" spans="1:30" x14ac:dyDescent="0.3">
      <c r="A1917" s="3">
        <v>44595</v>
      </c>
      <c r="B1917" s="2">
        <f t="shared" si="88"/>
        <v>2022</v>
      </c>
      <c r="C1917" s="2">
        <f t="shared" si="87"/>
        <v>2</v>
      </c>
      <c r="D1917">
        <v>65</v>
      </c>
      <c r="E1917" t="s">
        <v>3829</v>
      </c>
      <c r="F1917" s="4">
        <v>35768266</v>
      </c>
      <c r="G1917" s="2">
        <v>469.92</v>
      </c>
      <c r="H1917" t="s">
        <v>5792</v>
      </c>
      <c r="L1917" t="s">
        <v>5792</v>
      </c>
      <c r="AD1917" t="str">
        <f t="shared" si="89"/>
        <v xml:space="preserve">Energie, vodné, stočné, správcovské služby </v>
      </c>
    </row>
    <row r="1918" spans="1:30" x14ac:dyDescent="0.3">
      <c r="A1918" s="3">
        <v>44588</v>
      </c>
      <c r="B1918" s="2">
        <f t="shared" si="88"/>
        <v>2022</v>
      </c>
      <c r="C1918" s="2">
        <f t="shared" si="87"/>
        <v>1</v>
      </c>
      <c r="D1918">
        <v>2058</v>
      </c>
      <c r="E1918" t="s">
        <v>3854</v>
      </c>
      <c r="F1918" s="4">
        <v>35768266</v>
      </c>
      <c r="G1918" s="2">
        <v>220.74</v>
      </c>
      <c r="H1918" t="s">
        <v>5792</v>
      </c>
      <c r="L1918" t="s">
        <v>5792</v>
      </c>
      <c r="AD1918" t="str">
        <f t="shared" si="89"/>
        <v xml:space="preserve">Energie, vodné, stočné, správcovské služby </v>
      </c>
    </row>
    <row r="1919" spans="1:30" x14ac:dyDescent="0.3">
      <c r="A1919" s="3">
        <v>44573</v>
      </c>
      <c r="B1919" s="2">
        <f t="shared" si="88"/>
        <v>2022</v>
      </c>
      <c r="C1919" s="2">
        <f t="shared" si="87"/>
        <v>1</v>
      </c>
      <c r="D1919">
        <v>1970</v>
      </c>
      <c r="E1919" t="s">
        <v>3966</v>
      </c>
      <c r="F1919" s="4">
        <v>35768266</v>
      </c>
      <c r="G1919" s="2">
        <v>306</v>
      </c>
      <c r="I1919" t="s">
        <v>5792</v>
      </c>
      <c r="K1919" t="s">
        <v>5792</v>
      </c>
      <c r="AD1919" t="str">
        <f t="shared" si="89"/>
        <v xml:space="preserve">Investícia a údržba majetku </v>
      </c>
    </row>
    <row r="1920" spans="1:30" x14ac:dyDescent="0.3">
      <c r="A1920" s="3">
        <v>44561</v>
      </c>
      <c r="B1920" s="2">
        <f t="shared" si="88"/>
        <v>2021</v>
      </c>
      <c r="C1920" s="2">
        <f t="shared" si="87"/>
        <v>12</v>
      </c>
      <c r="D1920" s="2">
        <v>1821</v>
      </c>
      <c r="E1920" t="s">
        <v>3991</v>
      </c>
      <c r="F1920" s="4">
        <v>35768266</v>
      </c>
      <c r="G1920" s="2">
        <v>100.91</v>
      </c>
      <c r="I1920" t="s">
        <v>5792</v>
      </c>
      <c r="K1920" t="s">
        <v>5792</v>
      </c>
      <c r="AD1920" t="str">
        <f t="shared" si="89"/>
        <v xml:space="preserve">Investícia a údržba majetku </v>
      </c>
    </row>
    <row r="1921" spans="1:30" x14ac:dyDescent="0.3">
      <c r="A1921" s="3">
        <v>44561</v>
      </c>
      <c r="B1921" s="2">
        <f t="shared" si="88"/>
        <v>2021</v>
      </c>
      <c r="C1921" s="2">
        <f t="shared" si="87"/>
        <v>12</v>
      </c>
      <c r="D1921" s="2">
        <v>1915</v>
      </c>
      <c r="E1921" t="s">
        <v>3997</v>
      </c>
      <c r="F1921" s="4">
        <v>35768266</v>
      </c>
      <c r="G1921" s="2">
        <v>558.04</v>
      </c>
      <c r="H1921" t="s">
        <v>5792</v>
      </c>
      <c r="L1921" t="s">
        <v>5792</v>
      </c>
      <c r="AD1921" t="str">
        <f t="shared" si="89"/>
        <v xml:space="preserve">Energie, vodné, stočné, správcovské služby </v>
      </c>
    </row>
    <row r="1922" spans="1:30" x14ac:dyDescent="0.3">
      <c r="A1922" s="3">
        <v>44558</v>
      </c>
      <c r="B1922" s="2">
        <f t="shared" si="88"/>
        <v>2021</v>
      </c>
      <c r="C1922" s="2">
        <f t="shared" ref="C1922:C1985" si="90">MONTH(A1922)</f>
        <v>12</v>
      </c>
      <c r="D1922" s="2">
        <v>1904</v>
      </c>
      <c r="E1922" t="s">
        <v>4078</v>
      </c>
      <c r="F1922" s="4">
        <v>35768266</v>
      </c>
      <c r="G1922" s="2">
        <v>100.91</v>
      </c>
      <c r="I1922" t="s">
        <v>5792</v>
      </c>
      <c r="K1922" t="s">
        <v>5792</v>
      </c>
      <c r="AD1922" t="str">
        <f t="shared" si="89"/>
        <v xml:space="preserve">Investícia a údržba majetku </v>
      </c>
    </row>
    <row r="1923" spans="1:30" x14ac:dyDescent="0.3">
      <c r="A1923" s="3">
        <v>44552</v>
      </c>
      <c r="B1923" s="2">
        <f t="shared" ref="B1923:B1986" si="91">YEAR(A1923)</f>
        <v>2021</v>
      </c>
      <c r="C1923" s="2">
        <f t="shared" si="90"/>
        <v>12</v>
      </c>
      <c r="D1923" s="2">
        <v>1888</v>
      </c>
      <c r="E1923" t="s">
        <v>4122</v>
      </c>
      <c r="F1923" s="4">
        <v>35768266</v>
      </c>
      <c r="G1923" s="2">
        <v>140.27000000000001</v>
      </c>
      <c r="H1923" t="s">
        <v>5792</v>
      </c>
      <c r="L1923" t="s">
        <v>5792</v>
      </c>
      <c r="AD1923" t="str">
        <f t="shared" ref="AD1923:AD1986" si="92">_xlfn.CONCAT(IF($K1923="x",_xlfn.CONCAT($K$1, " "),""),IF($L1923="x",_xlfn.CONCAT($L$1, " "),""),IF($M1923="x",_xlfn.CONCAT($M$1, " "),""),IF($N1923="x",_xlfn.CONCAT($N$1, " "),""),IF($O1923="x",_xlfn.CONCAT($O$1, " "),""),IF($P1923="x",_xlfn.CONCAT($P$1, " "),""),IF($Q1923="x",_xlfn.CONCAT($Q$1, " "),""),IF($R1923="x",_xlfn.CONCAT($R$1, " "),""),IF($S1923="x",_xlfn.CONCAT($S$1, " "),""), IF($T1923="x",_xlfn.CONCAT($T$1, " "),""),IF($U1923="x",_xlfn.CONCAT($U$1, " "),""),IF($V1923="x",_xlfn.CONCAT($V$1, " "),""),IF($W1923="x",_xlfn.CONCAT($W$1, " "),""),IF($X1923="x",_xlfn.CONCAT($X$1, " "),""),IF($Y1923="x",_xlfn.CONCAT($Y$1, " "),""),IF($Z1923="x",_xlfn.CONCAT($Z$1, " "),""),IF($AA1923="x",_xlfn.CONCAT($AA$1, " "),""),IF($AB1923="x",_xlfn.CONCAT($AB$1, " "),""),IF($AC1923="x",_xlfn.CONCAT($AC$1, " "),""))</f>
        <v xml:space="preserve">Energie, vodné, stočné, správcovské služby </v>
      </c>
    </row>
    <row r="1924" spans="1:30" x14ac:dyDescent="0.3">
      <c r="A1924" s="3">
        <v>44545</v>
      </c>
      <c r="B1924" s="2">
        <f t="shared" si="91"/>
        <v>2021</v>
      </c>
      <c r="C1924" s="2">
        <f t="shared" si="90"/>
        <v>12</v>
      </c>
      <c r="D1924" s="2">
        <v>1733</v>
      </c>
      <c r="E1924" t="s">
        <v>3854</v>
      </c>
      <c r="F1924" s="4">
        <v>35768266</v>
      </c>
      <c r="G1924" s="2">
        <v>652.66999999999996</v>
      </c>
      <c r="H1924" t="s">
        <v>5792</v>
      </c>
      <c r="L1924" t="s">
        <v>5792</v>
      </c>
      <c r="AD1924" t="str">
        <f t="shared" si="92"/>
        <v xml:space="preserve">Energie, vodné, stočné, správcovské služby </v>
      </c>
    </row>
    <row r="1925" spans="1:30" x14ac:dyDescent="0.3">
      <c r="A1925" s="3">
        <v>44537</v>
      </c>
      <c r="B1925" s="2">
        <f t="shared" si="91"/>
        <v>2021</v>
      </c>
      <c r="C1925" s="2">
        <f t="shared" si="90"/>
        <v>12</v>
      </c>
      <c r="D1925" s="2">
        <v>1653</v>
      </c>
      <c r="E1925" t="s">
        <v>4229</v>
      </c>
      <c r="F1925" s="4">
        <v>35768266</v>
      </c>
      <c r="G1925" s="2">
        <v>100.91</v>
      </c>
      <c r="I1925" t="s">
        <v>5792</v>
      </c>
      <c r="K1925" t="s">
        <v>5792</v>
      </c>
      <c r="AD1925" t="str">
        <f t="shared" si="92"/>
        <v xml:space="preserve">Investícia a údržba majetku </v>
      </c>
    </row>
    <row r="1926" spans="1:30" x14ac:dyDescent="0.3">
      <c r="A1926" s="3">
        <v>44522</v>
      </c>
      <c r="B1926" s="2">
        <f t="shared" si="91"/>
        <v>2021</v>
      </c>
      <c r="C1926" s="2">
        <f t="shared" si="90"/>
        <v>11</v>
      </c>
      <c r="D1926" s="2">
        <v>1684</v>
      </c>
      <c r="E1926" t="s">
        <v>4304</v>
      </c>
      <c r="F1926" s="4">
        <v>35768266</v>
      </c>
      <c r="G1926" s="2">
        <v>83.85</v>
      </c>
      <c r="H1926" t="s">
        <v>5792</v>
      </c>
      <c r="L1926" t="s">
        <v>5792</v>
      </c>
      <c r="AD1926" t="str">
        <f t="shared" si="92"/>
        <v xml:space="preserve">Energie, vodné, stočné, správcovské služby </v>
      </c>
    </row>
    <row r="1927" spans="1:30" x14ac:dyDescent="0.3">
      <c r="A1927" s="3">
        <v>44508</v>
      </c>
      <c r="B1927" s="2">
        <f t="shared" si="91"/>
        <v>2021</v>
      </c>
      <c r="C1927" s="2">
        <f t="shared" si="90"/>
        <v>11</v>
      </c>
      <c r="D1927" s="2">
        <v>1484</v>
      </c>
      <c r="E1927" t="s">
        <v>4375</v>
      </c>
      <c r="F1927" s="4">
        <v>35768266</v>
      </c>
      <c r="G1927" s="2">
        <v>100.91</v>
      </c>
      <c r="I1927" t="s">
        <v>5792</v>
      </c>
      <c r="K1927" t="s">
        <v>5792</v>
      </c>
      <c r="AD1927" t="str">
        <f t="shared" si="92"/>
        <v xml:space="preserve">Investícia a údržba majetku </v>
      </c>
    </row>
    <row r="1928" spans="1:30" x14ac:dyDescent="0.3">
      <c r="A1928" s="3">
        <v>44508</v>
      </c>
      <c r="B1928" s="2">
        <f t="shared" si="91"/>
        <v>2021</v>
      </c>
      <c r="C1928" s="2">
        <f t="shared" si="90"/>
        <v>11</v>
      </c>
      <c r="D1928" s="2">
        <v>1537</v>
      </c>
      <c r="E1928" t="s">
        <v>4379</v>
      </c>
      <c r="F1928" s="4">
        <v>35768266</v>
      </c>
      <c r="G1928" s="2">
        <v>556.63</v>
      </c>
      <c r="H1928" t="s">
        <v>5792</v>
      </c>
      <c r="L1928" t="s">
        <v>5792</v>
      </c>
      <c r="AD1928" t="str">
        <f t="shared" si="92"/>
        <v xml:space="preserve">Energie, vodné, stočné, správcovské služby </v>
      </c>
    </row>
    <row r="1929" spans="1:30" x14ac:dyDescent="0.3">
      <c r="A1929" s="3">
        <v>44495</v>
      </c>
      <c r="B1929" s="2">
        <f t="shared" si="91"/>
        <v>2021</v>
      </c>
      <c r="C1929" s="2">
        <f t="shared" si="90"/>
        <v>10</v>
      </c>
      <c r="D1929" s="2">
        <v>1515</v>
      </c>
      <c r="E1929" t="s">
        <v>4422</v>
      </c>
      <c r="F1929" s="4">
        <v>35768266</v>
      </c>
      <c r="G1929" s="2">
        <v>19.68</v>
      </c>
      <c r="H1929" t="s">
        <v>5792</v>
      </c>
      <c r="L1929" t="s">
        <v>5792</v>
      </c>
      <c r="AD1929" t="str">
        <f t="shared" si="92"/>
        <v xml:space="preserve">Energie, vodné, stočné, správcovské služby </v>
      </c>
    </row>
    <row r="1930" spans="1:30" x14ac:dyDescent="0.3">
      <c r="A1930" s="3">
        <v>44481</v>
      </c>
      <c r="B1930" s="2">
        <f t="shared" si="91"/>
        <v>2021</v>
      </c>
      <c r="C1930" s="2">
        <f t="shared" si="90"/>
        <v>10</v>
      </c>
      <c r="D1930" s="2">
        <v>1365</v>
      </c>
      <c r="E1930" t="s">
        <v>4511</v>
      </c>
      <c r="F1930" s="4">
        <v>35768266</v>
      </c>
      <c r="G1930" s="2">
        <v>918</v>
      </c>
      <c r="I1930" t="s">
        <v>5792</v>
      </c>
      <c r="K1930" t="s">
        <v>5792</v>
      </c>
      <c r="AD1930" t="str">
        <f t="shared" si="92"/>
        <v xml:space="preserve">Investícia a údržba majetku </v>
      </c>
    </row>
    <row r="1931" spans="1:30" x14ac:dyDescent="0.3">
      <c r="A1931" s="3">
        <v>44475</v>
      </c>
      <c r="B1931" s="2">
        <f t="shared" si="91"/>
        <v>2021</v>
      </c>
      <c r="C1931" s="2">
        <f t="shared" si="90"/>
        <v>10</v>
      </c>
      <c r="D1931" s="2">
        <v>1362</v>
      </c>
      <c r="E1931" t="s">
        <v>4522</v>
      </c>
      <c r="F1931" s="4">
        <v>35768266</v>
      </c>
      <c r="G1931" s="2">
        <v>364.55</v>
      </c>
      <c r="H1931" t="s">
        <v>5792</v>
      </c>
      <c r="L1931" t="s">
        <v>5792</v>
      </c>
      <c r="AD1931" t="str">
        <f t="shared" si="92"/>
        <v xml:space="preserve">Energie, vodné, stočné, správcovské služby </v>
      </c>
    </row>
    <row r="1932" spans="1:30" x14ac:dyDescent="0.3">
      <c r="A1932" s="3">
        <v>44475</v>
      </c>
      <c r="B1932" s="2">
        <f t="shared" si="91"/>
        <v>2021</v>
      </c>
      <c r="C1932" s="2">
        <f t="shared" si="90"/>
        <v>10</v>
      </c>
      <c r="D1932" s="2">
        <v>1273</v>
      </c>
      <c r="E1932" t="s">
        <v>4525</v>
      </c>
      <c r="F1932" s="4">
        <v>35768266</v>
      </c>
      <c r="G1932" s="2">
        <v>600</v>
      </c>
      <c r="H1932" t="s">
        <v>5792</v>
      </c>
      <c r="K1932" t="s">
        <v>5792</v>
      </c>
      <c r="AD1932" t="str">
        <f t="shared" si="92"/>
        <v xml:space="preserve">Investícia a údržba majetku </v>
      </c>
    </row>
    <row r="1933" spans="1:30" x14ac:dyDescent="0.3">
      <c r="A1933" s="3">
        <v>44475</v>
      </c>
      <c r="B1933" s="2">
        <f t="shared" si="91"/>
        <v>2021</v>
      </c>
      <c r="C1933" s="2">
        <f t="shared" si="90"/>
        <v>10</v>
      </c>
      <c r="D1933" s="2">
        <v>1272</v>
      </c>
      <c r="E1933" t="s">
        <v>4526</v>
      </c>
      <c r="F1933" s="4">
        <v>35768266</v>
      </c>
      <c r="G1933" s="2">
        <v>100.91</v>
      </c>
      <c r="I1933" t="s">
        <v>5792</v>
      </c>
      <c r="K1933" t="s">
        <v>5792</v>
      </c>
      <c r="AD1933" t="str">
        <f t="shared" si="92"/>
        <v xml:space="preserve">Investícia a údržba majetku </v>
      </c>
    </row>
    <row r="1934" spans="1:30" x14ac:dyDescent="0.3">
      <c r="A1934" s="3">
        <v>44470</v>
      </c>
      <c r="B1934" s="2">
        <f t="shared" si="91"/>
        <v>2021</v>
      </c>
      <c r="C1934" s="2">
        <f t="shared" si="90"/>
        <v>10</v>
      </c>
      <c r="D1934" s="2">
        <v>1368</v>
      </c>
      <c r="E1934" t="s">
        <v>4532</v>
      </c>
      <c r="F1934" s="4">
        <v>35768266</v>
      </c>
      <c r="G1934" s="2">
        <v>24.46</v>
      </c>
      <c r="H1934" t="s">
        <v>5792</v>
      </c>
      <c r="L1934" t="s">
        <v>5792</v>
      </c>
      <c r="AD1934" t="str">
        <f t="shared" si="92"/>
        <v xml:space="preserve">Energie, vodné, stočné, správcovské služby </v>
      </c>
    </row>
    <row r="1935" spans="1:30" x14ac:dyDescent="0.3">
      <c r="A1935" s="3">
        <v>44459</v>
      </c>
      <c r="B1935" s="2">
        <f t="shared" si="91"/>
        <v>2021</v>
      </c>
      <c r="C1935" s="2">
        <f t="shared" si="90"/>
        <v>9</v>
      </c>
      <c r="D1935" s="2">
        <v>1201</v>
      </c>
      <c r="E1935" t="s">
        <v>4605</v>
      </c>
      <c r="F1935" s="4">
        <v>35768266</v>
      </c>
      <c r="G1935" s="2">
        <v>22.63</v>
      </c>
      <c r="H1935" t="s">
        <v>5792</v>
      </c>
      <c r="K1935" t="s">
        <v>5792</v>
      </c>
      <c r="AD1935" t="str">
        <f t="shared" si="92"/>
        <v xml:space="preserve">Investícia a údržba majetku </v>
      </c>
    </row>
    <row r="1936" spans="1:30" x14ac:dyDescent="0.3">
      <c r="A1936" s="3">
        <v>44449</v>
      </c>
      <c r="B1936" s="2">
        <f t="shared" si="91"/>
        <v>2021</v>
      </c>
      <c r="C1936" s="2">
        <f t="shared" si="90"/>
        <v>9</v>
      </c>
      <c r="D1936" s="2">
        <v>1231</v>
      </c>
      <c r="E1936" t="s">
        <v>4652</v>
      </c>
      <c r="F1936" s="4">
        <v>35768266</v>
      </c>
      <c r="G1936" s="2">
        <v>24.46</v>
      </c>
      <c r="H1936" t="s">
        <v>5792</v>
      </c>
      <c r="L1936" t="s">
        <v>5792</v>
      </c>
      <c r="AD1936" t="str">
        <f t="shared" si="92"/>
        <v xml:space="preserve">Energie, vodné, stočné, správcovské služby </v>
      </c>
    </row>
    <row r="1937" spans="1:30" x14ac:dyDescent="0.3">
      <c r="A1937" s="3">
        <v>44441</v>
      </c>
      <c r="B1937" s="2">
        <f t="shared" si="91"/>
        <v>2021</v>
      </c>
      <c r="C1937" s="2">
        <f t="shared" si="90"/>
        <v>9</v>
      </c>
      <c r="D1937" s="2">
        <v>1134</v>
      </c>
      <c r="E1937" t="s">
        <v>4675</v>
      </c>
      <c r="F1937" s="4">
        <v>35768266</v>
      </c>
      <c r="G1937" s="2">
        <v>100.91</v>
      </c>
      <c r="I1937" t="s">
        <v>5792</v>
      </c>
      <c r="K1937" t="s">
        <v>5792</v>
      </c>
      <c r="AD1937" t="str">
        <f t="shared" si="92"/>
        <v xml:space="preserve">Investícia a údržba majetku </v>
      </c>
    </row>
    <row r="1938" spans="1:30" x14ac:dyDescent="0.3">
      <c r="A1938" s="3">
        <v>44441</v>
      </c>
      <c r="B1938" s="2">
        <f t="shared" si="91"/>
        <v>2021</v>
      </c>
      <c r="C1938" s="2">
        <f t="shared" si="90"/>
        <v>9</v>
      </c>
      <c r="D1938" s="2">
        <v>1191</v>
      </c>
      <c r="E1938" t="s">
        <v>4683</v>
      </c>
      <c r="F1938" s="4">
        <v>35768266</v>
      </c>
      <c r="G1938" s="2">
        <v>140.44</v>
      </c>
      <c r="H1938" t="s">
        <v>5792</v>
      </c>
      <c r="L1938" t="s">
        <v>5792</v>
      </c>
      <c r="AD1938" t="str">
        <f t="shared" si="92"/>
        <v xml:space="preserve">Energie, vodné, stočné, správcovské služby </v>
      </c>
    </row>
    <row r="1939" spans="1:30" x14ac:dyDescent="0.3">
      <c r="A1939" s="3">
        <v>44417</v>
      </c>
      <c r="B1939" s="2">
        <f t="shared" si="91"/>
        <v>2021</v>
      </c>
      <c r="C1939" s="2">
        <f t="shared" si="90"/>
        <v>8</v>
      </c>
      <c r="D1939" s="2">
        <v>950</v>
      </c>
      <c r="E1939" t="s">
        <v>4785</v>
      </c>
      <c r="F1939" s="4">
        <v>35768266</v>
      </c>
      <c r="G1939" s="2">
        <v>100.91</v>
      </c>
      <c r="I1939" t="s">
        <v>5792</v>
      </c>
      <c r="K1939" t="s">
        <v>5792</v>
      </c>
      <c r="AD1939" t="str">
        <f t="shared" si="92"/>
        <v xml:space="preserve">Investícia a údržba majetku </v>
      </c>
    </row>
    <row r="1940" spans="1:30" x14ac:dyDescent="0.3">
      <c r="A1940" s="3">
        <v>44413</v>
      </c>
      <c r="B1940" s="2">
        <f t="shared" si="91"/>
        <v>2021</v>
      </c>
      <c r="C1940" s="2">
        <f t="shared" si="90"/>
        <v>8</v>
      </c>
      <c r="D1940" s="2">
        <v>1067</v>
      </c>
      <c r="E1940" t="s">
        <v>4532</v>
      </c>
      <c r="F1940" s="4">
        <v>35768266</v>
      </c>
      <c r="G1940" s="2">
        <v>108.42</v>
      </c>
      <c r="H1940" t="s">
        <v>5792</v>
      </c>
      <c r="L1940" t="s">
        <v>5792</v>
      </c>
      <c r="AD1940" t="str">
        <f t="shared" si="92"/>
        <v xml:space="preserve">Energie, vodné, stočné, správcovské služby </v>
      </c>
    </row>
    <row r="1941" spans="1:30" x14ac:dyDescent="0.3">
      <c r="A1941" s="3">
        <v>44399</v>
      </c>
      <c r="B1941" s="2">
        <f t="shared" si="91"/>
        <v>2021</v>
      </c>
      <c r="C1941" s="2">
        <f t="shared" si="90"/>
        <v>7</v>
      </c>
      <c r="D1941" s="2">
        <v>877</v>
      </c>
      <c r="E1941" t="s">
        <v>4831</v>
      </c>
      <c r="F1941" s="4">
        <v>35768266</v>
      </c>
      <c r="G1941" s="2">
        <v>248.69</v>
      </c>
      <c r="I1941" t="s">
        <v>5792</v>
      </c>
      <c r="K1941" t="s">
        <v>5792</v>
      </c>
      <c r="AD1941" t="str">
        <f t="shared" si="92"/>
        <v xml:space="preserve">Investícia a údržba majetku </v>
      </c>
    </row>
    <row r="1942" spans="1:30" x14ac:dyDescent="0.3">
      <c r="A1942" s="3">
        <v>44399</v>
      </c>
      <c r="B1942" s="2">
        <f t="shared" si="91"/>
        <v>2021</v>
      </c>
      <c r="C1942" s="2">
        <f t="shared" si="90"/>
        <v>7</v>
      </c>
      <c r="D1942" s="2">
        <v>1018</v>
      </c>
      <c r="E1942" t="s">
        <v>4846</v>
      </c>
      <c r="F1942" s="4">
        <v>35768266</v>
      </c>
      <c r="G1942" s="2">
        <v>25.75</v>
      </c>
      <c r="H1942" t="s">
        <v>5792</v>
      </c>
      <c r="L1942" t="s">
        <v>5792</v>
      </c>
      <c r="AD1942" t="str">
        <f t="shared" si="92"/>
        <v xml:space="preserve">Energie, vodné, stočné, správcovské služby </v>
      </c>
    </row>
    <row r="1943" spans="1:30" x14ac:dyDescent="0.3">
      <c r="A1943" s="3">
        <v>44396</v>
      </c>
      <c r="B1943" s="2">
        <f t="shared" si="91"/>
        <v>2021</v>
      </c>
      <c r="C1943" s="2">
        <f t="shared" si="90"/>
        <v>7</v>
      </c>
      <c r="D1943" s="2">
        <v>862</v>
      </c>
      <c r="E1943" t="s">
        <v>4831</v>
      </c>
      <c r="F1943" s="4">
        <v>35768266</v>
      </c>
      <c r="G1943" s="2">
        <v>80</v>
      </c>
      <c r="I1943" t="s">
        <v>5792</v>
      </c>
      <c r="K1943" t="s">
        <v>5792</v>
      </c>
      <c r="AD1943" t="str">
        <f t="shared" si="92"/>
        <v xml:space="preserve">Investícia a údržba majetku </v>
      </c>
    </row>
    <row r="1944" spans="1:30" x14ac:dyDescent="0.3">
      <c r="A1944" s="3">
        <v>44396</v>
      </c>
      <c r="B1944" s="2">
        <f t="shared" si="91"/>
        <v>2021</v>
      </c>
      <c r="C1944" s="2">
        <f t="shared" si="90"/>
        <v>7</v>
      </c>
      <c r="D1944" s="2">
        <v>856</v>
      </c>
      <c r="E1944" t="s">
        <v>4893</v>
      </c>
      <c r="F1944" s="4">
        <v>35768266</v>
      </c>
      <c r="G1944" s="2">
        <v>108.42</v>
      </c>
      <c r="H1944" t="s">
        <v>5792</v>
      </c>
      <c r="L1944" t="s">
        <v>5792</v>
      </c>
      <c r="AD1944" t="str">
        <f t="shared" si="92"/>
        <v xml:space="preserve">Energie, vodné, stočné, správcovské služby </v>
      </c>
    </row>
    <row r="1945" spans="1:30" x14ac:dyDescent="0.3">
      <c r="A1945" s="3">
        <v>44376</v>
      </c>
      <c r="B1945" s="2">
        <f t="shared" si="91"/>
        <v>2021</v>
      </c>
      <c r="C1945" s="2">
        <f t="shared" si="90"/>
        <v>6</v>
      </c>
      <c r="D1945" s="2">
        <v>810</v>
      </c>
      <c r="E1945" t="s">
        <v>4955</v>
      </c>
      <c r="F1945" s="4">
        <v>35768266</v>
      </c>
      <c r="G1945" s="2">
        <v>600</v>
      </c>
      <c r="H1945" t="s">
        <v>5792</v>
      </c>
      <c r="K1945" t="s">
        <v>5792</v>
      </c>
      <c r="AD1945" t="str">
        <f t="shared" si="92"/>
        <v xml:space="preserve">Investícia a údržba majetku </v>
      </c>
    </row>
    <row r="1946" spans="1:30" x14ac:dyDescent="0.3">
      <c r="A1946" s="3">
        <v>44376</v>
      </c>
      <c r="B1946" s="2">
        <f t="shared" si="91"/>
        <v>2021</v>
      </c>
      <c r="C1946" s="2">
        <f t="shared" si="90"/>
        <v>6</v>
      </c>
      <c r="D1946" s="2">
        <v>756</v>
      </c>
      <c r="E1946" t="s">
        <v>4957</v>
      </c>
      <c r="F1946" s="4">
        <v>35768266</v>
      </c>
      <c r="G1946" s="2">
        <v>100.91</v>
      </c>
      <c r="I1946" t="s">
        <v>5792</v>
      </c>
      <c r="K1946" t="s">
        <v>5792</v>
      </c>
      <c r="AD1946" t="str">
        <f t="shared" si="92"/>
        <v xml:space="preserve">Investícia a údržba majetku </v>
      </c>
    </row>
    <row r="1947" spans="1:30" x14ac:dyDescent="0.3">
      <c r="A1947" s="3">
        <v>44371</v>
      </c>
      <c r="B1947" s="2">
        <f t="shared" si="91"/>
        <v>2021</v>
      </c>
      <c r="C1947" s="2">
        <f t="shared" si="90"/>
        <v>6</v>
      </c>
      <c r="D1947" s="2">
        <v>834</v>
      </c>
      <c r="E1947" t="s">
        <v>4978</v>
      </c>
      <c r="F1947" s="4">
        <v>35768266</v>
      </c>
      <c r="G1947" s="2">
        <v>41.37</v>
      </c>
      <c r="H1947" t="s">
        <v>5792</v>
      </c>
      <c r="L1947" t="s">
        <v>5792</v>
      </c>
      <c r="AD1947" t="str">
        <f t="shared" si="92"/>
        <v xml:space="preserve">Energie, vodné, stočné, správcovské služby </v>
      </c>
    </row>
    <row r="1948" spans="1:30" x14ac:dyDescent="0.3">
      <c r="A1948" s="3">
        <v>44368</v>
      </c>
      <c r="B1948" s="2">
        <f t="shared" si="91"/>
        <v>2021</v>
      </c>
      <c r="C1948" s="2">
        <f t="shared" si="90"/>
        <v>6</v>
      </c>
      <c r="D1948" s="2">
        <v>699</v>
      </c>
      <c r="E1948" t="s">
        <v>4989</v>
      </c>
      <c r="F1948" s="4">
        <v>35768266</v>
      </c>
      <c r="G1948" s="2">
        <v>191.9</v>
      </c>
      <c r="H1948" t="s">
        <v>5792</v>
      </c>
      <c r="K1948" t="s">
        <v>5792</v>
      </c>
      <c r="AD1948" t="str">
        <f t="shared" si="92"/>
        <v xml:space="preserve">Investícia a údržba majetku </v>
      </c>
    </row>
    <row r="1949" spans="1:30" x14ac:dyDescent="0.3">
      <c r="A1949" s="3">
        <v>44358</v>
      </c>
      <c r="B1949" s="2">
        <f t="shared" si="91"/>
        <v>2021</v>
      </c>
      <c r="C1949" s="2">
        <f t="shared" si="90"/>
        <v>6</v>
      </c>
      <c r="D1949" s="2">
        <v>698</v>
      </c>
      <c r="E1949" t="s">
        <v>5045</v>
      </c>
      <c r="F1949" s="4">
        <v>35768266</v>
      </c>
      <c r="G1949" s="2">
        <v>1440.24</v>
      </c>
      <c r="I1949" t="s">
        <v>5792</v>
      </c>
      <c r="K1949" t="s">
        <v>5792</v>
      </c>
      <c r="AD1949" t="str">
        <f t="shared" si="92"/>
        <v xml:space="preserve">Investícia a údržba majetku </v>
      </c>
    </row>
    <row r="1950" spans="1:30" x14ac:dyDescent="0.3">
      <c r="A1950" s="3">
        <v>44356</v>
      </c>
      <c r="B1950" s="2">
        <f t="shared" si="91"/>
        <v>2021</v>
      </c>
      <c r="C1950" s="2">
        <f t="shared" si="90"/>
        <v>6</v>
      </c>
      <c r="D1950" s="2">
        <v>663</v>
      </c>
      <c r="E1950" t="s">
        <v>5058</v>
      </c>
      <c r="F1950" s="4">
        <v>35768266</v>
      </c>
      <c r="G1950" s="2">
        <v>100.91</v>
      </c>
      <c r="I1950" t="s">
        <v>5792</v>
      </c>
      <c r="K1950" t="s">
        <v>5792</v>
      </c>
      <c r="AD1950" t="str">
        <f t="shared" si="92"/>
        <v xml:space="preserve">Investícia a údržba majetku </v>
      </c>
    </row>
    <row r="1951" spans="1:30" x14ac:dyDescent="0.3">
      <c r="A1951" s="3">
        <v>44354</v>
      </c>
      <c r="B1951" s="2">
        <f t="shared" si="91"/>
        <v>2021</v>
      </c>
      <c r="C1951" s="2">
        <f t="shared" si="90"/>
        <v>6</v>
      </c>
      <c r="D1951" s="2">
        <v>709</v>
      </c>
      <c r="E1951" t="s">
        <v>5069</v>
      </c>
      <c r="F1951" s="4">
        <v>35768266</v>
      </c>
      <c r="G1951" s="2">
        <v>108.42</v>
      </c>
      <c r="H1951" t="s">
        <v>5792</v>
      </c>
      <c r="L1951" t="s">
        <v>5792</v>
      </c>
      <c r="AD1951" t="str">
        <f t="shared" si="92"/>
        <v xml:space="preserve">Energie, vodné, stočné, správcovské služby </v>
      </c>
    </row>
    <row r="1952" spans="1:30" x14ac:dyDescent="0.3">
      <c r="A1952" s="3">
        <v>44350</v>
      </c>
      <c r="B1952" s="2">
        <f t="shared" si="91"/>
        <v>2021</v>
      </c>
      <c r="C1952" s="2">
        <f t="shared" si="90"/>
        <v>6</v>
      </c>
      <c r="D1952" s="2">
        <v>672</v>
      </c>
      <c r="E1952" t="s">
        <v>5076</v>
      </c>
      <c r="F1952" s="4">
        <v>35768266</v>
      </c>
      <c r="G1952" s="2">
        <v>262.17</v>
      </c>
      <c r="H1952" t="s">
        <v>5792</v>
      </c>
      <c r="L1952" t="s">
        <v>5792</v>
      </c>
      <c r="AD1952" t="str">
        <f t="shared" si="92"/>
        <v xml:space="preserve">Energie, vodné, stočné, správcovské služby </v>
      </c>
    </row>
    <row r="1953" spans="1:30" x14ac:dyDescent="0.3">
      <c r="A1953" s="3">
        <v>44350</v>
      </c>
      <c r="B1953" s="2">
        <f t="shared" si="91"/>
        <v>2021</v>
      </c>
      <c r="C1953" s="2">
        <f t="shared" si="90"/>
        <v>6</v>
      </c>
      <c r="D1953" s="2">
        <v>671</v>
      </c>
      <c r="E1953" t="s">
        <v>5077</v>
      </c>
      <c r="F1953" s="4">
        <v>35768266</v>
      </c>
      <c r="G1953" s="2">
        <v>917.15</v>
      </c>
      <c r="I1953" t="s">
        <v>5792</v>
      </c>
      <c r="K1953" t="s">
        <v>5792</v>
      </c>
      <c r="AD1953" t="str">
        <f t="shared" si="92"/>
        <v xml:space="preserve">Investícia a údržba majetku </v>
      </c>
    </row>
    <row r="1954" spans="1:30" x14ac:dyDescent="0.3">
      <c r="A1954" s="3">
        <v>44342</v>
      </c>
      <c r="B1954" s="2">
        <f t="shared" si="91"/>
        <v>2021</v>
      </c>
      <c r="C1954" s="2">
        <f t="shared" si="90"/>
        <v>5</v>
      </c>
      <c r="D1954" s="2">
        <v>683</v>
      </c>
      <c r="E1954" t="s">
        <v>5104</v>
      </c>
      <c r="F1954" s="4">
        <v>35768266</v>
      </c>
      <c r="G1954" s="2">
        <v>106.92</v>
      </c>
      <c r="H1954" t="s">
        <v>5792</v>
      </c>
      <c r="L1954" t="s">
        <v>5792</v>
      </c>
      <c r="AD1954" t="str">
        <f t="shared" si="92"/>
        <v xml:space="preserve">Energie, vodné, stočné, správcovské služby </v>
      </c>
    </row>
    <row r="1955" spans="1:30" x14ac:dyDescent="0.3">
      <c r="A1955" s="3">
        <v>44342</v>
      </c>
      <c r="B1955" s="2">
        <f t="shared" si="91"/>
        <v>2021</v>
      </c>
      <c r="C1955" s="2">
        <f t="shared" si="90"/>
        <v>5</v>
      </c>
      <c r="D1955" s="2">
        <v>561</v>
      </c>
      <c r="E1955" t="s">
        <v>4831</v>
      </c>
      <c r="F1955" s="4">
        <v>35768266</v>
      </c>
      <c r="G1955" s="2">
        <v>168.59</v>
      </c>
      <c r="I1955" t="s">
        <v>5792</v>
      </c>
      <c r="K1955" t="s">
        <v>5792</v>
      </c>
      <c r="AD1955" t="str">
        <f t="shared" si="92"/>
        <v xml:space="preserve">Investícia a údržba majetku </v>
      </c>
    </row>
    <row r="1956" spans="1:30" x14ac:dyDescent="0.3">
      <c r="A1956" s="3">
        <v>44329</v>
      </c>
      <c r="B1956" s="2">
        <f t="shared" si="91"/>
        <v>2021</v>
      </c>
      <c r="C1956" s="2">
        <f t="shared" si="90"/>
        <v>5</v>
      </c>
      <c r="D1956" s="2">
        <v>508</v>
      </c>
      <c r="E1956" t="s">
        <v>5177</v>
      </c>
      <c r="F1956" s="4">
        <v>35768266</v>
      </c>
      <c r="G1956" s="2">
        <v>1237.28</v>
      </c>
      <c r="I1956" t="s">
        <v>5792</v>
      </c>
      <c r="K1956" t="s">
        <v>5792</v>
      </c>
      <c r="AD1956" t="str">
        <f t="shared" si="92"/>
        <v xml:space="preserve">Investícia a údržba majetku </v>
      </c>
    </row>
    <row r="1957" spans="1:30" x14ac:dyDescent="0.3">
      <c r="A1957" s="3">
        <v>44322</v>
      </c>
      <c r="B1957" s="2">
        <f t="shared" si="91"/>
        <v>2021</v>
      </c>
      <c r="C1957" s="2">
        <f t="shared" si="90"/>
        <v>5</v>
      </c>
      <c r="D1957" s="2">
        <v>538</v>
      </c>
      <c r="E1957" t="s">
        <v>5215</v>
      </c>
      <c r="F1957" s="4">
        <v>35768266</v>
      </c>
      <c r="G1957" s="2">
        <v>140.44</v>
      </c>
      <c r="H1957" t="s">
        <v>5792</v>
      </c>
      <c r="L1957" t="s">
        <v>5792</v>
      </c>
      <c r="AD1957" t="str">
        <f t="shared" si="92"/>
        <v xml:space="preserve">Energie, vodné, stočné, správcovské služby </v>
      </c>
    </row>
    <row r="1958" spans="1:30" x14ac:dyDescent="0.3">
      <c r="A1958" s="3">
        <v>44322</v>
      </c>
      <c r="B1958" s="2">
        <f t="shared" si="91"/>
        <v>2021</v>
      </c>
      <c r="C1958" s="2">
        <f t="shared" si="90"/>
        <v>5</v>
      </c>
      <c r="D1958" s="2">
        <v>474</v>
      </c>
      <c r="E1958" t="s">
        <v>5217</v>
      </c>
      <c r="F1958" s="4">
        <v>35768266</v>
      </c>
      <c r="G1958" s="2">
        <v>291.48</v>
      </c>
      <c r="I1958" t="s">
        <v>5792</v>
      </c>
      <c r="K1958" t="s">
        <v>5792</v>
      </c>
      <c r="AD1958" t="str">
        <f t="shared" si="92"/>
        <v xml:space="preserve">Investícia a údržba majetku </v>
      </c>
    </row>
    <row r="1959" spans="1:30" x14ac:dyDescent="0.3">
      <c r="A1959" s="3">
        <v>44319</v>
      </c>
      <c r="B1959" s="2">
        <f t="shared" si="91"/>
        <v>2021</v>
      </c>
      <c r="C1959" s="2">
        <f t="shared" si="90"/>
        <v>5</v>
      </c>
      <c r="D1959" s="2">
        <v>405</v>
      </c>
      <c r="E1959" t="s">
        <v>5241</v>
      </c>
      <c r="F1959" s="4">
        <v>35768266</v>
      </c>
      <c r="G1959" s="2">
        <v>100.91</v>
      </c>
      <c r="I1959" t="s">
        <v>5792</v>
      </c>
      <c r="K1959" t="s">
        <v>5792</v>
      </c>
      <c r="AD1959" t="str">
        <f t="shared" si="92"/>
        <v xml:space="preserve">Investícia a údržba majetku </v>
      </c>
    </row>
    <row r="1960" spans="1:30" x14ac:dyDescent="0.3">
      <c r="A1960" s="3">
        <v>44319</v>
      </c>
      <c r="B1960" s="2">
        <f t="shared" si="91"/>
        <v>2021</v>
      </c>
      <c r="C1960" s="2">
        <f t="shared" si="90"/>
        <v>5</v>
      </c>
      <c r="D1960" s="2">
        <v>400</v>
      </c>
      <c r="E1960" t="s">
        <v>5242</v>
      </c>
      <c r="F1960" s="4">
        <v>35768266</v>
      </c>
      <c r="G1960" s="2">
        <v>25.5</v>
      </c>
      <c r="I1960" t="s">
        <v>5792</v>
      </c>
      <c r="K1960" t="s">
        <v>5792</v>
      </c>
      <c r="AD1960" t="str">
        <f t="shared" si="92"/>
        <v xml:space="preserve">Investícia a údržba majetku </v>
      </c>
    </row>
    <row r="1961" spans="1:30" x14ac:dyDescent="0.3">
      <c r="A1961" s="3">
        <v>44314</v>
      </c>
      <c r="B1961" s="2">
        <f t="shared" si="91"/>
        <v>2021</v>
      </c>
      <c r="C1961" s="2">
        <f t="shared" si="90"/>
        <v>4</v>
      </c>
      <c r="D1961" s="2">
        <v>511</v>
      </c>
      <c r="E1961" t="s">
        <v>5248</v>
      </c>
      <c r="F1961" s="4">
        <v>35768266</v>
      </c>
      <c r="G1961" s="2">
        <v>136.03</v>
      </c>
      <c r="H1961" t="s">
        <v>5792</v>
      </c>
      <c r="L1961" t="s">
        <v>5792</v>
      </c>
      <c r="AD1961" t="str">
        <f t="shared" si="92"/>
        <v xml:space="preserve">Energie, vodné, stočné, správcovské služby </v>
      </c>
    </row>
    <row r="1962" spans="1:30" x14ac:dyDescent="0.3">
      <c r="A1962" s="3">
        <v>44308</v>
      </c>
      <c r="B1962" s="2">
        <f t="shared" si="91"/>
        <v>2021</v>
      </c>
      <c r="C1962" s="2">
        <f t="shared" si="90"/>
        <v>4</v>
      </c>
      <c r="D1962" s="2">
        <v>522</v>
      </c>
      <c r="E1962" t="s">
        <v>5271</v>
      </c>
      <c r="F1962" s="4">
        <v>35768266</v>
      </c>
      <c r="G1962" s="2">
        <v>-250.68</v>
      </c>
      <c r="H1962" t="s">
        <v>5792</v>
      </c>
      <c r="L1962" t="s">
        <v>5792</v>
      </c>
      <c r="AD1962" t="str">
        <f t="shared" si="92"/>
        <v xml:space="preserve">Energie, vodné, stočné, správcovské služby </v>
      </c>
    </row>
    <row r="1963" spans="1:30" x14ac:dyDescent="0.3">
      <c r="A1963" s="3">
        <v>44294</v>
      </c>
      <c r="B1963" s="2">
        <f t="shared" si="91"/>
        <v>2021</v>
      </c>
      <c r="C1963" s="2">
        <f t="shared" si="90"/>
        <v>4</v>
      </c>
      <c r="D1963" s="2">
        <v>343</v>
      </c>
      <c r="E1963" t="s">
        <v>5346</v>
      </c>
      <c r="F1963" s="4">
        <v>35768266</v>
      </c>
      <c r="G1963" s="2">
        <v>533.92999999999995</v>
      </c>
      <c r="I1963" t="s">
        <v>5792</v>
      </c>
      <c r="K1963" t="s">
        <v>5792</v>
      </c>
      <c r="AD1963" t="str">
        <f t="shared" si="92"/>
        <v xml:space="preserve">Investícia a údržba majetku </v>
      </c>
    </row>
    <row r="1964" spans="1:30" x14ac:dyDescent="0.3">
      <c r="A1964" s="3">
        <v>44286</v>
      </c>
      <c r="B1964" s="2">
        <f t="shared" si="91"/>
        <v>2021</v>
      </c>
      <c r="C1964" s="2">
        <f t="shared" si="90"/>
        <v>3</v>
      </c>
      <c r="D1964" s="2">
        <v>367</v>
      </c>
      <c r="E1964" t="s">
        <v>5367</v>
      </c>
      <c r="F1964" s="4">
        <v>35768266</v>
      </c>
      <c r="G1964" s="2">
        <v>396.55</v>
      </c>
      <c r="H1964" t="s">
        <v>5792</v>
      </c>
      <c r="L1964" t="s">
        <v>5792</v>
      </c>
      <c r="AD1964" t="str">
        <f t="shared" si="92"/>
        <v xml:space="preserve">Energie, vodné, stočné, správcovské služby </v>
      </c>
    </row>
    <row r="1965" spans="1:30" x14ac:dyDescent="0.3">
      <c r="A1965" s="3">
        <v>44286</v>
      </c>
      <c r="B1965" s="2">
        <f t="shared" si="91"/>
        <v>2021</v>
      </c>
      <c r="C1965" s="2">
        <f t="shared" si="90"/>
        <v>3</v>
      </c>
      <c r="D1965" s="2">
        <v>235</v>
      </c>
      <c r="E1965" t="s">
        <v>5382</v>
      </c>
      <c r="F1965" s="4">
        <v>35768266</v>
      </c>
      <c r="G1965" s="2">
        <v>100.91</v>
      </c>
      <c r="I1965" t="s">
        <v>5792</v>
      </c>
      <c r="K1965" t="s">
        <v>5792</v>
      </c>
      <c r="AD1965" t="str">
        <f t="shared" si="92"/>
        <v xml:space="preserve">Investícia a údržba majetku </v>
      </c>
    </row>
    <row r="1966" spans="1:30" x14ac:dyDescent="0.3">
      <c r="A1966" s="3">
        <v>44286</v>
      </c>
      <c r="B1966" s="2">
        <f t="shared" si="91"/>
        <v>2021</v>
      </c>
      <c r="C1966" s="2">
        <f t="shared" si="90"/>
        <v>3</v>
      </c>
      <c r="D1966" s="2">
        <v>234</v>
      </c>
      <c r="E1966" t="s">
        <v>5383</v>
      </c>
      <c r="F1966" s="4">
        <v>35768266</v>
      </c>
      <c r="G1966" s="2">
        <v>42.72</v>
      </c>
      <c r="I1966" t="s">
        <v>5792</v>
      </c>
      <c r="K1966" t="s">
        <v>5792</v>
      </c>
      <c r="AD1966" t="str">
        <f t="shared" si="92"/>
        <v xml:space="preserve">Investícia a údržba majetku </v>
      </c>
    </row>
    <row r="1967" spans="1:30" x14ac:dyDescent="0.3">
      <c r="A1967" s="3">
        <v>44278</v>
      </c>
      <c r="B1967" s="2">
        <f t="shared" si="91"/>
        <v>2021</v>
      </c>
      <c r="C1967" s="2">
        <f t="shared" si="90"/>
        <v>3</v>
      </c>
      <c r="D1967" s="2">
        <v>345</v>
      </c>
      <c r="E1967" t="s">
        <v>5421</v>
      </c>
      <c r="F1967" s="4">
        <v>35768266</v>
      </c>
      <c r="G1967" s="2">
        <v>200.8</v>
      </c>
      <c r="H1967" t="s">
        <v>5792</v>
      </c>
      <c r="L1967" t="s">
        <v>5792</v>
      </c>
      <c r="AD1967" t="str">
        <f t="shared" si="92"/>
        <v xml:space="preserve">Energie, vodné, stočné, správcovské služby </v>
      </c>
    </row>
    <row r="1968" spans="1:30" x14ac:dyDescent="0.3">
      <c r="A1968" s="3">
        <v>44270</v>
      </c>
      <c r="B1968" s="2">
        <f t="shared" si="91"/>
        <v>2021</v>
      </c>
      <c r="C1968" s="2">
        <f t="shared" si="90"/>
        <v>3</v>
      </c>
      <c r="D1968" s="2">
        <v>174</v>
      </c>
      <c r="E1968" t="s">
        <v>5498</v>
      </c>
      <c r="F1968" s="4">
        <v>35768266</v>
      </c>
      <c r="G1968" s="2">
        <v>97.2</v>
      </c>
      <c r="H1968" t="s">
        <v>5792</v>
      </c>
      <c r="K1968" t="s">
        <v>5792</v>
      </c>
      <c r="AD1968" t="str">
        <f t="shared" si="92"/>
        <v xml:space="preserve">Investícia a údržba majetku </v>
      </c>
    </row>
    <row r="1969" spans="1:30" x14ac:dyDescent="0.3">
      <c r="A1969" s="3">
        <v>44260</v>
      </c>
      <c r="B1969" s="2">
        <f t="shared" si="91"/>
        <v>2021</v>
      </c>
      <c r="C1969" s="2">
        <f t="shared" si="90"/>
        <v>3</v>
      </c>
      <c r="D1969" s="2">
        <v>133</v>
      </c>
      <c r="E1969" t="s">
        <v>5519</v>
      </c>
      <c r="F1969" s="4">
        <v>35768266</v>
      </c>
      <c r="G1969" s="2">
        <v>100.91</v>
      </c>
      <c r="I1969" t="s">
        <v>5792</v>
      </c>
      <c r="K1969" t="s">
        <v>5792</v>
      </c>
      <c r="AD1969" t="str">
        <f t="shared" si="92"/>
        <v xml:space="preserve">Investícia a údržba majetku </v>
      </c>
    </row>
    <row r="1970" spans="1:30" x14ac:dyDescent="0.3">
      <c r="A1970" s="3">
        <v>44258</v>
      </c>
      <c r="B1970" s="2">
        <f t="shared" si="91"/>
        <v>2021</v>
      </c>
      <c r="C1970" s="2">
        <f t="shared" si="90"/>
        <v>3</v>
      </c>
      <c r="D1970" s="2">
        <v>202</v>
      </c>
      <c r="E1970" t="s">
        <v>5531</v>
      </c>
      <c r="F1970" s="4">
        <v>35768266</v>
      </c>
      <c r="G1970" s="2">
        <v>588.64</v>
      </c>
      <c r="H1970" t="s">
        <v>5792</v>
      </c>
      <c r="L1970" t="s">
        <v>5792</v>
      </c>
      <c r="AD1970" t="str">
        <f t="shared" si="92"/>
        <v xml:space="preserve">Energie, vodné, stočné, správcovské služby </v>
      </c>
    </row>
    <row r="1971" spans="1:30" x14ac:dyDescent="0.3">
      <c r="A1971" s="3">
        <v>44252</v>
      </c>
      <c r="B1971" s="2">
        <f t="shared" si="91"/>
        <v>2021</v>
      </c>
      <c r="C1971" s="2">
        <f t="shared" si="90"/>
        <v>2</v>
      </c>
      <c r="D1971" s="2">
        <v>173</v>
      </c>
      <c r="E1971" t="s">
        <v>5559</v>
      </c>
      <c r="F1971" s="4">
        <v>35768266</v>
      </c>
      <c r="G1971" s="2">
        <v>256.74</v>
      </c>
      <c r="H1971" t="s">
        <v>5792</v>
      </c>
      <c r="L1971" t="s">
        <v>5792</v>
      </c>
      <c r="AD1971" t="str">
        <f t="shared" si="92"/>
        <v xml:space="preserve">Energie, vodné, stočné, správcovské služby </v>
      </c>
    </row>
    <row r="1972" spans="1:30" x14ac:dyDescent="0.3">
      <c r="A1972" s="3">
        <v>44244</v>
      </c>
      <c r="B1972" s="2">
        <f t="shared" si="91"/>
        <v>2021</v>
      </c>
      <c r="C1972" s="2">
        <f t="shared" si="90"/>
        <v>2</v>
      </c>
      <c r="D1972" s="2">
        <v>2350</v>
      </c>
      <c r="E1972" t="s">
        <v>5606</v>
      </c>
      <c r="F1972" s="4">
        <v>35768266</v>
      </c>
      <c r="G1972" s="2">
        <v>79.72</v>
      </c>
      <c r="H1972" t="s">
        <v>5792</v>
      </c>
      <c r="K1972" t="s">
        <v>5792</v>
      </c>
      <c r="AD1972" t="str">
        <f t="shared" si="92"/>
        <v xml:space="preserve">Investícia a údržba majetku </v>
      </c>
    </row>
    <row r="1973" spans="1:30" x14ac:dyDescent="0.3">
      <c r="A1973" s="3">
        <v>44236</v>
      </c>
      <c r="B1973" s="2">
        <f t="shared" si="91"/>
        <v>2021</v>
      </c>
      <c r="C1973" s="2">
        <f t="shared" si="90"/>
        <v>2</v>
      </c>
      <c r="D1973" s="2">
        <v>53</v>
      </c>
      <c r="E1973" t="s">
        <v>5640</v>
      </c>
      <c r="F1973" s="4">
        <v>35768266</v>
      </c>
      <c r="G1973" s="2">
        <v>620.65</v>
      </c>
      <c r="H1973" t="s">
        <v>5792</v>
      </c>
      <c r="L1973" t="s">
        <v>5792</v>
      </c>
      <c r="AD1973" t="str">
        <f t="shared" si="92"/>
        <v xml:space="preserve">Energie, vodné, stočné, správcovské služby </v>
      </c>
    </row>
    <row r="1974" spans="1:30" x14ac:dyDescent="0.3">
      <c r="A1974" s="3">
        <v>44230</v>
      </c>
      <c r="B1974" s="2">
        <f t="shared" si="91"/>
        <v>2021</v>
      </c>
      <c r="C1974" s="2">
        <f t="shared" si="90"/>
        <v>2</v>
      </c>
      <c r="D1974" s="2">
        <v>2149</v>
      </c>
      <c r="E1974" t="s">
        <v>5662</v>
      </c>
      <c r="F1974" s="4">
        <v>35768266</v>
      </c>
      <c r="G1974" s="2">
        <v>100.91</v>
      </c>
      <c r="I1974" t="s">
        <v>5792</v>
      </c>
      <c r="K1974" t="s">
        <v>5792</v>
      </c>
      <c r="AD1974" t="str">
        <f t="shared" si="92"/>
        <v xml:space="preserve">Investícia a údržba majetku </v>
      </c>
    </row>
    <row r="1975" spans="1:30" x14ac:dyDescent="0.3">
      <c r="A1975" s="3">
        <v>44228</v>
      </c>
      <c r="B1975" s="2">
        <f t="shared" si="91"/>
        <v>2021</v>
      </c>
      <c r="C1975" s="2">
        <f t="shared" si="90"/>
        <v>2</v>
      </c>
      <c r="D1975" s="2">
        <v>2351</v>
      </c>
      <c r="E1975" t="s">
        <v>5691</v>
      </c>
      <c r="F1975" s="4">
        <v>35768266</v>
      </c>
      <c r="G1975" s="2">
        <v>58.05</v>
      </c>
      <c r="H1975" t="s">
        <v>5792</v>
      </c>
      <c r="L1975" t="s">
        <v>5792</v>
      </c>
      <c r="AD1975" t="str">
        <f t="shared" si="92"/>
        <v xml:space="preserve">Energie, vodné, stočné, správcovské služby </v>
      </c>
    </row>
    <row r="1976" spans="1:30" x14ac:dyDescent="0.3">
      <c r="A1976" s="3">
        <v>44201</v>
      </c>
      <c r="B1976" s="2">
        <f t="shared" si="91"/>
        <v>2021</v>
      </c>
      <c r="C1976" s="2">
        <f t="shared" si="90"/>
        <v>1</v>
      </c>
      <c r="D1976" s="2">
        <v>2269</v>
      </c>
      <c r="E1976" t="s">
        <v>5786</v>
      </c>
      <c r="F1976" s="4">
        <v>35768266</v>
      </c>
      <c r="G1976" s="2">
        <v>716.7</v>
      </c>
      <c r="H1976" t="s">
        <v>5792</v>
      </c>
      <c r="L1976" t="s">
        <v>5792</v>
      </c>
      <c r="AD1976" t="str">
        <f t="shared" si="92"/>
        <v xml:space="preserve">Energie, vodné, stočné, správcovské služby </v>
      </c>
    </row>
    <row r="1977" spans="1:30" x14ac:dyDescent="0.3">
      <c r="A1977" s="3">
        <v>45300</v>
      </c>
      <c r="B1977" s="2">
        <f t="shared" si="91"/>
        <v>2024</v>
      </c>
      <c r="C1977" s="2">
        <f t="shared" si="90"/>
        <v>1</v>
      </c>
      <c r="D1977" s="2">
        <v>1464</v>
      </c>
      <c r="E1977" t="s">
        <v>114</v>
      </c>
      <c r="F1977" s="4">
        <v>35773308</v>
      </c>
      <c r="G1977" s="2">
        <v>14178</v>
      </c>
      <c r="H1977" t="s">
        <v>5792</v>
      </c>
      <c r="K1977" t="s">
        <v>5792</v>
      </c>
      <c r="AD1977" t="str">
        <f t="shared" si="92"/>
        <v xml:space="preserve">Investícia a údržba majetku </v>
      </c>
    </row>
    <row r="1978" spans="1:30" x14ac:dyDescent="0.3">
      <c r="A1978" s="3">
        <v>45300</v>
      </c>
      <c r="B1978" s="2">
        <f t="shared" si="91"/>
        <v>2024</v>
      </c>
      <c r="C1978" s="2">
        <f t="shared" si="90"/>
        <v>1</v>
      </c>
      <c r="D1978" s="2">
        <v>1477</v>
      </c>
      <c r="E1978" t="s">
        <v>116</v>
      </c>
      <c r="F1978" s="4">
        <v>35773308</v>
      </c>
      <c r="G1978" s="2">
        <v>1828.8</v>
      </c>
      <c r="H1978" t="s">
        <v>5792</v>
      </c>
      <c r="K1978" t="s">
        <v>5792</v>
      </c>
      <c r="N1978" t="s">
        <v>5792</v>
      </c>
      <c r="AD1978" t="str">
        <f t="shared" si="92"/>
        <v xml:space="preserve">Investícia a údržba majetku ZŠ / MŠ / Jasle </v>
      </c>
    </row>
    <row r="1979" spans="1:30" x14ac:dyDescent="0.3">
      <c r="A1979" s="3">
        <v>45300</v>
      </c>
      <c r="B1979" s="2">
        <f t="shared" si="91"/>
        <v>2024</v>
      </c>
      <c r="C1979" s="2">
        <f t="shared" si="90"/>
        <v>1</v>
      </c>
      <c r="D1979" s="2">
        <v>1478</v>
      </c>
      <c r="E1979" t="s">
        <v>117</v>
      </c>
      <c r="F1979" s="4">
        <v>35773308</v>
      </c>
      <c r="G1979" s="2">
        <v>1392</v>
      </c>
      <c r="H1979" t="s">
        <v>5792</v>
      </c>
      <c r="K1979" t="s">
        <v>5792</v>
      </c>
      <c r="N1979" t="s">
        <v>5792</v>
      </c>
      <c r="AD1979" t="str">
        <f t="shared" si="92"/>
        <v xml:space="preserve">Investícia a údržba majetku ZŠ / MŠ / Jasle </v>
      </c>
    </row>
    <row r="1980" spans="1:30" x14ac:dyDescent="0.3">
      <c r="A1980" s="3">
        <v>45300</v>
      </c>
      <c r="B1980" s="2">
        <f t="shared" si="91"/>
        <v>2024</v>
      </c>
      <c r="C1980" s="2">
        <f t="shared" si="90"/>
        <v>1</v>
      </c>
      <c r="D1980" s="2">
        <v>1572</v>
      </c>
      <c r="E1980" t="s">
        <v>123</v>
      </c>
      <c r="F1980" s="4">
        <v>35773308</v>
      </c>
      <c r="G1980" s="2">
        <v>4501.2</v>
      </c>
      <c r="H1980" t="s">
        <v>5792</v>
      </c>
      <c r="K1980" t="s">
        <v>5792</v>
      </c>
      <c r="N1980" t="s">
        <v>5792</v>
      </c>
      <c r="AD1980" t="str">
        <f t="shared" si="92"/>
        <v xml:space="preserve">Investícia a údržba majetku ZŠ / MŠ / Jasle </v>
      </c>
    </row>
    <row r="1981" spans="1:30" x14ac:dyDescent="0.3">
      <c r="A1981" s="3">
        <v>45288</v>
      </c>
      <c r="B1981" s="2">
        <f t="shared" si="91"/>
        <v>2023</v>
      </c>
      <c r="C1981" s="2">
        <f t="shared" si="90"/>
        <v>12</v>
      </c>
      <c r="D1981" s="2">
        <v>440</v>
      </c>
      <c r="E1981" t="s">
        <v>136</v>
      </c>
      <c r="F1981" s="4">
        <v>35773308</v>
      </c>
      <c r="G1981" s="2">
        <v>11654.4</v>
      </c>
      <c r="H1981" t="s">
        <v>5792</v>
      </c>
      <c r="K1981" t="s">
        <v>5792</v>
      </c>
      <c r="AD1981" t="str">
        <f t="shared" si="92"/>
        <v xml:space="preserve">Investícia a údržba majetku </v>
      </c>
    </row>
    <row r="1982" spans="1:30" x14ac:dyDescent="0.3">
      <c r="A1982" s="3">
        <v>45288</v>
      </c>
      <c r="B1982" s="2">
        <f t="shared" si="91"/>
        <v>2023</v>
      </c>
      <c r="C1982" s="2">
        <f t="shared" si="90"/>
        <v>12</v>
      </c>
      <c r="D1982" s="2">
        <v>1430</v>
      </c>
      <c r="E1982" t="s">
        <v>141</v>
      </c>
      <c r="F1982" s="4">
        <v>35773308</v>
      </c>
      <c r="G1982" s="2">
        <v>372</v>
      </c>
      <c r="H1982" t="s">
        <v>5792</v>
      </c>
      <c r="K1982" t="s">
        <v>5792</v>
      </c>
      <c r="N1982" t="s">
        <v>5792</v>
      </c>
      <c r="AD1982" t="str">
        <f t="shared" si="92"/>
        <v xml:space="preserve">Investícia a údržba majetku ZŠ / MŠ / Jasle </v>
      </c>
    </row>
    <row r="1983" spans="1:30" x14ac:dyDescent="0.3">
      <c r="A1983" s="3">
        <v>45280</v>
      </c>
      <c r="B1983" s="2">
        <f t="shared" si="91"/>
        <v>2023</v>
      </c>
      <c r="C1983" s="2">
        <f t="shared" si="90"/>
        <v>12</v>
      </c>
      <c r="D1983" s="2">
        <v>1390</v>
      </c>
      <c r="E1983" t="s">
        <v>256</v>
      </c>
      <c r="F1983" s="4">
        <v>35773308</v>
      </c>
      <c r="G1983" s="2">
        <v>4176</v>
      </c>
      <c r="H1983" t="s">
        <v>5792</v>
      </c>
      <c r="K1983" t="s">
        <v>5792</v>
      </c>
      <c r="N1983" t="s">
        <v>5792</v>
      </c>
      <c r="AD1983" t="str">
        <f t="shared" si="92"/>
        <v xml:space="preserve">Investícia a údržba majetku ZŠ / MŠ / Jasle </v>
      </c>
    </row>
    <row r="1984" spans="1:30" x14ac:dyDescent="0.3">
      <c r="A1984" s="3">
        <v>45274</v>
      </c>
      <c r="B1984" s="2">
        <f t="shared" si="91"/>
        <v>2023</v>
      </c>
      <c r="C1984" s="2">
        <f t="shared" si="90"/>
        <v>12</v>
      </c>
      <c r="D1984" s="2">
        <v>1315</v>
      </c>
      <c r="E1984" t="s">
        <v>330</v>
      </c>
      <c r="F1984" s="4">
        <v>35773308</v>
      </c>
      <c r="G1984" s="2">
        <v>3948</v>
      </c>
      <c r="H1984" t="s">
        <v>5792</v>
      </c>
      <c r="K1984" t="s">
        <v>5792</v>
      </c>
      <c r="N1984" t="s">
        <v>5792</v>
      </c>
      <c r="AD1984" t="str">
        <f t="shared" si="92"/>
        <v xml:space="preserve">Investícia a údržba majetku ZŠ / MŠ / Jasle </v>
      </c>
    </row>
    <row r="1985" spans="1:30" x14ac:dyDescent="0.3">
      <c r="A1985" s="3">
        <v>45274</v>
      </c>
      <c r="B1985" s="2">
        <f t="shared" si="91"/>
        <v>2023</v>
      </c>
      <c r="C1985" s="2">
        <f t="shared" si="90"/>
        <v>12</v>
      </c>
      <c r="D1985" s="2">
        <v>1366</v>
      </c>
      <c r="E1985" t="s">
        <v>334</v>
      </c>
      <c r="F1985" s="4">
        <v>35773308</v>
      </c>
      <c r="G1985" s="2">
        <v>2052</v>
      </c>
      <c r="H1985" t="s">
        <v>5792</v>
      </c>
      <c r="K1985" t="s">
        <v>5792</v>
      </c>
      <c r="N1985" t="s">
        <v>5792</v>
      </c>
      <c r="AD1985" t="str">
        <f t="shared" si="92"/>
        <v xml:space="preserve">Investícia a údržba majetku ZŠ / MŠ / Jasle </v>
      </c>
    </row>
    <row r="1986" spans="1:30" x14ac:dyDescent="0.3">
      <c r="A1986" s="3">
        <v>45274</v>
      </c>
      <c r="B1986" s="2">
        <f t="shared" si="91"/>
        <v>2023</v>
      </c>
      <c r="C1986" s="2">
        <f t="shared" ref="C1986:C2049" si="93">MONTH(A1986)</f>
        <v>12</v>
      </c>
      <c r="D1986" s="2">
        <v>1367</v>
      </c>
      <c r="E1986" t="s">
        <v>335</v>
      </c>
      <c r="F1986" s="4">
        <v>35773308</v>
      </c>
      <c r="G1986" s="2">
        <v>1932</v>
      </c>
      <c r="H1986" t="s">
        <v>5792</v>
      </c>
      <c r="K1986" t="s">
        <v>5792</v>
      </c>
      <c r="N1986" t="s">
        <v>5792</v>
      </c>
      <c r="AD1986" t="str">
        <f t="shared" si="92"/>
        <v xml:space="preserve">Investícia a údržba majetku ZŠ / MŠ / Jasle </v>
      </c>
    </row>
    <row r="1987" spans="1:30" x14ac:dyDescent="0.3">
      <c r="A1987" s="3">
        <v>45267</v>
      </c>
      <c r="B1987" s="2">
        <f t="shared" ref="B1987:B2050" si="94">YEAR(A1987)</f>
        <v>2023</v>
      </c>
      <c r="C1987" s="2">
        <f t="shared" si="93"/>
        <v>12</v>
      </c>
      <c r="D1987" s="2">
        <v>1326</v>
      </c>
      <c r="E1987" t="s">
        <v>401</v>
      </c>
      <c r="F1987" s="4">
        <v>35773308</v>
      </c>
      <c r="G1987" s="2">
        <v>10302</v>
      </c>
      <c r="H1987" t="s">
        <v>5792</v>
      </c>
      <c r="K1987" t="s">
        <v>5792</v>
      </c>
      <c r="AD1987" t="str">
        <f t="shared" ref="AD1987:AD2050" si="95">_xlfn.CONCAT(IF($K1987="x",_xlfn.CONCAT($K$1, " "),""),IF($L1987="x",_xlfn.CONCAT($L$1, " "),""),IF($M1987="x",_xlfn.CONCAT($M$1, " "),""),IF($N1987="x",_xlfn.CONCAT($N$1, " "),""),IF($O1987="x",_xlfn.CONCAT($O$1, " "),""),IF($P1987="x",_xlfn.CONCAT($P$1, " "),""),IF($Q1987="x",_xlfn.CONCAT($Q$1, " "),""),IF($R1987="x",_xlfn.CONCAT($R$1, " "),""),IF($S1987="x",_xlfn.CONCAT($S$1, " "),""), IF($T1987="x",_xlfn.CONCAT($T$1, " "),""),IF($U1987="x",_xlfn.CONCAT($U$1, " "),""),IF($V1987="x",_xlfn.CONCAT($V$1, " "),""),IF($W1987="x",_xlfn.CONCAT($W$1, " "),""),IF($X1987="x",_xlfn.CONCAT($X$1, " "),""),IF($Y1987="x",_xlfn.CONCAT($Y$1, " "),""),IF($Z1987="x",_xlfn.CONCAT($Z$1, " "),""),IF($AA1987="x",_xlfn.CONCAT($AA$1, " "),""),IF($AB1987="x",_xlfn.CONCAT($AB$1, " "),""),IF($AC1987="x",_xlfn.CONCAT($AC$1, " "),""))</f>
        <v xml:space="preserve">Investícia a údržba majetku </v>
      </c>
    </row>
    <row r="1988" spans="1:30" x14ac:dyDescent="0.3">
      <c r="A1988" s="3">
        <v>45266</v>
      </c>
      <c r="B1988" s="2">
        <f t="shared" si="94"/>
        <v>2023</v>
      </c>
      <c r="C1988" s="2">
        <f t="shared" si="93"/>
        <v>12</v>
      </c>
      <c r="D1988" s="2">
        <v>1288</v>
      </c>
      <c r="E1988" t="s">
        <v>418</v>
      </c>
      <c r="F1988" s="4">
        <v>35773308</v>
      </c>
      <c r="G1988" s="2">
        <v>432</v>
      </c>
      <c r="H1988" t="s">
        <v>5792</v>
      </c>
      <c r="K1988" t="s">
        <v>5792</v>
      </c>
      <c r="N1988" t="s">
        <v>5792</v>
      </c>
      <c r="AD1988" t="str">
        <f t="shared" si="95"/>
        <v xml:space="preserve">Investícia a údržba majetku ZŠ / MŠ / Jasle </v>
      </c>
    </row>
    <row r="1989" spans="1:30" x14ac:dyDescent="0.3">
      <c r="A1989" s="3">
        <v>45266</v>
      </c>
      <c r="B1989" s="2">
        <f t="shared" si="94"/>
        <v>2023</v>
      </c>
      <c r="C1989" s="2">
        <f t="shared" si="93"/>
        <v>12</v>
      </c>
      <c r="D1989" s="2">
        <v>1316</v>
      </c>
      <c r="E1989" t="s">
        <v>420</v>
      </c>
      <c r="F1989" s="4">
        <v>35773308</v>
      </c>
      <c r="G1989" s="2">
        <v>1932</v>
      </c>
      <c r="H1989" t="s">
        <v>5792</v>
      </c>
      <c r="K1989" t="s">
        <v>5792</v>
      </c>
      <c r="N1989" t="s">
        <v>5792</v>
      </c>
      <c r="AD1989" t="str">
        <f t="shared" si="95"/>
        <v xml:space="preserve">Investícia a údržba majetku ZŠ / MŠ / Jasle </v>
      </c>
    </row>
    <row r="1990" spans="1:30" x14ac:dyDescent="0.3">
      <c r="A1990" s="3">
        <v>45260</v>
      </c>
      <c r="B1990" s="2">
        <f t="shared" si="94"/>
        <v>2023</v>
      </c>
      <c r="C1990" s="2">
        <f t="shared" si="93"/>
        <v>11</v>
      </c>
      <c r="D1990" s="2">
        <v>1289</v>
      </c>
      <c r="E1990" t="s">
        <v>451</v>
      </c>
      <c r="F1990" s="4">
        <v>35773308</v>
      </c>
      <c r="G1990" s="2">
        <v>2544</v>
      </c>
      <c r="H1990" t="s">
        <v>5792</v>
      </c>
      <c r="K1990" t="s">
        <v>5792</v>
      </c>
      <c r="N1990" t="s">
        <v>5792</v>
      </c>
      <c r="AD1990" t="str">
        <f t="shared" si="95"/>
        <v xml:space="preserve">Investícia a údržba majetku ZŠ / MŠ / Jasle </v>
      </c>
    </row>
    <row r="1991" spans="1:30" x14ac:dyDescent="0.3">
      <c r="A1991" s="3">
        <v>45260</v>
      </c>
      <c r="B1991" s="2">
        <f t="shared" si="94"/>
        <v>2023</v>
      </c>
      <c r="C1991" s="2">
        <f t="shared" si="93"/>
        <v>11</v>
      </c>
      <c r="D1991" s="2">
        <v>1287</v>
      </c>
      <c r="E1991" t="s">
        <v>452</v>
      </c>
      <c r="F1991" s="4">
        <v>35773308</v>
      </c>
      <c r="G1991" s="2">
        <v>312</v>
      </c>
      <c r="H1991" t="s">
        <v>5792</v>
      </c>
      <c r="K1991" t="s">
        <v>5792</v>
      </c>
      <c r="N1991" t="s">
        <v>5792</v>
      </c>
      <c r="AD1991" t="str">
        <f t="shared" si="95"/>
        <v xml:space="preserve">Investícia a údržba majetku ZŠ / MŠ / Jasle </v>
      </c>
    </row>
    <row r="1992" spans="1:30" x14ac:dyDescent="0.3">
      <c r="A1992" s="3">
        <v>45260</v>
      </c>
      <c r="B1992" s="2">
        <f t="shared" si="94"/>
        <v>2023</v>
      </c>
      <c r="C1992" s="2">
        <f t="shared" si="93"/>
        <v>11</v>
      </c>
      <c r="D1992" s="2">
        <v>1294</v>
      </c>
      <c r="E1992" t="s">
        <v>454</v>
      </c>
      <c r="F1992" s="4">
        <v>35773308</v>
      </c>
      <c r="G1992" s="2">
        <v>1110</v>
      </c>
      <c r="H1992" t="s">
        <v>5792</v>
      </c>
      <c r="K1992" t="s">
        <v>5792</v>
      </c>
      <c r="AD1992" t="str">
        <f t="shared" si="95"/>
        <v xml:space="preserve">Investícia a údržba majetku </v>
      </c>
    </row>
    <row r="1993" spans="1:30" x14ac:dyDescent="0.3">
      <c r="A1993" s="3">
        <v>45260</v>
      </c>
      <c r="B1993" s="2">
        <f t="shared" si="94"/>
        <v>2023</v>
      </c>
      <c r="C1993" s="2">
        <f t="shared" si="93"/>
        <v>11</v>
      </c>
      <c r="D1993" s="2">
        <v>1295</v>
      </c>
      <c r="E1993" t="s">
        <v>455</v>
      </c>
      <c r="F1993" s="4">
        <v>35773308</v>
      </c>
      <c r="G1993" s="2">
        <v>372</v>
      </c>
      <c r="H1993" t="s">
        <v>5792</v>
      </c>
      <c r="K1993" t="s">
        <v>5792</v>
      </c>
      <c r="AD1993" t="str">
        <f t="shared" si="95"/>
        <v xml:space="preserve">Investícia a údržba majetku </v>
      </c>
    </row>
    <row r="1994" spans="1:30" x14ac:dyDescent="0.3">
      <c r="A1994" s="3">
        <v>45260</v>
      </c>
      <c r="B1994" s="2">
        <f t="shared" si="94"/>
        <v>2023</v>
      </c>
      <c r="C1994" s="2">
        <f t="shared" si="93"/>
        <v>11</v>
      </c>
      <c r="D1994" s="2">
        <v>1368</v>
      </c>
      <c r="E1994" t="s">
        <v>463</v>
      </c>
      <c r="F1994" s="4">
        <v>35773308</v>
      </c>
      <c r="G1994" s="2">
        <v>3564</v>
      </c>
      <c r="H1994" t="s">
        <v>5792</v>
      </c>
      <c r="K1994" t="s">
        <v>5792</v>
      </c>
      <c r="N1994" t="s">
        <v>5792</v>
      </c>
      <c r="AD1994" t="str">
        <f t="shared" si="95"/>
        <v xml:space="preserve">Investícia a údržba majetku ZŠ / MŠ / Jasle </v>
      </c>
    </row>
    <row r="1995" spans="1:30" x14ac:dyDescent="0.3">
      <c r="A1995" s="3">
        <v>45257</v>
      </c>
      <c r="B1995" s="2">
        <f t="shared" si="94"/>
        <v>2023</v>
      </c>
      <c r="C1995" s="2">
        <f t="shared" si="93"/>
        <v>11</v>
      </c>
      <c r="D1995" s="2">
        <v>1200</v>
      </c>
      <c r="E1995" t="s">
        <v>493</v>
      </c>
      <c r="F1995" s="4">
        <v>35773308</v>
      </c>
      <c r="G1995" s="2">
        <v>1068</v>
      </c>
      <c r="H1995" t="s">
        <v>5792</v>
      </c>
      <c r="K1995" t="s">
        <v>5792</v>
      </c>
      <c r="N1995" t="s">
        <v>5792</v>
      </c>
      <c r="AD1995" t="str">
        <f t="shared" si="95"/>
        <v xml:space="preserve">Investícia a údržba majetku ZŠ / MŠ / Jasle </v>
      </c>
    </row>
    <row r="1996" spans="1:30" x14ac:dyDescent="0.3">
      <c r="A1996" s="3">
        <v>45257</v>
      </c>
      <c r="B1996" s="2">
        <f t="shared" si="94"/>
        <v>2023</v>
      </c>
      <c r="C1996" s="2">
        <f t="shared" si="93"/>
        <v>11</v>
      </c>
      <c r="D1996" s="2">
        <v>1198</v>
      </c>
      <c r="E1996" t="s">
        <v>494</v>
      </c>
      <c r="F1996" s="4">
        <v>35773308</v>
      </c>
      <c r="G1996" s="2">
        <v>1932</v>
      </c>
      <c r="H1996" t="s">
        <v>5792</v>
      </c>
      <c r="K1996" t="s">
        <v>5792</v>
      </c>
      <c r="N1996" t="s">
        <v>5792</v>
      </c>
      <c r="AD1996" t="str">
        <f t="shared" si="95"/>
        <v xml:space="preserve">Investícia a údržba majetku ZŠ / MŠ / Jasle </v>
      </c>
    </row>
    <row r="1997" spans="1:30" x14ac:dyDescent="0.3">
      <c r="A1997" s="3">
        <v>45251</v>
      </c>
      <c r="B1997" s="2">
        <f t="shared" si="94"/>
        <v>2023</v>
      </c>
      <c r="C1997" s="2">
        <f t="shared" si="93"/>
        <v>11</v>
      </c>
      <c r="D1997" s="2">
        <v>1199</v>
      </c>
      <c r="E1997" t="s">
        <v>563</v>
      </c>
      <c r="F1997" s="4">
        <v>35773308</v>
      </c>
      <c r="G1997" s="2">
        <v>2160</v>
      </c>
      <c r="H1997" t="s">
        <v>5792</v>
      </c>
      <c r="K1997" t="s">
        <v>5792</v>
      </c>
      <c r="N1997" t="s">
        <v>5792</v>
      </c>
      <c r="AD1997" t="str">
        <f t="shared" si="95"/>
        <v xml:space="preserve">Investícia a údržba majetku ZŠ / MŠ / Jasle </v>
      </c>
    </row>
    <row r="1998" spans="1:30" x14ac:dyDescent="0.3">
      <c r="A1998" s="3">
        <v>45251</v>
      </c>
      <c r="B1998" s="2">
        <f t="shared" si="94"/>
        <v>2023</v>
      </c>
      <c r="C1998" s="2">
        <f t="shared" si="93"/>
        <v>11</v>
      </c>
      <c r="D1998" s="2">
        <v>1201</v>
      </c>
      <c r="E1998" t="s">
        <v>564</v>
      </c>
      <c r="F1998" s="4">
        <v>35773308</v>
      </c>
      <c r="G1998" s="2">
        <v>1932</v>
      </c>
      <c r="H1998" t="s">
        <v>5792</v>
      </c>
      <c r="K1998" t="s">
        <v>5792</v>
      </c>
      <c r="N1998" t="s">
        <v>5792</v>
      </c>
      <c r="AD1998" t="str">
        <f t="shared" si="95"/>
        <v xml:space="preserve">Investícia a údržba majetku ZŠ / MŠ / Jasle </v>
      </c>
    </row>
    <row r="1999" spans="1:30" x14ac:dyDescent="0.3">
      <c r="A1999" s="3">
        <v>45251</v>
      </c>
      <c r="B1999" s="2">
        <f t="shared" si="94"/>
        <v>2023</v>
      </c>
      <c r="C1999" s="2">
        <f t="shared" si="93"/>
        <v>11</v>
      </c>
      <c r="D1999" s="2">
        <v>1202</v>
      </c>
      <c r="E1999" t="s">
        <v>565</v>
      </c>
      <c r="F1999" s="4">
        <v>35773308</v>
      </c>
      <c r="G1999" s="2">
        <v>8616</v>
      </c>
      <c r="H1999" t="s">
        <v>5792</v>
      </c>
      <c r="K1999" t="s">
        <v>5792</v>
      </c>
      <c r="N1999" t="s">
        <v>5792</v>
      </c>
      <c r="AD1999" t="str">
        <f t="shared" si="95"/>
        <v xml:space="preserve">Investícia a údržba majetku ZŠ / MŠ / Jasle </v>
      </c>
    </row>
    <row r="2000" spans="1:30" x14ac:dyDescent="0.3">
      <c r="A2000" s="3">
        <v>45250</v>
      </c>
      <c r="B2000" s="2">
        <f t="shared" si="94"/>
        <v>2023</v>
      </c>
      <c r="C2000" s="2">
        <f t="shared" si="93"/>
        <v>11</v>
      </c>
      <c r="D2000" s="2">
        <v>1227</v>
      </c>
      <c r="E2000" t="s">
        <v>567</v>
      </c>
      <c r="F2000" s="4">
        <v>35773308</v>
      </c>
      <c r="G2000" s="2">
        <v>3564</v>
      </c>
      <c r="H2000" t="s">
        <v>5792</v>
      </c>
      <c r="K2000" t="s">
        <v>5792</v>
      </c>
      <c r="N2000" t="s">
        <v>5792</v>
      </c>
      <c r="AD2000" t="str">
        <f t="shared" si="95"/>
        <v xml:space="preserve">Investícia a údržba majetku ZŠ / MŠ / Jasle </v>
      </c>
    </row>
    <row r="2001" spans="1:30" x14ac:dyDescent="0.3">
      <c r="A2001" s="3">
        <v>45250</v>
      </c>
      <c r="B2001" s="2">
        <f t="shared" si="94"/>
        <v>2023</v>
      </c>
      <c r="C2001" s="2">
        <f t="shared" si="93"/>
        <v>11</v>
      </c>
      <c r="D2001" s="2">
        <v>1220</v>
      </c>
      <c r="E2001" t="s">
        <v>569</v>
      </c>
      <c r="F2001" s="4">
        <v>35773308</v>
      </c>
      <c r="G2001" s="2">
        <v>1932</v>
      </c>
      <c r="H2001" t="s">
        <v>5792</v>
      </c>
      <c r="K2001" t="s">
        <v>5792</v>
      </c>
      <c r="N2001" t="s">
        <v>5792</v>
      </c>
      <c r="AD2001" t="str">
        <f t="shared" si="95"/>
        <v xml:space="preserve">Investícia a údržba majetku ZŠ / MŠ / Jasle </v>
      </c>
    </row>
    <row r="2002" spans="1:30" x14ac:dyDescent="0.3">
      <c r="A2002" s="3">
        <v>45245</v>
      </c>
      <c r="B2002" s="2">
        <f t="shared" si="94"/>
        <v>2023</v>
      </c>
      <c r="C2002" s="2">
        <f t="shared" si="93"/>
        <v>11</v>
      </c>
      <c r="D2002" s="2">
        <v>1209</v>
      </c>
      <c r="E2002" t="s">
        <v>588</v>
      </c>
      <c r="F2002" s="4">
        <v>35773308</v>
      </c>
      <c r="G2002" s="2">
        <v>7709.4</v>
      </c>
      <c r="H2002" t="s">
        <v>5792</v>
      </c>
      <c r="K2002" t="s">
        <v>5792</v>
      </c>
      <c r="AD2002" t="str">
        <f t="shared" si="95"/>
        <v xml:space="preserve">Investícia a údržba majetku </v>
      </c>
    </row>
    <row r="2003" spans="1:30" x14ac:dyDescent="0.3">
      <c r="A2003" s="3">
        <v>45237</v>
      </c>
      <c r="B2003" s="2">
        <f t="shared" si="94"/>
        <v>2023</v>
      </c>
      <c r="C2003" s="2">
        <f t="shared" si="93"/>
        <v>11</v>
      </c>
      <c r="D2003" s="2">
        <v>1173</v>
      </c>
      <c r="E2003" t="s">
        <v>643</v>
      </c>
      <c r="F2003" s="4">
        <v>35773308</v>
      </c>
      <c r="G2003" s="2">
        <v>12174</v>
      </c>
      <c r="H2003" t="s">
        <v>5792</v>
      </c>
      <c r="K2003" t="s">
        <v>5792</v>
      </c>
      <c r="AD2003" t="str">
        <f t="shared" si="95"/>
        <v xml:space="preserve">Investícia a údržba majetku </v>
      </c>
    </row>
    <row r="2004" spans="1:30" x14ac:dyDescent="0.3">
      <c r="A2004" s="3">
        <v>45232</v>
      </c>
      <c r="B2004" s="2">
        <f t="shared" si="94"/>
        <v>2023</v>
      </c>
      <c r="C2004" s="2">
        <f t="shared" si="93"/>
        <v>11</v>
      </c>
      <c r="D2004" s="2">
        <v>1090</v>
      </c>
      <c r="E2004" t="s">
        <v>454</v>
      </c>
      <c r="F2004" s="4">
        <v>35773308</v>
      </c>
      <c r="G2004" s="2">
        <v>1092</v>
      </c>
      <c r="H2004" t="s">
        <v>5792</v>
      </c>
      <c r="K2004" t="s">
        <v>5792</v>
      </c>
      <c r="AD2004" t="str">
        <f t="shared" si="95"/>
        <v xml:space="preserve">Investícia a údržba majetku </v>
      </c>
    </row>
    <row r="2005" spans="1:30" x14ac:dyDescent="0.3">
      <c r="A2005" s="3">
        <v>45229</v>
      </c>
      <c r="B2005" s="2">
        <f t="shared" si="94"/>
        <v>2023</v>
      </c>
      <c r="C2005" s="2">
        <f t="shared" si="93"/>
        <v>10</v>
      </c>
      <c r="D2005" s="2">
        <v>1091</v>
      </c>
      <c r="E2005" t="s">
        <v>670</v>
      </c>
      <c r="F2005" s="4">
        <v>35773308</v>
      </c>
      <c r="G2005" s="2">
        <v>1304.5</v>
      </c>
      <c r="H2005" t="s">
        <v>5792</v>
      </c>
      <c r="K2005" t="s">
        <v>5792</v>
      </c>
      <c r="N2005" t="s">
        <v>5792</v>
      </c>
      <c r="AD2005" t="str">
        <f t="shared" si="95"/>
        <v xml:space="preserve">Investícia a údržba majetku ZŠ / MŠ / Jasle </v>
      </c>
    </row>
    <row r="2006" spans="1:30" x14ac:dyDescent="0.3">
      <c r="A2006" s="3">
        <v>45229</v>
      </c>
      <c r="B2006" s="2">
        <f t="shared" si="94"/>
        <v>2023</v>
      </c>
      <c r="C2006" s="2">
        <f t="shared" si="93"/>
        <v>10</v>
      </c>
      <c r="D2006" s="2">
        <v>1112</v>
      </c>
      <c r="E2006" t="s">
        <v>678</v>
      </c>
      <c r="F2006" s="4">
        <v>35773308</v>
      </c>
      <c r="G2006" s="2">
        <v>228</v>
      </c>
      <c r="H2006" t="s">
        <v>5792</v>
      </c>
      <c r="K2006" t="s">
        <v>5792</v>
      </c>
      <c r="N2006" t="s">
        <v>5792</v>
      </c>
      <c r="AD2006" t="str">
        <f t="shared" si="95"/>
        <v xml:space="preserve">Investícia a údržba majetku ZŠ / MŠ / Jasle </v>
      </c>
    </row>
    <row r="2007" spans="1:30" x14ac:dyDescent="0.3">
      <c r="A2007" s="3">
        <v>45229</v>
      </c>
      <c r="B2007" s="2">
        <f t="shared" si="94"/>
        <v>2023</v>
      </c>
      <c r="C2007" s="2">
        <f t="shared" si="93"/>
        <v>10</v>
      </c>
      <c r="D2007" s="2">
        <v>1180</v>
      </c>
      <c r="E2007" t="s">
        <v>681</v>
      </c>
      <c r="F2007" s="4">
        <v>35773308</v>
      </c>
      <c r="G2007" s="2">
        <v>174</v>
      </c>
      <c r="H2007" t="s">
        <v>5792</v>
      </c>
      <c r="K2007" t="s">
        <v>5792</v>
      </c>
      <c r="N2007" t="s">
        <v>5792</v>
      </c>
      <c r="AD2007" t="str">
        <f t="shared" si="95"/>
        <v xml:space="preserve">Investícia a údržba majetku ZŠ / MŠ / Jasle </v>
      </c>
    </row>
    <row r="2008" spans="1:30" x14ac:dyDescent="0.3">
      <c r="A2008" s="3">
        <v>45196</v>
      </c>
      <c r="B2008" s="2">
        <f t="shared" si="94"/>
        <v>2023</v>
      </c>
      <c r="C2008" s="2">
        <f t="shared" si="93"/>
        <v>9</v>
      </c>
      <c r="D2008" s="2">
        <v>981</v>
      </c>
      <c r="E2008" t="s">
        <v>908</v>
      </c>
      <c r="F2008" s="4">
        <v>35773308</v>
      </c>
      <c r="G2008" s="2">
        <v>1692</v>
      </c>
      <c r="H2008" t="s">
        <v>5792</v>
      </c>
      <c r="K2008" t="s">
        <v>5792</v>
      </c>
      <c r="AD2008" t="str">
        <f t="shared" si="95"/>
        <v xml:space="preserve">Investícia a údržba majetku </v>
      </c>
    </row>
    <row r="2009" spans="1:30" x14ac:dyDescent="0.3">
      <c r="A2009" s="3">
        <v>45196</v>
      </c>
      <c r="B2009" s="2">
        <f t="shared" si="94"/>
        <v>2023</v>
      </c>
      <c r="C2009" s="2">
        <f t="shared" si="93"/>
        <v>9</v>
      </c>
      <c r="D2009" s="2">
        <v>980</v>
      </c>
      <c r="E2009" t="s">
        <v>909</v>
      </c>
      <c r="F2009" s="4">
        <v>35773308</v>
      </c>
      <c r="G2009" s="2">
        <v>3726</v>
      </c>
      <c r="H2009" t="s">
        <v>5792</v>
      </c>
      <c r="K2009" t="s">
        <v>5792</v>
      </c>
      <c r="AD2009" t="str">
        <f t="shared" si="95"/>
        <v xml:space="preserve">Investícia a údržba majetku </v>
      </c>
    </row>
    <row r="2010" spans="1:30" x14ac:dyDescent="0.3">
      <c r="A2010" s="3">
        <v>45190</v>
      </c>
      <c r="B2010" s="2">
        <f t="shared" si="94"/>
        <v>2023</v>
      </c>
      <c r="C2010" s="2">
        <f t="shared" si="93"/>
        <v>9</v>
      </c>
      <c r="D2010" s="2">
        <v>936</v>
      </c>
      <c r="E2010" t="s">
        <v>932</v>
      </c>
      <c r="F2010" s="4">
        <v>35773308</v>
      </c>
      <c r="G2010" s="2">
        <v>780</v>
      </c>
      <c r="H2010" t="s">
        <v>5792</v>
      </c>
      <c r="K2010" t="s">
        <v>5792</v>
      </c>
      <c r="N2010" t="s">
        <v>5792</v>
      </c>
      <c r="AD2010" t="str">
        <f t="shared" si="95"/>
        <v xml:space="preserve">Investícia a údržba majetku ZŠ / MŠ / Jasle </v>
      </c>
    </row>
    <row r="2011" spans="1:30" x14ac:dyDescent="0.3">
      <c r="A2011" s="3">
        <v>45181</v>
      </c>
      <c r="B2011" s="2">
        <f t="shared" si="94"/>
        <v>2023</v>
      </c>
      <c r="C2011" s="2">
        <f t="shared" si="93"/>
        <v>9</v>
      </c>
      <c r="D2011" s="2">
        <v>910</v>
      </c>
      <c r="E2011" t="s">
        <v>989</v>
      </c>
      <c r="F2011" s="4">
        <v>35773308</v>
      </c>
      <c r="G2011" s="2">
        <v>4014</v>
      </c>
      <c r="H2011" t="s">
        <v>5792</v>
      </c>
      <c r="K2011" t="s">
        <v>5792</v>
      </c>
      <c r="AD2011" t="str">
        <f t="shared" si="95"/>
        <v xml:space="preserve">Investícia a údržba majetku </v>
      </c>
    </row>
    <row r="2012" spans="1:30" x14ac:dyDescent="0.3">
      <c r="A2012" s="3">
        <v>45168</v>
      </c>
      <c r="B2012" s="2">
        <f t="shared" si="94"/>
        <v>2023</v>
      </c>
      <c r="C2012" s="2">
        <f t="shared" si="93"/>
        <v>8</v>
      </c>
      <c r="D2012" s="2">
        <v>826</v>
      </c>
      <c r="E2012" t="s">
        <v>1036</v>
      </c>
      <c r="F2012" s="4">
        <v>35773308</v>
      </c>
      <c r="G2012" s="2">
        <v>228</v>
      </c>
      <c r="H2012" t="s">
        <v>5792</v>
      </c>
      <c r="K2012" t="s">
        <v>5792</v>
      </c>
      <c r="N2012" t="s">
        <v>5792</v>
      </c>
      <c r="AD2012" t="str">
        <f t="shared" si="95"/>
        <v xml:space="preserve">Investícia a údržba majetku ZŠ / MŠ / Jasle </v>
      </c>
    </row>
    <row r="2013" spans="1:30" x14ac:dyDescent="0.3">
      <c r="A2013" s="3">
        <v>45154</v>
      </c>
      <c r="B2013" s="2">
        <f t="shared" si="94"/>
        <v>2023</v>
      </c>
      <c r="C2013" s="2">
        <f t="shared" si="93"/>
        <v>8</v>
      </c>
      <c r="D2013" s="2">
        <v>800</v>
      </c>
      <c r="E2013" t="s">
        <v>1122</v>
      </c>
      <c r="F2013" s="4">
        <v>35773308</v>
      </c>
      <c r="G2013" s="2">
        <v>4674.38</v>
      </c>
      <c r="H2013" t="s">
        <v>5792</v>
      </c>
      <c r="K2013" t="s">
        <v>5792</v>
      </c>
      <c r="N2013" t="s">
        <v>5792</v>
      </c>
      <c r="AD2013" t="str">
        <f t="shared" si="95"/>
        <v xml:space="preserve">Investícia a údržba majetku ZŠ / MŠ / Jasle </v>
      </c>
    </row>
    <row r="2014" spans="1:30" x14ac:dyDescent="0.3">
      <c r="A2014" s="3">
        <v>45154</v>
      </c>
      <c r="B2014" s="2">
        <f t="shared" si="94"/>
        <v>2023</v>
      </c>
      <c r="C2014" s="2">
        <f t="shared" si="93"/>
        <v>8</v>
      </c>
      <c r="D2014" s="2">
        <v>780</v>
      </c>
      <c r="E2014" t="s">
        <v>1145</v>
      </c>
      <c r="F2014" s="4">
        <v>35773308</v>
      </c>
      <c r="G2014" s="2">
        <v>1464</v>
      </c>
      <c r="H2014" t="s">
        <v>5792</v>
      </c>
      <c r="K2014" t="s">
        <v>5792</v>
      </c>
      <c r="N2014" t="s">
        <v>5792</v>
      </c>
      <c r="AD2014" t="str">
        <f t="shared" si="95"/>
        <v xml:space="preserve">Investícia a údržba majetku ZŠ / MŠ / Jasle </v>
      </c>
    </row>
    <row r="2015" spans="1:30" x14ac:dyDescent="0.3">
      <c r="A2015" s="3">
        <v>45154</v>
      </c>
      <c r="B2015" s="2">
        <f t="shared" si="94"/>
        <v>2023</v>
      </c>
      <c r="C2015" s="2">
        <f t="shared" si="93"/>
        <v>8</v>
      </c>
      <c r="D2015" s="2">
        <v>779</v>
      </c>
      <c r="E2015" t="s">
        <v>1146</v>
      </c>
      <c r="F2015" s="4">
        <v>35773308</v>
      </c>
      <c r="G2015" s="2">
        <v>216</v>
      </c>
      <c r="H2015" t="s">
        <v>5792</v>
      </c>
      <c r="K2015" t="s">
        <v>5792</v>
      </c>
      <c r="N2015" t="s">
        <v>5792</v>
      </c>
      <c r="AD2015" t="str">
        <f t="shared" si="95"/>
        <v xml:space="preserve">Investícia a údržba majetku ZŠ / MŠ / Jasle </v>
      </c>
    </row>
    <row r="2016" spans="1:30" x14ac:dyDescent="0.3">
      <c r="A2016" s="3">
        <v>45148</v>
      </c>
      <c r="B2016" s="2">
        <f t="shared" si="94"/>
        <v>2023</v>
      </c>
      <c r="C2016" s="2">
        <f t="shared" si="93"/>
        <v>8</v>
      </c>
      <c r="D2016" s="2">
        <v>751</v>
      </c>
      <c r="E2016" t="s">
        <v>909</v>
      </c>
      <c r="F2016" s="4">
        <v>35773308</v>
      </c>
      <c r="G2016" s="2">
        <v>5508</v>
      </c>
      <c r="H2016" t="s">
        <v>5792</v>
      </c>
      <c r="K2016" t="s">
        <v>5792</v>
      </c>
      <c r="AD2016" t="str">
        <f t="shared" si="95"/>
        <v xml:space="preserve">Investícia a údržba majetku </v>
      </c>
    </row>
    <row r="2017" spans="1:30" x14ac:dyDescent="0.3">
      <c r="A2017" s="3">
        <v>45148</v>
      </c>
      <c r="B2017" s="2">
        <f t="shared" si="94"/>
        <v>2023</v>
      </c>
      <c r="C2017" s="2">
        <f t="shared" si="93"/>
        <v>8</v>
      </c>
      <c r="D2017" s="2">
        <v>778</v>
      </c>
      <c r="E2017" t="s">
        <v>1160</v>
      </c>
      <c r="F2017" s="4">
        <v>35773308</v>
      </c>
      <c r="G2017" s="2">
        <v>936</v>
      </c>
      <c r="H2017" t="s">
        <v>5792</v>
      </c>
      <c r="K2017" t="s">
        <v>5792</v>
      </c>
      <c r="N2017" t="s">
        <v>5792</v>
      </c>
      <c r="AD2017" t="str">
        <f t="shared" si="95"/>
        <v xml:space="preserve">Investícia a údržba majetku ZŠ / MŠ / Jasle </v>
      </c>
    </row>
    <row r="2018" spans="1:30" x14ac:dyDescent="0.3">
      <c r="A2018" s="3">
        <v>45148</v>
      </c>
      <c r="B2018" s="2">
        <f t="shared" si="94"/>
        <v>2023</v>
      </c>
      <c r="C2018" s="2">
        <f t="shared" si="93"/>
        <v>8</v>
      </c>
      <c r="D2018" s="2">
        <v>756</v>
      </c>
      <c r="E2018" t="s">
        <v>1161</v>
      </c>
      <c r="F2018" s="4">
        <v>35773308</v>
      </c>
      <c r="G2018" s="2">
        <v>504</v>
      </c>
      <c r="H2018" t="s">
        <v>5792</v>
      </c>
      <c r="K2018" t="s">
        <v>5792</v>
      </c>
      <c r="N2018" t="s">
        <v>5792</v>
      </c>
      <c r="AD2018" t="str">
        <f t="shared" si="95"/>
        <v xml:space="preserve">Investícia a údržba majetku ZŠ / MŠ / Jasle </v>
      </c>
    </row>
    <row r="2019" spans="1:30" x14ac:dyDescent="0.3">
      <c r="A2019" s="3">
        <v>45148</v>
      </c>
      <c r="B2019" s="2">
        <f t="shared" si="94"/>
        <v>2023</v>
      </c>
      <c r="C2019" s="2">
        <f t="shared" si="93"/>
        <v>8</v>
      </c>
      <c r="D2019" s="2">
        <v>777</v>
      </c>
      <c r="E2019" t="s">
        <v>1160</v>
      </c>
      <c r="F2019" s="4">
        <v>35773308</v>
      </c>
      <c r="G2019" s="2">
        <v>444</v>
      </c>
      <c r="H2019" t="s">
        <v>5792</v>
      </c>
      <c r="K2019" t="s">
        <v>5792</v>
      </c>
      <c r="N2019" t="s">
        <v>5792</v>
      </c>
      <c r="AD2019" t="str">
        <f t="shared" si="95"/>
        <v xml:space="preserve">Investícia a údržba majetku ZŠ / MŠ / Jasle </v>
      </c>
    </row>
    <row r="2020" spans="1:30" x14ac:dyDescent="0.3">
      <c r="A2020" s="3">
        <v>45148</v>
      </c>
      <c r="B2020" s="2">
        <f t="shared" si="94"/>
        <v>2023</v>
      </c>
      <c r="C2020" s="2">
        <f t="shared" si="93"/>
        <v>8</v>
      </c>
      <c r="D2020" s="2">
        <v>757</v>
      </c>
      <c r="E2020" t="s">
        <v>1163</v>
      </c>
      <c r="F2020" s="4">
        <v>35773308</v>
      </c>
      <c r="G2020" s="2">
        <v>372</v>
      </c>
      <c r="H2020" t="s">
        <v>5792</v>
      </c>
      <c r="K2020" t="s">
        <v>5792</v>
      </c>
      <c r="N2020" t="s">
        <v>5792</v>
      </c>
      <c r="AD2020" t="str">
        <f t="shared" si="95"/>
        <v xml:space="preserve">Investícia a údržba majetku ZŠ / MŠ / Jasle </v>
      </c>
    </row>
    <row r="2021" spans="1:30" x14ac:dyDescent="0.3">
      <c r="A2021" s="3">
        <v>45145</v>
      </c>
      <c r="B2021" s="2">
        <f t="shared" si="94"/>
        <v>2023</v>
      </c>
      <c r="C2021" s="2">
        <f t="shared" si="93"/>
        <v>8</v>
      </c>
      <c r="D2021" s="2">
        <v>776</v>
      </c>
      <c r="E2021" t="s">
        <v>1172</v>
      </c>
      <c r="F2021" s="4">
        <v>35773308</v>
      </c>
      <c r="G2021" s="2">
        <v>1584</v>
      </c>
      <c r="H2021" t="s">
        <v>5792</v>
      </c>
      <c r="K2021" t="s">
        <v>5792</v>
      </c>
      <c r="N2021" t="s">
        <v>5792</v>
      </c>
      <c r="AD2021" t="str">
        <f t="shared" si="95"/>
        <v xml:space="preserve">Investícia a údržba majetku ZŠ / MŠ / Jasle </v>
      </c>
    </row>
    <row r="2022" spans="1:30" x14ac:dyDescent="0.3">
      <c r="A2022" s="3">
        <v>45145</v>
      </c>
      <c r="B2022" s="2">
        <f t="shared" si="94"/>
        <v>2023</v>
      </c>
      <c r="C2022" s="2">
        <f t="shared" si="93"/>
        <v>8</v>
      </c>
      <c r="D2022" s="2">
        <v>773</v>
      </c>
      <c r="E2022" t="s">
        <v>989</v>
      </c>
      <c r="F2022" s="4">
        <v>35773308</v>
      </c>
      <c r="G2022" s="2">
        <v>1836</v>
      </c>
      <c r="H2022" t="s">
        <v>5792</v>
      </c>
      <c r="K2022" t="s">
        <v>5792</v>
      </c>
      <c r="AD2022" t="str">
        <f t="shared" si="95"/>
        <v xml:space="preserve">Investícia a údržba majetku </v>
      </c>
    </row>
    <row r="2023" spans="1:30" x14ac:dyDescent="0.3">
      <c r="A2023" s="3">
        <v>45145</v>
      </c>
      <c r="B2023" s="2">
        <f t="shared" si="94"/>
        <v>2023</v>
      </c>
      <c r="C2023" s="2">
        <f t="shared" si="93"/>
        <v>8</v>
      </c>
      <c r="D2023" s="2">
        <v>747</v>
      </c>
      <c r="E2023" t="s">
        <v>1174</v>
      </c>
      <c r="F2023" s="4">
        <v>35773308</v>
      </c>
      <c r="G2023" s="2">
        <v>936</v>
      </c>
      <c r="H2023" t="s">
        <v>5792</v>
      </c>
      <c r="K2023" t="s">
        <v>5792</v>
      </c>
      <c r="N2023" t="s">
        <v>5792</v>
      </c>
      <c r="AD2023" t="str">
        <f t="shared" si="95"/>
        <v xml:space="preserve">Investícia a údržba majetku ZŠ / MŠ / Jasle </v>
      </c>
    </row>
    <row r="2024" spans="1:30" x14ac:dyDescent="0.3">
      <c r="A2024" s="3">
        <v>45141</v>
      </c>
      <c r="B2024" s="2">
        <f t="shared" si="94"/>
        <v>2023</v>
      </c>
      <c r="C2024" s="2">
        <f t="shared" si="93"/>
        <v>8</v>
      </c>
      <c r="D2024" s="2">
        <v>698</v>
      </c>
      <c r="E2024" t="s">
        <v>1189</v>
      </c>
      <c r="F2024" s="4">
        <v>35773308</v>
      </c>
      <c r="G2024" s="2">
        <v>1272</v>
      </c>
      <c r="H2024" t="s">
        <v>5792</v>
      </c>
      <c r="K2024" t="s">
        <v>5792</v>
      </c>
      <c r="N2024" t="s">
        <v>5792</v>
      </c>
      <c r="AD2024" t="str">
        <f t="shared" si="95"/>
        <v xml:space="preserve">Investícia a údržba majetku ZŠ / MŠ / Jasle </v>
      </c>
    </row>
    <row r="2025" spans="1:30" x14ac:dyDescent="0.3">
      <c r="A2025" s="3">
        <v>45140</v>
      </c>
      <c r="B2025" s="2">
        <f t="shared" si="94"/>
        <v>2023</v>
      </c>
      <c r="C2025" s="2">
        <f t="shared" si="93"/>
        <v>8</v>
      </c>
      <c r="D2025" s="2">
        <v>746</v>
      </c>
      <c r="E2025" t="s">
        <v>1192</v>
      </c>
      <c r="F2025" s="4">
        <v>35773308</v>
      </c>
      <c r="G2025" s="2">
        <v>2193.36</v>
      </c>
      <c r="H2025" t="s">
        <v>5792</v>
      </c>
      <c r="K2025" t="s">
        <v>5792</v>
      </c>
      <c r="N2025" t="s">
        <v>5792</v>
      </c>
      <c r="AD2025" t="str">
        <f t="shared" si="95"/>
        <v xml:space="preserve">Investícia a údržba majetku ZŠ / MŠ / Jasle </v>
      </c>
    </row>
    <row r="2026" spans="1:30" x14ac:dyDescent="0.3">
      <c r="A2026" s="3">
        <v>45140</v>
      </c>
      <c r="B2026" s="2">
        <f t="shared" si="94"/>
        <v>2023</v>
      </c>
      <c r="C2026" s="2">
        <f t="shared" si="93"/>
        <v>8</v>
      </c>
      <c r="D2026" s="2">
        <v>748</v>
      </c>
      <c r="E2026" t="s">
        <v>418</v>
      </c>
      <c r="F2026" s="4">
        <v>35773308</v>
      </c>
      <c r="G2026" s="2">
        <v>1140</v>
      </c>
      <c r="H2026" t="s">
        <v>5792</v>
      </c>
      <c r="K2026" t="s">
        <v>5792</v>
      </c>
      <c r="N2026" t="s">
        <v>5792</v>
      </c>
      <c r="AD2026" t="str">
        <f t="shared" si="95"/>
        <v xml:space="preserve">Investícia a údržba majetku ZŠ / MŠ / Jasle </v>
      </c>
    </row>
    <row r="2027" spans="1:30" x14ac:dyDescent="0.3">
      <c r="A2027" s="3">
        <v>45110</v>
      </c>
      <c r="B2027" s="2">
        <f t="shared" si="94"/>
        <v>2023</v>
      </c>
      <c r="C2027" s="2">
        <f t="shared" si="93"/>
        <v>7</v>
      </c>
      <c r="D2027" s="2">
        <v>632</v>
      </c>
      <c r="E2027" t="s">
        <v>1371</v>
      </c>
      <c r="F2027" s="4">
        <v>35773308</v>
      </c>
      <c r="G2027" s="2">
        <v>372</v>
      </c>
      <c r="H2027" t="s">
        <v>5792</v>
      </c>
      <c r="K2027" t="s">
        <v>5792</v>
      </c>
      <c r="N2027" t="s">
        <v>5792</v>
      </c>
      <c r="AD2027" t="str">
        <f t="shared" si="95"/>
        <v xml:space="preserve">Investícia a údržba majetku ZŠ / MŠ / Jasle </v>
      </c>
    </row>
    <row r="2028" spans="1:30" x14ac:dyDescent="0.3">
      <c r="A2028" s="3">
        <v>45104</v>
      </c>
      <c r="B2028" s="2">
        <f t="shared" si="94"/>
        <v>2023</v>
      </c>
      <c r="C2028" s="2">
        <f t="shared" si="93"/>
        <v>6</v>
      </c>
      <c r="D2028" s="2">
        <v>629</v>
      </c>
      <c r="E2028" t="s">
        <v>1379</v>
      </c>
      <c r="F2028" s="4">
        <v>35773308</v>
      </c>
      <c r="G2028" s="2">
        <v>396</v>
      </c>
      <c r="H2028" t="s">
        <v>5792</v>
      </c>
      <c r="K2028" t="s">
        <v>5792</v>
      </c>
      <c r="AD2028" t="str">
        <f t="shared" si="95"/>
        <v xml:space="preserve">Investícia a údržba majetku </v>
      </c>
    </row>
    <row r="2029" spans="1:30" x14ac:dyDescent="0.3">
      <c r="A2029" s="3">
        <v>45099</v>
      </c>
      <c r="B2029" s="2">
        <f t="shared" si="94"/>
        <v>2023</v>
      </c>
      <c r="C2029" s="2">
        <f t="shared" si="93"/>
        <v>6</v>
      </c>
      <c r="D2029" s="2">
        <v>623</v>
      </c>
      <c r="E2029" t="s">
        <v>1407</v>
      </c>
      <c r="F2029" s="4">
        <v>35773308</v>
      </c>
      <c r="G2029" s="2">
        <v>9396</v>
      </c>
      <c r="H2029" t="s">
        <v>5792</v>
      </c>
      <c r="K2029" t="s">
        <v>5792</v>
      </c>
      <c r="AD2029" t="str">
        <f t="shared" si="95"/>
        <v xml:space="preserve">Investícia a údržba majetku </v>
      </c>
    </row>
    <row r="2030" spans="1:30" x14ac:dyDescent="0.3">
      <c r="A2030" s="3">
        <v>45096</v>
      </c>
      <c r="B2030" s="2">
        <f t="shared" si="94"/>
        <v>2023</v>
      </c>
      <c r="C2030" s="2">
        <f t="shared" si="93"/>
        <v>6</v>
      </c>
      <c r="D2030" s="2">
        <v>411</v>
      </c>
      <c r="E2030" t="s">
        <v>1463</v>
      </c>
      <c r="F2030" s="4">
        <v>35773308</v>
      </c>
      <c r="G2030" s="2">
        <v>528</v>
      </c>
      <c r="H2030" t="s">
        <v>5792</v>
      </c>
      <c r="K2030" t="s">
        <v>5792</v>
      </c>
      <c r="N2030" t="s">
        <v>5792</v>
      </c>
      <c r="AD2030" t="str">
        <f t="shared" si="95"/>
        <v xml:space="preserve">Investícia a údržba majetku ZŠ / MŠ / Jasle </v>
      </c>
    </row>
    <row r="2031" spans="1:30" x14ac:dyDescent="0.3">
      <c r="A2031" s="3">
        <v>45077</v>
      </c>
      <c r="B2031" s="2">
        <f t="shared" si="94"/>
        <v>2023</v>
      </c>
      <c r="C2031" s="2">
        <f t="shared" si="93"/>
        <v>5</v>
      </c>
      <c r="D2031" s="2">
        <v>410</v>
      </c>
      <c r="E2031" t="s">
        <v>1189</v>
      </c>
      <c r="F2031" s="4">
        <v>35773308</v>
      </c>
      <c r="G2031" s="2">
        <v>936</v>
      </c>
      <c r="H2031" t="s">
        <v>5792</v>
      </c>
      <c r="K2031" t="s">
        <v>5792</v>
      </c>
      <c r="N2031" t="s">
        <v>5792</v>
      </c>
      <c r="AD2031" t="str">
        <f t="shared" si="95"/>
        <v xml:space="preserve">Investícia a údržba majetku ZŠ / MŠ / Jasle </v>
      </c>
    </row>
    <row r="2032" spans="1:30" x14ac:dyDescent="0.3">
      <c r="A2032" s="3">
        <v>45057</v>
      </c>
      <c r="B2032" s="2">
        <f t="shared" si="94"/>
        <v>2023</v>
      </c>
      <c r="C2032" s="2">
        <f t="shared" si="93"/>
        <v>5</v>
      </c>
      <c r="D2032" s="2">
        <v>359</v>
      </c>
      <c r="E2032" t="s">
        <v>418</v>
      </c>
      <c r="F2032" s="4">
        <v>35773308</v>
      </c>
      <c r="G2032" s="2">
        <v>756</v>
      </c>
      <c r="H2032" t="s">
        <v>5792</v>
      </c>
      <c r="K2032" t="s">
        <v>5792</v>
      </c>
      <c r="N2032" t="s">
        <v>5792</v>
      </c>
      <c r="AD2032" t="str">
        <f t="shared" si="95"/>
        <v xml:space="preserve">Investícia a údržba majetku ZŠ / MŠ / Jasle </v>
      </c>
    </row>
    <row r="2033" spans="1:30" x14ac:dyDescent="0.3">
      <c r="A2033" s="3">
        <v>45057</v>
      </c>
      <c r="B2033" s="2">
        <f t="shared" si="94"/>
        <v>2023</v>
      </c>
      <c r="C2033" s="2">
        <f t="shared" si="93"/>
        <v>5</v>
      </c>
      <c r="D2033" s="2">
        <v>358</v>
      </c>
      <c r="E2033" t="s">
        <v>1641</v>
      </c>
      <c r="F2033" s="4">
        <v>35773308</v>
      </c>
      <c r="G2033" s="2">
        <v>228</v>
      </c>
      <c r="H2033" t="s">
        <v>5792</v>
      </c>
      <c r="K2033" t="s">
        <v>5792</v>
      </c>
      <c r="N2033" t="s">
        <v>5792</v>
      </c>
      <c r="AD2033" t="str">
        <f t="shared" si="95"/>
        <v xml:space="preserve">Investícia a údržba majetku ZŠ / MŠ / Jasle </v>
      </c>
    </row>
    <row r="2034" spans="1:30" x14ac:dyDescent="0.3">
      <c r="A2034" s="3">
        <v>45057</v>
      </c>
      <c r="B2034" s="2">
        <f t="shared" si="94"/>
        <v>2023</v>
      </c>
      <c r="C2034" s="2">
        <f t="shared" si="93"/>
        <v>5</v>
      </c>
      <c r="D2034" s="2">
        <v>357</v>
      </c>
      <c r="E2034" t="s">
        <v>1642</v>
      </c>
      <c r="F2034" s="4">
        <v>35773308</v>
      </c>
      <c r="G2034" s="2">
        <v>828</v>
      </c>
      <c r="H2034" t="s">
        <v>5792</v>
      </c>
      <c r="K2034" t="s">
        <v>5792</v>
      </c>
      <c r="N2034" t="s">
        <v>5792</v>
      </c>
      <c r="AD2034" t="str">
        <f t="shared" si="95"/>
        <v xml:space="preserve">Investícia a údržba majetku ZŠ / MŠ / Jasle </v>
      </c>
    </row>
    <row r="2035" spans="1:30" x14ac:dyDescent="0.3">
      <c r="A2035" s="3">
        <v>45050</v>
      </c>
      <c r="B2035" s="2">
        <f t="shared" si="94"/>
        <v>2023</v>
      </c>
      <c r="C2035" s="2">
        <f t="shared" si="93"/>
        <v>5</v>
      </c>
      <c r="D2035" s="2">
        <v>277</v>
      </c>
      <c r="E2035" t="s">
        <v>1371</v>
      </c>
      <c r="F2035" s="4">
        <v>35773308</v>
      </c>
      <c r="G2035" s="2">
        <v>432</v>
      </c>
      <c r="H2035" t="s">
        <v>5792</v>
      </c>
      <c r="K2035" t="s">
        <v>5792</v>
      </c>
      <c r="N2035" t="s">
        <v>5792</v>
      </c>
      <c r="AD2035" t="str">
        <f t="shared" si="95"/>
        <v xml:space="preserve">Investícia a údržba majetku ZŠ / MŠ / Jasle </v>
      </c>
    </row>
    <row r="2036" spans="1:30" x14ac:dyDescent="0.3">
      <c r="A2036" s="3">
        <v>45050</v>
      </c>
      <c r="B2036" s="2">
        <f t="shared" si="94"/>
        <v>2023</v>
      </c>
      <c r="C2036" s="2">
        <f t="shared" si="93"/>
        <v>5</v>
      </c>
      <c r="D2036" s="2">
        <v>276</v>
      </c>
      <c r="E2036" t="s">
        <v>1666</v>
      </c>
      <c r="F2036" s="4">
        <v>35773308</v>
      </c>
      <c r="G2036" s="2">
        <v>738</v>
      </c>
      <c r="H2036" t="s">
        <v>5792</v>
      </c>
      <c r="K2036" t="s">
        <v>5792</v>
      </c>
      <c r="N2036" t="s">
        <v>5792</v>
      </c>
      <c r="AD2036" t="str">
        <f t="shared" si="95"/>
        <v xml:space="preserve">Investícia a údržba majetku ZŠ / MŠ / Jasle </v>
      </c>
    </row>
    <row r="2037" spans="1:30" x14ac:dyDescent="0.3">
      <c r="A2037" s="3">
        <v>45020</v>
      </c>
      <c r="B2037" s="2">
        <f t="shared" si="94"/>
        <v>2023</v>
      </c>
      <c r="C2037" s="2">
        <f t="shared" si="93"/>
        <v>4</v>
      </c>
      <c r="D2037" s="2">
        <v>148</v>
      </c>
      <c r="E2037" t="s">
        <v>1819</v>
      </c>
      <c r="F2037" s="4">
        <v>35773308</v>
      </c>
      <c r="G2037" s="2">
        <v>1392</v>
      </c>
      <c r="H2037" t="s">
        <v>5792</v>
      </c>
      <c r="K2037" t="s">
        <v>5792</v>
      </c>
      <c r="N2037" t="s">
        <v>5792</v>
      </c>
      <c r="AD2037" t="str">
        <f t="shared" si="95"/>
        <v xml:space="preserve">Investícia a údržba majetku ZŠ / MŠ / Jasle </v>
      </c>
    </row>
    <row r="2038" spans="1:30" x14ac:dyDescent="0.3">
      <c r="A2038" s="3">
        <v>45020</v>
      </c>
      <c r="B2038" s="2">
        <f t="shared" si="94"/>
        <v>2023</v>
      </c>
      <c r="C2038" s="2">
        <f t="shared" si="93"/>
        <v>4</v>
      </c>
      <c r="D2038" s="2">
        <v>197</v>
      </c>
      <c r="E2038" t="s">
        <v>1822</v>
      </c>
      <c r="F2038" s="4">
        <v>35773308</v>
      </c>
      <c r="G2038" s="2">
        <v>372</v>
      </c>
      <c r="H2038" t="s">
        <v>5792</v>
      </c>
      <c r="K2038" t="s">
        <v>5792</v>
      </c>
      <c r="N2038" t="s">
        <v>5792</v>
      </c>
      <c r="AD2038" t="str">
        <f t="shared" si="95"/>
        <v xml:space="preserve">Investícia a údržba majetku ZŠ / MŠ / Jasle </v>
      </c>
    </row>
    <row r="2039" spans="1:30" x14ac:dyDescent="0.3">
      <c r="A2039" s="3">
        <v>44999</v>
      </c>
      <c r="B2039" s="2">
        <f t="shared" si="94"/>
        <v>2023</v>
      </c>
      <c r="C2039" s="2">
        <f t="shared" si="93"/>
        <v>3</v>
      </c>
      <c r="D2039" s="2">
        <v>149</v>
      </c>
      <c r="E2039" t="s">
        <v>1931</v>
      </c>
      <c r="F2039" s="4">
        <v>35773308</v>
      </c>
      <c r="G2039" s="2">
        <v>654</v>
      </c>
      <c r="H2039" t="s">
        <v>5792</v>
      </c>
      <c r="K2039" t="s">
        <v>5792</v>
      </c>
      <c r="N2039" t="s">
        <v>5792</v>
      </c>
      <c r="AD2039" t="str">
        <f t="shared" si="95"/>
        <v xml:space="preserve">Investícia a údržba majetku ZŠ / MŠ / Jasle </v>
      </c>
    </row>
    <row r="2040" spans="1:30" x14ac:dyDescent="0.3">
      <c r="A2040" s="3">
        <v>44942</v>
      </c>
      <c r="B2040" s="2">
        <f t="shared" si="94"/>
        <v>2023</v>
      </c>
      <c r="C2040" s="2">
        <f t="shared" si="93"/>
        <v>1</v>
      </c>
      <c r="D2040" s="2">
        <v>1836</v>
      </c>
      <c r="E2040" t="s">
        <v>2172</v>
      </c>
      <c r="F2040" s="4">
        <v>35773308</v>
      </c>
      <c r="G2040" s="2">
        <v>1281.78</v>
      </c>
      <c r="H2040" t="s">
        <v>5792</v>
      </c>
      <c r="K2040" t="s">
        <v>5792</v>
      </c>
      <c r="N2040" t="s">
        <v>5792</v>
      </c>
      <c r="AD2040" t="str">
        <f t="shared" si="95"/>
        <v xml:space="preserve">Investícia a údržba majetku ZŠ / MŠ / Jasle </v>
      </c>
    </row>
    <row r="2041" spans="1:30" x14ac:dyDescent="0.3">
      <c r="A2041" s="3">
        <v>44942</v>
      </c>
      <c r="B2041" s="2">
        <f t="shared" si="94"/>
        <v>2023</v>
      </c>
      <c r="C2041" s="2">
        <f t="shared" si="93"/>
        <v>1</v>
      </c>
      <c r="D2041" s="2">
        <v>1835</v>
      </c>
      <c r="E2041" t="s">
        <v>2173</v>
      </c>
      <c r="F2041" s="4">
        <v>35773308</v>
      </c>
      <c r="G2041" s="2">
        <v>859.7</v>
      </c>
      <c r="H2041" t="s">
        <v>5792</v>
      </c>
      <c r="K2041" t="s">
        <v>5792</v>
      </c>
      <c r="N2041" t="s">
        <v>5792</v>
      </c>
      <c r="AD2041" t="str">
        <f t="shared" si="95"/>
        <v xml:space="preserve">Investícia a údržba majetku ZŠ / MŠ / Jasle </v>
      </c>
    </row>
    <row r="2042" spans="1:30" x14ac:dyDescent="0.3">
      <c r="A2042" s="3">
        <v>44942</v>
      </c>
      <c r="B2042" s="2">
        <f t="shared" si="94"/>
        <v>2023</v>
      </c>
      <c r="C2042" s="2">
        <f t="shared" si="93"/>
        <v>1</v>
      </c>
      <c r="D2042" s="2">
        <v>1834</v>
      </c>
      <c r="E2042" t="s">
        <v>2174</v>
      </c>
      <c r="F2042" s="4">
        <v>35773308</v>
      </c>
      <c r="G2042" s="2">
        <v>2038.32</v>
      </c>
      <c r="H2042" t="s">
        <v>5792</v>
      </c>
      <c r="K2042" t="s">
        <v>5792</v>
      </c>
      <c r="N2042" t="s">
        <v>5792</v>
      </c>
      <c r="AD2042" t="str">
        <f t="shared" si="95"/>
        <v xml:space="preserve">Investícia a údržba majetku ZŠ / MŠ / Jasle </v>
      </c>
    </row>
    <row r="2043" spans="1:30" x14ac:dyDescent="0.3">
      <c r="A2043" s="3">
        <v>44942</v>
      </c>
      <c r="B2043" s="2">
        <f t="shared" si="94"/>
        <v>2023</v>
      </c>
      <c r="C2043" s="2">
        <f t="shared" si="93"/>
        <v>1</v>
      </c>
      <c r="D2043" s="2">
        <v>1773</v>
      </c>
      <c r="E2043" t="s">
        <v>2175</v>
      </c>
      <c r="F2043" s="4">
        <v>35773308</v>
      </c>
      <c r="G2043" s="2">
        <v>20034</v>
      </c>
      <c r="H2043" t="s">
        <v>5792</v>
      </c>
      <c r="K2043" t="s">
        <v>5792</v>
      </c>
      <c r="AD2043" t="str">
        <f t="shared" si="95"/>
        <v xml:space="preserve">Investícia a údržba majetku </v>
      </c>
    </row>
    <row r="2044" spans="1:30" x14ac:dyDescent="0.3">
      <c r="A2044" s="3">
        <v>44931</v>
      </c>
      <c r="B2044" s="2">
        <f t="shared" si="94"/>
        <v>2023</v>
      </c>
      <c r="C2044" s="2">
        <f t="shared" si="93"/>
        <v>1</v>
      </c>
      <c r="D2044" s="2">
        <v>1726</v>
      </c>
      <c r="E2044" t="s">
        <v>2224</v>
      </c>
      <c r="F2044" s="4">
        <v>35773308</v>
      </c>
      <c r="G2044" s="2">
        <v>354</v>
      </c>
      <c r="H2044" t="s">
        <v>5792</v>
      </c>
      <c r="K2044" t="s">
        <v>5792</v>
      </c>
      <c r="AD2044" t="str">
        <f t="shared" si="95"/>
        <v xml:space="preserve">Investícia a údržba majetku </v>
      </c>
    </row>
    <row r="2045" spans="1:30" x14ac:dyDescent="0.3">
      <c r="A2045" s="3">
        <v>44930</v>
      </c>
      <c r="B2045" s="2">
        <f t="shared" si="94"/>
        <v>2023</v>
      </c>
      <c r="C2045" s="2">
        <f t="shared" si="93"/>
        <v>1</v>
      </c>
      <c r="D2045" s="2">
        <v>1717</v>
      </c>
      <c r="E2045" t="s">
        <v>2233</v>
      </c>
      <c r="F2045" s="4">
        <v>35773308</v>
      </c>
      <c r="G2045" s="2">
        <v>1512</v>
      </c>
      <c r="H2045" t="s">
        <v>5792</v>
      </c>
      <c r="K2045" t="s">
        <v>5792</v>
      </c>
      <c r="AD2045" t="str">
        <f t="shared" si="95"/>
        <v xml:space="preserve">Investícia a údržba majetku </v>
      </c>
    </row>
    <row r="2046" spans="1:30" x14ac:dyDescent="0.3">
      <c r="A2046" s="3">
        <v>44916</v>
      </c>
      <c r="B2046" s="2">
        <f t="shared" si="94"/>
        <v>2022</v>
      </c>
      <c r="C2046" s="2">
        <f t="shared" si="93"/>
        <v>12</v>
      </c>
      <c r="D2046">
        <v>1656</v>
      </c>
      <c r="E2046" t="s">
        <v>2335</v>
      </c>
      <c r="F2046" s="4">
        <v>35773308</v>
      </c>
      <c r="G2046" s="2">
        <v>11286</v>
      </c>
      <c r="H2046" t="s">
        <v>5792</v>
      </c>
      <c r="K2046" t="s">
        <v>5792</v>
      </c>
      <c r="N2046" t="s">
        <v>5792</v>
      </c>
      <c r="AD2046" t="str">
        <f t="shared" si="95"/>
        <v xml:space="preserve">Investícia a údržba majetku ZŠ / MŠ / Jasle </v>
      </c>
    </row>
    <row r="2047" spans="1:30" x14ac:dyDescent="0.3">
      <c r="A2047" s="3">
        <v>44914</v>
      </c>
      <c r="B2047" s="2">
        <f t="shared" si="94"/>
        <v>2022</v>
      </c>
      <c r="C2047" s="2">
        <f t="shared" si="93"/>
        <v>12</v>
      </c>
      <c r="D2047">
        <v>1696</v>
      </c>
      <c r="E2047" t="s">
        <v>2352</v>
      </c>
      <c r="F2047" s="4">
        <v>35773308</v>
      </c>
      <c r="G2047" s="2">
        <v>2364</v>
      </c>
      <c r="H2047" t="s">
        <v>5792</v>
      </c>
      <c r="K2047" t="s">
        <v>5792</v>
      </c>
      <c r="N2047" t="s">
        <v>5792</v>
      </c>
      <c r="AD2047" t="str">
        <f t="shared" si="95"/>
        <v xml:space="preserve">Investícia a údržba majetku ZŠ / MŠ / Jasle </v>
      </c>
    </row>
    <row r="2048" spans="1:30" x14ac:dyDescent="0.3">
      <c r="A2048" s="3">
        <v>44914</v>
      </c>
      <c r="B2048" s="2">
        <f t="shared" si="94"/>
        <v>2022</v>
      </c>
      <c r="C2048" s="2">
        <f t="shared" si="93"/>
        <v>12</v>
      </c>
      <c r="D2048">
        <v>1622</v>
      </c>
      <c r="E2048" t="s">
        <v>2381</v>
      </c>
      <c r="F2048" s="4">
        <v>35773308</v>
      </c>
      <c r="G2048" s="2">
        <v>6993.18</v>
      </c>
      <c r="H2048" t="s">
        <v>5792</v>
      </c>
      <c r="K2048" t="s">
        <v>5792</v>
      </c>
      <c r="N2048" t="s">
        <v>5792</v>
      </c>
      <c r="AD2048" t="str">
        <f t="shared" si="95"/>
        <v xml:space="preserve">Investícia a údržba majetku ZŠ / MŠ / Jasle </v>
      </c>
    </row>
    <row r="2049" spans="1:30" x14ac:dyDescent="0.3">
      <c r="A2049" s="3">
        <v>44908</v>
      </c>
      <c r="B2049" s="2">
        <f t="shared" si="94"/>
        <v>2022</v>
      </c>
      <c r="C2049" s="2">
        <f t="shared" si="93"/>
        <v>12</v>
      </c>
      <c r="D2049">
        <v>1623</v>
      </c>
      <c r="E2049" t="s">
        <v>2408</v>
      </c>
      <c r="F2049" s="4">
        <v>35773308</v>
      </c>
      <c r="G2049" s="2">
        <v>487.2</v>
      </c>
      <c r="H2049" t="s">
        <v>5792</v>
      </c>
      <c r="K2049" t="s">
        <v>5792</v>
      </c>
      <c r="AD2049" t="str">
        <f t="shared" si="95"/>
        <v xml:space="preserve">Investícia a údržba majetku </v>
      </c>
    </row>
    <row r="2050" spans="1:30" x14ac:dyDescent="0.3">
      <c r="A2050" s="3">
        <v>44907</v>
      </c>
      <c r="B2050" s="2">
        <f t="shared" si="94"/>
        <v>2022</v>
      </c>
      <c r="C2050" s="2">
        <f t="shared" ref="C2050:C2113" si="96">MONTH(A2050)</f>
        <v>12</v>
      </c>
      <c r="D2050">
        <v>1657</v>
      </c>
      <c r="E2050" t="s">
        <v>2428</v>
      </c>
      <c r="F2050" s="4">
        <v>35773308</v>
      </c>
      <c r="G2050" s="2">
        <v>14112</v>
      </c>
      <c r="H2050" t="s">
        <v>5792</v>
      </c>
      <c r="K2050" t="s">
        <v>5792</v>
      </c>
      <c r="AD2050" t="str">
        <f t="shared" si="95"/>
        <v xml:space="preserve">Investícia a údržba majetku </v>
      </c>
    </row>
    <row r="2051" spans="1:30" x14ac:dyDescent="0.3">
      <c r="A2051" s="3">
        <v>44861</v>
      </c>
      <c r="B2051" s="2">
        <f t="shared" ref="B2051:B2114" si="97">YEAR(A2051)</f>
        <v>2022</v>
      </c>
      <c r="C2051" s="2">
        <f t="shared" si="96"/>
        <v>10</v>
      </c>
      <c r="D2051">
        <v>1283</v>
      </c>
      <c r="E2051" t="s">
        <v>2640</v>
      </c>
      <c r="F2051" s="4">
        <v>35773308</v>
      </c>
      <c r="G2051" s="2">
        <v>1638</v>
      </c>
      <c r="H2051" t="s">
        <v>5792</v>
      </c>
      <c r="K2051" t="s">
        <v>5792</v>
      </c>
      <c r="AD2051" t="str">
        <f t="shared" ref="AD2051:AD2114" si="98">_xlfn.CONCAT(IF($K2051="x",_xlfn.CONCAT($K$1, " "),""),IF($L2051="x",_xlfn.CONCAT($L$1, " "),""),IF($M2051="x",_xlfn.CONCAT($M$1, " "),""),IF($N2051="x",_xlfn.CONCAT($N$1, " "),""),IF($O2051="x",_xlfn.CONCAT($O$1, " "),""),IF($P2051="x",_xlfn.CONCAT($P$1, " "),""),IF($Q2051="x",_xlfn.CONCAT($Q$1, " "),""),IF($R2051="x",_xlfn.CONCAT($R$1, " "),""),IF($S2051="x",_xlfn.CONCAT($S$1, " "),""), IF($T2051="x",_xlfn.CONCAT($T$1, " "),""),IF($U2051="x",_xlfn.CONCAT($U$1, " "),""),IF($V2051="x",_xlfn.CONCAT($V$1, " "),""),IF($W2051="x",_xlfn.CONCAT($W$1, " "),""),IF($X2051="x",_xlfn.CONCAT($X$1, " "),""),IF($Y2051="x",_xlfn.CONCAT($Y$1, " "),""),IF($Z2051="x",_xlfn.CONCAT($Z$1, " "),""),IF($AA2051="x",_xlfn.CONCAT($AA$1, " "),""),IF($AB2051="x",_xlfn.CONCAT($AB$1, " "),""),IF($AC2051="x",_xlfn.CONCAT($AC$1, " "),""))</f>
        <v xml:space="preserve">Investícia a údržba majetku </v>
      </c>
    </row>
    <row r="2052" spans="1:30" x14ac:dyDescent="0.3">
      <c r="A2052" s="3">
        <v>44855</v>
      </c>
      <c r="B2052" s="2">
        <f t="shared" si="97"/>
        <v>2022</v>
      </c>
      <c r="C2052" s="2">
        <f t="shared" si="96"/>
        <v>10</v>
      </c>
      <c r="D2052">
        <v>1304</v>
      </c>
      <c r="E2052" t="s">
        <v>2678</v>
      </c>
      <c r="F2052" s="4">
        <v>35773308</v>
      </c>
      <c r="G2052" s="2">
        <v>2340</v>
      </c>
      <c r="H2052" t="s">
        <v>5792</v>
      </c>
      <c r="K2052" t="s">
        <v>5792</v>
      </c>
      <c r="N2052" t="s">
        <v>5792</v>
      </c>
      <c r="AD2052" t="str">
        <f t="shared" si="98"/>
        <v xml:space="preserve">Investícia a údržba majetku ZŠ / MŠ / Jasle </v>
      </c>
    </row>
    <row r="2053" spans="1:30" x14ac:dyDescent="0.3">
      <c r="A2053" s="3">
        <v>44817</v>
      </c>
      <c r="B2053" s="2">
        <f t="shared" si="97"/>
        <v>2022</v>
      </c>
      <c r="C2053" s="2">
        <f t="shared" si="96"/>
        <v>9</v>
      </c>
      <c r="D2053">
        <v>1084</v>
      </c>
      <c r="E2053" t="s">
        <v>2854</v>
      </c>
      <c r="F2053" s="4">
        <v>35773308</v>
      </c>
      <c r="G2053" s="2">
        <v>172.8</v>
      </c>
      <c r="H2053" t="s">
        <v>5792</v>
      </c>
      <c r="K2053" t="s">
        <v>5792</v>
      </c>
      <c r="N2053" t="s">
        <v>5792</v>
      </c>
      <c r="AD2053" t="str">
        <f t="shared" si="98"/>
        <v xml:space="preserve">Investícia a údržba majetku ZŠ / MŠ / Jasle </v>
      </c>
    </row>
    <row r="2054" spans="1:30" x14ac:dyDescent="0.3">
      <c r="A2054" s="3">
        <v>44810</v>
      </c>
      <c r="B2054" s="2">
        <f t="shared" si="97"/>
        <v>2022</v>
      </c>
      <c r="C2054" s="2">
        <f t="shared" si="96"/>
        <v>9</v>
      </c>
      <c r="D2054">
        <v>1083</v>
      </c>
      <c r="E2054" t="s">
        <v>2873</v>
      </c>
      <c r="F2054" s="4">
        <v>35773308</v>
      </c>
      <c r="G2054" s="2">
        <v>384</v>
      </c>
      <c r="H2054" t="s">
        <v>5792</v>
      </c>
      <c r="K2054" t="s">
        <v>5792</v>
      </c>
      <c r="N2054" t="s">
        <v>5792</v>
      </c>
      <c r="AD2054" t="str">
        <f t="shared" si="98"/>
        <v xml:space="preserve">Investícia a údržba majetku ZŠ / MŠ / Jasle </v>
      </c>
    </row>
    <row r="2055" spans="1:30" x14ac:dyDescent="0.3">
      <c r="A2055" s="3">
        <v>44810</v>
      </c>
      <c r="B2055" s="2">
        <f t="shared" si="97"/>
        <v>2022</v>
      </c>
      <c r="C2055" s="2">
        <f t="shared" si="96"/>
        <v>9</v>
      </c>
      <c r="D2055">
        <v>1023</v>
      </c>
      <c r="E2055" t="s">
        <v>2877</v>
      </c>
      <c r="F2055" s="4">
        <v>35773308</v>
      </c>
      <c r="G2055" s="2">
        <v>5548.8</v>
      </c>
      <c r="H2055" t="s">
        <v>5792</v>
      </c>
      <c r="K2055" t="s">
        <v>5792</v>
      </c>
      <c r="AD2055" t="str">
        <f t="shared" si="98"/>
        <v xml:space="preserve">Investícia a údržba majetku </v>
      </c>
    </row>
    <row r="2056" spans="1:30" x14ac:dyDescent="0.3">
      <c r="A2056" s="3">
        <v>44810</v>
      </c>
      <c r="B2056" s="2">
        <f t="shared" si="97"/>
        <v>2022</v>
      </c>
      <c r="C2056" s="2">
        <f t="shared" si="96"/>
        <v>9</v>
      </c>
      <c r="D2056">
        <v>1049</v>
      </c>
      <c r="E2056" t="s">
        <v>2878</v>
      </c>
      <c r="F2056" s="4">
        <v>35773308</v>
      </c>
      <c r="G2056" s="2">
        <v>2707.2</v>
      </c>
      <c r="H2056" t="s">
        <v>5792</v>
      </c>
      <c r="K2056" t="s">
        <v>5792</v>
      </c>
      <c r="N2056" t="s">
        <v>5792</v>
      </c>
      <c r="AD2056" t="str">
        <f t="shared" si="98"/>
        <v xml:space="preserve">Investícia a údržba majetku ZŠ / MŠ / Jasle </v>
      </c>
    </row>
    <row r="2057" spans="1:30" x14ac:dyDescent="0.3">
      <c r="A2057" s="3">
        <v>44797</v>
      </c>
      <c r="B2057" s="2">
        <f t="shared" si="97"/>
        <v>2022</v>
      </c>
      <c r="C2057" s="2">
        <f t="shared" si="96"/>
        <v>8</v>
      </c>
      <c r="D2057">
        <v>1152</v>
      </c>
      <c r="E2057" t="s">
        <v>2882</v>
      </c>
      <c r="F2057" s="4">
        <v>35773308</v>
      </c>
      <c r="G2057" s="2">
        <v>2898</v>
      </c>
      <c r="H2057" t="s">
        <v>5792</v>
      </c>
      <c r="K2057" t="s">
        <v>5792</v>
      </c>
      <c r="AD2057" t="str">
        <f t="shared" si="98"/>
        <v xml:space="preserve">Investícia a údržba majetku </v>
      </c>
    </row>
    <row r="2058" spans="1:30" x14ac:dyDescent="0.3">
      <c r="A2058" s="3">
        <v>44782</v>
      </c>
      <c r="B2058" s="2">
        <f t="shared" si="97"/>
        <v>2022</v>
      </c>
      <c r="C2058" s="2">
        <f t="shared" si="96"/>
        <v>8</v>
      </c>
      <c r="D2058">
        <v>1022</v>
      </c>
      <c r="E2058" t="s">
        <v>2971</v>
      </c>
      <c r="F2058" s="4">
        <v>35773308</v>
      </c>
      <c r="G2058" s="2">
        <v>12936</v>
      </c>
      <c r="H2058" t="s">
        <v>5792</v>
      </c>
      <c r="K2058" t="s">
        <v>5792</v>
      </c>
      <c r="AD2058" t="str">
        <f t="shared" si="98"/>
        <v xml:space="preserve">Investícia a údržba majetku </v>
      </c>
    </row>
    <row r="2059" spans="1:30" x14ac:dyDescent="0.3">
      <c r="A2059" s="3">
        <v>44763</v>
      </c>
      <c r="B2059" s="2">
        <f t="shared" si="97"/>
        <v>2022</v>
      </c>
      <c r="C2059" s="2">
        <f t="shared" si="96"/>
        <v>7</v>
      </c>
      <c r="D2059">
        <v>861</v>
      </c>
      <c r="E2059" t="s">
        <v>3023</v>
      </c>
      <c r="F2059" s="4">
        <v>35773308</v>
      </c>
      <c r="G2059" s="2">
        <v>12600</v>
      </c>
      <c r="H2059" t="s">
        <v>5792</v>
      </c>
      <c r="K2059" t="s">
        <v>5792</v>
      </c>
      <c r="AD2059" t="str">
        <f t="shared" si="98"/>
        <v xml:space="preserve">Investícia a údržba majetku </v>
      </c>
    </row>
    <row r="2060" spans="1:30" x14ac:dyDescent="0.3">
      <c r="A2060" s="3">
        <v>44741</v>
      </c>
      <c r="B2060" s="2">
        <f t="shared" si="97"/>
        <v>2022</v>
      </c>
      <c r="C2060" s="2">
        <f t="shared" si="96"/>
        <v>6</v>
      </c>
      <c r="D2060">
        <v>750</v>
      </c>
      <c r="E2060" t="s">
        <v>3125</v>
      </c>
      <c r="F2060" s="4">
        <v>35773308</v>
      </c>
      <c r="G2060" s="2">
        <v>1308</v>
      </c>
      <c r="H2060" t="s">
        <v>5792</v>
      </c>
      <c r="K2060" t="s">
        <v>5792</v>
      </c>
      <c r="AD2060" t="str">
        <f t="shared" si="98"/>
        <v xml:space="preserve">Investícia a údržba majetku </v>
      </c>
    </row>
    <row r="2061" spans="1:30" x14ac:dyDescent="0.3">
      <c r="A2061" s="3">
        <v>44741</v>
      </c>
      <c r="B2061" s="2">
        <f t="shared" si="97"/>
        <v>2022</v>
      </c>
      <c r="C2061" s="2">
        <f t="shared" si="96"/>
        <v>6</v>
      </c>
      <c r="D2061">
        <v>749</v>
      </c>
      <c r="E2061" t="s">
        <v>1822</v>
      </c>
      <c r="F2061" s="4">
        <v>35773308</v>
      </c>
      <c r="G2061" s="2">
        <v>612</v>
      </c>
      <c r="H2061" t="s">
        <v>5792</v>
      </c>
      <c r="K2061" t="s">
        <v>5792</v>
      </c>
      <c r="N2061" t="s">
        <v>5792</v>
      </c>
      <c r="AD2061" t="str">
        <f t="shared" si="98"/>
        <v xml:space="preserve">Investícia a údržba majetku ZŠ / MŠ / Jasle </v>
      </c>
    </row>
    <row r="2062" spans="1:30" x14ac:dyDescent="0.3">
      <c r="A2062" s="3">
        <v>44733</v>
      </c>
      <c r="B2062" s="2">
        <f t="shared" si="97"/>
        <v>2022</v>
      </c>
      <c r="C2062" s="2">
        <f t="shared" si="96"/>
        <v>6</v>
      </c>
      <c r="D2062">
        <v>699</v>
      </c>
      <c r="E2062" t="s">
        <v>3193</v>
      </c>
      <c r="F2062" s="4">
        <v>35773308</v>
      </c>
      <c r="G2062" s="2">
        <v>4680</v>
      </c>
      <c r="H2062" t="s">
        <v>5792</v>
      </c>
      <c r="K2062" t="s">
        <v>5792</v>
      </c>
      <c r="N2062" t="s">
        <v>5792</v>
      </c>
      <c r="AD2062" t="str">
        <f t="shared" si="98"/>
        <v xml:space="preserve">Investícia a údržba majetku ZŠ / MŠ / Jasle </v>
      </c>
    </row>
    <row r="2063" spans="1:30" x14ac:dyDescent="0.3">
      <c r="A2063" s="3">
        <v>44733</v>
      </c>
      <c r="B2063" s="2">
        <f t="shared" si="97"/>
        <v>2022</v>
      </c>
      <c r="C2063" s="2">
        <f t="shared" si="96"/>
        <v>6</v>
      </c>
      <c r="D2063">
        <v>695</v>
      </c>
      <c r="E2063" t="s">
        <v>3194</v>
      </c>
      <c r="F2063" s="4">
        <v>35773308</v>
      </c>
      <c r="G2063" s="2">
        <v>4166.3999999999996</v>
      </c>
      <c r="H2063" t="s">
        <v>5792</v>
      </c>
      <c r="K2063" t="s">
        <v>5792</v>
      </c>
      <c r="N2063" t="s">
        <v>5792</v>
      </c>
      <c r="AD2063" t="str">
        <f t="shared" si="98"/>
        <v xml:space="preserve">Investícia a údržba majetku ZŠ / MŠ / Jasle </v>
      </c>
    </row>
    <row r="2064" spans="1:30" x14ac:dyDescent="0.3">
      <c r="A2064" s="3">
        <v>44729</v>
      </c>
      <c r="B2064" s="2">
        <f t="shared" si="97"/>
        <v>2022</v>
      </c>
      <c r="C2064" s="2">
        <f t="shared" si="96"/>
        <v>6</v>
      </c>
      <c r="D2064">
        <v>698</v>
      </c>
      <c r="E2064" t="s">
        <v>3203</v>
      </c>
      <c r="F2064" s="4">
        <v>35773308</v>
      </c>
      <c r="G2064" s="2">
        <v>1629.6</v>
      </c>
      <c r="H2064" t="s">
        <v>5792</v>
      </c>
      <c r="K2064" t="s">
        <v>5792</v>
      </c>
      <c r="N2064" t="s">
        <v>5792</v>
      </c>
      <c r="AD2064" t="str">
        <f t="shared" si="98"/>
        <v xml:space="preserve">Investícia a údržba majetku ZŠ / MŠ / Jasle </v>
      </c>
    </row>
    <row r="2065" spans="1:30" x14ac:dyDescent="0.3">
      <c r="A2065" s="3">
        <v>44729</v>
      </c>
      <c r="B2065" s="2">
        <f t="shared" si="97"/>
        <v>2022</v>
      </c>
      <c r="C2065" s="2">
        <f t="shared" si="96"/>
        <v>6</v>
      </c>
      <c r="D2065">
        <v>694</v>
      </c>
      <c r="E2065" t="s">
        <v>1371</v>
      </c>
      <c r="F2065" s="4">
        <v>35773308</v>
      </c>
      <c r="G2065" s="2">
        <v>240</v>
      </c>
      <c r="H2065" t="s">
        <v>5792</v>
      </c>
      <c r="K2065" t="s">
        <v>5792</v>
      </c>
      <c r="N2065" t="s">
        <v>5792</v>
      </c>
      <c r="AD2065" t="str">
        <f t="shared" si="98"/>
        <v xml:space="preserve">Investícia a údržba majetku ZŠ / MŠ / Jasle </v>
      </c>
    </row>
    <row r="2066" spans="1:30" x14ac:dyDescent="0.3">
      <c r="A2066" s="3">
        <v>44707</v>
      </c>
      <c r="B2066" s="2">
        <f t="shared" si="97"/>
        <v>2022</v>
      </c>
      <c r="C2066" s="2">
        <f t="shared" si="96"/>
        <v>5</v>
      </c>
      <c r="D2066">
        <v>687</v>
      </c>
      <c r="E2066" t="s">
        <v>3310</v>
      </c>
      <c r="F2066" s="4">
        <v>35773308</v>
      </c>
      <c r="G2066" s="2">
        <v>6300</v>
      </c>
      <c r="H2066" t="s">
        <v>5792</v>
      </c>
      <c r="K2066" t="s">
        <v>5792</v>
      </c>
      <c r="AD2066" t="str">
        <f t="shared" si="98"/>
        <v xml:space="preserve">Investícia a údržba majetku </v>
      </c>
    </row>
    <row r="2067" spans="1:30" x14ac:dyDescent="0.3">
      <c r="A2067" s="3">
        <v>44701</v>
      </c>
      <c r="B2067" s="2">
        <f t="shared" si="97"/>
        <v>2022</v>
      </c>
      <c r="C2067" s="2">
        <f t="shared" si="96"/>
        <v>5</v>
      </c>
      <c r="D2067">
        <v>546</v>
      </c>
      <c r="E2067" t="s">
        <v>3329</v>
      </c>
      <c r="F2067" s="4">
        <v>35773308</v>
      </c>
      <c r="G2067" s="2">
        <v>2901.6</v>
      </c>
      <c r="H2067" t="s">
        <v>5792</v>
      </c>
      <c r="K2067" t="s">
        <v>5792</v>
      </c>
      <c r="N2067" t="s">
        <v>5792</v>
      </c>
      <c r="AD2067" t="str">
        <f t="shared" si="98"/>
        <v xml:space="preserve">Investícia a údržba majetku ZŠ / MŠ / Jasle </v>
      </c>
    </row>
    <row r="2068" spans="1:30" x14ac:dyDescent="0.3">
      <c r="A2068" s="3">
        <v>44701</v>
      </c>
      <c r="B2068" s="2">
        <f t="shared" si="97"/>
        <v>2022</v>
      </c>
      <c r="C2068" s="2">
        <f t="shared" si="96"/>
        <v>5</v>
      </c>
      <c r="D2068">
        <v>545</v>
      </c>
      <c r="E2068" t="s">
        <v>3330</v>
      </c>
      <c r="F2068" s="4">
        <v>35773308</v>
      </c>
      <c r="G2068" s="2">
        <v>1584.86</v>
      </c>
      <c r="H2068" t="s">
        <v>5792</v>
      </c>
      <c r="K2068" t="s">
        <v>5792</v>
      </c>
      <c r="AD2068" t="str">
        <f t="shared" si="98"/>
        <v xml:space="preserve">Investícia a údržba majetku </v>
      </c>
    </row>
    <row r="2069" spans="1:30" x14ac:dyDescent="0.3">
      <c r="A2069" s="3">
        <v>44701</v>
      </c>
      <c r="B2069" s="2">
        <f t="shared" si="97"/>
        <v>2022</v>
      </c>
      <c r="C2069" s="2">
        <f t="shared" si="96"/>
        <v>5</v>
      </c>
      <c r="D2069">
        <v>544</v>
      </c>
      <c r="E2069" t="s">
        <v>3331</v>
      </c>
      <c r="F2069" s="4">
        <v>35773308</v>
      </c>
      <c r="G2069" s="2">
        <v>451.82</v>
      </c>
      <c r="H2069" t="s">
        <v>5792</v>
      </c>
      <c r="K2069" t="s">
        <v>5792</v>
      </c>
      <c r="N2069" t="s">
        <v>5792</v>
      </c>
      <c r="AD2069" t="str">
        <f t="shared" si="98"/>
        <v xml:space="preserve">Investícia a údržba majetku ZŠ / MŠ / Jasle </v>
      </c>
    </row>
    <row r="2070" spans="1:30" x14ac:dyDescent="0.3">
      <c r="A2070" s="3">
        <v>44700</v>
      </c>
      <c r="B2070" s="2">
        <f t="shared" si="97"/>
        <v>2022</v>
      </c>
      <c r="C2070" s="2">
        <f t="shared" si="96"/>
        <v>5</v>
      </c>
      <c r="D2070">
        <v>373</v>
      </c>
      <c r="E2070" t="s">
        <v>3348</v>
      </c>
      <c r="F2070" s="4">
        <v>35773308</v>
      </c>
      <c r="G2070" s="2">
        <v>1675.2</v>
      </c>
      <c r="H2070" t="s">
        <v>5792</v>
      </c>
      <c r="K2070" t="s">
        <v>5792</v>
      </c>
      <c r="N2070" t="s">
        <v>5792</v>
      </c>
      <c r="AD2070" t="str">
        <f t="shared" si="98"/>
        <v xml:space="preserve">Investícia a údržba majetku ZŠ / MŠ / Jasle </v>
      </c>
    </row>
    <row r="2071" spans="1:30" x14ac:dyDescent="0.3">
      <c r="A2071" s="3">
        <v>44698</v>
      </c>
      <c r="B2071" s="2">
        <f t="shared" si="97"/>
        <v>2022</v>
      </c>
      <c r="C2071" s="2">
        <f t="shared" si="96"/>
        <v>5</v>
      </c>
      <c r="D2071">
        <v>372</v>
      </c>
      <c r="E2071" t="s">
        <v>3356</v>
      </c>
      <c r="F2071" s="4">
        <v>35773308</v>
      </c>
      <c r="G2071" s="2">
        <v>396</v>
      </c>
      <c r="H2071" t="s">
        <v>5792</v>
      </c>
      <c r="K2071" t="s">
        <v>5792</v>
      </c>
      <c r="AD2071" t="str">
        <f t="shared" si="98"/>
        <v xml:space="preserve">Investícia a údržba majetku </v>
      </c>
    </row>
    <row r="2072" spans="1:30" x14ac:dyDescent="0.3">
      <c r="A2072" s="3">
        <v>44694</v>
      </c>
      <c r="B2072" s="2">
        <f t="shared" si="97"/>
        <v>2022</v>
      </c>
      <c r="C2072" s="2">
        <f t="shared" si="96"/>
        <v>5</v>
      </c>
      <c r="D2072">
        <v>547</v>
      </c>
      <c r="E2072" t="s">
        <v>3371</v>
      </c>
      <c r="F2072" s="4">
        <v>35773308</v>
      </c>
      <c r="G2072" s="2">
        <v>778.22</v>
      </c>
      <c r="H2072" t="s">
        <v>5792</v>
      </c>
      <c r="K2072" t="s">
        <v>5792</v>
      </c>
      <c r="N2072" t="s">
        <v>5792</v>
      </c>
      <c r="AD2072" t="str">
        <f t="shared" si="98"/>
        <v xml:space="preserve">Investícia a údržba majetku ZŠ / MŠ / Jasle </v>
      </c>
    </row>
    <row r="2073" spans="1:30" x14ac:dyDescent="0.3">
      <c r="A2073" s="3">
        <v>44664</v>
      </c>
      <c r="B2073" s="2">
        <f t="shared" si="97"/>
        <v>2022</v>
      </c>
      <c r="C2073" s="2">
        <f t="shared" si="96"/>
        <v>4</v>
      </c>
      <c r="D2073">
        <v>371</v>
      </c>
      <c r="E2073" t="s">
        <v>3535</v>
      </c>
      <c r="F2073" s="4">
        <v>35773308</v>
      </c>
      <c r="G2073" s="2">
        <v>1483.2</v>
      </c>
      <c r="H2073" t="s">
        <v>5792</v>
      </c>
      <c r="K2073" t="s">
        <v>5792</v>
      </c>
      <c r="N2073" t="s">
        <v>5792</v>
      </c>
      <c r="AD2073" t="str">
        <f t="shared" si="98"/>
        <v xml:space="preserve">Investícia a údržba majetku ZŠ / MŠ / Jasle </v>
      </c>
    </row>
    <row r="2074" spans="1:30" x14ac:dyDescent="0.3">
      <c r="A2074" s="3">
        <v>44650</v>
      </c>
      <c r="B2074" s="2">
        <f t="shared" si="97"/>
        <v>2022</v>
      </c>
      <c r="C2074" s="2">
        <f t="shared" si="96"/>
        <v>3</v>
      </c>
      <c r="D2074">
        <v>223</v>
      </c>
      <c r="E2074" t="s">
        <v>3565</v>
      </c>
      <c r="F2074" s="4">
        <v>35773308</v>
      </c>
      <c r="G2074" s="2">
        <v>480</v>
      </c>
      <c r="H2074" t="s">
        <v>5792</v>
      </c>
      <c r="K2074" t="s">
        <v>5792</v>
      </c>
      <c r="AD2074" t="str">
        <f t="shared" si="98"/>
        <v xml:space="preserve">Investícia a údržba majetku </v>
      </c>
    </row>
    <row r="2075" spans="1:30" x14ac:dyDescent="0.3">
      <c r="A2075" s="3">
        <v>44650</v>
      </c>
      <c r="B2075" s="2">
        <f t="shared" si="97"/>
        <v>2022</v>
      </c>
      <c r="C2075" s="2">
        <f t="shared" si="96"/>
        <v>3</v>
      </c>
      <c r="D2075">
        <v>222</v>
      </c>
      <c r="E2075" t="s">
        <v>3566</v>
      </c>
      <c r="F2075" s="4">
        <v>35773308</v>
      </c>
      <c r="G2075" s="2">
        <v>312</v>
      </c>
      <c r="H2075" t="s">
        <v>5792</v>
      </c>
      <c r="K2075" t="s">
        <v>5792</v>
      </c>
      <c r="AD2075" t="str">
        <f t="shared" si="98"/>
        <v xml:space="preserve">Investícia a údržba majetku </v>
      </c>
    </row>
    <row r="2076" spans="1:30" x14ac:dyDescent="0.3">
      <c r="A2076" s="3">
        <v>44650</v>
      </c>
      <c r="B2076" s="2">
        <f t="shared" si="97"/>
        <v>2022</v>
      </c>
      <c r="C2076" s="2">
        <f t="shared" si="96"/>
        <v>3</v>
      </c>
      <c r="D2076">
        <v>240</v>
      </c>
      <c r="E2076" t="s">
        <v>3587</v>
      </c>
      <c r="F2076" s="4">
        <v>35773308</v>
      </c>
      <c r="G2076" s="2">
        <v>2068.8000000000002</v>
      </c>
      <c r="H2076" t="s">
        <v>5792</v>
      </c>
      <c r="K2076" t="s">
        <v>5792</v>
      </c>
      <c r="AD2076" t="str">
        <f t="shared" si="98"/>
        <v xml:space="preserve">Investícia a údržba majetku </v>
      </c>
    </row>
    <row r="2077" spans="1:30" x14ac:dyDescent="0.3">
      <c r="A2077" s="3">
        <v>44637</v>
      </c>
      <c r="B2077" s="2">
        <f t="shared" si="97"/>
        <v>2022</v>
      </c>
      <c r="C2077" s="2">
        <f t="shared" si="96"/>
        <v>3</v>
      </c>
      <c r="D2077">
        <v>193</v>
      </c>
      <c r="E2077" t="s">
        <v>3642</v>
      </c>
      <c r="F2077" s="4">
        <v>35773308</v>
      </c>
      <c r="G2077" s="2">
        <v>240</v>
      </c>
      <c r="H2077" t="s">
        <v>5792</v>
      </c>
      <c r="K2077" t="s">
        <v>5792</v>
      </c>
      <c r="N2077" t="s">
        <v>5792</v>
      </c>
      <c r="AD2077" t="str">
        <f t="shared" si="98"/>
        <v xml:space="preserve">Investícia a údržba majetku ZŠ / MŠ / Jasle </v>
      </c>
    </row>
    <row r="2078" spans="1:30" x14ac:dyDescent="0.3">
      <c r="A2078" s="3">
        <v>44616</v>
      </c>
      <c r="B2078" s="2">
        <f t="shared" si="97"/>
        <v>2022</v>
      </c>
      <c r="C2078" s="2">
        <f t="shared" si="96"/>
        <v>2</v>
      </c>
      <c r="D2078">
        <v>152</v>
      </c>
      <c r="E2078" t="s">
        <v>3702</v>
      </c>
      <c r="F2078" s="4">
        <v>35773308</v>
      </c>
      <c r="G2078" s="2">
        <v>324</v>
      </c>
      <c r="H2078" t="s">
        <v>5792</v>
      </c>
      <c r="K2078" t="s">
        <v>5792</v>
      </c>
      <c r="AD2078" t="str">
        <f t="shared" si="98"/>
        <v xml:space="preserve">Investícia a údržba majetku </v>
      </c>
    </row>
    <row r="2079" spans="1:30" x14ac:dyDescent="0.3">
      <c r="A2079" s="3">
        <v>44616</v>
      </c>
      <c r="B2079" s="2">
        <f t="shared" si="97"/>
        <v>2022</v>
      </c>
      <c r="C2079" s="2">
        <f t="shared" si="96"/>
        <v>2</v>
      </c>
      <c r="D2079">
        <v>151</v>
      </c>
      <c r="E2079" t="s">
        <v>3703</v>
      </c>
      <c r="F2079" s="4">
        <v>35773308</v>
      </c>
      <c r="G2079" s="2">
        <v>540</v>
      </c>
      <c r="H2079" t="s">
        <v>5792</v>
      </c>
      <c r="K2079" t="s">
        <v>5792</v>
      </c>
      <c r="N2079" t="s">
        <v>5792</v>
      </c>
      <c r="AD2079" t="str">
        <f t="shared" si="98"/>
        <v xml:space="preserve">Investícia a údržba majetku ZŠ / MŠ / Jasle </v>
      </c>
    </row>
    <row r="2080" spans="1:30" x14ac:dyDescent="0.3">
      <c r="A2080" s="3">
        <v>44616</v>
      </c>
      <c r="B2080" s="2">
        <f t="shared" si="97"/>
        <v>2022</v>
      </c>
      <c r="C2080" s="2">
        <f t="shared" si="96"/>
        <v>2</v>
      </c>
      <c r="D2080">
        <v>194</v>
      </c>
      <c r="E2080" t="s">
        <v>3716</v>
      </c>
      <c r="F2080" s="4">
        <v>35773308</v>
      </c>
      <c r="G2080" s="2">
        <v>3307.2</v>
      </c>
      <c r="H2080" t="s">
        <v>5792</v>
      </c>
      <c r="K2080" t="s">
        <v>5792</v>
      </c>
      <c r="N2080" t="s">
        <v>5792</v>
      </c>
      <c r="AD2080" t="str">
        <f t="shared" si="98"/>
        <v xml:space="preserve">Investícia a údržba majetku ZŠ / MŠ / Jasle </v>
      </c>
    </row>
    <row r="2081" spans="1:30" x14ac:dyDescent="0.3">
      <c r="A2081" s="3">
        <v>44616</v>
      </c>
      <c r="B2081" s="2">
        <f t="shared" si="97"/>
        <v>2022</v>
      </c>
      <c r="C2081" s="2">
        <f t="shared" si="96"/>
        <v>2</v>
      </c>
      <c r="D2081">
        <v>178</v>
      </c>
      <c r="E2081" t="s">
        <v>3734</v>
      </c>
      <c r="F2081" s="4">
        <v>35773308</v>
      </c>
      <c r="G2081" s="2">
        <v>4802.3999999999996</v>
      </c>
      <c r="H2081" t="s">
        <v>5792</v>
      </c>
      <c r="K2081" t="s">
        <v>5792</v>
      </c>
      <c r="AD2081" t="str">
        <f t="shared" si="98"/>
        <v xml:space="preserve">Investícia a údržba majetku </v>
      </c>
    </row>
    <row r="2082" spans="1:30" x14ac:dyDescent="0.3">
      <c r="A2082" s="3">
        <v>44564</v>
      </c>
      <c r="B2082" s="2">
        <f t="shared" si="97"/>
        <v>2022</v>
      </c>
      <c r="C2082" s="2">
        <f t="shared" si="96"/>
        <v>1</v>
      </c>
      <c r="D2082">
        <v>1783</v>
      </c>
      <c r="E2082" t="s">
        <v>3974</v>
      </c>
      <c r="F2082" s="4">
        <v>35773308</v>
      </c>
      <c r="G2082" s="2">
        <v>6048</v>
      </c>
      <c r="H2082" t="s">
        <v>5792</v>
      </c>
      <c r="K2082" t="s">
        <v>5792</v>
      </c>
      <c r="N2082" t="s">
        <v>5792</v>
      </c>
      <c r="AD2082" t="str">
        <f t="shared" si="98"/>
        <v xml:space="preserve">Investícia a údržba majetku ZŠ / MŠ / Jasle </v>
      </c>
    </row>
    <row r="2083" spans="1:30" x14ac:dyDescent="0.3">
      <c r="A2083" s="3">
        <v>44561</v>
      </c>
      <c r="B2083" s="2">
        <f t="shared" si="97"/>
        <v>2021</v>
      </c>
      <c r="C2083" s="2">
        <f t="shared" si="96"/>
        <v>12</v>
      </c>
      <c r="D2083" s="2">
        <v>1785</v>
      </c>
      <c r="E2083" t="s">
        <v>3988</v>
      </c>
      <c r="F2083" s="4">
        <v>35773308</v>
      </c>
      <c r="G2083" s="2">
        <v>840</v>
      </c>
      <c r="H2083" t="s">
        <v>5792</v>
      </c>
      <c r="K2083" t="s">
        <v>5792</v>
      </c>
      <c r="N2083" t="s">
        <v>5792</v>
      </c>
      <c r="AD2083" t="str">
        <f t="shared" si="98"/>
        <v xml:space="preserve">Investícia a údržba majetku ZŠ / MŠ / Jasle </v>
      </c>
    </row>
    <row r="2084" spans="1:30" x14ac:dyDescent="0.3">
      <c r="A2084" s="3">
        <v>44559</v>
      </c>
      <c r="B2084" s="2">
        <f t="shared" si="97"/>
        <v>2021</v>
      </c>
      <c r="C2084" s="2">
        <f t="shared" si="96"/>
        <v>12</v>
      </c>
      <c r="D2084" s="2">
        <v>1932</v>
      </c>
      <c r="E2084" t="s">
        <v>4050</v>
      </c>
      <c r="F2084" s="4">
        <v>35773308</v>
      </c>
      <c r="G2084" s="2">
        <v>528</v>
      </c>
      <c r="H2084" t="s">
        <v>5792</v>
      </c>
      <c r="K2084" t="s">
        <v>5792</v>
      </c>
      <c r="N2084" t="s">
        <v>5792</v>
      </c>
      <c r="AD2084" t="str">
        <f t="shared" si="98"/>
        <v xml:space="preserve">Investícia a údržba majetku ZŠ / MŠ / Jasle </v>
      </c>
    </row>
    <row r="2085" spans="1:30" x14ac:dyDescent="0.3">
      <c r="A2085" s="3">
        <v>44559</v>
      </c>
      <c r="B2085" s="2">
        <f t="shared" si="97"/>
        <v>2021</v>
      </c>
      <c r="C2085" s="2">
        <f t="shared" si="96"/>
        <v>12</v>
      </c>
      <c r="D2085" s="2">
        <v>1931</v>
      </c>
      <c r="E2085" t="s">
        <v>4051</v>
      </c>
      <c r="F2085" s="4">
        <v>35773308</v>
      </c>
      <c r="G2085" s="2">
        <v>11170.8</v>
      </c>
      <c r="H2085" t="s">
        <v>5792</v>
      </c>
      <c r="K2085" t="s">
        <v>5792</v>
      </c>
      <c r="AD2085" t="str">
        <f t="shared" si="98"/>
        <v xml:space="preserve">Investícia a údržba majetku </v>
      </c>
    </row>
    <row r="2086" spans="1:30" x14ac:dyDescent="0.3">
      <c r="A2086" s="3">
        <v>44559</v>
      </c>
      <c r="B2086" s="2">
        <f t="shared" si="97"/>
        <v>2021</v>
      </c>
      <c r="C2086" s="2">
        <f t="shared" si="96"/>
        <v>12</v>
      </c>
      <c r="D2086" s="2">
        <v>1907</v>
      </c>
      <c r="E2086" t="s">
        <v>4070</v>
      </c>
      <c r="F2086" s="4">
        <v>35773308</v>
      </c>
      <c r="G2086" s="2">
        <v>8792.4</v>
      </c>
      <c r="H2086" t="s">
        <v>5792</v>
      </c>
      <c r="K2086" t="s">
        <v>5792</v>
      </c>
      <c r="AD2086" t="str">
        <f t="shared" si="98"/>
        <v xml:space="preserve">Investícia a údržba majetku </v>
      </c>
    </row>
    <row r="2087" spans="1:30" x14ac:dyDescent="0.3">
      <c r="A2087" s="3">
        <v>44558</v>
      </c>
      <c r="B2087" s="2">
        <f t="shared" si="97"/>
        <v>2021</v>
      </c>
      <c r="C2087" s="2">
        <f t="shared" si="96"/>
        <v>12</v>
      </c>
      <c r="D2087" s="2">
        <v>1850</v>
      </c>
      <c r="E2087" t="s">
        <v>4087</v>
      </c>
      <c r="F2087" s="4">
        <v>35773308</v>
      </c>
      <c r="G2087" s="2">
        <v>146.16</v>
      </c>
      <c r="H2087" t="s">
        <v>5792</v>
      </c>
      <c r="K2087" t="s">
        <v>5792</v>
      </c>
      <c r="N2087" t="s">
        <v>5792</v>
      </c>
      <c r="AD2087" t="str">
        <f t="shared" si="98"/>
        <v xml:space="preserve">Investícia a údržba majetku ZŠ / MŠ / Jasle </v>
      </c>
    </row>
    <row r="2088" spans="1:30" x14ac:dyDescent="0.3">
      <c r="A2088" s="3">
        <v>44552</v>
      </c>
      <c r="B2088" s="2">
        <f t="shared" si="97"/>
        <v>2021</v>
      </c>
      <c r="C2088" s="2">
        <f t="shared" si="96"/>
        <v>12</v>
      </c>
      <c r="D2088" s="2">
        <v>1729</v>
      </c>
      <c r="E2088" t="s">
        <v>4114</v>
      </c>
      <c r="F2088" s="4">
        <v>35773308</v>
      </c>
      <c r="G2088" s="2">
        <v>2877.6</v>
      </c>
      <c r="H2088" t="s">
        <v>5792</v>
      </c>
      <c r="K2088" t="s">
        <v>5792</v>
      </c>
      <c r="N2088" t="s">
        <v>5792</v>
      </c>
      <c r="AD2088" t="str">
        <f t="shared" si="98"/>
        <v xml:space="preserve">Investícia a údržba majetku ZŠ / MŠ / Jasle </v>
      </c>
    </row>
    <row r="2089" spans="1:30" x14ac:dyDescent="0.3">
      <c r="A2089" s="3">
        <v>44552</v>
      </c>
      <c r="B2089" s="2">
        <f t="shared" si="97"/>
        <v>2021</v>
      </c>
      <c r="C2089" s="2">
        <f t="shared" si="96"/>
        <v>12</v>
      </c>
      <c r="D2089" s="2">
        <v>1728</v>
      </c>
      <c r="E2089" t="s">
        <v>4115</v>
      </c>
      <c r="F2089" s="4">
        <v>35773308</v>
      </c>
      <c r="G2089" s="2">
        <v>1639.2</v>
      </c>
      <c r="H2089" t="s">
        <v>5792</v>
      </c>
      <c r="K2089" t="s">
        <v>5792</v>
      </c>
      <c r="N2089" t="s">
        <v>5792</v>
      </c>
      <c r="AD2089" t="str">
        <f t="shared" si="98"/>
        <v xml:space="preserve">Investícia a údržba majetku ZŠ / MŠ / Jasle </v>
      </c>
    </row>
    <row r="2090" spans="1:30" x14ac:dyDescent="0.3">
      <c r="A2090" s="3">
        <v>44552</v>
      </c>
      <c r="B2090" s="2">
        <f t="shared" si="97"/>
        <v>2021</v>
      </c>
      <c r="C2090" s="2">
        <f t="shared" si="96"/>
        <v>12</v>
      </c>
      <c r="D2090" s="2">
        <v>1727</v>
      </c>
      <c r="E2090" t="s">
        <v>4116</v>
      </c>
      <c r="F2090" s="4">
        <v>35773308</v>
      </c>
      <c r="G2090" s="2">
        <v>2774.4</v>
      </c>
      <c r="H2090" t="s">
        <v>5792</v>
      </c>
      <c r="K2090" t="s">
        <v>5792</v>
      </c>
      <c r="N2090" t="s">
        <v>5792</v>
      </c>
      <c r="AD2090" t="str">
        <f t="shared" si="98"/>
        <v xml:space="preserve">Investícia a údržba majetku ZŠ / MŠ / Jasle </v>
      </c>
    </row>
    <row r="2091" spans="1:30" x14ac:dyDescent="0.3">
      <c r="A2091" s="3">
        <v>44552</v>
      </c>
      <c r="B2091" s="2">
        <f t="shared" si="97"/>
        <v>2021</v>
      </c>
      <c r="C2091" s="2">
        <f t="shared" si="96"/>
        <v>12</v>
      </c>
      <c r="D2091" s="2">
        <v>1726</v>
      </c>
      <c r="E2091" t="s">
        <v>4117</v>
      </c>
      <c r="F2091" s="4">
        <v>35773308</v>
      </c>
      <c r="G2091" s="2">
        <v>2085.6</v>
      </c>
      <c r="H2091" t="s">
        <v>5792</v>
      </c>
      <c r="K2091" t="s">
        <v>5792</v>
      </c>
      <c r="N2091" t="s">
        <v>5792</v>
      </c>
      <c r="AD2091" t="str">
        <f t="shared" si="98"/>
        <v xml:space="preserve">Investícia a údržba majetku ZŠ / MŠ / Jasle </v>
      </c>
    </row>
    <row r="2092" spans="1:30" x14ac:dyDescent="0.3">
      <c r="A2092" s="3">
        <v>44552</v>
      </c>
      <c r="B2092" s="2">
        <f t="shared" si="97"/>
        <v>2021</v>
      </c>
      <c r="C2092" s="2">
        <f t="shared" si="96"/>
        <v>12</v>
      </c>
      <c r="D2092" s="2">
        <v>1784</v>
      </c>
      <c r="E2092" t="s">
        <v>4148</v>
      </c>
      <c r="F2092" s="4">
        <v>35773308</v>
      </c>
      <c r="G2092" s="2">
        <v>1058.4000000000001</v>
      </c>
      <c r="H2092" t="s">
        <v>5792</v>
      </c>
      <c r="K2092" t="s">
        <v>5792</v>
      </c>
      <c r="N2092" t="s">
        <v>5792</v>
      </c>
      <c r="AD2092" t="str">
        <f t="shared" si="98"/>
        <v xml:space="preserve">Investícia a údržba majetku ZŠ / MŠ / Jasle </v>
      </c>
    </row>
    <row r="2093" spans="1:30" x14ac:dyDescent="0.3">
      <c r="A2093" s="3">
        <v>44550</v>
      </c>
      <c r="B2093" s="2">
        <f t="shared" si="97"/>
        <v>2021</v>
      </c>
      <c r="C2093" s="2">
        <f t="shared" si="96"/>
        <v>12</v>
      </c>
      <c r="D2093" s="2">
        <v>1786</v>
      </c>
      <c r="E2093" t="s">
        <v>4051</v>
      </c>
      <c r="F2093" s="4">
        <v>35773308</v>
      </c>
      <c r="G2093" s="2">
        <v>11692.8</v>
      </c>
      <c r="H2093" t="s">
        <v>5792</v>
      </c>
      <c r="K2093" t="s">
        <v>5792</v>
      </c>
      <c r="AD2093" t="str">
        <f t="shared" si="98"/>
        <v xml:space="preserve">Investícia a údržba majetku </v>
      </c>
    </row>
    <row r="2094" spans="1:30" x14ac:dyDescent="0.3">
      <c r="A2094" s="3">
        <v>44531</v>
      </c>
      <c r="B2094" s="2">
        <f t="shared" si="97"/>
        <v>2021</v>
      </c>
      <c r="C2094" s="2">
        <f t="shared" si="96"/>
        <v>12</v>
      </c>
      <c r="D2094" s="2">
        <v>1561</v>
      </c>
      <c r="E2094" t="s">
        <v>4262</v>
      </c>
      <c r="F2094" s="4">
        <v>35773308</v>
      </c>
      <c r="G2094" s="2">
        <v>2065.8200000000002</v>
      </c>
      <c r="H2094" t="s">
        <v>5792</v>
      </c>
      <c r="K2094" t="s">
        <v>5792</v>
      </c>
      <c r="N2094" t="s">
        <v>5792</v>
      </c>
      <c r="AD2094" t="str">
        <f t="shared" si="98"/>
        <v xml:space="preserve">Investícia a údržba majetku ZŠ / MŠ / Jasle </v>
      </c>
    </row>
    <row r="2095" spans="1:30" x14ac:dyDescent="0.3">
      <c r="A2095" s="3">
        <v>44525</v>
      </c>
      <c r="B2095" s="2">
        <f t="shared" si="97"/>
        <v>2021</v>
      </c>
      <c r="C2095" s="2">
        <f t="shared" si="96"/>
        <v>11</v>
      </c>
      <c r="D2095" s="2">
        <v>1541</v>
      </c>
      <c r="E2095" t="s">
        <v>4264</v>
      </c>
      <c r="F2095" s="4">
        <v>35773308</v>
      </c>
      <c r="G2095" s="2">
        <v>2379.7199999999998</v>
      </c>
      <c r="H2095" t="s">
        <v>5792</v>
      </c>
      <c r="K2095" t="s">
        <v>5792</v>
      </c>
      <c r="N2095" t="s">
        <v>5792</v>
      </c>
      <c r="AD2095" t="str">
        <f t="shared" si="98"/>
        <v xml:space="preserve">Investícia a údržba majetku ZŠ / MŠ / Jasle </v>
      </c>
    </row>
    <row r="2096" spans="1:30" x14ac:dyDescent="0.3">
      <c r="A2096" s="3">
        <v>44525</v>
      </c>
      <c r="B2096" s="2">
        <f t="shared" si="97"/>
        <v>2021</v>
      </c>
      <c r="C2096" s="2">
        <f t="shared" si="96"/>
        <v>11</v>
      </c>
      <c r="D2096" s="2">
        <v>1540</v>
      </c>
      <c r="E2096" t="s">
        <v>4265</v>
      </c>
      <c r="F2096" s="4">
        <v>35773308</v>
      </c>
      <c r="G2096" s="2">
        <v>1613.59</v>
      </c>
      <c r="H2096" t="s">
        <v>5792</v>
      </c>
      <c r="K2096" t="s">
        <v>5792</v>
      </c>
      <c r="N2096" t="s">
        <v>5792</v>
      </c>
      <c r="AD2096" t="str">
        <f t="shared" si="98"/>
        <v xml:space="preserve">Investícia a údržba majetku ZŠ / MŠ / Jasle </v>
      </c>
    </row>
    <row r="2097" spans="1:30" x14ac:dyDescent="0.3">
      <c r="A2097" s="3">
        <v>44525</v>
      </c>
      <c r="B2097" s="2">
        <f t="shared" si="97"/>
        <v>2021</v>
      </c>
      <c r="C2097" s="2">
        <f t="shared" si="96"/>
        <v>11</v>
      </c>
      <c r="D2097" s="2">
        <v>1539</v>
      </c>
      <c r="E2097" t="s">
        <v>4266</v>
      </c>
      <c r="F2097" s="4">
        <v>35773308</v>
      </c>
      <c r="G2097" s="2">
        <v>2810.23</v>
      </c>
      <c r="H2097" t="s">
        <v>5792</v>
      </c>
      <c r="K2097" t="s">
        <v>5792</v>
      </c>
      <c r="N2097" t="s">
        <v>5792</v>
      </c>
      <c r="AD2097" t="str">
        <f t="shared" si="98"/>
        <v xml:space="preserve">Investícia a údržba majetku ZŠ / MŠ / Jasle </v>
      </c>
    </row>
    <row r="2098" spans="1:30" x14ac:dyDescent="0.3">
      <c r="A2098" s="3">
        <v>44512</v>
      </c>
      <c r="B2098" s="2">
        <f t="shared" si="97"/>
        <v>2021</v>
      </c>
      <c r="C2098" s="2">
        <f t="shared" si="96"/>
        <v>11</v>
      </c>
      <c r="D2098" s="2">
        <v>1569</v>
      </c>
      <c r="E2098" t="s">
        <v>4354</v>
      </c>
      <c r="F2098" s="4">
        <v>35773308</v>
      </c>
      <c r="G2098" s="2">
        <v>4244.3999999999996</v>
      </c>
      <c r="H2098" t="s">
        <v>5792</v>
      </c>
      <c r="K2098" t="s">
        <v>5792</v>
      </c>
      <c r="AD2098" t="str">
        <f t="shared" si="98"/>
        <v xml:space="preserve">Investícia a údržba majetku </v>
      </c>
    </row>
    <row r="2099" spans="1:30" x14ac:dyDescent="0.3">
      <c r="A2099" s="3">
        <v>44508</v>
      </c>
      <c r="B2099" s="2">
        <f t="shared" si="97"/>
        <v>2021</v>
      </c>
      <c r="C2099" s="2">
        <f t="shared" si="96"/>
        <v>11</v>
      </c>
      <c r="D2099" s="2">
        <v>1393</v>
      </c>
      <c r="E2099" t="s">
        <v>4371</v>
      </c>
      <c r="F2099" s="4">
        <v>35773308</v>
      </c>
      <c r="G2099" s="2">
        <v>5956.22</v>
      </c>
      <c r="H2099" t="s">
        <v>5792</v>
      </c>
      <c r="K2099" t="s">
        <v>5792</v>
      </c>
      <c r="N2099" t="s">
        <v>5792</v>
      </c>
      <c r="AD2099" t="str">
        <f t="shared" si="98"/>
        <v xml:space="preserve">Investícia a údržba majetku ZŠ / MŠ / Jasle </v>
      </c>
    </row>
    <row r="2100" spans="1:30" x14ac:dyDescent="0.3">
      <c r="A2100" s="3">
        <v>44508</v>
      </c>
      <c r="B2100" s="2">
        <f t="shared" si="97"/>
        <v>2021</v>
      </c>
      <c r="C2100" s="2">
        <f t="shared" si="96"/>
        <v>11</v>
      </c>
      <c r="D2100" s="2">
        <v>1439</v>
      </c>
      <c r="E2100" t="s">
        <v>4372</v>
      </c>
      <c r="F2100" s="4">
        <v>35773308</v>
      </c>
      <c r="G2100" s="2">
        <v>240</v>
      </c>
      <c r="H2100" t="s">
        <v>5792</v>
      </c>
      <c r="K2100" t="s">
        <v>5792</v>
      </c>
      <c r="N2100" t="s">
        <v>5792</v>
      </c>
      <c r="AD2100" t="str">
        <f t="shared" si="98"/>
        <v xml:space="preserve">Investícia a údržba majetku ZŠ / MŠ / Jasle </v>
      </c>
    </row>
    <row r="2101" spans="1:30" x14ac:dyDescent="0.3">
      <c r="A2101" s="3">
        <v>44496</v>
      </c>
      <c r="B2101" s="2">
        <f t="shared" si="97"/>
        <v>2021</v>
      </c>
      <c r="C2101" s="2">
        <f t="shared" si="96"/>
        <v>10</v>
      </c>
      <c r="D2101" s="2">
        <v>1392</v>
      </c>
      <c r="E2101" t="s">
        <v>4411</v>
      </c>
      <c r="F2101" s="4">
        <v>35773308</v>
      </c>
      <c r="G2101" s="2">
        <v>13533.55</v>
      </c>
      <c r="H2101" t="s">
        <v>5792</v>
      </c>
      <c r="K2101" t="s">
        <v>5792</v>
      </c>
      <c r="N2101" t="s">
        <v>5792</v>
      </c>
      <c r="AD2101" t="str">
        <f t="shared" si="98"/>
        <v xml:space="preserve">Investícia a údržba majetku ZŠ / MŠ / Jasle </v>
      </c>
    </row>
    <row r="2102" spans="1:30" x14ac:dyDescent="0.3">
      <c r="A2102" s="3">
        <v>44490</v>
      </c>
      <c r="B2102" s="2">
        <f t="shared" si="97"/>
        <v>2021</v>
      </c>
      <c r="C2102" s="2">
        <f t="shared" si="96"/>
        <v>10</v>
      </c>
      <c r="D2102" s="2">
        <v>1489</v>
      </c>
      <c r="E2102" t="s">
        <v>4437</v>
      </c>
      <c r="F2102" s="4">
        <v>35773308</v>
      </c>
      <c r="G2102" s="2">
        <v>4593.6000000000004</v>
      </c>
      <c r="H2102" t="s">
        <v>5792</v>
      </c>
      <c r="K2102" t="s">
        <v>5792</v>
      </c>
      <c r="N2102" t="s">
        <v>5792</v>
      </c>
      <c r="AD2102" t="str">
        <f t="shared" si="98"/>
        <v xml:space="preserve">Investícia a údržba majetku ZŠ / MŠ / Jasle </v>
      </c>
    </row>
    <row r="2103" spans="1:30" x14ac:dyDescent="0.3">
      <c r="A2103" s="3">
        <v>44469</v>
      </c>
      <c r="B2103" s="2">
        <f t="shared" si="97"/>
        <v>2021</v>
      </c>
      <c r="C2103" s="2">
        <f t="shared" si="96"/>
        <v>9</v>
      </c>
      <c r="D2103" s="2">
        <v>1223</v>
      </c>
      <c r="E2103" t="s">
        <v>4541</v>
      </c>
      <c r="F2103" s="4">
        <v>35773308</v>
      </c>
      <c r="G2103" s="2">
        <v>3027.6</v>
      </c>
      <c r="H2103" t="s">
        <v>5792</v>
      </c>
      <c r="K2103" t="s">
        <v>5792</v>
      </c>
      <c r="AD2103" t="str">
        <f t="shared" si="98"/>
        <v xml:space="preserve">Investícia a údržba majetku </v>
      </c>
    </row>
    <row r="2104" spans="1:30" x14ac:dyDescent="0.3">
      <c r="A2104" s="3">
        <v>44469</v>
      </c>
      <c r="B2104" s="2">
        <f t="shared" si="97"/>
        <v>2021</v>
      </c>
      <c r="C2104" s="2">
        <f t="shared" si="96"/>
        <v>9</v>
      </c>
      <c r="D2104" s="2">
        <v>1216</v>
      </c>
      <c r="E2104" t="s">
        <v>4543</v>
      </c>
      <c r="F2104" s="4">
        <v>35773308</v>
      </c>
      <c r="G2104" s="2">
        <v>5515.92</v>
      </c>
      <c r="H2104" t="s">
        <v>5792</v>
      </c>
      <c r="K2104" t="s">
        <v>5792</v>
      </c>
      <c r="N2104" t="s">
        <v>5792</v>
      </c>
      <c r="AD2104" t="str">
        <f t="shared" si="98"/>
        <v xml:space="preserve">Investícia a údržba majetku ZŠ / MŠ / Jasle </v>
      </c>
    </row>
    <row r="2105" spans="1:30" x14ac:dyDescent="0.3">
      <c r="A2105" s="3">
        <v>44469</v>
      </c>
      <c r="B2105" s="2">
        <f t="shared" si="97"/>
        <v>2021</v>
      </c>
      <c r="C2105" s="2">
        <f t="shared" si="96"/>
        <v>9</v>
      </c>
      <c r="D2105" s="2">
        <v>1217</v>
      </c>
      <c r="E2105" t="s">
        <v>4544</v>
      </c>
      <c r="F2105" s="4">
        <v>35773308</v>
      </c>
      <c r="G2105" s="2">
        <v>832.8</v>
      </c>
      <c r="H2105" t="s">
        <v>5792</v>
      </c>
      <c r="K2105" t="s">
        <v>5792</v>
      </c>
      <c r="N2105" t="s">
        <v>5792</v>
      </c>
      <c r="AD2105" t="str">
        <f t="shared" si="98"/>
        <v xml:space="preserve">Investícia a údržba majetku ZŠ / MŠ / Jasle </v>
      </c>
    </row>
    <row r="2106" spans="1:30" x14ac:dyDescent="0.3">
      <c r="A2106" s="3">
        <v>44466</v>
      </c>
      <c r="B2106" s="2">
        <f t="shared" si="97"/>
        <v>2021</v>
      </c>
      <c r="C2106" s="2">
        <f t="shared" si="96"/>
        <v>9</v>
      </c>
      <c r="D2106" s="2">
        <v>1074</v>
      </c>
      <c r="E2106" t="s">
        <v>4565</v>
      </c>
      <c r="F2106" s="4">
        <v>35773308</v>
      </c>
      <c r="G2106" s="2">
        <v>6446.4</v>
      </c>
      <c r="H2106" t="s">
        <v>5792</v>
      </c>
      <c r="K2106" t="s">
        <v>5792</v>
      </c>
      <c r="N2106" t="s">
        <v>5792</v>
      </c>
      <c r="AD2106" t="str">
        <f t="shared" si="98"/>
        <v xml:space="preserve">Investícia a údržba majetku ZŠ / MŠ / Jasle </v>
      </c>
    </row>
    <row r="2107" spans="1:30" x14ac:dyDescent="0.3">
      <c r="A2107" s="3">
        <v>44447</v>
      </c>
      <c r="B2107" s="2">
        <f t="shared" si="97"/>
        <v>2021</v>
      </c>
      <c r="C2107" s="2">
        <f t="shared" si="96"/>
        <v>9</v>
      </c>
      <c r="D2107" s="2">
        <v>1073</v>
      </c>
      <c r="E2107" t="s">
        <v>4661</v>
      </c>
      <c r="F2107" s="4">
        <v>35773308</v>
      </c>
      <c r="G2107" s="2">
        <v>3996</v>
      </c>
      <c r="H2107" t="s">
        <v>5792</v>
      </c>
      <c r="K2107" t="s">
        <v>5792</v>
      </c>
      <c r="N2107" t="s">
        <v>5792</v>
      </c>
      <c r="AD2107" t="str">
        <f t="shared" si="98"/>
        <v xml:space="preserve">Investícia a údržba majetku ZŠ / MŠ / Jasle </v>
      </c>
    </row>
    <row r="2108" spans="1:30" x14ac:dyDescent="0.3">
      <c r="A2108" s="3">
        <v>44426</v>
      </c>
      <c r="B2108" s="2">
        <f t="shared" si="97"/>
        <v>2021</v>
      </c>
      <c r="C2108" s="2">
        <f t="shared" si="96"/>
        <v>8</v>
      </c>
      <c r="D2108" s="2">
        <v>1105</v>
      </c>
      <c r="E2108" t="s">
        <v>4070</v>
      </c>
      <c r="F2108" s="4">
        <v>35773308</v>
      </c>
      <c r="G2108" s="2">
        <v>14720.4</v>
      </c>
      <c r="H2108" t="s">
        <v>5792</v>
      </c>
      <c r="K2108" t="s">
        <v>5792</v>
      </c>
      <c r="AD2108" t="str">
        <f t="shared" si="98"/>
        <v xml:space="preserve">Investícia a údržba majetku </v>
      </c>
    </row>
    <row r="2109" spans="1:30" x14ac:dyDescent="0.3">
      <c r="A2109" s="3">
        <v>44413</v>
      </c>
      <c r="B2109" s="2">
        <f t="shared" si="97"/>
        <v>2021</v>
      </c>
      <c r="C2109" s="2">
        <f t="shared" si="96"/>
        <v>8</v>
      </c>
      <c r="D2109" s="2">
        <v>1056</v>
      </c>
      <c r="E2109" t="s">
        <v>4793</v>
      </c>
      <c r="F2109" s="4">
        <v>35773308</v>
      </c>
      <c r="G2109" s="2">
        <v>324</v>
      </c>
      <c r="H2109" t="s">
        <v>5792</v>
      </c>
      <c r="K2109" t="s">
        <v>5792</v>
      </c>
      <c r="N2109" t="s">
        <v>5792</v>
      </c>
      <c r="AD2109" t="str">
        <f t="shared" si="98"/>
        <v xml:space="preserve">Investícia a údržba majetku ZŠ / MŠ / Jasle </v>
      </c>
    </row>
    <row r="2110" spans="1:30" x14ac:dyDescent="0.3">
      <c r="A2110" s="3">
        <v>44413</v>
      </c>
      <c r="B2110" s="2">
        <f t="shared" si="97"/>
        <v>2021</v>
      </c>
      <c r="C2110" s="2">
        <f t="shared" si="96"/>
        <v>8</v>
      </c>
      <c r="D2110" s="2">
        <v>1055</v>
      </c>
      <c r="E2110" t="s">
        <v>4794</v>
      </c>
      <c r="F2110" s="4">
        <v>35773308</v>
      </c>
      <c r="G2110" s="2">
        <v>21741.48</v>
      </c>
      <c r="H2110" t="s">
        <v>5792</v>
      </c>
      <c r="K2110" t="s">
        <v>5792</v>
      </c>
      <c r="N2110" t="s">
        <v>5792</v>
      </c>
      <c r="AD2110" t="str">
        <f t="shared" si="98"/>
        <v xml:space="preserve">Investícia a údržba majetku ZŠ / MŠ / Jasle </v>
      </c>
    </row>
    <row r="2111" spans="1:30" x14ac:dyDescent="0.3">
      <c r="A2111" s="3">
        <v>44413</v>
      </c>
      <c r="B2111" s="2">
        <f t="shared" si="97"/>
        <v>2021</v>
      </c>
      <c r="C2111" s="2">
        <f t="shared" si="96"/>
        <v>8</v>
      </c>
      <c r="D2111" s="2">
        <v>1054</v>
      </c>
      <c r="E2111" t="s">
        <v>4795</v>
      </c>
      <c r="F2111" s="4">
        <v>35773308</v>
      </c>
      <c r="G2111" s="2">
        <v>4321.58</v>
      </c>
      <c r="H2111" t="s">
        <v>5792</v>
      </c>
      <c r="K2111" t="s">
        <v>5792</v>
      </c>
      <c r="N2111" t="s">
        <v>5792</v>
      </c>
      <c r="AD2111" t="str">
        <f t="shared" si="98"/>
        <v xml:space="preserve">Investícia a údržba majetku ZŠ / MŠ / Jasle </v>
      </c>
    </row>
    <row r="2112" spans="1:30" x14ac:dyDescent="0.3">
      <c r="A2112" s="3">
        <v>44413</v>
      </c>
      <c r="B2112" s="2">
        <f t="shared" si="97"/>
        <v>2021</v>
      </c>
      <c r="C2112" s="2">
        <f t="shared" si="96"/>
        <v>8</v>
      </c>
      <c r="D2112" s="2">
        <v>1053</v>
      </c>
      <c r="E2112" t="s">
        <v>4796</v>
      </c>
      <c r="F2112" s="4">
        <v>35773308</v>
      </c>
      <c r="G2112" s="2">
        <v>342</v>
      </c>
      <c r="H2112" t="s">
        <v>5792</v>
      </c>
      <c r="K2112" t="s">
        <v>5792</v>
      </c>
      <c r="N2112" t="s">
        <v>5792</v>
      </c>
      <c r="AD2112" t="str">
        <f t="shared" si="98"/>
        <v xml:space="preserve">Investícia a údržba majetku ZŠ / MŠ / Jasle </v>
      </c>
    </row>
    <row r="2113" spans="1:30" x14ac:dyDescent="0.3">
      <c r="A2113" s="3">
        <v>44413</v>
      </c>
      <c r="B2113" s="2">
        <f t="shared" si="97"/>
        <v>2021</v>
      </c>
      <c r="C2113" s="2">
        <f t="shared" si="96"/>
        <v>8</v>
      </c>
      <c r="D2113" s="2">
        <v>1052</v>
      </c>
      <c r="E2113" t="s">
        <v>4797</v>
      </c>
      <c r="F2113" s="4">
        <v>35773308</v>
      </c>
      <c r="G2113" s="2">
        <v>937.2</v>
      </c>
      <c r="H2113" t="s">
        <v>5792</v>
      </c>
      <c r="K2113" t="s">
        <v>5792</v>
      </c>
      <c r="N2113" t="s">
        <v>5792</v>
      </c>
      <c r="AD2113" t="str">
        <f t="shared" si="98"/>
        <v xml:space="preserve">Investícia a údržba majetku ZŠ / MŠ / Jasle </v>
      </c>
    </row>
    <row r="2114" spans="1:30" x14ac:dyDescent="0.3">
      <c r="A2114" s="3">
        <v>44413</v>
      </c>
      <c r="B2114" s="2">
        <f t="shared" si="97"/>
        <v>2021</v>
      </c>
      <c r="C2114" s="2">
        <f t="shared" ref="C2114:C2177" si="99">MONTH(A2114)</f>
        <v>8</v>
      </c>
      <c r="D2114" s="2">
        <v>1051</v>
      </c>
      <c r="E2114" t="s">
        <v>4798</v>
      </c>
      <c r="F2114" s="4">
        <v>35773308</v>
      </c>
      <c r="G2114" s="2">
        <v>216</v>
      </c>
      <c r="H2114" t="s">
        <v>5792</v>
      </c>
      <c r="K2114" t="s">
        <v>5792</v>
      </c>
      <c r="N2114" t="s">
        <v>5792</v>
      </c>
      <c r="AD2114" t="str">
        <f t="shared" si="98"/>
        <v xml:space="preserve">Investícia a údržba majetku ZŠ / MŠ / Jasle </v>
      </c>
    </row>
    <row r="2115" spans="1:30" x14ac:dyDescent="0.3">
      <c r="A2115" s="3">
        <v>44398</v>
      </c>
      <c r="B2115" s="2">
        <f t="shared" ref="B2115:B2178" si="100">YEAR(A2115)</f>
        <v>2021</v>
      </c>
      <c r="C2115" s="2">
        <f t="shared" si="99"/>
        <v>7</v>
      </c>
      <c r="D2115" s="2">
        <v>922</v>
      </c>
      <c r="E2115" t="s">
        <v>4875</v>
      </c>
      <c r="F2115" s="4">
        <v>35773308</v>
      </c>
      <c r="G2115" s="2">
        <v>7516.8</v>
      </c>
      <c r="H2115" t="s">
        <v>5792</v>
      </c>
      <c r="K2115" t="s">
        <v>5792</v>
      </c>
      <c r="AD2115" t="str">
        <f t="shared" ref="AD2115:AD2178" si="101">_xlfn.CONCAT(IF($K2115="x",_xlfn.CONCAT($K$1, " "),""),IF($L2115="x",_xlfn.CONCAT($L$1, " "),""),IF($M2115="x",_xlfn.CONCAT($M$1, " "),""),IF($N2115="x",_xlfn.CONCAT($N$1, " "),""),IF($O2115="x",_xlfn.CONCAT($O$1, " "),""),IF($P2115="x",_xlfn.CONCAT($P$1, " "),""),IF($Q2115="x",_xlfn.CONCAT($Q$1, " "),""),IF($R2115="x",_xlfn.CONCAT($R$1, " "),""),IF($S2115="x",_xlfn.CONCAT($S$1, " "),""), IF($T2115="x",_xlfn.CONCAT($T$1, " "),""),IF($U2115="x",_xlfn.CONCAT($U$1, " "),""),IF($V2115="x",_xlfn.CONCAT($V$1, " "),""),IF($W2115="x",_xlfn.CONCAT($W$1, " "),""),IF($X2115="x",_xlfn.CONCAT($X$1, " "),""),IF($Y2115="x",_xlfn.CONCAT($Y$1, " "),""),IF($Z2115="x",_xlfn.CONCAT($Z$1, " "),""),IF($AA2115="x",_xlfn.CONCAT($AA$1, " "),""),IF($AB2115="x",_xlfn.CONCAT($AB$1, " "),""),IF($AC2115="x",_xlfn.CONCAT($AC$1, " "),""))</f>
        <v xml:space="preserve">Investícia a údržba majetku </v>
      </c>
    </row>
    <row r="2116" spans="1:30" x14ac:dyDescent="0.3">
      <c r="A2116" s="3">
        <v>44396</v>
      </c>
      <c r="B2116" s="2">
        <f t="shared" si="100"/>
        <v>2021</v>
      </c>
      <c r="C2116" s="2">
        <f t="shared" si="99"/>
        <v>7</v>
      </c>
      <c r="D2116" s="2">
        <v>906</v>
      </c>
      <c r="E2116" t="s">
        <v>4939</v>
      </c>
      <c r="F2116" s="4">
        <v>35773308</v>
      </c>
      <c r="G2116" s="2">
        <v>1368</v>
      </c>
      <c r="H2116" t="s">
        <v>5792</v>
      </c>
      <c r="K2116" t="s">
        <v>5792</v>
      </c>
      <c r="N2116" t="s">
        <v>5792</v>
      </c>
      <c r="AD2116" t="str">
        <f t="shared" si="101"/>
        <v xml:space="preserve">Investícia a údržba majetku ZŠ / MŠ / Jasle </v>
      </c>
    </row>
    <row r="2117" spans="1:30" x14ac:dyDescent="0.3">
      <c r="A2117" s="3">
        <v>44396</v>
      </c>
      <c r="B2117" s="2">
        <f t="shared" si="100"/>
        <v>2021</v>
      </c>
      <c r="C2117" s="2">
        <f t="shared" si="99"/>
        <v>7</v>
      </c>
      <c r="D2117" s="2">
        <v>905</v>
      </c>
      <c r="E2117" t="s">
        <v>4940</v>
      </c>
      <c r="F2117" s="4">
        <v>35773308</v>
      </c>
      <c r="G2117" s="2">
        <v>300</v>
      </c>
      <c r="H2117" t="s">
        <v>5792</v>
      </c>
      <c r="K2117" t="s">
        <v>5792</v>
      </c>
      <c r="N2117" t="s">
        <v>5792</v>
      </c>
      <c r="AD2117" t="str">
        <f t="shared" si="101"/>
        <v xml:space="preserve">Investícia a údržba majetku ZŠ / MŠ / Jasle </v>
      </c>
    </row>
    <row r="2118" spans="1:30" x14ac:dyDescent="0.3">
      <c r="A2118" s="3">
        <v>44396</v>
      </c>
      <c r="B2118" s="2">
        <f t="shared" si="100"/>
        <v>2021</v>
      </c>
      <c r="C2118" s="2">
        <f t="shared" si="99"/>
        <v>7</v>
      </c>
      <c r="D2118" s="2">
        <v>904</v>
      </c>
      <c r="E2118" t="s">
        <v>4941</v>
      </c>
      <c r="F2118" s="4">
        <v>35773308</v>
      </c>
      <c r="G2118" s="2">
        <v>1213.2</v>
      </c>
      <c r="H2118" t="s">
        <v>5792</v>
      </c>
      <c r="K2118" t="s">
        <v>5792</v>
      </c>
      <c r="N2118" t="s">
        <v>5792</v>
      </c>
      <c r="AD2118" t="str">
        <f t="shared" si="101"/>
        <v xml:space="preserve">Investícia a údržba majetku ZŠ / MŠ / Jasle </v>
      </c>
    </row>
    <row r="2119" spans="1:30" x14ac:dyDescent="0.3">
      <c r="A2119" s="3">
        <v>44396</v>
      </c>
      <c r="B2119" s="2">
        <f t="shared" si="100"/>
        <v>2021</v>
      </c>
      <c r="C2119" s="2">
        <f t="shared" si="99"/>
        <v>7</v>
      </c>
      <c r="D2119" s="2">
        <v>903</v>
      </c>
      <c r="E2119" t="s">
        <v>4942</v>
      </c>
      <c r="F2119" s="4">
        <v>35773308</v>
      </c>
      <c r="G2119" s="2">
        <v>1212</v>
      </c>
      <c r="H2119" t="s">
        <v>5792</v>
      </c>
      <c r="K2119" t="s">
        <v>5792</v>
      </c>
      <c r="N2119" t="s">
        <v>5792</v>
      </c>
      <c r="AD2119" t="str">
        <f t="shared" si="101"/>
        <v xml:space="preserve">Investícia a údržba majetku ZŠ / MŠ / Jasle </v>
      </c>
    </row>
    <row r="2120" spans="1:30" x14ac:dyDescent="0.3">
      <c r="A2120" s="3">
        <v>44396</v>
      </c>
      <c r="B2120" s="2">
        <f t="shared" si="100"/>
        <v>2021</v>
      </c>
      <c r="C2120" s="2">
        <f t="shared" si="99"/>
        <v>7</v>
      </c>
      <c r="D2120" s="2">
        <v>902</v>
      </c>
      <c r="E2120" t="s">
        <v>4943</v>
      </c>
      <c r="F2120" s="4">
        <v>35773308</v>
      </c>
      <c r="G2120" s="2">
        <v>2472</v>
      </c>
      <c r="H2120" t="s">
        <v>5792</v>
      </c>
      <c r="K2120" t="s">
        <v>5792</v>
      </c>
      <c r="N2120" t="s">
        <v>5792</v>
      </c>
      <c r="AD2120" t="str">
        <f t="shared" si="101"/>
        <v xml:space="preserve">Investícia a údržba majetku ZŠ / MŠ / Jasle </v>
      </c>
    </row>
    <row r="2121" spans="1:30" x14ac:dyDescent="0.3">
      <c r="A2121" s="3">
        <v>44396</v>
      </c>
      <c r="B2121" s="2">
        <f t="shared" si="100"/>
        <v>2021</v>
      </c>
      <c r="C2121" s="2">
        <f t="shared" si="99"/>
        <v>7</v>
      </c>
      <c r="D2121" s="2">
        <v>901</v>
      </c>
      <c r="E2121" t="s">
        <v>4944</v>
      </c>
      <c r="F2121" s="4">
        <v>35773308</v>
      </c>
      <c r="G2121" s="2">
        <v>612</v>
      </c>
      <c r="H2121" t="s">
        <v>5792</v>
      </c>
      <c r="K2121" t="s">
        <v>5792</v>
      </c>
      <c r="N2121" t="s">
        <v>5792</v>
      </c>
      <c r="AD2121" t="str">
        <f t="shared" si="101"/>
        <v xml:space="preserve">Investícia a údržba majetku ZŠ / MŠ / Jasle </v>
      </c>
    </row>
    <row r="2122" spans="1:30" x14ac:dyDescent="0.3">
      <c r="A2122" s="3">
        <v>44336</v>
      </c>
      <c r="B2122" s="2">
        <f t="shared" si="100"/>
        <v>2021</v>
      </c>
      <c r="C2122" s="2">
        <f t="shared" si="99"/>
        <v>5</v>
      </c>
      <c r="D2122" s="2">
        <v>659</v>
      </c>
      <c r="E2122" t="s">
        <v>5131</v>
      </c>
      <c r="F2122" s="4">
        <v>35773308</v>
      </c>
      <c r="G2122" s="2">
        <v>1668</v>
      </c>
      <c r="H2122" t="s">
        <v>5792</v>
      </c>
      <c r="K2122" t="s">
        <v>5792</v>
      </c>
      <c r="AD2122" t="str">
        <f t="shared" si="101"/>
        <v xml:space="preserve">Investícia a údržba majetku </v>
      </c>
    </row>
    <row r="2123" spans="1:30" x14ac:dyDescent="0.3">
      <c r="A2123" s="3">
        <v>44308</v>
      </c>
      <c r="B2123" s="2">
        <f t="shared" si="100"/>
        <v>2021</v>
      </c>
      <c r="C2123" s="2">
        <f t="shared" si="99"/>
        <v>4</v>
      </c>
      <c r="D2123" s="2">
        <v>497</v>
      </c>
      <c r="E2123" t="s">
        <v>5273</v>
      </c>
      <c r="F2123" s="4">
        <v>35773308</v>
      </c>
      <c r="G2123" s="2">
        <v>2460</v>
      </c>
      <c r="H2123" t="s">
        <v>5792</v>
      </c>
      <c r="K2123" t="s">
        <v>5792</v>
      </c>
      <c r="AD2123" t="str">
        <f t="shared" si="101"/>
        <v xml:space="preserve">Investícia a údržba majetku </v>
      </c>
    </row>
    <row r="2124" spans="1:30" x14ac:dyDescent="0.3">
      <c r="A2124" s="3">
        <v>44284</v>
      </c>
      <c r="B2124" s="2">
        <f t="shared" si="100"/>
        <v>2021</v>
      </c>
      <c r="C2124" s="2">
        <f t="shared" si="99"/>
        <v>3</v>
      </c>
      <c r="D2124" s="2">
        <v>349</v>
      </c>
      <c r="E2124" t="s">
        <v>5273</v>
      </c>
      <c r="F2124" s="4">
        <v>35773308</v>
      </c>
      <c r="G2124" s="2">
        <v>1686</v>
      </c>
      <c r="H2124" t="s">
        <v>5792</v>
      </c>
      <c r="K2124" t="s">
        <v>5792</v>
      </c>
      <c r="AD2124" t="str">
        <f t="shared" si="101"/>
        <v xml:space="preserve">Investícia a údržba majetku </v>
      </c>
    </row>
    <row r="2125" spans="1:30" x14ac:dyDescent="0.3">
      <c r="A2125" s="3">
        <v>44215</v>
      </c>
      <c r="B2125" s="2">
        <f t="shared" si="100"/>
        <v>2021</v>
      </c>
      <c r="C2125" s="2">
        <f t="shared" si="99"/>
        <v>1</v>
      </c>
      <c r="D2125" s="2">
        <v>2298</v>
      </c>
      <c r="E2125" t="s">
        <v>5744</v>
      </c>
      <c r="F2125" s="4">
        <v>35773308</v>
      </c>
      <c r="G2125" s="2">
        <v>1620</v>
      </c>
      <c r="H2125" t="s">
        <v>5792</v>
      </c>
      <c r="K2125" t="s">
        <v>5792</v>
      </c>
      <c r="AD2125" t="str">
        <f t="shared" si="101"/>
        <v xml:space="preserve">Investícia a údržba majetku </v>
      </c>
    </row>
    <row r="2126" spans="1:30" x14ac:dyDescent="0.3">
      <c r="A2126" s="3">
        <v>44215</v>
      </c>
      <c r="B2126" s="2">
        <f t="shared" si="100"/>
        <v>2021</v>
      </c>
      <c r="C2126" s="2">
        <f t="shared" si="99"/>
        <v>1</v>
      </c>
      <c r="D2126" s="2">
        <v>2297</v>
      </c>
      <c r="E2126" t="s">
        <v>5745</v>
      </c>
      <c r="F2126" s="4">
        <v>35773308</v>
      </c>
      <c r="G2126" s="2">
        <v>4362</v>
      </c>
      <c r="H2126" t="s">
        <v>5792</v>
      </c>
      <c r="K2126" t="s">
        <v>5792</v>
      </c>
      <c r="AD2126" t="str">
        <f t="shared" si="101"/>
        <v xml:space="preserve">Investícia a údržba majetku </v>
      </c>
    </row>
    <row r="2127" spans="1:30" x14ac:dyDescent="0.3">
      <c r="A2127" s="3">
        <v>44215</v>
      </c>
      <c r="B2127" s="2">
        <f t="shared" si="100"/>
        <v>2021</v>
      </c>
      <c r="C2127" s="2">
        <f t="shared" si="99"/>
        <v>1</v>
      </c>
      <c r="D2127" s="2">
        <v>2313</v>
      </c>
      <c r="E2127" t="s">
        <v>5754</v>
      </c>
      <c r="F2127" s="4">
        <v>35773308</v>
      </c>
      <c r="G2127" s="2">
        <v>9306</v>
      </c>
      <c r="H2127" t="s">
        <v>5792</v>
      </c>
      <c r="K2127" t="s">
        <v>5792</v>
      </c>
      <c r="AD2127" t="str">
        <f t="shared" si="101"/>
        <v xml:space="preserve">Investícia a údržba majetku </v>
      </c>
    </row>
    <row r="2128" spans="1:30" x14ac:dyDescent="0.3">
      <c r="A2128" s="3">
        <v>44201</v>
      </c>
      <c r="B2128" s="2">
        <f t="shared" si="100"/>
        <v>2021</v>
      </c>
      <c r="C2128" s="2">
        <f t="shared" si="99"/>
        <v>1</v>
      </c>
      <c r="D2128" s="2">
        <v>2231</v>
      </c>
      <c r="E2128" t="s">
        <v>5273</v>
      </c>
      <c r="F2128" s="4">
        <v>35773308</v>
      </c>
      <c r="G2128" s="2">
        <v>7014</v>
      </c>
      <c r="H2128" t="s">
        <v>5792</v>
      </c>
      <c r="K2128" t="s">
        <v>5792</v>
      </c>
      <c r="AD2128" t="str">
        <f t="shared" si="101"/>
        <v xml:space="preserve">Investícia a údržba majetku </v>
      </c>
    </row>
    <row r="2129" spans="1:30" x14ac:dyDescent="0.3">
      <c r="A2129" s="3">
        <v>45308</v>
      </c>
      <c r="B2129" s="2">
        <f t="shared" si="100"/>
        <v>2024</v>
      </c>
      <c r="C2129" s="2">
        <f t="shared" si="99"/>
        <v>1</v>
      </c>
      <c r="D2129" s="2">
        <v>1624</v>
      </c>
      <c r="E2129" t="s">
        <v>45</v>
      </c>
      <c r="F2129" s="4">
        <v>35778806</v>
      </c>
      <c r="G2129" s="2">
        <v>15168</v>
      </c>
      <c r="H2129" t="s">
        <v>5792</v>
      </c>
      <c r="Z2129" t="s">
        <v>5792</v>
      </c>
      <c r="AD2129" t="str">
        <f t="shared" si="101"/>
        <v xml:space="preserve">Zeleň a živ. Prostredie </v>
      </c>
    </row>
    <row r="2130" spans="1:30" x14ac:dyDescent="0.3">
      <c r="A2130" s="3">
        <v>45288</v>
      </c>
      <c r="B2130" s="2">
        <f t="shared" si="100"/>
        <v>2023</v>
      </c>
      <c r="C2130" s="2">
        <f t="shared" si="99"/>
        <v>12</v>
      </c>
      <c r="D2130" s="2">
        <v>1537</v>
      </c>
      <c r="E2130" t="s">
        <v>169</v>
      </c>
      <c r="F2130" s="4">
        <v>35778806</v>
      </c>
      <c r="G2130" s="2">
        <v>9237.6</v>
      </c>
      <c r="H2130" t="s">
        <v>5792</v>
      </c>
      <c r="Z2130" t="s">
        <v>5792</v>
      </c>
      <c r="AD2130" t="str">
        <f t="shared" si="101"/>
        <v xml:space="preserve">Zeleň a živ. Prostredie </v>
      </c>
    </row>
    <row r="2131" spans="1:30" x14ac:dyDescent="0.3">
      <c r="A2131" s="3">
        <v>45288</v>
      </c>
      <c r="B2131" s="2">
        <f t="shared" si="100"/>
        <v>2023</v>
      </c>
      <c r="C2131" s="2">
        <f t="shared" si="99"/>
        <v>12</v>
      </c>
      <c r="D2131" s="2">
        <v>1538</v>
      </c>
      <c r="E2131" t="s">
        <v>170</v>
      </c>
      <c r="F2131" s="4">
        <v>35778806</v>
      </c>
      <c r="G2131" s="2">
        <v>7531.2</v>
      </c>
      <c r="H2131" t="s">
        <v>5792</v>
      </c>
      <c r="Z2131" t="s">
        <v>5792</v>
      </c>
      <c r="AD2131" t="str">
        <f t="shared" si="101"/>
        <v xml:space="preserve">Zeleň a živ. Prostredie </v>
      </c>
    </row>
    <row r="2132" spans="1:30" x14ac:dyDescent="0.3">
      <c r="A2132" s="3">
        <v>45288</v>
      </c>
      <c r="B2132" s="2">
        <f t="shared" si="100"/>
        <v>2023</v>
      </c>
      <c r="C2132" s="2">
        <f t="shared" si="99"/>
        <v>12</v>
      </c>
      <c r="D2132" s="2">
        <v>1539</v>
      </c>
      <c r="E2132" t="s">
        <v>171</v>
      </c>
      <c r="F2132" s="4">
        <v>35778806</v>
      </c>
      <c r="G2132" s="2">
        <v>4992</v>
      </c>
      <c r="H2132" t="s">
        <v>5792</v>
      </c>
      <c r="Z2132" t="s">
        <v>5792</v>
      </c>
      <c r="AD2132" t="str">
        <f t="shared" si="101"/>
        <v xml:space="preserve">Zeleň a živ. Prostredie </v>
      </c>
    </row>
    <row r="2133" spans="1:30" x14ac:dyDescent="0.3">
      <c r="A2133" s="3">
        <v>45288</v>
      </c>
      <c r="B2133" s="2">
        <f t="shared" si="100"/>
        <v>2023</v>
      </c>
      <c r="C2133" s="2">
        <f t="shared" si="99"/>
        <v>12</v>
      </c>
      <c r="D2133" s="2">
        <v>1540</v>
      </c>
      <c r="E2133" t="s">
        <v>172</v>
      </c>
      <c r="F2133" s="4">
        <v>35778806</v>
      </c>
      <c r="G2133" s="2">
        <v>9446.4</v>
      </c>
      <c r="H2133" t="s">
        <v>5792</v>
      </c>
      <c r="Z2133" t="s">
        <v>5792</v>
      </c>
      <c r="AD2133" t="str">
        <f t="shared" si="101"/>
        <v xml:space="preserve">Zeleň a živ. Prostredie </v>
      </c>
    </row>
    <row r="2134" spans="1:30" x14ac:dyDescent="0.3">
      <c r="A2134" s="3">
        <v>45271</v>
      </c>
      <c r="B2134" s="2">
        <f t="shared" si="100"/>
        <v>2023</v>
      </c>
      <c r="C2134" s="2">
        <f t="shared" si="99"/>
        <v>12</v>
      </c>
      <c r="D2134" s="2">
        <v>1406</v>
      </c>
      <c r="E2134" t="s">
        <v>382</v>
      </c>
      <c r="F2134" s="4">
        <v>35778806</v>
      </c>
      <c r="G2134" s="2">
        <v>16824</v>
      </c>
      <c r="H2134" t="s">
        <v>5792</v>
      </c>
      <c r="Z2134" t="s">
        <v>5792</v>
      </c>
      <c r="AD2134" t="str">
        <f t="shared" si="101"/>
        <v xml:space="preserve">Zeleň a živ. Prostredie </v>
      </c>
    </row>
    <row r="2135" spans="1:30" x14ac:dyDescent="0.3">
      <c r="A2135" s="3">
        <v>45271</v>
      </c>
      <c r="B2135" s="2">
        <f t="shared" si="100"/>
        <v>2023</v>
      </c>
      <c r="C2135" s="2">
        <f t="shared" si="99"/>
        <v>12</v>
      </c>
      <c r="D2135" s="2">
        <v>1408</v>
      </c>
      <c r="E2135" t="s">
        <v>383</v>
      </c>
      <c r="F2135" s="4">
        <v>35778806</v>
      </c>
      <c r="G2135" s="2">
        <v>16320</v>
      </c>
      <c r="H2135" t="s">
        <v>5792</v>
      </c>
      <c r="Z2135" t="s">
        <v>5792</v>
      </c>
      <c r="AD2135" t="str">
        <f t="shared" si="101"/>
        <v xml:space="preserve">Zeleň a živ. Prostredie </v>
      </c>
    </row>
    <row r="2136" spans="1:30" x14ac:dyDescent="0.3">
      <c r="A2136" s="3">
        <v>45271</v>
      </c>
      <c r="B2136" s="2">
        <f t="shared" si="100"/>
        <v>2023</v>
      </c>
      <c r="C2136" s="2">
        <f t="shared" si="99"/>
        <v>12</v>
      </c>
      <c r="D2136" s="2">
        <v>1409</v>
      </c>
      <c r="E2136" t="s">
        <v>384</v>
      </c>
      <c r="F2136" s="4">
        <v>35778806</v>
      </c>
      <c r="G2136" s="2">
        <v>13392</v>
      </c>
      <c r="H2136" t="s">
        <v>5792</v>
      </c>
      <c r="Z2136" t="s">
        <v>5792</v>
      </c>
      <c r="AD2136" t="str">
        <f t="shared" si="101"/>
        <v xml:space="preserve">Zeleň a živ. Prostredie </v>
      </c>
    </row>
    <row r="2137" spans="1:30" x14ac:dyDescent="0.3">
      <c r="A2137" s="3">
        <v>45271</v>
      </c>
      <c r="B2137" s="2">
        <f t="shared" si="100"/>
        <v>2023</v>
      </c>
      <c r="C2137" s="2">
        <f t="shared" si="99"/>
        <v>12</v>
      </c>
      <c r="D2137" s="2">
        <v>1407</v>
      </c>
      <c r="E2137" t="s">
        <v>396</v>
      </c>
      <c r="F2137" s="4">
        <v>35778806</v>
      </c>
      <c r="G2137" s="2">
        <v>11990.4</v>
      </c>
      <c r="H2137" t="s">
        <v>5792</v>
      </c>
      <c r="Z2137" t="s">
        <v>5792</v>
      </c>
      <c r="AD2137" t="str">
        <f t="shared" si="101"/>
        <v xml:space="preserve">Zeleň a živ. Prostredie </v>
      </c>
    </row>
    <row r="2138" spans="1:30" x14ac:dyDescent="0.3">
      <c r="A2138" s="3">
        <v>45204</v>
      </c>
      <c r="B2138" s="2">
        <f t="shared" si="100"/>
        <v>2023</v>
      </c>
      <c r="C2138" s="2">
        <f t="shared" si="99"/>
        <v>10</v>
      </c>
      <c r="D2138" s="2">
        <v>1038</v>
      </c>
      <c r="E2138" t="s">
        <v>857</v>
      </c>
      <c r="F2138" s="4">
        <v>35778806</v>
      </c>
      <c r="G2138" s="2">
        <v>545.52</v>
      </c>
      <c r="I2138" t="s">
        <v>5792</v>
      </c>
      <c r="Z2138" t="s">
        <v>5792</v>
      </c>
      <c r="AD2138" t="str">
        <f t="shared" si="101"/>
        <v xml:space="preserve">Zeleň a živ. Prostredie </v>
      </c>
    </row>
    <row r="2139" spans="1:30" x14ac:dyDescent="0.3">
      <c r="A2139" s="3">
        <v>44900</v>
      </c>
      <c r="B2139" s="2">
        <f t="shared" si="100"/>
        <v>2022</v>
      </c>
      <c r="C2139" s="2">
        <f t="shared" si="99"/>
        <v>12</v>
      </c>
      <c r="D2139">
        <v>1465</v>
      </c>
      <c r="E2139" t="s">
        <v>2465</v>
      </c>
      <c r="F2139" s="4">
        <v>35778806</v>
      </c>
      <c r="G2139" s="2">
        <v>1064.8900000000001</v>
      </c>
      <c r="I2139" t="s">
        <v>5792</v>
      </c>
      <c r="Z2139" t="s">
        <v>5792</v>
      </c>
      <c r="AD2139" t="str">
        <f t="shared" si="101"/>
        <v xml:space="preserve">Zeleň a živ. Prostredie </v>
      </c>
    </row>
    <row r="2140" spans="1:30" x14ac:dyDescent="0.3">
      <c r="A2140" s="3">
        <v>44894</v>
      </c>
      <c r="B2140" s="2">
        <f t="shared" si="100"/>
        <v>2022</v>
      </c>
      <c r="C2140" s="2">
        <f t="shared" si="99"/>
        <v>11</v>
      </c>
      <c r="D2140">
        <v>1503</v>
      </c>
      <c r="E2140" t="s">
        <v>2483</v>
      </c>
      <c r="F2140" s="4">
        <v>35778806</v>
      </c>
      <c r="G2140" s="2">
        <v>71583.600000000006</v>
      </c>
      <c r="H2140" t="s">
        <v>5792</v>
      </c>
      <c r="Z2140" t="s">
        <v>5792</v>
      </c>
      <c r="AD2140" t="str">
        <f t="shared" si="101"/>
        <v xml:space="preserve">Zeleň a živ. Prostredie </v>
      </c>
    </row>
    <row r="2141" spans="1:30" x14ac:dyDescent="0.3">
      <c r="A2141" s="3">
        <v>44893</v>
      </c>
      <c r="B2141" s="2">
        <f t="shared" si="100"/>
        <v>2022</v>
      </c>
      <c r="C2141" s="2">
        <f t="shared" si="99"/>
        <v>11</v>
      </c>
      <c r="D2141">
        <v>1474</v>
      </c>
      <c r="E2141" t="s">
        <v>2492</v>
      </c>
      <c r="F2141" s="4">
        <v>35778806</v>
      </c>
      <c r="G2141" s="2">
        <v>488.57</v>
      </c>
      <c r="I2141" t="s">
        <v>5792</v>
      </c>
      <c r="Z2141" t="s">
        <v>5792</v>
      </c>
      <c r="AD2141" t="str">
        <f t="shared" si="101"/>
        <v xml:space="preserve">Zeleň a živ. Prostredie </v>
      </c>
    </row>
    <row r="2142" spans="1:30" x14ac:dyDescent="0.3">
      <c r="A2142" s="3">
        <v>44893</v>
      </c>
      <c r="B2142" s="2">
        <f t="shared" si="100"/>
        <v>2022</v>
      </c>
      <c r="C2142" s="2">
        <f t="shared" si="99"/>
        <v>11</v>
      </c>
      <c r="D2142">
        <v>1575</v>
      </c>
      <c r="E2142" t="s">
        <v>2516</v>
      </c>
      <c r="F2142" s="4">
        <v>35778806</v>
      </c>
      <c r="G2142" s="2">
        <v>34272</v>
      </c>
      <c r="H2142" t="s">
        <v>5792</v>
      </c>
      <c r="Z2142" t="s">
        <v>5792</v>
      </c>
      <c r="AD2142" t="str">
        <f t="shared" si="101"/>
        <v xml:space="preserve">Zeleň a živ. Prostredie </v>
      </c>
    </row>
    <row r="2143" spans="1:30" x14ac:dyDescent="0.3">
      <c r="A2143" s="3">
        <v>44893</v>
      </c>
      <c r="B2143" s="2">
        <f t="shared" si="100"/>
        <v>2022</v>
      </c>
      <c r="C2143" s="2">
        <f t="shared" si="99"/>
        <v>11</v>
      </c>
      <c r="D2143">
        <v>1574</v>
      </c>
      <c r="E2143" t="s">
        <v>2516</v>
      </c>
      <c r="F2143" s="4">
        <v>35778806</v>
      </c>
      <c r="G2143" s="2">
        <v>24034.799999999999</v>
      </c>
      <c r="H2143" t="s">
        <v>5792</v>
      </c>
      <c r="Z2143" t="s">
        <v>5792</v>
      </c>
      <c r="AD2143" t="str">
        <f t="shared" si="101"/>
        <v xml:space="preserve">Zeleň a živ. Prostredie </v>
      </c>
    </row>
    <row r="2144" spans="1:30" x14ac:dyDescent="0.3">
      <c r="A2144" s="3">
        <v>44874</v>
      </c>
      <c r="B2144" s="2">
        <f t="shared" si="100"/>
        <v>2022</v>
      </c>
      <c r="C2144" s="2">
        <f t="shared" si="99"/>
        <v>11</v>
      </c>
      <c r="D2144">
        <v>1481</v>
      </c>
      <c r="E2144" t="s">
        <v>2594</v>
      </c>
      <c r="F2144" s="4">
        <v>35778806</v>
      </c>
      <c r="G2144" s="2">
        <v>2514.34</v>
      </c>
      <c r="I2144" t="s">
        <v>5792</v>
      </c>
      <c r="Z2144" t="s">
        <v>5792</v>
      </c>
      <c r="AD2144" t="str">
        <f t="shared" si="101"/>
        <v xml:space="preserve">Zeleň a živ. Prostredie </v>
      </c>
    </row>
    <row r="2145" spans="1:30" x14ac:dyDescent="0.3">
      <c r="A2145" s="3">
        <v>44874</v>
      </c>
      <c r="B2145" s="2">
        <f t="shared" si="100"/>
        <v>2022</v>
      </c>
      <c r="C2145" s="2">
        <f t="shared" si="99"/>
        <v>11</v>
      </c>
      <c r="D2145">
        <v>1480</v>
      </c>
      <c r="E2145" t="s">
        <v>2595</v>
      </c>
      <c r="F2145" s="4">
        <v>35778806</v>
      </c>
      <c r="G2145" s="2">
        <v>4290.05</v>
      </c>
      <c r="I2145" t="s">
        <v>5792</v>
      </c>
      <c r="J2145" t="s">
        <v>5792</v>
      </c>
      <c r="Z2145" t="s">
        <v>5792</v>
      </c>
      <c r="AD2145" t="str">
        <f t="shared" si="101"/>
        <v xml:space="preserve">Zeleň a živ. Prostredie </v>
      </c>
    </row>
    <row r="2146" spans="1:30" x14ac:dyDescent="0.3">
      <c r="A2146" s="3">
        <v>44855</v>
      </c>
      <c r="B2146" s="2">
        <f t="shared" si="100"/>
        <v>2022</v>
      </c>
      <c r="C2146" s="2">
        <f t="shared" si="99"/>
        <v>10</v>
      </c>
      <c r="D2146">
        <v>1314</v>
      </c>
      <c r="E2146" t="s">
        <v>2516</v>
      </c>
      <c r="F2146" s="4">
        <v>35778806</v>
      </c>
      <c r="G2146" s="2">
        <v>10846.8</v>
      </c>
      <c r="H2146" t="s">
        <v>5792</v>
      </c>
      <c r="Z2146" t="s">
        <v>5792</v>
      </c>
      <c r="AD2146" t="str">
        <f t="shared" si="101"/>
        <v xml:space="preserve">Zeleň a živ. Prostredie </v>
      </c>
    </row>
    <row r="2147" spans="1:30" x14ac:dyDescent="0.3">
      <c r="A2147" s="3">
        <v>44855</v>
      </c>
      <c r="B2147" s="2">
        <f t="shared" si="100"/>
        <v>2022</v>
      </c>
      <c r="C2147" s="2">
        <f t="shared" si="99"/>
        <v>10</v>
      </c>
      <c r="D2147">
        <v>1308</v>
      </c>
      <c r="E2147" t="s">
        <v>2516</v>
      </c>
      <c r="F2147" s="4">
        <v>35778806</v>
      </c>
      <c r="G2147" s="2">
        <v>82885.8</v>
      </c>
      <c r="H2147" t="s">
        <v>5792</v>
      </c>
      <c r="Z2147" t="s">
        <v>5792</v>
      </c>
      <c r="AD2147" t="str">
        <f t="shared" si="101"/>
        <v xml:space="preserve">Zeleň a živ. Prostredie </v>
      </c>
    </row>
    <row r="2148" spans="1:30" x14ac:dyDescent="0.3">
      <c r="A2148" s="3">
        <v>44846</v>
      </c>
      <c r="B2148" s="2">
        <f t="shared" si="100"/>
        <v>2022</v>
      </c>
      <c r="C2148" s="2">
        <f t="shared" si="99"/>
        <v>10</v>
      </c>
      <c r="D2148">
        <v>1262</v>
      </c>
      <c r="E2148" t="s">
        <v>2718</v>
      </c>
      <c r="F2148" s="4">
        <v>35778806</v>
      </c>
      <c r="G2148" s="2">
        <v>6796.8</v>
      </c>
      <c r="I2148" t="s">
        <v>5792</v>
      </c>
      <c r="Z2148" t="s">
        <v>5792</v>
      </c>
      <c r="AD2148" t="str">
        <f t="shared" si="101"/>
        <v xml:space="preserve">Zeleň a živ. Prostredie </v>
      </c>
    </row>
    <row r="2149" spans="1:30" x14ac:dyDescent="0.3">
      <c r="A2149" s="3">
        <v>44830</v>
      </c>
      <c r="B2149" s="2">
        <f t="shared" si="100"/>
        <v>2022</v>
      </c>
      <c r="C2149" s="2">
        <f t="shared" si="99"/>
        <v>9</v>
      </c>
      <c r="D2149">
        <v>1245</v>
      </c>
      <c r="E2149" t="s">
        <v>2771</v>
      </c>
      <c r="F2149" s="4">
        <v>35778806</v>
      </c>
      <c r="G2149" s="2">
        <v>26885.759999999998</v>
      </c>
      <c r="I2149" t="s">
        <v>5792</v>
      </c>
      <c r="J2149" t="s">
        <v>5792</v>
      </c>
      <c r="Z2149" t="s">
        <v>5792</v>
      </c>
      <c r="AD2149" t="str">
        <f t="shared" si="101"/>
        <v xml:space="preserve">Zeleň a živ. Prostredie </v>
      </c>
    </row>
    <row r="2150" spans="1:30" x14ac:dyDescent="0.3">
      <c r="A2150" s="3">
        <v>44761</v>
      </c>
      <c r="B2150" s="2">
        <f t="shared" si="100"/>
        <v>2022</v>
      </c>
      <c r="C2150" s="2">
        <f t="shared" si="99"/>
        <v>7</v>
      </c>
      <c r="D2150">
        <v>871</v>
      </c>
      <c r="E2150" t="s">
        <v>3044</v>
      </c>
      <c r="F2150" s="4">
        <v>35778806</v>
      </c>
      <c r="G2150" s="2">
        <v>6201</v>
      </c>
      <c r="I2150" t="s">
        <v>5792</v>
      </c>
      <c r="Z2150" t="s">
        <v>5792</v>
      </c>
      <c r="AD2150" t="str">
        <f t="shared" si="101"/>
        <v xml:space="preserve">Zeleň a živ. Prostredie </v>
      </c>
    </row>
    <row r="2151" spans="1:30" x14ac:dyDescent="0.3">
      <c r="A2151" s="3">
        <v>44698</v>
      </c>
      <c r="B2151" s="2">
        <f t="shared" si="100"/>
        <v>2022</v>
      </c>
      <c r="C2151" s="2">
        <f t="shared" si="99"/>
        <v>5</v>
      </c>
      <c r="D2151">
        <v>602</v>
      </c>
      <c r="E2151" t="s">
        <v>3352</v>
      </c>
      <c r="F2151" s="4">
        <v>35778806</v>
      </c>
      <c r="G2151" s="2">
        <v>1470</v>
      </c>
      <c r="I2151" t="s">
        <v>5792</v>
      </c>
      <c r="Z2151" t="s">
        <v>5792</v>
      </c>
      <c r="AD2151" t="str">
        <f t="shared" si="101"/>
        <v xml:space="preserve">Zeleň a živ. Prostredie </v>
      </c>
    </row>
    <row r="2152" spans="1:30" x14ac:dyDescent="0.3">
      <c r="A2152" s="3">
        <v>44559</v>
      </c>
      <c r="B2152" s="2">
        <f t="shared" si="100"/>
        <v>2021</v>
      </c>
      <c r="C2152" s="2">
        <f t="shared" si="99"/>
        <v>12</v>
      </c>
      <c r="D2152" s="2">
        <v>1876</v>
      </c>
      <c r="E2152" t="s">
        <v>4067</v>
      </c>
      <c r="F2152" s="4">
        <v>35778806</v>
      </c>
      <c r="G2152" s="2">
        <v>14024.2</v>
      </c>
      <c r="H2152" t="s">
        <v>5792</v>
      </c>
      <c r="Z2152" t="s">
        <v>5792</v>
      </c>
      <c r="AD2152" t="str">
        <f t="shared" si="101"/>
        <v xml:space="preserve">Zeleň a živ. Prostredie </v>
      </c>
    </row>
    <row r="2153" spans="1:30" x14ac:dyDescent="0.3">
      <c r="A2153" s="3">
        <v>44558</v>
      </c>
      <c r="B2153" s="2">
        <f t="shared" si="100"/>
        <v>2021</v>
      </c>
      <c r="C2153" s="2">
        <f t="shared" si="99"/>
        <v>12</v>
      </c>
      <c r="D2153" s="2">
        <v>1845</v>
      </c>
      <c r="E2153" t="s">
        <v>4090</v>
      </c>
      <c r="F2153" s="4">
        <v>35778806</v>
      </c>
      <c r="G2153" s="2">
        <v>40802.1</v>
      </c>
      <c r="I2153" t="s">
        <v>5792</v>
      </c>
      <c r="Z2153" t="s">
        <v>5792</v>
      </c>
      <c r="AD2153" t="str">
        <f t="shared" si="101"/>
        <v xml:space="preserve">Zeleň a živ. Prostredie </v>
      </c>
    </row>
    <row r="2154" spans="1:30" x14ac:dyDescent="0.3">
      <c r="A2154" s="3">
        <v>44558</v>
      </c>
      <c r="B2154" s="2">
        <f t="shared" si="100"/>
        <v>2021</v>
      </c>
      <c r="C2154" s="2">
        <f t="shared" si="99"/>
        <v>12</v>
      </c>
      <c r="D2154" s="2">
        <v>1766</v>
      </c>
      <c r="E2154" t="s">
        <v>4098</v>
      </c>
      <c r="F2154" s="4">
        <v>35778806</v>
      </c>
      <c r="G2154" s="2">
        <v>35309.279999999999</v>
      </c>
      <c r="I2154" t="s">
        <v>5792</v>
      </c>
      <c r="Z2154" t="s">
        <v>5792</v>
      </c>
      <c r="AD2154" t="str">
        <f t="shared" si="101"/>
        <v xml:space="preserve">Zeleň a živ. Prostredie </v>
      </c>
    </row>
    <row r="2155" spans="1:30" x14ac:dyDescent="0.3">
      <c r="A2155" s="3">
        <v>44552</v>
      </c>
      <c r="B2155" s="2">
        <f t="shared" si="100"/>
        <v>2021</v>
      </c>
      <c r="C2155" s="2">
        <f t="shared" si="99"/>
        <v>12</v>
      </c>
      <c r="D2155" s="2">
        <v>1846</v>
      </c>
      <c r="E2155" t="s">
        <v>4090</v>
      </c>
      <c r="F2155" s="4">
        <v>35778806</v>
      </c>
      <c r="G2155" s="2">
        <v>37430.639999999999</v>
      </c>
      <c r="I2155" t="s">
        <v>5792</v>
      </c>
      <c r="Z2155" t="s">
        <v>5792</v>
      </c>
      <c r="AD2155" t="str">
        <f t="shared" si="101"/>
        <v xml:space="preserve">Zeleň a živ. Prostredie </v>
      </c>
    </row>
    <row r="2156" spans="1:30" x14ac:dyDescent="0.3">
      <c r="A2156" s="3">
        <v>44552</v>
      </c>
      <c r="B2156" s="2">
        <f t="shared" si="100"/>
        <v>2021</v>
      </c>
      <c r="C2156" s="2">
        <f t="shared" si="99"/>
        <v>12</v>
      </c>
      <c r="D2156" s="2">
        <v>1768</v>
      </c>
      <c r="E2156" t="s">
        <v>4152</v>
      </c>
      <c r="F2156" s="4">
        <v>35778806</v>
      </c>
      <c r="G2156" s="2">
        <v>1572.24</v>
      </c>
      <c r="I2156" t="s">
        <v>5792</v>
      </c>
      <c r="Z2156" t="s">
        <v>5792</v>
      </c>
      <c r="AD2156" t="str">
        <f t="shared" si="101"/>
        <v xml:space="preserve">Zeleň a živ. Prostredie </v>
      </c>
    </row>
    <row r="2157" spans="1:30" x14ac:dyDescent="0.3">
      <c r="A2157" s="3">
        <v>44545</v>
      </c>
      <c r="B2157" s="2">
        <f t="shared" si="100"/>
        <v>2021</v>
      </c>
      <c r="C2157" s="2">
        <f t="shared" si="99"/>
        <v>12</v>
      </c>
      <c r="D2157" s="2">
        <v>1767</v>
      </c>
      <c r="E2157" t="s">
        <v>4152</v>
      </c>
      <c r="F2157" s="4">
        <v>35778806</v>
      </c>
      <c r="G2157" s="2">
        <v>432</v>
      </c>
      <c r="I2157" t="s">
        <v>5792</v>
      </c>
      <c r="Z2157" t="s">
        <v>5792</v>
      </c>
      <c r="AD2157" t="str">
        <f t="shared" si="101"/>
        <v xml:space="preserve">Zeleň a živ. Prostredie </v>
      </c>
    </row>
    <row r="2158" spans="1:30" x14ac:dyDescent="0.3">
      <c r="A2158" s="3">
        <v>44508</v>
      </c>
      <c r="B2158" s="2">
        <f t="shared" si="100"/>
        <v>2021</v>
      </c>
      <c r="C2158" s="2">
        <f t="shared" si="99"/>
        <v>11</v>
      </c>
      <c r="D2158" s="2">
        <v>1370</v>
      </c>
      <c r="E2158" t="s">
        <v>4370</v>
      </c>
      <c r="F2158" s="4">
        <v>35778806</v>
      </c>
      <c r="G2158" s="2">
        <v>23266.799999999999</v>
      </c>
      <c r="H2158" t="s">
        <v>5792</v>
      </c>
      <c r="Z2158" t="s">
        <v>5792</v>
      </c>
      <c r="AD2158" t="str">
        <f t="shared" si="101"/>
        <v xml:space="preserve">Zeleň a živ. Prostredie </v>
      </c>
    </row>
    <row r="2159" spans="1:30" x14ac:dyDescent="0.3">
      <c r="A2159" s="3">
        <v>44469</v>
      </c>
      <c r="B2159" s="2">
        <f t="shared" si="100"/>
        <v>2021</v>
      </c>
      <c r="C2159" s="2">
        <f t="shared" si="99"/>
        <v>9</v>
      </c>
      <c r="D2159" s="2">
        <v>1242</v>
      </c>
      <c r="E2159" t="s">
        <v>4537</v>
      </c>
      <c r="F2159" s="4">
        <v>35778806</v>
      </c>
      <c r="G2159" s="2">
        <v>6389.78</v>
      </c>
      <c r="I2159" t="s">
        <v>5792</v>
      </c>
      <c r="J2159" t="s">
        <v>5792</v>
      </c>
      <c r="Z2159" t="s">
        <v>5792</v>
      </c>
      <c r="AD2159" t="str">
        <f t="shared" si="101"/>
        <v xml:space="preserve">Zeleň a živ. Prostredie </v>
      </c>
    </row>
    <row r="2160" spans="1:30" x14ac:dyDescent="0.3">
      <c r="A2160" s="3">
        <v>44469</v>
      </c>
      <c r="B2160" s="2">
        <f t="shared" si="100"/>
        <v>2021</v>
      </c>
      <c r="C2160" s="2">
        <f t="shared" si="99"/>
        <v>9</v>
      </c>
      <c r="D2160" s="2">
        <v>1243</v>
      </c>
      <c r="E2160" t="s">
        <v>4537</v>
      </c>
      <c r="F2160" s="4">
        <v>35778806</v>
      </c>
      <c r="G2160" s="2">
        <v>16908.48</v>
      </c>
      <c r="I2160" t="s">
        <v>5792</v>
      </c>
      <c r="J2160" t="s">
        <v>5792</v>
      </c>
      <c r="Z2160" t="s">
        <v>5792</v>
      </c>
      <c r="AD2160" t="str">
        <f t="shared" si="101"/>
        <v xml:space="preserve">Zeleň a živ. Prostredie </v>
      </c>
    </row>
    <row r="2161" spans="1:30" x14ac:dyDescent="0.3">
      <c r="A2161" s="3">
        <v>44462</v>
      </c>
      <c r="B2161" s="2">
        <f t="shared" si="100"/>
        <v>2021</v>
      </c>
      <c r="C2161" s="2">
        <f t="shared" si="99"/>
        <v>9</v>
      </c>
      <c r="D2161" s="2">
        <v>1199</v>
      </c>
      <c r="E2161" t="s">
        <v>4588</v>
      </c>
      <c r="F2161" s="4">
        <v>35778806</v>
      </c>
      <c r="G2161" s="2">
        <v>1625.04</v>
      </c>
      <c r="I2161" t="s">
        <v>5792</v>
      </c>
      <c r="Z2161" t="s">
        <v>5792</v>
      </c>
      <c r="AD2161" t="str">
        <f t="shared" si="101"/>
        <v xml:space="preserve">Zeleň a živ. Prostredie </v>
      </c>
    </row>
    <row r="2162" spans="1:30" x14ac:dyDescent="0.3">
      <c r="A2162" s="3">
        <v>44424</v>
      </c>
      <c r="B2162" s="2">
        <f t="shared" si="100"/>
        <v>2021</v>
      </c>
      <c r="C2162" s="2">
        <f t="shared" si="99"/>
        <v>8</v>
      </c>
      <c r="D2162" s="2">
        <v>1008</v>
      </c>
      <c r="E2162" t="s">
        <v>2492</v>
      </c>
      <c r="F2162" s="4">
        <v>35778806</v>
      </c>
      <c r="G2162" s="2">
        <v>10656.72</v>
      </c>
      <c r="I2162" t="s">
        <v>5792</v>
      </c>
      <c r="Z2162" t="s">
        <v>5792</v>
      </c>
      <c r="AD2162" t="str">
        <f t="shared" si="101"/>
        <v xml:space="preserve">Zeleň a živ. Prostredie </v>
      </c>
    </row>
    <row r="2163" spans="1:30" x14ac:dyDescent="0.3">
      <c r="A2163" s="3">
        <v>44404</v>
      </c>
      <c r="B2163" s="2">
        <f t="shared" si="100"/>
        <v>2021</v>
      </c>
      <c r="C2163" s="2">
        <f t="shared" si="99"/>
        <v>7</v>
      </c>
      <c r="D2163" s="2">
        <v>1012</v>
      </c>
      <c r="E2163" t="s">
        <v>4817</v>
      </c>
      <c r="F2163" s="4">
        <v>35778806</v>
      </c>
      <c r="G2163" s="2">
        <v>480</v>
      </c>
      <c r="I2163" t="s">
        <v>5792</v>
      </c>
      <c r="Z2163" t="s">
        <v>5792</v>
      </c>
      <c r="AD2163" t="str">
        <f t="shared" si="101"/>
        <v xml:space="preserve">Zeleň a živ. Prostredie </v>
      </c>
    </row>
    <row r="2164" spans="1:30" x14ac:dyDescent="0.3">
      <c r="A2164" s="3">
        <v>44370</v>
      </c>
      <c r="B2164" s="2">
        <f t="shared" si="100"/>
        <v>2021</v>
      </c>
      <c r="C2164" s="2">
        <f t="shared" si="99"/>
        <v>6</v>
      </c>
      <c r="D2164" s="2">
        <v>707</v>
      </c>
      <c r="E2164" t="s">
        <v>2492</v>
      </c>
      <c r="F2164" s="4">
        <v>35778806</v>
      </c>
      <c r="G2164" s="2">
        <v>4953</v>
      </c>
      <c r="I2164" t="s">
        <v>5792</v>
      </c>
      <c r="Z2164" t="s">
        <v>5792</v>
      </c>
      <c r="AD2164" t="str">
        <f t="shared" si="101"/>
        <v xml:space="preserve">Zeleň a živ. Prostredie </v>
      </c>
    </row>
    <row r="2165" spans="1:30" x14ac:dyDescent="0.3">
      <c r="A2165" s="3">
        <v>44370</v>
      </c>
      <c r="B2165" s="2">
        <f t="shared" si="100"/>
        <v>2021</v>
      </c>
      <c r="C2165" s="2">
        <f t="shared" si="99"/>
        <v>6</v>
      </c>
      <c r="D2165" s="2">
        <v>706</v>
      </c>
      <c r="E2165" t="s">
        <v>4979</v>
      </c>
      <c r="F2165" s="4">
        <v>35778806</v>
      </c>
      <c r="G2165" s="2">
        <v>2727.96</v>
      </c>
      <c r="I2165" t="s">
        <v>5792</v>
      </c>
      <c r="Z2165" t="s">
        <v>5792</v>
      </c>
      <c r="AD2165" t="str">
        <f t="shared" si="101"/>
        <v xml:space="preserve">Zeleň a živ. Prostredie </v>
      </c>
    </row>
    <row r="2166" spans="1:30" x14ac:dyDescent="0.3">
      <c r="A2166" s="3">
        <v>44286</v>
      </c>
      <c r="B2166" s="2">
        <f t="shared" si="100"/>
        <v>2021</v>
      </c>
      <c r="C2166" s="2">
        <f t="shared" si="99"/>
        <v>3</v>
      </c>
      <c r="D2166" s="2">
        <v>267</v>
      </c>
      <c r="E2166" t="s">
        <v>5371</v>
      </c>
      <c r="F2166" s="4">
        <v>35778806</v>
      </c>
      <c r="G2166" s="2">
        <v>52874.53</v>
      </c>
      <c r="I2166" t="s">
        <v>5792</v>
      </c>
      <c r="Z2166" t="s">
        <v>5792</v>
      </c>
      <c r="AD2166" t="str">
        <f t="shared" si="101"/>
        <v xml:space="preserve">Zeleň a živ. Prostredie </v>
      </c>
    </row>
    <row r="2167" spans="1:30" x14ac:dyDescent="0.3">
      <c r="A2167" s="3">
        <v>44201</v>
      </c>
      <c r="B2167" s="2">
        <f t="shared" si="100"/>
        <v>2021</v>
      </c>
      <c r="C2167" s="2">
        <f t="shared" si="99"/>
        <v>1</v>
      </c>
      <c r="D2167" s="2">
        <v>2239</v>
      </c>
      <c r="E2167" t="s">
        <v>5778</v>
      </c>
      <c r="F2167" s="4">
        <v>35784776</v>
      </c>
      <c r="G2167" s="2">
        <v>169.9</v>
      </c>
      <c r="I2167" t="s">
        <v>5792</v>
      </c>
      <c r="J2167" t="s">
        <v>5792</v>
      </c>
      <c r="O2167" t="s">
        <v>5792</v>
      </c>
      <c r="AD2167" t="str">
        <f t="shared" si="101"/>
        <v xml:space="preserve">Marketing, benefity, občerstvenie </v>
      </c>
    </row>
    <row r="2168" spans="1:30" x14ac:dyDescent="0.3">
      <c r="A2168" s="3">
        <v>45036</v>
      </c>
      <c r="B2168" s="2">
        <f t="shared" si="100"/>
        <v>2023</v>
      </c>
      <c r="C2168" s="2">
        <f t="shared" si="99"/>
        <v>4</v>
      </c>
      <c r="D2168" s="2">
        <v>267</v>
      </c>
      <c r="E2168" t="s">
        <v>1759</v>
      </c>
      <c r="F2168" s="4">
        <v>35785241</v>
      </c>
      <c r="G2168" s="2">
        <v>174</v>
      </c>
      <c r="H2168" t="s">
        <v>5792</v>
      </c>
      <c r="K2168" t="s">
        <v>5792</v>
      </c>
      <c r="AD2168" t="str">
        <f t="shared" si="101"/>
        <v xml:space="preserve">Investícia a údržba majetku </v>
      </c>
    </row>
    <row r="2169" spans="1:30" x14ac:dyDescent="0.3">
      <c r="A2169" s="3">
        <v>45168</v>
      </c>
      <c r="B2169" s="2">
        <f t="shared" si="100"/>
        <v>2023</v>
      </c>
      <c r="C2169" s="2">
        <f t="shared" si="99"/>
        <v>8</v>
      </c>
      <c r="D2169" s="2">
        <v>880</v>
      </c>
      <c r="E2169" t="s">
        <v>1081</v>
      </c>
      <c r="F2169" s="4">
        <v>35787091</v>
      </c>
      <c r="G2169" s="2">
        <v>1150</v>
      </c>
      <c r="H2169" t="s">
        <v>5792</v>
      </c>
      <c r="AA2169" t="s">
        <v>5792</v>
      </c>
      <c r="AD2169" t="str">
        <f t="shared" si="101"/>
        <v xml:space="preserve">Automobily a technika </v>
      </c>
    </row>
    <row r="2170" spans="1:30" x14ac:dyDescent="0.3">
      <c r="A2170" s="3">
        <v>45104</v>
      </c>
      <c r="B2170" s="2">
        <f t="shared" si="100"/>
        <v>2023</v>
      </c>
      <c r="C2170" s="2">
        <f t="shared" si="99"/>
        <v>6</v>
      </c>
      <c r="D2170" s="2">
        <v>566</v>
      </c>
      <c r="E2170" t="s">
        <v>1385</v>
      </c>
      <c r="F2170" s="4">
        <v>35789131</v>
      </c>
      <c r="G2170" s="2">
        <v>419.1</v>
      </c>
      <c r="I2170" t="s">
        <v>5792</v>
      </c>
      <c r="Z2170" t="s">
        <v>5792</v>
      </c>
      <c r="AD2170" t="str">
        <f t="shared" si="101"/>
        <v xml:space="preserve">Zeleň a živ. Prostredie </v>
      </c>
    </row>
    <row r="2171" spans="1:30" x14ac:dyDescent="0.3">
      <c r="A2171" s="3">
        <v>44329</v>
      </c>
      <c r="B2171" s="2">
        <f t="shared" si="100"/>
        <v>2021</v>
      </c>
      <c r="C2171" s="2">
        <f t="shared" si="99"/>
        <v>5</v>
      </c>
      <c r="D2171" s="2">
        <v>613</v>
      </c>
      <c r="E2171" t="s">
        <v>5170</v>
      </c>
      <c r="F2171" s="4">
        <v>35789841</v>
      </c>
      <c r="G2171" s="2">
        <v>3781.19</v>
      </c>
      <c r="I2171" t="s">
        <v>5792</v>
      </c>
      <c r="O2171" t="s">
        <v>5792</v>
      </c>
      <c r="AD2171" t="str">
        <f t="shared" si="101"/>
        <v xml:space="preserve">Marketing, benefity, občerstvenie </v>
      </c>
    </row>
    <row r="2172" spans="1:30" x14ac:dyDescent="0.3">
      <c r="A2172" s="3">
        <v>45230</v>
      </c>
      <c r="B2172" s="2">
        <f t="shared" si="100"/>
        <v>2023</v>
      </c>
      <c r="C2172" s="2">
        <f t="shared" si="99"/>
        <v>10</v>
      </c>
      <c r="D2172" s="2">
        <v>1243</v>
      </c>
      <c r="E2172" t="s">
        <v>669</v>
      </c>
      <c r="F2172" s="4">
        <v>35790253</v>
      </c>
      <c r="G2172" s="2">
        <v>284.39999999999998</v>
      </c>
      <c r="I2172" t="s">
        <v>5792</v>
      </c>
      <c r="X2172" t="s">
        <v>5792</v>
      </c>
      <c r="AD2172" t="str">
        <f t="shared" si="101"/>
        <v xml:space="preserve">Školenia, konferencie, semináre, časopisy </v>
      </c>
    </row>
    <row r="2173" spans="1:30" x14ac:dyDescent="0.3">
      <c r="A2173" s="3">
        <v>45189</v>
      </c>
      <c r="B2173" s="2">
        <f t="shared" si="100"/>
        <v>2023</v>
      </c>
      <c r="C2173" s="2">
        <f t="shared" si="99"/>
        <v>9</v>
      </c>
      <c r="D2173" s="2">
        <v>43</v>
      </c>
      <c r="E2173" t="s">
        <v>965</v>
      </c>
      <c r="F2173" s="4">
        <v>35790253</v>
      </c>
      <c r="G2173" s="2">
        <v>284.39999999999998</v>
      </c>
      <c r="I2173" t="s">
        <v>5792</v>
      </c>
      <c r="X2173" t="s">
        <v>5792</v>
      </c>
      <c r="AD2173" t="str">
        <f t="shared" si="101"/>
        <v xml:space="preserve">Školenia, konferencie, semináre, časopisy </v>
      </c>
    </row>
    <row r="2174" spans="1:30" x14ac:dyDescent="0.3">
      <c r="A2174" s="3">
        <v>44914</v>
      </c>
      <c r="B2174" s="2">
        <f t="shared" si="100"/>
        <v>2022</v>
      </c>
      <c r="C2174" s="2">
        <f t="shared" si="99"/>
        <v>12</v>
      </c>
      <c r="D2174">
        <v>1797</v>
      </c>
      <c r="E2174" t="s">
        <v>2385</v>
      </c>
      <c r="F2174" s="4">
        <v>35790253</v>
      </c>
      <c r="G2174" s="2">
        <v>258</v>
      </c>
      <c r="I2174" t="s">
        <v>5792</v>
      </c>
      <c r="X2174" t="s">
        <v>5792</v>
      </c>
      <c r="AD2174" t="str">
        <f t="shared" si="101"/>
        <v xml:space="preserve">Školenia, konferencie, semináre, časopisy </v>
      </c>
    </row>
    <row r="2175" spans="1:30" x14ac:dyDescent="0.3">
      <c r="A2175" s="3">
        <v>44900</v>
      </c>
      <c r="B2175" s="2">
        <f t="shared" si="100"/>
        <v>2022</v>
      </c>
      <c r="C2175" s="2">
        <f t="shared" si="99"/>
        <v>12</v>
      </c>
      <c r="D2175">
        <v>61</v>
      </c>
      <c r="E2175" t="s">
        <v>2461</v>
      </c>
      <c r="F2175" s="4">
        <v>35790253</v>
      </c>
      <c r="G2175" s="2">
        <v>258</v>
      </c>
      <c r="I2175" t="s">
        <v>5792</v>
      </c>
      <c r="X2175" t="s">
        <v>5792</v>
      </c>
      <c r="AD2175" t="str">
        <f t="shared" si="101"/>
        <v xml:space="preserve">Školenia, konferencie, semináre, časopisy </v>
      </c>
    </row>
    <row r="2176" spans="1:30" x14ac:dyDescent="0.3">
      <c r="A2176" s="3">
        <v>44561</v>
      </c>
      <c r="B2176" s="2">
        <f t="shared" si="100"/>
        <v>2021</v>
      </c>
      <c r="C2176" s="2">
        <f t="shared" si="99"/>
        <v>12</v>
      </c>
      <c r="D2176" s="2">
        <v>1971</v>
      </c>
      <c r="E2176" t="s">
        <v>3993</v>
      </c>
      <c r="F2176" s="4">
        <v>35790253</v>
      </c>
      <c r="G2176" s="2">
        <v>249</v>
      </c>
      <c r="I2176" t="s">
        <v>5792</v>
      </c>
      <c r="X2176" t="s">
        <v>5792</v>
      </c>
      <c r="AD2176" t="str">
        <f t="shared" si="101"/>
        <v xml:space="preserve">Školenia, konferencie, semináre, časopisy </v>
      </c>
    </row>
    <row r="2177" spans="1:30" x14ac:dyDescent="0.3">
      <c r="A2177" s="3">
        <v>44550</v>
      </c>
      <c r="B2177" s="2">
        <f t="shared" si="100"/>
        <v>2021</v>
      </c>
      <c r="C2177" s="2">
        <f t="shared" si="99"/>
        <v>12</v>
      </c>
      <c r="D2177" s="2">
        <v>51</v>
      </c>
      <c r="E2177" t="s">
        <v>4182</v>
      </c>
      <c r="F2177" s="4">
        <v>35790253</v>
      </c>
      <c r="G2177" s="2">
        <v>249</v>
      </c>
      <c r="I2177" t="s">
        <v>5792</v>
      </c>
      <c r="X2177" t="s">
        <v>5792</v>
      </c>
      <c r="AD2177" t="str">
        <f t="shared" si="101"/>
        <v xml:space="preserve">Školenia, konferencie, semináre, časopisy </v>
      </c>
    </row>
    <row r="2178" spans="1:30" x14ac:dyDescent="0.3">
      <c r="A2178" s="3">
        <v>44459</v>
      </c>
      <c r="B2178" s="2">
        <f t="shared" si="100"/>
        <v>2021</v>
      </c>
      <c r="C2178" s="2">
        <f t="shared" ref="C2178:C2241" si="102">MONTH(A2178)</f>
        <v>9</v>
      </c>
      <c r="D2178" s="2">
        <v>1308</v>
      </c>
      <c r="E2178" t="s">
        <v>4597</v>
      </c>
      <c r="F2178" s="4">
        <v>35790253</v>
      </c>
      <c r="G2178" s="2">
        <v>693</v>
      </c>
      <c r="I2178" t="s">
        <v>5792</v>
      </c>
      <c r="X2178" t="s">
        <v>5792</v>
      </c>
      <c r="AD2178" t="str">
        <f t="shared" si="101"/>
        <v xml:space="preserve">Školenia, konferencie, semináre, časopisy </v>
      </c>
    </row>
    <row r="2179" spans="1:30" x14ac:dyDescent="0.3">
      <c r="A2179" s="3">
        <v>44986</v>
      </c>
      <c r="B2179" s="2">
        <f t="shared" ref="B2179:B2242" si="103">YEAR(A2179)</f>
        <v>2023</v>
      </c>
      <c r="C2179" s="2">
        <f t="shared" si="102"/>
        <v>3</v>
      </c>
      <c r="D2179" s="2">
        <v>102</v>
      </c>
      <c r="E2179" t="s">
        <v>1999</v>
      </c>
      <c r="F2179" s="4">
        <v>35800861</v>
      </c>
      <c r="G2179" s="2">
        <v>1438.8</v>
      </c>
      <c r="I2179" t="s">
        <v>5792</v>
      </c>
      <c r="P2179" t="s">
        <v>5792</v>
      </c>
      <c r="T2179" t="s">
        <v>5792</v>
      </c>
      <c r="AD2179" t="str">
        <f t="shared" ref="AD2179:AD2242" si="104">_xlfn.CONCAT(IF($K2179="x",_xlfn.CONCAT($K$1, " "),""),IF($L2179="x",_xlfn.CONCAT($L$1, " "),""),IF($M2179="x",_xlfn.CONCAT($M$1, " "),""),IF($N2179="x",_xlfn.CONCAT($N$1, " "),""),IF($O2179="x",_xlfn.CONCAT($O$1, " "),""),IF($P2179="x",_xlfn.CONCAT($P$1, " "),""),IF($Q2179="x",_xlfn.CONCAT($Q$1, " "),""),IF($R2179="x",_xlfn.CONCAT($R$1, " "),""),IF($S2179="x",_xlfn.CONCAT($S$1, " "),""), IF($T2179="x",_xlfn.CONCAT($T$1, " "),""),IF($U2179="x",_xlfn.CONCAT($U$1, " "),""),IF($V2179="x",_xlfn.CONCAT($V$1, " "),""),IF($W2179="x",_xlfn.CONCAT($W$1, " "),""),IF($X2179="x",_xlfn.CONCAT($X$1, " "),""),IF($Y2179="x",_xlfn.CONCAT($Y$1, " "),""),IF($Z2179="x",_xlfn.CONCAT($Z$1, " "),""),IF($AA2179="x",_xlfn.CONCAT($AA$1, " "),""),IF($AB2179="x",_xlfn.CONCAT($AB$1, " "),""),IF($AC2179="x",_xlfn.CONCAT($AC$1, " "),""))</f>
        <v xml:space="preserve">IT služby, SW, licencie Účtovníctvo a personalistika </v>
      </c>
    </row>
    <row r="2180" spans="1:30" x14ac:dyDescent="0.3">
      <c r="A2180" s="3">
        <v>44270</v>
      </c>
      <c r="B2180" s="2">
        <f t="shared" si="103"/>
        <v>2021</v>
      </c>
      <c r="C2180" s="2">
        <f t="shared" si="102"/>
        <v>3</v>
      </c>
      <c r="D2180" s="2">
        <v>176</v>
      </c>
      <c r="E2180" t="s">
        <v>5497</v>
      </c>
      <c r="F2180" s="4">
        <v>35800861</v>
      </c>
      <c r="G2180" s="2">
        <v>1198.8</v>
      </c>
      <c r="I2180" t="s">
        <v>5792</v>
      </c>
      <c r="P2180" t="s">
        <v>5792</v>
      </c>
      <c r="T2180" t="s">
        <v>5792</v>
      </c>
      <c r="AD2180" t="str">
        <f t="shared" si="104"/>
        <v xml:space="preserve">IT služby, SW, licencie Účtovníctvo a personalistika </v>
      </c>
    </row>
    <row r="2181" spans="1:30" x14ac:dyDescent="0.3">
      <c r="A2181" s="3">
        <v>45302</v>
      </c>
      <c r="B2181" s="2">
        <f t="shared" si="103"/>
        <v>2024</v>
      </c>
      <c r="C2181" s="2">
        <f t="shared" si="102"/>
        <v>1</v>
      </c>
      <c r="D2181" s="2">
        <v>1591</v>
      </c>
      <c r="E2181" t="s">
        <v>99</v>
      </c>
      <c r="F2181" s="4">
        <v>35805391</v>
      </c>
      <c r="G2181" s="2">
        <v>1238.4000000000001</v>
      </c>
      <c r="I2181" t="s">
        <v>5792</v>
      </c>
      <c r="P2181" t="s">
        <v>5792</v>
      </c>
      <c r="AD2181" t="str">
        <f t="shared" si="104"/>
        <v xml:space="preserve">IT služby, SW, licencie </v>
      </c>
    </row>
    <row r="2182" spans="1:30" x14ac:dyDescent="0.3">
      <c r="A2182" s="3">
        <v>45302</v>
      </c>
      <c r="B2182" s="2">
        <f t="shared" si="103"/>
        <v>2024</v>
      </c>
      <c r="C2182" s="2">
        <f t="shared" si="102"/>
        <v>1</v>
      </c>
      <c r="D2182" s="2">
        <v>1590</v>
      </c>
      <c r="E2182" t="s">
        <v>100</v>
      </c>
      <c r="F2182" s="4">
        <v>35805391</v>
      </c>
      <c r="G2182" s="2">
        <v>1668</v>
      </c>
      <c r="I2182" t="s">
        <v>5792</v>
      </c>
      <c r="P2182" t="s">
        <v>5792</v>
      </c>
      <c r="AD2182" t="str">
        <f t="shared" si="104"/>
        <v xml:space="preserve">IT služby, SW, licencie </v>
      </c>
    </row>
    <row r="2183" spans="1:30" x14ac:dyDescent="0.3">
      <c r="A2183" s="3">
        <v>45223</v>
      </c>
      <c r="B2183" s="2">
        <f t="shared" si="103"/>
        <v>2023</v>
      </c>
      <c r="C2183" s="2">
        <f t="shared" si="102"/>
        <v>10</v>
      </c>
      <c r="D2183" s="2">
        <v>1197</v>
      </c>
      <c r="E2183" t="s">
        <v>739</v>
      </c>
      <c r="F2183" s="4">
        <v>35805391</v>
      </c>
      <c r="G2183" s="2">
        <v>282</v>
      </c>
      <c r="I2183" t="s">
        <v>5792</v>
      </c>
      <c r="P2183" t="s">
        <v>5792</v>
      </c>
      <c r="AD2183" t="str">
        <f t="shared" si="104"/>
        <v xml:space="preserve">IT služby, SW, licencie </v>
      </c>
    </row>
    <row r="2184" spans="1:30" x14ac:dyDescent="0.3">
      <c r="A2184" s="3">
        <v>44999</v>
      </c>
      <c r="B2184" s="2">
        <f t="shared" si="103"/>
        <v>2023</v>
      </c>
      <c r="C2184" s="2">
        <f t="shared" si="102"/>
        <v>3</v>
      </c>
      <c r="D2184" s="2">
        <v>134</v>
      </c>
      <c r="E2184" t="s">
        <v>1934</v>
      </c>
      <c r="F2184" s="4">
        <v>35805391</v>
      </c>
      <c r="G2184" s="2">
        <v>1728</v>
      </c>
      <c r="I2184" t="s">
        <v>5792</v>
      </c>
      <c r="P2184" t="s">
        <v>5792</v>
      </c>
      <c r="AD2184" t="str">
        <f t="shared" si="104"/>
        <v xml:space="preserve">IT služby, SW, licencie </v>
      </c>
    </row>
    <row r="2185" spans="1:30" x14ac:dyDescent="0.3">
      <c r="A2185" s="3">
        <v>44923</v>
      </c>
      <c r="B2185" s="2">
        <f t="shared" si="103"/>
        <v>2022</v>
      </c>
      <c r="C2185" s="2">
        <f t="shared" si="102"/>
        <v>12</v>
      </c>
      <c r="D2185">
        <v>1757</v>
      </c>
      <c r="E2185" t="s">
        <v>2268</v>
      </c>
      <c r="F2185" s="4">
        <v>35805391</v>
      </c>
      <c r="G2185" s="2">
        <v>830.76</v>
      </c>
      <c r="I2185" t="s">
        <v>5792</v>
      </c>
      <c r="P2185" t="s">
        <v>5792</v>
      </c>
      <c r="AD2185" t="str">
        <f t="shared" si="104"/>
        <v xml:space="preserve">IT služby, SW, licencie </v>
      </c>
    </row>
    <row r="2186" spans="1:30" x14ac:dyDescent="0.3">
      <c r="A2186" s="3">
        <v>44914</v>
      </c>
      <c r="B2186" s="2">
        <f t="shared" si="103"/>
        <v>2022</v>
      </c>
      <c r="C2186" s="2">
        <f t="shared" si="102"/>
        <v>12</v>
      </c>
      <c r="D2186">
        <v>1655</v>
      </c>
      <c r="E2186" t="s">
        <v>2356</v>
      </c>
      <c r="F2186" s="4">
        <v>35805391</v>
      </c>
      <c r="G2186" s="2">
        <v>1992.24</v>
      </c>
      <c r="I2186" t="s">
        <v>5792</v>
      </c>
      <c r="P2186" t="s">
        <v>5792</v>
      </c>
      <c r="AD2186" t="str">
        <f t="shared" si="104"/>
        <v xml:space="preserve">IT služby, SW, licencie </v>
      </c>
    </row>
    <row r="2187" spans="1:30" x14ac:dyDescent="0.3">
      <c r="A2187" s="3">
        <v>44914</v>
      </c>
      <c r="B2187" s="2">
        <f t="shared" si="103"/>
        <v>2022</v>
      </c>
      <c r="C2187" s="2">
        <f t="shared" si="102"/>
        <v>12</v>
      </c>
      <c r="D2187">
        <v>1654</v>
      </c>
      <c r="E2187" t="s">
        <v>2268</v>
      </c>
      <c r="F2187" s="4">
        <v>35805391</v>
      </c>
      <c r="G2187" s="2">
        <v>1389.36</v>
      </c>
      <c r="I2187" t="s">
        <v>5792</v>
      </c>
      <c r="P2187" t="s">
        <v>5792</v>
      </c>
      <c r="AD2187" t="str">
        <f t="shared" si="104"/>
        <v xml:space="preserve">IT služby, SW, licencie </v>
      </c>
    </row>
    <row r="2188" spans="1:30" x14ac:dyDescent="0.3">
      <c r="A2188" s="3">
        <v>44914</v>
      </c>
      <c r="B2188" s="2">
        <f t="shared" si="103"/>
        <v>2022</v>
      </c>
      <c r="C2188" s="2">
        <f t="shared" si="102"/>
        <v>12</v>
      </c>
      <c r="D2188">
        <v>1653</v>
      </c>
      <c r="E2188" t="s">
        <v>2357</v>
      </c>
      <c r="F2188" s="4">
        <v>35805391</v>
      </c>
      <c r="G2188" s="2">
        <v>788.11</v>
      </c>
      <c r="I2188" t="s">
        <v>5792</v>
      </c>
      <c r="P2188" t="s">
        <v>5792</v>
      </c>
      <c r="AD2188" t="str">
        <f t="shared" si="104"/>
        <v xml:space="preserve">IT služby, SW, licencie </v>
      </c>
    </row>
    <row r="2189" spans="1:30" x14ac:dyDescent="0.3">
      <c r="A2189" s="3">
        <v>44908</v>
      </c>
      <c r="B2189" s="2">
        <f t="shared" si="103"/>
        <v>2022</v>
      </c>
      <c r="C2189" s="2">
        <f t="shared" si="102"/>
        <v>12</v>
      </c>
      <c r="D2189">
        <v>1699</v>
      </c>
      <c r="E2189" t="s">
        <v>2405</v>
      </c>
      <c r="F2189" s="4">
        <v>35805391</v>
      </c>
      <c r="G2189" s="2">
        <v>267.60000000000002</v>
      </c>
      <c r="I2189" t="s">
        <v>5792</v>
      </c>
      <c r="P2189" t="s">
        <v>5792</v>
      </c>
      <c r="AD2189" t="str">
        <f t="shared" si="104"/>
        <v xml:space="preserve">IT služby, SW, licencie </v>
      </c>
    </row>
    <row r="2190" spans="1:30" x14ac:dyDescent="0.3">
      <c r="A2190" s="3">
        <v>44855</v>
      </c>
      <c r="B2190" s="2">
        <f t="shared" si="103"/>
        <v>2022</v>
      </c>
      <c r="C2190" s="2">
        <f t="shared" si="102"/>
        <v>10</v>
      </c>
      <c r="D2190">
        <v>1377</v>
      </c>
      <c r="E2190" t="s">
        <v>2673</v>
      </c>
      <c r="F2190" s="4">
        <v>35805391</v>
      </c>
      <c r="G2190" s="2">
        <v>1108.8</v>
      </c>
      <c r="I2190" t="s">
        <v>5792</v>
      </c>
      <c r="P2190" t="s">
        <v>5792</v>
      </c>
      <c r="AD2190" t="str">
        <f t="shared" si="104"/>
        <v xml:space="preserve">IT služby, SW, licencie </v>
      </c>
    </row>
    <row r="2191" spans="1:30" x14ac:dyDescent="0.3">
      <c r="A2191" s="3">
        <v>44559</v>
      </c>
      <c r="B2191" s="2">
        <f t="shared" si="103"/>
        <v>2021</v>
      </c>
      <c r="C2191" s="2">
        <f t="shared" si="102"/>
        <v>12</v>
      </c>
      <c r="D2191" s="2">
        <v>1883</v>
      </c>
      <c r="E2191" t="s">
        <v>4043</v>
      </c>
      <c r="F2191" s="4">
        <v>35805391</v>
      </c>
      <c r="G2191" s="2">
        <v>19726.990000000002</v>
      </c>
      <c r="I2191" t="s">
        <v>5792</v>
      </c>
      <c r="P2191" t="s">
        <v>5792</v>
      </c>
      <c r="AD2191" t="str">
        <f t="shared" si="104"/>
        <v xml:space="preserve">IT služby, SW, licencie </v>
      </c>
    </row>
    <row r="2192" spans="1:30" x14ac:dyDescent="0.3">
      <c r="A2192" s="3">
        <v>44559</v>
      </c>
      <c r="B2192" s="2">
        <f t="shared" si="103"/>
        <v>2021</v>
      </c>
      <c r="C2192" s="2">
        <f t="shared" si="102"/>
        <v>12</v>
      </c>
      <c r="D2192" s="2">
        <v>1941</v>
      </c>
      <c r="E2192" t="s">
        <v>4058</v>
      </c>
      <c r="F2192" s="4">
        <v>35805391</v>
      </c>
      <c r="G2192" s="2">
        <v>2776.8</v>
      </c>
      <c r="I2192" t="s">
        <v>5792</v>
      </c>
      <c r="P2192" t="s">
        <v>5792</v>
      </c>
      <c r="AD2192" t="str">
        <f t="shared" si="104"/>
        <v xml:space="preserve">IT služby, SW, licencie </v>
      </c>
    </row>
    <row r="2193" spans="1:30" x14ac:dyDescent="0.3">
      <c r="A2193" s="3">
        <v>44559</v>
      </c>
      <c r="B2193" s="2">
        <f t="shared" si="103"/>
        <v>2021</v>
      </c>
      <c r="C2193" s="2">
        <f t="shared" si="102"/>
        <v>12</v>
      </c>
      <c r="D2193" s="2">
        <v>1940</v>
      </c>
      <c r="E2193" t="s">
        <v>4059</v>
      </c>
      <c r="F2193" s="4">
        <v>35805391</v>
      </c>
      <c r="G2193" s="2">
        <v>1140</v>
      </c>
      <c r="I2193" t="s">
        <v>5792</v>
      </c>
      <c r="P2193" t="s">
        <v>5792</v>
      </c>
      <c r="AD2193" t="str">
        <f t="shared" si="104"/>
        <v xml:space="preserve">IT služby, SW, licencie </v>
      </c>
    </row>
    <row r="2194" spans="1:30" x14ac:dyDescent="0.3">
      <c r="A2194" s="3">
        <v>44559</v>
      </c>
      <c r="B2194" s="2">
        <f t="shared" si="103"/>
        <v>2021</v>
      </c>
      <c r="C2194" s="2">
        <f t="shared" si="102"/>
        <v>12</v>
      </c>
      <c r="D2194" s="2">
        <v>1964</v>
      </c>
      <c r="E2194" t="s">
        <v>4061</v>
      </c>
      <c r="F2194" s="4">
        <v>35805391</v>
      </c>
      <c r="G2194" s="2">
        <v>322.8</v>
      </c>
      <c r="I2194" t="s">
        <v>5792</v>
      </c>
      <c r="P2194" t="s">
        <v>5792</v>
      </c>
      <c r="AD2194" t="str">
        <f t="shared" si="104"/>
        <v xml:space="preserve">IT služby, SW, licencie </v>
      </c>
    </row>
    <row r="2195" spans="1:30" x14ac:dyDescent="0.3">
      <c r="A2195" s="3">
        <v>44426</v>
      </c>
      <c r="B2195" s="2">
        <f t="shared" si="103"/>
        <v>2021</v>
      </c>
      <c r="C2195" s="2">
        <f t="shared" si="102"/>
        <v>8</v>
      </c>
      <c r="D2195" s="2">
        <v>1138</v>
      </c>
      <c r="E2195" t="s">
        <v>2673</v>
      </c>
      <c r="F2195" s="4">
        <v>35805391</v>
      </c>
      <c r="G2195" s="2">
        <v>993.6</v>
      </c>
      <c r="I2195" t="s">
        <v>5792</v>
      </c>
      <c r="P2195" t="s">
        <v>5792</v>
      </c>
      <c r="AD2195" t="str">
        <f t="shared" si="104"/>
        <v xml:space="preserve">IT služby, SW, licencie </v>
      </c>
    </row>
    <row r="2196" spans="1:30" x14ac:dyDescent="0.3">
      <c r="A2196" s="3">
        <v>45306</v>
      </c>
      <c r="B2196" s="2">
        <f t="shared" si="103"/>
        <v>2024</v>
      </c>
      <c r="C2196" s="2">
        <f t="shared" si="102"/>
        <v>1</v>
      </c>
      <c r="D2196" s="2">
        <v>1642</v>
      </c>
      <c r="E2196" t="s">
        <v>62</v>
      </c>
      <c r="F2196" s="4">
        <v>35809019</v>
      </c>
      <c r="G2196" s="2">
        <v>124.91</v>
      </c>
      <c r="H2196" t="s">
        <v>5792</v>
      </c>
      <c r="M2196" t="s">
        <v>5792</v>
      </c>
      <c r="AD2196" t="str">
        <f t="shared" si="104"/>
        <v xml:space="preserve">Dôchodci </v>
      </c>
    </row>
    <row r="2197" spans="1:30" x14ac:dyDescent="0.3">
      <c r="A2197" s="3">
        <v>45274</v>
      </c>
      <c r="B2197" s="2">
        <f t="shared" si="103"/>
        <v>2023</v>
      </c>
      <c r="C2197" s="2">
        <f t="shared" si="102"/>
        <v>12</v>
      </c>
      <c r="D2197" s="2">
        <v>1437</v>
      </c>
      <c r="E2197" t="s">
        <v>343</v>
      </c>
      <c r="F2197" s="4">
        <v>35809019</v>
      </c>
      <c r="G2197" s="2">
        <v>132.4</v>
      </c>
      <c r="H2197" t="s">
        <v>5792</v>
      </c>
      <c r="M2197" t="s">
        <v>5792</v>
      </c>
      <c r="AD2197" t="str">
        <f t="shared" si="104"/>
        <v xml:space="preserve">Dôchodci </v>
      </c>
    </row>
    <row r="2198" spans="1:30" x14ac:dyDescent="0.3">
      <c r="A2198" s="3">
        <v>45245</v>
      </c>
      <c r="B2198" s="2">
        <f t="shared" si="103"/>
        <v>2023</v>
      </c>
      <c r="C2198" s="2">
        <f t="shared" si="102"/>
        <v>11</v>
      </c>
      <c r="D2198" s="2">
        <v>1256</v>
      </c>
      <c r="E2198" t="s">
        <v>601</v>
      </c>
      <c r="F2198" s="4">
        <v>35809019</v>
      </c>
      <c r="G2198" s="2">
        <v>135.5</v>
      </c>
      <c r="H2198" t="s">
        <v>5792</v>
      </c>
      <c r="M2198" t="s">
        <v>5792</v>
      </c>
      <c r="AD2198" t="str">
        <f t="shared" si="104"/>
        <v xml:space="preserve">Dôchodci </v>
      </c>
    </row>
    <row r="2199" spans="1:30" x14ac:dyDescent="0.3">
      <c r="A2199" s="3">
        <v>45218</v>
      </c>
      <c r="B2199" s="2">
        <f t="shared" si="103"/>
        <v>2023</v>
      </c>
      <c r="C2199" s="2">
        <f t="shared" si="102"/>
        <v>10</v>
      </c>
      <c r="D2199" s="2">
        <v>1162</v>
      </c>
      <c r="E2199" t="s">
        <v>767</v>
      </c>
      <c r="F2199" s="4">
        <v>35809019</v>
      </c>
      <c r="G2199" s="2">
        <v>162.80000000000001</v>
      </c>
      <c r="H2199" t="s">
        <v>5792</v>
      </c>
      <c r="M2199" t="s">
        <v>5792</v>
      </c>
      <c r="AD2199" t="str">
        <f t="shared" si="104"/>
        <v xml:space="preserve">Dôchodci </v>
      </c>
    </row>
    <row r="2200" spans="1:30" x14ac:dyDescent="0.3">
      <c r="A2200" s="3">
        <v>45183</v>
      </c>
      <c r="B2200" s="2">
        <f t="shared" si="103"/>
        <v>2023</v>
      </c>
      <c r="C2200" s="2">
        <f t="shared" si="102"/>
        <v>9</v>
      </c>
      <c r="D2200" s="2">
        <v>971</v>
      </c>
      <c r="E2200" t="s">
        <v>975</v>
      </c>
      <c r="F2200" s="4">
        <v>35809019</v>
      </c>
      <c r="G2200" s="2">
        <v>131.19999999999999</v>
      </c>
      <c r="H2200" t="s">
        <v>5792</v>
      </c>
      <c r="M2200" t="s">
        <v>5792</v>
      </c>
      <c r="AD2200" t="str">
        <f t="shared" si="104"/>
        <v xml:space="preserve">Dôchodci </v>
      </c>
    </row>
    <row r="2201" spans="1:30" x14ac:dyDescent="0.3">
      <c r="A2201" s="3">
        <v>45160</v>
      </c>
      <c r="B2201" s="2">
        <f t="shared" si="103"/>
        <v>2023</v>
      </c>
      <c r="C2201" s="2">
        <f t="shared" si="102"/>
        <v>8</v>
      </c>
      <c r="D2201" s="2">
        <v>884</v>
      </c>
      <c r="E2201" t="s">
        <v>1104</v>
      </c>
      <c r="F2201" s="4">
        <v>35809019</v>
      </c>
      <c r="G2201" s="2">
        <v>77.099999999999994</v>
      </c>
      <c r="H2201" t="s">
        <v>5792</v>
      </c>
      <c r="M2201" t="s">
        <v>5792</v>
      </c>
      <c r="AD2201" t="str">
        <f t="shared" si="104"/>
        <v xml:space="preserve">Dôchodci </v>
      </c>
    </row>
    <row r="2202" spans="1:30" x14ac:dyDescent="0.3">
      <c r="A2202" s="3">
        <v>45132</v>
      </c>
      <c r="B2202" s="2">
        <f t="shared" si="103"/>
        <v>2023</v>
      </c>
      <c r="C2202" s="2">
        <f t="shared" si="102"/>
        <v>7</v>
      </c>
      <c r="D2202" s="2">
        <v>711</v>
      </c>
      <c r="E2202" t="s">
        <v>1228</v>
      </c>
      <c r="F2202" s="4">
        <v>35809019</v>
      </c>
      <c r="G2202" s="2">
        <v>218.3</v>
      </c>
      <c r="H2202" t="s">
        <v>5792</v>
      </c>
      <c r="M2202" t="s">
        <v>5792</v>
      </c>
      <c r="AD2202" t="str">
        <f t="shared" si="104"/>
        <v xml:space="preserve">Dôchodci </v>
      </c>
    </row>
    <row r="2203" spans="1:30" x14ac:dyDescent="0.3">
      <c r="A2203" s="3">
        <v>45096</v>
      </c>
      <c r="B2203" s="2">
        <f t="shared" si="103"/>
        <v>2023</v>
      </c>
      <c r="C2203" s="2">
        <f t="shared" si="102"/>
        <v>6</v>
      </c>
      <c r="D2203" s="2">
        <v>537</v>
      </c>
      <c r="E2203" t="s">
        <v>1459</v>
      </c>
      <c r="F2203" s="4">
        <v>35809019</v>
      </c>
      <c r="G2203" s="2">
        <v>240.3</v>
      </c>
      <c r="H2203" t="s">
        <v>5792</v>
      </c>
      <c r="M2203" t="s">
        <v>5792</v>
      </c>
      <c r="AD2203" t="str">
        <f t="shared" si="104"/>
        <v xml:space="preserve">Dôchodci </v>
      </c>
    </row>
    <row r="2204" spans="1:30" x14ac:dyDescent="0.3">
      <c r="A2204" s="3">
        <v>45062</v>
      </c>
      <c r="B2204" s="2">
        <f t="shared" si="103"/>
        <v>2023</v>
      </c>
      <c r="C2204" s="2">
        <f t="shared" si="102"/>
        <v>5</v>
      </c>
      <c r="D2204" s="2">
        <v>408</v>
      </c>
      <c r="E2204" t="s">
        <v>1630</v>
      </c>
      <c r="F2204" s="4">
        <v>35809019</v>
      </c>
      <c r="G2204" s="2">
        <v>141.6</v>
      </c>
      <c r="H2204" t="s">
        <v>5792</v>
      </c>
      <c r="M2204" t="s">
        <v>5792</v>
      </c>
      <c r="AD2204" t="str">
        <f t="shared" si="104"/>
        <v xml:space="preserve">Dôchodci </v>
      </c>
    </row>
    <row r="2205" spans="1:30" x14ac:dyDescent="0.3">
      <c r="A2205" s="3">
        <v>45028</v>
      </c>
      <c r="B2205" s="2">
        <f t="shared" si="103"/>
        <v>2023</v>
      </c>
      <c r="C2205" s="2">
        <f t="shared" si="102"/>
        <v>4</v>
      </c>
      <c r="D2205" s="2">
        <v>281</v>
      </c>
      <c r="E2205" t="s">
        <v>1799</v>
      </c>
      <c r="F2205" s="4">
        <v>35809019</v>
      </c>
      <c r="G2205" s="2">
        <v>216.8</v>
      </c>
      <c r="H2205" t="s">
        <v>5792</v>
      </c>
      <c r="M2205" t="s">
        <v>5792</v>
      </c>
      <c r="AD2205" t="str">
        <f t="shared" si="104"/>
        <v xml:space="preserve">Dôchodci </v>
      </c>
    </row>
    <row r="2206" spans="1:30" x14ac:dyDescent="0.3">
      <c r="A2206" s="3">
        <v>45005</v>
      </c>
      <c r="B2206" s="2">
        <f t="shared" si="103"/>
        <v>2023</v>
      </c>
      <c r="C2206" s="2">
        <f t="shared" si="102"/>
        <v>3</v>
      </c>
      <c r="D2206" s="2">
        <v>162</v>
      </c>
      <c r="E2206" t="s">
        <v>1919</v>
      </c>
      <c r="F2206" s="4">
        <v>35809019</v>
      </c>
      <c r="G2206" s="2">
        <v>203.4</v>
      </c>
      <c r="H2206" t="s">
        <v>5792</v>
      </c>
      <c r="M2206" t="s">
        <v>5792</v>
      </c>
      <c r="AD2206" t="str">
        <f t="shared" si="104"/>
        <v xml:space="preserve">Dôchodci </v>
      </c>
    </row>
    <row r="2207" spans="1:30" x14ac:dyDescent="0.3">
      <c r="A2207" s="3">
        <v>44986</v>
      </c>
      <c r="B2207" s="2">
        <f t="shared" si="103"/>
        <v>2023</v>
      </c>
      <c r="C2207" s="2">
        <f t="shared" si="102"/>
        <v>3</v>
      </c>
      <c r="D2207" s="2">
        <v>108</v>
      </c>
      <c r="E2207" t="s">
        <v>1995</v>
      </c>
      <c r="F2207" s="4">
        <v>35809019</v>
      </c>
      <c r="G2207" s="2">
        <v>205.1</v>
      </c>
      <c r="H2207" t="s">
        <v>5792</v>
      </c>
      <c r="M2207" t="s">
        <v>5792</v>
      </c>
      <c r="AD2207" t="str">
        <f t="shared" si="104"/>
        <v xml:space="preserve">Dôchodci </v>
      </c>
    </row>
    <row r="2208" spans="1:30" x14ac:dyDescent="0.3">
      <c r="A2208" s="3">
        <v>44938</v>
      </c>
      <c r="B2208" s="2">
        <f t="shared" si="103"/>
        <v>2023</v>
      </c>
      <c r="C2208" s="2">
        <f t="shared" si="102"/>
        <v>1</v>
      </c>
      <c r="D2208" s="2">
        <v>1928</v>
      </c>
      <c r="E2208" t="s">
        <v>2183</v>
      </c>
      <c r="F2208" s="4">
        <v>35809019</v>
      </c>
      <c r="G2208" s="2">
        <v>308.7</v>
      </c>
      <c r="H2208" t="s">
        <v>5792</v>
      </c>
      <c r="M2208" t="s">
        <v>5792</v>
      </c>
      <c r="AD2208" t="str">
        <f t="shared" si="104"/>
        <v xml:space="preserve">Dôchodci </v>
      </c>
    </row>
    <row r="2209" spans="1:30" x14ac:dyDescent="0.3">
      <c r="A2209" s="3">
        <v>44914</v>
      </c>
      <c r="B2209" s="2">
        <f t="shared" si="103"/>
        <v>2022</v>
      </c>
      <c r="C2209" s="2">
        <f t="shared" si="102"/>
        <v>12</v>
      </c>
      <c r="D2209">
        <v>1740</v>
      </c>
      <c r="E2209" t="s">
        <v>2392</v>
      </c>
      <c r="F2209" s="4">
        <v>35809019</v>
      </c>
      <c r="G2209" s="2">
        <v>339.4</v>
      </c>
      <c r="H2209" t="s">
        <v>5792</v>
      </c>
      <c r="M2209" t="s">
        <v>5792</v>
      </c>
      <c r="AD2209" t="str">
        <f t="shared" si="104"/>
        <v xml:space="preserve">Dôchodci </v>
      </c>
    </row>
    <row r="2210" spans="1:30" x14ac:dyDescent="0.3">
      <c r="A2210" s="3">
        <v>44893</v>
      </c>
      <c r="B2210" s="2">
        <f t="shared" si="103"/>
        <v>2022</v>
      </c>
      <c r="C2210" s="2">
        <f t="shared" si="102"/>
        <v>11</v>
      </c>
      <c r="D2210">
        <v>1566</v>
      </c>
      <c r="E2210" t="s">
        <v>2520</v>
      </c>
      <c r="F2210" s="4">
        <v>35809019</v>
      </c>
      <c r="G2210" s="2">
        <v>340.2</v>
      </c>
      <c r="H2210" t="s">
        <v>5792</v>
      </c>
      <c r="M2210" t="s">
        <v>5792</v>
      </c>
      <c r="AD2210" t="str">
        <f t="shared" si="104"/>
        <v xml:space="preserve">Dôchodci </v>
      </c>
    </row>
    <row r="2211" spans="1:30" x14ac:dyDescent="0.3">
      <c r="A2211" s="3">
        <v>44853</v>
      </c>
      <c r="B2211" s="2">
        <f t="shared" si="103"/>
        <v>2022</v>
      </c>
      <c r="C2211" s="2">
        <f t="shared" si="102"/>
        <v>10</v>
      </c>
      <c r="D2211">
        <v>1370</v>
      </c>
      <c r="E2211" t="s">
        <v>2700</v>
      </c>
      <c r="F2211" s="4">
        <v>35809019</v>
      </c>
      <c r="G2211" s="2">
        <v>343.2</v>
      </c>
      <c r="H2211" t="s">
        <v>5792</v>
      </c>
      <c r="M2211" t="s">
        <v>5792</v>
      </c>
      <c r="AD2211" t="str">
        <f t="shared" si="104"/>
        <v xml:space="preserve">Dôchodci </v>
      </c>
    </row>
    <row r="2212" spans="1:30" x14ac:dyDescent="0.3">
      <c r="A2212" s="3">
        <v>44830</v>
      </c>
      <c r="B2212" s="2">
        <f t="shared" si="103"/>
        <v>2022</v>
      </c>
      <c r="C2212" s="2">
        <f t="shared" si="102"/>
        <v>9</v>
      </c>
      <c r="D2212">
        <v>1223</v>
      </c>
      <c r="E2212" t="s">
        <v>2785</v>
      </c>
      <c r="F2212" s="4">
        <v>35809019</v>
      </c>
      <c r="G2212" s="2">
        <v>354.8</v>
      </c>
      <c r="H2212" t="s">
        <v>5792</v>
      </c>
      <c r="M2212" t="s">
        <v>5792</v>
      </c>
      <c r="AD2212" t="str">
        <f t="shared" si="104"/>
        <v xml:space="preserve">Dôchodci </v>
      </c>
    </row>
    <row r="2213" spans="1:30" x14ac:dyDescent="0.3">
      <c r="A2213" s="3">
        <v>44784</v>
      </c>
      <c r="B2213" s="2">
        <f t="shared" si="103"/>
        <v>2022</v>
      </c>
      <c r="C2213" s="2">
        <f t="shared" si="102"/>
        <v>8</v>
      </c>
      <c r="D2213">
        <v>1085</v>
      </c>
      <c r="E2213" t="s">
        <v>2953</v>
      </c>
      <c r="F2213" s="4">
        <v>35809019</v>
      </c>
      <c r="G2213" s="2">
        <v>338</v>
      </c>
      <c r="H2213" t="s">
        <v>5792</v>
      </c>
      <c r="M2213" t="s">
        <v>5792</v>
      </c>
      <c r="AD2213" t="str">
        <f t="shared" si="104"/>
        <v xml:space="preserve">Dôchodci </v>
      </c>
    </row>
    <row r="2214" spans="1:30" x14ac:dyDescent="0.3">
      <c r="A2214" s="3">
        <v>44768</v>
      </c>
      <c r="B2214" s="2">
        <f t="shared" si="103"/>
        <v>2022</v>
      </c>
      <c r="C2214" s="2">
        <f t="shared" si="102"/>
        <v>7</v>
      </c>
      <c r="D2214">
        <v>999</v>
      </c>
      <c r="E2214" t="s">
        <v>3015</v>
      </c>
      <c r="F2214" s="4">
        <v>35809019</v>
      </c>
      <c r="G2214" s="2">
        <v>383.6</v>
      </c>
      <c r="H2214" t="s">
        <v>5792</v>
      </c>
      <c r="M2214" t="s">
        <v>5792</v>
      </c>
      <c r="AD2214" t="str">
        <f t="shared" si="104"/>
        <v xml:space="preserve">Dôchodci </v>
      </c>
    </row>
    <row r="2215" spans="1:30" x14ac:dyDescent="0.3">
      <c r="A2215" s="3">
        <v>44725</v>
      </c>
      <c r="B2215" s="2">
        <f t="shared" si="103"/>
        <v>2022</v>
      </c>
      <c r="C2215" s="2">
        <f t="shared" si="102"/>
        <v>6</v>
      </c>
      <c r="D2215">
        <v>766</v>
      </c>
      <c r="E2215" t="s">
        <v>3236</v>
      </c>
      <c r="F2215" s="4">
        <v>35809019</v>
      </c>
      <c r="G2215" s="2">
        <v>391.4</v>
      </c>
      <c r="H2215" t="s">
        <v>5792</v>
      </c>
      <c r="M2215" t="s">
        <v>5792</v>
      </c>
      <c r="AD2215" t="str">
        <f t="shared" si="104"/>
        <v xml:space="preserve">Dôchodci </v>
      </c>
    </row>
    <row r="2216" spans="1:30" x14ac:dyDescent="0.3">
      <c r="A2216" s="3">
        <v>44712</v>
      </c>
      <c r="B2216" s="2">
        <f t="shared" si="103"/>
        <v>2022</v>
      </c>
      <c r="C2216" s="2">
        <f t="shared" si="102"/>
        <v>5</v>
      </c>
      <c r="D2216">
        <v>720</v>
      </c>
      <c r="E2216" t="s">
        <v>3281</v>
      </c>
      <c r="F2216" s="4">
        <v>35809019</v>
      </c>
      <c r="G2216" s="2">
        <v>343.4</v>
      </c>
      <c r="H2216" t="s">
        <v>5792</v>
      </c>
      <c r="M2216" t="s">
        <v>5792</v>
      </c>
      <c r="AD2216" t="str">
        <f t="shared" si="104"/>
        <v xml:space="preserve">Dôchodci </v>
      </c>
    </row>
    <row r="2217" spans="1:30" x14ac:dyDescent="0.3">
      <c r="A2217" s="3">
        <v>44673</v>
      </c>
      <c r="B2217" s="2">
        <f t="shared" si="103"/>
        <v>2022</v>
      </c>
      <c r="C2217" s="2">
        <f t="shared" si="102"/>
        <v>4</v>
      </c>
      <c r="D2217">
        <v>501</v>
      </c>
      <c r="E2217" t="s">
        <v>3463</v>
      </c>
      <c r="F2217" s="4">
        <v>35809019</v>
      </c>
      <c r="G2217" s="2">
        <v>393.6</v>
      </c>
      <c r="H2217" t="s">
        <v>5792</v>
      </c>
      <c r="M2217" t="s">
        <v>5792</v>
      </c>
      <c r="AD2217" t="str">
        <f t="shared" si="104"/>
        <v xml:space="preserve">Dôchodci </v>
      </c>
    </row>
    <row r="2218" spans="1:30" x14ac:dyDescent="0.3">
      <c r="A2218" s="3">
        <v>44631</v>
      </c>
      <c r="B2218" s="2">
        <f t="shared" si="103"/>
        <v>2022</v>
      </c>
      <c r="C2218" s="2">
        <f t="shared" si="102"/>
        <v>3</v>
      </c>
      <c r="D2218">
        <v>226</v>
      </c>
      <c r="E2218" t="s">
        <v>3680</v>
      </c>
      <c r="F2218" s="4">
        <v>35809019</v>
      </c>
      <c r="G2218" s="2">
        <v>368.8</v>
      </c>
      <c r="I2218" t="s">
        <v>5792</v>
      </c>
      <c r="O2218" t="s">
        <v>5792</v>
      </c>
      <c r="AD2218" t="str">
        <f t="shared" si="104"/>
        <v xml:space="preserve">Marketing, benefity, občerstvenie </v>
      </c>
    </row>
    <row r="2219" spans="1:30" x14ac:dyDescent="0.3">
      <c r="A2219" s="3">
        <v>44606</v>
      </c>
      <c r="B2219" s="2">
        <f t="shared" si="103"/>
        <v>2022</v>
      </c>
      <c r="C2219" s="2">
        <f t="shared" si="102"/>
        <v>2</v>
      </c>
      <c r="D2219">
        <v>78</v>
      </c>
      <c r="E2219" t="s">
        <v>3798</v>
      </c>
      <c r="F2219" s="4">
        <v>35809019</v>
      </c>
      <c r="G2219" s="2">
        <v>338.2</v>
      </c>
      <c r="H2219" t="s">
        <v>5792</v>
      </c>
      <c r="M2219" t="s">
        <v>5792</v>
      </c>
      <c r="AD2219" t="str">
        <f t="shared" si="104"/>
        <v xml:space="preserve">Dôchodci </v>
      </c>
    </row>
    <row r="2220" spans="1:30" x14ac:dyDescent="0.3">
      <c r="A2220" s="3">
        <v>44575</v>
      </c>
      <c r="B2220" s="2">
        <f t="shared" si="103"/>
        <v>2022</v>
      </c>
      <c r="C2220" s="2">
        <f t="shared" si="102"/>
        <v>1</v>
      </c>
      <c r="D2220">
        <v>1978</v>
      </c>
      <c r="E2220" t="s">
        <v>3957</v>
      </c>
      <c r="F2220" s="4">
        <v>35809019</v>
      </c>
      <c r="G2220" s="2">
        <v>374.2</v>
      </c>
      <c r="H2220" t="s">
        <v>5792</v>
      </c>
      <c r="M2220" t="s">
        <v>5792</v>
      </c>
      <c r="AD2220" t="str">
        <f t="shared" si="104"/>
        <v xml:space="preserve">Dôchodci </v>
      </c>
    </row>
    <row r="2221" spans="1:30" x14ac:dyDescent="0.3">
      <c r="A2221" s="3">
        <v>44545</v>
      </c>
      <c r="B2221" s="2">
        <f t="shared" si="103"/>
        <v>2021</v>
      </c>
      <c r="C2221" s="2">
        <f t="shared" si="102"/>
        <v>12</v>
      </c>
      <c r="D2221" s="2">
        <v>1730</v>
      </c>
      <c r="E2221" t="s">
        <v>4213</v>
      </c>
      <c r="F2221" s="4">
        <v>35809019</v>
      </c>
      <c r="G2221" s="2">
        <v>391.1</v>
      </c>
      <c r="H2221" t="s">
        <v>5792</v>
      </c>
      <c r="M2221" t="s">
        <v>5792</v>
      </c>
      <c r="AD2221" t="str">
        <f t="shared" si="104"/>
        <v xml:space="preserve">Dôchodci </v>
      </c>
    </row>
    <row r="2222" spans="1:30" x14ac:dyDescent="0.3">
      <c r="A2222" s="3">
        <v>44516</v>
      </c>
      <c r="B2222" s="2">
        <f t="shared" si="103"/>
        <v>2021</v>
      </c>
      <c r="C2222" s="2">
        <f t="shared" si="102"/>
        <v>11</v>
      </c>
      <c r="D2222" s="2">
        <v>1571</v>
      </c>
      <c r="E2222" t="s">
        <v>4313</v>
      </c>
      <c r="F2222" s="4">
        <v>35809019</v>
      </c>
      <c r="G2222" s="2">
        <v>360.7</v>
      </c>
      <c r="H2222" t="s">
        <v>5792</v>
      </c>
      <c r="M2222" t="s">
        <v>5792</v>
      </c>
      <c r="AD2222" t="str">
        <f t="shared" si="104"/>
        <v xml:space="preserve">Dôchodci </v>
      </c>
    </row>
    <row r="2223" spans="1:30" x14ac:dyDescent="0.3">
      <c r="A2223" s="3">
        <v>44483</v>
      </c>
      <c r="B2223" s="2">
        <f t="shared" si="103"/>
        <v>2021</v>
      </c>
      <c r="C2223" s="2">
        <f t="shared" si="102"/>
        <v>10</v>
      </c>
      <c r="D2223" s="2">
        <v>1381</v>
      </c>
      <c r="E2223" t="s">
        <v>4497</v>
      </c>
      <c r="F2223" s="4">
        <v>35809019</v>
      </c>
      <c r="G2223" s="2">
        <v>351.4</v>
      </c>
      <c r="H2223" t="s">
        <v>5792</v>
      </c>
      <c r="M2223" t="s">
        <v>5792</v>
      </c>
      <c r="AD2223" t="str">
        <f t="shared" si="104"/>
        <v xml:space="preserve">Dôchodci </v>
      </c>
    </row>
    <row r="2224" spans="1:30" x14ac:dyDescent="0.3">
      <c r="A2224" s="3">
        <v>44452</v>
      </c>
      <c r="B2224" s="2">
        <f t="shared" si="103"/>
        <v>2021</v>
      </c>
      <c r="C2224" s="2">
        <f t="shared" si="102"/>
        <v>9</v>
      </c>
      <c r="D2224" s="2">
        <v>1226</v>
      </c>
      <c r="E2224" t="s">
        <v>4638</v>
      </c>
      <c r="F2224" s="4">
        <v>35809019</v>
      </c>
      <c r="G2224" s="2">
        <v>410.8</v>
      </c>
      <c r="H2224" t="s">
        <v>5792</v>
      </c>
      <c r="M2224" t="s">
        <v>5792</v>
      </c>
      <c r="AD2224" t="str">
        <f t="shared" si="104"/>
        <v xml:space="preserve">Dôchodci </v>
      </c>
    </row>
    <row r="2225" spans="1:30" x14ac:dyDescent="0.3">
      <c r="A2225" s="3">
        <v>44424</v>
      </c>
      <c r="B2225" s="2">
        <f t="shared" si="103"/>
        <v>2021</v>
      </c>
      <c r="C2225" s="2">
        <f t="shared" si="102"/>
        <v>8</v>
      </c>
      <c r="D2225" s="2">
        <v>1088</v>
      </c>
      <c r="E2225" t="s">
        <v>4763</v>
      </c>
      <c r="F2225" s="4">
        <v>35809019</v>
      </c>
      <c r="G2225" s="2">
        <v>411.1</v>
      </c>
      <c r="H2225" t="s">
        <v>5792</v>
      </c>
      <c r="M2225" t="s">
        <v>5792</v>
      </c>
      <c r="AD2225" t="str">
        <f t="shared" si="104"/>
        <v xml:space="preserve">Dôchodci </v>
      </c>
    </row>
    <row r="2226" spans="1:30" x14ac:dyDescent="0.3">
      <c r="A2226" s="3">
        <v>44399</v>
      </c>
      <c r="B2226" s="2">
        <f t="shared" si="103"/>
        <v>2021</v>
      </c>
      <c r="C2226" s="2">
        <f t="shared" si="102"/>
        <v>7</v>
      </c>
      <c r="D2226" s="2">
        <v>1010</v>
      </c>
      <c r="E2226" t="s">
        <v>4839</v>
      </c>
      <c r="F2226" s="4">
        <v>35809019</v>
      </c>
      <c r="G2226" s="2">
        <v>445.4</v>
      </c>
      <c r="H2226" t="s">
        <v>5792</v>
      </c>
      <c r="M2226" t="s">
        <v>5792</v>
      </c>
      <c r="AD2226" t="str">
        <f t="shared" si="104"/>
        <v xml:space="preserve">Dôchodci </v>
      </c>
    </row>
    <row r="2227" spans="1:30" x14ac:dyDescent="0.3">
      <c r="A2227" s="3">
        <v>44362</v>
      </c>
      <c r="B2227" s="2">
        <f t="shared" si="103"/>
        <v>2021</v>
      </c>
      <c r="C2227" s="2">
        <f t="shared" si="102"/>
        <v>6</v>
      </c>
      <c r="D2227" s="2">
        <v>741</v>
      </c>
      <c r="E2227" t="s">
        <v>5026</v>
      </c>
      <c r="F2227" s="4">
        <v>35809019</v>
      </c>
      <c r="G2227" s="2">
        <v>453</v>
      </c>
      <c r="H2227" t="s">
        <v>5792</v>
      </c>
      <c r="M2227" t="s">
        <v>5792</v>
      </c>
      <c r="AD2227" t="str">
        <f t="shared" si="104"/>
        <v xml:space="preserve">Dôchodci </v>
      </c>
    </row>
    <row r="2228" spans="1:30" x14ac:dyDescent="0.3">
      <c r="A2228" s="3">
        <v>44328</v>
      </c>
      <c r="B2228" s="2">
        <f t="shared" si="103"/>
        <v>2021</v>
      </c>
      <c r="C2228" s="2">
        <f t="shared" si="102"/>
        <v>5</v>
      </c>
      <c r="D2228" s="2">
        <v>590</v>
      </c>
      <c r="E2228" t="s">
        <v>5180</v>
      </c>
      <c r="F2228" s="4">
        <v>35809019</v>
      </c>
      <c r="G2228" s="2">
        <v>409.5</v>
      </c>
      <c r="H2228" t="s">
        <v>5792</v>
      </c>
      <c r="M2228" t="s">
        <v>5792</v>
      </c>
      <c r="AD2228" t="str">
        <f t="shared" si="104"/>
        <v xml:space="preserve">Dôchodci </v>
      </c>
    </row>
    <row r="2229" spans="1:30" x14ac:dyDescent="0.3">
      <c r="A2229" s="3">
        <v>44302</v>
      </c>
      <c r="B2229" s="2">
        <f t="shared" si="103"/>
        <v>2021</v>
      </c>
      <c r="C2229" s="2">
        <f t="shared" si="102"/>
        <v>4</v>
      </c>
      <c r="D2229" s="2">
        <v>412</v>
      </c>
      <c r="E2229" t="s">
        <v>5322</v>
      </c>
      <c r="F2229" s="4">
        <v>35809019</v>
      </c>
      <c r="G2229" s="2">
        <v>500.8</v>
      </c>
      <c r="H2229" t="s">
        <v>5792</v>
      </c>
      <c r="M2229" t="s">
        <v>5792</v>
      </c>
      <c r="AD2229" t="str">
        <f t="shared" si="104"/>
        <v xml:space="preserve">Dôchodci </v>
      </c>
    </row>
    <row r="2230" spans="1:30" x14ac:dyDescent="0.3">
      <c r="A2230" s="3">
        <v>44272</v>
      </c>
      <c r="B2230" s="2">
        <f t="shared" si="103"/>
        <v>2021</v>
      </c>
      <c r="C2230" s="2">
        <f t="shared" si="102"/>
        <v>3</v>
      </c>
      <c r="D2230" s="2">
        <v>227</v>
      </c>
      <c r="E2230" t="s">
        <v>5489</v>
      </c>
      <c r="F2230" s="4">
        <v>35809019</v>
      </c>
      <c r="G2230" s="2">
        <v>402.4</v>
      </c>
      <c r="H2230" t="s">
        <v>5792</v>
      </c>
      <c r="M2230" t="s">
        <v>5792</v>
      </c>
      <c r="AD2230" t="str">
        <f t="shared" si="104"/>
        <v xml:space="preserve">Dôchodci </v>
      </c>
    </row>
    <row r="2231" spans="1:30" x14ac:dyDescent="0.3">
      <c r="A2231" s="3">
        <v>44242</v>
      </c>
      <c r="B2231" s="2">
        <f t="shared" si="103"/>
        <v>2021</v>
      </c>
      <c r="C2231" s="2">
        <f t="shared" si="102"/>
        <v>2</v>
      </c>
      <c r="D2231" s="2">
        <v>81</v>
      </c>
      <c r="E2231" t="s">
        <v>5617</v>
      </c>
      <c r="F2231" s="4">
        <v>35809019</v>
      </c>
      <c r="G2231" s="2">
        <v>387.4</v>
      </c>
      <c r="H2231" t="s">
        <v>5792</v>
      </c>
      <c r="M2231" t="s">
        <v>5792</v>
      </c>
      <c r="AD2231" t="str">
        <f t="shared" si="104"/>
        <v xml:space="preserve">Dôchodci </v>
      </c>
    </row>
    <row r="2232" spans="1:30" x14ac:dyDescent="0.3">
      <c r="A2232" s="3">
        <v>44215</v>
      </c>
      <c r="B2232" s="2">
        <f t="shared" si="103"/>
        <v>2021</v>
      </c>
      <c r="C2232" s="2">
        <f t="shared" si="102"/>
        <v>1</v>
      </c>
      <c r="D2232" s="2">
        <v>2296</v>
      </c>
      <c r="E2232" t="s">
        <v>5746</v>
      </c>
      <c r="F2232" s="4">
        <v>35809019</v>
      </c>
      <c r="G2232" s="2">
        <v>386.5</v>
      </c>
      <c r="H2232" t="s">
        <v>5792</v>
      </c>
      <c r="M2232" t="s">
        <v>5792</v>
      </c>
      <c r="AD2232" t="str">
        <f t="shared" si="104"/>
        <v xml:space="preserve">Dôchodci </v>
      </c>
    </row>
    <row r="2233" spans="1:30" x14ac:dyDescent="0.3">
      <c r="A2233" s="3">
        <v>44872</v>
      </c>
      <c r="B2233" s="2">
        <f t="shared" si="103"/>
        <v>2022</v>
      </c>
      <c r="C2233" s="2">
        <f t="shared" si="102"/>
        <v>11</v>
      </c>
      <c r="D2233">
        <v>1447</v>
      </c>
      <c r="E2233" t="s">
        <v>2605</v>
      </c>
      <c r="F2233" s="4">
        <v>35809787</v>
      </c>
      <c r="G2233" s="2">
        <v>1051.92</v>
      </c>
      <c r="H2233" t="s">
        <v>5792</v>
      </c>
      <c r="Z2233" t="s">
        <v>5792</v>
      </c>
      <c r="AD2233" t="str">
        <f t="shared" si="104"/>
        <v xml:space="preserve">Zeleň a živ. Prostredie </v>
      </c>
    </row>
    <row r="2234" spans="1:30" x14ac:dyDescent="0.3">
      <c r="A2234" s="3">
        <v>44872</v>
      </c>
      <c r="B2234" s="2">
        <f t="shared" si="103"/>
        <v>2022</v>
      </c>
      <c r="C2234" s="2">
        <f t="shared" si="102"/>
        <v>11</v>
      </c>
      <c r="D2234">
        <v>1407</v>
      </c>
      <c r="E2234" t="s">
        <v>2606</v>
      </c>
      <c r="F2234" s="4">
        <v>35809787</v>
      </c>
      <c r="G2234" s="2">
        <v>965.76</v>
      </c>
      <c r="H2234" t="s">
        <v>5792</v>
      </c>
      <c r="Z2234" t="s">
        <v>5792</v>
      </c>
      <c r="AD2234" t="str">
        <f t="shared" si="104"/>
        <v xml:space="preserve">Zeleň a živ. Prostredie </v>
      </c>
    </row>
    <row r="2235" spans="1:30" x14ac:dyDescent="0.3">
      <c r="A2235" s="3">
        <v>45309</v>
      </c>
      <c r="B2235" s="2">
        <f t="shared" si="103"/>
        <v>2024</v>
      </c>
      <c r="C2235" s="2">
        <f t="shared" si="102"/>
        <v>1</v>
      </c>
      <c r="D2235" s="2">
        <v>1681</v>
      </c>
      <c r="E2235" t="s">
        <v>6</v>
      </c>
      <c r="F2235" s="4">
        <v>35815256</v>
      </c>
      <c r="G2235" s="2">
        <v>-3.26</v>
      </c>
      <c r="H2235" t="s">
        <v>5792</v>
      </c>
      <c r="L2235" t="s">
        <v>5792</v>
      </c>
      <c r="AD2235" t="str">
        <f t="shared" si="104"/>
        <v xml:space="preserve">Energie, vodné, stočné, správcovské služby </v>
      </c>
    </row>
    <row r="2236" spans="1:30" x14ac:dyDescent="0.3">
      <c r="A2236" s="3">
        <v>45280</v>
      </c>
      <c r="B2236" s="2">
        <f t="shared" si="103"/>
        <v>2023</v>
      </c>
      <c r="C2236" s="2">
        <f t="shared" si="102"/>
        <v>12</v>
      </c>
      <c r="D2236" s="2">
        <v>458</v>
      </c>
      <c r="E2236" t="s">
        <v>263</v>
      </c>
      <c r="F2236" s="4">
        <v>35815256</v>
      </c>
      <c r="G2236" s="2">
        <v>1209</v>
      </c>
      <c r="H2236" t="s">
        <v>5792</v>
      </c>
      <c r="L2236" t="s">
        <v>5792</v>
      </c>
      <c r="AD2236" t="str">
        <f t="shared" si="104"/>
        <v xml:space="preserve">Energie, vodné, stočné, správcovské služby </v>
      </c>
    </row>
    <row r="2237" spans="1:30" x14ac:dyDescent="0.3">
      <c r="A2237" s="3">
        <v>45274</v>
      </c>
      <c r="B2237" s="2">
        <f t="shared" si="103"/>
        <v>2023</v>
      </c>
      <c r="C2237" s="2">
        <f t="shared" si="102"/>
        <v>12</v>
      </c>
      <c r="D2237" s="2">
        <v>1445</v>
      </c>
      <c r="E2237" t="s">
        <v>347</v>
      </c>
      <c r="F2237" s="4">
        <v>35815256</v>
      </c>
      <c r="G2237" s="2">
        <v>13</v>
      </c>
      <c r="H2237" t="s">
        <v>5792</v>
      </c>
      <c r="L2237" t="s">
        <v>5792</v>
      </c>
      <c r="AD2237" t="str">
        <f t="shared" si="104"/>
        <v xml:space="preserve">Energie, vodné, stočné, správcovské služby </v>
      </c>
    </row>
    <row r="2238" spans="1:30" x14ac:dyDescent="0.3">
      <c r="A2238" s="3">
        <v>45250</v>
      </c>
      <c r="B2238" s="2">
        <f t="shared" si="103"/>
        <v>2023</v>
      </c>
      <c r="C2238" s="2">
        <f t="shared" si="102"/>
        <v>11</v>
      </c>
      <c r="D2238" s="2">
        <v>406</v>
      </c>
      <c r="E2238" t="s">
        <v>579</v>
      </c>
      <c r="F2238" s="4">
        <v>35815256</v>
      </c>
      <c r="G2238" s="2">
        <v>1209</v>
      </c>
      <c r="H2238" t="s">
        <v>5792</v>
      </c>
      <c r="L2238" t="s">
        <v>5792</v>
      </c>
      <c r="AD2238" t="str">
        <f t="shared" si="104"/>
        <v xml:space="preserve">Energie, vodné, stočné, správcovské služby </v>
      </c>
    </row>
    <row r="2239" spans="1:30" x14ac:dyDescent="0.3">
      <c r="A2239" s="3">
        <v>45245</v>
      </c>
      <c r="B2239" s="2">
        <f t="shared" si="103"/>
        <v>2023</v>
      </c>
      <c r="C2239" s="2">
        <f t="shared" si="102"/>
        <v>11</v>
      </c>
      <c r="D2239" s="2">
        <v>1267</v>
      </c>
      <c r="E2239" t="s">
        <v>603</v>
      </c>
      <c r="F2239" s="4">
        <v>35815256</v>
      </c>
      <c r="G2239" s="2">
        <v>13</v>
      </c>
      <c r="H2239" t="s">
        <v>5792</v>
      </c>
      <c r="L2239" t="s">
        <v>5792</v>
      </c>
      <c r="AD2239" t="str">
        <f t="shared" si="104"/>
        <v xml:space="preserve">Energie, vodné, stočné, správcovské služby </v>
      </c>
    </row>
    <row r="2240" spans="1:30" x14ac:dyDescent="0.3">
      <c r="A2240" s="3">
        <v>45218</v>
      </c>
      <c r="B2240" s="2">
        <f t="shared" si="103"/>
        <v>2023</v>
      </c>
      <c r="C2240" s="2">
        <f t="shared" si="102"/>
        <v>10</v>
      </c>
      <c r="D2240" s="2">
        <v>336</v>
      </c>
      <c r="E2240" t="s">
        <v>762</v>
      </c>
      <c r="F2240" s="4">
        <v>35815256</v>
      </c>
      <c r="G2240" s="2">
        <v>1209</v>
      </c>
      <c r="H2240" t="s">
        <v>5792</v>
      </c>
      <c r="L2240" t="s">
        <v>5792</v>
      </c>
      <c r="AD2240" t="str">
        <f t="shared" si="104"/>
        <v xml:space="preserve">Energie, vodné, stočné, správcovské služby </v>
      </c>
    </row>
    <row r="2241" spans="1:30" x14ac:dyDescent="0.3">
      <c r="A2241" s="3">
        <v>45216</v>
      </c>
      <c r="B2241" s="2">
        <f t="shared" si="103"/>
        <v>2023</v>
      </c>
      <c r="C2241" s="2">
        <f t="shared" si="102"/>
        <v>10</v>
      </c>
      <c r="D2241" s="2">
        <v>1119</v>
      </c>
      <c r="E2241" t="s">
        <v>792</v>
      </c>
      <c r="F2241" s="4">
        <v>35815256</v>
      </c>
      <c r="G2241" s="2">
        <v>13</v>
      </c>
      <c r="H2241" t="s">
        <v>5792</v>
      </c>
      <c r="L2241" t="s">
        <v>5792</v>
      </c>
      <c r="AD2241" t="str">
        <f t="shared" si="104"/>
        <v xml:space="preserve">Energie, vodné, stočné, správcovské služby </v>
      </c>
    </row>
    <row r="2242" spans="1:30" x14ac:dyDescent="0.3">
      <c r="A2242" s="3">
        <v>45190</v>
      </c>
      <c r="B2242" s="2">
        <f t="shared" si="103"/>
        <v>2023</v>
      </c>
      <c r="C2242" s="2">
        <f t="shared" ref="C2242:C2305" si="105">MONTH(A2242)</f>
        <v>9</v>
      </c>
      <c r="D2242" s="2">
        <v>286</v>
      </c>
      <c r="E2242" t="s">
        <v>944</v>
      </c>
      <c r="F2242" s="4">
        <v>35815256</v>
      </c>
      <c r="G2242" s="2">
        <v>1209</v>
      </c>
      <c r="H2242" t="s">
        <v>5792</v>
      </c>
      <c r="L2242" t="s">
        <v>5792</v>
      </c>
      <c r="AD2242" t="str">
        <f t="shared" si="104"/>
        <v xml:space="preserve">Energie, vodné, stočné, správcovské služby </v>
      </c>
    </row>
    <row r="2243" spans="1:30" x14ac:dyDescent="0.3">
      <c r="A2243" s="3">
        <v>45189</v>
      </c>
      <c r="B2243" s="2">
        <f t="shared" ref="B2243:B2306" si="106">YEAR(A2243)</f>
        <v>2023</v>
      </c>
      <c r="C2243" s="2">
        <f t="shared" si="105"/>
        <v>9</v>
      </c>
      <c r="D2243" s="2">
        <v>986</v>
      </c>
      <c r="E2243" t="s">
        <v>963</v>
      </c>
      <c r="F2243" s="4">
        <v>35815256</v>
      </c>
      <c r="G2243" s="2">
        <v>13</v>
      </c>
      <c r="H2243" t="s">
        <v>5792</v>
      </c>
      <c r="L2243" t="s">
        <v>5792</v>
      </c>
      <c r="AD2243" t="str">
        <f t="shared" ref="AD2243:AD2306" si="107">_xlfn.CONCAT(IF($K2243="x",_xlfn.CONCAT($K$1, " "),""),IF($L2243="x",_xlfn.CONCAT($L$1, " "),""),IF($M2243="x",_xlfn.CONCAT($M$1, " "),""),IF($N2243="x",_xlfn.CONCAT($N$1, " "),""),IF($O2243="x",_xlfn.CONCAT($O$1, " "),""),IF($P2243="x",_xlfn.CONCAT($P$1, " "),""),IF($Q2243="x",_xlfn.CONCAT($Q$1, " "),""),IF($R2243="x",_xlfn.CONCAT($R$1, " "),""),IF($S2243="x",_xlfn.CONCAT($S$1, " "),""), IF($T2243="x",_xlfn.CONCAT($T$1, " "),""),IF($U2243="x",_xlfn.CONCAT($U$1, " "),""),IF($V2243="x",_xlfn.CONCAT($V$1, " "),""),IF($W2243="x",_xlfn.CONCAT($W$1, " "),""),IF($X2243="x",_xlfn.CONCAT($X$1, " "),""),IF($Y2243="x",_xlfn.CONCAT($Y$1, " "),""),IF($Z2243="x",_xlfn.CONCAT($Z$1, " "),""),IF($AA2243="x",_xlfn.CONCAT($AA$1, " "),""),IF($AB2243="x",_xlfn.CONCAT($AB$1, " "),""),IF($AC2243="x",_xlfn.CONCAT($AC$1, " "),""))</f>
        <v xml:space="preserve">Energie, vodné, stočné, správcovské služby </v>
      </c>
    </row>
    <row r="2244" spans="1:30" x14ac:dyDescent="0.3">
      <c r="A2244" s="3">
        <v>45168</v>
      </c>
      <c r="B2244" s="2">
        <f t="shared" si="106"/>
        <v>2023</v>
      </c>
      <c r="C2244" s="2">
        <f t="shared" si="105"/>
        <v>8</v>
      </c>
      <c r="D2244" s="2">
        <v>268</v>
      </c>
      <c r="E2244" t="s">
        <v>1064</v>
      </c>
      <c r="F2244" s="4">
        <v>35815256</v>
      </c>
      <c r="G2244" s="2">
        <v>855.65</v>
      </c>
      <c r="H2244" t="s">
        <v>5792</v>
      </c>
      <c r="L2244" t="s">
        <v>5792</v>
      </c>
      <c r="AD2244" t="str">
        <f t="shared" si="107"/>
        <v xml:space="preserve">Energie, vodné, stočné, správcovské služby </v>
      </c>
    </row>
    <row r="2245" spans="1:30" x14ac:dyDescent="0.3">
      <c r="A2245" s="3">
        <v>45168</v>
      </c>
      <c r="B2245" s="2">
        <f t="shared" si="106"/>
        <v>2023</v>
      </c>
      <c r="C2245" s="2">
        <f t="shared" si="105"/>
        <v>8</v>
      </c>
      <c r="D2245" s="2">
        <v>270</v>
      </c>
      <c r="E2245" t="s">
        <v>1065</v>
      </c>
      <c r="F2245" s="4">
        <v>35815256</v>
      </c>
      <c r="G2245" s="2">
        <v>1209</v>
      </c>
      <c r="H2245" t="s">
        <v>5792</v>
      </c>
      <c r="L2245" t="s">
        <v>5792</v>
      </c>
      <c r="AD2245" t="str">
        <f t="shared" si="107"/>
        <v xml:space="preserve">Energie, vodné, stočné, správcovské služby </v>
      </c>
    </row>
    <row r="2246" spans="1:30" x14ac:dyDescent="0.3">
      <c r="A2246" s="3">
        <v>45168</v>
      </c>
      <c r="B2246" s="2">
        <f t="shared" si="106"/>
        <v>2023</v>
      </c>
      <c r="C2246" s="2">
        <f t="shared" si="105"/>
        <v>8</v>
      </c>
      <c r="D2246" s="2">
        <v>908</v>
      </c>
      <c r="E2246" t="s">
        <v>1092</v>
      </c>
      <c r="F2246" s="4">
        <v>35815256</v>
      </c>
      <c r="G2246" s="2">
        <v>2.44</v>
      </c>
      <c r="H2246" t="s">
        <v>5792</v>
      </c>
      <c r="L2246" t="s">
        <v>5792</v>
      </c>
      <c r="AD2246" t="str">
        <f t="shared" si="107"/>
        <v xml:space="preserve">Energie, vodné, stočné, správcovské služby </v>
      </c>
    </row>
    <row r="2247" spans="1:30" x14ac:dyDescent="0.3">
      <c r="A2247" s="3">
        <v>45166</v>
      </c>
      <c r="B2247" s="2">
        <f t="shared" si="106"/>
        <v>2023</v>
      </c>
      <c r="C2247" s="2">
        <f t="shared" si="105"/>
        <v>8</v>
      </c>
      <c r="D2247" s="2">
        <v>922</v>
      </c>
      <c r="E2247" t="s">
        <v>1099</v>
      </c>
      <c r="F2247" s="4">
        <v>35815256</v>
      </c>
      <c r="G2247" s="2">
        <v>13</v>
      </c>
      <c r="H2247" t="s">
        <v>5792</v>
      </c>
      <c r="L2247" t="s">
        <v>5792</v>
      </c>
      <c r="AD2247" t="str">
        <f t="shared" si="107"/>
        <v xml:space="preserve">Energie, vodné, stočné, správcovské služby </v>
      </c>
    </row>
    <row r="2248" spans="1:30" x14ac:dyDescent="0.3">
      <c r="A2248" s="3">
        <v>45127</v>
      </c>
      <c r="B2248" s="2">
        <f t="shared" si="106"/>
        <v>2023</v>
      </c>
      <c r="C2248" s="2">
        <f t="shared" si="105"/>
        <v>7</v>
      </c>
      <c r="D2248" s="2">
        <v>209</v>
      </c>
      <c r="E2248" t="s">
        <v>1272</v>
      </c>
      <c r="F2248" s="4">
        <v>35815256</v>
      </c>
      <c r="G2248" s="2">
        <v>829</v>
      </c>
      <c r="H2248" t="s">
        <v>5792</v>
      </c>
      <c r="L2248" t="s">
        <v>5792</v>
      </c>
      <c r="AD2248" t="str">
        <f t="shared" si="107"/>
        <v xml:space="preserve">Energie, vodné, stočné, správcovské služby </v>
      </c>
    </row>
    <row r="2249" spans="1:30" x14ac:dyDescent="0.3">
      <c r="A2249" s="3">
        <v>45120</v>
      </c>
      <c r="B2249" s="2">
        <f t="shared" si="106"/>
        <v>2023</v>
      </c>
      <c r="C2249" s="2">
        <f t="shared" si="105"/>
        <v>7</v>
      </c>
      <c r="D2249" s="2">
        <v>708</v>
      </c>
      <c r="E2249" t="s">
        <v>1303</v>
      </c>
      <c r="F2249" s="4">
        <v>35815256</v>
      </c>
      <c r="G2249" s="2">
        <v>14</v>
      </c>
      <c r="H2249" t="s">
        <v>5792</v>
      </c>
      <c r="L2249" t="s">
        <v>5792</v>
      </c>
      <c r="AD2249" t="str">
        <f t="shared" si="107"/>
        <v xml:space="preserve">Energie, vodné, stočné, správcovské služby </v>
      </c>
    </row>
    <row r="2250" spans="1:30" x14ac:dyDescent="0.3">
      <c r="A2250" s="3">
        <v>45096</v>
      </c>
      <c r="B2250" s="2">
        <f t="shared" si="106"/>
        <v>2023</v>
      </c>
      <c r="C2250" s="2">
        <f t="shared" si="105"/>
        <v>6</v>
      </c>
      <c r="D2250" s="2">
        <v>552</v>
      </c>
      <c r="E2250" t="s">
        <v>1476</v>
      </c>
      <c r="F2250" s="4">
        <v>35815256</v>
      </c>
      <c r="G2250" s="2">
        <v>14</v>
      </c>
      <c r="H2250" t="s">
        <v>5792</v>
      </c>
      <c r="L2250" t="s">
        <v>5792</v>
      </c>
      <c r="AD2250" t="str">
        <f t="shared" si="107"/>
        <v xml:space="preserve">Energie, vodné, stočné, správcovské služby </v>
      </c>
    </row>
    <row r="2251" spans="1:30" x14ac:dyDescent="0.3">
      <c r="A2251" s="3">
        <v>45096</v>
      </c>
      <c r="B2251" s="2">
        <f t="shared" si="106"/>
        <v>2023</v>
      </c>
      <c r="C2251" s="2">
        <f t="shared" si="105"/>
        <v>6</v>
      </c>
      <c r="D2251" s="2">
        <v>155</v>
      </c>
      <c r="E2251" t="s">
        <v>1484</v>
      </c>
      <c r="F2251" s="4">
        <v>35815256</v>
      </c>
      <c r="G2251" s="2">
        <v>829</v>
      </c>
      <c r="H2251" t="s">
        <v>5792</v>
      </c>
      <c r="L2251" t="s">
        <v>5792</v>
      </c>
      <c r="AD2251" t="str">
        <f t="shared" si="107"/>
        <v xml:space="preserve">Energie, vodné, stočné, správcovské služby </v>
      </c>
    </row>
    <row r="2252" spans="1:30" x14ac:dyDescent="0.3">
      <c r="A2252" s="3">
        <v>45063</v>
      </c>
      <c r="B2252" s="2">
        <f t="shared" si="106"/>
        <v>2023</v>
      </c>
      <c r="C2252" s="2">
        <f t="shared" si="105"/>
        <v>5</v>
      </c>
      <c r="D2252" s="2">
        <v>433</v>
      </c>
      <c r="E2252" t="s">
        <v>1613</v>
      </c>
      <c r="F2252" s="4">
        <v>35815256</v>
      </c>
      <c r="G2252" s="2">
        <v>14</v>
      </c>
      <c r="H2252" t="s">
        <v>5792</v>
      </c>
      <c r="L2252" t="s">
        <v>5792</v>
      </c>
      <c r="AD2252" t="str">
        <f t="shared" si="107"/>
        <v xml:space="preserve">Energie, vodné, stočné, správcovské služby </v>
      </c>
    </row>
    <row r="2253" spans="1:30" x14ac:dyDescent="0.3">
      <c r="A2253" s="3">
        <v>45062</v>
      </c>
      <c r="B2253" s="2">
        <f t="shared" si="106"/>
        <v>2023</v>
      </c>
      <c r="C2253" s="2">
        <f t="shared" si="105"/>
        <v>5</v>
      </c>
      <c r="D2253" s="2">
        <v>125</v>
      </c>
      <c r="E2253" t="s">
        <v>1618</v>
      </c>
      <c r="F2253" s="4">
        <v>35815256</v>
      </c>
      <c r="G2253" s="2">
        <v>829</v>
      </c>
      <c r="H2253" t="s">
        <v>5792</v>
      </c>
      <c r="L2253" t="s">
        <v>5792</v>
      </c>
      <c r="AD2253" t="str">
        <f t="shared" si="107"/>
        <v xml:space="preserve">Energie, vodné, stočné, správcovské služby </v>
      </c>
    </row>
    <row r="2254" spans="1:30" x14ac:dyDescent="0.3">
      <c r="A2254" s="3">
        <v>45050</v>
      </c>
      <c r="B2254" s="2">
        <f t="shared" si="106"/>
        <v>2023</v>
      </c>
      <c r="C2254" s="2">
        <f t="shared" si="105"/>
        <v>5</v>
      </c>
      <c r="D2254" s="2">
        <v>387</v>
      </c>
      <c r="E2254" t="s">
        <v>1669</v>
      </c>
      <c r="F2254" s="4">
        <v>35815256</v>
      </c>
      <c r="G2254" s="2">
        <v>4230.18</v>
      </c>
      <c r="H2254" t="s">
        <v>5792</v>
      </c>
      <c r="L2254" t="s">
        <v>5792</v>
      </c>
      <c r="AD2254" t="str">
        <f t="shared" si="107"/>
        <v xml:space="preserve">Energie, vodné, stočné, správcovské služby </v>
      </c>
    </row>
    <row r="2255" spans="1:30" x14ac:dyDescent="0.3">
      <c r="A2255" s="3">
        <v>45028</v>
      </c>
      <c r="B2255" s="2">
        <f t="shared" si="106"/>
        <v>2023</v>
      </c>
      <c r="C2255" s="2">
        <f t="shared" si="105"/>
        <v>4</v>
      </c>
      <c r="D2255" s="2">
        <v>327</v>
      </c>
      <c r="E2255" t="s">
        <v>1788</v>
      </c>
      <c r="F2255" s="4">
        <v>35815256</v>
      </c>
      <c r="G2255" s="2">
        <v>14</v>
      </c>
      <c r="H2255" t="s">
        <v>5792</v>
      </c>
      <c r="L2255" t="s">
        <v>5792</v>
      </c>
      <c r="AD2255" t="str">
        <f t="shared" si="107"/>
        <v xml:space="preserve">Energie, vodné, stočné, správcovské služby </v>
      </c>
    </row>
    <row r="2256" spans="1:30" x14ac:dyDescent="0.3">
      <c r="A2256" s="3">
        <v>45028</v>
      </c>
      <c r="B2256" s="2">
        <f t="shared" si="106"/>
        <v>2023</v>
      </c>
      <c r="C2256" s="2">
        <f t="shared" si="105"/>
        <v>4</v>
      </c>
      <c r="D2256" s="2">
        <v>309</v>
      </c>
      <c r="E2256" t="s">
        <v>1794</v>
      </c>
      <c r="F2256" s="4">
        <v>35815256</v>
      </c>
      <c r="G2256" s="2">
        <v>281</v>
      </c>
      <c r="H2256" t="s">
        <v>5792</v>
      </c>
      <c r="L2256" t="s">
        <v>5792</v>
      </c>
      <c r="AD2256" t="str">
        <f t="shared" si="107"/>
        <v xml:space="preserve">Energie, vodné, stočné, správcovské služby </v>
      </c>
    </row>
    <row r="2257" spans="1:30" x14ac:dyDescent="0.3">
      <c r="A2257" s="3">
        <v>45028</v>
      </c>
      <c r="B2257" s="2">
        <f t="shared" si="106"/>
        <v>2023</v>
      </c>
      <c r="C2257" s="2">
        <f t="shared" si="105"/>
        <v>4</v>
      </c>
      <c r="D2257" s="2">
        <v>80</v>
      </c>
      <c r="E2257" t="s">
        <v>1800</v>
      </c>
      <c r="F2257" s="4">
        <v>35815256</v>
      </c>
      <c r="G2257" s="2">
        <v>829</v>
      </c>
      <c r="H2257" t="s">
        <v>5792</v>
      </c>
      <c r="L2257" t="s">
        <v>5792</v>
      </c>
      <c r="AD2257" t="str">
        <f t="shared" si="107"/>
        <v xml:space="preserve">Energie, vodné, stočné, správcovské služby </v>
      </c>
    </row>
    <row r="2258" spans="1:30" x14ac:dyDescent="0.3">
      <c r="A2258" s="3">
        <v>45000</v>
      </c>
      <c r="B2258" s="2">
        <f t="shared" si="106"/>
        <v>2023</v>
      </c>
      <c r="C2258" s="2">
        <f t="shared" si="105"/>
        <v>3</v>
      </c>
      <c r="D2258" s="2">
        <v>167</v>
      </c>
      <c r="E2258" t="s">
        <v>1922</v>
      </c>
      <c r="F2258" s="4">
        <v>35815256</v>
      </c>
      <c r="G2258" s="2">
        <v>14</v>
      </c>
      <c r="H2258" t="s">
        <v>5792</v>
      </c>
      <c r="L2258" t="s">
        <v>5792</v>
      </c>
      <c r="AD2258" t="str">
        <f t="shared" si="107"/>
        <v xml:space="preserve">Energie, vodné, stočné, správcovské služby </v>
      </c>
    </row>
    <row r="2259" spans="1:30" x14ac:dyDescent="0.3">
      <c r="A2259" s="3">
        <v>45000</v>
      </c>
      <c r="B2259" s="2">
        <f t="shared" si="106"/>
        <v>2023</v>
      </c>
      <c r="C2259" s="2">
        <f t="shared" si="105"/>
        <v>3</v>
      </c>
      <c r="D2259" s="2">
        <v>47</v>
      </c>
      <c r="E2259" t="s">
        <v>1923</v>
      </c>
      <c r="F2259" s="4">
        <v>35815256</v>
      </c>
      <c r="G2259" s="2">
        <v>829</v>
      </c>
      <c r="H2259" t="s">
        <v>5792</v>
      </c>
      <c r="L2259" t="s">
        <v>5792</v>
      </c>
      <c r="AD2259" t="str">
        <f t="shared" si="107"/>
        <v xml:space="preserve">Energie, vodné, stočné, správcovské služby </v>
      </c>
    </row>
    <row r="2260" spans="1:30" x14ac:dyDescent="0.3">
      <c r="A2260" s="3">
        <v>44999</v>
      </c>
      <c r="B2260" s="2">
        <f t="shared" si="106"/>
        <v>2023</v>
      </c>
      <c r="C2260" s="2">
        <f t="shared" si="105"/>
        <v>3</v>
      </c>
      <c r="D2260" s="2">
        <v>170</v>
      </c>
      <c r="E2260" t="s">
        <v>1930</v>
      </c>
      <c r="F2260" s="4">
        <v>35815256</v>
      </c>
      <c r="G2260" s="2">
        <v>514</v>
      </c>
      <c r="H2260" t="s">
        <v>5792</v>
      </c>
      <c r="L2260" t="s">
        <v>5792</v>
      </c>
      <c r="AD2260" t="str">
        <f t="shared" si="107"/>
        <v xml:space="preserve">Energie, vodné, stočné, správcovské služby </v>
      </c>
    </row>
    <row r="2261" spans="1:30" x14ac:dyDescent="0.3">
      <c r="A2261" s="3">
        <v>44973</v>
      </c>
      <c r="B2261" s="2">
        <f t="shared" si="106"/>
        <v>2023</v>
      </c>
      <c r="C2261" s="2">
        <f t="shared" si="105"/>
        <v>2</v>
      </c>
      <c r="D2261" s="2">
        <v>66</v>
      </c>
      <c r="E2261" t="s">
        <v>2025</v>
      </c>
      <c r="F2261" s="4">
        <v>35815256</v>
      </c>
      <c r="G2261" s="2">
        <v>829</v>
      </c>
      <c r="H2261" t="s">
        <v>5792</v>
      </c>
      <c r="L2261" t="s">
        <v>5792</v>
      </c>
      <c r="AD2261" t="str">
        <f t="shared" si="107"/>
        <v xml:space="preserve">Energie, vodné, stočné, správcovské služby </v>
      </c>
    </row>
    <row r="2262" spans="1:30" x14ac:dyDescent="0.3">
      <c r="A2262" s="3">
        <v>44973</v>
      </c>
      <c r="B2262" s="2">
        <f t="shared" si="106"/>
        <v>2023</v>
      </c>
      <c r="C2262" s="2">
        <f t="shared" si="105"/>
        <v>2</v>
      </c>
      <c r="D2262" s="2">
        <v>65</v>
      </c>
      <c r="E2262" t="s">
        <v>2026</v>
      </c>
      <c r="F2262" s="4">
        <v>35815256</v>
      </c>
      <c r="G2262" s="2">
        <v>545</v>
      </c>
      <c r="H2262" t="s">
        <v>5792</v>
      </c>
      <c r="L2262" t="s">
        <v>5792</v>
      </c>
      <c r="AD2262" t="str">
        <f t="shared" si="107"/>
        <v xml:space="preserve">Energie, vodné, stočné, správcovské služby </v>
      </c>
    </row>
    <row r="2263" spans="1:30" x14ac:dyDescent="0.3">
      <c r="A2263" s="3">
        <v>44973</v>
      </c>
      <c r="B2263" s="2">
        <f t="shared" si="106"/>
        <v>2023</v>
      </c>
      <c r="C2263" s="2">
        <f t="shared" si="105"/>
        <v>2</v>
      </c>
      <c r="D2263" s="2">
        <v>67</v>
      </c>
      <c r="E2263" t="s">
        <v>2048</v>
      </c>
      <c r="F2263" s="4">
        <v>35815256</v>
      </c>
      <c r="G2263" s="2">
        <v>14</v>
      </c>
      <c r="H2263" t="s">
        <v>5792</v>
      </c>
      <c r="L2263" t="s">
        <v>5792</v>
      </c>
      <c r="AD2263" t="str">
        <f t="shared" si="107"/>
        <v xml:space="preserve">Energie, vodné, stočné, správcovské služby </v>
      </c>
    </row>
    <row r="2264" spans="1:30" x14ac:dyDescent="0.3">
      <c r="A2264" s="3">
        <v>44945</v>
      </c>
      <c r="B2264" s="2">
        <f t="shared" si="106"/>
        <v>2023</v>
      </c>
      <c r="C2264" s="2">
        <f t="shared" si="105"/>
        <v>1</v>
      </c>
      <c r="D2264" s="2">
        <v>1980</v>
      </c>
      <c r="E2264" t="s">
        <v>2158</v>
      </c>
      <c r="F2264" s="4">
        <v>35815256</v>
      </c>
      <c r="G2264" s="2">
        <v>-93.2</v>
      </c>
      <c r="H2264" t="s">
        <v>5792</v>
      </c>
      <c r="L2264" t="s">
        <v>5792</v>
      </c>
      <c r="AD2264" t="str">
        <f t="shared" si="107"/>
        <v xml:space="preserve">Energie, vodné, stočné, správcovské služby </v>
      </c>
    </row>
    <row r="2265" spans="1:30" x14ac:dyDescent="0.3">
      <c r="A2265" s="3">
        <v>44945</v>
      </c>
      <c r="B2265" s="2">
        <f t="shared" si="106"/>
        <v>2023</v>
      </c>
      <c r="C2265" s="2">
        <f t="shared" si="105"/>
        <v>1</v>
      </c>
      <c r="D2265" s="2">
        <v>1979</v>
      </c>
      <c r="E2265" t="s">
        <v>2159</v>
      </c>
      <c r="F2265" s="4">
        <v>35815256</v>
      </c>
      <c r="G2265" s="2">
        <v>-5620.12</v>
      </c>
      <c r="H2265" t="s">
        <v>5792</v>
      </c>
      <c r="L2265" t="s">
        <v>5792</v>
      </c>
      <c r="AD2265" t="str">
        <f t="shared" si="107"/>
        <v xml:space="preserve">Energie, vodné, stočné, správcovské služby </v>
      </c>
    </row>
    <row r="2266" spans="1:30" x14ac:dyDescent="0.3">
      <c r="A2266" s="3">
        <v>44945</v>
      </c>
      <c r="B2266" s="2">
        <f t="shared" si="106"/>
        <v>2023</v>
      </c>
      <c r="C2266" s="2">
        <f t="shared" si="105"/>
        <v>1</v>
      </c>
      <c r="D2266" s="2">
        <v>1978</v>
      </c>
      <c r="E2266" t="s">
        <v>2160</v>
      </c>
      <c r="F2266" s="4">
        <v>35815256</v>
      </c>
      <c r="G2266" s="2">
        <v>-11.23</v>
      </c>
      <c r="H2266" t="s">
        <v>5792</v>
      </c>
      <c r="L2266" t="s">
        <v>5792</v>
      </c>
      <c r="AD2266" t="str">
        <f t="shared" si="107"/>
        <v xml:space="preserve">Energie, vodné, stočné, správcovské služby </v>
      </c>
    </row>
    <row r="2267" spans="1:30" x14ac:dyDescent="0.3">
      <c r="A2267" s="3">
        <v>44914</v>
      </c>
      <c r="B2267" s="2">
        <f t="shared" si="106"/>
        <v>2022</v>
      </c>
      <c r="C2267" s="2">
        <f t="shared" si="105"/>
        <v>12</v>
      </c>
      <c r="D2267">
        <v>1731</v>
      </c>
      <c r="E2267" t="s">
        <v>2395</v>
      </c>
      <c r="F2267" s="4">
        <v>35815256</v>
      </c>
      <c r="G2267" s="2">
        <v>809</v>
      </c>
      <c r="H2267" t="s">
        <v>5792</v>
      </c>
      <c r="L2267" t="s">
        <v>5792</v>
      </c>
      <c r="AD2267" t="str">
        <f t="shared" si="107"/>
        <v xml:space="preserve">Energie, vodné, stočné, správcovské služby </v>
      </c>
    </row>
    <row r="2268" spans="1:30" x14ac:dyDescent="0.3">
      <c r="A2268" s="3">
        <v>44914</v>
      </c>
      <c r="B2268" s="2">
        <f t="shared" si="106"/>
        <v>2022</v>
      </c>
      <c r="C2268" s="2">
        <f t="shared" si="105"/>
        <v>12</v>
      </c>
      <c r="D2268">
        <v>1730</v>
      </c>
      <c r="E2268" t="s">
        <v>2396</v>
      </c>
      <c r="F2268" s="4">
        <v>35815256</v>
      </c>
      <c r="G2268" s="2">
        <v>979</v>
      </c>
      <c r="H2268" t="s">
        <v>5792</v>
      </c>
      <c r="L2268" t="s">
        <v>5792</v>
      </c>
      <c r="AD2268" t="str">
        <f t="shared" si="107"/>
        <v xml:space="preserve">Energie, vodné, stočné, správcovské služby </v>
      </c>
    </row>
    <row r="2269" spans="1:30" x14ac:dyDescent="0.3">
      <c r="A2269" s="3">
        <v>44914</v>
      </c>
      <c r="B2269" s="2">
        <f t="shared" si="106"/>
        <v>2022</v>
      </c>
      <c r="C2269" s="2">
        <f t="shared" si="105"/>
        <v>12</v>
      </c>
      <c r="D2269">
        <v>1720</v>
      </c>
      <c r="E2269" t="s">
        <v>2398</v>
      </c>
      <c r="F2269" s="4">
        <v>35815256</v>
      </c>
      <c r="G2269" s="2">
        <v>12</v>
      </c>
      <c r="H2269" t="s">
        <v>5792</v>
      </c>
      <c r="L2269" t="s">
        <v>5792</v>
      </c>
      <c r="AD2269" t="str">
        <f t="shared" si="107"/>
        <v xml:space="preserve">Energie, vodné, stočné, správcovské služby </v>
      </c>
    </row>
    <row r="2270" spans="1:30" x14ac:dyDescent="0.3">
      <c r="A2270" s="3">
        <v>44886</v>
      </c>
      <c r="B2270" s="2">
        <f t="shared" si="106"/>
        <v>2022</v>
      </c>
      <c r="C2270" s="2">
        <f t="shared" si="105"/>
        <v>11</v>
      </c>
      <c r="D2270">
        <v>1531</v>
      </c>
      <c r="E2270" t="s">
        <v>2551</v>
      </c>
      <c r="F2270" s="4">
        <v>35815256</v>
      </c>
      <c r="G2270" s="2">
        <v>12</v>
      </c>
      <c r="H2270" t="s">
        <v>5792</v>
      </c>
      <c r="L2270" t="s">
        <v>5792</v>
      </c>
      <c r="AD2270" t="str">
        <f t="shared" si="107"/>
        <v xml:space="preserve">Energie, vodné, stočné, správcovské služby </v>
      </c>
    </row>
    <row r="2271" spans="1:30" x14ac:dyDescent="0.3">
      <c r="A2271" s="3">
        <v>44880</v>
      </c>
      <c r="B2271" s="2">
        <f t="shared" si="106"/>
        <v>2022</v>
      </c>
      <c r="C2271" s="2">
        <f t="shared" si="105"/>
        <v>11</v>
      </c>
      <c r="D2271">
        <v>1540</v>
      </c>
      <c r="E2271" t="s">
        <v>2560</v>
      </c>
      <c r="F2271" s="4">
        <v>35815256</v>
      </c>
      <c r="G2271" s="2">
        <v>809</v>
      </c>
      <c r="H2271" t="s">
        <v>5792</v>
      </c>
      <c r="L2271" t="s">
        <v>5792</v>
      </c>
      <c r="AD2271" t="str">
        <f t="shared" si="107"/>
        <v xml:space="preserve">Energie, vodné, stočné, správcovské služby </v>
      </c>
    </row>
    <row r="2272" spans="1:30" x14ac:dyDescent="0.3">
      <c r="A2272" s="3">
        <v>44880</v>
      </c>
      <c r="B2272" s="2">
        <f t="shared" si="106"/>
        <v>2022</v>
      </c>
      <c r="C2272" s="2">
        <f t="shared" si="105"/>
        <v>11</v>
      </c>
      <c r="D2272">
        <v>1539</v>
      </c>
      <c r="E2272" t="s">
        <v>2561</v>
      </c>
      <c r="F2272" s="4">
        <v>35815256</v>
      </c>
      <c r="G2272" s="2">
        <v>979</v>
      </c>
      <c r="H2272" t="s">
        <v>5792</v>
      </c>
      <c r="L2272" t="s">
        <v>5792</v>
      </c>
      <c r="AD2272" t="str">
        <f t="shared" si="107"/>
        <v xml:space="preserve">Energie, vodné, stočné, správcovské služby </v>
      </c>
    </row>
    <row r="2273" spans="1:30" x14ac:dyDescent="0.3">
      <c r="A2273" s="3">
        <v>44853</v>
      </c>
      <c r="B2273" s="2">
        <f t="shared" si="106"/>
        <v>2022</v>
      </c>
      <c r="C2273" s="2">
        <f t="shared" si="105"/>
        <v>10</v>
      </c>
      <c r="D2273">
        <v>1362</v>
      </c>
      <c r="E2273" t="s">
        <v>2707</v>
      </c>
      <c r="F2273" s="4">
        <v>35815256</v>
      </c>
      <c r="G2273" s="2">
        <v>979</v>
      </c>
      <c r="H2273" t="s">
        <v>5792</v>
      </c>
      <c r="L2273" t="s">
        <v>5792</v>
      </c>
      <c r="AD2273" t="str">
        <f t="shared" si="107"/>
        <v xml:space="preserve">Energie, vodné, stočné, správcovské služby </v>
      </c>
    </row>
    <row r="2274" spans="1:30" x14ac:dyDescent="0.3">
      <c r="A2274" s="3">
        <v>44853</v>
      </c>
      <c r="B2274" s="2">
        <f t="shared" si="106"/>
        <v>2022</v>
      </c>
      <c r="C2274" s="2">
        <f t="shared" si="105"/>
        <v>10</v>
      </c>
      <c r="D2274">
        <v>1361</v>
      </c>
      <c r="E2274" t="s">
        <v>2708</v>
      </c>
      <c r="F2274" s="4">
        <v>35815256</v>
      </c>
      <c r="G2274" s="2">
        <v>809</v>
      </c>
      <c r="H2274" t="s">
        <v>5792</v>
      </c>
      <c r="L2274" t="s">
        <v>5792</v>
      </c>
      <c r="AD2274" t="str">
        <f t="shared" si="107"/>
        <v xml:space="preserve">Energie, vodné, stočné, správcovské služby </v>
      </c>
    </row>
    <row r="2275" spans="1:30" x14ac:dyDescent="0.3">
      <c r="A2275" s="3">
        <v>44853</v>
      </c>
      <c r="B2275" s="2">
        <f t="shared" si="106"/>
        <v>2022</v>
      </c>
      <c r="C2275" s="2">
        <f t="shared" si="105"/>
        <v>10</v>
      </c>
      <c r="D2275">
        <v>1360</v>
      </c>
      <c r="E2275" t="s">
        <v>2709</v>
      </c>
      <c r="F2275" s="4">
        <v>35815256</v>
      </c>
      <c r="G2275" s="2">
        <v>12</v>
      </c>
      <c r="H2275" t="s">
        <v>5792</v>
      </c>
      <c r="L2275" t="s">
        <v>5792</v>
      </c>
      <c r="AD2275" t="str">
        <f t="shared" si="107"/>
        <v xml:space="preserve">Energie, vodné, stočné, správcovské služby </v>
      </c>
    </row>
    <row r="2276" spans="1:30" x14ac:dyDescent="0.3">
      <c r="A2276" s="3">
        <v>44823</v>
      </c>
      <c r="B2276" s="2">
        <f t="shared" si="106"/>
        <v>2022</v>
      </c>
      <c r="C2276" s="2">
        <f t="shared" si="105"/>
        <v>9</v>
      </c>
      <c r="D2276">
        <v>1203</v>
      </c>
      <c r="E2276" t="s">
        <v>2827</v>
      </c>
      <c r="F2276" s="4">
        <v>35815256</v>
      </c>
      <c r="G2276" s="2">
        <v>979</v>
      </c>
      <c r="H2276" t="s">
        <v>5792</v>
      </c>
      <c r="L2276" t="s">
        <v>5792</v>
      </c>
      <c r="AD2276" t="str">
        <f t="shared" si="107"/>
        <v xml:space="preserve">Energie, vodné, stočné, správcovské služby </v>
      </c>
    </row>
    <row r="2277" spans="1:30" x14ac:dyDescent="0.3">
      <c r="A2277" s="3">
        <v>44823</v>
      </c>
      <c r="B2277" s="2">
        <f t="shared" si="106"/>
        <v>2022</v>
      </c>
      <c r="C2277" s="2">
        <f t="shared" si="105"/>
        <v>9</v>
      </c>
      <c r="D2277">
        <v>1202</v>
      </c>
      <c r="E2277" t="s">
        <v>2828</v>
      </c>
      <c r="F2277" s="4">
        <v>35815256</v>
      </c>
      <c r="G2277" s="2">
        <v>809</v>
      </c>
      <c r="H2277" t="s">
        <v>5792</v>
      </c>
      <c r="L2277" t="s">
        <v>5792</v>
      </c>
      <c r="AD2277" t="str">
        <f t="shared" si="107"/>
        <v xml:space="preserve">Energie, vodné, stočné, správcovské služby </v>
      </c>
    </row>
    <row r="2278" spans="1:30" x14ac:dyDescent="0.3">
      <c r="A2278" s="3">
        <v>44823</v>
      </c>
      <c r="B2278" s="2">
        <f t="shared" si="106"/>
        <v>2022</v>
      </c>
      <c r="C2278" s="2">
        <f t="shared" si="105"/>
        <v>9</v>
      </c>
      <c r="D2278">
        <v>1194</v>
      </c>
      <c r="E2278" t="s">
        <v>2830</v>
      </c>
      <c r="F2278" s="4">
        <v>35815256</v>
      </c>
      <c r="G2278" s="2">
        <v>12</v>
      </c>
      <c r="H2278" t="s">
        <v>5792</v>
      </c>
      <c r="L2278" t="s">
        <v>5792</v>
      </c>
      <c r="AD2278" t="str">
        <f t="shared" si="107"/>
        <v xml:space="preserve">Energie, vodné, stočné, správcovské služby </v>
      </c>
    </row>
    <row r="2279" spans="1:30" x14ac:dyDescent="0.3">
      <c r="A2279" s="3">
        <v>44784</v>
      </c>
      <c r="B2279" s="2">
        <f t="shared" si="106"/>
        <v>2022</v>
      </c>
      <c r="C2279" s="2">
        <f t="shared" si="105"/>
        <v>8</v>
      </c>
      <c r="D2279">
        <v>1074</v>
      </c>
      <c r="E2279" t="s">
        <v>2957</v>
      </c>
      <c r="F2279" s="4">
        <v>35815256</v>
      </c>
      <c r="G2279" s="2">
        <v>12</v>
      </c>
      <c r="H2279" t="s">
        <v>5792</v>
      </c>
      <c r="L2279" t="s">
        <v>5792</v>
      </c>
      <c r="AD2279" t="str">
        <f t="shared" si="107"/>
        <v xml:space="preserve">Energie, vodné, stočné, správcovské služby </v>
      </c>
    </row>
    <row r="2280" spans="1:30" x14ac:dyDescent="0.3">
      <c r="A2280" s="3">
        <v>44784</v>
      </c>
      <c r="B2280" s="2">
        <f t="shared" si="106"/>
        <v>2022</v>
      </c>
      <c r="C2280" s="2">
        <f t="shared" si="105"/>
        <v>8</v>
      </c>
      <c r="D2280">
        <v>1067</v>
      </c>
      <c r="E2280" t="s">
        <v>2962</v>
      </c>
      <c r="F2280" s="4">
        <v>35815256</v>
      </c>
      <c r="G2280" s="2">
        <v>809</v>
      </c>
      <c r="H2280" t="s">
        <v>5792</v>
      </c>
      <c r="L2280" t="s">
        <v>5792</v>
      </c>
      <c r="AD2280" t="str">
        <f t="shared" si="107"/>
        <v xml:space="preserve">Energie, vodné, stočné, správcovské služby </v>
      </c>
    </row>
    <row r="2281" spans="1:30" x14ac:dyDescent="0.3">
      <c r="A2281" s="3">
        <v>44784</v>
      </c>
      <c r="B2281" s="2">
        <f t="shared" si="106"/>
        <v>2022</v>
      </c>
      <c r="C2281" s="2">
        <f t="shared" si="105"/>
        <v>8</v>
      </c>
      <c r="D2281">
        <v>1066</v>
      </c>
      <c r="E2281" t="s">
        <v>2963</v>
      </c>
      <c r="F2281" s="4">
        <v>35815256</v>
      </c>
      <c r="G2281" s="2">
        <v>979</v>
      </c>
      <c r="H2281" t="s">
        <v>5792</v>
      </c>
      <c r="L2281" t="s">
        <v>5792</v>
      </c>
      <c r="AD2281" t="str">
        <f t="shared" si="107"/>
        <v xml:space="preserve">Energie, vodné, stočné, správcovské služby </v>
      </c>
    </row>
    <row r="2282" spans="1:30" x14ac:dyDescent="0.3">
      <c r="A2282" s="3">
        <v>44756</v>
      </c>
      <c r="B2282" s="2">
        <f t="shared" si="106"/>
        <v>2022</v>
      </c>
      <c r="C2282" s="2">
        <f t="shared" si="105"/>
        <v>7</v>
      </c>
      <c r="D2282">
        <v>930</v>
      </c>
      <c r="E2282" t="s">
        <v>3081</v>
      </c>
      <c r="F2282" s="4">
        <v>35815256</v>
      </c>
      <c r="G2282" s="2">
        <v>809</v>
      </c>
      <c r="H2282" t="s">
        <v>5792</v>
      </c>
      <c r="L2282" t="s">
        <v>5792</v>
      </c>
      <c r="AD2282" t="str">
        <f t="shared" si="107"/>
        <v xml:space="preserve">Energie, vodné, stočné, správcovské služby </v>
      </c>
    </row>
    <row r="2283" spans="1:30" x14ac:dyDescent="0.3">
      <c r="A2283" s="3">
        <v>44756</v>
      </c>
      <c r="B2283" s="2">
        <f t="shared" si="106"/>
        <v>2022</v>
      </c>
      <c r="C2283" s="2">
        <f t="shared" si="105"/>
        <v>7</v>
      </c>
      <c r="D2283">
        <v>929</v>
      </c>
      <c r="E2283" t="s">
        <v>3082</v>
      </c>
      <c r="F2283" s="4">
        <v>35815256</v>
      </c>
      <c r="G2283" s="2">
        <v>979</v>
      </c>
      <c r="H2283" t="s">
        <v>5792</v>
      </c>
      <c r="L2283" t="s">
        <v>5792</v>
      </c>
      <c r="AD2283" t="str">
        <f t="shared" si="107"/>
        <v xml:space="preserve">Energie, vodné, stočné, správcovské služby </v>
      </c>
    </row>
    <row r="2284" spans="1:30" x14ac:dyDescent="0.3">
      <c r="A2284" s="3">
        <v>44756</v>
      </c>
      <c r="B2284" s="2">
        <f t="shared" si="106"/>
        <v>2022</v>
      </c>
      <c r="C2284" s="2">
        <f t="shared" si="105"/>
        <v>7</v>
      </c>
      <c r="D2284">
        <v>923</v>
      </c>
      <c r="E2284" t="s">
        <v>3084</v>
      </c>
      <c r="F2284" s="4">
        <v>35815256</v>
      </c>
      <c r="G2284" s="2">
        <v>12</v>
      </c>
      <c r="H2284" t="s">
        <v>5792</v>
      </c>
      <c r="L2284" t="s">
        <v>5792</v>
      </c>
      <c r="AD2284" t="str">
        <f t="shared" si="107"/>
        <v xml:space="preserve">Energie, vodné, stočné, správcovské služby </v>
      </c>
    </row>
    <row r="2285" spans="1:30" x14ac:dyDescent="0.3">
      <c r="A2285" s="3">
        <v>44726</v>
      </c>
      <c r="B2285" s="2">
        <f t="shared" si="106"/>
        <v>2022</v>
      </c>
      <c r="C2285" s="2">
        <f t="shared" si="105"/>
        <v>6</v>
      </c>
      <c r="D2285">
        <v>774</v>
      </c>
      <c r="E2285" t="s">
        <v>3220</v>
      </c>
      <c r="F2285" s="4">
        <v>35815256</v>
      </c>
      <c r="G2285" s="2">
        <v>979</v>
      </c>
      <c r="H2285" t="s">
        <v>5792</v>
      </c>
      <c r="L2285" t="s">
        <v>5792</v>
      </c>
      <c r="AD2285" t="str">
        <f t="shared" si="107"/>
        <v xml:space="preserve">Energie, vodné, stočné, správcovské služby </v>
      </c>
    </row>
    <row r="2286" spans="1:30" x14ac:dyDescent="0.3">
      <c r="A2286" s="3">
        <v>44726</v>
      </c>
      <c r="B2286" s="2">
        <f t="shared" si="106"/>
        <v>2022</v>
      </c>
      <c r="C2286" s="2">
        <f t="shared" si="105"/>
        <v>6</v>
      </c>
      <c r="D2286">
        <v>773</v>
      </c>
      <c r="E2286" t="s">
        <v>3221</v>
      </c>
      <c r="F2286" s="4">
        <v>35815256</v>
      </c>
      <c r="G2286" s="2">
        <v>809</v>
      </c>
      <c r="H2286" t="s">
        <v>5792</v>
      </c>
      <c r="L2286" t="s">
        <v>5792</v>
      </c>
      <c r="AD2286" t="str">
        <f t="shared" si="107"/>
        <v xml:space="preserve">Energie, vodné, stočné, správcovské služby </v>
      </c>
    </row>
    <row r="2287" spans="1:30" x14ac:dyDescent="0.3">
      <c r="A2287" s="3">
        <v>44726</v>
      </c>
      <c r="B2287" s="2">
        <f t="shared" si="106"/>
        <v>2022</v>
      </c>
      <c r="C2287" s="2">
        <f t="shared" si="105"/>
        <v>6</v>
      </c>
      <c r="D2287">
        <v>762</v>
      </c>
      <c r="E2287" t="s">
        <v>3223</v>
      </c>
      <c r="F2287" s="4">
        <v>35815256</v>
      </c>
      <c r="G2287" s="2">
        <v>12</v>
      </c>
      <c r="H2287" t="s">
        <v>5792</v>
      </c>
      <c r="L2287" t="s">
        <v>5792</v>
      </c>
      <c r="AD2287" t="str">
        <f t="shared" si="107"/>
        <v xml:space="preserve">Energie, vodné, stočné, správcovské služby </v>
      </c>
    </row>
    <row r="2288" spans="1:30" x14ac:dyDescent="0.3">
      <c r="A2288" s="3">
        <v>44694</v>
      </c>
      <c r="B2288" s="2">
        <f t="shared" si="106"/>
        <v>2022</v>
      </c>
      <c r="C2288" s="2">
        <f t="shared" si="105"/>
        <v>5</v>
      </c>
      <c r="D2288">
        <v>587</v>
      </c>
      <c r="E2288" t="s">
        <v>3375</v>
      </c>
      <c r="F2288" s="4">
        <v>35815256</v>
      </c>
      <c r="G2288" s="2">
        <v>809</v>
      </c>
      <c r="H2288" t="s">
        <v>5792</v>
      </c>
      <c r="L2288" t="s">
        <v>5792</v>
      </c>
      <c r="AD2288" t="str">
        <f t="shared" si="107"/>
        <v xml:space="preserve">Energie, vodné, stočné, správcovské služby </v>
      </c>
    </row>
    <row r="2289" spans="1:30" x14ac:dyDescent="0.3">
      <c r="A2289" s="3">
        <v>44694</v>
      </c>
      <c r="B2289" s="2">
        <f t="shared" si="106"/>
        <v>2022</v>
      </c>
      <c r="C2289" s="2">
        <f t="shared" si="105"/>
        <v>5</v>
      </c>
      <c r="D2289">
        <v>586</v>
      </c>
      <c r="E2289" t="s">
        <v>3376</v>
      </c>
      <c r="F2289" s="4">
        <v>35815256</v>
      </c>
      <c r="G2289" s="2">
        <v>979</v>
      </c>
      <c r="H2289" t="s">
        <v>5792</v>
      </c>
      <c r="L2289" t="s">
        <v>5792</v>
      </c>
      <c r="AD2289" t="str">
        <f t="shared" si="107"/>
        <v xml:space="preserve">Energie, vodné, stočné, správcovské služby </v>
      </c>
    </row>
    <row r="2290" spans="1:30" x14ac:dyDescent="0.3">
      <c r="A2290" s="3">
        <v>44694</v>
      </c>
      <c r="B2290" s="2">
        <f t="shared" si="106"/>
        <v>2022</v>
      </c>
      <c r="C2290" s="2">
        <f t="shared" si="105"/>
        <v>5</v>
      </c>
      <c r="D2290">
        <v>581</v>
      </c>
      <c r="E2290" t="s">
        <v>3377</v>
      </c>
      <c r="F2290" s="4">
        <v>35815256</v>
      </c>
      <c r="G2290" s="2">
        <v>12</v>
      </c>
      <c r="H2290" t="s">
        <v>5792</v>
      </c>
      <c r="L2290" t="s">
        <v>5792</v>
      </c>
      <c r="AD2290" t="str">
        <f t="shared" si="107"/>
        <v xml:space="preserve">Energie, vodné, stočné, správcovské služby </v>
      </c>
    </row>
    <row r="2291" spans="1:30" x14ac:dyDescent="0.3">
      <c r="A2291" s="3">
        <v>44671</v>
      </c>
      <c r="B2291" s="2">
        <f t="shared" si="106"/>
        <v>2022</v>
      </c>
      <c r="C2291" s="2">
        <f t="shared" si="105"/>
        <v>4</v>
      </c>
      <c r="D2291">
        <v>427</v>
      </c>
      <c r="E2291" t="s">
        <v>3505</v>
      </c>
      <c r="F2291" s="4">
        <v>35815256</v>
      </c>
      <c r="G2291" s="2">
        <v>809</v>
      </c>
      <c r="H2291" t="s">
        <v>5792</v>
      </c>
      <c r="L2291" t="s">
        <v>5792</v>
      </c>
      <c r="AD2291" t="str">
        <f t="shared" si="107"/>
        <v xml:space="preserve">Energie, vodné, stočné, správcovské služby </v>
      </c>
    </row>
    <row r="2292" spans="1:30" x14ac:dyDescent="0.3">
      <c r="A2292" s="3">
        <v>44671</v>
      </c>
      <c r="B2292" s="2">
        <f t="shared" si="106"/>
        <v>2022</v>
      </c>
      <c r="C2292" s="2">
        <f t="shared" si="105"/>
        <v>4</v>
      </c>
      <c r="D2292">
        <v>426</v>
      </c>
      <c r="E2292" t="s">
        <v>3506</v>
      </c>
      <c r="F2292" s="4">
        <v>35815256</v>
      </c>
      <c r="G2292" s="2">
        <v>979</v>
      </c>
      <c r="H2292" t="s">
        <v>5792</v>
      </c>
      <c r="L2292" t="s">
        <v>5792</v>
      </c>
      <c r="AD2292" t="str">
        <f t="shared" si="107"/>
        <v xml:space="preserve">Energie, vodné, stočné, správcovské služby </v>
      </c>
    </row>
    <row r="2293" spans="1:30" x14ac:dyDescent="0.3">
      <c r="A2293" s="3">
        <v>44671</v>
      </c>
      <c r="B2293" s="2">
        <f t="shared" si="106"/>
        <v>2022</v>
      </c>
      <c r="C2293" s="2">
        <f t="shared" si="105"/>
        <v>4</v>
      </c>
      <c r="D2293">
        <v>419</v>
      </c>
      <c r="E2293" t="s">
        <v>3512</v>
      </c>
      <c r="F2293" s="4">
        <v>35815256</v>
      </c>
      <c r="G2293" s="2">
        <v>12</v>
      </c>
      <c r="H2293" t="s">
        <v>5792</v>
      </c>
      <c r="L2293" t="s">
        <v>5792</v>
      </c>
      <c r="AD2293" t="str">
        <f t="shared" si="107"/>
        <v xml:space="preserve">Energie, vodné, stočné, správcovské služby </v>
      </c>
    </row>
    <row r="2294" spans="1:30" x14ac:dyDescent="0.3">
      <c r="A2294" s="3">
        <v>44658</v>
      </c>
      <c r="B2294" s="2">
        <f t="shared" si="106"/>
        <v>2022</v>
      </c>
      <c r="C2294" s="2">
        <f t="shared" si="105"/>
        <v>4</v>
      </c>
      <c r="D2294">
        <v>428</v>
      </c>
      <c r="E2294" t="s">
        <v>3542</v>
      </c>
      <c r="F2294" s="4">
        <v>35815256</v>
      </c>
      <c r="G2294" s="2">
        <v>-189.4</v>
      </c>
      <c r="H2294" t="s">
        <v>5792</v>
      </c>
      <c r="L2294" t="s">
        <v>5792</v>
      </c>
      <c r="AD2294" t="str">
        <f t="shared" si="107"/>
        <v xml:space="preserve">Energie, vodné, stočné, správcovské služby </v>
      </c>
    </row>
    <row r="2295" spans="1:30" x14ac:dyDescent="0.3">
      <c r="A2295" s="3">
        <v>44652</v>
      </c>
      <c r="B2295" s="2">
        <f t="shared" si="106"/>
        <v>2022</v>
      </c>
      <c r="C2295" s="2">
        <f t="shared" si="105"/>
        <v>4</v>
      </c>
      <c r="D2295">
        <v>374</v>
      </c>
      <c r="E2295" t="s">
        <v>3553</v>
      </c>
      <c r="F2295" s="4">
        <v>35815256</v>
      </c>
      <c r="G2295" s="2">
        <v>3435.3</v>
      </c>
      <c r="H2295" t="s">
        <v>5792</v>
      </c>
      <c r="L2295" t="s">
        <v>5792</v>
      </c>
      <c r="AD2295" t="str">
        <f t="shared" si="107"/>
        <v xml:space="preserve">Energie, vodné, stočné, správcovské služby </v>
      </c>
    </row>
    <row r="2296" spans="1:30" x14ac:dyDescent="0.3">
      <c r="A2296" s="3">
        <v>44637</v>
      </c>
      <c r="B2296" s="2">
        <f t="shared" si="106"/>
        <v>2022</v>
      </c>
      <c r="C2296" s="2">
        <f t="shared" si="105"/>
        <v>3</v>
      </c>
      <c r="D2296">
        <v>246</v>
      </c>
      <c r="E2296" t="s">
        <v>3660</v>
      </c>
      <c r="F2296" s="4">
        <v>35815256</v>
      </c>
      <c r="G2296" s="2">
        <v>979</v>
      </c>
      <c r="H2296" t="s">
        <v>5792</v>
      </c>
      <c r="L2296" t="s">
        <v>5792</v>
      </c>
      <c r="AD2296" t="str">
        <f t="shared" si="107"/>
        <v xml:space="preserve">Energie, vodné, stočné, správcovské služby </v>
      </c>
    </row>
    <row r="2297" spans="1:30" x14ac:dyDescent="0.3">
      <c r="A2297" s="3">
        <v>44607</v>
      </c>
      <c r="B2297" s="2">
        <f t="shared" si="106"/>
        <v>2022</v>
      </c>
      <c r="C2297" s="2">
        <f t="shared" si="105"/>
        <v>2</v>
      </c>
      <c r="D2297">
        <v>96</v>
      </c>
      <c r="E2297" t="s">
        <v>3789</v>
      </c>
      <c r="F2297" s="4">
        <v>35815256</v>
      </c>
      <c r="G2297" s="2">
        <v>4</v>
      </c>
      <c r="H2297" t="s">
        <v>5792</v>
      </c>
      <c r="L2297" t="s">
        <v>5792</v>
      </c>
      <c r="AD2297" t="str">
        <f t="shared" si="107"/>
        <v xml:space="preserve">Energie, vodné, stočné, správcovské služby </v>
      </c>
    </row>
    <row r="2298" spans="1:30" x14ac:dyDescent="0.3">
      <c r="A2298" s="3">
        <v>44607</v>
      </c>
      <c r="B2298" s="2">
        <f t="shared" si="106"/>
        <v>2022</v>
      </c>
      <c r="C2298" s="2">
        <f t="shared" si="105"/>
        <v>2</v>
      </c>
      <c r="D2298">
        <v>95</v>
      </c>
      <c r="E2298" t="s">
        <v>3789</v>
      </c>
      <c r="F2298" s="4">
        <v>35815256</v>
      </c>
      <c r="G2298" s="2">
        <v>343</v>
      </c>
      <c r="H2298" t="s">
        <v>5792</v>
      </c>
      <c r="L2298" t="s">
        <v>5792</v>
      </c>
      <c r="AD2298" t="str">
        <f t="shared" si="107"/>
        <v xml:space="preserve">Energie, vodné, stočné, správcovské služby </v>
      </c>
    </row>
    <row r="2299" spans="1:30" x14ac:dyDescent="0.3">
      <c r="A2299" s="3">
        <v>44607</v>
      </c>
      <c r="B2299" s="2">
        <f t="shared" si="106"/>
        <v>2022</v>
      </c>
      <c r="C2299" s="2">
        <f t="shared" si="105"/>
        <v>2</v>
      </c>
      <c r="D2299">
        <v>94</v>
      </c>
      <c r="E2299" t="s">
        <v>3790</v>
      </c>
      <c r="F2299" s="4">
        <v>35815256</v>
      </c>
      <c r="G2299" s="2">
        <v>979</v>
      </c>
      <c r="H2299" t="s">
        <v>5792</v>
      </c>
      <c r="L2299" t="s">
        <v>5792</v>
      </c>
      <c r="AD2299" t="str">
        <f t="shared" si="107"/>
        <v xml:space="preserve">Energie, vodné, stočné, správcovské služby </v>
      </c>
    </row>
    <row r="2300" spans="1:30" x14ac:dyDescent="0.3">
      <c r="A2300" s="3">
        <v>44607</v>
      </c>
      <c r="B2300" s="2">
        <f t="shared" si="106"/>
        <v>2022</v>
      </c>
      <c r="C2300" s="2">
        <f t="shared" si="105"/>
        <v>2</v>
      </c>
      <c r="D2300">
        <v>93</v>
      </c>
      <c r="E2300" t="s">
        <v>3791</v>
      </c>
      <c r="F2300" s="4">
        <v>35815256</v>
      </c>
      <c r="G2300" s="2">
        <v>809</v>
      </c>
      <c r="H2300" t="s">
        <v>5792</v>
      </c>
      <c r="L2300" t="s">
        <v>5792</v>
      </c>
      <c r="AD2300" t="str">
        <f t="shared" si="107"/>
        <v xml:space="preserve">Energie, vodné, stočné, správcovské služby </v>
      </c>
    </row>
    <row r="2301" spans="1:30" x14ac:dyDescent="0.3">
      <c r="A2301" s="3">
        <v>44607</v>
      </c>
      <c r="B2301" s="2">
        <f t="shared" si="106"/>
        <v>2022</v>
      </c>
      <c r="C2301" s="2">
        <f t="shared" si="105"/>
        <v>2</v>
      </c>
      <c r="D2301">
        <v>91</v>
      </c>
      <c r="E2301" t="s">
        <v>3792</v>
      </c>
      <c r="F2301" s="4">
        <v>35815256</v>
      </c>
      <c r="G2301" s="2">
        <v>12</v>
      </c>
      <c r="H2301" t="s">
        <v>5792</v>
      </c>
      <c r="L2301" t="s">
        <v>5792</v>
      </c>
      <c r="AD2301" t="str">
        <f t="shared" si="107"/>
        <v xml:space="preserve">Energie, vodné, stočné, správcovské služby </v>
      </c>
    </row>
    <row r="2302" spans="1:30" x14ac:dyDescent="0.3">
      <c r="A2302" s="3">
        <v>44588</v>
      </c>
      <c r="B2302" s="2">
        <f t="shared" si="106"/>
        <v>2022</v>
      </c>
      <c r="C2302" s="2">
        <f t="shared" si="105"/>
        <v>1</v>
      </c>
      <c r="D2302">
        <v>2050</v>
      </c>
      <c r="E2302" t="s">
        <v>3855</v>
      </c>
      <c r="F2302" s="4">
        <v>35815256</v>
      </c>
      <c r="G2302" s="2">
        <v>1582.07</v>
      </c>
      <c r="H2302" t="s">
        <v>5792</v>
      </c>
      <c r="L2302" t="s">
        <v>5792</v>
      </c>
      <c r="AD2302" t="str">
        <f t="shared" si="107"/>
        <v xml:space="preserve">Energie, vodné, stočné, správcovské služby </v>
      </c>
    </row>
    <row r="2303" spans="1:30" x14ac:dyDescent="0.3">
      <c r="A2303" s="3">
        <v>44588</v>
      </c>
      <c r="B2303" s="2">
        <f t="shared" si="106"/>
        <v>2022</v>
      </c>
      <c r="C2303" s="2">
        <f t="shared" si="105"/>
        <v>1</v>
      </c>
      <c r="D2303">
        <v>54</v>
      </c>
      <c r="E2303" t="s">
        <v>3865</v>
      </c>
      <c r="F2303" s="4">
        <v>35815256</v>
      </c>
      <c r="G2303" s="2">
        <v>979</v>
      </c>
      <c r="H2303" t="s">
        <v>5792</v>
      </c>
      <c r="L2303" t="s">
        <v>5792</v>
      </c>
      <c r="AD2303" t="str">
        <f t="shared" si="107"/>
        <v xml:space="preserve">Energie, vodné, stočné, správcovské služby </v>
      </c>
    </row>
    <row r="2304" spans="1:30" x14ac:dyDescent="0.3">
      <c r="A2304" s="3">
        <v>44588</v>
      </c>
      <c r="B2304" s="2">
        <f t="shared" si="106"/>
        <v>2022</v>
      </c>
      <c r="C2304" s="2">
        <f t="shared" si="105"/>
        <v>1</v>
      </c>
      <c r="D2304">
        <v>61</v>
      </c>
      <c r="E2304" t="s">
        <v>3867</v>
      </c>
      <c r="F2304" s="4">
        <v>35815256</v>
      </c>
      <c r="G2304" s="2">
        <v>809</v>
      </c>
      <c r="H2304" t="s">
        <v>5792</v>
      </c>
      <c r="L2304" t="s">
        <v>5792</v>
      </c>
      <c r="AD2304" t="str">
        <f t="shared" si="107"/>
        <v xml:space="preserve">Energie, vodné, stočné, správcovské služby </v>
      </c>
    </row>
    <row r="2305" spans="1:30" x14ac:dyDescent="0.3">
      <c r="A2305" s="3">
        <v>44588</v>
      </c>
      <c r="B2305" s="2">
        <f t="shared" si="106"/>
        <v>2022</v>
      </c>
      <c r="C2305" s="2">
        <f t="shared" si="105"/>
        <v>1</v>
      </c>
      <c r="D2305">
        <v>56</v>
      </c>
      <c r="E2305" t="s">
        <v>3869</v>
      </c>
      <c r="F2305" s="4">
        <v>35815256</v>
      </c>
      <c r="G2305" s="2">
        <v>343</v>
      </c>
      <c r="H2305" t="s">
        <v>5792</v>
      </c>
      <c r="L2305" t="s">
        <v>5792</v>
      </c>
      <c r="AD2305" t="str">
        <f t="shared" si="107"/>
        <v xml:space="preserve">Energie, vodné, stočné, správcovské služby </v>
      </c>
    </row>
    <row r="2306" spans="1:30" x14ac:dyDescent="0.3">
      <c r="A2306" s="3">
        <v>44588</v>
      </c>
      <c r="B2306" s="2">
        <f t="shared" si="106"/>
        <v>2022</v>
      </c>
      <c r="C2306" s="2">
        <f t="shared" ref="C2306:C2369" si="108">MONTH(A2306)</f>
        <v>1</v>
      </c>
      <c r="D2306">
        <v>59</v>
      </c>
      <c r="E2306" t="s">
        <v>3883</v>
      </c>
      <c r="F2306" s="4">
        <v>35815256</v>
      </c>
      <c r="G2306" s="2">
        <v>12</v>
      </c>
      <c r="H2306" t="s">
        <v>5792</v>
      </c>
      <c r="L2306" t="s">
        <v>5792</v>
      </c>
      <c r="AD2306" t="str">
        <f t="shared" si="107"/>
        <v xml:space="preserve">Energie, vodné, stočné, správcovské služby </v>
      </c>
    </row>
    <row r="2307" spans="1:30" x14ac:dyDescent="0.3">
      <c r="A2307" s="3">
        <v>44588</v>
      </c>
      <c r="B2307" s="2">
        <f t="shared" ref="B2307:B2370" si="109">YEAR(A2307)</f>
        <v>2022</v>
      </c>
      <c r="C2307" s="2">
        <f t="shared" si="108"/>
        <v>1</v>
      </c>
      <c r="D2307">
        <v>55</v>
      </c>
      <c r="E2307" t="s">
        <v>3869</v>
      </c>
      <c r="F2307" s="4">
        <v>35815256</v>
      </c>
      <c r="G2307" s="2">
        <v>4</v>
      </c>
      <c r="H2307" t="s">
        <v>5792</v>
      </c>
      <c r="L2307" t="s">
        <v>5792</v>
      </c>
      <c r="AD2307" t="str">
        <f t="shared" ref="AD2307:AD2370" si="110">_xlfn.CONCAT(IF($K2307="x",_xlfn.CONCAT($K$1, " "),""),IF($L2307="x",_xlfn.CONCAT($L$1, " "),""),IF($M2307="x",_xlfn.CONCAT($M$1, " "),""),IF($N2307="x",_xlfn.CONCAT($N$1, " "),""),IF($O2307="x",_xlfn.CONCAT($O$1, " "),""),IF($P2307="x",_xlfn.CONCAT($P$1, " "),""),IF($Q2307="x",_xlfn.CONCAT($Q$1, " "),""),IF($R2307="x",_xlfn.CONCAT($R$1, " "),""),IF($S2307="x",_xlfn.CONCAT($S$1, " "),""), IF($T2307="x",_xlfn.CONCAT($T$1, " "),""),IF($U2307="x",_xlfn.CONCAT($U$1, " "),""),IF($V2307="x",_xlfn.CONCAT($V$1, " "),""),IF($W2307="x",_xlfn.CONCAT($W$1, " "),""),IF($X2307="x",_xlfn.CONCAT($X$1, " "),""),IF($Y2307="x",_xlfn.CONCAT($Y$1, " "),""),IF($Z2307="x",_xlfn.CONCAT($Z$1, " "),""),IF($AA2307="x",_xlfn.CONCAT($AA$1, " "),""),IF($AB2307="x",_xlfn.CONCAT($AB$1, " "),""),IF($AC2307="x",_xlfn.CONCAT($AC$1, " "),""))</f>
        <v xml:space="preserve">Energie, vodné, stočné, správcovské služby </v>
      </c>
    </row>
    <row r="2308" spans="1:30" x14ac:dyDescent="0.3">
      <c r="A2308" s="3">
        <v>44582</v>
      </c>
      <c r="B2308" s="2">
        <f t="shared" si="109"/>
        <v>2022</v>
      </c>
      <c r="C2308" s="2">
        <f t="shared" si="108"/>
        <v>1</v>
      </c>
      <c r="D2308">
        <v>2049</v>
      </c>
      <c r="E2308" t="s">
        <v>3919</v>
      </c>
      <c r="F2308" s="4">
        <v>35815256</v>
      </c>
      <c r="G2308" s="2">
        <v>-6.38</v>
      </c>
      <c r="H2308" t="s">
        <v>5792</v>
      </c>
      <c r="L2308" t="s">
        <v>5792</v>
      </c>
      <c r="AD2308" t="str">
        <f t="shared" si="110"/>
        <v xml:space="preserve">Energie, vodné, stočné, správcovské služby </v>
      </c>
    </row>
    <row r="2309" spans="1:30" x14ac:dyDescent="0.3">
      <c r="A2309" s="3">
        <v>44582</v>
      </c>
      <c r="B2309" s="2">
        <f t="shared" si="109"/>
        <v>2022</v>
      </c>
      <c r="C2309" s="2">
        <f t="shared" si="108"/>
        <v>1</v>
      </c>
      <c r="D2309">
        <v>2048</v>
      </c>
      <c r="E2309" t="s">
        <v>3920</v>
      </c>
      <c r="F2309" s="4">
        <v>35815256</v>
      </c>
      <c r="G2309" s="2">
        <v>-8802.3799999999992</v>
      </c>
      <c r="H2309" t="s">
        <v>5792</v>
      </c>
      <c r="L2309" t="s">
        <v>5792</v>
      </c>
      <c r="AD2309" t="str">
        <f t="shared" si="110"/>
        <v xml:space="preserve">Energie, vodné, stočné, správcovské služby </v>
      </c>
    </row>
    <row r="2310" spans="1:30" x14ac:dyDescent="0.3">
      <c r="A2310" s="3">
        <v>44582</v>
      </c>
      <c r="B2310" s="2">
        <f t="shared" si="109"/>
        <v>2022</v>
      </c>
      <c r="C2310" s="2">
        <f t="shared" si="108"/>
        <v>1</v>
      </c>
      <c r="D2310">
        <v>2051</v>
      </c>
      <c r="E2310" t="s">
        <v>3921</v>
      </c>
      <c r="F2310" s="4">
        <v>35815256</v>
      </c>
      <c r="G2310" s="2">
        <v>-1508.52</v>
      </c>
      <c r="H2310" t="s">
        <v>5792</v>
      </c>
      <c r="L2310" t="s">
        <v>5792</v>
      </c>
      <c r="AD2310" t="str">
        <f t="shared" si="110"/>
        <v xml:space="preserve">Energie, vodné, stočné, správcovské služby </v>
      </c>
    </row>
    <row r="2311" spans="1:30" x14ac:dyDescent="0.3">
      <c r="A2311" s="3">
        <v>44582</v>
      </c>
      <c r="B2311" s="2">
        <f t="shared" si="109"/>
        <v>2022</v>
      </c>
      <c r="C2311" s="2">
        <f t="shared" si="108"/>
        <v>1</v>
      </c>
      <c r="D2311">
        <v>2042</v>
      </c>
      <c r="E2311" t="s">
        <v>3922</v>
      </c>
      <c r="F2311" s="4">
        <v>35815256</v>
      </c>
      <c r="G2311" s="2">
        <v>-2.81</v>
      </c>
      <c r="H2311" t="s">
        <v>5792</v>
      </c>
      <c r="L2311" t="s">
        <v>5792</v>
      </c>
      <c r="AD2311" t="str">
        <f t="shared" si="110"/>
        <v xml:space="preserve">Energie, vodné, stočné, správcovské služby </v>
      </c>
    </row>
    <row r="2312" spans="1:30" x14ac:dyDescent="0.3">
      <c r="A2312" s="3">
        <v>44545</v>
      </c>
      <c r="B2312" s="2">
        <f t="shared" si="109"/>
        <v>2021</v>
      </c>
      <c r="C2312" s="2">
        <f t="shared" si="108"/>
        <v>12</v>
      </c>
      <c r="D2312" s="2">
        <v>1754</v>
      </c>
      <c r="E2312" t="s">
        <v>4199</v>
      </c>
      <c r="F2312" s="4">
        <v>35815256</v>
      </c>
      <c r="G2312" s="2">
        <v>1076</v>
      </c>
      <c r="H2312" t="s">
        <v>5792</v>
      </c>
      <c r="L2312" t="s">
        <v>5792</v>
      </c>
      <c r="AD2312" t="str">
        <f t="shared" si="110"/>
        <v xml:space="preserve">Energie, vodné, stočné, správcovské služby </v>
      </c>
    </row>
    <row r="2313" spans="1:30" x14ac:dyDescent="0.3">
      <c r="A2313" s="3">
        <v>44545</v>
      </c>
      <c r="B2313" s="2">
        <f t="shared" si="109"/>
        <v>2021</v>
      </c>
      <c r="C2313" s="2">
        <f t="shared" si="108"/>
        <v>12</v>
      </c>
      <c r="D2313" s="2">
        <v>1753</v>
      </c>
      <c r="E2313" t="s">
        <v>4199</v>
      </c>
      <c r="F2313" s="4">
        <v>35815256</v>
      </c>
      <c r="G2313" s="2">
        <v>4</v>
      </c>
      <c r="H2313" t="s">
        <v>5792</v>
      </c>
      <c r="L2313" t="s">
        <v>5792</v>
      </c>
      <c r="AD2313" t="str">
        <f t="shared" si="110"/>
        <v xml:space="preserve">Energie, vodné, stočné, správcovské služby </v>
      </c>
    </row>
    <row r="2314" spans="1:30" x14ac:dyDescent="0.3">
      <c r="A2314" s="3">
        <v>44545</v>
      </c>
      <c r="B2314" s="2">
        <f t="shared" si="109"/>
        <v>2021</v>
      </c>
      <c r="C2314" s="2">
        <f t="shared" si="108"/>
        <v>12</v>
      </c>
      <c r="D2314" s="2">
        <v>1752</v>
      </c>
      <c r="E2314" t="s">
        <v>4200</v>
      </c>
      <c r="F2314" s="4">
        <v>35815256</v>
      </c>
      <c r="G2314" s="2">
        <v>423</v>
      </c>
      <c r="H2314" t="s">
        <v>5792</v>
      </c>
      <c r="L2314" t="s">
        <v>5792</v>
      </c>
      <c r="AD2314" t="str">
        <f t="shared" si="110"/>
        <v xml:space="preserve">Energie, vodné, stočné, správcovské služby </v>
      </c>
    </row>
    <row r="2315" spans="1:30" x14ac:dyDescent="0.3">
      <c r="A2315" s="3">
        <v>44545</v>
      </c>
      <c r="B2315" s="2">
        <f t="shared" si="109"/>
        <v>2021</v>
      </c>
      <c r="C2315" s="2">
        <f t="shared" si="108"/>
        <v>12</v>
      </c>
      <c r="D2315" s="2">
        <v>1751</v>
      </c>
      <c r="E2315" t="s">
        <v>4201</v>
      </c>
      <c r="F2315" s="4">
        <v>35815256</v>
      </c>
      <c r="G2315" s="2">
        <v>809</v>
      </c>
      <c r="H2315" t="s">
        <v>5792</v>
      </c>
      <c r="L2315" t="s">
        <v>5792</v>
      </c>
      <c r="AD2315" t="str">
        <f t="shared" si="110"/>
        <v xml:space="preserve">Energie, vodné, stočné, správcovské služby </v>
      </c>
    </row>
    <row r="2316" spans="1:30" x14ac:dyDescent="0.3">
      <c r="A2316" s="3">
        <v>44545</v>
      </c>
      <c r="B2316" s="2">
        <f t="shared" si="109"/>
        <v>2021</v>
      </c>
      <c r="C2316" s="2">
        <f t="shared" si="108"/>
        <v>12</v>
      </c>
      <c r="D2316" s="2">
        <v>1743</v>
      </c>
      <c r="E2316" t="s">
        <v>4203</v>
      </c>
      <c r="F2316" s="4">
        <v>35815256</v>
      </c>
      <c r="G2316" s="2">
        <v>12</v>
      </c>
      <c r="H2316" t="s">
        <v>5792</v>
      </c>
      <c r="L2316" t="s">
        <v>5792</v>
      </c>
      <c r="AD2316" t="str">
        <f t="shared" si="110"/>
        <v xml:space="preserve">Energie, vodné, stočné, správcovské služby </v>
      </c>
    </row>
    <row r="2317" spans="1:30" x14ac:dyDescent="0.3">
      <c r="A2317" s="3">
        <v>44537</v>
      </c>
      <c r="B2317" s="2">
        <f t="shared" si="109"/>
        <v>2021</v>
      </c>
      <c r="C2317" s="2">
        <f t="shared" si="108"/>
        <v>12</v>
      </c>
      <c r="D2317" s="2">
        <v>1712</v>
      </c>
      <c r="E2317" t="s">
        <v>4221</v>
      </c>
      <c r="F2317" s="4">
        <v>35815256</v>
      </c>
      <c r="G2317" s="2">
        <v>809</v>
      </c>
      <c r="H2317" t="s">
        <v>5792</v>
      </c>
      <c r="L2317" t="s">
        <v>5792</v>
      </c>
      <c r="AD2317" t="str">
        <f t="shared" si="110"/>
        <v xml:space="preserve">Energie, vodné, stočné, správcovské služby </v>
      </c>
    </row>
    <row r="2318" spans="1:30" x14ac:dyDescent="0.3">
      <c r="A2318" s="3">
        <v>44515</v>
      </c>
      <c r="B2318" s="2">
        <f t="shared" si="109"/>
        <v>2021</v>
      </c>
      <c r="C2318" s="2">
        <f t="shared" si="108"/>
        <v>11</v>
      </c>
      <c r="D2318" s="2">
        <v>1577</v>
      </c>
      <c r="E2318" t="s">
        <v>4330</v>
      </c>
      <c r="F2318" s="4">
        <v>35815256</v>
      </c>
      <c r="G2318" s="2">
        <v>12</v>
      </c>
      <c r="H2318" t="s">
        <v>5792</v>
      </c>
      <c r="L2318" t="s">
        <v>5792</v>
      </c>
      <c r="AD2318" t="str">
        <f t="shared" si="110"/>
        <v xml:space="preserve">Energie, vodné, stočné, správcovské služby </v>
      </c>
    </row>
    <row r="2319" spans="1:30" x14ac:dyDescent="0.3">
      <c r="A2319" s="3">
        <v>44515</v>
      </c>
      <c r="B2319" s="2">
        <f t="shared" si="109"/>
        <v>2021</v>
      </c>
      <c r="C2319" s="2">
        <f t="shared" si="108"/>
        <v>11</v>
      </c>
      <c r="D2319" s="2">
        <v>1592</v>
      </c>
      <c r="E2319" t="s">
        <v>4339</v>
      </c>
      <c r="F2319" s="4">
        <v>35815256</v>
      </c>
      <c r="G2319" s="2">
        <v>423</v>
      </c>
      <c r="H2319" t="s">
        <v>5792</v>
      </c>
      <c r="L2319" t="s">
        <v>5792</v>
      </c>
      <c r="AD2319" t="str">
        <f t="shared" si="110"/>
        <v xml:space="preserve">Energie, vodné, stočné, správcovské služby </v>
      </c>
    </row>
    <row r="2320" spans="1:30" x14ac:dyDescent="0.3">
      <c r="A2320" s="3">
        <v>44515</v>
      </c>
      <c r="B2320" s="2">
        <f t="shared" si="109"/>
        <v>2021</v>
      </c>
      <c r="C2320" s="2">
        <f t="shared" si="108"/>
        <v>11</v>
      </c>
      <c r="D2320" s="2">
        <v>1591</v>
      </c>
      <c r="E2320" t="s">
        <v>4340</v>
      </c>
      <c r="F2320" s="4">
        <v>35815256</v>
      </c>
      <c r="G2320" s="2">
        <v>1076</v>
      </c>
      <c r="H2320" t="s">
        <v>5792</v>
      </c>
      <c r="L2320" t="s">
        <v>5792</v>
      </c>
      <c r="AD2320" t="str">
        <f t="shared" si="110"/>
        <v xml:space="preserve">Energie, vodné, stočné, správcovské služby </v>
      </c>
    </row>
    <row r="2321" spans="1:30" x14ac:dyDescent="0.3">
      <c r="A2321" s="3">
        <v>44515</v>
      </c>
      <c r="B2321" s="2">
        <f t="shared" si="109"/>
        <v>2021</v>
      </c>
      <c r="C2321" s="2">
        <f t="shared" si="108"/>
        <v>11</v>
      </c>
      <c r="D2321" s="2">
        <v>1590</v>
      </c>
      <c r="E2321" t="s">
        <v>4340</v>
      </c>
      <c r="F2321" s="4">
        <v>35815256</v>
      </c>
      <c r="G2321" s="2">
        <v>4</v>
      </c>
      <c r="H2321" t="s">
        <v>5792</v>
      </c>
      <c r="L2321" t="s">
        <v>5792</v>
      </c>
      <c r="AD2321" t="str">
        <f t="shared" si="110"/>
        <v xml:space="preserve">Energie, vodné, stočné, správcovské služby </v>
      </c>
    </row>
    <row r="2322" spans="1:30" x14ac:dyDescent="0.3">
      <c r="A2322" s="3">
        <v>44497</v>
      </c>
      <c r="B2322" s="2">
        <f t="shared" si="109"/>
        <v>2021</v>
      </c>
      <c r="C2322" s="2">
        <f t="shared" si="108"/>
        <v>10</v>
      </c>
      <c r="D2322" s="2">
        <v>1547</v>
      </c>
      <c r="E2322" t="s">
        <v>4396</v>
      </c>
      <c r="F2322" s="4">
        <v>35815256</v>
      </c>
      <c r="G2322" s="2">
        <v>12</v>
      </c>
      <c r="H2322" t="s">
        <v>5792</v>
      </c>
      <c r="L2322" t="s">
        <v>5792</v>
      </c>
      <c r="AD2322" t="str">
        <f t="shared" si="110"/>
        <v xml:space="preserve">Energie, vodné, stočné, správcovské služby </v>
      </c>
    </row>
    <row r="2323" spans="1:30" x14ac:dyDescent="0.3">
      <c r="A2323" s="3">
        <v>44484</v>
      </c>
      <c r="B2323" s="2">
        <f t="shared" si="109"/>
        <v>2021</v>
      </c>
      <c r="C2323" s="2">
        <f t="shared" si="108"/>
        <v>10</v>
      </c>
      <c r="D2323" s="2">
        <v>1399</v>
      </c>
      <c r="E2323" t="s">
        <v>4488</v>
      </c>
      <c r="F2323" s="4">
        <v>35815256</v>
      </c>
      <c r="G2323" s="2">
        <v>423</v>
      </c>
      <c r="H2323" t="s">
        <v>5792</v>
      </c>
      <c r="L2323" t="s">
        <v>5792</v>
      </c>
      <c r="AD2323" t="str">
        <f t="shared" si="110"/>
        <v xml:space="preserve">Energie, vodné, stočné, správcovské služby </v>
      </c>
    </row>
    <row r="2324" spans="1:30" x14ac:dyDescent="0.3">
      <c r="A2324" s="3">
        <v>44484</v>
      </c>
      <c r="B2324" s="2">
        <f t="shared" si="109"/>
        <v>2021</v>
      </c>
      <c r="C2324" s="2">
        <f t="shared" si="108"/>
        <v>10</v>
      </c>
      <c r="D2324" s="2">
        <v>1398</v>
      </c>
      <c r="E2324" t="s">
        <v>4489</v>
      </c>
      <c r="F2324" s="4">
        <v>35815256</v>
      </c>
      <c r="G2324" s="2">
        <v>4</v>
      </c>
      <c r="H2324" t="s">
        <v>5792</v>
      </c>
      <c r="L2324" t="s">
        <v>5792</v>
      </c>
      <c r="AD2324" t="str">
        <f t="shared" si="110"/>
        <v xml:space="preserve">Energie, vodné, stočné, správcovské služby </v>
      </c>
    </row>
    <row r="2325" spans="1:30" x14ac:dyDescent="0.3">
      <c r="A2325" s="3">
        <v>44484</v>
      </c>
      <c r="B2325" s="2">
        <f t="shared" si="109"/>
        <v>2021</v>
      </c>
      <c r="C2325" s="2">
        <f t="shared" si="108"/>
        <v>10</v>
      </c>
      <c r="D2325" s="2">
        <v>1397</v>
      </c>
      <c r="E2325" t="s">
        <v>4489</v>
      </c>
      <c r="F2325" s="4">
        <v>35815256</v>
      </c>
      <c r="G2325" s="2">
        <v>1076</v>
      </c>
      <c r="H2325" t="s">
        <v>5792</v>
      </c>
      <c r="L2325" t="s">
        <v>5792</v>
      </c>
      <c r="AD2325" t="str">
        <f t="shared" si="110"/>
        <v xml:space="preserve">Energie, vodné, stočné, správcovské služby </v>
      </c>
    </row>
    <row r="2326" spans="1:30" x14ac:dyDescent="0.3">
      <c r="A2326" s="3">
        <v>44453</v>
      </c>
      <c r="B2326" s="2">
        <f t="shared" si="109"/>
        <v>2021</v>
      </c>
      <c r="C2326" s="2">
        <f t="shared" si="108"/>
        <v>9</v>
      </c>
      <c r="D2326" s="2">
        <v>1235</v>
      </c>
      <c r="E2326" t="s">
        <v>4629</v>
      </c>
      <c r="F2326" s="4">
        <v>35815256</v>
      </c>
      <c r="G2326" s="2">
        <v>423</v>
      </c>
      <c r="H2326" t="s">
        <v>5792</v>
      </c>
      <c r="L2326" t="s">
        <v>5792</v>
      </c>
      <c r="AD2326" t="str">
        <f t="shared" si="110"/>
        <v xml:space="preserve">Energie, vodné, stočné, správcovské služby </v>
      </c>
    </row>
    <row r="2327" spans="1:30" x14ac:dyDescent="0.3">
      <c r="A2327" s="3">
        <v>44453</v>
      </c>
      <c r="B2327" s="2">
        <f t="shared" si="109"/>
        <v>2021</v>
      </c>
      <c r="C2327" s="2">
        <f t="shared" si="108"/>
        <v>9</v>
      </c>
      <c r="D2327" s="2">
        <v>1234</v>
      </c>
      <c r="E2327" t="s">
        <v>4630</v>
      </c>
      <c r="F2327" s="4">
        <v>35815256</v>
      </c>
      <c r="G2327" s="2">
        <v>4</v>
      </c>
      <c r="H2327" t="s">
        <v>5792</v>
      </c>
      <c r="L2327" t="s">
        <v>5792</v>
      </c>
      <c r="AD2327" t="str">
        <f t="shared" si="110"/>
        <v xml:space="preserve">Energie, vodné, stočné, správcovské služby </v>
      </c>
    </row>
    <row r="2328" spans="1:30" x14ac:dyDescent="0.3">
      <c r="A2328" s="3">
        <v>44453</v>
      </c>
      <c r="B2328" s="2">
        <f t="shared" si="109"/>
        <v>2021</v>
      </c>
      <c r="C2328" s="2">
        <f t="shared" si="108"/>
        <v>9</v>
      </c>
      <c r="D2328" s="2">
        <v>1233</v>
      </c>
      <c r="E2328" t="s">
        <v>4630</v>
      </c>
      <c r="F2328" s="4">
        <v>35815256</v>
      </c>
      <c r="G2328" s="2">
        <v>1076</v>
      </c>
      <c r="H2328" t="s">
        <v>5792</v>
      </c>
      <c r="L2328" t="s">
        <v>5792</v>
      </c>
      <c r="AD2328" t="str">
        <f t="shared" si="110"/>
        <v xml:space="preserve">Energie, vodné, stočné, správcovské služby </v>
      </c>
    </row>
    <row r="2329" spans="1:30" x14ac:dyDescent="0.3">
      <c r="A2329" s="3">
        <v>44424</v>
      </c>
      <c r="B2329" s="2">
        <f t="shared" si="109"/>
        <v>2021</v>
      </c>
      <c r="C2329" s="2">
        <f t="shared" si="108"/>
        <v>8</v>
      </c>
      <c r="D2329" s="2">
        <v>1092</v>
      </c>
      <c r="E2329" t="s">
        <v>4761</v>
      </c>
      <c r="F2329" s="4">
        <v>35815256</v>
      </c>
      <c r="G2329" s="2">
        <v>423</v>
      </c>
      <c r="H2329" t="s">
        <v>5792</v>
      </c>
      <c r="L2329" t="s">
        <v>5792</v>
      </c>
      <c r="AD2329" t="str">
        <f t="shared" si="110"/>
        <v xml:space="preserve">Energie, vodné, stočné, správcovské služby </v>
      </c>
    </row>
    <row r="2330" spans="1:30" x14ac:dyDescent="0.3">
      <c r="A2330" s="3">
        <v>44424</v>
      </c>
      <c r="B2330" s="2">
        <f t="shared" si="109"/>
        <v>2021</v>
      </c>
      <c r="C2330" s="2">
        <f t="shared" si="108"/>
        <v>8</v>
      </c>
      <c r="D2330" s="2">
        <v>1091</v>
      </c>
      <c r="E2330" t="s">
        <v>4762</v>
      </c>
      <c r="F2330" s="4">
        <v>35815256</v>
      </c>
      <c r="G2330" s="2">
        <v>4</v>
      </c>
      <c r="H2330" t="s">
        <v>5792</v>
      </c>
      <c r="L2330" t="s">
        <v>5792</v>
      </c>
      <c r="AD2330" t="str">
        <f t="shared" si="110"/>
        <v xml:space="preserve">Energie, vodné, stočné, správcovské služby </v>
      </c>
    </row>
    <row r="2331" spans="1:30" x14ac:dyDescent="0.3">
      <c r="A2331" s="3">
        <v>44424</v>
      </c>
      <c r="B2331" s="2">
        <f t="shared" si="109"/>
        <v>2021</v>
      </c>
      <c r="C2331" s="2">
        <f t="shared" si="108"/>
        <v>8</v>
      </c>
      <c r="D2331" s="2">
        <v>1090</v>
      </c>
      <c r="E2331" t="s">
        <v>4762</v>
      </c>
      <c r="F2331" s="4">
        <v>35815256</v>
      </c>
      <c r="G2331" s="2">
        <v>1076</v>
      </c>
      <c r="H2331" t="s">
        <v>5792</v>
      </c>
      <c r="L2331" t="s">
        <v>5792</v>
      </c>
      <c r="AD2331" t="str">
        <f t="shared" si="110"/>
        <v xml:space="preserve">Energie, vodné, stočné, správcovské služby </v>
      </c>
    </row>
    <row r="2332" spans="1:30" x14ac:dyDescent="0.3">
      <c r="A2332" s="3">
        <v>44396</v>
      </c>
      <c r="B2332" s="2">
        <f t="shared" si="109"/>
        <v>2021</v>
      </c>
      <c r="C2332" s="2">
        <f t="shared" si="108"/>
        <v>7</v>
      </c>
      <c r="D2332" s="2">
        <v>900</v>
      </c>
      <c r="E2332" t="s">
        <v>4945</v>
      </c>
      <c r="F2332" s="4">
        <v>35815256</v>
      </c>
      <c r="G2332" s="2">
        <v>423</v>
      </c>
      <c r="H2332" t="s">
        <v>5792</v>
      </c>
      <c r="L2332" t="s">
        <v>5792</v>
      </c>
      <c r="AD2332" t="str">
        <f t="shared" si="110"/>
        <v xml:space="preserve">Energie, vodné, stočné, správcovské služby </v>
      </c>
    </row>
    <row r="2333" spans="1:30" x14ac:dyDescent="0.3">
      <c r="A2333" s="3">
        <v>44396</v>
      </c>
      <c r="B2333" s="2">
        <f t="shared" si="109"/>
        <v>2021</v>
      </c>
      <c r="C2333" s="2">
        <f t="shared" si="108"/>
        <v>7</v>
      </c>
      <c r="D2333" s="2">
        <v>899</v>
      </c>
      <c r="E2333" t="s">
        <v>4946</v>
      </c>
      <c r="F2333" s="4">
        <v>35815256</v>
      </c>
      <c r="G2333" s="2">
        <v>4</v>
      </c>
      <c r="H2333" t="s">
        <v>5792</v>
      </c>
      <c r="L2333" t="s">
        <v>5792</v>
      </c>
      <c r="AD2333" t="str">
        <f t="shared" si="110"/>
        <v xml:space="preserve">Energie, vodné, stočné, správcovské služby </v>
      </c>
    </row>
    <row r="2334" spans="1:30" x14ac:dyDescent="0.3">
      <c r="A2334" s="3">
        <v>44396</v>
      </c>
      <c r="B2334" s="2">
        <f t="shared" si="109"/>
        <v>2021</v>
      </c>
      <c r="C2334" s="2">
        <f t="shared" si="108"/>
        <v>7</v>
      </c>
      <c r="D2334" s="2">
        <v>898</v>
      </c>
      <c r="E2334" t="s">
        <v>4946</v>
      </c>
      <c r="F2334" s="4">
        <v>35815256</v>
      </c>
      <c r="G2334" s="2">
        <v>1076</v>
      </c>
      <c r="H2334" t="s">
        <v>5792</v>
      </c>
      <c r="L2334" t="s">
        <v>5792</v>
      </c>
      <c r="AD2334" t="str">
        <f t="shared" si="110"/>
        <v xml:space="preserve">Energie, vodné, stočné, správcovské služby </v>
      </c>
    </row>
    <row r="2335" spans="1:30" x14ac:dyDescent="0.3">
      <c r="A2335" s="3">
        <v>44362</v>
      </c>
      <c r="B2335" s="2">
        <f t="shared" si="109"/>
        <v>2021</v>
      </c>
      <c r="C2335" s="2">
        <f t="shared" si="108"/>
        <v>6</v>
      </c>
      <c r="D2335" s="2">
        <v>745</v>
      </c>
      <c r="E2335" t="s">
        <v>5027</v>
      </c>
      <c r="F2335" s="4">
        <v>35815256</v>
      </c>
      <c r="G2335" s="2">
        <v>4</v>
      </c>
      <c r="H2335" t="s">
        <v>5792</v>
      </c>
      <c r="L2335" t="s">
        <v>5792</v>
      </c>
      <c r="AD2335" t="str">
        <f t="shared" si="110"/>
        <v xml:space="preserve">Energie, vodné, stočné, správcovské služby </v>
      </c>
    </row>
    <row r="2336" spans="1:30" x14ac:dyDescent="0.3">
      <c r="A2336" s="3">
        <v>44362</v>
      </c>
      <c r="B2336" s="2">
        <f t="shared" si="109"/>
        <v>2021</v>
      </c>
      <c r="C2336" s="2">
        <f t="shared" si="108"/>
        <v>6</v>
      </c>
      <c r="D2336" s="2">
        <v>744</v>
      </c>
      <c r="E2336" t="s">
        <v>5027</v>
      </c>
      <c r="F2336" s="4">
        <v>35815256</v>
      </c>
      <c r="G2336" s="2">
        <v>1076</v>
      </c>
      <c r="H2336" t="s">
        <v>5792</v>
      </c>
      <c r="L2336" t="s">
        <v>5792</v>
      </c>
      <c r="AD2336" t="str">
        <f t="shared" si="110"/>
        <v xml:space="preserve">Energie, vodné, stočné, správcovské služby </v>
      </c>
    </row>
    <row r="2337" spans="1:30" x14ac:dyDescent="0.3">
      <c r="A2337" s="3">
        <v>44362</v>
      </c>
      <c r="B2337" s="2">
        <f t="shared" si="109"/>
        <v>2021</v>
      </c>
      <c r="C2337" s="2">
        <f t="shared" si="108"/>
        <v>6</v>
      </c>
      <c r="D2337" s="2">
        <v>743</v>
      </c>
      <c r="E2337" t="s">
        <v>5028</v>
      </c>
      <c r="F2337" s="4">
        <v>35815256</v>
      </c>
      <c r="G2337" s="2">
        <v>423</v>
      </c>
      <c r="H2337" t="s">
        <v>5792</v>
      </c>
      <c r="L2337" t="s">
        <v>5792</v>
      </c>
      <c r="AD2337" t="str">
        <f t="shared" si="110"/>
        <v xml:space="preserve">Energie, vodné, stočné, správcovské služby </v>
      </c>
    </row>
    <row r="2338" spans="1:30" x14ac:dyDescent="0.3">
      <c r="A2338" s="3">
        <v>44333</v>
      </c>
      <c r="B2338" s="2">
        <f t="shared" si="109"/>
        <v>2021</v>
      </c>
      <c r="C2338" s="2">
        <f t="shared" si="108"/>
        <v>5</v>
      </c>
      <c r="D2338" s="2">
        <v>587</v>
      </c>
      <c r="E2338" t="s">
        <v>5162</v>
      </c>
      <c r="F2338" s="4">
        <v>35815256</v>
      </c>
      <c r="G2338" s="2">
        <v>423</v>
      </c>
      <c r="H2338" t="s">
        <v>5792</v>
      </c>
      <c r="L2338" t="s">
        <v>5792</v>
      </c>
      <c r="AD2338" t="str">
        <f t="shared" si="110"/>
        <v xml:space="preserve">Energie, vodné, stočné, správcovské služby </v>
      </c>
    </row>
    <row r="2339" spans="1:30" x14ac:dyDescent="0.3">
      <c r="A2339" s="3">
        <v>44333</v>
      </c>
      <c r="B2339" s="2">
        <f t="shared" si="109"/>
        <v>2021</v>
      </c>
      <c r="C2339" s="2">
        <f t="shared" si="108"/>
        <v>5</v>
      </c>
      <c r="D2339" s="2">
        <v>586</v>
      </c>
      <c r="E2339" t="s">
        <v>5163</v>
      </c>
      <c r="F2339" s="4">
        <v>35815256</v>
      </c>
      <c r="G2339" s="2">
        <v>4</v>
      </c>
      <c r="H2339" t="s">
        <v>5792</v>
      </c>
      <c r="L2339" t="s">
        <v>5792</v>
      </c>
      <c r="AD2339" t="str">
        <f t="shared" si="110"/>
        <v xml:space="preserve">Energie, vodné, stočné, správcovské služby </v>
      </c>
    </row>
    <row r="2340" spans="1:30" x14ac:dyDescent="0.3">
      <c r="A2340" s="3">
        <v>44333</v>
      </c>
      <c r="B2340" s="2">
        <f t="shared" si="109"/>
        <v>2021</v>
      </c>
      <c r="C2340" s="2">
        <f t="shared" si="108"/>
        <v>5</v>
      </c>
      <c r="D2340" s="2">
        <v>585</v>
      </c>
      <c r="E2340" t="s">
        <v>5163</v>
      </c>
      <c r="F2340" s="4">
        <v>35815256</v>
      </c>
      <c r="G2340" s="2">
        <v>1076</v>
      </c>
      <c r="H2340" t="s">
        <v>5792</v>
      </c>
      <c r="L2340" t="s">
        <v>5792</v>
      </c>
      <c r="AD2340" t="str">
        <f t="shared" si="110"/>
        <v xml:space="preserve">Energie, vodné, stočné, správcovské služby </v>
      </c>
    </row>
    <row r="2341" spans="1:30" x14ac:dyDescent="0.3">
      <c r="A2341" s="3">
        <v>44302</v>
      </c>
      <c r="B2341" s="2">
        <f t="shared" si="109"/>
        <v>2021</v>
      </c>
      <c r="C2341" s="2">
        <f t="shared" si="108"/>
        <v>4</v>
      </c>
      <c r="D2341" s="2">
        <v>432</v>
      </c>
      <c r="E2341" t="s">
        <v>5312</v>
      </c>
      <c r="F2341" s="4">
        <v>35815256</v>
      </c>
      <c r="G2341" s="2">
        <v>4</v>
      </c>
      <c r="H2341" t="s">
        <v>5792</v>
      </c>
      <c r="L2341" t="s">
        <v>5792</v>
      </c>
      <c r="AD2341" t="str">
        <f t="shared" si="110"/>
        <v xml:space="preserve">Energie, vodné, stočné, správcovské služby </v>
      </c>
    </row>
    <row r="2342" spans="1:30" x14ac:dyDescent="0.3">
      <c r="A2342" s="3">
        <v>44302</v>
      </c>
      <c r="B2342" s="2">
        <f t="shared" si="109"/>
        <v>2021</v>
      </c>
      <c r="C2342" s="2">
        <f t="shared" si="108"/>
        <v>4</v>
      </c>
      <c r="D2342" s="2">
        <v>431</v>
      </c>
      <c r="E2342" t="s">
        <v>5313</v>
      </c>
      <c r="F2342" s="4">
        <v>35815256</v>
      </c>
      <c r="G2342" s="2">
        <v>423</v>
      </c>
      <c r="H2342" t="s">
        <v>5792</v>
      </c>
      <c r="L2342" t="s">
        <v>5792</v>
      </c>
      <c r="AD2342" t="str">
        <f t="shared" si="110"/>
        <v xml:space="preserve">Energie, vodné, stočné, správcovské služby </v>
      </c>
    </row>
    <row r="2343" spans="1:30" x14ac:dyDescent="0.3">
      <c r="A2343" s="3">
        <v>44302</v>
      </c>
      <c r="B2343" s="2">
        <f t="shared" si="109"/>
        <v>2021</v>
      </c>
      <c r="C2343" s="2">
        <f t="shared" si="108"/>
        <v>4</v>
      </c>
      <c r="D2343" s="2">
        <v>430</v>
      </c>
      <c r="E2343" t="s">
        <v>5312</v>
      </c>
      <c r="F2343" s="4">
        <v>35815256</v>
      </c>
      <c r="G2343" s="2">
        <v>1076</v>
      </c>
      <c r="H2343" t="s">
        <v>5792</v>
      </c>
      <c r="L2343" t="s">
        <v>5792</v>
      </c>
      <c r="AD2343" t="str">
        <f t="shared" si="110"/>
        <v xml:space="preserve">Energie, vodné, stočné, správcovské služby </v>
      </c>
    </row>
    <row r="2344" spans="1:30" x14ac:dyDescent="0.3">
      <c r="A2344" s="3">
        <v>44270</v>
      </c>
      <c r="B2344" s="2">
        <f t="shared" si="109"/>
        <v>2021</v>
      </c>
      <c r="C2344" s="2">
        <f t="shared" si="108"/>
        <v>3</v>
      </c>
      <c r="D2344" s="2">
        <v>233</v>
      </c>
      <c r="E2344" t="s">
        <v>5493</v>
      </c>
      <c r="F2344" s="4">
        <v>35815256</v>
      </c>
      <c r="G2344" s="2">
        <v>423</v>
      </c>
      <c r="H2344" t="s">
        <v>5792</v>
      </c>
      <c r="L2344" t="s">
        <v>5792</v>
      </c>
      <c r="AD2344" t="str">
        <f t="shared" si="110"/>
        <v xml:space="preserve">Energie, vodné, stočné, správcovské služby </v>
      </c>
    </row>
    <row r="2345" spans="1:30" x14ac:dyDescent="0.3">
      <c r="A2345" s="3">
        <v>44270</v>
      </c>
      <c r="B2345" s="2">
        <f t="shared" si="109"/>
        <v>2021</v>
      </c>
      <c r="C2345" s="2">
        <f t="shared" si="108"/>
        <v>3</v>
      </c>
      <c r="D2345" s="2">
        <v>232</v>
      </c>
      <c r="E2345" t="s">
        <v>5494</v>
      </c>
      <c r="F2345" s="4">
        <v>35815256</v>
      </c>
      <c r="G2345" s="2">
        <v>4</v>
      </c>
      <c r="H2345" t="s">
        <v>5792</v>
      </c>
      <c r="L2345" t="s">
        <v>5792</v>
      </c>
      <c r="AD2345" t="str">
        <f t="shared" si="110"/>
        <v xml:space="preserve">Energie, vodné, stočné, správcovské služby </v>
      </c>
    </row>
    <row r="2346" spans="1:30" x14ac:dyDescent="0.3">
      <c r="A2346" s="3">
        <v>44270</v>
      </c>
      <c r="B2346" s="2">
        <f t="shared" si="109"/>
        <v>2021</v>
      </c>
      <c r="C2346" s="2">
        <f t="shared" si="108"/>
        <v>3</v>
      </c>
      <c r="D2346" s="2">
        <v>231</v>
      </c>
      <c r="E2346" t="s">
        <v>5494</v>
      </c>
      <c r="F2346" s="4">
        <v>35815256</v>
      </c>
      <c r="G2346" s="2">
        <v>1076</v>
      </c>
      <c r="H2346" t="s">
        <v>5792</v>
      </c>
      <c r="L2346" t="s">
        <v>5792</v>
      </c>
      <c r="AD2346" t="str">
        <f t="shared" si="110"/>
        <v xml:space="preserve">Energie, vodné, stočné, správcovské služby </v>
      </c>
    </row>
    <row r="2347" spans="1:30" x14ac:dyDescent="0.3">
      <c r="A2347" s="3">
        <v>44242</v>
      </c>
      <c r="B2347" s="2">
        <f t="shared" si="109"/>
        <v>2021</v>
      </c>
      <c r="C2347" s="2">
        <f t="shared" si="108"/>
        <v>2</v>
      </c>
      <c r="D2347" s="2">
        <v>86</v>
      </c>
      <c r="E2347" t="s">
        <v>5615</v>
      </c>
      <c r="F2347" s="4">
        <v>35815256</v>
      </c>
      <c r="G2347" s="2">
        <v>1076</v>
      </c>
      <c r="H2347" t="s">
        <v>5792</v>
      </c>
      <c r="L2347" t="s">
        <v>5792</v>
      </c>
      <c r="AD2347" t="str">
        <f t="shared" si="110"/>
        <v xml:space="preserve">Energie, vodné, stočné, správcovské služby </v>
      </c>
    </row>
    <row r="2348" spans="1:30" x14ac:dyDescent="0.3">
      <c r="A2348" s="3">
        <v>44242</v>
      </c>
      <c r="B2348" s="2">
        <f t="shared" si="109"/>
        <v>2021</v>
      </c>
      <c r="C2348" s="2">
        <f t="shared" si="108"/>
        <v>2</v>
      </c>
      <c r="D2348" s="2">
        <v>85</v>
      </c>
      <c r="E2348" t="s">
        <v>5615</v>
      </c>
      <c r="F2348" s="4">
        <v>35815256</v>
      </c>
      <c r="G2348" s="2">
        <v>4</v>
      </c>
      <c r="H2348" t="s">
        <v>5792</v>
      </c>
      <c r="L2348" t="s">
        <v>5792</v>
      </c>
      <c r="AD2348" t="str">
        <f t="shared" si="110"/>
        <v xml:space="preserve">Energie, vodné, stočné, správcovské služby </v>
      </c>
    </row>
    <row r="2349" spans="1:30" x14ac:dyDescent="0.3">
      <c r="A2349" s="3">
        <v>44242</v>
      </c>
      <c r="B2349" s="2">
        <f t="shared" si="109"/>
        <v>2021</v>
      </c>
      <c r="C2349" s="2">
        <f t="shared" si="108"/>
        <v>2</v>
      </c>
      <c r="D2349" s="2">
        <v>84</v>
      </c>
      <c r="E2349" t="s">
        <v>5616</v>
      </c>
      <c r="F2349" s="4">
        <v>35815256</v>
      </c>
      <c r="G2349" s="2">
        <v>423</v>
      </c>
      <c r="H2349" t="s">
        <v>5792</v>
      </c>
      <c r="L2349" t="s">
        <v>5792</v>
      </c>
      <c r="AD2349" t="str">
        <f t="shared" si="110"/>
        <v xml:space="preserve">Energie, vodné, stočné, správcovské služby </v>
      </c>
    </row>
    <row r="2350" spans="1:30" x14ac:dyDescent="0.3">
      <c r="A2350" s="3">
        <v>44228</v>
      </c>
      <c r="B2350" s="2">
        <f t="shared" si="109"/>
        <v>2021</v>
      </c>
      <c r="C2350" s="2">
        <f t="shared" si="108"/>
        <v>2</v>
      </c>
      <c r="D2350" s="2">
        <v>37</v>
      </c>
      <c r="E2350" t="s">
        <v>5667</v>
      </c>
      <c r="F2350" s="4">
        <v>35815256</v>
      </c>
      <c r="G2350" s="2">
        <v>4</v>
      </c>
      <c r="H2350" t="s">
        <v>5792</v>
      </c>
      <c r="L2350" t="s">
        <v>5792</v>
      </c>
      <c r="AD2350" t="str">
        <f t="shared" si="110"/>
        <v xml:space="preserve">Energie, vodné, stočné, správcovské služby </v>
      </c>
    </row>
    <row r="2351" spans="1:30" x14ac:dyDescent="0.3">
      <c r="A2351" s="3">
        <v>44228</v>
      </c>
      <c r="B2351" s="2">
        <f t="shared" si="109"/>
        <v>2021</v>
      </c>
      <c r="C2351" s="2">
        <f t="shared" si="108"/>
        <v>2</v>
      </c>
      <c r="D2351" s="2">
        <v>36</v>
      </c>
      <c r="E2351" t="s">
        <v>5667</v>
      </c>
      <c r="F2351" s="4">
        <v>35815256</v>
      </c>
      <c r="G2351" s="2">
        <v>1076</v>
      </c>
      <c r="H2351" t="s">
        <v>5792</v>
      </c>
      <c r="L2351" t="s">
        <v>5792</v>
      </c>
      <c r="AD2351" t="str">
        <f t="shared" si="110"/>
        <v xml:space="preserve">Energie, vodné, stočné, správcovské služby </v>
      </c>
    </row>
    <row r="2352" spans="1:30" x14ac:dyDescent="0.3">
      <c r="A2352" s="3">
        <v>44228</v>
      </c>
      <c r="B2352" s="2">
        <f t="shared" si="109"/>
        <v>2021</v>
      </c>
      <c r="C2352" s="2">
        <f t="shared" si="108"/>
        <v>2</v>
      </c>
      <c r="D2352" s="2">
        <v>35</v>
      </c>
      <c r="E2352" t="s">
        <v>5668</v>
      </c>
      <c r="F2352" s="4">
        <v>35815256</v>
      </c>
      <c r="G2352" s="2">
        <v>423</v>
      </c>
      <c r="H2352" t="s">
        <v>5792</v>
      </c>
      <c r="L2352" t="s">
        <v>5792</v>
      </c>
      <c r="AD2352" t="str">
        <f t="shared" si="110"/>
        <v xml:space="preserve">Energie, vodné, stočné, správcovské služby </v>
      </c>
    </row>
    <row r="2353" spans="1:30" x14ac:dyDescent="0.3">
      <c r="A2353" s="3">
        <v>44228</v>
      </c>
      <c r="B2353" s="2">
        <f t="shared" si="109"/>
        <v>2021</v>
      </c>
      <c r="C2353" s="2">
        <f t="shared" si="108"/>
        <v>2</v>
      </c>
      <c r="D2353" s="2">
        <v>2344</v>
      </c>
      <c r="E2353" t="s">
        <v>5684</v>
      </c>
      <c r="F2353" s="4">
        <v>35815256</v>
      </c>
      <c r="G2353" s="2">
        <v>-6210.37</v>
      </c>
      <c r="H2353" t="s">
        <v>5792</v>
      </c>
      <c r="L2353" t="s">
        <v>5792</v>
      </c>
      <c r="AD2353" t="str">
        <f t="shared" si="110"/>
        <v xml:space="preserve">Energie, vodné, stočné, správcovské služby </v>
      </c>
    </row>
    <row r="2354" spans="1:30" x14ac:dyDescent="0.3">
      <c r="A2354" s="3">
        <v>44228</v>
      </c>
      <c r="B2354" s="2">
        <f t="shared" si="109"/>
        <v>2021</v>
      </c>
      <c r="C2354" s="2">
        <f t="shared" si="108"/>
        <v>2</v>
      </c>
      <c r="D2354" s="2">
        <v>2343</v>
      </c>
      <c r="E2354" t="s">
        <v>5685</v>
      </c>
      <c r="F2354" s="4">
        <v>35815256</v>
      </c>
      <c r="G2354" s="2">
        <v>-146.1</v>
      </c>
      <c r="H2354" t="s">
        <v>5792</v>
      </c>
      <c r="L2354" t="s">
        <v>5792</v>
      </c>
      <c r="AD2354" t="str">
        <f t="shared" si="110"/>
        <v xml:space="preserve">Energie, vodné, stočné, správcovské služby </v>
      </c>
    </row>
    <row r="2355" spans="1:30" x14ac:dyDescent="0.3">
      <c r="A2355" s="3">
        <v>44228</v>
      </c>
      <c r="B2355" s="2">
        <f t="shared" si="109"/>
        <v>2021</v>
      </c>
      <c r="C2355" s="2">
        <f t="shared" si="108"/>
        <v>2</v>
      </c>
      <c r="D2355" s="2">
        <v>2342</v>
      </c>
      <c r="E2355" t="s">
        <v>5684</v>
      </c>
      <c r="F2355" s="4">
        <v>35815256</v>
      </c>
      <c r="G2355" s="2">
        <v>-6.38</v>
      </c>
      <c r="H2355" t="s">
        <v>5792</v>
      </c>
      <c r="L2355" t="s">
        <v>5792</v>
      </c>
      <c r="AD2355" t="str">
        <f t="shared" si="110"/>
        <v xml:space="preserve">Energie, vodné, stočné, správcovské služby </v>
      </c>
    </row>
    <row r="2356" spans="1:30" x14ac:dyDescent="0.3">
      <c r="A2356" s="3">
        <v>44830</v>
      </c>
      <c r="B2356" s="2">
        <f t="shared" si="109"/>
        <v>2022</v>
      </c>
      <c r="C2356" s="2">
        <f t="shared" si="108"/>
        <v>9</v>
      </c>
      <c r="D2356">
        <v>1285</v>
      </c>
      <c r="E2356" t="s">
        <v>2777</v>
      </c>
      <c r="F2356" s="4">
        <v>35823399</v>
      </c>
      <c r="G2356" s="2">
        <v>280.2</v>
      </c>
      <c r="I2356" t="s">
        <v>5792</v>
      </c>
      <c r="P2356" t="s">
        <v>5792</v>
      </c>
      <c r="AB2356" t="s">
        <v>5792</v>
      </c>
      <c r="AD2356" t="str">
        <f t="shared" si="110"/>
        <v xml:space="preserve">IT služby, SW, licencie Civilná ochrana a bezpečnosť </v>
      </c>
    </row>
    <row r="2357" spans="1:30" x14ac:dyDescent="0.3">
      <c r="A2357" s="3">
        <v>44642</v>
      </c>
      <c r="B2357" s="2">
        <f t="shared" si="109"/>
        <v>2022</v>
      </c>
      <c r="C2357" s="2">
        <f t="shared" si="108"/>
        <v>3</v>
      </c>
      <c r="D2357">
        <v>327</v>
      </c>
      <c r="E2357" t="s">
        <v>3625</v>
      </c>
      <c r="F2357" s="4">
        <v>35823399</v>
      </c>
      <c r="G2357" s="2">
        <v>316.5</v>
      </c>
      <c r="I2357" t="s">
        <v>5792</v>
      </c>
      <c r="P2357" t="s">
        <v>5792</v>
      </c>
      <c r="AB2357" t="s">
        <v>5792</v>
      </c>
      <c r="AD2357" t="str">
        <f t="shared" si="110"/>
        <v xml:space="preserve">IT služby, SW, licencie Civilná ochrana a bezpečnosť </v>
      </c>
    </row>
    <row r="2358" spans="1:30" x14ac:dyDescent="0.3">
      <c r="A2358" s="3">
        <v>44642</v>
      </c>
      <c r="B2358" s="2">
        <f t="shared" si="109"/>
        <v>2022</v>
      </c>
      <c r="C2358" s="2">
        <f t="shared" si="108"/>
        <v>3</v>
      </c>
      <c r="D2358">
        <v>328</v>
      </c>
      <c r="E2358" t="s">
        <v>3626</v>
      </c>
      <c r="F2358" s="4">
        <v>35823399</v>
      </c>
      <c r="G2358" s="2">
        <v>300</v>
      </c>
      <c r="I2358" t="s">
        <v>5792</v>
      </c>
      <c r="P2358" t="s">
        <v>5792</v>
      </c>
      <c r="AB2358" t="s">
        <v>5792</v>
      </c>
      <c r="AD2358" t="str">
        <f t="shared" si="110"/>
        <v xml:space="preserve">IT služby, SW, licencie Civilná ochrana a bezpečnosť </v>
      </c>
    </row>
    <row r="2359" spans="1:30" x14ac:dyDescent="0.3">
      <c r="A2359" s="3">
        <v>44552</v>
      </c>
      <c r="B2359" s="2">
        <f t="shared" si="109"/>
        <v>2021</v>
      </c>
      <c r="C2359" s="2">
        <f t="shared" si="108"/>
        <v>12</v>
      </c>
      <c r="D2359" s="2">
        <v>1831</v>
      </c>
      <c r="E2359" t="s">
        <v>4140</v>
      </c>
      <c r="F2359" s="4">
        <v>35823399</v>
      </c>
      <c r="G2359" s="2">
        <v>303.72000000000003</v>
      </c>
      <c r="I2359" t="s">
        <v>5792</v>
      </c>
      <c r="P2359" t="s">
        <v>5792</v>
      </c>
      <c r="AB2359" t="s">
        <v>5792</v>
      </c>
      <c r="AD2359" t="str">
        <f t="shared" si="110"/>
        <v xml:space="preserve">IT služby, SW, licencie Civilná ochrana a bezpečnosť </v>
      </c>
    </row>
    <row r="2360" spans="1:30" x14ac:dyDescent="0.3">
      <c r="A2360" s="3">
        <v>44495</v>
      </c>
      <c r="B2360" s="2">
        <f t="shared" si="109"/>
        <v>2021</v>
      </c>
      <c r="C2360" s="2">
        <f t="shared" si="108"/>
        <v>10</v>
      </c>
      <c r="D2360" s="2">
        <v>1502</v>
      </c>
      <c r="E2360" t="s">
        <v>4418</v>
      </c>
      <c r="F2360" s="4">
        <v>35823399</v>
      </c>
      <c r="G2360" s="2">
        <v>256.7</v>
      </c>
      <c r="I2360" t="s">
        <v>5792</v>
      </c>
      <c r="P2360" t="s">
        <v>5792</v>
      </c>
      <c r="AB2360" t="s">
        <v>5792</v>
      </c>
      <c r="AD2360" t="str">
        <f t="shared" si="110"/>
        <v xml:space="preserve">IT služby, SW, licencie Civilná ochrana a bezpečnosť </v>
      </c>
    </row>
    <row r="2361" spans="1:30" x14ac:dyDescent="0.3">
      <c r="A2361" s="3">
        <v>44476</v>
      </c>
      <c r="B2361" s="2">
        <f t="shared" si="109"/>
        <v>2021</v>
      </c>
      <c r="C2361" s="2">
        <f t="shared" si="108"/>
        <v>10</v>
      </c>
      <c r="D2361" s="2">
        <v>1375</v>
      </c>
      <c r="E2361" t="s">
        <v>4519</v>
      </c>
      <c r="F2361" s="4">
        <v>35823399</v>
      </c>
      <c r="G2361" s="2">
        <v>812.4</v>
      </c>
      <c r="I2361" t="s">
        <v>5792</v>
      </c>
      <c r="P2361" t="s">
        <v>5792</v>
      </c>
      <c r="AB2361" t="s">
        <v>5792</v>
      </c>
      <c r="AD2361" t="str">
        <f t="shared" si="110"/>
        <v xml:space="preserve">IT služby, SW, licencie Civilná ochrana a bezpečnosť </v>
      </c>
    </row>
    <row r="2362" spans="1:30" x14ac:dyDescent="0.3">
      <c r="A2362" s="3">
        <v>44410</v>
      </c>
      <c r="B2362" s="2">
        <f t="shared" si="109"/>
        <v>2021</v>
      </c>
      <c r="C2362" s="2">
        <f t="shared" si="108"/>
        <v>8</v>
      </c>
      <c r="D2362" s="2">
        <v>1050</v>
      </c>
      <c r="E2362" t="s">
        <v>4811</v>
      </c>
      <c r="F2362" s="4">
        <v>35823399</v>
      </c>
      <c r="G2362" s="2">
        <v>307.8</v>
      </c>
      <c r="I2362" t="s">
        <v>5792</v>
      </c>
      <c r="P2362" t="s">
        <v>5792</v>
      </c>
      <c r="AB2362" t="s">
        <v>5792</v>
      </c>
      <c r="AD2362" t="str">
        <f t="shared" si="110"/>
        <v xml:space="preserve">IT služby, SW, licencie Civilná ochrana a bezpečnosť </v>
      </c>
    </row>
    <row r="2363" spans="1:30" x14ac:dyDescent="0.3">
      <c r="A2363" s="3">
        <v>44364</v>
      </c>
      <c r="B2363" s="2">
        <f t="shared" si="109"/>
        <v>2021</v>
      </c>
      <c r="C2363" s="2">
        <f t="shared" si="108"/>
        <v>6</v>
      </c>
      <c r="D2363" s="2">
        <v>793</v>
      </c>
      <c r="E2363" t="s">
        <v>5000</v>
      </c>
      <c r="F2363" s="4">
        <v>35823399</v>
      </c>
      <c r="G2363" s="2">
        <v>1547.22</v>
      </c>
      <c r="I2363" t="s">
        <v>5792</v>
      </c>
      <c r="P2363" t="s">
        <v>5792</v>
      </c>
      <c r="AB2363" t="s">
        <v>5792</v>
      </c>
      <c r="AD2363" t="str">
        <f t="shared" si="110"/>
        <v xml:space="preserve">IT služby, SW, licencie Civilná ochrana a bezpečnosť </v>
      </c>
    </row>
    <row r="2364" spans="1:30" x14ac:dyDescent="0.3">
      <c r="A2364" s="3">
        <v>44700</v>
      </c>
      <c r="B2364" s="2">
        <f t="shared" si="109"/>
        <v>2022</v>
      </c>
      <c r="C2364" s="2">
        <f t="shared" si="108"/>
        <v>5</v>
      </c>
      <c r="D2364">
        <v>628</v>
      </c>
      <c r="E2364" t="s">
        <v>3344</v>
      </c>
      <c r="F2364" s="4">
        <v>35823542</v>
      </c>
      <c r="G2364" s="2">
        <v>2923.9</v>
      </c>
      <c r="H2364" t="s">
        <v>5792</v>
      </c>
      <c r="L2364" t="s">
        <v>5792</v>
      </c>
      <c r="AD2364" t="str">
        <f t="shared" si="110"/>
        <v xml:space="preserve">Energie, vodné, stočné, správcovské služby </v>
      </c>
    </row>
    <row r="2365" spans="1:30" x14ac:dyDescent="0.3">
      <c r="A2365" s="3">
        <v>44672</v>
      </c>
      <c r="B2365" s="2">
        <f t="shared" si="109"/>
        <v>2022</v>
      </c>
      <c r="C2365" s="2">
        <f t="shared" si="108"/>
        <v>4</v>
      </c>
      <c r="D2365">
        <v>486</v>
      </c>
      <c r="E2365" t="s">
        <v>3483</v>
      </c>
      <c r="F2365" s="4">
        <v>35823542</v>
      </c>
      <c r="G2365" s="2">
        <v>1522.43</v>
      </c>
      <c r="H2365" t="s">
        <v>5792</v>
      </c>
      <c r="L2365" t="s">
        <v>5792</v>
      </c>
      <c r="AD2365" t="str">
        <f t="shared" si="110"/>
        <v xml:space="preserve">Energie, vodné, stočné, správcovské služby </v>
      </c>
    </row>
    <row r="2366" spans="1:30" x14ac:dyDescent="0.3">
      <c r="A2366" s="3">
        <v>44664</v>
      </c>
      <c r="B2366" s="2">
        <f t="shared" si="109"/>
        <v>2022</v>
      </c>
      <c r="C2366" s="2">
        <f t="shared" si="108"/>
        <v>4</v>
      </c>
      <c r="D2366">
        <v>453</v>
      </c>
      <c r="E2366" t="s">
        <v>3522</v>
      </c>
      <c r="F2366" s="4">
        <v>35823542</v>
      </c>
      <c r="G2366" s="2">
        <v>-848.45</v>
      </c>
      <c r="H2366" t="s">
        <v>5792</v>
      </c>
      <c r="L2366" t="s">
        <v>5792</v>
      </c>
      <c r="AD2366" t="str">
        <f t="shared" si="110"/>
        <v xml:space="preserve">Energie, vodné, stočné, správcovské služby </v>
      </c>
    </row>
    <row r="2367" spans="1:30" x14ac:dyDescent="0.3">
      <c r="A2367" s="3">
        <v>44664</v>
      </c>
      <c r="B2367" s="2">
        <f t="shared" si="109"/>
        <v>2022</v>
      </c>
      <c r="C2367" s="2">
        <f t="shared" si="108"/>
        <v>4</v>
      </c>
      <c r="D2367">
        <v>406</v>
      </c>
      <c r="E2367" t="s">
        <v>3530</v>
      </c>
      <c r="F2367" s="4">
        <v>35823542</v>
      </c>
      <c r="G2367" s="2">
        <v>4190</v>
      </c>
      <c r="H2367" t="s">
        <v>5792</v>
      </c>
      <c r="L2367" t="s">
        <v>5792</v>
      </c>
      <c r="AD2367" t="str">
        <f t="shared" si="110"/>
        <v xml:space="preserve">Energie, vodné, stočné, správcovské služby </v>
      </c>
    </row>
    <row r="2368" spans="1:30" x14ac:dyDescent="0.3">
      <c r="A2368" s="3">
        <v>44637</v>
      </c>
      <c r="B2368" s="2">
        <f t="shared" si="109"/>
        <v>2022</v>
      </c>
      <c r="C2368" s="2">
        <f t="shared" si="108"/>
        <v>3</v>
      </c>
      <c r="D2368">
        <v>281</v>
      </c>
      <c r="E2368" t="s">
        <v>3652</v>
      </c>
      <c r="F2368" s="4">
        <v>35823542</v>
      </c>
      <c r="G2368" s="2">
        <v>45.44</v>
      </c>
      <c r="H2368" t="s">
        <v>5792</v>
      </c>
      <c r="L2368" t="s">
        <v>5792</v>
      </c>
      <c r="AD2368" t="str">
        <f t="shared" si="110"/>
        <v xml:space="preserve">Energie, vodné, stočné, správcovské služby </v>
      </c>
    </row>
    <row r="2369" spans="1:30" x14ac:dyDescent="0.3">
      <c r="A2369" s="3">
        <v>44628</v>
      </c>
      <c r="B2369" s="2">
        <f t="shared" si="109"/>
        <v>2022</v>
      </c>
      <c r="C2369" s="2">
        <f t="shared" si="108"/>
        <v>3</v>
      </c>
      <c r="D2369">
        <v>216</v>
      </c>
      <c r="E2369" t="s">
        <v>3695</v>
      </c>
      <c r="F2369" s="4">
        <v>35823542</v>
      </c>
      <c r="G2369" s="2">
        <v>7760</v>
      </c>
      <c r="H2369" t="s">
        <v>5792</v>
      </c>
      <c r="L2369" t="s">
        <v>5792</v>
      </c>
      <c r="AD2369" t="str">
        <f t="shared" si="110"/>
        <v xml:space="preserve">Energie, vodné, stočné, správcovské služby </v>
      </c>
    </row>
    <row r="2370" spans="1:30" x14ac:dyDescent="0.3">
      <c r="A2370" s="3">
        <v>44603</v>
      </c>
      <c r="B2370" s="2">
        <f t="shared" si="109"/>
        <v>2022</v>
      </c>
      <c r="C2370" s="2">
        <f t="shared" ref="C2370:C2433" si="111">MONTH(A2370)</f>
        <v>2</v>
      </c>
      <c r="D2370">
        <v>85</v>
      </c>
      <c r="E2370" t="s">
        <v>3802</v>
      </c>
      <c r="F2370" s="4">
        <v>35823542</v>
      </c>
      <c r="G2370" s="2">
        <v>9390</v>
      </c>
      <c r="H2370" t="s">
        <v>5792</v>
      </c>
      <c r="L2370" t="s">
        <v>5792</v>
      </c>
      <c r="AD2370" t="str">
        <f t="shared" si="110"/>
        <v xml:space="preserve">Energie, vodné, stočné, správcovské služby </v>
      </c>
    </row>
    <row r="2371" spans="1:30" x14ac:dyDescent="0.3">
      <c r="A2371" s="3">
        <v>44600</v>
      </c>
      <c r="B2371" s="2">
        <f t="shared" ref="B2371:B2434" si="112">YEAR(A2371)</f>
        <v>2022</v>
      </c>
      <c r="C2371" s="2">
        <f t="shared" si="111"/>
        <v>2</v>
      </c>
      <c r="D2371">
        <v>139</v>
      </c>
      <c r="E2371" t="s">
        <v>3814</v>
      </c>
      <c r="F2371" s="4">
        <v>35823542</v>
      </c>
      <c r="G2371" s="2">
        <v>-408.76</v>
      </c>
      <c r="H2371" t="s">
        <v>5792</v>
      </c>
      <c r="L2371" t="s">
        <v>5792</v>
      </c>
      <c r="AD2371" t="str">
        <f t="shared" ref="AD2371:AD2434" si="113">_xlfn.CONCAT(IF($K2371="x",_xlfn.CONCAT($K$1, " "),""),IF($L2371="x",_xlfn.CONCAT($L$1, " "),""),IF($M2371="x",_xlfn.CONCAT($M$1, " "),""),IF($N2371="x",_xlfn.CONCAT($N$1, " "),""),IF($O2371="x",_xlfn.CONCAT($O$1, " "),""),IF($P2371="x",_xlfn.CONCAT($P$1, " "),""),IF($Q2371="x",_xlfn.CONCAT($Q$1, " "),""),IF($R2371="x",_xlfn.CONCAT($R$1, " "),""),IF($S2371="x",_xlfn.CONCAT($S$1, " "),""), IF($T2371="x",_xlfn.CONCAT($T$1, " "),""),IF($U2371="x",_xlfn.CONCAT($U$1, " "),""),IF($V2371="x",_xlfn.CONCAT($V$1, " "),""),IF($W2371="x",_xlfn.CONCAT($W$1, " "),""),IF($X2371="x",_xlfn.CONCAT($X$1, " "),""),IF($Y2371="x",_xlfn.CONCAT($Y$1, " "),""),IF($Z2371="x",_xlfn.CONCAT($Z$1, " "),""),IF($AA2371="x",_xlfn.CONCAT($AA$1, " "),""),IF($AB2371="x",_xlfn.CONCAT($AB$1, " "),""),IF($AC2371="x",_xlfn.CONCAT($AC$1, " "),""))</f>
        <v xml:space="preserve">Energie, vodné, stočné, správcovské služby </v>
      </c>
    </row>
    <row r="2372" spans="1:30" x14ac:dyDescent="0.3">
      <c r="A2372" s="3">
        <v>44586</v>
      </c>
      <c r="B2372" s="2">
        <f t="shared" si="112"/>
        <v>2022</v>
      </c>
      <c r="C2372" s="2">
        <f t="shared" si="111"/>
        <v>1</v>
      </c>
      <c r="D2372">
        <v>2029</v>
      </c>
      <c r="E2372" t="s">
        <v>3893</v>
      </c>
      <c r="F2372" s="4">
        <v>35823542</v>
      </c>
      <c r="G2372" s="2">
        <v>726.44</v>
      </c>
      <c r="H2372" t="s">
        <v>5792</v>
      </c>
      <c r="L2372" t="s">
        <v>5792</v>
      </c>
      <c r="AD2372" t="str">
        <f t="shared" si="113"/>
        <v xml:space="preserve">Energie, vodné, stočné, správcovské služby </v>
      </c>
    </row>
    <row r="2373" spans="1:30" x14ac:dyDescent="0.3">
      <c r="A2373" s="3">
        <v>44573</v>
      </c>
      <c r="B2373" s="2">
        <f t="shared" si="112"/>
        <v>2022</v>
      </c>
      <c r="C2373" s="2">
        <f t="shared" si="111"/>
        <v>1</v>
      </c>
      <c r="D2373">
        <v>1</v>
      </c>
      <c r="E2373" t="s">
        <v>3971</v>
      </c>
      <c r="F2373" s="4">
        <v>35823542</v>
      </c>
      <c r="G2373" s="2">
        <v>11630</v>
      </c>
      <c r="H2373" t="s">
        <v>5792</v>
      </c>
      <c r="L2373" t="s">
        <v>5792</v>
      </c>
      <c r="AD2373" t="str">
        <f t="shared" si="113"/>
        <v xml:space="preserve">Energie, vodné, stočné, správcovské služby </v>
      </c>
    </row>
    <row r="2374" spans="1:30" x14ac:dyDescent="0.3">
      <c r="A2374" s="3">
        <v>44545</v>
      </c>
      <c r="B2374" s="2">
        <f t="shared" si="112"/>
        <v>2021</v>
      </c>
      <c r="C2374" s="2">
        <f t="shared" si="111"/>
        <v>12</v>
      </c>
      <c r="D2374" s="2">
        <v>1813</v>
      </c>
      <c r="E2374" t="s">
        <v>4189</v>
      </c>
      <c r="F2374" s="4">
        <v>35823542</v>
      </c>
      <c r="G2374" s="2">
        <v>-362.19</v>
      </c>
      <c r="H2374" t="s">
        <v>5792</v>
      </c>
      <c r="L2374" t="s">
        <v>5792</v>
      </c>
      <c r="AD2374" t="str">
        <f t="shared" si="113"/>
        <v xml:space="preserve">Energie, vodné, stočné, správcovské služby </v>
      </c>
    </row>
    <row r="2375" spans="1:30" x14ac:dyDescent="0.3">
      <c r="A2375" s="3">
        <v>44545</v>
      </c>
      <c r="B2375" s="2">
        <f t="shared" si="112"/>
        <v>2021</v>
      </c>
      <c r="C2375" s="2">
        <f t="shared" si="111"/>
        <v>12</v>
      </c>
      <c r="D2375" s="2">
        <v>1731</v>
      </c>
      <c r="E2375" t="s">
        <v>3893</v>
      </c>
      <c r="F2375" s="4">
        <v>35823542</v>
      </c>
      <c r="G2375" s="2">
        <v>9550</v>
      </c>
      <c r="H2375" t="s">
        <v>5792</v>
      </c>
      <c r="L2375" t="s">
        <v>5792</v>
      </c>
      <c r="AD2375" t="str">
        <f t="shared" si="113"/>
        <v xml:space="preserve">Energie, vodné, stočné, správcovské služby </v>
      </c>
    </row>
    <row r="2376" spans="1:30" x14ac:dyDescent="0.3">
      <c r="A2376" s="3">
        <v>44515</v>
      </c>
      <c r="B2376" s="2">
        <f t="shared" si="112"/>
        <v>2021</v>
      </c>
      <c r="C2376" s="2">
        <f t="shared" si="111"/>
        <v>11</v>
      </c>
      <c r="D2376" s="2">
        <v>1570</v>
      </c>
      <c r="E2376" t="s">
        <v>4338</v>
      </c>
      <c r="F2376" s="4">
        <v>35823542</v>
      </c>
      <c r="G2376" s="2">
        <v>8360</v>
      </c>
      <c r="H2376" t="s">
        <v>5792</v>
      </c>
      <c r="L2376" t="s">
        <v>5792</v>
      </c>
      <c r="AD2376" t="str">
        <f t="shared" si="113"/>
        <v xml:space="preserve">Energie, vodné, stočné, správcovské služby </v>
      </c>
    </row>
    <row r="2377" spans="1:30" x14ac:dyDescent="0.3">
      <c r="A2377" s="3">
        <v>44515</v>
      </c>
      <c r="B2377" s="2">
        <f t="shared" si="112"/>
        <v>2021</v>
      </c>
      <c r="C2377" s="2">
        <f t="shared" si="111"/>
        <v>11</v>
      </c>
      <c r="D2377" s="2">
        <v>1647</v>
      </c>
      <c r="E2377" t="s">
        <v>4344</v>
      </c>
      <c r="F2377" s="4">
        <v>35823542</v>
      </c>
      <c r="G2377" s="2">
        <v>-999.78</v>
      </c>
      <c r="H2377" t="s">
        <v>5792</v>
      </c>
      <c r="L2377" t="s">
        <v>5792</v>
      </c>
      <c r="AD2377" t="str">
        <f t="shared" si="113"/>
        <v xml:space="preserve">Energie, vodné, stočné, správcovské služby </v>
      </c>
    </row>
    <row r="2378" spans="1:30" x14ac:dyDescent="0.3">
      <c r="A2378" s="3">
        <v>44490</v>
      </c>
      <c r="B2378" s="2">
        <f t="shared" si="112"/>
        <v>2021</v>
      </c>
      <c r="C2378" s="2">
        <f t="shared" si="111"/>
        <v>10</v>
      </c>
      <c r="D2378" s="2">
        <v>1459</v>
      </c>
      <c r="E2378" t="s">
        <v>4442</v>
      </c>
      <c r="F2378" s="4">
        <v>35823542</v>
      </c>
      <c r="G2378" s="2">
        <v>84.97</v>
      </c>
      <c r="H2378" t="s">
        <v>5792</v>
      </c>
      <c r="L2378" t="s">
        <v>5792</v>
      </c>
      <c r="AD2378" t="str">
        <f t="shared" si="113"/>
        <v xml:space="preserve">Energie, vodné, stočné, správcovské služby </v>
      </c>
    </row>
    <row r="2379" spans="1:30" x14ac:dyDescent="0.3">
      <c r="A2379" s="3">
        <v>44482</v>
      </c>
      <c r="B2379" s="2">
        <f t="shared" si="112"/>
        <v>2021</v>
      </c>
      <c r="C2379" s="2">
        <f t="shared" si="111"/>
        <v>10</v>
      </c>
      <c r="D2379" s="2">
        <v>1366</v>
      </c>
      <c r="E2379" t="s">
        <v>4501</v>
      </c>
      <c r="F2379" s="4">
        <v>35823542</v>
      </c>
      <c r="G2379" s="2">
        <v>5810</v>
      </c>
      <c r="H2379" t="s">
        <v>5792</v>
      </c>
      <c r="L2379" t="s">
        <v>5792</v>
      </c>
      <c r="AD2379" t="str">
        <f t="shared" si="113"/>
        <v xml:space="preserve">Energie, vodné, stočné, správcovské služby </v>
      </c>
    </row>
    <row r="2380" spans="1:30" x14ac:dyDescent="0.3">
      <c r="A2380" s="3">
        <v>44452</v>
      </c>
      <c r="B2380" s="2">
        <f t="shared" si="112"/>
        <v>2021</v>
      </c>
      <c r="C2380" s="2">
        <f t="shared" si="111"/>
        <v>9</v>
      </c>
      <c r="D2380" s="2">
        <v>1213</v>
      </c>
      <c r="E2380" t="s">
        <v>4642</v>
      </c>
      <c r="F2380" s="4">
        <v>35823542</v>
      </c>
      <c r="G2380" s="2">
        <v>3130</v>
      </c>
      <c r="H2380" t="s">
        <v>5792</v>
      </c>
      <c r="L2380" t="s">
        <v>5792</v>
      </c>
      <c r="AD2380" t="str">
        <f t="shared" si="113"/>
        <v xml:space="preserve">Energie, vodné, stočné, správcovské služby </v>
      </c>
    </row>
    <row r="2381" spans="1:30" x14ac:dyDescent="0.3">
      <c r="A2381" s="3">
        <v>44452</v>
      </c>
      <c r="B2381" s="2">
        <f t="shared" si="112"/>
        <v>2021</v>
      </c>
      <c r="C2381" s="2">
        <f t="shared" si="111"/>
        <v>9</v>
      </c>
      <c r="D2381" s="2">
        <v>1299</v>
      </c>
      <c r="E2381" t="s">
        <v>4648</v>
      </c>
      <c r="F2381" s="4">
        <v>35823542</v>
      </c>
      <c r="G2381" s="2">
        <v>-12.53</v>
      </c>
      <c r="H2381" t="s">
        <v>5792</v>
      </c>
      <c r="L2381" t="s">
        <v>5792</v>
      </c>
      <c r="AD2381" t="str">
        <f t="shared" si="113"/>
        <v xml:space="preserve">Energie, vodné, stočné, správcovské služby </v>
      </c>
    </row>
    <row r="2382" spans="1:30" x14ac:dyDescent="0.3">
      <c r="A2382" s="3">
        <v>44425</v>
      </c>
      <c r="B2382" s="2">
        <f t="shared" si="112"/>
        <v>2021</v>
      </c>
      <c r="C2382" s="2">
        <f t="shared" si="111"/>
        <v>8</v>
      </c>
      <c r="D2382" s="2">
        <v>1179</v>
      </c>
      <c r="E2382" t="s">
        <v>4741</v>
      </c>
      <c r="F2382" s="4">
        <v>35823542</v>
      </c>
      <c r="G2382" s="2">
        <v>-111.29</v>
      </c>
      <c r="H2382" t="s">
        <v>5792</v>
      </c>
      <c r="L2382" t="s">
        <v>5792</v>
      </c>
      <c r="AD2382" t="str">
        <f t="shared" si="113"/>
        <v xml:space="preserve">Energie, vodné, stočné, správcovské služby </v>
      </c>
    </row>
    <row r="2383" spans="1:30" x14ac:dyDescent="0.3">
      <c r="A2383" s="3">
        <v>44424</v>
      </c>
      <c r="B2383" s="2">
        <f t="shared" si="112"/>
        <v>2021</v>
      </c>
      <c r="C2383" s="2">
        <f t="shared" si="111"/>
        <v>8</v>
      </c>
      <c r="D2383" s="2">
        <v>1075</v>
      </c>
      <c r="E2383" t="s">
        <v>4758</v>
      </c>
      <c r="F2383" s="4">
        <v>35823542</v>
      </c>
      <c r="G2383" s="2">
        <v>3130</v>
      </c>
      <c r="H2383" t="s">
        <v>5792</v>
      </c>
      <c r="L2383" t="s">
        <v>5792</v>
      </c>
      <c r="AD2383" t="str">
        <f t="shared" si="113"/>
        <v xml:space="preserve">Energie, vodné, stočné, správcovské služby </v>
      </c>
    </row>
    <row r="2384" spans="1:30" x14ac:dyDescent="0.3">
      <c r="A2384" s="3">
        <v>44398</v>
      </c>
      <c r="B2384" s="2">
        <f t="shared" si="112"/>
        <v>2021</v>
      </c>
      <c r="C2384" s="2">
        <f t="shared" si="111"/>
        <v>7</v>
      </c>
      <c r="D2384" s="2">
        <v>933</v>
      </c>
      <c r="E2384" t="s">
        <v>4865</v>
      </c>
      <c r="F2384" s="4">
        <v>35823542</v>
      </c>
      <c r="G2384" s="2">
        <v>-98.98</v>
      </c>
      <c r="H2384" t="s">
        <v>5792</v>
      </c>
      <c r="L2384" t="s">
        <v>5792</v>
      </c>
      <c r="AD2384" t="str">
        <f t="shared" si="113"/>
        <v xml:space="preserve">Energie, vodné, stočné, správcovské služby </v>
      </c>
    </row>
    <row r="2385" spans="1:30" x14ac:dyDescent="0.3">
      <c r="A2385" s="3">
        <v>44396</v>
      </c>
      <c r="B2385" s="2">
        <f t="shared" si="112"/>
        <v>2021</v>
      </c>
      <c r="C2385" s="2">
        <f t="shared" si="111"/>
        <v>7</v>
      </c>
      <c r="D2385" s="2">
        <v>870</v>
      </c>
      <c r="E2385" t="s">
        <v>4884</v>
      </c>
      <c r="F2385" s="4">
        <v>35823542</v>
      </c>
      <c r="G2385" s="2">
        <v>3310</v>
      </c>
      <c r="H2385" t="s">
        <v>5792</v>
      </c>
      <c r="L2385" t="s">
        <v>5792</v>
      </c>
      <c r="AD2385" t="str">
        <f t="shared" si="113"/>
        <v xml:space="preserve">Energie, vodné, stočné, správcovské služby </v>
      </c>
    </row>
    <row r="2386" spans="1:30" x14ac:dyDescent="0.3">
      <c r="A2386" s="3">
        <v>44358</v>
      </c>
      <c r="B2386" s="2">
        <f t="shared" si="112"/>
        <v>2021</v>
      </c>
      <c r="C2386" s="2">
        <f t="shared" si="111"/>
        <v>6</v>
      </c>
      <c r="D2386" s="2">
        <v>718</v>
      </c>
      <c r="E2386" t="s">
        <v>5049</v>
      </c>
      <c r="F2386" s="4">
        <v>35823542</v>
      </c>
      <c r="G2386" s="2">
        <v>3300</v>
      </c>
      <c r="H2386" t="s">
        <v>5792</v>
      </c>
      <c r="L2386" t="s">
        <v>5792</v>
      </c>
      <c r="AD2386" t="str">
        <f t="shared" si="113"/>
        <v xml:space="preserve">Energie, vodné, stočné, správcovské služby </v>
      </c>
    </row>
    <row r="2387" spans="1:30" x14ac:dyDescent="0.3">
      <c r="A2387" s="3">
        <v>44358</v>
      </c>
      <c r="B2387" s="2">
        <f t="shared" si="112"/>
        <v>2021</v>
      </c>
      <c r="C2387" s="2">
        <f t="shared" si="111"/>
        <v>6</v>
      </c>
      <c r="D2387" s="2">
        <v>794</v>
      </c>
      <c r="E2387" t="s">
        <v>5054</v>
      </c>
      <c r="F2387" s="4">
        <v>35823542</v>
      </c>
      <c r="G2387" s="2">
        <v>-2312.94</v>
      </c>
      <c r="H2387" t="s">
        <v>5792</v>
      </c>
      <c r="L2387" t="s">
        <v>5792</v>
      </c>
      <c r="AD2387" t="str">
        <f t="shared" si="113"/>
        <v xml:space="preserve">Energie, vodné, stočné, správcovské služby </v>
      </c>
    </row>
    <row r="2388" spans="1:30" x14ac:dyDescent="0.3">
      <c r="A2388" s="3">
        <v>44337</v>
      </c>
      <c r="B2388" s="2">
        <f t="shared" si="112"/>
        <v>2021</v>
      </c>
      <c r="C2388" s="2">
        <f t="shared" si="111"/>
        <v>5</v>
      </c>
      <c r="D2388" s="2">
        <v>636</v>
      </c>
      <c r="E2388" t="s">
        <v>5123</v>
      </c>
      <c r="F2388" s="4">
        <v>35823542</v>
      </c>
      <c r="G2388" s="2">
        <v>160.84</v>
      </c>
      <c r="H2388" t="s">
        <v>5792</v>
      </c>
      <c r="L2388" t="s">
        <v>5792</v>
      </c>
      <c r="AD2388" t="str">
        <f t="shared" si="113"/>
        <v xml:space="preserve">Energie, vodné, stočné, správcovské služby </v>
      </c>
    </row>
    <row r="2389" spans="1:30" x14ac:dyDescent="0.3">
      <c r="A2389" s="3">
        <v>44329</v>
      </c>
      <c r="B2389" s="2">
        <f t="shared" si="112"/>
        <v>2021</v>
      </c>
      <c r="C2389" s="2">
        <f t="shared" si="111"/>
        <v>5</v>
      </c>
      <c r="D2389" s="2">
        <v>563</v>
      </c>
      <c r="E2389" t="s">
        <v>5173</v>
      </c>
      <c r="F2389" s="4">
        <v>35823542</v>
      </c>
      <c r="G2389" s="2">
        <v>5600</v>
      </c>
      <c r="H2389" t="s">
        <v>5792</v>
      </c>
      <c r="L2389" t="s">
        <v>5792</v>
      </c>
      <c r="AD2389" t="str">
        <f t="shared" si="113"/>
        <v xml:space="preserve">Energie, vodné, stočné, správcovské služby </v>
      </c>
    </row>
    <row r="2390" spans="1:30" x14ac:dyDescent="0.3">
      <c r="A2390" s="3">
        <v>44307</v>
      </c>
      <c r="B2390" s="2">
        <f t="shared" si="112"/>
        <v>2021</v>
      </c>
      <c r="C2390" s="2">
        <f t="shared" si="111"/>
        <v>4</v>
      </c>
      <c r="D2390" s="2">
        <v>482</v>
      </c>
      <c r="E2390" t="s">
        <v>5279</v>
      </c>
      <c r="F2390" s="4">
        <v>35823542</v>
      </c>
      <c r="G2390" s="2">
        <v>613.80999999999995</v>
      </c>
      <c r="H2390" t="s">
        <v>5792</v>
      </c>
      <c r="L2390" t="s">
        <v>5792</v>
      </c>
      <c r="AD2390" t="str">
        <f t="shared" si="113"/>
        <v xml:space="preserve">Energie, vodné, stočné, správcovské služby </v>
      </c>
    </row>
    <row r="2391" spans="1:30" x14ac:dyDescent="0.3">
      <c r="A2391" s="3">
        <v>44300</v>
      </c>
      <c r="B2391" s="2">
        <f t="shared" si="112"/>
        <v>2021</v>
      </c>
      <c r="C2391" s="2">
        <f t="shared" si="111"/>
        <v>4</v>
      </c>
      <c r="D2391" s="2">
        <v>389</v>
      </c>
      <c r="E2391" t="s">
        <v>5332</v>
      </c>
      <c r="F2391" s="4">
        <v>35823542</v>
      </c>
      <c r="G2391" s="2">
        <v>5190</v>
      </c>
      <c r="H2391" t="s">
        <v>5792</v>
      </c>
      <c r="L2391" t="s">
        <v>5792</v>
      </c>
      <c r="AD2391" t="str">
        <f t="shared" si="113"/>
        <v xml:space="preserve">Energie, vodné, stočné, správcovské služby </v>
      </c>
    </row>
    <row r="2392" spans="1:30" x14ac:dyDescent="0.3">
      <c r="A2392" s="3">
        <v>44294</v>
      </c>
      <c r="B2392" s="2">
        <f t="shared" si="112"/>
        <v>2021</v>
      </c>
      <c r="C2392" s="2">
        <f t="shared" si="111"/>
        <v>4</v>
      </c>
      <c r="D2392" s="2">
        <v>403</v>
      </c>
      <c r="E2392" t="s">
        <v>5344</v>
      </c>
      <c r="F2392" s="4">
        <v>35823542</v>
      </c>
      <c r="G2392" s="2">
        <v>-2426.2800000000002</v>
      </c>
      <c r="H2392" t="s">
        <v>5792</v>
      </c>
      <c r="L2392" t="s">
        <v>5792</v>
      </c>
      <c r="AD2392" t="str">
        <f t="shared" si="113"/>
        <v xml:space="preserve">Energie, vodné, stočné, správcovské služby </v>
      </c>
    </row>
    <row r="2393" spans="1:30" x14ac:dyDescent="0.3">
      <c r="A2393" s="3">
        <v>44274</v>
      </c>
      <c r="B2393" s="2">
        <f t="shared" si="112"/>
        <v>2021</v>
      </c>
      <c r="C2393" s="2">
        <f t="shared" si="111"/>
        <v>3</v>
      </c>
      <c r="D2393" s="2">
        <v>262</v>
      </c>
      <c r="E2393" t="s">
        <v>5441</v>
      </c>
      <c r="F2393" s="4">
        <v>35823542</v>
      </c>
      <c r="G2393" s="2">
        <v>435.71</v>
      </c>
      <c r="H2393" t="s">
        <v>5792</v>
      </c>
      <c r="L2393" t="s">
        <v>5792</v>
      </c>
      <c r="AD2393" t="str">
        <f t="shared" si="113"/>
        <v xml:space="preserve">Energie, vodné, stočné, správcovské služby </v>
      </c>
    </row>
    <row r="2394" spans="1:30" x14ac:dyDescent="0.3">
      <c r="A2394" s="3">
        <v>44270</v>
      </c>
      <c r="B2394" s="2">
        <f t="shared" si="112"/>
        <v>2021</v>
      </c>
      <c r="C2394" s="2">
        <f t="shared" si="111"/>
        <v>3</v>
      </c>
      <c r="D2394" s="2">
        <v>229</v>
      </c>
      <c r="E2394" t="s">
        <v>5500</v>
      </c>
      <c r="F2394" s="4">
        <v>35823542</v>
      </c>
      <c r="G2394" s="2">
        <v>7660</v>
      </c>
      <c r="H2394" t="s">
        <v>5792</v>
      </c>
      <c r="L2394" t="s">
        <v>5792</v>
      </c>
      <c r="AD2394" t="str">
        <f t="shared" si="113"/>
        <v xml:space="preserve">Energie, vodné, stočné, správcovské služby </v>
      </c>
    </row>
    <row r="2395" spans="1:30" x14ac:dyDescent="0.3">
      <c r="A2395" s="3">
        <v>44236</v>
      </c>
      <c r="B2395" s="2">
        <f t="shared" si="112"/>
        <v>2021</v>
      </c>
      <c r="C2395" s="2">
        <f t="shared" si="111"/>
        <v>2</v>
      </c>
      <c r="D2395" s="2">
        <v>73</v>
      </c>
      <c r="E2395" t="s">
        <v>5623</v>
      </c>
      <c r="F2395" s="4">
        <v>35823542</v>
      </c>
      <c r="G2395" s="2">
        <v>8910</v>
      </c>
      <c r="H2395" t="s">
        <v>5792</v>
      </c>
      <c r="L2395" t="s">
        <v>5792</v>
      </c>
      <c r="AD2395" t="str">
        <f t="shared" si="113"/>
        <v xml:space="preserve">Energie, vodné, stočné, správcovské služby </v>
      </c>
    </row>
    <row r="2396" spans="1:30" x14ac:dyDescent="0.3">
      <c r="A2396" s="3">
        <v>44236</v>
      </c>
      <c r="B2396" s="2">
        <f t="shared" si="112"/>
        <v>2021</v>
      </c>
      <c r="C2396" s="2">
        <f t="shared" si="111"/>
        <v>2</v>
      </c>
      <c r="D2396" s="2">
        <v>125</v>
      </c>
      <c r="E2396" t="s">
        <v>5628</v>
      </c>
      <c r="F2396" s="4">
        <v>35823542</v>
      </c>
      <c r="G2396" s="2">
        <v>-2620.1</v>
      </c>
      <c r="H2396" t="s">
        <v>5792</v>
      </c>
      <c r="L2396" t="s">
        <v>5792</v>
      </c>
      <c r="AD2396" t="str">
        <f t="shared" si="113"/>
        <v xml:space="preserve">Energie, vodné, stočné, správcovské služby </v>
      </c>
    </row>
    <row r="2397" spans="1:30" x14ac:dyDescent="0.3">
      <c r="A2397" s="3">
        <v>44217</v>
      </c>
      <c r="B2397" s="2">
        <f t="shared" si="112"/>
        <v>2021</v>
      </c>
      <c r="C2397" s="2">
        <f t="shared" si="111"/>
        <v>1</v>
      </c>
      <c r="D2397" s="2">
        <v>2309</v>
      </c>
      <c r="E2397" t="s">
        <v>5719</v>
      </c>
      <c r="F2397" s="4">
        <v>35823542</v>
      </c>
      <c r="G2397" s="2">
        <v>-333.11</v>
      </c>
      <c r="H2397" t="s">
        <v>5792</v>
      </c>
      <c r="L2397" t="s">
        <v>5792</v>
      </c>
      <c r="AD2397" t="str">
        <f t="shared" si="113"/>
        <v xml:space="preserve">Energie, vodné, stočné, správcovské služby </v>
      </c>
    </row>
    <row r="2398" spans="1:30" x14ac:dyDescent="0.3">
      <c r="A2398" s="3">
        <v>44211</v>
      </c>
      <c r="B2398" s="2">
        <f t="shared" si="112"/>
        <v>2021</v>
      </c>
      <c r="C2398" s="2">
        <f t="shared" si="111"/>
        <v>1</v>
      </c>
      <c r="D2398" s="2">
        <v>1</v>
      </c>
      <c r="E2398" t="s">
        <v>5757</v>
      </c>
      <c r="F2398" s="4">
        <v>35823542</v>
      </c>
      <c r="G2398" s="2">
        <v>13150</v>
      </c>
      <c r="H2398" t="s">
        <v>5792</v>
      </c>
      <c r="L2398" t="s">
        <v>5792</v>
      </c>
      <c r="AD2398" t="str">
        <f t="shared" si="113"/>
        <v xml:space="preserve">Energie, vodné, stočné, správcovské služby </v>
      </c>
    </row>
    <row r="2399" spans="1:30" x14ac:dyDescent="0.3">
      <c r="A2399" s="3">
        <v>45288</v>
      </c>
      <c r="B2399" s="2">
        <f t="shared" si="112"/>
        <v>2023</v>
      </c>
      <c r="C2399" s="2">
        <f t="shared" si="111"/>
        <v>12</v>
      </c>
      <c r="D2399" s="2">
        <v>1509</v>
      </c>
      <c r="E2399" t="s">
        <v>133</v>
      </c>
      <c r="F2399" s="4">
        <v>35827521</v>
      </c>
      <c r="G2399" s="2">
        <v>1776</v>
      </c>
      <c r="I2399" t="s">
        <v>5792</v>
      </c>
      <c r="J2399" t="s">
        <v>5792</v>
      </c>
      <c r="P2399" t="s">
        <v>5792</v>
      </c>
      <c r="AD2399" t="str">
        <f t="shared" si="113"/>
        <v xml:space="preserve">IT služby, SW, licencie </v>
      </c>
    </row>
    <row r="2400" spans="1:30" x14ac:dyDescent="0.3">
      <c r="A2400" s="3">
        <v>45288</v>
      </c>
      <c r="B2400" s="2">
        <f t="shared" si="112"/>
        <v>2023</v>
      </c>
      <c r="C2400" s="2">
        <f t="shared" si="111"/>
        <v>12</v>
      </c>
      <c r="D2400" s="2">
        <v>1510</v>
      </c>
      <c r="E2400" t="s">
        <v>163</v>
      </c>
      <c r="F2400" s="4">
        <v>35827521</v>
      </c>
      <c r="G2400" s="2">
        <v>600</v>
      </c>
      <c r="I2400" t="s">
        <v>5792</v>
      </c>
      <c r="J2400" t="s">
        <v>5792</v>
      </c>
      <c r="P2400" t="s">
        <v>5792</v>
      </c>
      <c r="AD2400" t="str">
        <f t="shared" si="113"/>
        <v xml:space="preserve">IT služby, SW, licencie </v>
      </c>
    </row>
    <row r="2401" spans="1:30" x14ac:dyDescent="0.3">
      <c r="A2401" s="3">
        <v>45252</v>
      </c>
      <c r="B2401" s="2">
        <f t="shared" si="112"/>
        <v>2023</v>
      </c>
      <c r="C2401" s="2">
        <f t="shared" si="111"/>
        <v>11</v>
      </c>
      <c r="D2401" s="2">
        <v>1349</v>
      </c>
      <c r="E2401" t="s">
        <v>555</v>
      </c>
      <c r="F2401" s="4">
        <v>35827521</v>
      </c>
      <c r="G2401" s="2">
        <v>723.6</v>
      </c>
      <c r="I2401" t="s">
        <v>5792</v>
      </c>
      <c r="J2401" t="s">
        <v>5792</v>
      </c>
      <c r="P2401" t="s">
        <v>5792</v>
      </c>
      <c r="AD2401" t="str">
        <f t="shared" si="113"/>
        <v xml:space="preserve">IT služby, SW, licencie </v>
      </c>
    </row>
    <row r="2402" spans="1:30" x14ac:dyDescent="0.3">
      <c r="A2402" s="3">
        <v>45168</v>
      </c>
      <c r="B2402" s="2">
        <f t="shared" si="112"/>
        <v>2023</v>
      </c>
      <c r="C2402" s="2">
        <f t="shared" si="111"/>
        <v>8</v>
      </c>
      <c r="D2402" s="2">
        <v>903</v>
      </c>
      <c r="E2402" t="s">
        <v>1089</v>
      </c>
      <c r="F2402" s="4">
        <v>35827521</v>
      </c>
      <c r="G2402" s="2">
        <v>723.6</v>
      </c>
      <c r="I2402" t="s">
        <v>5792</v>
      </c>
      <c r="J2402" t="s">
        <v>5792</v>
      </c>
      <c r="P2402" t="s">
        <v>5792</v>
      </c>
      <c r="AD2402" t="str">
        <f t="shared" si="113"/>
        <v xml:space="preserve">IT služby, SW, licencie </v>
      </c>
    </row>
    <row r="2403" spans="1:30" x14ac:dyDescent="0.3">
      <c r="A2403" s="3">
        <v>45069</v>
      </c>
      <c r="B2403" s="2">
        <f t="shared" si="112"/>
        <v>2023</v>
      </c>
      <c r="C2403" s="2">
        <f t="shared" si="111"/>
        <v>5</v>
      </c>
      <c r="D2403" s="2">
        <v>443</v>
      </c>
      <c r="E2403" t="s">
        <v>1568</v>
      </c>
      <c r="F2403" s="4">
        <v>35827521</v>
      </c>
      <c r="G2403" s="2">
        <v>723.6</v>
      </c>
      <c r="I2403" t="s">
        <v>5792</v>
      </c>
      <c r="J2403" t="s">
        <v>5792</v>
      </c>
      <c r="P2403" t="s">
        <v>5792</v>
      </c>
      <c r="AD2403" t="str">
        <f t="shared" si="113"/>
        <v xml:space="preserve">IT služby, SW, licencie </v>
      </c>
    </row>
    <row r="2404" spans="1:30" x14ac:dyDescent="0.3">
      <c r="A2404" s="3">
        <v>44992</v>
      </c>
      <c r="B2404" s="2">
        <f t="shared" si="112"/>
        <v>2023</v>
      </c>
      <c r="C2404" s="2">
        <f t="shared" si="111"/>
        <v>3</v>
      </c>
      <c r="D2404" s="2">
        <v>128</v>
      </c>
      <c r="E2404" t="s">
        <v>1955</v>
      </c>
      <c r="F2404" s="4">
        <v>35827521</v>
      </c>
      <c r="G2404" s="2">
        <v>723.6</v>
      </c>
      <c r="I2404" t="s">
        <v>5792</v>
      </c>
      <c r="J2404" t="s">
        <v>5792</v>
      </c>
      <c r="P2404" t="s">
        <v>5792</v>
      </c>
      <c r="AD2404" t="str">
        <f t="shared" si="113"/>
        <v xml:space="preserve">IT služby, SW, licencie </v>
      </c>
    </row>
    <row r="2405" spans="1:30" x14ac:dyDescent="0.3">
      <c r="A2405" s="3">
        <v>44923</v>
      </c>
      <c r="B2405" s="2">
        <f t="shared" si="112"/>
        <v>2022</v>
      </c>
      <c r="C2405" s="2">
        <f t="shared" si="111"/>
        <v>12</v>
      </c>
      <c r="D2405">
        <v>1896</v>
      </c>
      <c r="E2405" t="s">
        <v>2253</v>
      </c>
      <c r="F2405" s="4">
        <v>35827521</v>
      </c>
      <c r="G2405" s="2">
        <v>600</v>
      </c>
      <c r="I2405" t="s">
        <v>5792</v>
      </c>
      <c r="J2405" t="s">
        <v>5792</v>
      </c>
      <c r="P2405" t="s">
        <v>5792</v>
      </c>
      <c r="AD2405" t="str">
        <f t="shared" si="113"/>
        <v xml:space="preserve">IT služby, SW, licencie </v>
      </c>
    </row>
    <row r="2406" spans="1:30" x14ac:dyDescent="0.3">
      <c r="A2406" s="3">
        <v>44923</v>
      </c>
      <c r="B2406" s="2">
        <f t="shared" si="112"/>
        <v>2022</v>
      </c>
      <c r="C2406" s="2">
        <f t="shared" si="111"/>
        <v>12</v>
      </c>
      <c r="D2406">
        <v>1895</v>
      </c>
      <c r="E2406" t="s">
        <v>2254</v>
      </c>
      <c r="F2406" s="4">
        <v>35827521</v>
      </c>
      <c r="G2406" s="2">
        <v>1776</v>
      </c>
      <c r="I2406" t="s">
        <v>5792</v>
      </c>
      <c r="J2406" t="s">
        <v>5792</v>
      </c>
      <c r="P2406" t="s">
        <v>5792</v>
      </c>
      <c r="AD2406" t="str">
        <f t="shared" si="113"/>
        <v xml:space="preserve">IT služby, SW, licencie </v>
      </c>
    </row>
    <row r="2407" spans="1:30" x14ac:dyDescent="0.3">
      <c r="A2407" s="3">
        <v>44923</v>
      </c>
      <c r="B2407" s="2">
        <f t="shared" si="112"/>
        <v>2022</v>
      </c>
      <c r="C2407" s="2">
        <f t="shared" si="111"/>
        <v>12</v>
      </c>
      <c r="D2407">
        <v>1894</v>
      </c>
      <c r="E2407" t="s">
        <v>2255</v>
      </c>
      <c r="F2407" s="4">
        <v>35827521</v>
      </c>
      <c r="G2407" s="2">
        <v>723.6</v>
      </c>
      <c r="I2407" t="s">
        <v>5792</v>
      </c>
      <c r="J2407" t="s">
        <v>5792</v>
      </c>
      <c r="P2407" t="s">
        <v>5792</v>
      </c>
      <c r="AD2407" t="str">
        <f t="shared" si="113"/>
        <v xml:space="preserve">IT služby, SW, licencie </v>
      </c>
    </row>
    <row r="2408" spans="1:30" x14ac:dyDescent="0.3">
      <c r="A2408" s="3">
        <v>44874</v>
      </c>
      <c r="B2408" s="2">
        <f t="shared" si="112"/>
        <v>2022</v>
      </c>
      <c r="C2408" s="2">
        <f t="shared" si="111"/>
        <v>11</v>
      </c>
      <c r="D2408">
        <v>1472</v>
      </c>
      <c r="E2408" t="s">
        <v>2583</v>
      </c>
      <c r="F2408" s="4">
        <v>35827521</v>
      </c>
      <c r="G2408" s="2">
        <v>723.6</v>
      </c>
      <c r="I2408" t="s">
        <v>5792</v>
      </c>
      <c r="J2408" t="s">
        <v>5792</v>
      </c>
      <c r="P2408" t="s">
        <v>5792</v>
      </c>
      <c r="AD2408" t="str">
        <f t="shared" si="113"/>
        <v xml:space="preserve">IT služby, SW, licencie </v>
      </c>
    </row>
    <row r="2409" spans="1:30" x14ac:dyDescent="0.3">
      <c r="A2409" s="3">
        <v>44711</v>
      </c>
      <c r="B2409" s="2">
        <f t="shared" si="112"/>
        <v>2022</v>
      </c>
      <c r="C2409" s="2">
        <f t="shared" si="111"/>
        <v>5</v>
      </c>
      <c r="D2409">
        <v>693</v>
      </c>
      <c r="E2409" t="s">
        <v>3291</v>
      </c>
      <c r="F2409" s="4">
        <v>35827521</v>
      </c>
      <c r="G2409" s="2">
        <v>723.6</v>
      </c>
      <c r="I2409" t="s">
        <v>5792</v>
      </c>
      <c r="J2409" t="s">
        <v>5792</v>
      </c>
      <c r="P2409" t="s">
        <v>5792</v>
      </c>
      <c r="AD2409" t="str">
        <f t="shared" si="113"/>
        <v xml:space="preserve">IT služby, SW, licencie </v>
      </c>
    </row>
    <row r="2410" spans="1:30" x14ac:dyDescent="0.3">
      <c r="A2410" s="3">
        <v>44616</v>
      </c>
      <c r="B2410" s="2">
        <f t="shared" si="112"/>
        <v>2022</v>
      </c>
      <c r="C2410" s="2">
        <f t="shared" si="111"/>
        <v>2</v>
      </c>
      <c r="D2410">
        <v>140</v>
      </c>
      <c r="E2410" t="s">
        <v>3746</v>
      </c>
      <c r="F2410" s="4">
        <v>35827521</v>
      </c>
      <c r="G2410" s="2">
        <v>723.6</v>
      </c>
      <c r="I2410" t="s">
        <v>5792</v>
      </c>
      <c r="J2410" t="s">
        <v>5792</v>
      </c>
      <c r="P2410" t="s">
        <v>5792</v>
      </c>
      <c r="AD2410" t="str">
        <f t="shared" si="113"/>
        <v xml:space="preserve">IT služby, SW, licencie </v>
      </c>
    </row>
    <row r="2411" spans="1:30" x14ac:dyDescent="0.3">
      <c r="A2411" s="3">
        <v>44559</v>
      </c>
      <c r="B2411" s="2">
        <f t="shared" si="112"/>
        <v>2021</v>
      </c>
      <c r="C2411" s="2">
        <f t="shared" si="111"/>
        <v>12</v>
      </c>
      <c r="D2411" s="2">
        <v>1865</v>
      </c>
      <c r="E2411" t="s">
        <v>4041</v>
      </c>
      <c r="F2411" s="4">
        <v>35827521</v>
      </c>
      <c r="G2411" s="2">
        <v>600</v>
      </c>
      <c r="I2411" t="s">
        <v>5792</v>
      </c>
      <c r="J2411" t="s">
        <v>5792</v>
      </c>
      <c r="P2411" t="s">
        <v>5792</v>
      </c>
      <c r="AD2411" t="str">
        <f t="shared" si="113"/>
        <v xml:space="preserve">IT služby, SW, licencie </v>
      </c>
    </row>
    <row r="2412" spans="1:30" x14ac:dyDescent="0.3">
      <c r="A2412" s="3">
        <v>44559</v>
      </c>
      <c r="B2412" s="2">
        <f t="shared" si="112"/>
        <v>2021</v>
      </c>
      <c r="C2412" s="2">
        <f t="shared" si="111"/>
        <v>12</v>
      </c>
      <c r="D2412" s="2">
        <v>1877</v>
      </c>
      <c r="E2412" t="s">
        <v>4042</v>
      </c>
      <c r="F2412" s="4">
        <v>35827521</v>
      </c>
      <c r="G2412" s="2">
        <v>1776</v>
      </c>
      <c r="I2412" t="s">
        <v>5792</v>
      </c>
      <c r="J2412" t="s">
        <v>5792</v>
      </c>
      <c r="P2412" t="s">
        <v>5792</v>
      </c>
      <c r="AD2412" t="str">
        <f t="shared" si="113"/>
        <v xml:space="preserve">IT služby, SW, licencie </v>
      </c>
    </row>
    <row r="2413" spans="1:30" x14ac:dyDescent="0.3">
      <c r="A2413" s="3">
        <v>44524</v>
      </c>
      <c r="B2413" s="2">
        <f t="shared" si="112"/>
        <v>2021</v>
      </c>
      <c r="C2413" s="2">
        <f t="shared" si="111"/>
        <v>11</v>
      </c>
      <c r="D2413" s="2">
        <v>1643</v>
      </c>
      <c r="E2413" t="s">
        <v>4293</v>
      </c>
      <c r="F2413" s="4">
        <v>35827521</v>
      </c>
      <c r="G2413" s="2">
        <v>723.6</v>
      </c>
      <c r="I2413" t="s">
        <v>5792</v>
      </c>
      <c r="J2413" t="s">
        <v>5792</v>
      </c>
      <c r="P2413" t="s">
        <v>5792</v>
      </c>
      <c r="AD2413" t="str">
        <f t="shared" si="113"/>
        <v xml:space="preserve">IT služby, SW, licencie </v>
      </c>
    </row>
    <row r="2414" spans="1:30" x14ac:dyDescent="0.3">
      <c r="A2414" s="3">
        <v>44426</v>
      </c>
      <c r="B2414" s="2">
        <f t="shared" si="112"/>
        <v>2021</v>
      </c>
      <c r="C2414" s="2">
        <f t="shared" si="111"/>
        <v>8</v>
      </c>
      <c r="D2414" s="2">
        <v>1148</v>
      </c>
      <c r="E2414" t="s">
        <v>4731</v>
      </c>
      <c r="F2414" s="4">
        <v>35827521</v>
      </c>
      <c r="G2414" s="2">
        <v>723.6</v>
      </c>
      <c r="I2414" t="s">
        <v>5792</v>
      </c>
      <c r="J2414" t="s">
        <v>5792</v>
      </c>
      <c r="P2414" t="s">
        <v>5792</v>
      </c>
      <c r="AD2414" t="str">
        <f t="shared" si="113"/>
        <v xml:space="preserve">IT služby, SW, licencie </v>
      </c>
    </row>
    <row r="2415" spans="1:30" x14ac:dyDescent="0.3">
      <c r="A2415" s="3">
        <v>44336</v>
      </c>
      <c r="B2415" s="2">
        <f t="shared" si="112"/>
        <v>2021</v>
      </c>
      <c r="C2415" s="2">
        <f t="shared" si="111"/>
        <v>5</v>
      </c>
      <c r="D2415" s="2">
        <v>644</v>
      </c>
      <c r="E2415" t="s">
        <v>5134</v>
      </c>
      <c r="F2415" s="4">
        <v>35827521</v>
      </c>
      <c r="G2415" s="2">
        <v>723.6</v>
      </c>
      <c r="I2415" t="s">
        <v>5792</v>
      </c>
      <c r="J2415" t="s">
        <v>5792</v>
      </c>
      <c r="P2415" t="s">
        <v>5792</v>
      </c>
      <c r="AD2415" t="str">
        <f t="shared" si="113"/>
        <v xml:space="preserve">IT služby, SW, licencie </v>
      </c>
    </row>
    <row r="2416" spans="1:30" x14ac:dyDescent="0.3">
      <c r="A2416" s="3">
        <v>44258</v>
      </c>
      <c r="B2416" s="2">
        <f t="shared" si="112"/>
        <v>2021</v>
      </c>
      <c r="C2416" s="2">
        <f t="shared" si="111"/>
        <v>3</v>
      </c>
      <c r="D2416" s="2">
        <v>190</v>
      </c>
      <c r="E2416" t="s">
        <v>5528</v>
      </c>
      <c r="F2416" s="4">
        <v>35827521</v>
      </c>
      <c r="G2416" s="2">
        <v>723.6</v>
      </c>
      <c r="I2416" t="s">
        <v>5792</v>
      </c>
      <c r="J2416" t="s">
        <v>5792</v>
      </c>
      <c r="P2416" t="s">
        <v>5792</v>
      </c>
      <c r="AD2416" t="str">
        <f t="shared" si="113"/>
        <v xml:space="preserve">IT služby, SW, licencie </v>
      </c>
    </row>
    <row r="2417" spans="1:30" x14ac:dyDescent="0.3">
      <c r="A2417" s="3">
        <v>44236</v>
      </c>
      <c r="B2417" s="2">
        <f t="shared" si="112"/>
        <v>2021</v>
      </c>
      <c r="C2417" s="2">
        <f t="shared" si="111"/>
        <v>2</v>
      </c>
      <c r="D2417" s="2">
        <v>2347</v>
      </c>
      <c r="E2417" t="s">
        <v>5644</v>
      </c>
      <c r="F2417" s="4">
        <v>35828064</v>
      </c>
      <c r="G2417" s="2">
        <v>1793.9</v>
      </c>
      <c r="H2417" t="s">
        <v>5792</v>
      </c>
      <c r="Z2417" t="s">
        <v>5792</v>
      </c>
      <c r="AD2417" t="str">
        <f t="shared" si="113"/>
        <v xml:space="preserve">Zeleň a živ. Prostredie </v>
      </c>
    </row>
    <row r="2418" spans="1:30" x14ac:dyDescent="0.3">
      <c r="A2418" s="3">
        <v>44236</v>
      </c>
      <c r="B2418" s="2">
        <f t="shared" si="112"/>
        <v>2021</v>
      </c>
      <c r="C2418" s="2">
        <f t="shared" si="111"/>
        <v>2</v>
      </c>
      <c r="D2418" s="2">
        <v>2346</v>
      </c>
      <c r="E2418" t="s">
        <v>5645</v>
      </c>
      <c r="F2418" s="4">
        <v>35828064</v>
      </c>
      <c r="G2418" s="2">
        <v>4321.5200000000004</v>
      </c>
      <c r="H2418" t="s">
        <v>5792</v>
      </c>
      <c r="Z2418" t="s">
        <v>5792</v>
      </c>
      <c r="AD2418" t="str">
        <f t="shared" si="113"/>
        <v xml:space="preserve">Zeleň a živ. Prostredie </v>
      </c>
    </row>
    <row r="2419" spans="1:30" x14ac:dyDescent="0.3">
      <c r="A2419" s="3">
        <v>44211</v>
      </c>
      <c r="B2419" s="2">
        <f t="shared" si="112"/>
        <v>2021</v>
      </c>
      <c r="C2419" s="2">
        <f t="shared" si="111"/>
        <v>1</v>
      </c>
      <c r="D2419" s="2">
        <v>2218</v>
      </c>
      <c r="E2419" t="s">
        <v>5762</v>
      </c>
      <c r="F2419" s="4">
        <v>35828064</v>
      </c>
      <c r="G2419" s="2">
        <v>66476.3</v>
      </c>
      <c r="H2419" t="s">
        <v>5792</v>
      </c>
      <c r="Z2419" t="s">
        <v>5792</v>
      </c>
      <c r="AD2419" t="str">
        <f t="shared" si="113"/>
        <v xml:space="preserve">Zeleň a živ. Prostredie </v>
      </c>
    </row>
    <row r="2420" spans="1:30" x14ac:dyDescent="0.3">
      <c r="A2420" s="3">
        <v>45258</v>
      </c>
      <c r="B2420" s="2">
        <f t="shared" si="112"/>
        <v>2023</v>
      </c>
      <c r="C2420" s="2">
        <f t="shared" si="111"/>
        <v>11</v>
      </c>
      <c r="D2420" s="2">
        <v>1343</v>
      </c>
      <c r="E2420" t="s">
        <v>473</v>
      </c>
      <c r="F2420" s="4">
        <v>35842474</v>
      </c>
      <c r="G2420" s="2">
        <v>7740</v>
      </c>
      <c r="H2420" t="s">
        <v>5792</v>
      </c>
      <c r="L2420" t="s">
        <v>5792</v>
      </c>
      <c r="AD2420" t="str">
        <f t="shared" si="113"/>
        <v xml:space="preserve">Energie, vodné, stočné, správcovské služby </v>
      </c>
    </row>
    <row r="2421" spans="1:30" x14ac:dyDescent="0.3">
      <c r="A2421" s="3">
        <v>44834</v>
      </c>
      <c r="B2421" s="2">
        <f t="shared" si="112"/>
        <v>2022</v>
      </c>
      <c r="C2421" s="2">
        <f t="shared" si="111"/>
        <v>9</v>
      </c>
      <c r="D2421">
        <v>1199</v>
      </c>
      <c r="E2421" t="s">
        <v>2768</v>
      </c>
      <c r="F2421" s="4">
        <v>35844256</v>
      </c>
      <c r="G2421" s="2">
        <v>82800</v>
      </c>
      <c r="I2421" t="s">
        <v>5792</v>
      </c>
      <c r="J2421" t="s">
        <v>5792</v>
      </c>
      <c r="U2421" t="s">
        <v>5792</v>
      </c>
      <c r="AD2421" t="str">
        <f t="shared" si="113"/>
        <v xml:space="preserve">Doprava </v>
      </c>
    </row>
    <row r="2422" spans="1:30" x14ac:dyDescent="0.3">
      <c r="A2422" s="3">
        <v>45274</v>
      </c>
      <c r="B2422" s="2">
        <f t="shared" si="112"/>
        <v>2023</v>
      </c>
      <c r="C2422" s="2">
        <f t="shared" si="111"/>
        <v>12</v>
      </c>
      <c r="D2422" s="2">
        <v>1450</v>
      </c>
      <c r="E2422" t="s">
        <v>321</v>
      </c>
      <c r="F2422" s="4">
        <v>35845007</v>
      </c>
      <c r="G2422" s="2">
        <v>386.4</v>
      </c>
      <c r="I2422" t="s">
        <v>5792</v>
      </c>
      <c r="P2422" t="s">
        <v>5792</v>
      </c>
      <c r="AD2422" t="str">
        <f t="shared" si="113"/>
        <v xml:space="preserve">IT služby, SW, licencie </v>
      </c>
    </row>
    <row r="2423" spans="1:30" x14ac:dyDescent="0.3">
      <c r="A2423" s="3">
        <v>45259</v>
      </c>
      <c r="B2423" s="2">
        <f t="shared" si="112"/>
        <v>2023</v>
      </c>
      <c r="C2423" s="2">
        <f t="shared" si="111"/>
        <v>11</v>
      </c>
      <c r="D2423" s="2">
        <v>1376</v>
      </c>
      <c r="E2423" t="s">
        <v>469</v>
      </c>
      <c r="F2423" s="4">
        <v>35845007</v>
      </c>
      <c r="G2423" s="2">
        <v>386.4</v>
      </c>
      <c r="I2423" t="s">
        <v>5792</v>
      </c>
      <c r="P2423" t="s">
        <v>5792</v>
      </c>
      <c r="AD2423" t="str">
        <f t="shared" si="113"/>
        <v xml:space="preserve">IT služby, SW, licencie </v>
      </c>
    </row>
    <row r="2424" spans="1:30" x14ac:dyDescent="0.3">
      <c r="A2424" s="3">
        <v>45223</v>
      </c>
      <c r="B2424" s="2">
        <f t="shared" si="112"/>
        <v>2023</v>
      </c>
      <c r="C2424" s="2">
        <f t="shared" si="111"/>
        <v>10</v>
      </c>
      <c r="D2424" s="2">
        <v>1175</v>
      </c>
      <c r="E2424" t="s">
        <v>747</v>
      </c>
      <c r="F2424" s="4">
        <v>35845007</v>
      </c>
      <c r="G2424" s="2">
        <v>386.4</v>
      </c>
      <c r="I2424" t="s">
        <v>5792</v>
      </c>
      <c r="P2424" t="s">
        <v>5792</v>
      </c>
      <c r="AD2424" t="str">
        <f t="shared" si="113"/>
        <v xml:space="preserve">IT služby, SW, licencie </v>
      </c>
    </row>
    <row r="2425" spans="1:30" x14ac:dyDescent="0.3">
      <c r="A2425" s="3">
        <v>45197</v>
      </c>
      <c r="B2425" s="2">
        <f t="shared" si="112"/>
        <v>2023</v>
      </c>
      <c r="C2425" s="2">
        <f t="shared" si="111"/>
        <v>9</v>
      </c>
      <c r="D2425" s="2">
        <v>1058</v>
      </c>
      <c r="E2425" t="s">
        <v>869</v>
      </c>
      <c r="F2425" s="4">
        <v>35845007</v>
      </c>
      <c r="G2425" s="2">
        <v>386.4</v>
      </c>
      <c r="I2425" t="s">
        <v>5792</v>
      </c>
      <c r="P2425" t="s">
        <v>5792</v>
      </c>
      <c r="AD2425" t="str">
        <f t="shared" si="113"/>
        <v xml:space="preserve">IT služby, SW, licencie </v>
      </c>
    </row>
    <row r="2426" spans="1:30" x14ac:dyDescent="0.3">
      <c r="A2426" s="3">
        <v>45168</v>
      </c>
      <c r="B2426" s="2">
        <f t="shared" si="112"/>
        <v>2023</v>
      </c>
      <c r="C2426" s="2">
        <f t="shared" si="111"/>
        <v>8</v>
      </c>
      <c r="D2426" s="2">
        <v>899</v>
      </c>
      <c r="E2426" t="s">
        <v>1086</v>
      </c>
      <c r="F2426" s="4">
        <v>35845007</v>
      </c>
      <c r="G2426" s="2">
        <v>386.4</v>
      </c>
      <c r="I2426" t="s">
        <v>5792</v>
      </c>
      <c r="P2426" t="s">
        <v>5792</v>
      </c>
      <c r="AD2426" t="str">
        <f t="shared" si="113"/>
        <v xml:space="preserve">IT služby, SW, licencie </v>
      </c>
    </row>
    <row r="2427" spans="1:30" x14ac:dyDescent="0.3">
      <c r="A2427" s="3">
        <v>45120</v>
      </c>
      <c r="B2427" s="2">
        <f t="shared" si="112"/>
        <v>2023</v>
      </c>
      <c r="C2427" s="2">
        <f t="shared" si="111"/>
        <v>7</v>
      </c>
      <c r="D2427" s="2">
        <v>691</v>
      </c>
      <c r="E2427" t="s">
        <v>1302</v>
      </c>
      <c r="F2427" s="4">
        <v>35845007</v>
      </c>
      <c r="G2427" s="2">
        <v>386.4</v>
      </c>
      <c r="I2427" t="s">
        <v>5792</v>
      </c>
      <c r="P2427" t="s">
        <v>5792</v>
      </c>
      <c r="AD2427" t="str">
        <f t="shared" si="113"/>
        <v xml:space="preserve">IT služby, SW, licencie </v>
      </c>
    </row>
    <row r="2428" spans="1:30" x14ac:dyDescent="0.3">
      <c r="A2428" s="3">
        <v>45099</v>
      </c>
      <c r="B2428" s="2">
        <f t="shared" si="112"/>
        <v>2023</v>
      </c>
      <c r="C2428" s="2">
        <f t="shared" si="111"/>
        <v>6</v>
      </c>
      <c r="D2428" s="2">
        <v>562</v>
      </c>
      <c r="E2428" t="s">
        <v>1422</v>
      </c>
      <c r="F2428" s="4">
        <v>35845007</v>
      </c>
      <c r="G2428" s="2">
        <v>386.4</v>
      </c>
      <c r="I2428" t="s">
        <v>5792</v>
      </c>
      <c r="P2428" t="s">
        <v>5792</v>
      </c>
      <c r="AD2428" t="str">
        <f t="shared" si="113"/>
        <v xml:space="preserve">IT služby, SW, licencie </v>
      </c>
    </row>
    <row r="2429" spans="1:30" x14ac:dyDescent="0.3">
      <c r="A2429" s="3">
        <v>45069</v>
      </c>
      <c r="B2429" s="2">
        <f t="shared" si="112"/>
        <v>2023</v>
      </c>
      <c r="C2429" s="2">
        <f t="shared" si="111"/>
        <v>5</v>
      </c>
      <c r="D2429" s="2">
        <v>474</v>
      </c>
      <c r="E2429" t="s">
        <v>1563</v>
      </c>
      <c r="F2429" s="4">
        <v>35845007</v>
      </c>
      <c r="G2429" s="2">
        <v>386.4</v>
      </c>
      <c r="I2429" t="s">
        <v>5792</v>
      </c>
      <c r="P2429" t="s">
        <v>5792</v>
      </c>
      <c r="AD2429" t="str">
        <f t="shared" si="113"/>
        <v xml:space="preserve">IT služby, SW, licencie </v>
      </c>
    </row>
    <row r="2430" spans="1:30" x14ac:dyDescent="0.3">
      <c r="A2430" s="3">
        <v>45028</v>
      </c>
      <c r="B2430" s="2">
        <f t="shared" si="112"/>
        <v>2023</v>
      </c>
      <c r="C2430" s="2">
        <f t="shared" si="111"/>
        <v>4</v>
      </c>
      <c r="D2430" s="2">
        <v>286</v>
      </c>
      <c r="E2430" t="s">
        <v>1798</v>
      </c>
      <c r="F2430" s="4">
        <v>35845007</v>
      </c>
      <c r="G2430" s="2">
        <v>386.4</v>
      </c>
      <c r="I2430" t="s">
        <v>5792</v>
      </c>
      <c r="P2430" t="s">
        <v>5792</v>
      </c>
      <c r="AD2430" t="str">
        <f t="shared" si="113"/>
        <v xml:space="preserve">IT služby, SW, licencie </v>
      </c>
    </row>
    <row r="2431" spans="1:30" x14ac:dyDescent="0.3">
      <c r="A2431" s="3">
        <v>45005</v>
      </c>
      <c r="B2431" s="2">
        <f t="shared" si="112"/>
        <v>2023</v>
      </c>
      <c r="C2431" s="2">
        <f t="shared" si="111"/>
        <v>3</v>
      </c>
      <c r="D2431" s="2">
        <v>188</v>
      </c>
      <c r="E2431" t="s">
        <v>1913</v>
      </c>
      <c r="F2431" s="4">
        <v>35845007</v>
      </c>
      <c r="G2431" s="2">
        <v>386.4</v>
      </c>
      <c r="I2431" t="s">
        <v>5792</v>
      </c>
      <c r="P2431" t="s">
        <v>5792</v>
      </c>
      <c r="AD2431" t="str">
        <f t="shared" si="113"/>
        <v xml:space="preserve">IT služby, SW, licencie </v>
      </c>
    </row>
    <row r="2432" spans="1:30" x14ac:dyDescent="0.3">
      <c r="A2432" s="3">
        <v>44986</v>
      </c>
      <c r="B2432" s="2">
        <f t="shared" si="112"/>
        <v>2023</v>
      </c>
      <c r="C2432" s="2">
        <f t="shared" si="111"/>
        <v>3</v>
      </c>
      <c r="D2432" s="2">
        <v>84</v>
      </c>
      <c r="E2432" t="s">
        <v>2004</v>
      </c>
      <c r="F2432" s="4">
        <v>35845007</v>
      </c>
      <c r="G2432" s="2">
        <v>386.4</v>
      </c>
      <c r="I2432" t="s">
        <v>5792</v>
      </c>
      <c r="P2432" t="s">
        <v>5792</v>
      </c>
      <c r="AD2432" t="str">
        <f t="shared" si="113"/>
        <v xml:space="preserve">IT služby, SW, licencie </v>
      </c>
    </row>
    <row r="2433" spans="1:30" x14ac:dyDescent="0.3">
      <c r="A2433" s="3">
        <v>44949</v>
      </c>
      <c r="B2433" s="2">
        <f t="shared" si="112"/>
        <v>2023</v>
      </c>
      <c r="C2433" s="2">
        <f t="shared" si="111"/>
        <v>1</v>
      </c>
      <c r="D2433" s="2">
        <v>2</v>
      </c>
      <c r="E2433" t="s">
        <v>2141</v>
      </c>
      <c r="F2433" s="4">
        <v>35845007</v>
      </c>
      <c r="G2433" s="2">
        <v>330</v>
      </c>
      <c r="I2433" t="s">
        <v>5792</v>
      </c>
      <c r="P2433" t="s">
        <v>5792</v>
      </c>
      <c r="AD2433" t="str">
        <f t="shared" si="113"/>
        <v xml:space="preserve">IT služby, SW, licencie </v>
      </c>
    </row>
    <row r="2434" spans="1:30" x14ac:dyDescent="0.3">
      <c r="A2434" s="3">
        <v>44914</v>
      </c>
      <c r="B2434" s="2">
        <f t="shared" si="112"/>
        <v>2022</v>
      </c>
      <c r="C2434" s="2">
        <f t="shared" ref="C2434:C2497" si="114">MONTH(A2434)</f>
        <v>12</v>
      </c>
      <c r="D2434">
        <v>1759</v>
      </c>
      <c r="E2434" t="s">
        <v>2367</v>
      </c>
      <c r="F2434" s="4">
        <v>35845007</v>
      </c>
      <c r="G2434" s="2">
        <v>330</v>
      </c>
      <c r="I2434" t="s">
        <v>5792</v>
      </c>
      <c r="P2434" t="s">
        <v>5792</v>
      </c>
      <c r="AD2434" t="str">
        <f t="shared" si="113"/>
        <v xml:space="preserve">IT služby, SW, licencie </v>
      </c>
    </row>
    <row r="2435" spans="1:30" x14ac:dyDescent="0.3">
      <c r="A2435" s="3">
        <v>44893</v>
      </c>
      <c r="B2435" s="2">
        <f t="shared" ref="B2435:B2498" si="115">YEAR(A2435)</f>
        <v>2022</v>
      </c>
      <c r="C2435" s="2">
        <f t="shared" si="114"/>
        <v>11</v>
      </c>
      <c r="D2435">
        <v>1629</v>
      </c>
      <c r="E2435" t="s">
        <v>2502</v>
      </c>
      <c r="F2435" s="4">
        <v>35845007</v>
      </c>
      <c r="G2435" s="2">
        <v>330</v>
      </c>
      <c r="I2435" t="s">
        <v>5792</v>
      </c>
      <c r="P2435" t="s">
        <v>5792</v>
      </c>
      <c r="AD2435" t="str">
        <f t="shared" ref="AD2435:AD2498" si="116">_xlfn.CONCAT(IF($K2435="x",_xlfn.CONCAT($K$1, " "),""),IF($L2435="x",_xlfn.CONCAT($L$1, " "),""),IF($M2435="x",_xlfn.CONCAT($M$1, " "),""),IF($N2435="x",_xlfn.CONCAT($N$1, " "),""),IF($O2435="x",_xlfn.CONCAT($O$1, " "),""),IF($P2435="x",_xlfn.CONCAT($P$1, " "),""),IF($Q2435="x",_xlfn.CONCAT($Q$1, " "),""),IF($R2435="x",_xlfn.CONCAT($R$1, " "),""),IF($S2435="x",_xlfn.CONCAT($S$1, " "),""), IF($T2435="x",_xlfn.CONCAT($T$1, " "),""),IF($U2435="x",_xlfn.CONCAT($U$1, " "),""),IF($V2435="x",_xlfn.CONCAT($V$1, " "),""),IF($W2435="x",_xlfn.CONCAT($W$1, " "),""),IF($X2435="x",_xlfn.CONCAT($X$1, " "),""),IF($Y2435="x",_xlfn.CONCAT($Y$1, " "),""),IF($Z2435="x",_xlfn.CONCAT($Z$1, " "),""),IF($AA2435="x",_xlfn.CONCAT($AA$1, " "),""),IF($AB2435="x",_xlfn.CONCAT($AB$1, " "),""),IF($AC2435="x",_xlfn.CONCAT($AC$1, " "),""))</f>
        <v xml:space="preserve">IT služby, SW, licencie </v>
      </c>
    </row>
    <row r="2436" spans="1:30" x14ac:dyDescent="0.3">
      <c r="A2436" s="3">
        <v>44855</v>
      </c>
      <c r="B2436" s="2">
        <f t="shared" si="115"/>
        <v>2022</v>
      </c>
      <c r="C2436" s="2">
        <f t="shared" si="114"/>
        <v>10</v>
      </c>
      <c r="D2436">
        <v>1354</v>
      </c>
      <c r="E2436" t="s">
        <v>2674</v>
      </c>
      <c r="F2436" s="4">
        <v>35845007</v>
      </c>
      <c r="G2436" s="2">
        <v>330</v>
      </c>
      <c r="I2436" t="s">
        <v>5792</v>
      </c>
      <c r="P2436" t="s">
        <v>5792</v>
      </c>
      <c r="AD2436" t="str">
        <f t="shared" si="116"/>
        <v xml:space="preserve">IT služby, SW, licencie </v>
      </c>
    </row>
    <row r="2437" spans="1:30" x14ac:dyDescent="0.3">
      <c r="A2437" s="3">
        <v>44826</v>
      </c>
      <c r="B2437" s="2">
        <f t="shared" si="115"/>
        <v>2022</v>
      </c>
      <c r="C2437" s="2">
        <f t="shared" si="114"/>
        <v>9</v>
      </c>
      <c r="D2437">
        <v>1247</v>
      </c>
      <c r="E2437" t="s">
        <v>2795</v>
      </c>
      <c r="F2437" s="4">
        <v>35845007</v>
      </c>
      <c r="G2437" s="2">
        <v>330</v>
      </c>
      <c r="I2437" t="s">
        <v>5792</v>
      </c>
      <c r="P2437" t="s">
        <v>5792</v>
      </c>
      <c r="AD2437" t="str">
        <f t="shared" si="116"/>
        <v xml:space="preserve">IT služby, SW, licencie </v>
      </c>
    </row>
    <row r="2438" spans="1:30" x14ac:dyDescent="0.3">
      <c r="A2438" s="3">
        <v>44789</v>
      </c>
      <c r="B2438" s="2">
        <f t="shared" si="115"/>
        <v>2022</v>
      </c>
      <c r="C2438" s="2">
        <f t="shared" si="114"/>
        <v>8</v>
      </c>
      <c r="D2438">
        <v>1111</v>
      </c>
      <c r="E2438" t="s">
        <v>2923</v>
      </c>
      <c r="F2438" s="4">
        <v>35845007</v>
      </c>
      <c r="G2438" s="2">
        <v>330</v>
      </c>
      <c r="I2438" t="s">
        <v>5792</v>
      </c>
      <c r="P2438" t="s">
        <v>5792</v>
      </c>
      <c r="AD2438" t="str">
        <f t="shared" si="116"/>
        <v xml:space="preserve">IT služby, SW, licencie </v>
      </c>
    </row>
    <row r="2439" spans="1:30" x14ac:dyDescent="0.3">
      <c r="A2439" s="3">
        <v>44763</v>
      </c>
      <c r="B2439" s="2">
        <f t="shared" si="115"/>
        <v>2022</v>
      </c>
      <c r="C2439" s="2">
        <f t="shared" si="114"/>
        <v>7</v>
      </c>
      <c r="D2439">
        <v>948</v>
      </c>
      <c r="E2439" t="s">
        <v>3034</v>
      </c>
      <c r="F2439" s="4">
        <v>35845007</v>
      </c>
      <c r="G2439" s="2">
        <v>330</v>
      </c>
      <c r="I2439" t="s">
        <v>5792</v>
      </c>
      <c r="P2439" t="s">
        <v>5792</v>
      </c>
      <c r="AD2439" t="str">
        <f t="shared" si="116"/>
        <v xml:space="preserve">IT služby, SW, licencie </v>
      </c>
    </row>
    <row r="2440" spans="1:30" x14ac:dyDescent="0.3">
      <c r="A2440" s="3">
        <v>44727</v>
      </c>
      <c r="B2440" s="2">
        <f t="shared" si="115"/>
        <v>2022</v>
      </c>
      <c r="C2440" s="2">
        <f t="shared" si="114"/>
        <v>6</v>
      </c>
      <c r="D2440">
        <v>787</v>
      </c>
      <c r="E2440" t="s">
        <v>3210</v>
      </c>
      <c r="F2440" s="4">
        <v>35845007</v>
      </c>
      <c r="G2440" s="2">
        <v>330</v>
      </c>
      <c r="I2440" t="s">
        <v>5792</v>
      </c>
      <c r="P2440" t="s">
        <v>5792</v>
      </c>
      <c r="AD2440" t="str">
        <f t="shared" si="116"/>
        <v xml:space="preserve">IT služby, SW, licencie </v>
      </c>
    </row>
    <row r="2441" spans="1:30" x14ac:dyDescent="0.3">
      <c r="A2441" s="3">
        <v>44711</v>
      </c>
      <c r="B2441" s="2">
        <f t="shared" si="115"/>
        <v>2022</v>
      </c>
      <c r="C2441" s="2">
        <f t="shared" si="114"/>
        <v>5</v>
      </c>
      <c r="D2441">
        <v>713</v>
      </c>
      <c r="E2441" t="s">
        <v>3287</v>
      </c>
      <c r="F2441" s="4">
        <v>35845007</v>
      </c>
      <c r="G2441" s="2">
        <v>330</v>
      </c>
      <c r="I2441" t="s">
        <v>5792</v>
      </c>
      <c r="P2441" t="s">
        <v>5792</v>
      </c>
      <c r="AD2441" t="str">
        <f t="shared" si="116"/>
        <v xml:space="preserve">IT služby, SW, licencie </v>
      </c>
    </row>
    <row r="2442" spans="1:30" x14ac:dyDescent="0.3">
      <c r="A2442" s="3">
        <v>44673</v>
      </c>
      <c r="B2442" s="2">
        <f t="shared" si="115"/>
        <v>2022</v>
      </c>
      <c r="C2442" s="2">
        <f t="shared" si="114"/>
        <v>4</v>
      </c>
      <c r="D2442">
        <v>454</v>
      </c>
      <c r="E2442" t="s">
        <v>3465</v>
      </c>
      <c r="F2442" s="4">
        <v>35845007</v>
      </c>
      <c r="G2442" s="2">
        <v>330</v>
      </c>
      <c r="I2442" t="s">
        <v>5792</v>
      </c>
      <c r="P2442" t="s">
        <v>5792</v>
      </c>
      <c r="AD2442" t="str">
        <f t="shared" si="116"/>
        <v xml:space="preserve">IT služby, SW, licencie </v>
      </c>
    </row>
    <row r="2443" spans="1:30" x14ac:dyDescent="0.3">
      <c r="A2443" s="3">
        <v>44642</v>
      </c>
      <c r="B2443" s="2">
        <f t="shared" si="115"/>
        <v>2022</v>
      </c>
      <c r="C2443" s="2">
        <f t="shared" si="114"/>
        <v>3</v>
      </c>
      <c r="D2443">
        <v>252</v>
      </c>
      <c r="E2443" t="s">
        <v>3624</v>
      </c>
      <c r="F2443" s="4">
        <v>35845007</v>
      </c>
      <c r="G2443" s="2">
        <v>330</v>
      </c>
      <c r="I2443" t="s">
        <v>5792</v>
      </c>
      <c r="P2443" t="s">
        <v>5792</v>
      </c>
      <c r="AD2443" t="str">
        <f t="shared" si="116"/>
        <v xml:space="preserve">IT služby, SW, licencie </v>
      </c>
    </row>
    <row r="2444" spans="1:30" x14ac:dyDescent="0.3">
      <c r="A2444" s="3">
        <v>44616</v>
      </c>
      <c r="B2444" s="2">
        <f t="shared" si="115"/>
        <v>2022</v>
      </c>
      <c r="C2444" s="2">
        <f t="shared" si="114"/>
        <v>2</v>
      </c>
      <c r="D2444">
        <v>202</v>
      </c>
      <c r="E2444" t="s">
        <v>3737</v>
      </c>
      <c r="F2444" s="4">
        <v>35845007</v>
      </c>
      <c r="G2444" s="2">
        <v>330</v>
      </c>
      <c r="I2444" t="s">
        <v>5792</v>
      </c>
      <c r="P2444" t="s">
        <v>5792</v>
      </c>
      <c r="AD2444" t="str">
        <f t="shared" si="116"/>
        <v xml:space="preserve">IT služby, SW, licencie </v>
      </c>
    </row>
    <row r="2445" spans="1:30" x14ac:dyDescent="0.3">
      <c r="A2445" s="3">
        <v>44588</v>
      </c>
      <c r="B2445" s="2">
        <f t="shared" si="115"/>
        <v>2022</v>
      </c>
      <c r="C2445" s="2">
        <f t="shared" si="114"/>
        <v>1</v>
      </c>
      <c r="D2445">
        <v>15</v>
      </c>
      <c r="E2445" t="s">
        <v>3870</v>
      </c>
      <c r="F2445" s="4">
        <v>35845007</v>
      </c>
      <c r="G2445" s="2">
        <v>330</v>
      </c>
      <c r="I2445" t="s">
        <v>5792</v>
      </c>
      <c r="P2445" t="s">
        <v>5792</v>
      </c>
      <c r="AD2445" t="str">
        <f t="shared" si="116"/>
        <v xml:space="preserve">IT služby, SW, licencie </v>
      </c>
    </row>
    <row r="2446" spans="1:30" x14ac:dyDescent="0.3">
      <c r="A2446" s="3">
        <v>44558</v>
      </c>
      <c r="B2446" s="2">
        <f t="shared" si="115"/>
        <v>2021</v>
      </c>
      <c r="C2446" s="2">
        <f t="shared" si="114"/>
        <v>12</v>
      </c>
      <c r="D2446" s="2">
        <v>1779</v>
      </c>
      <c r="E2446" t="s">
        <v>4096</v>
      </c>
      <c r="F2446" s="4">
        <v>35845007</v>
      </c>
      <c r="G2446" s="2">
        <v>330</v>
      </c>
      <c r="I2446" t="s">
        <v>5792</v>
      </c>
      <c r="P2446" t="s">
        <v>5792</v>
      </c>
      <c r="AD2446" t="str">
        <f t="shared" si="116"/>
        <v xml:space="preserve">IT služby, SW, licencie </v>
      </c>
    </row>
    <row r="2447" spans="1:30" x14ac:dyDescent="0.3">
      <c r="A2447" s="3">
        <v>44524</v>
      </c>
      <c r="B2447" s="2">
        <f t="shared" si="115"/>
        <v>2021</v>
      </c>
      <c r="C2447" s="2">
        <f t="shared" si="114"/>
        <v>11</v>
      </c>
      <c r="D2447" s="2">
        <v>1644</v>
      </c>
      <c r="E2447" t="s">
        <v>4289</v>
      </c>
      <c r="F2447" s="4">
        <v>35845007</v>
      </c>
      <c r="G2447" s="2">
        <v>330</v>
      </c>
      <c r="I2447" t="s">
        <v>5792</v>
      </c>
      <c r="P2447" t="s">
        <v>5792</v>
      </c>
      <c r="AD2447" t="str">
        <f t="shared" si="116"/>
        <v xml:space="preserve">IT služby, SW, licencie </v>
      </c>
    </row>
    <row r="2448" spans="1:30" x14ac:dyDescent="0.3">
      <c r="A2448" s="3">
        <v>44488</v>
      </c>
      <c r="B2448" s="2">
        <f t="shared" si="115"/>
        <v>2021</v>
      </c>
      <c r="C2448" s="2">
        <f t="shared" si="114"/>
        <v>10</v>
      </c>
      <c r="D2448" s="2">
        <v>1389</v>
      </c>
      <c r="E2448" t="s">
        <v>4454</v>
      </c>
      <c r="F2448" s="4">
        <v>35845007</v>
      </c>
      <c r="G2448" s="2">
        <v>330</v>
      </c>
      <c r="I2448" t="s">
        <v>5792</v>
      </c>
      <c r="P2448" t="s">
        <v>5792</v>
      </c>
      <c r="AD2448" t="str">
        <f t="shared" si="116"/>
        <v xml:space="preserve">IT služby, SW, licencie </v>
      </c>
    </row>
    <row r="2449" spans="1:30" x14ac:dyDescent="0.3">
      <c r="A2449" s="3">
        <v>44463</v>
      </c>
      <c r="B2449" s="2">
        <f t="shared" si="115"/>
        <v>2021</v>
      </c>
      <c r="C2449" s="2">
        <f t="shared" si="114"/>
        <v>9</v>
      </c>
      <c r="D2449" s="2">
        <v>1293</v>
      </c>
      <c r="E2449" t="s">
        <v>4573</v>
      </c>
      <c r="F2449" s="4">
        <v>35845007</v>
      </c>
      <c r="G2449" s="2">
        <v>330</v>
      </c>
      <c r="I2449" t="s">
        <v>5792</v>
      </c>
      <c r="P2449" t="s">
        <v>5792</v>
      </c>
      <c r="AD2449" t="str">
        <f t="shared" si="116"/>
        <v xml:space="preserve">IT služby, SW, licencie </v>
      </c>
    </row>
    <row r="2450" spans="1:30" x14ac:dyDescent="0.3">
      <c r="A2450" s="3">
        <v>44426</v>
      </c>
      <c r="B2450" s="2">
        <f t="shared" si="115"/>
        <v>2021</v>
      </c>
      <c r="C2450" s="2">
        <f t="shared" si="114"/>
        <v>8</v>
      </c>
      <c r="D2450" s="2">
        <v>1149</v>
      </c>
      <c r="E2450" t="s">
        <v>4730</v>
      </c>
      <c r="F2450" s="4">
        <v>35845007</v>
      </c>
      <c r="G2450" s="2">
        <v>330</v>
      </c>
      <c r="I2450" t="s">
        <v>5792</v>
      </c>
      <c r="P2450" t="s">
        <v>5792</v>
      </c>
      <c r="AD2450" t="str">
        <f t="shared" si="116"/>
        <v xml:space="preserve">IT služby, SW, licencie </v>
      </c>
    </row>
    <row r="2451" spans="1:30" x14ac:dyDescent="0.3">
      <c r="A2451" s="3">
        <v>44398</v>
      </c>
      <c r="B2451" s="2">
        <f t="shared" si="115"/>
        <v>2021</v>
      </c>
      <c r="C2451" s="2">
        <f t="shared" si="114"/>
        <v>7</v>
      </c>
      <c r="D2451" s="2">
        <v>992</v>
      </c>
      <c r="E2451" t="s">
        <v>4857</v>
      </c>
      <c r="F2451" s="4">
        <v>35845007</v>
      </c>
      <c r="G2451" s="2">
        <v>330</v>
      </c>
      <c r="I2451" t="s">
        <v>5792</v>
      </c>
      <c r="P2451" t="s">
        <v>5792</v>
      </c>
      <c r="AD2451" t="str">
        <f t="shared" si="116"/>
        <v xml:space="preserve">IT služby, SW, licencie </v>
      </c>
    </row>
    <row r="2452" spans="1:30" x14ac:dyDescent="0.3">
      <c r="A2452" s="3">
        <v>44364</v>
      </c>
      <c r="B2452" s="2">
        <f t="shared" si="115"/>
        <v>2021</v>
      </c>
      <c r="C2452" s="2">
        <f t="shared" si="114"/>
        <v>6</v>
      </c>
      <c r="D2452" s="2">
        <v>754</v>
      </c>
      <c r="E2452" t="s">
        <v>5018</v>
      </c>
      <c r="F2452" s="4">
        <v>35845007</v>
      </c>
      <c r="G2452" s="2">
        <v>330</v>
      </c>
      <c r="I2452" t="s">
        <v>5792</v>
      </c>
      <c r="P2452" t="s">
        <v>5792</v>
      </c>
      <c r="AD2452" t="str">
        <f t="shared" si="116"/>
        <v xml:space="preserve">IT služby, SW, licencie </v>
      </c>
    </row>
    <row r="2453" spans="1:30" x14ac:dyDescent="0.3">
      <c r="A2453" s="3">
        <v>44336</v>
      </c>
      <c r="B2453" s="2">
        <f t="shared" si="115"/>
        <v>2021</v>
      </c>
      <c r="C2453" s="2">
        <f t="shared" si="114"/>
        <v>5</v>
      </c>
      <c r="D2453" s="2">
        <v>572</v>
      </c>
      <c r="E2453" t="s">
        <v>5140</v>
      </c>
      <c r="F2453" s="4">
        <v>35845007</v>
      </c>
      <c r="G2453" s="2">
        <v>330</v>
      </c>
      <c r="I2453" t="s">
        <v>5792</v>
      </c>
      <c r="P2453" t="s">
        <v>5792</v>
      </c>
      <c r="AD2453" t="str">
        <f t="shared" si="116"/>
        <v xml:space="preserve">IT služby, SW, licencie </v>
      </c>
    </row>
    <row r="2454" spans="1:30" x14ac:dyDescent="0.3">
      <c r="A2454" s="3">
        <v>44314</v>
      </c>
      <c r="B2454" s="2">
        <f t="shared" si="115"/>
        <v>2021</v>
      </c>
      <c r="C2454" s="2">
        <f t="shared" si="114"/>
        <v>4</v>
      </c>
      <c r="D2454" s="2">
        <v>414</v>
      </c>
      <c r="E2454" t="s">
        <v>5256</v>
      </c>
      <c r="F2454" s="4">
        <v>35845007</v>
      </c>
      <c r="G2454" s="2">
        <v>330</v>
      </c>
      <c r="I2454" t="s">
        <v>5792</v>
      </c>
      <c r="P2454" t="s">
        <v>5792</v>
      </c>
      <c r="AD2454" t="str">
        <f t="shared" si="116"/>
        <v xml:space="preserve">IT služby, SW, licencie </v>
      </c>
    </row>
    <row r="2455" spans="1:30" x14ac:dyDescent="0.3">
      <c r="A2455" s="3">
        <v>44274</v>
      </c>
      <c r="B2455" s="2">
        <f t="shared" si="115"/>
        <v>2021</v>
      </c>
      <c r="C2455" s="2">
        <f t="shared" si="114"/>
        <v>3</v>
      </c>
      <c r="D2455" s="2">
        <v>312</v>
      </c>
      <c r="E2455" t="s">
        <v>5435</v>
      </c>
      <c r="F2455" s="4">
        <v>35845007</v>
      </c>
      <c r="G2455" s="2">
        <v>330</v>
      </c>
      <c r="I2455" t="s">
        <v>5792</v>
      </c>
      <c r="P2455" t="s">
        <v>5792</v>
      </c>
      <c r="AD2455" t="str">
        <f t="shared" si="116"/>
        <v xml:space="preserve">IT služby, SW, licencie </v>
      </c>
    </row>
    <row r="2456" spans="1:30" x14ac:dyDescent="0.3">
      <c r="A2456" s="3">
        <v>44252</v>
      </c>
      <c r="B2456" s="2">
        <f t="shared" si="115"/>
        <v>2021</v>
      </c>
      <c r="C2456" s="2">
        <f t="shared" si="114"/>
        <v>2</v>
      </c>
      <c r="D2456" s="2">
        <v>161</v>
      </c>
      <c r="E2456" t="s">
        <v>5560</v>
      </c>
      <c r="F2456" s="4">
        <v>35845007</v>
      </c>
      <c r="G2456" s="2">
        <v>330</v>
      </c>
      <c r="I2456" t="s">
        <v>5792</v>
      </c>
      <c r="P2456" t="s">
        <v>5792</v>
      </c>
      <c r="AD2456" t="str">
        <f t="shared" si="116"/>
        <v xml:space="preserve">IT služby, SW, licencie </v>
      </c>
    </row>
    <row r="2457" spans="1:30" x14ac:dyDescent="0.3">
      <c r="A2457" s="3">
        <v>44228</v>
      </c>
      <c r="B2457" s="2">
        <f t="shared" si="115"/>
        <v>2021</v>
      </c>
      <c r="C2457" s="2">
        <f t="shared" si="114"/>
        <v>2</v>
      </c>
      <c r="D2457" s="2">
        <v>10</v>
      </c>
      <c r="E2457" t="s">
        <v>5663</v>
      </c>
      <c r="F2457" s="4">
        <v>35845007</v>
      </c>
      <c r="G2457" s="2">
        <v>330</v>
      </c>
      <c r="I2457" t="s">
        <v>5792</v>
      </c>
      <c r="P2457" t="s">
        <v>5792</v>
      </c>
      <c r="AD2457" t="str">
        <f t="shared" si="116"/>
        <v xml:space="preserve">IT služby, SW, licencie </v>
      </c>
    </row>
    <row r="2458" spans="1:30" x14ac:dyDescent="0.3">
      <c r="A2458" s="3">
        <v>44923</v>
      </c>
      <c r="B2458" s="2">
        <f t="shared" si="115"/>
        <v>2022</v>
      </c>
      <c r="C2458" s="2">
        <f t="shared" si="114"/>
        <v>12</v>
      </c>
      <c r="D2458">
        <v>65</v>
      </c>
      <c r="E2458" t="s">
        <v>2272</v>
      </c>
      <c r="F2458" s="4">
        <v>35849436</v>
      </c>
      <c r="G2458" s="2">
        <v>33.4</v>
      </c>
      <c r="I2458" t="s">
        <v>5792</v>
      </c>
      <c r="K2458" t="s">
        <v>5792</v>
      </c>
      <c r="AD2458" t="str">
        <f t="shared" si="116"/>
        <v xml:space="preserve">Investícia a údržba majetku </v>
      </c>
    </row>
    <row r="2459" spans="1:30" x14ac:dyDescent="0.3">
      <c r="A2459" s="3">
        <v>44868</v>
      </c>
      <c r="B2459" s="2">
        <f t="shared" si="115"/>
        <v>2022</v>
      </c>
      <c r="C2459" s="2">
        <f t="shared" si="114"/>
        <v>11</v>
      </c>
      <c r="D2459">
        <v>1486</v>
      </c>
      <c r="E2459" t="s">
        <v>2615</v>
      </c>
      <c r="F2459" s="4">
        <v>35849436</v>
      </c>
      <c r="G2459" s="2">
        <v>759.35</v>
      </c>
      <c r="I2459" t="s">
        <v>5792</v>
      </c>
      <c r="K2459" t="s">
        <v>5792</v>
      </c>
      <c r="AD2459" t="str">
        <f t="shared" si="116"/>
        <v xml:space="preserve">Investícia a údržba majetku </v>
      </c>
    </row>
    <row r="2460" spans="1:30" x14ac:dyDescent="0.3">
      <c r="A2460" s="3">
        <v>44868</v>
      </c>
      <c r="B2460" s="2">
        <f t="shared" si="115"/>
        <v>2022</v>
      </c>
      <c r="C2460" s="2">
        <f t="shared" si="114"/>
        <v>11</v>
      </c>
      <c r="D2460">
        <v>1485</v>
      </c>
      <c r="E2460" t="s">
        <v>2616</v>
      </c>
      <c r="F2460" s="4">
        <v>35849436</v>
      </c>
      <c r="G2460" s="2">
        <v>5.5</v>
      </c>
      <c r="I2460" t="s">
        <v>5792</v>
      </c>
      <c r="K2460" t="s">
        <v>5792</v>
      </c>
      <c r="AD2460" t="str">
        <f t="shared" si="116"/>
        <v xml:space="preserve">Investícia a údržba majetku </v>
      </c>
    </row>
    <row r="2461" spans="1:30" x14ac:dyDescent="0.3">
      <c r="A2461" s="3">
        <v>44700</v>
      </c>
      <c r="B2461" s="2">
        <f t="shared" si="115"/>
        <v>2022</v>
      </c>
      <c r="C2461" s="2">
        <f t="shared" si="114"/>
        <v>5</v>
      </c>
      <c r="D2461">
        <v>690</v>
      </c>
      <c r="E2461" t="s">
        <v>3340</v>
      </c>
      <c r="F2461" s="4">
        <v>35849436</v>
      </c>
      <c r="G2461" s="2">
        <v>113.81</v>
      </c>
      <c r="I2461" t="s">
        <v>5792</v>
      </c>
      <c r="K2461" t="s">
        <v>5792</v>
      </c>
      <c r="AD2461" t="str">
        <f t="shared" si="116"/>
        <v xml:space="preserve">Investícia a údržba majetku </v>
      </c>
    </row>
    <row r="2462" spans="1:30" x14ac:dyDescent="0.3">
      <c r="A2462" s="3">
        <v>44690</v>
      </c>
      <c r="B2462" s="2">
        <f t="shared" si="115"/>
        <v>2022</v>
      </c>
      <c r="C2462" s="2">
        <f t="shared" si="114"/>
        <v>5</v>
      </c>
      <c r="D2462">
        <v>30</v>
      </c>
      <c r="E2462" t="s">
        <v>3397</v>
      </c>
      <c r="F2462" s="4">
        <v>35849436</v>
      </c>
      <c r="G2462" s="2">
        <v>47.5</v>
      </c>
      <c r="I2462" t="s">
        <v>5792</v>
      </c>
      <c r="K2462" t="s">
        <v>5792</v>
      </c>
      <c r="AD2462" t="str">
        <f t="shared" si="116"/>
        <v xml:space="preserve">Investícia a údržba majetku </v>
      </c>
    </row>
    <row r="2463" spans="1:30" x14ac:dyDescent="0.3">
      <c r="A2463" s="3">
        <v>44680</v>
      </c>
      <c r="B2463" s="2">
        <f t="shared" si="115"/>
        <v>2022</v>
      </c>
      <c r="C2463" s="2">
        <f t="shared" si="114"/>
        <v>4</v>
      </c>
      <c r="D2463">
        <v>549</v>
      </c>
      <c r="E2463" t="s">
        <v>3415</v>
      </c>
      <c r="F2463" s="4">
        <v>35849436</v>
      </c>
      <c r="G2463" s="2">
        <v>-40</v>
      </c>
      <c r="I2463" t="s">
        <v>5792</v>
      </c>
      <c r="K2463" t="s">
        <v>5792</v>
      </c>
      <c r="AD2463" t="str">
        <f t="shared" si="116"/>
        <v xml:space="preserve">Investícia a údržba majetku </v>
      </c>
    </row>
    <row r="2464" spans="1:30" x14ac:dyDescent="0.3">
      <c r="A2464" s="3">
        <v>44673</v>
      </c>
      <c r="B2464" s="2">
        <f t="shared" si="115"/>
        <v>2022</v>
      </c>
      <c r="C2464" s="2">
        <f t="shared" si="114"/>
        <v>4</v>
      </c>
      <c r="D2464">
        <v>531</v>
      </c>
      <c r="E2464" t="s">
        <v>3455</v>
      </c>
      <c r="F2464" s="4">
        <v>35849436</v>
      </c>
      <c r="G2464" s="2">
        <v>1110.3499999999999</v>
      </c>
      <c r="I2464" t="s">
        <v>5792</v>
      </c>
      <c r="K2464" t="s">
        <v>5792</v>
      </c>
      <c r="AD2464" t="str">
        <f t="shared" si="116"/>
        <v xml:space="preserve">Investícia a údržba majetku </v>
      </c>
    </row>
    <row r="2465" spans="1:30" x14ac:dyDescent="0.3">
      <c r="A2465" s="3">
        <v>44673</v>
      </c>
      <c r="B2465" s="2">
        <f t="shared" si="115"/>
        <v>2022</v>
      </c>
      <c r="C2465" s="2">
        <f t="shared" si="114"/>
        <v>4</v>
      </c>
      <c r="D2465">
        <v>530</v>
      </c>
      <c r="E2465" t="s">
        <v>3455</v>
      </c>
      <c r="F2465" s="4">
        <v>35849436</v>
      </c>
      <c r="G2465" s="2">
        <v>846.27</v>
      </c>
      <c r="I2465" t="s">
        <v>5792</v>
      </c>
      <c r="K2465" t="s">
        <v>5792</v>
      </c>
      <c r="AD2465" t="str">
        <f t="shared" si="116"/>
        <v xml:space="preserve">Investícia a údržba majetku </v>
      </c>
    </row>
    <row r="2466" spans="1:30" x14ac:dyDescent="0.3">
      <c r="A2466" s="3">
        <v>44672</v>
      </c>
      <c r="B2466" s="2">
        <f t="shared" si="115"/>
        <v>2022</v>
      </c>
      <c r="C2466" s="2">
        <f t="shared" si="114"/>
        <v>4</v>
      </c>
      <c r="D2466">
        <v>521</v>
      </c>
      <c r="E2466" t="s">
        <v>3486</v>
      </c>
      <c r="F2466" s="4">
        <v>35849436</v>
      </c>
      <c r="G2466" s="2">
        <v>111.96</v>
      </c>
      <c r="I2466" t="s">
        <v>5792</v>
      </c>
      <c r="K2466" t="s">
        <v>5792</v>
      </c>
      <c r="AD2466" t="str">
        <f t="shared" si="116"/>
        <v xml:space="preserve">Investícia a údržba majetku </v>
      </c>
    </row>
    <row r="2467" spans="1:30" x14ac:dyDescent="0.3">
      <c r="A2467" s="3">
        <v>44672</v>
      </c>
      <c r="B2467" s="2">
        <f t="shared" si="115"/>
        <v>2022</v>
      </c>
      <c r="C2467" s="2">
        <f t="shared" si="114"/>
        <v>4</v>
      </c>
      <c r="D2467">
        <v>520</v>
      </c>
      <c r="E2467" t="s">
        <v>3486</v>
      </c>
      <c r="F2467" s="4">
        <v>35849436</v>
      </c>
      <c r="G2467" s="2">
        <v>530.28</v>
      </c>
      <c r="I2467" t="s">
        <v>5792</v>
      </c>
      <c r="K2467" t="s">
        <v>5792</v>
      </c>
      <c r="AD2467" t="str">
        <f t="shared" si="116"/>
        <v xml:space="preserve">Investícia a údržba majetku </v>
      </c>
    </row>
    <row r="2468" spans="1:30" x14ac:dyDescent="0.3">
      <c r="A2468" s="3">
        <v>44655</v>
      </c>
      <c r="B2468" s="2">
        <f t="shared" si="115"/>
        <v>2022</v>
      </c>
      <c r="C2468" s="2">
        <f t="shared" si="114"/>
        <v>4</v>
      </c>
      <c r="D2468">
        <v>22</v>
      </c>
      <c r="E2468" t="s">
        <v>2615</v>
      </c>
      <c r="F2468" s="4">
        <v>35849436</v>
      </c>
      <c r="G2468" s="2">
        <v>625.71</v>
      </c>
      <c r="I2468" t="s">
        <v>5792</v>
      </c>
      <c r="K2468" t="s">
        <v>5792</v>
      </c>
      <c r="AD2468" t="str">
        <f t="shared" si="116"/>
        <v xml:space="preserve">Investícia a údržba majetku </v>
      </c>
    </row>
    <row r="2469" spans="1:30" x14ac:dyDescent="0.3">
      <c r="A2469" s="3">
        <v>44655</v>
      </c>
      <c r="B2469" s="2">
        <f t="shared" si="115"/>
        <v>2022</v>
      </c>
      <c r="C2469" s="2">
        <f t="shared" si="114"/>
        <v>4</v>
      </c>
      <c r="D2469">
        <v>21</v>
      </c>
      <c r="E2469" t="s">
        <v>2615</v>
      </c>
      <c r="F2469" s="4">
        <v>35849436</v>
      </c>
      <c r="G2469" s="2">
        <v>733.31</v>
      </c>
      <c r="I2469" t="s">
        <v>5792</v>
      </c>
      <c r="K2469" t="s">
        <v>5792</v>
      </c>
      <c r="AD2469" t="str">
        <f t="shared" si="116"/>
        <v xml:space="preserve">Investícia a údržba majetku </v>
      </c>
    </row>
    <row r="2470" spans="1:30" x14ac:dyDescent="0.3">
      <c r="A2470" s="3">
        <v>44652</v>
      </c>
      <c r="B2470" s="2">
        <f t="shared" si="115"/>
        <v>2022</v>
      </c>
      <c r="C2470" s="2">
        <f t="shared" si="114"/>
        <v>4</v>
      </c>
      <c r="D2470">
        <v>20</v>
      </c>
      <c r="E2470" t="s">
        <v>2615</v>
      </c>
      <c r="F2470" s="4">
        <v>35849436</v>
      </c>
      <c r="G2470" s="2">
        <v>1997.6</v>
      </c>
      <c r="I2470" t="s">
        <v>5792</v>
      </c>
      <c r="K2470" t="s">
        <v>5792</v>
      </c>
      <c r="AD2470" t="str">
        <f t="shared" si="116"/>
        <v xml:space="preserve">Investícia a údržba majetku </v>
      </c>
    </row>
    <row r="2471" spans="1:30" x14ac:dyDescent="0.3">
      <c r="A2471" s="3">
        <v>44586</v>
      </c>
      <c r="B2471" s="2">
        <f t="shared" si="115"/>
        <v>2022</v>
      </c>
      <c r="C2471" s="2">
        <f t="shared" si="114"/>
        <v>1</v>
      </c>
      <c r="D2471">
        <v>2041</v>
      </c>
      <c r="E2471" t="s">
        <v>3892</v>
      </c>
      <c r="F2471" s="4">
        <v>35849436</v>
      </c>
      <c r="G2471" s="2">
        <v>114</v>
      </c>
      <c r="I2471" t="s">
        <v>5792</v>
      </c>
      <c r="K2471" t="s">
        <v>5792</v>
      </c>
      <c r="AD2471" t="str">
        <f t="shared" si="116"/>
        <v xml:space="preserve">Investícia a údržba majetku </v>
      </c>
    </row>
    <row r="2472" spans="1:30" x14ac:dyDescent="0.3">
      <c r="A2472" s="3">
        <v>44547</v>
      </c>
      <c r="B2472" s="2">
        <f t="shared" si="115"/>
        <v>2021</v>
      </c>
      <c r="C2472" s="2">
        <f t="shared" si="114"/>
        <v>12</v>
      </c>
      <c r="D2472" s="2">
        <v>1898</v>
      </c>
      <c r="E2472" t="s">
        <v>3892</v>
      </c>
      <c r="F2472" s="4">
        <v>35849436</v>
      </c>
      <c r="G2472" s="2">
        <v>54.89</v>
      </c>
      <c r="I2472" t="s">
        <v>5792</v>
      </c>
      <c r="K2472" t="s">
        <v>5792</v>
      </c>
      <c r="AD2472" t="str">
        <f t="shared" si="116"/>
        <v xml:space="preserve">Investícia a údržba majetku </v>
      </c>
    </row>
    <row r="2473" spans="1:30" x14ac:dyDescent="0.3">
      <c r="A2473" s="3">
        <v>44547</v>
      </c>
      <c r="B2473" s="2">
        <f t="shared" si="115"/>
        <v>2021</v>
      </c>
      <c r="C2473" s="2">
        <f t="shared" si="114"/>
        <v>12</v>
      </c>
      <c r="D2473" s="2">
        <v>1897</v>
      </c>
      <c r="E2473" t="s">
        <v>3892</v>
      </c>
      <c r="F2473" s="4">
        <v>35849436</v>
      </c>
      <c r="G2473" s="2">
        <v>1242.8399999999999</v>
      </c>
      <c r="I2473" t="s">
        <v>5792</v>
      </c>
      <c r="K2473" t="s">
        <v>5792</v>
      </c>
      <c r="AD2473" t="str">
        <f t="shared" si="116"/>
        <v xml:space="preserve">Investícia a údržba majetku </v>
      </c>
    </row>
    <row r="2474" spans="1:30" x14ac:dyDescent="0.3">
      <c r="A2474" s="3">
        <v>44490</v>
      </c>
      <c r="B2474" s="2">
        <f t="shared" si="115"/>
        <v>2021</v>
      </c>
      <c r="C2474" s="2">
        <f t="shared" si="114"/>
        <v>10</v>
      </c>
      <c r="D2474" s="2">
        <v>46</v>
      </c>
      <c r="E2474" t="s">
        <v>2615</v>
      </c>
      <c r="F2474" s="4">
        <v>35849436</v>
      </c>
      <c r="G2474" s="2">
        <v>1297.73</v>
      </c>
      <c r="I2474" t="s">
        <v>5792</v>
      </c>
      <c r="K2474" t="s">
        <v>5792</v>
      </c>
      <c r="AD2474" t="str">
        <f t="shared" si="116"/>
        <v xml:space="preserve">Investícia a údržba majetku </v>
      </c>
    </row>
    <row r="2475" spans="1:30" x14ac:dyDescent="0.3">
      <c r="A2475" s="3">
        <v>45306</v>
      </c>
      <c r="B2475" s="2">
        <f t="shared" si="115"/>
        <v>2024</v>
      </c>
      <c r="C2475" s="2">
        <f t="shared" si="114"/>
        <v>1</v>
      </c>
      <c r="D2475" s="2">
        <v>525</v>
      </c>
      <c r="E2475" t="s">
        <v>78</v>
      </c>
      <c r="F2475" s="4">
        <v>35850370</v>
      </c>
      <c r="G2475" s="2">
        <v>19.559999999999999</v>
      </c>
      <c r="H2475" t="s">
        <v>5792</v>
      </c>
      <c r="L2475" t="s">
        <v>5792</v>
      </c>
      <c r="AD2475" t="str">
        <f t="shared" si="116"/>
        <v xml:space="preserve">Energie, vodné, stočné, správcovské služby </v>
      </c>
    </row>
    <row r="2476" spans="1:30" x14ac:dyDescent="0.3">
      <c r="A2476" s="3">
        <v>45300</v>
      </c>
      <c r="B2476" s="2">
        <f t="shared" si="115"/>
        <v>2024</v>
      </c>
      <c r="C2476" s="2">
        <f t="shared" si="114"/>
        <v>1</v>
      </c>
      <c r="D2476" s="2">
        <v>1512</v>
      </c>
      <c r="E2476" t="s">
        <v>120</v>
      </c>
      <c r="F2476" s="4">
        <v>35850370</v>
      </c>
      <c r="G2476" s="2">
        <v>395.38</v>
      </c>
      <c r="H2476" t="s">
        <v>5792</v>
      </c>
      <c r="L2476" t="s">
        <v>5792</v>
      </c>
      <c r="AD2476" t="str">
        <f t="shared" si="116"/>
        <v xml:space="preserve">Energie, vodné, stočné, správcovské služby </v>
      </c>
    </row>
    <row r="2477" spans="1:30" x14ac:dyDescent="0.3">
      <c r="A2477" s="3">
        <v>45288</v>
      </c>
      <c r="B2477" s="2">
        <f t="shared" si="115"/>
        <v>2023</v>
      </c>
      <c r="C2477" s="2">
        <f t="shared" si="114"/>
        <v>12</v>
      </c>
      <c r="D2477" s="2">
        <v>457</v>
      </c>
      <c r="E2477" t="s">
        <v>148</v>
      </c>
      <c r="F2477" s="4">
        <v>35850370</v>
      </c>
      <c r="G2477" s="2">
        <v>41.9</v>
      </c>
      <c r="H2477" t="s">
        <v>5792</v>
      </c>
      <c r="L2477" t="s">
        <v>5792</v>
      </c>
      <c r="AD2477" t="str">
        <f t="shared" si="116"/>
        <v xml:space="preserve">Energie, vodné, stočné, správcovské služby </v>
      </c>
    </row>
    <row r="2478" spans="1:30" x14ac:dyDescent="0.3">
      <c r="A2478" s="3">
        <v>45288</v>
      </c>
      <c r="B2478" s="2">
        <f t="shared" si="115"/>
        <v>2023</v>
      </c>
      <c r="C2478" s="2">
        <f t="shared" si="114"/>
        <v>12</v>
      </c>
      <c r="D2478" s="2">
        <v>459</v>
      </c>
      <c r="E2478" t="s">
        <v>149</v>
      </c>
      <c r="F2478" s="4">
        <v>35850370</v>
      </c>
      <c r="G2478" s="2">
        <v>63.74</v>
      </c>
      <c r="H2478" t="s">
        <v>5792</v>
      </c>
      <c r="L2478" t="s">
        <v>5792</v>
      </c>
      <c r="AD2478" t="str">
        <f t="shared" si="116"/>
        <v xml:space="preserve">Energie, vodné, stočné, správcovské služby </v>
      </c>
    </row>
    <row r="2479" spans="1:30" x14ac:dyDescent="0.3">
      <c r="A2479" s="3">
        <v>45288</v>
      </c>
      <c r="B2479" s="2">
        <f t="shared" si="115"/>
        <v>2023</v>
      </c>
      <c r="C2479" s="2">
        <f t="shared" si="114"/>
        <v>12</v>
      </c>
      <c r="D2479" s="2">
        <v>1443</v>
      </c>
      <c r="E2479" t="s">
        <v>151</v>
      </c>
      <c r="F2479" s="4">
        <v>35850370</v>
      </c>
      <c r="G2479" s="2">
        <v>34854.699999999997</v>
      </c>
      <c r="H2479" t="s">
        <v>5792</v>
      </c>
      <c r="J2479" t="s">
        <v>5792</v>
      </c>
      <c r="L2479" t="s">
        <v>5792</v>
      </c>
      <c r="AD2479" t="str">
        <f t="shared" si="116"/>
        <v xml:space="preserve">Energie, vodné, stočné, správcovské služby </v>
      </c>
    </row>
    <row r="2480" spans="1:30" x14ac:dyDescent="0.3">
      <c r="A2480" s="3">
        <v>45288</v>
      </c>
      <c r="B2480" s="2">
        <f t="shared" si="115"/>
        <v>2023</v>
      </c>
      <c r="C2480" s="2">
        <f t="shared" si="114"/>
        <v>12</v>
      </c>
      <c r="D2480" s="2">
        <v>1444</v>
      </c>
      <c r="E2480" t="s">
        <v>152</v>
      </c>
      <c r="F2480" s="4">
        <v>35850370</v>
      </c>
      <c r="G2480" s="2">
        <v>27.2</v>
      </c>
      <c r="H2480" t="s">
        <v>5792</v>
      </c>
      <c r="L2480" t="s">
        <v>5792</v>
      </c>
      <c r="AD2480" t="str">
        <f t="shared" si="116"/>
        <v xml:space="preserve">Energie, vodné, stočné, správcovské služby </v>
      </c>
    </row>
    <row r="2481" spans="1:30" x14ac:dyDescent="0.3">
      <c r="A2481" s="3">
        <v>45281</v>
      </c>
      <c r="B2481" s="2">
        <f t="shared" si="115"/>
        <v>2023</v>
      </c>
      <c r="C2481" s="2">
        <f t="shared" si="114"/>
        <v>12</v>
      </c>
      <c r="D2481" s="2">
        <v>517</v>
      </c>
      <c r="E2481" t="s">
        <v>202</v>
      </c>
      <c r="F2481" s="4">
        <v>35850370</v>
      </c>
      <c r="G2481" s="2">
        <v>96.36</v>
      </c>
      <c r="H2481" t="s">
        <v>5792</v>
      </c>
      <c r="L2481" t="s">
        <v>5792</v>
      </c>
      <c r="AD2481" t="str">
        <f t="shared" si="116"/>
        <v xml:space="preserve">Energie, vodné, stočné, správcovské služby </v>
      </c>
    </row>
    <row r="2482" spans="1:30" x14ac:dyDescent="0.3">
      <c r="A2482" s="3">
        <v>45281</v>
      </c>
      <c r="B2482" s="2">
        <f t="shared" si="115"/>
        <v>2023</v>
      </c>
      <c r="C2482" s="2">
        <f t="shared" si="114"/>
        <v>12</v>
      </c>
      <c r="D2482" s="2">
        <v>502</v>
      </c>
      <c r="E2482" t="s">
        <v>207</v>
      </c>
      <c r="F2482" s="4">
        <v>35850370</v>
      </c>
      <c r="G2482" s="2">
        <v>346.34</v>
      </c>
      <c r="H2482" t="s">
        <v>5792</v>
      </c>
      <c r="L2482" t="s">
        <v>5792</v>
      </c>
      <c r="AD2482" t="str">
        <f t="shared" si="116"/>
        <v xml:space="preserve">Energie, vodné, stočné, správcovské služby </v>
      </c>
    </row>
    <row r="2483" spans="1:30" x14ac:dyDescent="0.3">
      <c r="A2483" s="3">
        <v>45281</v>
      </c>
      <c r="B2483" s="2">
        <f t="shared" si="115"/>
        <v>2023</v>
      </c>
      <c r="C2483" s="2">
        <f t="shared" si="114"/>
        <v>12</v>
      </c>
      <c r="D2483" s="2">
        <v>501</v>
      </c>
      <c r="E2483" t="s">
        <v>208</v>
      </c>
      <c r="F2483" s="4">
        <v>35850370</v>
      </c>
      <c r="G2483" s="2">
        <v>229.04</v>
      </c>
      <c r="H2483" t="s">
        <v>5792</v>
      </c>
      <c r="L2483" t="s">
        <v>5792</v>
      </c>
      <c r="AD2483" t="str">
        <f t="shared" si="116"/>
        <v xml:space="preserve">Energie, vodné, stočné, správcovské služby </v>
      </c>
    </row>
    <row r="2484" spans="1:30" x14ac:dyDescent="0.3">
      <c r="A2484" s="3">
        <v>45281</v>
      </c>
      <c r="B2484" s="2">
        <f t="shared" si="115"/>
        <v>2023</v>
      </c>
      <c r="C2484" s="2">
        <f t="shared" si="114"/>
        <v>12</v>
      </c>
      <c r="D2484" s="2">
        <v>500</v>
      </c>
      <c r="E2484" t="s">
        <v>209</v>
      </c>
      <c r="F2484" s="4">
        <v>35850370</v>
      </c>
      <c r="G2484" s="2">
        <v>213.12</v>
      </c>
      <c r="H2484" t="s">
        <v>5792</v>
      </c>
      <c r="L2484" t="s">
        <v>5792</v>
      </c>
      <c r="AD2484" t="str">
        <f t="shared" si="116"/>
        <v xml:space="preserve">Energie, vodné, stočné, správcovské služby </v>
      </c>
    </row>
    <row r="2485" spans="1:30" x14ac:dyDescent="0.3">
      <c r="A2485" s="3">
        <v>45281</v>
      </c>
      <c r="B2485" s="2">
        <f t="shared" si="115"/>
        <v>2023</v>
      </c>
      <c r="C2485" s="2">
        <f t="shared" si="114"/>
        <v>12</v>
      </c>
      <c r="D2485" s="2">
        <v>499</v>
      </c>
      <c r="E2485" t="s">
        <v>210</v>
      </c>
      <c r="F2485" s="4">
        <v>35850370</v>
      </c>
      <c r="G2485" s="2">
        <v>643.19000000000005</v>
      </c>
      <c r="H2485" t="s">
        <v>5792</v>
      </c>
      <c r="L2485" t="s">
        <v>5792</v>
      </c>
      <c r="AD2485" t="str">
        <f t="shared" si="116"/>
        <v xml:space="preserve">Energie, vodné, stočné, správcovské služby </v>
      </c>
    </row>
    <row r="2486" spans="1:30" x14ac:dyDescent="0.3">
      <c r="A2486" s="3">
        <v>45281</v>
      </c>
      <c r="B2486" s="2">
        <f t="shared" si="115"/>
        <v>2023</v>
      </c>
      <c r="C2486" s="2">
        <f t="shared" si="114"/>
        <v>12</v>
      </c>
      <c r="D2486" s="2">
        <v>492</v>
      </c>
      <c r="E2486" t="s">
        <v>215</v>
      </c>
      <c r="F2486" s="4">
        <v>35850370</v>
      </c>
      <c r="G2486" s="2">
        <v>114.52</v>
      </c>
      <c r="H2486" t="s">
        <v>5792</v>
      </c>
      <c r="L2486" t="s">
        <v>5792</v>
      </c>
      <c r="AD2486" t="str">
        <f t="shared" si="116"/>
        <v xml:space="preserve">Energie, vodné, stočné, správcovské služby </v>
      </c>
    </row>
    <row r="2487" spans="1:30" x14ac:dyDescent="0.3">
      <c r="A2487" s="3">
        <v>45281</v>
      </c>
      <c r="B2487" s="2">
        <f t="shared" si="115"/>
        <v>2023</v>
      </c>
      <c r="C2487" s="2">
        <f t="shared" si="114"/>
        <v>12</v>
      </c>
      <c r="D2487" s="2">
        <v>489</v>
      </c>
      <c r="E2487" t="s">
        <v>218</v>
      </c>
      <c r="F2487" s="4">
        <v>35850370</v>
      </c>
      <c r="G2487" s="2">
        <v>100.55</v>
      </c>
      <c r="H2487" t="s">
        <v>5792</v>
      </c>
      <c r="L2487" t="s">
        <v>5792</v>
      </c>
      <c r="AD2487" t="str">
        <f t="shared" si="116"/>
        <v xml:space="preserve">Energie, vodné, stočné, správcovské služby </v>
      </c>
    </row>
    <row r="2488" spans="1:30" x14ac:dyDescent="0.3">
      <c r="A2488" s="3">
        <v>45281</v>
      </c>
      <c r="B2488" s="2">
        <f t="shared" si="115"/>
        <v>2023</v>
      </c>
      <c r="C2488" s="2">
        <f t="shared" si="114"/>
        <v>12</v>
      </c>
      <c r="D2488" s="2">
        <v>446</v>
      </c>
      <c r="E2488" t="s">
        <v>224</v>
      </c>
      <c r="F2488" s="4">
        <v>35850370</v>
      </c>
      <c r="G2488" s="2">
        <v>153.66999999999999</v>
      </c>
      <c r="H2488" t="s">
        <v>5792</v>
      </c>
      <c r="L2488" t="s">
        <v>5792</v>
      </c>
      <c r="AD2488" t="str">
        <f t="shared" si="116"/>
        <v xml:space="preserve">Energie, vodné, stočné, správcovské služby </v>
      </c>
    </row>
    <row r="2489" spans="1:30" x14ac:dyDescent="0.3">
      <c r="A2489" s="3">
        <v>45280</v>
      </c>
      <c r="B2489" s="2">
        <f t="shared" si="115"/>
        <v>2023</v>
      </c>
      <c r="C2489" s="2">
        <f t="shared" si="114"/>
        <v>12</v>
      </c>
      <c r="D2489" s="2">
        <v>436</v>
      </c>
      <c r="E2489" t="s">
        <v>233</v>
      </c>
      <c r="F2489" s="4">
        <v>35850370</v>
      </c>
      <c r="G2489" s="2">
        <v>114.52</v>
      </c>
      <c r="H2489" t="s">
        <v>5792</v>
      </c>
      <c r="L2489" t="s">
        <v>5792</v>
      </c>
      <c r="AD2489" t="str">
        <f t="shared" si="116"/>
        <v xml:space="preserve">Energie, vodné, stočné, správcovské služby </v>
      </c>
    </row>
    <row r="2490" spans="1:30" x14ac:dyDescent="0.3">
      <c r="A2490" s="3">
        <v>45274</v>
      </c>
      <c r="B2490" s="2">
        <f t="shared" si="115"/>
        <v>2023</v>
      </c>
      <c r="C2490" s="2">
        <f t="shared" si="114"/>
        <v>12</v>
      </c>
      <c r="D2490" s="2">
        <v>62</v>
      </c>
      <c r="E2490" t="s">
        <v>326</v>
      </c>
      <c r="F2490" s="4">
        <v>35850370</v>
      </c>
      <c r="G2490" s="2">
        <v>1058.4000000000001</v>
      </c>
      <c r="H2490" t="s">
        <v>5792</v>
      </c>
      <c r="L2490" t="s">
        <v>5792</v>
      </c>
      <c r="AD2490" t="str">
        <f t="shared" si="116"/>
        <v xml:space="preserve">Energie, vodné, stočné, správcovské služby </v>
      </c>
    </row>
    <row r="2491" spans="1:30" x14ac:dyDescent="0.3">
      <c r="A2491" s="3">
        <v>45274</v>
      </c>
      <c r="B2491" s="2">
        <f t="shared" si="115"/>
        <v>2023</v>
      </c>
      <c r="C2491" s="2">
        <f t="shared" si="114"/>
        <v>12</v>
      </c>
      <c r="D2491" s="2">
        <v>432</v>
      </c>
      <c r="E2491" t="s">
        <v>327</v>
      </c>
      <c r="F2491" s="4">
        <v>35850370</v>
      </c>
      <c r="G2491" s="2">
        <v>19.559999999999999</v>
      </c>
      <c r="H2491" t="s">
        <v>5792</v>
      </c>
      <c r="L2491" t="s">
        <v>5792</v>
      </c>
      <c r="AD2491" t="str">
        <f t="shared" si="116"/>
        <v xml:space="preserve">Energie, vodné, stočné, správcovské služby </v>
      </c>
    </row>
    <row r="2492" spans="1:30" x14ac:dyDescent="0.3">
      <c r="A2492" s="3">
        <v>45271</v>
      </c>
      <c r="B2492" s="2">
        <f t="shared" si="115"/>
        <v>2023</v>
      </c>
      <c r="C2492" s="2">
        <f t="shared" si="114"/>
        <v>12</v>
      </c>
      <c r="D2492" s="2">
        <v>424</v>
      </c>
      <c r="E2492" t="s">
        <v>386</v>
      </c>
      <c r="F2492" s="4">
        <v>35850370</v>
      </c>
      <c r="G2492" s="2">
        <v>701.39</v>
      </c>
      <c r="H2492" t="s">
        <v>5792</v>
      </c>
      <c r="L2492" t="s">
        <v>5792</v>
      </c>
      <c r="AD2492" t="str">
        <f t="shared" si="116"/>
        <v xml:space="preserve">Energie, vodné, stočné, správcovské služby </v>
      </c>
    </row>
    <row r="2493" spans="1:30" x14ac:dyDescent="0.3">
      <c r="A2493" s="3">
        <v>45271</v>
      </c>
      <c r="B2493" s="2">
        <f t="shared" si="115"/>
        <v>2023</v>
      </c>
      <c r="C2493" s="2">
        <f t="shared" si="114"/>
        <v>12</v>
      </c>
      <c r="D2493" s="2">
        <v>425</v>
      </c>
      <c r="E2493" t="s">
        <v>389</v>
      </c>
      <c r="F2493" s="4">
        <v>35850370</v>
      </c>
      <c r="G2493" s="2">
        <v>396.62</v>
      </c>
      <c r="H2493" t="s">
        <v>5792</v>
      </c>
      <c r="L2493" t="s">
        <v>5792</v>
      </c>
      <c r="AD2493" t="str">
        <f t="shared" si="116"/>
        <v xml:space="preserve">Energie, vodné, stočné, správcovské služby </v>
      </c>
    </row>
    <row r="2494" spans="1:30" x14ac:dyDescent="0.3">
      <c r="A2494" s="3">
        <v>45271</v>
      </c>
      <c r="B2494" s="2">
        <f t="shared" si="115"/>
        <v>2023</v>
      </c>
      <c r="C2494" s="2">
        <f t="shared" si="114"/>
        <v>12</v>
      </c>
      <c r="D2494" s="2">
        <v>426</v>
      </c>
      <c r="E2494" t="s">
        <v>390</v>
      </c>
      <c r="F2494" s="4">
        <v>35850370</v>
      </c>
      <c r="G2494" s="2">
        <v>273.73</v>
      </c>
      <c r="H2494" t="s">
        <v>5792</v>
      </c>
      <c r="L2494" t="s">
        <v>5792</v>
      </c>
      <c r="AD2494" t="str">
        <f t="shared" si="116"/>
        <v xml:space="preserve">Energie, vodné, stočné, správcovské služby </v>
      </c>
    </row>
    <row r="2495" spans="1:30" x14ac:dyDescent="0.3">
      <c r="A2495" s="3">
        <v>45271</v>
      </c>
      <c r="B2495" s="2">
        <f t="shared" si="115"/>
        <v>2023</v>
      </c>
      <c r="C2495" s="2">
        <f t="shared" si="114"/>
        <v>12</v>
      </c>
      <c r="D2495" s="2">
        <v>407</v>
      </c>
      <c r="E2495" t="s">
        <v>391</v>
      </c>
      <c r="F2495" s="4">
        <v>35850370</v>
      </c>
      <c r="G2495" s="2">
        <v>206.09</v>
      </c>
      <c r="H2495" t="s">
        <v>5792</v>
      </c>
      <c r="L2495" t="s">
        <v>5792</v>
      </c>
      <c r="AD2495" t="str">
        <f t="shared" si="116"/>
        <v xml:space="preserve">Energie, vodné, stočné, správcovské služby </v>
      </c>
    </row>
    <row r="2496" spans="1:30" x14ac:dyDescent="0.3">
      <c r="A2496" s="3">
        <v>45271</v>
      </c>
      <c r="B2496" s="2">
        <f t="shared" si="115"/>
        <v>2023</v>
      </c>
      <c r="C2496" s="2">
        <f t="shared" si="114"/>
        <v>12</v>
      </c>
      <c r="D2496" s="2">
        <v>408</v>
      </c>
      <c r="E2496" t="s">
        <v>392</v>
      </c>
      <c r="F2496" s="4">
        <v>35850370</v>
      </c>
      <c r="G2496" s="2">
        <v>134.06</v>
      </c>
      <c r="H2496" t="s">
        <v>5792</v>
      </c>
      <c r="L2496" t="s">
        <v>5792</v>
      </c>
      <c r="AD2496" t="str">
        <f t="shared" si="116"/>
        <v xml:space="preserve">Energie, vodné, stočné, správcovské služby </v>
      </c>
    </row>
    <row r="2497" spans="1:30" x14ac:dyDescent="0.3">
      <c r="A2497" s="3">
        <v>45271</v>
      </c>
      <c r="B2497" s="2">
        <f t="shared" si="115"/>
        <v>2023</v>
      </c>
      <c r="C2497" s="2">
        <f t="shared" si="114"/>
        <v>12</v>
      </c>
      <c r="D2497" s="2">
        <v>427</v>
      </c>
      <c r="E2497" t="s">
        <v>394</v>
      </c>
      <c r="F2497" s="4">
        <v>35850370</v>
      </c>
      <c r="G2497" s="2">
        <v>114.52</v>
      </c>
      <c r="H2497" t="s">
        <v>5792</v>
      </c>
      <c r="L2497" t="s">
        <v>5792</v>
      </c>
      <c r="AD2497" t="str">
        <f t="shared" si="116"/>
        <v xml:space="preserve">Energie, vodné, stočné, správcovské služby </v>
      </c>
    </row>
    <row r="2498" spans="1:30" x14ac:dyDescent="0.3">
      <c r="A2498" s="3">
        <v>45267</v>
      </c>
      <c r="B2498" s="2">
        <f t="shared" si="115"/>
        <v>2023</v>
      </c>
      <c r="C2498" s="2">
        <f t="shared" ref="C2498:C2561" si="117">MONTH(A2498)</f>
        <v>12</v>
      </c>
      <c r="D2498" s="2">
        <v>1327</v>
      </c>
      <c r="E2498" t="s">
        <v>398</v>
      </c>
      <c r="F2498" s="4">
        <v>35850370</v>
      </c>
      <c r="G2498" s="2">
        <v>407.81</v>
      </c>
      <c r="H2498" t="s">
        <v>5792</v>
      </c>
      <c r="L2498" t="s">
        <v>5792</v>
      </c>
      <c r="AD2498" t="str">
        <f t="shared" si="116"/>
        <v xml:space="preserve">Energie, vodné, stočné, správcovské služby </v>
      </c>
    </row>
    <row r="2499" spans="1:30" x14ac:dyDescent="0.3">
      <c r="A2499" s="3">
        <v>45266</v>
      </c>
      <c r="B2499" s="2">
        <f t="shared" ref="B2499:B2562" si="118">YEAR(A2499)</f>
        <v>2023</v>
      </c>
      <c r="C2499" s="2">
        <f t="shared" si="117"/>
        <v>12</v>
      </c>
      <c r="D2499" s="2">
        <v>1457</v>
      </c>
      <c r="E2499" t="s">
        <v>434</v>
      </c>
      <c r="F2499" s="4">
        <v>35850370</v>
      </c>
      <c r="G2499" s="2">
        <v>151.19999999999999</v>
      </c>
      <c r="H2499" t="s">
        <v>5792</v>
      </c>
      <c r="L2499" t="s">
        <v>5792</v>
      </c>
      <c r="AD2499" t="str">
        <f t="shared" ref="AD2499:AD2562" si="119">_xlfn.CONCAT(IF($K2499="x",_xlfn.CONCAT($K$1, " "),""),IF($L2499="x",_xlfn.CONCAT($L$1, " "),""),IF($M2499="x",_xlfn.CONCAT($M$1, " "),""),IF($N2499="x",_xlfn.CONCAT($N$1, " "),""),IF($O2499="x",_xlfn.CONCAT($O$1, " "),""),IF($P2499="x",_xlfn.CONCAT($P$1, " "),""),IF($Q2499="x",_xlfn.CONCAT($Q$1, " "),""),IF($R2499="x",_xlfn.CONCAT($R$1, " "),""),IF($S2499="x",_xlfn.CONCAT($S$1, " "),""), IF($T2499="x",_xlfn.CONCAT($T$1, " "),""),IF($U2499="x",_xlfn.CONCAT($U$1, " "),""),IF($V2499="x",_xlfn.CONCAT($V$1, " "),""),IF($W2499="x",_xlfn.CONCAT($W$1, " "),""),IF($X2499="x",_xlfn.CONCAT($X$1, " "),""),IF($Y2499="x",_xlfn.CONCAT($Y$1, " "),""),IF($Z2499="x",_xlfn.CONCAT($Z$1, " "),""),IF($AA2499="x",_xlfn.CONCAT($AA$1, " "),""),IF($AB2499="x",_xlfn.CONCAT($AB$1, " "),""),IF($AC2499="x",_xlfn.CONCAT($AC$1, " "),""))</f>
        <v xml:space="preserve">Energie, vodné, stočné, správcovské služby </v>
      </c>
    </row>
    <row r="2500" spans="1:30" x14ac:dyDescent="0.3">
      <c r="A2500" s="3">
        <v>45260</v>
      </c>
      <c r="B2500" s="2">
        <f t="shared" si="118"/>
        <v>2023</v>
      </c>
      <c r="C2500" s="2">
        <f t="shared" si="117"/>
        <v>11</v>
      </c>
      <c r="D2500" s="2">
        <v>384</v>
      </c>
      <c r="E2500" t="s">
        <v>441</v>
      </c>
      <c r="F2500" s="4">
        <v>35850370</v>
      </c>
      <c r="G2500" s="2">
        <v>153.66999999999999</v>
      </c>
      <c r="H2500" t="s">
        <v>5792</v>
      </c>
      <c r="L2500" t="s">
        <v>5792</v>
      </c>
      <c r="AD2500" t="str">
        <f t="shared" si="119"/>
        <v xml:space="preserve">Energie, vodné, stočné, správcovské služby </v>
      </c>
    </row>
    <row r="2501" spans="1:30" x14ac:dyDescent="0.3">
      <c r="A2501" s="3">
        <v>45260</v>
      </c>
      <c r="B2501" s="2">
        <f t="shared" si="118"/>
        <v>2023</v>
      </c>
      <c r="C2501" s="2">
        <f t="shared" si="117"/>
        <v>11</v>
      </c>
      <c r="D2501" s="2">
        <v>385</v>
      </c>
      <c r="E2501" t="s">
        <v>442</v>
      </c>
      <c r="F2501" s="4">
        <v>35850370</v>
      </c>
      <c r="G2501" s="2">
        <v>63.74</v>
      </c>
      <c r="H2501" t="s">
        <v>5792</v>
      </c>
      <c r="L2501" t="s">
        <v>5792</v>
      </c>
      <c r="AD2501" t="str">
        <f t="shared" si="119"/>
        <v xml:space="preserve">Energie, vodné, stočné, správcovské služby </v>
      </c>
    </row>
    <row r="2502" spans="1:30" x14ac:dyDescent="0.3">
      <c r="A2502" s="3">
        <v>45260</v>
      </c>
      <c r="B2502" s="2">
        <f t="shared" si="118"/>
        <v>2023</v>
      </c>
      <c r="C2502" s="2">
        <f t="shared" si="117"/>
        <v>11</v>
      </c>
      <c r="D2502" s="2">
        <v>386</v>
      </c>
      <c r="E2502" t="s">
        <v>443</v>
      </c>
      <c r="F2502" s="4">
        <v>35850370</v>
      </c>
      <c r="G2502" s="2">
        <v>41.9</v>
      </c>
      <c r="H2502" t="s">
        <v>5792</v>
      </c>
      <c r="L2502" t="s">
        <v>5792</v>
      </c>
      <c r="AD2502" t="str">
        <f t="shared" si="119"/>
        <v xml:space="preserve">Energie, vodné, stočné, správcovské služby </v>
      </c>
    </row>
    <row r="2503" spans="1:30" x14ac:dyDescent="0.3">
      <c r="A2503" s="3">
        <v>45260</v>
      </c>
      <c r="B2503" s="2">
        <f t="shared" si="118"/>
        <v>2023</v>
      </c>
      <c r="C2503" s="2">
        <f t="shared" si="117"/>
        <v>11</v>
      </c>
      <c r="D2503" s="2">
        <v>1266</v>
      </c>
      <c r="E2503" t="s">
        <v>446</v>
      </c>
      <c r="F2503" s="4">
        <v>35850370</v>
      </c>
      <c r="G2503" s="2">
        <v>36017.15</v>
      </c>
      <c r="H2503" t="s">
        <v>5792</v>
      </c>
      <c r="L2503" t="s">
        <v>5792</v>
      </c>
      <c r="AD2503" t="str">
        <f t="shared" si="119"/>
        <v xml:space="preserve">Energie, vodné, stočné, správcovské služby </v>
      </c>
    </row>
    <row r="2504" spans="1:30" x14ac:dyDescent="0.3">
      <c r="A2504" s="3">
        <v>45253</v>
      </c>
      <c r="B2504" s="2">
        <f t="shared" si="118"/>
        <v>2023</v>
      </c>
      <c r="C2504" s="2">
        <f t="shared" si="117"/>
        <v>11</v>
      </c>
      <c r="D2504" s="2">
        <v>374</v>
      </c>
      <c r="E2504" t="s">
        <v>501</v>
      </c>
      <c r="F2504" s="4">
        <v>35850370</v>
      </c>
      <c r="G2504" s="2">
        <v>114.52</v>
      </c>
      <c r="H2504" t="s">
        <v>5792</v>
      </c>
      <c r="L2504" t="s">
        <v>5792</v>
      </c>
      <c r="AD2504" t="str">
        <f t="shared" si="119"/>
        <v xml:space="preserve">Energie, vodné, stočné, správcovské služby </v>
      </c>
    </row>
    <row r="2505" spans="1:30" x14ac:dyDescent="0.3">
      <c r="A2505" s="3">
        <v>45252</v>
      </c>
      <c r="B2505" s="2">
        <f t="shared" si="118"/>
        <v>2023</v>
      </c>
      <c r="C2505" s="2">
        <f t="shared" si="117"/>
        <v>11</v>
      </c>
      <c r="D2505" s="2">
        <v>54</v>
      </c>
      <c r="E2505" t="s">
        <v>543</v>
      </c>
      <c r="F2505" s="4">
        <v>35850370</v>
      </c>
      <c r="G2505" s="2">
        <v>151.19999999999999</v>
      </c>
      <c r="H2505" t="s">
        <v>5792</v>
      </c>
      <c r="L2505" t="s">
        <v>5792</v>
      </c>
      <c r="AD2505" t="str">
        <f t="shared" si="119"/>
        <v xml:space="preserve">Energie, vodné, stočné, správcovské služby </v>
      </c>
    </row>
    <row r="2506" spans="1:30" x14ac:dyDescent="0.3">
      <c r="A2506" s="3">
        <v>45250</v>
      </c>
      <c r="B2506" s="2">
        <f t="shared" si="118"/>
        <v>2023</v>
      </c>
      <c r="C2506" s="2">
        <f t="shared" si="117"/>
        <v>11</v>
      </c>
      <c r="D2506" s="2">
        <v>371</v>
      </c>
      <c r="E2506" t="s">
        <v>570</v>
      </c>
      <c r="F2506" s="4">
        <v>35850370</v>
      </c>
      <c r="G2506" s="2">
        <v>59.02</v>
      </c>
      <c r="H2506" t="s">
        <v>5792</v>
      </c>
      <c r="L2506" t="s">
        <v>5792</v>
      </c>
      <c r="AD2506" t="str">
        <f t="shared" si="119"/>
        <v xml:space="preserve">Energie, vodné, stočné, správcovské služby </v>
      </c>
    </row>
    <row r="2507" spans="1:30" x14ac:dyDescent="0.3">
      <c r="A2507" s="3">
        <v>45239</v>
      </c>
      <c r="B2507" s="2">
        <f t="shared" si="118"/>
        <v>2023</v>
      </c>
      <c r="C2507" s="2">
        <f t="shared" si="117"/>
        <v>11</v>
      </c>
      <c r="D2507" s="2">
        <v>370</v>
      </c>
      <c r="E2507" t="s">
        <v>630</v>
      </c>
      <c r="F2507" s="4">
        <v>35850370</v>
      </c>
      <c r="G2507" s="2">
        <v>2.42</v>
      </c>
      <c r="H2507" t="s">
        <v>5792</v>
      </c>
      <c r="L2507" t="s">
        <v>5792</v>
      </c>
      <c r="AD2507" t="str">
        <f t="shared" si="119"/>
        <v xml:space="preserve">Energie, vodné, stočné, správcovské služby </v>
      </c>
    </row>
    <row r="2508" spans="1:30" x14ac:dyDescent="0.3">
      <c r="A2508" s="3">
        <v>45239</v>
      </c>
      <c r="B2508" s="2">
        <f t="shared" si="118"/>
        <v>2023</v>
      </c>
      <c r="C2508" s="2">
        <f t="shared" si="117"/>
        <v>11</v>
      </c>
      <c r="D2508" s="2">
        <v>369</v>
      </c>
      <c r="E2508" t="s">
        <v>631</v>
      </c>
      <c r="F2508" s="4">
        <v>35850370</v>
      </c>
      <c r="G2508" s="2">
        <v>640.4</v>
      </c>
      <c r="H2508" t="s">
        <v>5792</v>
      </c>
      <c r="L2508" t="s">
        <v>5792</v>
      </c>
      <c r="AD2508" t="str">
        <f t="shared" si="119"/>
        <v xml:space="preserve">Energie, vodné, stočné, správcovské služby </v>
      </c>
    </row>
    <row r="2509" spans="1:30" x14ac:dyDescent="0.3">
      <c r="A2509" s="3">
        <v>45239</v>
      </c>
      <c r="B2509" s="2">
        <f t="shared" si="118"/>
        <v>2023</v>
      </c>
      <c r="C2509" s="2">
        <f t="shared" si="117"/>
        <v>11</v>
      </c>
      <c r="D2509" s="2">
        <v>368</v>
      </c>
      <c r="E2509" t="s">
        <v>632</v>
      </c>
      <c r="F2509" s="4">
        <v>35850370</v>
      </c>
      <c r="G2509" s="2">
        <v>405</v>
      </c>
      <c r="H2509" t="s">
        <v>5792</v>
      </c>
      <c r="L2509" t="s">
        <v>5792</v>
      </c>
      <c r="AD2509" t="str">
        <f t="shared" si="119"/>
        <v xml:space="preserve">Energie, vodné, stočné, správcovské služby </v>
      </c>
    </row>
    <row r="2510" spans="1:30" x14ac:dyDescent="0.3">
      <c r="A2510" s="3">
        <v>45239</v>
      </c>
      <c r="B2510" s="2">
        <f t="shared" si="118"/>
        <v>2023</v>
      </c>
      <c r="C2510" s="2">
        <f t="shared" si="117"/>
        <v>11</v>
      </c>
      <c r="D2510" s="2">
        <v>367</v>
      </c>
      <c r="E2510" t="s">
        <v>633</v>
      </c>
      <c r="F2510" s="4">
        <v>35850370</v>
      </c>
      <c r="G2510" s="2">
        <v>1614.36</v>
      </c>
      <c r="H2510" t="s">
        <v>5792</v>
      </c>
      <c r="L2510" t="s">
        <v>5792</v>
      </c>
      <c r="AD2510" t="str">
        <f t="shared" si="119"/>
        <v xml:space="preserve">Energie, vodné, stočné, správcovské služby </v>
      </c>
    </row>
    <row r="2511" spans="1:30" x14ac:dyDescent="0.3">
      <c r="A2511" s="3">
        <v>45239</v>
      </c>
      <c r="B2511" s="2">
        <f t="shared" si="118"/>
        <v>2023</v>
      </c>
      <c r="C2511" s="2">
        <f t="shared" si="117"/>
        <v>11</v>
      </c>
      <c r="D2511" s="2">
        <v>366</v>
      </c>
      <c r="E2511" t="s">
        <v>634</v>
      </c>
      <c r="F2511" s="4">
        <v>35850370</v>
      </c>
      <c r="G2511" s="2">
        <v>0</v>
      </c>
      <c r="H2511" t="s">
        <v>5792</v>
      </c>
      <c r="L2511" t="s">
        <v>5792</v>
      </c>
      <c r="AD2511" t="str">
        <f t="shared" si="119"/>
        <v xml:space="preserve">Energie, vodné, stočné, správcovské služby </v>
      </c>
    </row>
    <row r="2512" spans="1:30" x14ac:dyDescent="0.3">
      <c r="A2512" s="3">
        <v>45239</v>
      </c>
      <c r="B2512" s="2">
        <f t="shared" si="118"/>
        <v>2023</v>
      </c>
      <c r="C2512" s="2">
        <f t="shared" si="117"/>
        <v>11</v>
      </c>
      <c r="D2512" s="2">
        <v>365</v>
      </c>
      <c r="E2512" t="s">
        <v>635</v>
      </c>
      <c r="F2512" s="4">
        <v>35850370</v>
      </c>
      <c r="G2512" s="2">
        <v>135.4</v>
      </c>
      <c r="H2512" t="s">
        <v>5792</v>
      </c>
      <c r="L2512" t="s">
        <v>5792</v>
      </c>
      <c r="AD2512" t="str">
        <f t="shared" si="119"/>
        <v xml:space="preserve">Energie, vodné, stočné, správcovské služby </v>
      </c>
    </row>
    <row r="2513" spans="1:30" x14ac:dyDescent="0.3">
      <c r="A2513" s="3">
        <v>45239</v>
      </c>
      <c r="B2513" s="2">
        <f t="shared" si="118"/>
        <v>2023</v>
      </c>
      <c r="C2513" s="2">
        <f t="shared" si="117"/>
        <v>11</v>
      </c>
      <c r="D2513" s="2">
        <v>1265</v>
      </c>
      <c r="E2513" t="s">
        <v>637</v>
      </c>
      <c r="F2513" s="4">
        <v>35850370</v>
      </c>
      <c r="G2513" s="2">
        <v>151.19999999999999</v>
      </c>
      <c r="H2513" t="s">
        <v>5792</v>
      </c>
      <c r="L2513" t="s">
        <v>5792</v>
      </c>
      <c r="AD2513" t="str">
        <f t="shared" si="119"/>
        <v xml:space="preserve">Energie, vodné, stočné, správcovské služby </v>
      </c>
    </row>
    <row r="2514" spans="1:30" x14ac:dyDescent="0.3">
      <c r="A2514" s="3">
        <v>45237</v>
      </c>
      <c r="B2514" s="2">
        <f t="shared" si="118"/>
        <v>2023</v>
      </c>
      <c r="C2514" s="2">
        <f t="shared" si="117"/>
        <v>11</v>
      </c>
      <c r="D2514" s="2">
        <v>1156</v>
      </c>
      <c r="E2514" t="s">
        <v>645</v>
      </c>
      <c r="F2514" s="4">
        <v>35850370</v>
      </c>
      <c r="G2514" s="2">
        <v>0</v>
      </c>
      <c r="H2514" t="s">
        <v>5792</v>
      </c>
      <c r="L2514" t="s">
        <v>5792</v>
      </c>
      <c r="AD2514" t="str">
        <f t="shared" si="119"/>
        <v xml:space="preserve">Energie, vodné, stočné, správcovské služby </v>
      </c>
    </row>
    <row r="2515" spans="1:30" x14ac:dyDescent="0.3">
      <c r="A2515" s="3">
        <v>45237</v>
      </c>
      <c r="B2515" s="2">
        <f t="shared" si="118"/>
        <v>2023</v>
      </c>
      <c r="C2515" s="2">
        <f t="shared" si="117"/>
        <v>11</v>
      </c>
      <c r="D2515" s="2">
        <v>1151</v>
      </c>
      <c r="E2515" t="s">
        <v>646</v>
      </c>
      <c r="F2515" s="4">
        <v>35850370</v>
      </c>
      <c r="G2515" s="2">
        <v>392.59</v>
      </c>
      <c r="H2515" t="s">
        <v>5792</v>
      </c>
      <c r="L2515" t="s">
        <v>5792</v>
      </c>
      <c r="AD2515" t="str">
        <f t="shared" si="119"/>
        <v xml:space="preserve">Energie, vodné, stočné, správcovské služby </v>
      </c>
    </row>
    <row r="2516" spans="1:30" x14ac:dyDescent="0.3">
      <c r="A2516" s="3">
        <v>45237</v>
      </c>
      <c r="B2516" s="2">
        <f t="shared" si="118"/>
        <v>2023</v>
      </c>
      <c r="C2516" s="2">
        <f t="shared" si="117"/>
        <v>11</v>
      </c>
      <c r="D2516" s="2">
        <v>349</v>
      </c>
      <c r="E2516" t="s">
        <v>650</v>
      </c>
      <c r="F2516" s="4">
        <v>35850370</v>
      </c>
      <c r="G2516" s="2">
        <v>168.42</v>
      </c>
      <c r="H2516" t="s">
        <v>5792</v>
      </c>
      <c r="L2516" t="s">
        <v>5792</v>
      </c>
      <c r="AD2516" t="str">
        <f t="shared" si="119"/>
        <v xml:space="preserve">Energie, vodné, stočné, správcovské služby </v>
      </c>
    </row>
    <row r="2517" spans="1:30" x14ac:dyDescent="0.3">
      <c r="A2517" s="3">
        <v>45230</v>
      </c>
      <c r="B2517" s="2">
        <f t="shared" si="118"/>
        <v>2023</v>
      </c>
      <c r="C2517" s="2">
        <f t="shared" si="117"/>
        <v>10</v>
      </c>
      <c r="D2517" s="2">
        <v>1121</v>
      </c>
      <c r="E2517" t="s">
        <v>660</v>
      </c>
      <c r="F2517" s="4">
        <v>35850370</v>
      </c>
      <c r="G2517" s="2">
        <v>34854.699999999997</v>
      </c>
      <c r="H2517" t="s">
        <v>5792</v>
      </c>
      <c r="L2517" t="s">
        <v>5792</v>
      </c>
      <c r="AD2517" t="str">
        <f t="shared" si="119"/>
        <v xml:space="preserve">Energie, vodné, stočné, správcovské služby </v>
      </c>
    </row>
    <row r="2518" spans="1:30" x14ac:dyDescent="0.3">
      <c r="A2518" s="3">
        <v>45230</v>
      </c>
      <c r="B2518" s="2">
        <f t="shared" si="118"/>
        <v>2023</v>
      </c>
      <c r="C2518" s="2">
        <f t="shared" si="117"/>
        <v>10</v>
      </c>
      <c r="D2518" s="2">
        <v>350</v>
      </c>
      <c r="E2518" t="s">
        <v>661</v>
      </c>
      <c r="F2518" s="4">
        <v>35850370</v>
      </c>
      <c r="G2518" s="2">
        <v>136.86000000000001</v>
      </c>
      <c r="H2518" t="s">
        <v>5792</v>
      </c>
      <c r="L2518" t="s">
        <v>5792</v>
      </c>
      <c r="AD2518" t="str">
        <f t="shared" si="119"/>
        <v xml:space="preserve">Energie, vodné, stočné, správcovské služby </v>
      </c>
    </row>
    <row r="2519" spans="1:30" x14ac:dyDescent="0.3">
      <c r="A2519" s="3">
        <v>45230</v>
      </c>
      <c r="B2519" s="2">
        <f t="shared" si="118"/>
        <v>2023</v>
      </c>
      <c r="C2519" s="2">
        <f t="shared" si="117"/>
        <v>10</v>
      </c>
      <c r="D2519" s="2">
        <v>338</v>
      </c>
      <c r="E2519" t="s">
        <v>662</v>
      </c>
      <c r="F2519" s="4">
        <v>35850370</v>
      </c>
      <c r="G2519" s="2">
        <v>148.6</v>
      </c>
      <c r="H2519" t="s">
        <v>5792</v>
      </c>
      <c r="L2519" t="s">
        <v>5792</v>
      </c>
      <c r="AD2519" t="str">
        <f t="shared" si="119"/>
        <v xml:space="preserve">Energie, vodné, stočné, správcovské služby </v>
      </c>
    </row>
    <row r="2520" spans="1:30" x14ac:dyDescent="0.3">
      <c r="A2520" s="3">
        <v>45229</v>
      </c>
      <c r="B2520" s="2">
        <f t="shared" si="118"/>
        <v>2023</v>
      </c>
      <c r="C2520" s="2">
        <f t="shared" si="117"/>
        <v>10</v>
      </c>
      <c r="D2520" s="2">
        <v>1158</v>
      </c>
      <c r="E2520" t="s">
        <v>674</v>
      </c>
      <c r="F2520" s="4">
        <v>35850370</v>
      </c>
      <c r="G2520" s="2">
        <v>1.44</v>
      </c>
      <c r="H2520" t="s">
        <v>5792</v>
      </c>
      <c r="L2520" t="s">
        <v>5792</v>
      </c>
      <c r="AD2520" t="str">
        <f t="shared" si="119"/>
        <v xml:space="preserve">Energie, vodné, stočné, správcovské služby </v>
      </c>
    </row>
    <row r="2521" spans="1:30" x14ac:dyDescent="0.3">
      <c r="A2521" s="3">
        <v>45229</v>
      </c>
      <c r="B2521" s="2">
        <f t="shared" si="118"/>
        <v>2023</v>
      </c>
      <c r="C2521" s="2">
        <f t="shared" si="117"/>
        <v>10</v>
      </c>
      <c r="D2521" s="2">
        <v>1157</v>
      </c>
      <c r="E2521" t="s">
        <v>674</v>
      </c>
      <c r="F2521" s="4">
        <v>35850370</v>
      </c>
      <c r="G2521" s="2">
        <v>215.75</v>
      </c>
      <c r="H2521" t="s">
        <v>5792</v>
      </c>
      <c r="L2521" t="s">
        <v>5792</v>
      </c>
      <c r="AD2521" t="str">
        <f t="shared" si="119"/>
        <v xml:space="preserve">Energie, vodné, stočné, správcovské služby </v>
      </c>
    </row>
    <row r="2522" spans="1:30" x14ac:dyDescent="0.3">
      <c r="A2522" s="3">
        <v>45225</v>
      </c>
      <c r="B2522" s="2">
        <f t="shared" si="118"/>
        <v>2023</v>
      </c>
      <c r="C2522" s="2">
        <f t="shared" si="117"/>
        <v>10</v>
      </c>
      <c r="D2522" s="2">
        <v>317</v>
      </c>
      <c r="E2522" t="s">
        <v>689</v>
      </c>
      <c r="F2522" s="4">
        <v>35850370</v>
      </c>
      <c r="G2522" s="2">
        <v>72.819999999999993</v>
      </c>
      <c r="H2522" t="s">
        <v>5792</v>
      </c>
      <c r="L2522" t="s">
        <v>5792</v>
      </c>
      <c r="AD2522" t="str">
        <f t="shared" si="119"/>
        <v xml:space="preserve">Energie, vodné, stočné, správcovské služby </v>
      </c>
    </row>
    <row r="2523" spans="1:30" x14ac:dyDescent="0.3">
      <c r="A2523" s="3">
        <v>45223</v>
      </c>
      <c r="B2523" s="2">
        <f t="shared" si="118"/>
        <v>2023</v>
      </c>
      <c r="C2523" s="2">
        <f t="shared" si="117"/>
        <v>10</v>
      </c>
      <c r="D2523" s="2">
        <v>44</v>
      </c>
      <c r="E2523" t="s">
        <v>697</v>
      </c>
      <c r="F2523" s="4">
        <v>35850370</v>
      </c>
      <c r="G2523" s="2">
        <v>151.19999999999999</v>
      </c>
      <c r="H2523" t="s">
        <v>5792</v>
      </c>
      <c r="L2523" t="s">
        <v>5792</v>
      </c>
      <c r="AD2523" t="str">
        <f t="shared" si="119"/>
        <v xml:space="preserve">Energie, vodné, stočné, správcovské služby </v>
      </c>
    </row>
    <row r="2524" spans="1:30" x14ac:dyDescent="0.3">
      <c r="A2524" s="3">
        <v>45223</v>
      </c>
      <c r="B2524" s="2">
        <f t="shared" si="118"/>
        <v>2023</v>
      </c>
      <c r="C2524" s="2">
        <f t="shared" si="117"/>
        <v>10</v>
      </c>
      <c r="D2524" s="2">
        <v>339</v>
      </c>
      <c r="E2524" t="s">
        <v>698</v>
      </c>
      <c r="F2524" s="4">
        <v>35850370</v>
      </c>
      <c r="G2524" s="2">
        <v>-306.38</v>
      </c>
      <c r="H2524" t="s">
        <v>5792</v>
      </c>
      <c r="L2524" t="s">
        <v>5792</v>
      </c>
      <c r="AD2524" t="str">
        <f t="shared" si="119"/>
        <v xml:space="preserve">Energie, vodné, stočné, správcovské služby </v>
      </c>
    </row>
    <row r="2525" spans="1:30" x14ac:dyDescent="0.3">
      <c r="A2525" s="3">
        <v>45223</v>
      </c>
      <c r="B2525" s="2">
        <f t="shared" si="118"/>
        <v>2023</v>
      </c>
      <c r="C2525" s="2">
        <f t="shared" si="117"/>
        <v>10</v>
      </c>
      <c r="D2525" s="2">
        <v>373</v>
      </c>
      <c r="E2525" t="s">
        <v>699</v>
      </c>
      <c r="F2525" s="4">
        <v>35850370</v>
      </c>
      <c r="G2525" s="2">
        <v>-102.98</v>
      </c>
      <c r="H2525" t="s">
        <v>5792</v>
      </c>
      <c r="L2525" t="s">
        <v>5792</v>
      </c>
      <c r="AD2525" t="str">
        <f t="shared" si="119"/>
        <v xml:space="preserve">Energie, vodné, stočné, správcovské služby </v>
      </c>
    </row>
    <row r="2526" spans="1:30" x14ac:dyDescent="0.3">
      <c r="A2526" s="3">
        <v>45217</v>
      </c>
      <c r="B2526" s="2">
        <f t="shared" si="118"/>
        <v>2023</v>
      </c>
      <c r="C2526" s="2">
        <f t="shared" si="117"/>
        <v>10</v>
      </c>
      <c r="D2526" s="2">
        <v>305</v>
      </c>
      <c r="E2526" t="s">
        <v>771</v>
      </c>
      <c r="F2526" s="4">
        <v>35850370</v>
      </c>
      <c r="G2526" s="2">
        <v>106.14</v>
      </c>
      <c r="H2526" t="s">
        <v>5792</v>
      </c>
      <c r="L2526" t="s">
        <v>5792</v>
      </c>
      <c r="AD2526" t="str">
        <f t="shared" si="119"/>
        <v xml:space="preserve">Energie, vodné, stočné, správcovské služby </v>
      </c>
    </row>
    <row r="2527" spans="1:30" x14ac:dyDescent="0.3">
      <c r="A2527" s="3">
        <v>45210</v>
      </c>
      <c r="B2527" s="2">
        <f t="shared" si="118"/>
        <v>2023</v>
      </c>
      <c r="C2527" s="2">
        <f t="shared" si="117"/>
        <v>10</v>
      </c>
      <c r="D2527" s="2">
        <v>1159</v>
      </c>
      <c r="E2527" t="s">
        <v>810</v>
      </c>
      <c r="F2527" s="4">
        <v>35850370</v>
      </c>
      <c r="G2527" s="2">
        <v>0</v>
      </c>
      <c r="H2527" t="s">
        <v>5792</v>
      </c>
      <c r="L2527" t="s">
        <v>5792</v>
      </c>
      <c r="AD2527" t="str">
        <f t="shared" si="119"/>
        <v xml:space="preserve">Energie, vodné, stočné, správcovské služby </v>
      </c>
    </row>
    <row r="2528" spans="1:30" x14ac:dyDescent="0.3">
      <c r="A2528" s="3">
        <v>45209</v>
      </c>
      <c r="B2528" s="2">
        <f t="shared" si="118"/>
        <v>2023</v>
      </c>
      <c r="C2528" s="2">
        <f t="shared" si="117"/>
        <v>10</v>
      </c>
      <c r="D2528" s="2">
        <v>312</v>
      </c>
      <c r="E2528" t="s">
        <v>824</v>
      </c>
      <c r="F2528" s="4">
        <v>35850370</v>
      </c>
      <c r="G2528" s="2">
        <v>73.34</v>
      </c>
      <c r="H2528" t="s">
        <v>5792</v>
      </c>
      <c r="L2528" t="s">
        <v>5792</v>
      </c>
      <c r="AD2528" t="str">
        <f t="shared" si="119"/>
        <v xml:space="preserve">Energie, vodné, stočné, správcovské služby </v>
      </c>
    </row>
    <row r="2529" spans="1:30" x14ac:dyDescent="0.3">
      <c r="A2529" s="3">
        <v>45209</v>
      </c>
      <c r="B2529" s="2">
        <f t="shared" si="118"/>
        <v>2023</v>
      </c>
      <c r="C2529" s="2">
        <f t="shared" si="117"/>
        <v>10</v>
      </c>
      <c r="D2529" s="2">
        <v>311</v>
      </c>
      <c r="E2529" t="s">
        <v>825</v>
      </c>
      <c r="F2529" s="4">
        <v>35850370</v>
      </c>
      <c r="G2529" s="2">
        <v>796.36</v>
      </c>
      <c r="H2529" t="s">
        <v>5792</v>
      </c>
      <c r="L2529" t="s">
        <v>5792</v>
      </c>
      <c r="AD2529" t="str">
        <f t="shared" si="119"/>
        <v xml:space="preserve">Energie, vodné, stočné, správcovské služby </v>
      </c>
    </row>
    <row r="2530" spans="1:30" x14ac:dyDescent="0.3">
      <c r="A2530" s="3">
        <v>45209</v>
      </c>
      <c r="B2530" s="2">
        <f t="shared" si="118"/>
        <v>2023</v>
      </c>
      <c r="C2530" s="2">
        <f t="shared" si="117"/>
        <v>10</v>
      </c>
      <c r="D2530" s="2">
        <v>303</v>
      </c>
      <c r="E2530" t="s">
        <v>827</v>
      </c>
      <c r="F2530" s="4">
        <v>35850370</v>
      </c>
      <c r="G2530" s="2">
        <v>172.57</v>
      </c>
      <c r="H2530" t="s">
        <v>5792</v>
      </c>
      <c r="L2530" t="s">
        <v>5792</v>
      </c>
      <c r="AD2530" t="str">
        <f t="shared" si="119"/>
        <v xml:space="preserve">Energie, vodné, stočné, správcovské služby </v>
      </c>
    </row>
    <row r="2531" spans="1:30" x14ac:dyDescent="0.3">
      <c r="A2531" s="3">
        <v>45209</v>
      </c>
      <c r="B2531" s="2">
        <f t="shared" si="118"/>
        <v>2023</v>
      </c>
      <c r="C2531" s="2">
        <f t="shared" si="117"/>
        <v>10</v>
      </c>
      <c r="D2531" s="2">
        <v>302</v>
      </c>
      <c r="E2531" t="s">
        <v>828</v>
      </c>
      <c r="F2531" s="4">
        <v>35850370</v>
      </c>
      <c r="G2531" s="2">
        <v>405</v>
      </c>
      <c r="H2531" t="s">
        <v>5792</v>
      </c>
      <c r="L2531" t="s">
        <v>5792</v>
      </c>
      <c r="AD2531" t="str">
        <f t="shared" si="119"/>
        <v xml:space="preserve">Energie, vodné, stočné, správcovské služby </v>
      </c>
    </row>
    <row r="2532" spans="1:30" x14ac:dyDescent="0.3">
      <c r="A2532" s="3">
        <v>45209</v>
      </c>
      <c r="B2532" s="2">
        <f t="shared" si="118"/>
        <v>2023</v>
      </c>
      <c r="C2532" s="2">
        <f t="shared" si="117"/>
        <v>10</v>
      </c>
      <c r="D2532" s="2">
        <v>293</v>
      </c>
      <c r="E2532" t="s">
        <v>837</v>
      </c>
      <c r="F2532" s="4">
        <v>35850370</v>
      </c>
      <c r="G2532" s="2">
        <v>134.06</v>
      </c>
      <c r="H2532" t="s">
        <v>5792</v>
      </c>
      <c r="L2532" t="s">
        <v>5792</v>
      </c>
      <c r="AD2532" t="str">
        <f t="shared" si="119"/>
        <v xml:space="preserve">Energie, vodné, stočné, správcovské služby </v>
      </c>
    </row>
    <row r="2533" spans="1:30" x14ac:dyDescent="0.3">
      <c r="A2533" s="3">
        <v>45208</v>
      </c>
      <c r="B2533" s="2">
        <f t="shared" si="118"/>
        <v>2023</v>
      </c>
      <c r="C2533" s="2">
        <f t="shared" si="117"/>
        <v>10</v>
      </c>
      <c r="D2533" s="2">
        <v>1028</v>
      </c>
      <c r="E2533" t="s">
        <v>850</v>
      </c>
      <c r="F2533" s="4">
        <v>35850370</v>
      </c>
      <c r="G2533" s="2">
        <v>483.23</v>
      </c>
      <c r="H2533" t="s">
        <v>5792</v>
      </c>
      <c r="L2533" t="s">
        <v>5792</v>
      </c>
      <c r="AD2533" t="str">
        <f t="shared" si="119"/>
        <v xml:space="preserve">Energie, vodné, stočné, správcovské služby </v>
      </c>
    </row>
    <row r="2534" spans="1:30" x14ac:dyDescent="0.3">
      <c r="A2534" s="3">
        <v>45196</v>
      </c>
      <c r="B2534" s="2">
        <f t="shared" si="118"/>
        <v>2023</v>
      </c>
      <c r="C2534" s="2">
        <f t="shared" si="117"/>
        <v>9</v>
      </c>
      <c r="D2534" s="2">
        <v>291</v>
      </c>
      <c r="E2534" t="s">
        <v>897</v>
      </c>
      <c r="F2534" s="4">
        <v>35850370</v>
      </c>
      <c r="G2534" s="2">
        <v>59.21</v>
      </c>
      <c r="H2534" t="s">
        <v>5792</v>
      </c>
      <c r="L2534" t="s">
        <v>5792</v>
      </c>
      <c r="AD2534" t="str">
        <f t="shared" si="119"/>
        <v xml:space="preserve">Energie, vodné, stočné, správcovské služby </v>
      </c>
    </row>
    <row r="2535" spans="1:30" x14ac:dyDescent="0.3">
      <c r="A2535" s="3">
        <v>45196</v>
      </c>
      <c r="B2535" s="2">
        <f t="shared" si="118"/>
        <v>2023</v>
      </c>
      <c r="C2535" s="2">
        <f t="shared" si="117"/>
        <v>9</v>
      </c>
      <c r="D2535" s="2">
        <v>290</v>
      </c>
      <c r="E2535" t="s">
        <v>898</v>
      </c>
      <c r="F2535" s="4">
        <v>35850370</v>
      </c>
      <c r="G2535" s="2">
        <v>147.53</v>
      </c>
      <c r="H2535" t="s">
        <v>5792</v>
      </c>
      <c r="L2535" t="s">
        <v>5792</v>
      </c>
      <c r="AD2535" t="str">
        <f t="shared" si="119"/>
        <v xml:space="preserve">Energie, vodné, stočné, správcovské služby </v>
      </c>
    </row>
    <row r="2536" spans="1:30" x14ac:dyDescent="0.3">
      <c r="A2536" s="3">
        <v>45196</v>
      </c>
      <c r="B2536" s="2">
        <f t="shared" si="118"/>
        <v>2023</v>
      </c>
      <c r="C2536" s="2">
        <f t="shared" si="117"/>
        <v>9</v>
      </c>
      <c r="D2536" s="2">
        <v>287</v>
      </c>
      <c r="E2536" t="s">
        <v>899</v>
      </c>
      <c r="F2536" s="4">
        <v>35850370</v>
      </c>
      <c r="G2536" s="2">
        <v>34.22</v>
      </c>
      <c r="H2536" t="s">
        <v>5792</v>
      </c>
      <c r="L2536" t="s">
        <v>5792</v>
      </c>
      <c r="AD2536" t="str">
        <f t="shared" si="119"/>
        <v xml:space="preserve">Energie, vodné, stočné, správcovské služby </v>
      </c>
    </row>
    <row r="2537" spans="1:30" x14ac:dyDescent="0.3">
      <c r="A2537" s="3">
        <v>45196</v>
      </c>
      <c r="B2537" s="2">
        <f t="shared" si="118"/>
        <v>2023</v>
      </c>
      <c r="C2537" s="2">
        <f t="shared" si="117"/>
        <v>9</v>
      </c>
      <c r="D2537" s="2">
        <v>984</v>
      </c>
      <c r="E2537" t="s">
        <v>901</v>
      </c>
      <c r="F2537" s="4">
        <v>35850370</v>
      </c>
      <c r="G2537" s="2">
        <v>36017.15</v>
      </c>
      <c r="H2537" t="s">
        <v>5792</v>
      </c>
      <c r="L2537" t="s">
        <v>5792</v>
      </c>
      <c r="AD2537" t="str">
        <f t="shared" si="119"/>
        <v xml:space="preserve">Energie, vodné, stočné, správcovské služby </v>
      </c>
    </row>
    <row r="2538" spans="1:30" x14ac:dyDescent="0.3">
      <c r="A2538" s="3">
        <v>45194</v>
      </c>
      <c r="B2538" s="2">
        <f t="shared" si="118"/>
        <v>2023</v>
      </c>
      <c r="C2538" s="2">
        <f t="shared" si="117"/>
        <v>9</v>
      </c>
      <c r="D2538" s="2">
        <v>989</v>
      </c>
      <c r="E2538" t="s">
        <v>913</v>
      </c>
      <c r="F2538" s="4">
        <v>35850370</v>
      </c>
      <c r="G2538" s="2">
        <v>0</v>
      </c>
      <c r="H2538" t="s">
        <v>5792</v>
      </c>
      <c r="L2538" t="s">
        <v>5792</v>
      </c>
      <c r="AD2538" t="str">
        <f t="shared" si="119"/>
        <v xml:space="preserve">Energie, vodné, stočné, správcovské služby </v>
      </c>
    </row>
    <row r="2539" spans="1:30" x14ac:dyDescent="0.3">
      <c r="A2539" s="3">
        <v>45194</v>
      </c>
      <c r="B2539" s="2">
        <f t="shared" si="118"/>
        <v>2023</v>
      </c>
      <c r="C2539" s="2">
        <f t="shared" si="117"/>
        <v>9</v>
      </c>
      <c r="D2539" s="2">
        <v>985</v>
      </c>
      <c r="E2539" t="s">
        <v>923</v>
      </c>
      <c r="F2539" s="4">
        <v>35850370</v>
      </c>
      <c r="G2539" s="2">
        <v>26.89</v>
      </c>
      <c r="H2539" t="s">
        <v>5792</v>
      </c>
      <c r="L2539" t="s">
        <v>5792</v>
      </c>
      <c r="AD2539" t="str">
        <f t="shared" si="119"/>
        <v xml:space="preserve">Energie, vodné, stočné, správcovské služby </v>
      </c>
    </row>
    <row r="2540" spans="1:30" x14ac:dyDescent="0.3">
      <c r="A2540" s="3">
        <v>45194</v>
      </c>
      <c r="B2540" s="2">
        <f t="shared" si="118"/>
        <v>2023</v>
      </c>
      <c r="C2540" s="2">
        <f t="shared" si="117"/>
        <v>9</v>
      </c>
      <c r="D2540" s="2">
        <v>288</v>
      </c>
      <c r="E2540" t="s">
        <v>926</v>
      </c>
      <c r="F2540" s="4">
        <v>35850370</v>
      </c>
      <c r="G2540" s="2">
        <v>78.23</v>
      </c>
      <c r="H2540" t="s">
        <v>5792</v>
      </c>
      <c r="L2540" t="s">
        <v>5792</v>
      </c>
      <c r="AD2540" t="str">
        <f t="shared" si="119"/>
        <v xml:space="preserve">Energie, vodné, stočné, správcovské služby </v>
      </c>
    </row>
    <row r="2541" spans="1:30" x14ac:dyDescent="0.3">
      <c r="A2541" s="3">
        <v>45183</v>
      </c>
      <c r="B2541" s="2">
        <f t="shared" si="118"/>
        <v>2023</v>
      </c>
      <c r="C2541" s="2">
        <f t="shared" si="117"/>
        <v>9</v>
      </c>
      <c r="D2541" s="2">
        <v>289</v>
      </c>
      <c r="E2541" t="s">
        <v>976</v>
      </c>
      <c r="F2541" s="4">
        <v>35850370</v>
      </c>
      <c r="G2541" s="2">
        <v>73.34</v>
      </c>
      <c r="H2541" t="s">
        <v>5792</v>
      </c>
      <c r="L2541" t="s">
        <v>5792</v>
      </c>
      <c r="AD2541" t="str">
        <f t="shared" si="119"/>
        <v xml:space="preserve">Energie, vodné, stočné, správcovské služby </v>
      </c>
    </row>
    <row r="2542" spans="1:30" x14ac:dyDescent="0.3">
      <c r="A2542" s="3">
        <v>45180</v>
      </c>
      <c r="B2542" s="2">
        <f t="shared" si="118"/>
        <v>2023</v>
      </c>
      <c r="C2542" s="2">
        <f t="shared" si="117"/>
        <v>9</v>
      </c>
      <c r="D2542" s="2">
        <v>882</v>
      </c>
      <c r="E2542" t="s">
        <v>1004</v>
      </c>
      <c r="F2542" s="4">
        <v>35850370</v>
      </c>
      <c r="G2542" s="2">
        <v>368.71</v>
      </c>
      <c r="H2542" t="s">
        <v>5792</v>
      </c>
      <c r="L2542" t="s">
        <v>5792</v>
      </c>
      <c r="AD2542" t="str">
        <f t="shared" si="119"/>
        <v xml:space="preserve">Energie, vodné, stočné, správcovské služby </v>
      </c>
    </row>
    <row r="2543" spans="1:30" x14ac:dyDescent="0.3">
      <c r="A2543" s="3">
        <v>45180</v>
      </c>
      <c r="B2543" s="2">
        <f t="shared" si="118"/>
        <v>2023</v>
      </c>
      <c r="C2543" s="2">
        <f t="shared" si="117"/>
        <v>9</v>
      </c>
      <c r="D2543" s="2">
        <v>269</v>
      </c>
      <c r="E2543" t="s">
        <v>1007</v>
      </c>
      <c r="F2543" s="4">
        <v>35850370</v>
      </c>
      <c r="G2543" s="2">
        <v>106.14</v>
      </c>
      <c r="H2543" t="s">
        <v>5792</v>
      </c>
      <c r="L2543" t="s">
        <v>5792</v>
      </c>
      <c r="AD2543" t="str">
        <f t="shared" si="119"/>
        <v xml:space="preserve">Energie, vodné, stočné, správcovské služby </v>
      </c>
    </row>
    <row r="2544" spans="1:30" x14ac:dyDescent="0.3">
      <c r="A2544" s="3">
        <v>45180</v>
      </c>
      <c r="B2544" s="2">
        <f t="shared" si="118"/>
        <v>2023</v>
      </c>
      <c r="C2544" s="2">
        <f t="shared" si="117"/>
        <v>9</v>
      </c>
      <c r="D2544" s="2">
        <v>267</v>
      </c>
      <c r="E2544" t="s">
        <v>1008</v>
      </c>
      <c r="F2544" s="4">
        <v>35850370</v>
      </c>
      <c r="G2544" s="2">
        <v>687.42</v>
      </c>
      <c r="H2544" t="s">
        <v>5792</v>
      </c>
      <c r="L2544" t="s">
        <v>5792</v>
      </c>
      <c r="AD2544" t="str">
        <f t="shared" si="119"/>
        <v xml:space="preserve">Energie, vodné, stočné, správcovské služby </v>
      </c>
    </row>
    <row r="2545" spans="1:30" x14ac:dyDescent="0.3">
      <c r="A2545" s="3">
        <v>45180</v>
      </c>
      <c r="B2545" s="2">
        <f t="shared" si="118"/>
        <v>2023</v>
      </c>
      <c r="C2545" s="2">
        <f t="shared" si="117"/>
        <v>9</v>
      </c>
      <c r="D2545" s="2">
        <v>265</v>
      </c>
      <c r="E2545" t="s">
        <v>1009</v>
      </c>
      <c r="F2545" s="4">
        <v>35850370</v>
      </c>
      <c r="G2545" s="2">
        <v>156.41999999999999</v>
      </c>
      <c r="H2545" t="s">
        <v>5792</v>
      </c>
      <c r="L2545" t="s">
        <v>5792</v>
      </c>
      <c r="AD2545" t="str">
        <f t="shared" si="119"/>
        <v xml:space="preserve">Energie, vodné, stočné, správcovské služby </v>
      </c>
    </row>
    <row r="2546" spans="1:30" x14ac:dyDescent="0.3">
      <c r="A2546" s="3">
        <v>45180</v>
      </c>
      <c r="B2546" s="2">
        <f t="shared" si="118"/>
        <v>2023</v>
      </c>
      <c r="C2546" s="2">
        <f t="shared" si="117"/>
        <v>9</v>
      </c>
      <c r="D2546" s="2">
        <v>264</v>
      </c>
      <c r="E2546" t="s">
        <v>1010</v>
      </c>
      <c r="F2546" s="4">
        <v>35850370</v>
      </c>
      <c r="G2546" s="2">
        <v>402.2</v>
      </c>
      <c r="H2546" t="s">
        <v>5792</v>
      </c>
      <c r="L2546" t="s">
        <v>5792</v>
      </c>
      <c r="AD2546" t="str">
        <f t="shared" si="119"/>
        <v xml:space="preserve">Energie, vodné, stočné, správcovské služby </v>
      </c>
    </row>
    <row r="2547" spans="1:30" x14ac:dyDescent="0.3">
      <c r="A2547" s="3">
        <v>45173</v>
      </c>
      <c r="B2547" s="2">
        <f t="shared" si="118"/>
        <v>2023</v>
      </c>
      <c r="C2547" s="2">
        <f t="shared" si="117"/>
        <v>9</v>
      </c>
      <c r="D2547" s="2">
        <v>251</v>
      </c>
      <c r="E2547" t="s">
        <v>1027</v>
      </c>
      <c r="F2547" s="4">
        <v>35850370</v>
      </c>
      <c r="G2547" s="2">
        <v>203.3</v>
      </c>
      <c r="H2547" t="s">
        <v>5792</v>
      </c>
      <c r="L2547" t="s">
        <v>5792</v>
      </c>
      <c r="AD2547" t="str">
        <f t="shared" si="119"/>
        <v xml:space="preserve">Energie, vodné, stočné, správcovské služby </v>
      </c>
    </row>
    <row r="2548" spans="1:30" x14ac:dyDescent="0.3">
      <c r="A2548" s="3">
        <v>45168</v>
      </c>
      <c r="B2548" s="2">
        <f t="shared" si="118"/>
        <v>2023</v>
      </c>
      <c r="C2548" s="2">
        <f t="shared" si="117"/>
        <v>8</v>
      </c>
      <c r="D2548" s="2">
        <v>235</v>
      </c>
      <c r="E2548" t="s">
        <v>1042</v>
      </c>
      <c r="F2548" s="4">
        <v>35850370</v>
      </c>
      <c r="G2548" s="2">
        <v>34.22</v>
      </c>
      <c r="H2548" t="s">
        <v>5792</v>
      </c>
      <c r="L2548" t="s">
        <v>5792</v>
      </c>
      <c r="AD2548" t="str">
        <f t="shared" si="119"/>
        <v xml:space="preserve">Energie, vodné, stočné, správcovské služby </v>
      </c>
    </row>
    <row r="2549" spans="1:30" x14ac:dyDescent="0.3">
      <c r="A2549" s="3">
        <v>45168</v>
      </c>
      <c r="B2549" s="2">
        <f t="shared" si="118"/>
        <v>2023</v>
      </c>
      <c r="C2549" s="2">
        <f t="shared" si="117"/>
        <v>8</v>
      </c>
      <c r="D2549" s="2">
        <v>234</v>
      </c>
      <c r="E2549" t="s">
        <v>1043</v>
      </c>
      <c r="F2549" s="4">
        <v>35850370</v>
      </c>
      <c r="G2549" s="2">
        <v>78.23</v>
      </c>
      <c r="H2549" t="s">
        <v>5792</v>
      </c>
      <c r="L2549" t="s">
        <v>5792</v>
      </c>
      <c r="AD2549" t="str">
        <f t="shared" si="119"/>
        <v xml:space="preserve">Energie, vodné, stočné, správcovské služby </v>
      </c>
    </row>
    <row r="2550" spans="1:30" x14ac:dyDescent="0.3">
      <c r="A2550" s="3">
        <v>45168</v>
      </c>
      <c r="B2550" s="2">
        <f t="shared" si="118"/>
        <v>2023</v>
      </c>
      <c r="C2550" s="2">
        <f t="shared" si="117"/>
        <v>8</v>
      </c>
      <c r="D2550" s="2">
        <v>239</v>
      </c>
      <c r="E2550" t="s">
        <v>1050</v>
      </c>
      <c r="F2550" s="4">
        <v>35850370</v>
      </c>
      <c r="G2550" s="2">
        <v>147.53</v>
      </c>
      <c r="H2550" t="s">
        <v>5792</v>
      </c>
      <c r="L2550" t="s">
        <v>5792</v>
      </c>
      <c r="AD2550" t="str">
        <f t="shared" si="119"/>
        <v xml:space="preserve">Energie, vodné, stočné, správcovské služby </v>
      </c>
    </row>
    <row r="2551" spans="1:30" x14ac:dyDescent="0.3">
      <c r="A2551" s="3">
        <v>45168</v>
      </c>
      <c r="B2551" s="2">
        <f t="shared" si="118"/>
        <v>2023</v>
      </c>
      <c r="C2551" s="2">
        <f t="shared" si="117"/>
        <v>8</v>
      </c>
      <c r="D2551" s="2">
        <v>240</v>
      </c>
      <c r="E2551" t="s">
        <v>1051</v>
      </c>
      <c r="F2551" s="4">
        <v>35850370</v>
      </c>
      <c r="G2551" s="2">
        <v>59.21</v>
      </c>
      <c r="H2551" t="s">
        <v>5792</v>
      </c>
      <c r="L2551" t="s">
        <v>5792</v>
      </c>
      <c r="AD2551" t="str">
        <f t="shared" si="119"/>
        <v xml:space="preserve">Energie, vodné, stočné, správcovské služby </v>
      </c>
    </row>
    <row r="2552" spans="1:30" x14ac:dyDescent="0.3">
      <c r="A2552" s="3">
        <v>45168</v>
      </c>
      <c r="B2552" s="2">
        <f t="shared" si="118"/>
        <v>2023</v>
      </c>
      <c r="C2552" s="2">
        <f t="shared" si="117"/>
        <v>8</v>
      </c>
      <c r="D2552" s="2">
        <v>831</v>
      </c>
      <c r="E2552" t="s">
        <v>1067</v>
      </c>
      <c r="F2552" s="4">
        <v>35850370</v>
      </c>
      <c r="G2552" s="2">
        <v>36017.15</v>
      </c>
      <c r="H2552" t="s">
        <v>5792</v>
      </c>
      <c r="L2552" t="s">
        <v>5792</v>
      </c>
      <c r="AD2552" t="str">
        <f t="shared" si="119"/>
        <v xml:space="preserve">Energie, vodné, stočné, správcovské služby </v>
      </c>
    </row>
    <row r="2553" spans="1:30" x14ac:dyDescent="0.3">
      <c r="A2553" s="3">
        <v>45154</v>
      </c>
      <c r="B2553" s="2">
        <f t="shared" si="118"/>
        <v>2023</v>
      </c>
      <c r="C2553" s="2">
        <f t="shared" si="117"/>
        <v>8</v>
      </c>
      <c r="D2553" s="2">
        <v>788</v>
      </c>
      <c r="E2553" t="s">
        <v>1125</v>
      </c>
      <c r="F2553" s="4">
        <v>35850370</v>
      </c>
      <c r="G2553" s="2">
        <v>437.28</v>
      </c>
      <c r="H2553" t="s">
        <v>5792</v>
      </c>
      <c r="L2553" t="s">
        <v>5792</v>
      </c>
      <c r="AD2553" t="str">
        <f t="shared" si="119"/>
        <v xml:space="preserve">Energie, vodné, stočné, správcovské služby </v>
      </c>
    </row>
    <row r="2554" spans="1:30" x14ac:dyDescent="0.3">
      <c r="A2554" s="3">
        <v>45154</v>
      </c>
      <c r="B2554" s="2">
        <f t="shared" si="118"/>
        <v>2023</v>
      </c>
      <c r="C2554" s="2">
        <f t="shared" si="117"/>
        <v>8</v>
      </c>
      <c r="D2554" s="2">
        <v>232</v>
      </c>
      <c r="E2554" t="s">
        <v>1127</v>
      </c>
      <c r="F2554" s="4">
        <v>35850370</v>
      </c>
      <c r="G2554" s="2">
        <v>326.8</v>
      </c>
      <c r="H2554" t="s">
        <v>5792</v>
      </c>
      <c r="L2554" t="s">
        <v>5792</v>
      </c>
      <c r="AD2554" t="str">
        <f t="shared" si="119"/>
        <v xml:space="preserve">Energie, vodné, stočné, správcovské služby </v>
      </c>
    </row>
    <row r="2555" spans="1:30" x14ac:dyDescent="0.3">
      <c r="A2555" s="3">
        <v>45154</v>
      </c>
      <c r="B2555" s="2">
        <f t="shared" si="118"/>
        <v>2023</v>
      </c>
      <c r="C2555" s="2">
        <f t="shared" si="117"/>
        <v>8</v>
      </c>
      <c r="D2555" s="2">
        <v>231</v>
      </c>
      <c r="E2555" t="s">
        <v>1142</v>
      </c>
      <c r="F2555" s="4">
        <v>35850370</v>
      </c>
      <c r="G2555" s="2">
        <v>73.34</v>
      </c>
      <c r="H2555" t="s">
        <v>5792</v>
      </c>
      <c r="L2555" t="s">
        <v>5792</v>
      </c>
      <c r="AD2555" t="str">
        <f t="shared" si="119"/>
        <v xml:space="preserve">Energie, vodné, stočné, správcovské služby </v>
      </c>
    </row>
    <row r="2556" spans="1:30" x14ac:dyDescent="0.3">
      <c r="A2556" s="3">
        <v>45147</v>
      </c>
      <c r="B2556" s="2">
        <f t="shared" si="118"/>
        <v>2023</v>
      </c>
      <c r="C2556" s="2">
        <f t="shared" si="117"/>
        <v>8</v>
      </c>
      <c r="D2556" s="2">
        <v>230</v>
      </c>
      <c r="E2556" t="s">
        <v>1168</v>
      </c>
      <c r="F2556" s="4">
        <v>35850370</v>
      </c>
      <c r="G2556" s="2">
        <v>710.23</v>
      </c>
      <c r="H2556" t="s">
        <v>5792</v>
      </c>
      <c r="L2556" t="s">
        <v>5792</v>
      </c>
      <c r="AD2556" t="str">
        <f t="shared" si="119"/>
        <v xml:space="preserve">Energie, vodné, stočné, správcovské služby </v>
      </c>
    </row>
    <row r="2557" spans="1:30" x14ac:dyDescent="0.3">
      <c r="A2557" s="3">
        <v>45147</v>
      </c>
      <c r="B2557" s="2">
        <f t="shared" si="118"/>
        <v>2023</v>
      </c>
      <c r="C2557" s="2">
        <f t="shared" si="117"/>
        <v>8</v>
      </c>
      <c r="D2557" s="2">
        <v>229</v>
      </c>
      <c r="E2557" t="s">
        <v>1169</v>
      </c>
      <c r="F2557" s="4">
        <v>35850370</v>
      </c>
      <c r="G2557" s="2">
        <v>106.14</v>
      </c>
      <c r="H2557" t="s">
        <v>5792</v>
      </c>
      <c r="L2557" t="s">
        <v>5792</v>
      </c>
      <c r="AD2557" t="str">
        <f t="shared" si="119"/>
        <v xml:space="preserve">Energie, vodné, stočné, správcovské služby </v>
      </c>
    </row>
    <row r="2558" spans="1:30" x14ac:dyDescent="0.3">
      <c r="A2558" s="3">
        <v>45132</v>
      </c>
      <c r="B2558" s="2">
        <f t="shared" si="118"/>
        <v>2023</v>
      </c>
      <c r="C2558" s="2">
        <f t="shared" si="117"/>
        <v>7</v>
      </c>
      <c r="D2558" s="2">
        <v>706</v>
      </c>
      <c r="E2558" t="s">
        <v>1230</v>
      </c>
      <c r="F2558" s="4">
        <v>35850370</v>
      </c>
      <c r="G2558" s="2">
        <v>34854.699999999997</v>
      </c>
      <c r="H2558" t="s">
        <v>5792</v>
      </c>
      <c r="L2558" t="s">
        <v>5792</v>
      </c>
      <c r="AD2558" t="str">
        <f t="shared" si="119"/>
        <v xml:space="preserve">Energie, vodné, stočné, správcovské služby </v>
      </c>
    </row>
    <row r="2559" spans="1:30" x14ac:dyDescent="0.3">
      <c r="A2559" s="3">
        <v>45132</v>
      </c>
      <c r="B2559" s="2">
        <f t="shared" si="118"/>
        <v>2023</v>
      </c>
      <c r="C2559" s="2">
        <f t="shared" si="117"/>
        <v>7</v>
      </c>
      <c r="D2559" s="2">
        <v>223</v>
      </c>
      <c r="E2559" t="s">
        <v>1246</v>
      </c>
      <c r="F2559" s="4">
        <v>35850370</v>
      </c>
      <c r="G2559" s="2">
        <v>213.12</v>
      </c>
      <c r="H2559" t="s">
        <v>5792</v>
      </c>
      <c r="L2559" t="s">
        <v>5792</v>
      </c>
      <c r="AD2559" t="str">
        <f t="shared" si="119"/>
        <v xml:space="preserve">Energie, vodné, stočné, správcovské služby </v>
      </c>
    </row>
    <row r="2560" spans="1:30" x14ac:dyDescent="0.3">
      <c r="A2560" s="3">
        <v>45132</v>
      </c>
      <c r="B2560" s="2">
        <f t="shared" si="118"/>
        <v>2023</v>
      </c>
      <c r="C2560" s="2">
        <f t="shared" si="117"/>
        <v>7</v>
      </c>
      <c r="D2560" s="2">
        <v>213</v>
      </c>
      <c r="E2560" t="s">
        <v>1247</v>
      </c>
      <c r="F2560" s="4">
        <v>35850370</v>
      </c>
      <c r="G2560" s="2">
        <v>128.47999999999999</v>
      </c>
      <c r="H2560" t="s">
        <v>5792</v>
      </c>
      <c r="L2560" t="s">
        <v>5792</v>
      </c>
      <c r="AD2560" t="str">
        <f t="shared" si="119"/>
        <v xml:space="preserve">Energie, vodné, stočné, správcovské služby </v>
      </c>
    </row>
    <row r="2561" spans="1:30" x14ac:dyDescent="0.3">
      <c r="A2561" s="3">
        <v>45132</v>
      </c>
      <c r="B2561" s="2">
        <f t="shared" si="118"/>
        <v>2023</v>
      </c>
      <c r="C2561" s="2">
        <f t="shared" si="117"/>
        <v>7</v>
      </c>
      <c r="D2561" s="2">
        <v>212</v>
      </c>
      <c r="E2561" t="s">
        <v>1248</v>
      </c>
      <c r="F2561" s="4">
        <v>35850370</v>
      </c>
      <c r="G2561" s="2">
        <v>34.22</v>
      </c>
      <c r="H2561" t="s">
        <v>5792</v>
      </c>
      <c r="L2561" t="s">
        <v>5792</v>
      </c>
      <c r="AD2561" t="str">
        <f t="shared" si="119"/>
        <v xml:space="preserve">Energie, vodné, stočné, správcovské služby </v>
      </c>
    </row>
    <row r="2562" spans="1:30" x14ac:dyDescent="0.3">
      <c r="A2562" s="3">
        <v>45132</v>
      </c>
      <c r="B2562" s="2">
        <f t="shared" si="118"/>
        <v>2023</v>
      </c>
      <c r="C2562" s="2">
        <f t="shared" ref="C2562:C2625" si="120">MONTH(A2562)</f>
        <v>7</v>
      </c>
      <c r="D2562" s="2">
        <v>211</v>
      </c>
      <c r="E2562" t="s">
        <v>1249</v>
      </c>
      <c r="F2562" s="4">
        <v>35850370</v>
      </c>
      <c r="G2562" s="2">
        <v>59.21</v>
      </c>
      <c r="H2562" t="s">
        <v>5792</v>
      </c>
      <c r="L2562" t="s">
        <v>5792</v>
      </c>
      <c r="AD2562" t="str">
        <f t="shared" si="119"/>
        <v xml:space="preserve">Energie, vodné, stočné, správcovské služby </v>
      </c>
    </row>
    <row r="2563" spans="1:30" x14ac:dyDescent="0.3">
      <c r="A2563" s="3">
        <v>45132</v>
      </c>
      <c r="B2563" s="2">
        <f t="shared" ref="B2563:B2626" si="121">YEAR(A2563)</f>
        <v>2023</v>
      </c>
      <c r="C2563" s="2">
        <f t="shared" si="120"/>
        <v>7</v>
      </c>
      <c r="D2563" s="2">
        <v>210</v>
      </c>
      <c r="E2563" t="s">
        <v>1250</v>
      </c>
      <c r="F2563" s="4">
        <v>35850370</v>
      </c>
      <c r="G2563" s="2">
        <v>147.53</v>
      </c>
      <c r="H2563" t="s">
        <v>5792</v>
      </c>
      <c r="L2563" t="s">
        <v>5792</v>
      </c>
      <c r="AD2563" t="str">
        <f t="shared" ref="AD2563:AD2626" si="122">_xlfn.CONCAT(IF($K2563="x",_xlfn.CONCAT($K$1, " "),""),IF($L2563="x",_xlfn.CONCAT($L$1, " "),""),IF($M2563="x",_xlfn.CONCAT($M$1, " "),""),IF($N2563="x",_xlfn.CONCAT($N$1, " "),""),IF($O2563="x",_xlfn.CONCAT($O$1, " "),""),IF($P2563="x",_xlfn.CONCAT($P$1, " "),""),IF($Q2563="x",_xlfn.CONCAT($Q$1, " "),""),IF($R2563="x",_xlfn.CONCAT($R$1, " "),""),IF($S2563="x",_xlfn.CONCAT($S$1, " "),""), IF($T2563="x",_xlfn.CONCAT($T$1, " "),""),IF($U2563="x",_xlfn.CONCAT($U$1, " "),""),IF($V2563="x",_xlfn.CONCAT($V$1, " "),""),IF($W2563="x",_xlfn.CONCAT($W$1, " "),""),IF($X2563="x",_xlfn.CONCAT($X$1, " "),""),IF($Y2563="x",_xlfn.CONCAT($Y$1, " "),""),IF($Z2563="x",_xlfn.CONCAT($Z$1, " "),""),IF($AA2563="x",_xlfn.CONCAT($AA$1, " "),""),IF($AB2563="x",_xlfn.CONCAT($AB$1, " "),""),IF($AC2563="x",_xlfn.CONCAT($AC$1, " "),""))</f>
        <v xml:space="preserve">Energie, vodné, stočné, správcovské služby </v>
      </c>
    </row>
    <row r="2564" spans="1:30" x14ac:dyDescent="0.3">
      <c r="A2564" s="3">
        <v>45132</v>
      </c>
      <c r="B2564" s="2">
        <f t="shared" si="121"/>
        <v>2023</v>
      </c>
      <c r="C2564" s="2">
        <f t="shared" si="120"/>
        <v>7</v>
      </c>
      <c r="D2564" s="2">
        <v>191</v>
      </c>
      <c r="E2564" t="s">
        <v>1269</v>
      </c>
      <c r="F2564" s="4">
        <v>35850370</v>
      </c>
      <c r="G2564" s="2">
        <v>78.23</v>
      </c>
      <c r="H2564" t="s">
        <v>5792</v>
      </c>
      <c r="L2564" t="s">
        <v>5792</v>
      </c>
      <c r="AD2564" t="str">
        <f t="shared" si="122"/>
        <v xml:space="preserve">Energie, vodné, stočné, správcovské služby </v>
      </c>
    </row>
    <row r="2565" spans="1:30" x14ac:dyDescent="0.3">
      <c r="A2565" s="3">
        <v>45120</v>
      </c>
      <c r="B2565" s="2">
        <f t="shared" si="121"/>
        <v>2023</v>
      </c>
      <c r="C2565" s="2">
        <f t="shared" si="120"/>
        <v>7</v>
      </c>
      <c r="D2565" s="2">
        <v>189</v>
      </c>
      <c r="E2565" t="s">
        <v>1328</v>
      </c>
      <c r="F2565" s="4">
        <v>35850370</v>
      </c>
      <c r="G2565" s="2">
        <v>73.34</v>
      </c>
      <c r="H2565" t="s">
        <v>5792</v>
      </c>
      <c r="L2565" t="s">
        <v>5792</v>
      </c>
      <c r="AD2565" t="str">
        <f t="shared" si="122"/>
        <v xml:space="preserve">Energie, vodné, stočné, správcovské služby </v>
      </c>
    </row>
    <row r="2566" spans="1:30" x14ac:dyDescent="0.3">
      <c r="A2566" s="3">
        <v>45120</v>
      </c>
      <c r="B2566" s="2">
        <f t="shared" si="121"/>
        <v>2023</v>
      </c>
      <c r="C2566" s="2">
        <f t="shared" si="120"/>
        <v>7</v>
      </c>
      <c r="D2566" s="2">
        <v>183</v>
      </c>
      <c r="E2566" t="s">
        <v>1329</v>
      </c>
      <c r="F2566" s="4">
        <v>35850370</v>
      </c>
      <c r="G2566" s="2">
        <v>106.14</v>
      </c>
      <c r="H2566" t="s">
        <v>5792</v>
      </c>
      <c r="L2566" t="s">
        <v>5792</v>
      </c>
      <c r="AD2566" t="str">
        <f t="shared" si="122"/>
        <v xml:space="preserve">Energie, vodné, stočné, správcovské služby </v>
      </c>
    </row>
    <row r="2567" spans="1:30" x14ac:dyDescent="0.3">
      <c r="A2567" s="3">
        <v>45117</v>
      </c>
      <c r="B2567" s="2">
        <f t="shared" si="121"/>
        <v>2023</v>
      </c>
      <c r="C2567" s="2">
        <f t="shared" si="120"/>
        <v>7</v>
      </c>
      <c r="D2567" s="2">
        <v>181</v>
      </c>
      <c r="E2567" t="s">
        <v>1339</v>
      </c>
      <c r="F2567" s="4">
        <v>35850370</v>
      </c>
      <c r="G2567" s="2">
        <v>444.11</v>
      </c>
      <c r="H2567" t="s">
        <v>5792</v>
      </c>
      <c r="L2567" t="s">
        <v>5792</v>
      </c>
      <c r="AD2567" t="str">
        <f t="shared" si="122"/>
        <v xml:space="preserve">Energie, vodné, stočné, správcovské služby </v>
      </c>
    </row>
    <row r="2568" spans="1:30" x14ac:dyDescent="0.3">
      <c r="A2568" s="3">
        <v>45117</v>
      </c>
      <c r="B2568" s="2">
        <f t="shared" si="121"/>
        <v>2023</v>
      </c>
      <c r="C2568" s="2">
        <f t="shared" si="120"/>
        <v>7</v>
      </c>
      <c r="D2568" s="2">
        <v>182</v>
      </c>
      <c r="E2568" t="s">
        <v>1340</v>
      </c>
      <c r="F2568" s="4">
        <v>35850370</v>
      </c>
      <c r="G2568" s="2">
        <v>743.28</v>
      </c>
      <c r="H2568" t="s">
        <v>5792</v>
      </c>
      <c r="L2568" t="s">
        <v>5792</v>
      </c>
      <c r="AD2568" t="str">
        <f t="shared" si="122"/>
        <v xml:space="preserve">Energie, vodné, stočné, správcovské služby </v>
      </c>
    </row>
    <row r="2569" spans="1:30" x14ac:dyDescent="0.3">
      <c r="A2569" s="3">
        <v>45117</v>
      </c>
      <c r="B2569" s="2">
        <f t="shared" si="121"/>
        <v>2023</v>
      </c>
      <c r="C2569" s="2">
        <f t="shared" si="120"/>
        <v>7</v>
      </c>
      <c r="D2569" s="2">
        <v>606</v>
      </c>
      <c r="E2569" t="s">
        <v>1345</v>
      </c>
      <c r="F2569" s="4">
        <v>35850370</v>
      </c>
      <c r="G2569" s="2">
        <v>427.36</v>
      </c>
      <c r="H2569" t="s">
        <v>5792</v>
      </c>
      <c r="L2569" t="s">
        <v>5792</v>
      </c>
      <c r="AD2569" t="str">
        <f t="shared" si="122"/>
        <v xml:space="preserve">Energie, vodné, stočné, správcovské služby </v>
      </c>
    </row>
    <row r="2570" spans="1:30" x14ac:dyDescent="0.3">
      <c r="A2570" s="3">
        <v>45113</v>
      </c>
      <c r="B2570" s="2">
        <f t="shared" si="121"/>
        <v>2023</v>
      </c>
      <c r="C2570" s="2">
        <f t="shared" si="120"/>
        <v>7</v>
      </c>
      <c r="D2570" s="2">
        <v>171</v>
      </c>
      <c r="E2570" t="s">
        <v>1362</v>
      </c>
      <c r="F2570" s="4">
        <v>35850370</v>
      </c>
      <c r="G2570" s="2">
        <v>139.66999999999999</v>
      </c>
      <c r="H2570" t="s">
        <v>5792</v>
      </c>
      <c r="L2570" t="s">
        <v>5792</v>
      </c>
      <c r="AD2570" t="str">
        <f t="shared" si="122"/>
        <v xml:space="preserve">Energie, vodné, stočné, správcovské služby </v>
      </c>
    </row>
    <row r="2571" spans="1:30" x14ac:dyDescent="0.3">
      <c r="A2571" s="3">
        <v>45104</v>
      </c>
      <c r="B2571" s="2">
        <f t="shared" si="121"/>
        <v>2023</v>
      </c>
      <c r="C2571" s="2">
        <f t="shared" si="120"/>
        <v>6</v>
      </c>
      <c r="D2571" s="2">
        <v>554</v>
      </c>
      <c r="E2571" t="s">
        <v>1388</v>
      </c>
      <c r="F2571" s="4">
        <v>35850370</v>
      </c>
      <c r="G2571" s="2">
        <v>36017.15</v>
      </c>
      <c r="H2571" t="s">
        <v>5792</v>
      </c>
      <c r="L2571" t="s">
        <v>5792</v>
      </c>
      <c r="AD2571" t="str">
        <f t="shared" si="122"/>
        <v xml:space="preserve">Energie, vodné, stočné, správcovské služby </v>
      </c>
    </row>
    <row r="2572" spans="1:30" x14ac:dyDescent="0.3">
      <c r="A2572" s="3">
        <v>45104</v>
      </c>
      <c r="B2572" s="2">
        <f t="shared" si="121"/>
        <v>2023</v>
      </c>
      <c r="C2572" s="2">
        <f t="shared" si="120"/>
        <v>6</v>
      </c>
      <c r="D2572" s="2">
        <v>170</v>
      </c>
      <c r="E2572" t="s">
        <v>1389</v>
      </c>
      <c r="F2572" s="4">
        <v>35850370</v>
      </c>
      <c r="G2572" s="2">
        <v>147.53</v>
      </c>
      <c r="H2572" t="s">
        <v>5792</v>
      </c>
      <c r="L2572" t="s">
        <v>5792</v>
      </c>
      <c r="AD2572" t="str">
        <f t="shared" si="122"/>
        <v xml:space="preserve">Energie, vodné, stočné, správcovské služby </v>
      </c>
    </row>
    <row r="2573" spans="1:30" x14ac:dyDescent="0.3">
      <c r="A2573" s="3">
        <v>45104</v>
      </c>
      <c r="B2573" s="2">
        <f t="shared" si="121"/>
        <v>2023</v>
      </c>
      <c r="C2573" s="2">
        <f t="shared" si="120"/>
        <v>6</v>
      </c>
      <c r="D2573" s="2">
        <v>169</v>
      </c>
      <c r="E2573" t="s">
        <v>1390</v>
      </c>
      <c r="F2573" s="4">
        <v>35850370</v>
      </c>
      <c r="G2573" s="2">
        <v>234.02</v>
      </c>
      <c r="H2573" t="s">
        <v>5792</v>
      </c>
      <c r="L2573" t="s">
        <v>5792</v>
      </c>
      <c r="AD2573" t="str">
        <f t="shared" si="122"/>
        <v xml:space="preserve">Energie, vodné, stočné, správcovské služby </v>
      </c>
    </row>
    <row r="2574" spans="1:30" x14ac:dyDescent="0.3">
      <c r="A2574" s="3">
        <v>45104</v>
      </c>
      <c r="B2574" s="2">
        <f t="shared" si="121"/>
        <v>2023</v>
      </c>
      <c r="C2574" s="2">
        <f t="shared" si="120"/>
        <v>6</v>
      </c>
      <c r="D2574" s="2">
        <v>168</v>
      </c>
      <c r="E2574" t="s">
        <v>1391</v>
      </c>
      <c r="F2574" s="4">
        <v>35850370</v>
      </c>
      <c r="G2574" s="2">
        <v>59.21</v>
      </c>
      <c r="H2574" t="s">
        <v>5792</v>
      </c>
      <c r="L2574" t="s">
        <v>5792</v>
      </c>
      <c r="AD2574" t="str">
        <f t="shared" si="122"/>
        <v xml:space="preserve">Energie, vodné, stočné, správcovské služby </v>
      </c>
    </row>
    <row r="2575" spans="1:30" x14ac:dyDescent="0.3">
      <c r="A2575" s="3">
        <v>45104</v>
      </c>
      <c r="B2575" s="2">
        <f t="shared" si="121"/>
        <v>2023</v>
      </c>
      <c r="C2575" s="2">
        <f t="shared" si="120"/>
        <v>6</v>
      </c>
      <c r="D2575" s="2">
        <v>153</v>
      </c>
      <c r="E2575" t="s">
        <v>1392</v>
      </c>
      <c r="F2575" s="4">
        <v>35850370</v>
      </c>
      <c r="G2575" s="2">
        <v>34.22</v>
      </c>
      <c r="H2575" t="s">
        <v>5792</v>
      </c>
      <c r="L2575" t="s">
        <v>5792</v>
      </c>
      <c r="AD2575" t="str">
        <f t="shared" si="122"/>
        <v xml:space="preserve">Energie, vodné, stočné, správcovské služby </v>
      </c>
    </row>
    <row r="2576" spans="1:30" x14ac:dyDescent="0.3">
      <c r="A2576" s="3">
        <v>45099</v>
      </c>
      <c r="B2576" s="2">
        <f t="shared" si="121"/>
        <v>2023</v>
      </c>
      <c r="C2576" s="2">
        <f t="shared" si="120"/>
        <v>6</v>
      </c>
      <c r="D2576" s="2">
        <v>154</v>
      </c>
      <c r="E2576" t="s">
        <v>1400</v>
      </c>
      <c r="F2576" s="4">
        <v>35850370</v>
      </c>
      <c r="G2576" s="2">
        <v>78.23</v>
      </c>
      <c r="H2576" t="s">
        <v>5792</v>
      </c>
      <c r="L2576" t="s">
        <v>5792</v>
      </c>
      <c r="AD2576" t="str">
        <f t="shared" si="122"/>
        <v xml:space="preserve">Energie, vodné, stočné, správcovské služby </v>
      </c>
    </row>
    <row r="2577" spans="1:30" x14ac:dyDescent="0.3">
      <c r="A2577" s="3">
        <v>45099</v>
      </c>
      <c r="B2577" s="2">
        <f t="shared" si="121"/>
        <v>2023</v>
      </c>
      <c r="C2577" s="2">
        <f t="shared" si="120"/>
        <v>6</v>
      </c>
      <c r="D2577" s="2">
        <v>522</v>
      </c>
      <c r="E2577" t="s">
        <v>1405</v>
      </c>
      <c r="F2577" s="4">
        <v>35850370</v>
      </c>
      <c r="G2577" s="2">
        <v>26.89</v>
      </c>
      <c r="H2577" t="s">
        <v>5792</v>
      </c>
      <c r="L2577" t="s">
        <v>5792</v>
      </c>
      <c r="AD2577" t="str">
        <f t="shared" si="122"/>
        <v xml:space="preserve">Energie, vodné, stočné, správcovské služby </v>
      </c>
    </row>
    <row r="2578" spans="1:30" x14ac:dyDescent="0.3">
      <c r="A2578" s="3">
        <v>45096</v>
      </c>
      <c r="B2578" s="2">
        <f t="shared" si="121"/>
        <v>2023</v>
      </c>
      <c r="C2578" s="2">
        <f t="shared" si="120"/>
        <v>6</v>
      </c>
      <c r="D2578" s="2">
        <v>150</v>
      </c>
      <c r="E2578" t="s">
        <v>1465</v>
      </c>
      <c r="F2578" s="4">
        <v>35850370</v>
      </c>
      <c r="G2578" s="2">
        <v>73.34</v>
      </c>
      <c r="H2578" t="s">
        <v>5792</v>
      </c>
      <c r="L2578" t="s">
        <v>5792</v>
      </c>
      <c r="AD2578" t="str">
        <f t="shared" si="122"/>
        <v xml:space="preserve">Energie, vodné, stočné, správcovské služby </v>
      </c>
    </row>
    <row r="2579" spans="1:30" x14ac:dyDescent="0.3">
      <c r="A2579" s="3">
        <v>45090</v>
      </c>
      <c r="B2579" s="2">
        <f t="shared" si="121"/>
        <v>2023</v>
      </c>
      <c r="C2579" s="2">
        <f t="shared" si="120"/>
        <v>6</v>
      </c>
      <c r="D2579" s="2">
        <v>143</v>
      </c>
      <c r="E2579" t="s">
        <v>1488</v>
      </c>
      <c r="F2579" s="4">
        <v>35850370</v>
      </c>
      <c r="G2579" s="2">
        <v>766.09</v>
      </c>
      <c r="H2579" t="s">
        <v>5792</v>
      </c>
      <c r="L2579" t="s">
        <v>5792</v>
      </c>
      <c r="AD2579" t="str">
        <f t="shared" si="122"/>
        <v xml:space="preserve">Energie, vodné, stočné, správcovské služby </v>
      </c>
    </row>
    <row r="2580" spans="1:30" x14ac:dyDescent="0.3">
      <c r="A2580" s="3">
        <v>45090</v>
      </c>
      <c r="B2580" s="2">
        <f t="shared" si="121"/>
        <v>2023</v>
      </c>
      <c r="C2580" s="2">
        <f t="shared" si="120"/>
        <v>6</v>
      </c>
      <c r="D2580" s="2">
        <v>147</v>
      </c>
      <c r="E2580" t="s">
        <v>1489</v>
      </c>
      <c r="F2580" s="4">
        <v>35850370</v>
      </c>
      <c r="G2580" s="2">
        <v>106.14</v>
      </c>
      <c r="H2580" t="s">
        <v>5792</v>
      </c>
      <c r="L2580" t="s">
        <v>5792</v>
      </c>
      <c r="AD2580" t="str">
        <f t="shared" si="122"/>
        <v xml:space="preserve">Energie, vodné, stočné, správcovské služby </v>
      </c>
    </row>
    <row r="2581" spans="1:30" x14ac:dyDescent="0.3">
      <c r="A2581" s="3">
        <v>45082</v>
      </c>
      <c r="B2581" s="2">
        <f t="shared" si="121"/>
        <v>2023</v>
      </c>
      <c r="C2581" s="2">
        <f t="shared" si="120"/>
        <v>6</v>
      </c>
      <c r="D2581" s="2">
        <v>131</v>
      </c>
      <c r="E2581" t="s">
        <v>1502</v>
      </c>
      <c r="F2581" s="4">
        <v>35850370</v>
      </c>
      <c r="G2581" s="2">
        <v>315.62</v>
      </c>
      <c r="H2581" t="s">
        <v>5792</v>
      </c>
      <c r="L2581" t="s">
        <v>5792</v>
      </c>
      <c r="AD2581" t="str">
        <f t="shared" si="122"/>
        <v xml:space="preserve">Energie, vodné, stočné, správcovské služby </v>
      </c>
    </row>
    <row r="2582" spans="1:30" x14ac:dyDescent="0.3">
      <c r="A2582" s="3">
        <v>45082</v>
      </c>
      <c r="B2582" s="2">
        <f t="shared" si="121"/>
        <v>2023</v>
      </c>
      <c r="C2582" s="2">
        <f t="shared" si="120"/>
        <v>6</v>
      </c>
      <c r="D2582" s="2">
        <v>458</v>
      </c>
      <c r="E2582" t="s">
        <v>1512</v>
      </c>
      <c r="F2582" s="4">
        <v>35850370</v>
      </c>
      <c r="G2582" s="2">
        <v>353.5</v>
      </c>
      <c r="H2582" t="s">
        <v>5792</v>
      </c>
      <c r="L2582" t="s">
        <v>5792</v>
      </c>
      <c r="AD2582" t="str">
        <f t="shared" si="122"/>
        <v xml:space="preserve">Energie, vodné, stočné, správcovské služby </v>
      </c>
    </row>
    <row r="2583" spans="1:30" x14ac:dyDescent="0.3">
      <c r="A2583" s="3">
        <v>45077</v>
      </c>
      <c r="B2583" s="2">
        <f t="shared" si="121"/>
        <v>2023</v>
      </c>
      <c r="C2583" s="2">
        <f t="shared" si="120"/>
        <v>5</v>
      </c>
      <c r="D2583" s="2">
        <v>127</v>
      </c>
      <c r="E2583" t="s">
        <v>1523</v>
      </c>
      <c r="F2583" s="4">
        <v>35850370</v>
      </c>
      <c r="G2583" s="2">
        <v>147.53</v>
      </c>
      <c r="H2583" t="s">
        <v>5792</v>
      </c>
      <c r="L2583" t="s">
        <v>5792</v>
      </c>
      <c r="AD2583" t="str">
        <f t="shared" si="122"/>
        <v xml:space="preserve">Energie, vodné, stočné, správcovské služby </v>
      </c>
    </row>
    <row r="2584" spans="1:30" x14ac:dyDescent="0.3">
      <c r="A2584" s="3">
        <v>45077</v>
      </c>
      <c r="B2584" s="2">
        <f t="shared" si="121"/>
        <v>2023</v>
      </c>
      <c r="C2584" s="2">
        <f t="shared" si="120"/>
        <v>5</v>
      </c>
      <c r="D2584" s="2">
        <v>130</v>
      </c>
      <c r="E2584" t="s">
        <v>1524</v>
      </c>
      <c r="F2584" s="4">
        <v>35850370</v>
      </c>
      <c r="G2584" s="2">
        <v>134.06</v>
      </c>
      <c r="H2584" t="s">
        <v>5792</v>
      </c>
      <c r="L2584" t="s">
        <v>5792</v>
      </c>
      <c r="AD2584" t="str">
        <f t="shared" si="122"/>
        <v xml:space="preserve">Energie, vodné, stočné, správcovské služby </v>
      </c>
    </row>
    <row r="2585" spans="1:30" x14ac:dyDescent="0.3">
      <c r="A2585" s="3">
        <v>45077</v>
      </c>
      <c r="B2585" s="2">
        <f t="shared" si="121"/>
        <v>2023</v>
      </c>
      <c r="C2585" s="2">
        <f t="shared" si="120"/>
        <v>5</v>
      </c>
      <c r="D2585" s="2">
        <v>126</v>
      </c>
      <c r="E2585" t="s">
        <v>1525</v>
      </c>
      <c r="F2585" s="4">
        <v>35850370</v>
      </c>
      <c r="G2585" s="2">
        <v>59.21</v>
      </c>
      <c r="H2585" t="s">
        <v>5792</v>
      </c>
      <c r="L2585" t="s">
        <v>5792</v>
      </c>
      <c r="AD2585" t="str">
        <f t="shared" si="122"/>
        <v xml:space="preserve">Energie, vodné, stočné, správcovské služby </v>
      </c>
    </row>
    <row r="2586" spans="1:30" x14ac:dyDescent="0.3">
      <c r="A2586" s="3">
        <v>45077</v>
      </c>
      <c r="B2586" s="2">
        <f t="shared" si="121"/>
        <v>2023</v>
      </c>
      <c r="C2586" s="2">
        <f t="shared" si="120"/>
        <v>5</v>
      </c>
      <c r="D2586" s="2">
        <v>129</v>
      </c>
      <c r="E2586" t="s">
        <v>1526</v>
      </c>
      <c r="F2586" s="4">
        <v>35850370</v>
      </c>
      <c r="G2586" s="2">
        <v>249.42</v>
      </c>
      <c r="H2586" t="s">
        <v>5792</v>
      </c>
      <c r="L2586" t="s">
        <v>5792</v>
      </c>
      <c r="AD2586" t="str">
        <f t="shared" si="122"/>
        <v xml:space="preserve">Energie, vodné, stočné, správcovské služby </v>
      </c>
    </row>
    <row r="2587" spans="1:30" x14ac:dyDescent="0.3">
      <c r="A2587" s="3">
        <v>45076</v>
      </c>
      <c r="B2587" s="2">
        <f t="shared" si="121"/>
        <v>2023</v>
      </c>
      <c r="C2587" s="2">
        <f t="shared" si="120"/>
        <v>5</v>
      </c>
      <c r="D2587" s="2">
        <v>413</v>
      </c>
      <c r="E2587" t="s">
        <v>1539</v>
      </c>
      <c r="F2587" s="4">
        <v>35850370</v>
      </c>
      <c r="G2587" s="2">
        <v>34854.699999999997</v>
      </c>
      <c r="H2587" t="s">
        <v>5792</v>
      </c>
      <c r="L2587" t="s">
        <v>5792</v>
      </c>
      <c r="AD2587" t="str">
        <f t="shared" si="122"/>
        <v xml:space="preserve">Energie, vodné, stočné, správcovské služby </v>
      </c>
    </row>
    <row r="2588" spans="1:30" x14ac:dyDescent="0.3">
      <c r="A2588" s="3">
        <v>45075</v>
      </c>
      <c r="B2588" s="2">
        <f t="shared" si="121"/>
        <v>2023</v>
      </c>
      <c r="C2588" s="2">
        <f t="shared" si="120"/>
        <v>5</v>
      </c>
      <c r="D2588" s="2">
        <v>128</v>
      </c>
      <c r="E2588" t="s">
        <v>1554</v>
      </c>
      <c r="F2588" s="4">
        <v>35850370</v>
      </c>
      <c r="G2588" s="2">
        <v>34.22</v>
      </c>
      <c r="H2588" t="s">
        <v>5792</v>
      </c>
      <c r="L2588" t="s">
        <v>5792</v>
      </c>
      <c r="AD2588" t="str">
        <f t="shared" si="122"/>
        <v xml:space="preserve">Energie, vodné, stočné, správcovské služby </v>
      </c>
    </row>
    <row r="2589" spans="1:30" x14ac:dyDescent="0.3">
      <c r="A2589" s="3">
        <v>45069</v>
      </c>
      <c r="B2589" s="2">
        <f t="shared" si="121"/>
        <v>2023</v>
      </c>
      <c r="C2589" s="2">
        <f t="shared" si="120"/>
        <v>5</v>
      </c>
      <c r="D2589" s="2">
        <v>115</v>
      </c>
      <c r="E2589" t="s">
        <v>1556</v>
      </c>
      <c r="F2589" s="4">
        <v>35850370</v>
      </c>
      <c r="G2589" s="2">
        <v>78.23</v>
      </c>
      <c r="H2589" t="s">
        <v>5792</v>
      </c>
      <c r="L2589" t="s">
        <v>5792</v>
      </c>
      <c r="AD2589" t="str">
        <f t="shared" si="122"/>
        <v xml:space="preserve">Energie, vodné, stočné, správcovské služby </v>
      </c>
    </row>
    <row r="2590" spans="1:30" x14ac:dyDescent="0.3">
      <c r="A2590" s="3">
        <v>45062</v>
      </c>
      <c r="B2590" s="2">
        <f t="shared" si="121"/>
        <v>2023</v>
      </c>
      <c r="C2590" s="2">
        <f t="shared" si="120"/>
        <v>5</v>
      </c>
      <c r="D2590" s="2">
        <v>108</v>
      </c>
      <c r="E2590" t="s">
        <v>1616</v>
      </c>
      <c r="F2590" s="4">
        <v>35850370</v>
      </c>
      <c r="G2590" s="2">
        <v>73.34</v>
      </c>
      <c r="H2590" t="s">
        <v>5792</v>
      </c>
      <c r="L2590" t="s">
        <v>5792</v>
      </c>
      <c r="AD2590" t="str">
        <f t="shared" si="122"/>
        <v xml:space="preserve">Energie, vodné, stočné, správcovské služby </v>
      </c>
    </row>
    <row r="2591" spans="1:30" x14ac:dyDescent="0.3">
      <c r="A2591" s="3">
        <v>45057</v>
      </c>
      <c r="B2591" s="2">
        <f t="shared" si="121"/>
        <v>2023</v>
      </c>
      <c r="C2591" s="2">
        <f t="shared" si="120"/>
        <v>5</v>
      </c>
      <c r="D2591" s="2">
        <v>353</v>
      </c>
      <c r="E2591" t="s">
        <v>1643</v>
      </c>
      <c r="F2591" s="4">
        <v>35850370</v>
      </c>
      <c r="G2591" s="2">
        <v>413.4</v>
      </c>
      <c r="H2591" t="s">
        <v>5792</v>
      </c>
      <c r="L2591" t="s">
        <v>5792</v>
      </c>
      <c r="AD2591" t="str">
        <f t="shared" si="122"/>
        <v xml:space="preserve">Energie, vodné, stočné, správcovské služby </v>
      </c>
    </row>
    <row r="2592" spans="1:30" x14ac:dyDescent="0.3">
      <c r="A2592" s="3">
        <v>45057</v>
      </c>
      <c r="B2592" s="2">
        <f t="shared" si="121"/>
        <v>2023</v>
      </c>
      <c r="C2592" s="2">
        <f t="shared" si="120"/>
        <v>5</v>
      </c>
      <c r="D2592" s="2">
        <v>350</v>
      </c>
      <c r="E2592" t="s">
        <v>1644</v>
      </c>
      <c r="F2592" s="4">
        <v>35850370</v>
      </c>
      <c r="G2592" s="2">
        <v>93</v>
      </c>
      <c r="H2592" t="s">
        <v>5792</v>
      </c>
      <c r="L2592" t="s">
        <v>5792</v>
      </c>
      <c r="AD2592" t="str">
        <f t="shared" si="122"/>
        <v xml:space="preserve">Energie, vodné, stočné, správcovské služby </v>
      </c>
    </row>
    <row r="2593" spans="1:30" x14ac:dyDescent="0.3">
      <c r="A2593" s="3">
        <v>45057</v>
      </c>
      <c r="B2593" s="2">
        <f t="shared" si="121"/>
        <v>2023</v>
      </c>
      <c r="C2593" s="2">
        <f t="shared" si="120"/>
        <v>5</v>
      </c>
      <c r="D2593" s="2">
        <v>102</v>
      </c>
      <c r="E2593" t="s">
        <v>1646</v>
      </c>
      <c r="F2593" s="4">
        <v>35850370</v>
      </c>
      <c r="G2593" s="2">
        <v>142.44999999999999</v>
      </c>
      <c r="H2593" t="s">
        <v>5792</v>
      </c>
      <c r="L2593" t="s">
        <v>5792</v>
      </c>
      <c r="AD2593" t="str">
        <f t="shared" si="122"/>
        <v xml:space="preserve">Energie, vodné, stočné, správcovské služby </v>
      </c>
    </row>
    <row r="2594" spans="1:30" x14ac:dyDescent="0.3">
      <c r="A2594" s="3">
        <v>45057</v>
      </c>
      <c r="B2594" s="2">
        <f t="shared" si="121"/>
        <v>2023</v>
      </c>
      <c r="C2594" s="2">
        <f t="shared" si="120"/>
        <v>5</v>
      </c>
      <c r="D2594" s="2">
        <v>101</v>
      </c>
      <c r="E2594" t="s">
        <v>1647</v>
      </c>
      <c r="F2594" s="4">
        <v>35850370</v>
      </c>
      <c r="G2594" s="2">
        <v>80.680000000000007</v>
      </c>
      <c r="H2594" t="s">
        <v>5792</v>
      </c>
      <c r="L2594" t="s">
        <v>5792</v>
      </c>
      <c r="AD2594" t="str">
        <f t="shared" si="122"/>
        <v xml:space="preserve">Energie, vodné, stočné, správcovské služby </v>
      </c>
    </row>
    <row r="2595" spans="1:30" x14ac:dyDescent="0.3">
      <c r="A2595" s="3">
        <v>45057</v>
      </c>
      <c r="B2595" s="2">
        <f t="shared" si="121"/>
        <v>2023</v>
      </c>
      <c r="C2595" s="2">
        <f t="shared" si="120"/>
        <v>5</v>
      </c>
      <c r="D2595" s="2">
        <v>100</v>
      </c>
      <c r="E2595" t="s">
        <v>1648</v>
      </c>
      <c r="F2595" s="4">
        <v>35850370</v>
      </c>
      <c r="G2595" s="2">
        <v>899.7</v>
      </c>
      <c r="H2595" t="s">
        <v>5792</v>
      </c>
      <c r="L2595" t="s">
        <v>5792</v>
      </c>
      <c r="AD2595" t="str">
        <f t="shared" si="122"/>
        <v xml:space="preserve">Energie, vodné, stočné, správcovské služby </v>
      </c>
    </row>
    <row r="2596" spans="1:30" x14ac:dyDescent="0.3">
      <c r="A2596" s="3">
        <v>45057</v>
      </c>
      <c r="B2596" s="2">
        <f t="shared" si="121"/>
        <v>2023</v>
      </c>
      <c r="C2596" s="2">
        <f t="shared" si="120"/>
        <v>5</v>
      </c>
      <c r="D2596" s="2">
        <v>95</v>
      </c>
      <c r="E2596" t="s">
        <v>1649</v>
      </c>
      <c r="F2596" s="4">
        <v>35850370</v>
      </c>
      <c r="G2596" s="2">
        <v>106.14</v>
      </c>
      <c r="H2596" t="s">
        <v>5792</v>
      </c>
      <c r="L2596" t="s">
        <v>5792</v>
      </c>
      <c r="AD2596" t="str">
        <f t="shared" si="122"/>
        <v xml:space="preserve">Energie, vodné, stočné, správcovské služby </v>
      </c>
    </row>
    <row r="2597" spans="1:30" x14ac:dyDescent="0.3">
      <c r="A2597" s="3">
        <v>45057</v>
      </c>
      <c r="B2597" s="2">
        <f t="shared" si="121"/>
        <v>2023</v>
      </c>
      <c r="C2597" s="2">
        <f t="shared" si="120"/>
        <v>5</v>
      </c>
      <c r="D2597" s="2">
        <v>93</v>
      </c>
      <c r="E2597" t="s">
        <v>1650</v>
      </c>
      <c r="F2597" s="4">
        <v>35850370</v>
      </c>
      <c r="G2597" s="2">
        <v>190.03</v>
      </c>
      <c r="H2597" t="s">
        <v>5792</v>
      </c>
      <c r="L2597" t="s">
        <v>5792</v>
      </c>
      <c r="AD2597" t="str">
        <f t="shared" si="122"/>
        <v xml:space="preserve">Energie, vodné, stočné, správcovské služby </v>
      </c>
    </row>
    <row r="2598" spans="1:30" x14ac:dyDescent="0.3">
      <c r="A2598" s="3">
        <v>45050</v>
      </c>
      <c r="B2598" s="2">
        <f t="shared" si="121"/>
        <v>2023</v>
      </c>
      <c r="C2598" s="2">
        <f t="shared" si="120"/>
        <v>5</v>
      </c>
      <c r="D2598" s="2">
        <v>300</v>
      </c>
      <c r="E2598" t="s">
        <v>1681</v>
      </c>
      <c r="F2598" s="4">
        <v>35850370</v>
      </c>
      <c r="G2598" s="2">
        <v>36017.15</v>
      </c>
      <c r="H2598" t="s">
        <v>5792</v>
      </c>
      <c r="L2598" t="s">
        <v>5792</v>
      </c>
      <c r="AD2598" t="str">
        <f t="shared" si="122"/>
        <v xml:space="preserve">Energie, vodné, stočné, správcovské služby </v>
      </c>
    </row>
    <row r="2599" spans="1:30" x14ac:dyDescent="0.3">
      <c r="A2599" s="3">
        <v>45050</v>
      </c>
      <c r="B2599" s="2">
        <f t="shared" si="121"/>
        <v>2023</v>
      </c>
      <c r="C2599" s="2">
        <f t="shared" si="120"/>
        <v>5</v>
      </c>
      <c r="D2599" s="2">
        <v>84</v>
      </c>
      <c r="E2599" t="s">
        <v>1683</v>
      </c>
      <c r="F2599" s="4">
        <v>35850370</v>
      </c>
      <c r="G2599" s="2">
        <v>102.08</v>
      </c>
      <c r="H2599" t="s">
        <v>5792</v>
      </c>
      <c r="L2599" t="s">
        <v>5792</v>
      </c>
      <c r="AD2599" t="str">
        <f t="shared" si="122"/>
        <v xml:space="preserve">Energie, vodné, stočné, správcovské služby </v>
      </c>
    </row>
    <row r="2600" spans="1:30" x14ac:dyDescent="0.3">
      <c r="A2600" s="3">
        <v>45050</v>
      </c>
      <c r="B2600" s="2">
        <f t="shared" si="121"/>
        <v>2023</v>
      </c>
      <c r="C2600" s="2">
        <f t="shared" si="120"/>
        <v>5</v>
      </c>
      <c r="D2600" s="2">
        <v>85</v>
      </c>
      <c r="E2600" t="s">
        <v>1684</v>
      </c>
      <c r="F2600" s="4">
        <v>35850370</v>
      </c>
      <c r="G2600" s="2">
        <v>333.11</v>
      </c>
      <c r="H2600" t="s">
        <v>5792</v>
      </c>
      <c r="L2600" t="s">
        <v>5792</v>
      </c>
      <c r="AD2600" t="str">
        <f t="shared" si="122"/>
        <v xml:space="preserve">Energie, vodné, stočné, správcovské služby </v>
      </c>
    </row>
    <row r="2601" spans="1:30" x14ac:dyDescent="0.3">
      <c r="A2601" s="3">
        <v>45050</v>
      </c>
      <c r="B2601" s="2">
        <f t="shared" si="121"/>
        <v>2023</v>
      </c>
      <c r="C2601" s="2">
        <f t="shared" si="120"/>
        <v>5</v>
      </c>
      <c r="D2601" s="2">
        <v>82</v>
      </c>
      <c r="E2601" t="s">
        <v>1685</v>
      </c>
      <c r="F2601" s="4">
        <v>35850370</v>
      </c>
      <c r="G2601" s="2">
        <v>242.41</v>
      </c>
      <c r="H2601" t="s">
        <v>5792</v>
      </c>
      <c r="L2601" t="s">
        <v>5792</v>
      </c>
      <c r="AD2601" t="str">
        <f t="shared" si="122"/>
        <v xml:space="preserve">Energie, vodné, stočné, správcovské služby </v>
      </c>
    </row>
    <row r="2602" spans="1:30" x14ac:dyDescent="0.3">
      <c r="A2602" s="3">
        <v>45050</v>
      </c>
      <c r="B2602" s="2">
        <f t="shared" si="121"/>
        <v>2023</v>
      </c>
      <c r="C2602" s="2">
        <f t="shared" si="120"/>
        <v>5</v>
      </c>
      <c r="D2602" s="2">
        <v>81</v>
      </c>
      <c r="E2602" t="s">
        <v>1686</v>
      </c>
      <c r="F2602" s="4">
        <v>35850370</v>
      </c>
      <c r="G2602" s="2">
        <v>128.47999999999999</v>
      </c>
      <c r="H2602" t="s">
        <v>5792</v>
      </c>
      <c r="L2602" t="s">
        <v>5792</v>
      </c>
      <c r="AD2602" t="str">
        <f t="shared" si="122"/>
        <v xml:space="preserve">Energie, vodné, stočné, správcovské služby </v>
      </c>
    </row>
    <row r="2603" spans="1:30" x14ac:dyDescent="0.3">
      <c r="A2603" s="3">
        <v>45043</v>
      </c>
      <c r="B2603" s="2">
        <f t="shared" si="121"/>
        <v>2023</v>
      </c>
      <c r="C2603" s="2">
        <f t="shared" si="120"/>
        <v>4</v>
      </c>
      <c r="D2603" s="2">
        <v>91</v>
      </c>
      <c r="E2603" t="s">
        <v>1706</v>
      </c>
      <c r="F2603" s="4">
        <v>35850370</v>
      </c>
      <c r="G2603" s="2">
        <v>-14.56</v>
      </c>
      <c r="H2603" t="s">
        <v>5792</v>
      </c>
      <c r="L2603" t="s">
        <v>5792</v>
      </c>
      <c r="AD2603" t="str">
        <f t="shared" si="122"/>
        <v xml:space="preserve">Energie, vodné, stočné, správcovské služby </v>
      </c>
    </row>
    <row r="2604" spans="1:30" x14ac:dyDescent="0.3">
      <c r="A2604" s="3">
        <v>45043</v>
      </c>
      <c r="B2604" s="2">
        <f t="shared" si="121"/>
        <v>2023</v>
      </c>
      <c r="C2604" s="2">
        <f t="shared" si="120"/>
        <v>4</v>
      </c>
      <c r="D2604" s="2">
        <v>72</v>
      </c>
      <c r="E2604" t="s">
        <v>1707</v>
      </c>
      <c r="F2604" s="4">
        <v>35850370</v>
      </c>
      <c r="G2604" s="2">
        <v>147.53</v>
      </c>
      <c r="H2604" t="s">
        <v>5792</v>
      </c>
      <c r="L2604" t="s">
        <v>5792</v>
      </c>
      <c r="AD2604" t="str">
        <f t="shared" si="122"/>
        <v xml:space="preserve">Energie, vodné, stočné, správcovské služby </v>
      </c>
    </row>
    <row r="2605" spans="1:30" x14ac:dyDescent="0.3">
      <c r="A2605" s="3">
        <v>45043</v>
      </c>
      <c r="B2605" s="2">
        <f t="shared" si="121"/>
        <v>2023</v>
      </c>
      <c r="C2605" s="2">
        <f t="shared" si="120"/>
        <v>4</v>
      </c>
      <c r="D2605" s="2">
        <v>68</v>
      </c>
      <c r="E2605" t="s">
        <v>1708</v>
      </c>
      <c r="F2605" s="4">
        <v>35850370</v>
      </c>
      <c r="G2605" s="2">
        <v>59.21</v>
      </c>
      <c r="H2605" t="s">
        <v>5792</v>
      </c>
      <c r="L2605" t="s">
        <v>5792</v>
      </c>
      <c r="AD2605" t="str">
        <f t="shared" si="122"/>
        <v xml:space="preserve">Energie, vodné, stočné, správcovské služby </v>
      </c>
    </row>
    <row r="2606" spans="1:30" x14ac:dyDescent="0.3">
      <c r="A2606" s="3">
        <v>45043</v>
      </c>
      <c r="B2606" s="2">
        <f t="shared" si="121"/>
        <v>2023</v>
      </c>
      <c r="C2606" s="2">
        <f t="shared" si="120"/>
        <v>4</v>
      </c>
      <c r="D2606" s="2">
        <v>88</v>
      </c>
      <c r="E2606" t="s">
        <v>1710</v>
      </c>
      <c r="F2606" s="4">
        <v>35850370</v>
      </c>
      <c r="G2606" s="2">
        <v>-13.18</v>
      </c>
      <c r="H2606" t="s">
        <v>5792</v>
      </c>
      <c r="L2606" t="s">
        <v>5792</v>
      </c>
      <c r="AD2606" t="str">
        <f t="shared" si="122"/>
        <v xml:space="preserve">Energie, vodné, stočné, správcovské služby </v>
      </c>
    </row>
    <row r="2607" spans="1:30" x14ac:dyDescent="0.3">
      <c r="A2607" s="3">
        <v>45042</v>
      </c>
      <c r="B2607" s="2">
        <f t="shared" si="121"/>
        <v>2023</v>
      </c>
      <c r="C2607" s="2">
        <f t="shared" si="120"/>
        <v>4</v>
      </c>
      <c r="D2607" s="2">
        <v>67</v>
      </c>
      <c r="E2607" t="s">
        <v>1715</v>
      </c>
      <c r="F2607" s="4">
        <v>35850370</v>
      </c>
      <c r="G2607" s="2">
        <v>34.22</v>
      </c>
      <c r="H2607" t="s">
        <v>5792</v>
      </c>
      <c r="L2607" t="s">
        <v>5792</v>
      </c>
      <c r="AD2607" t="str">
        <f t="shared" si="122"/>
        <v xml:space="preserve">Energie, vodné, stočné, správcovské služby </v>
      </c>
    </row>
    <row r="2608" spans="1:30" x14ac:dyDescent="0.3">
      <c r="A2608" s="3">
        <v>45042</v>
      </c>
      <c r="B2608" s="2">
        <f t="shared" si="121"/>
        <v>2023</v>
      </c>
      <c r="C2608" s="2">
        <f t="shared" si="120"/>
        <v>4</v>
      </c>
      <c r="D2608" s="2">
        <v>275</v>
      </c>
      <c r="E2608" t="s">
        <v>1716</v>
      </c>
      <c r="F2608" s="4">
        <v>35850370</v>
      </c>
      <c r="G2608" s="2">
        <v>64.08</v>
      </c>
      <c r="H2608" t="s">
        <v>5792</v>
      </c>
      <c r="L2608" t="s">
        <v>5792</v>
      </c>
      <c r="AD2608" t="str">
        <f t="shared" si="122"/>
        <v xml:space="preserve">Energie, vodné, stočné, správcovské služby </v>
      </c>
    </row>
    <row r="2609" spans="1:30" x14ac:dyDescent="0.3">
      <c r="A2609" s="3">
        <v>45042</v>
      </c>
      <c r="B2609" s="2">
        <f t="shared" si="121"/>
        <v>2023</v>
      </c>
      <c r="C2609" s="2">
        <f t="shared" si="120"/>
        <v>4</v>
      </c>
      <c r="D2609" s="2">
        <v>107</v>
      </c>
      <c r="E2609" t="s">
        <v>1723</v>
      </c>
      <c r="F2609" s="4">
        <v>35850370</v>
      </c>
      <c r="G2609" s="2">
        <v>-112.33</v>
      </c>
      <c r="H2609" t="s">
        <v>5792</v>
      </c>
      <c r="L2609" t="s">
        <v>5792</v>
      </c>
      <c r="AD2609" t="str">
        <f t="shared" si="122"/>
        <v xml:space="preserve">Energie, vodné, stočné, správcovské služby </v>
      </c>
    </row>
    <row r="2610" spans="1:30" x14ac:dyDescent="0.3">
      <c r="A2610" s="3">
        <v>45041</v>
      </c>
      <c r="B2610" s="2">
        <f t="shared" si="121"/>
        <v>2023</v>
      </c>
      <c r="C2610" s="2">
        <f t="shared" si="120"/>
        <v>4</v>
      </c>
      <c r="D2610" s="2">
        <v>94</v>
      </c>
      <c r="E2610" t="s">
        <v>1732</v>
      </c>
      <c r="F2610" s="4">
        <v>35850370</v>
      </c>
      <c r="G2610" s="2">
        <v>-96.55</v>
      </c>
      <c r="H2610" t="s">
        <v>5792</v>
      </c>
      <c r="L2610" t="s">
        <v>5792</v>
      </c>
      <c r="AD2610" t="str">
        <f t="shared" si="122"/>
        <v xml:space="preserve">Energie, vodné, stočné, správcovské služby </v>
      </c>
    </row>
    <row r="2611" spans="1:30" x14ac:dyDescent="0.3">
      <c r="A2611" s="3">
        <v>45041</v>
      </c>
      <c r="B2611" s="2">
        <f t="shared" si="121"/>
        <v>2023</v>
      </c>
      <c r="C2611" s="2">
        <f t="shared" si="120"/>
        <v>4</v>
      </c>
      <c r="D2611" s="2">
        <v>89</v>
      </c>
      <c r="E2611" t="s">
        <v>1733</v>
      </c>
      <c r="F2611" s="4">
        <v>35850370</v>
      </c>
      <c r="G2611" s="2">
        <v>-112.33</v>
      </c>
      <c r="H2611" t="s">
        <v>5792</v>
      </c>
      <c r="L2611" t="s">
        <v>5792</v>
      </c>
      <c r="AD2611" t="str">
        <f t="shared" si="122"/>
        <v xml:space="preserve">Energie, vodné, stočné, správcovské služby </v>
      </c>
    </row>
    <row r="2612" spans="1:30" x14ac:dyDescent="0.3">
      <c r="A2612" s="3">
        <v>45041</v>
      </c>
      <c r="B2612" s="2">
        <f t="shared" si="121"/>
        <v>2023</v>
      </c>
      <c r="C2612" s="2">
        <f t="shared" si="120"/>
        <v>4</v>
      </c>
      <c r="D2612" s="2">
        <v>92</v>
      </c>
      <c r="E2612" t="s">
        <v>1734</v>
      </c>
      <c r="F2612" s="4">
        <v>35850370</v>
      </c>
      <c r="G2612" s="2">
        <v>-134.68</v>
      </c>
      <c r="H2612" t="s">
        <v>5792</v>
      </c>
      <c r="L2612" t="s">
        <v>5792</v>
      </c>
      <c r="AD2612" t="str">
        <f t="shared" si="122"/>
        <v xml:space="preserve">Energie, vodné, stočné, správcovské služby </v>
      </c>
    </row>
    <row r="2613" spans="1:30" x14ac:dyDescent="0.3">
      <c r="A2613" s="3">
        <v>45041</v>
      </c>
      <c r="B2613" s="2">
        <f t="shared" si="121"/>
        <v>2023</v>
      </c>
      <c r="C2613" s="2">
        <f t="shared" si="120"/>
        <v>4</v>
      </c>
      <c r="D2613" s="2">
        <v>87</v>
      </c>
      <c r="E2613" t="s">
        <v>1735</v>
      </c>
      <c r="F2613" s="4">
        <v>35850370</v>
      </c>
      <c r="G2613" s="2">
        <v>-52.24</v>
      </c>
      <c r="H2613" t="s">
        <v>5792</v>
      </c>
      <c r="L2613" t="s">
        <v>5792</v>
      </c>
      <c r="AD2613" t="str">
        <f t="shared" si="122"/>
        <v xml:space="preserve">Energie, vodné, stočné, správcovské služby </v>
      </c>
    </row>
    <row r="2614" spans="1:30" x14ac:dyDescent="0.3">
      <c r="A2614" s="3">
        <v>45041</v>
      </c>
      <c r="B2614" s="2">
        <f t="shared" si="121"/>
        <v>2023</v>
      </c>
      <c r="C2614" s="2">
        <f t="shared" si="120"/>
        <v>4</v>
      </c>
      <c r="D2614" s="2">
        <v>86</v>
      </c>
      <c r="E2614" t="s">
        <v>1736</v>
      </c>
      <c r="F2614" s="4">
        <v>35850370</v>
      </c>
      <c r="G2614" s="2">
        <v>-113.5</v>
      </c>
      <c r="H2614" t="s">
        <v>5792</v>
      </c>
      <c r="L2614" t="s">
        <v>5792</v>
      </c>
      <c r="AD2614" t="str">
        <f t="shared" si="122"/>
        <v xml:space="preserve">Energie, vodné, stočné, správcovské služby </v>
      </c>
    </row>
    <row r="2615" spans="1:30" x14ac:dyDescent="0.3">
      <c r="A2615" s="3">
        <v>45036</v>
      </c>
      <c r="B2615" s="2">
        <f t="shared" si="121"/>
        <v>2023</v>
      </c>
      <c r="C2615" s="2">
        <f t="shared" si="120"/>
        <v>4</v>
      </c>
      <c r="D2615" s="2">
        <v>66</v>
      </c>
      <c r="E2615" t="s">
        <v>1758</v>
      </c>
      <c r="F2615" s="4">
        <v>35850370</v>
      </c>
      <c r="G2615" s="2">
        <v>78.23</v>
      </c>
      <c r="H2615" t="s">
        <v>5792</v>
      </c>
      <c r="L2615" t="s">
        <v>5792</v>
      </c>
      <c r="AD2615" t="str">
        <f t="shared" si="122"/>
        <v xml:space="preserve">Energie, vodné, stočné, správcovské služby </v>
      </c>
    </row>
    <row r="2616" spans="1:30" x14ac:dyDescent="0.3">
      <c r="A2616" s="3">
        <v>45028</v>
      </c>
      <c r="B2616" s="2">
        <f t="shared" si="121"/>
        <v>2023</v>
      </c>
      <c r="C2616" s="2">
        <f t="shared" si="120"/>
        <v>4</v>
      </c>
      <c r="D2616" s="2">
        <v>64</v>
      </c>
      <c r="E2616" t="s">
        <v>1787</v>
      </c>
      <c r="F2616" s="4">
        <v>35850370</v>
      </c>
      <c r="G2616" s="2">
        <v>73.34</v>
      </c>
      <c r="H2616" t="s">
        <v>5792</v>
      </c>
      <c r="L2616" t="s">
        <v>5792</v>
      </c>
      <c r="AD2616" t="str">
        <f t="shared" si="122"/>
        <v xml:space="preserve">Energie, vodné, stočné, správcovské služby </v>
      </c>
    </row>
    <row r="2617" spans="1:30" x14ac:dyDescent="0.3">
      <c r="A2617" s="3">
        <v>45021</v>
      </c>
      <c r="B2617" s="2">
        <f t="shared" si="121"/>
        <v>2023</v>
      </c>
      <c r="C2617" s="2">
        <f t="shared" si="120"/>
        <v>4</v>
      </c>
      <c r="D2617" s="2">
        <v>236</v>
      </c>
      <c r="E2617" t="s">
        <v>1809</v>
      </c>
      <c r="F2617" s="4">
        <v>35850370</v>
      </c>
      <c r="G2617" s="2">
        <v>401.34</v>
      </c>
      <c r="H2617" t="s">
        <v>5792</v>
      </c>
      <c r="L2617" t="s">
        <v>5792</v>
      </c>
      <c r="AD2617" t="str">
        <f t="shared" si="122"/>
        <v xml:space="preserve">Energie, vodné, stočné, správcovské služby </v>
      </c>
    </row>
    <row r="2618" spans="1:30" x14ac:dyDescent="0.3">
      <c r="A2618" s="3">
        <v>45021</v>
      </c>
      <c r="B2618" s="2">
        <f t="shared" si="121"/>
        <v>2023</v>
      </c>
      <c r="C2618" s="2">
        <f t="shared" si="120"/>
        <v>4</v>
      </c>
      <c r="D2618" s="2">
        <v>62</v>
      </c>
      <c r="E2618" t="s">
        <v>1812</v>
      </c>
      <c r="F2618" s="4">
        <v>35850370</v>
      </c>
      <c r="G2618" s="2">
        <v>667.82</v>
      </c>
      <c r="H2618" t="s">
        <v>5792</v>
      </c>
      <c r="L2618" t="s">
        <v>5792</v>
      </c>
      <c r="AD2618" t="str">
        <f t="shared" si="122"/>
        <v xml:space="preserve">Energie, vodné, stočné, správcovské služby </v>
      </c>
    </row>
    <row r="2619" spans="1:30" x14ac:dyDescent="0.3">
      <c r="A2619" s="3">
        <v>45021</v>
      </c>
      <c r="B2619" s="2">
        <f t="shared" si="121"/>
        <v>2023</v>
      </c>
      <c r="C2619" s="2">
        <f t="shared" si="120"/>
        <v>4</v>
      </c>
      <c r="D2619" s="2">
        <v>61</v>
      </c>
      <c r="E2619" t="s">
        <v>1813</v>
      </c>
      <c r="F2619" s="4">
        <v>35850370</v>
      </c>
      <c r="G2619" s="2">
        <v>106.14</v>
      </c>
      <c r="H2619" t="s">
        <v>5792</v>
      </c>
      <c r="L2619" t="s">
        <v>5792</v>
      </c>
      <c r="AD2619" t="str">
        <f t="shared" si="122"/>
        <v xml:space="preserve">Energie, vodné, stočné, správcovské služby </v>
      </c>
    </row>
    <row r="2620" spans="1:30" x14ac:dyDescent="0.3">
      <c r="A2620" s="3">
        <v>45021</v>
      </c>
      <c r="B2620" s="2">
        <f t="shared" si="121"/>
        <v>2023</v>
      </c>
      <c r="C2620" s="2">
        <f t="shared" si="120"/>
        <v>4</v>
      </c>
      <c r="D2620" s="2">
        <v>59</v>
      </c>
      <c r="E2620" t="s">
        <v>1814</v>
      </c>
      <c r="F2620" s="4">
        <v>35850370</v>
      </c>
      <c r="G2620" s="2">
        <v>183.94</v>
      </c>
      <c r="H2620" t="s">
        <v>5792</v>
      </c>
      <c r="L2620" t="s">
        <v>5792</v>
      </c>
      <c r="AD2620" t="str">
        <f t="shared" si="122"/>
        <v xml:space="preserve">Energie, vodné, stočné, správcovské služby </v>
      </c>
    </row>
    <row r="2621" spans="1:30" x14ac:dyDescent="0.3">
      <c r="A2621" s="3">
        <v>45021</v>
      </c>
      <c r="B2621" s="2">
        <f t="shared" si="121"/>
        <v>2023</v>
      </c>
      <c r="C2621" s="2">
        <f t="shared" si="120"/>
        <v>4</v>
      </c>
      <c r="D2621" s="2">
        <v>58</v>
      </c>
      <c r="E2621" t="s">
        <v>1815</v>
      </c>
      <c r="F2621" s="4">
        <v>35850370</v>
      </c>
      <c r="G2621" s="2">
        <v>136.86000000000001</v>
      </c>
      <c r="H2621" t="s">
        <v>5792</v>
      </c>
      <c r="L2621" t="s">
        <v>5792</v>
      </c>
      <c r="AD2621" t="str">
        <f t="shared" si="122"/>
        <v xml:space="preserve">Energie, vodné, stočné, správcovské služby </v>
      </c>
    </row>
    <row r="2622" spans="1:30" x14ac:dyDescent="0.3">
      <c r="A2622" s="3">
        <v>45020</v>
      </c>
      <c r="B2622" s="2">
        <f t="shared" si="121"/>
        <v>2023</v>
      </c>
      <c r="C2622" s="2">
        <f t="shared" si="120"/>
        <v>4</v>
      </c>
      <c r="D2622" s="2">
        <v>53</v>
      </c>
      <c r="E2622" t="s">
        <v>1825</v>
      </c>
      <c r="F2622" s="4">
        <v>35850370</v>
      </c>
      <c r="G2622" s="2">
        <v>52.24</v>
      </c>
      <c r="H2622" t="s">
        <v>5792</v>
      </c>
      <c r="L2622" t="s">
        <v>5792</v>
      </c>
      <c r="AD2622" t="str">
        <f t="shared" si="122"/>
        <v xml:space="preserve">Energie, vodné, stočné, správcovské služby </v>
      </c>
    </row>
    <row r="2623" spans="1:30" x14ac:dyDescent="0.3">
      <c r="A2623" s="3">
        <v>45020</v>
      </c>
      <c r="B2623" s="2">
        <f t="shared" si="121"/>
        <v>2023</v>
      </c>
      <c r="C2623" s="2">
        <f t="shared" si="120"/>
        <v>4</v>
      </c>
      <c r="D2623" s="2">
        <v>52</v>
      </c>
      <c r="E2623" t="s">
        <v>1826</v>
      </c>
      <c r="F2623" s="4">
        <v>35850370</v>
      </c>
      <c r="G2623" s="2">
        <v>134.68</v>
      </c>
      <c r="H2623" t="s">
        <v>5792</v>
      </c>
      <c r="L2623" t="s">
        <v>5792</v>
      </c>
      <c r="AD2623" t="str">
        <f t="shared" si="122"/>
        <v xml:space="preserve">Energie, vodné, stočné, správcovské služby </v>
      </c>
    </row>
    <row r="2624" spans="1:30" x14ac:dyDescent="0.3">
      <c r="A2624" s="3">
        <v>45020</v>
      </c>
      <c r="B2624" s="2">
        <f t="shared" si="121"/>
        <v>2023</v>
      </c>
      <c r="C2624" s="2">
        <f t="shared" si="120"/>
        <v>4</v>
      </c>
      <c r="D2624" s="2">
        <v>51</v>
      </c>
      <c r="E2624" t="s">
        <v>1827</v>
      </c>
      <c r="F2624" s="4">
        <v>35850370</v>
      </c>
      <c r="G2624" s="2">
        <v>112.33</v>
      </c>
      <c r="H2624" t="s">
        <v>5792</v>
      </c>
      <c r="L2624" t="s">
        <v>5792</v>
      </c>
      <c r="AD2624" t="str">
        <f t="shared" si="122"/>
        <v xml:space="preserve">Energie, vodné, stočné, správcovské služby </v>
      </c>
    </row>
    <row r="2625" spans="1:30" x14ac:dyDescent="0.3">
      <c r="A2625" s="3">
        <v>45020</v>
      </c>
      <c r="B2625" s="2">
        <f t="shared" si="121"/>
        <v>2023</v>
      </c>
      <c r="C2625" s="2">
        <f t="shared" si="120"/>
        <v>4</v>
      </c>
      <c r="D2625" s="2">
        <v>50</v>
      </c>
      <c r="E2625" t="s">
        <v>1828</v>
      </c>
      <c r="F2625" s="4">
        <v>35850370</v>
      </c>
      <c r="G2625" s="2">
        <v>59.21</v>
      </c>
      <c r="H2625" t="s">
        <v>5792</v>
      </c>
      <c r="L2625" t="s">
        <v>5792</v>
      </c>
      <c r="AD2625" t="str">
        <f t="shared" si="122"/>
        <v xml:space="preserve">Energie, vodné, stočné, správcovské služby </v>
      </c>
    </row>
    <row r="2626" spans="1:30" x14ac:dyDescent="0.3">
      <c r="A2626" s="3">
        <v>45020</v>
      </c>
      <c r="B2626" s="2">
        <f t="shared" si="121"/>
        <v>2023</v>
      </c>
      <c r="C2626" s="2">
        <f t="shared" ref="C2626:C2689" si="123">MONTH(A2626)</f>
        <v>4</v>
      </c>
      <c r="D2626" s="2">
        <v>49</v>
      </c>
      <c r="E2626" t="s">
        <v>1829</v>
      </c>
      <c r="F2626" s="4">
        <v>35850370</v>
      </c>
      <c r="G2626" s="2">
        <v>96.55</v>
      </c>
      <c r="H2626" t="s">
        <v>5792</v>
      </c>
      <c r="L2626" t="s">
        <v>5792</v>
      </c>
      <c r="AD2626" t="str">
        <f t="shared" si="122"/>
        <v xml:space="preserve">Energie, vodné, stočné, správcovské služby </v>
      </c>
    </row>
    <row r="2627" spans="1:30" x14ac:dyDescent="0.3">
      <c r="A2627" s="3">
        <v>45020</v>
      </c>
      <c r="B2627" s="2">
        <f t="shared" ref="B2627:B2690" si="124">YEAR(A2627)</f>
        <v>2023</v>
      </c>
      <c r="C2627" s="2">
        <f t="shared" si="123"/>
        <v>4</v>
      </c>
      <c r="D2627" s="2">
        <v>45</v>
      </c>
      <c r="E2627" t="s">
        <v>1830</v>
      </c>
      <c r="F2627" s="4">
        <v>35850370</v>
      </c>
      <c r="G2627" s="2">
        <v>113.5</v>
      </c>
      <c r="H2627" t="s">
        <v>5792</v>
      </c>
      <c r="L2627" t="s">
        <v>5792</v>
      </c>
      <c r="AD2627" t="str">
        <f t="shared" ref="AD2627:AD2690" si="125">_xlfn.CONCAT(IF($K2627="x",_xlfn.CONCAT($K$1, " "),""),IF($L2627="x",_xlfn.CONCAT($L$1, " "),""),IF($M2627="x",_xlfn.CONCAT($M$1, " "),""),IF($N2627="x",_xlfn.CONCAT($N$1, " "),""),IF($O2627="x",_xlfn.CONCAT($O$1, " "),""),IF($P2627="x",_xlfn.CONCAT($P$1, " "),""),IF($Q2627="x",_xlfn.CONCAT($Q$1, " "),""),IF($R2627="x",_xlfn.CONCAT($R$1, " "),""),IF($S2627="x",_xlfn.CONCAT($S$1, " "),""), IF($T2627="x",_xlfn.CONCAT($T$1, " "),""),IF($U2627="x",_xlfn.CONCAT($U$1, " "),""),IF($V2627="x",_xlfn.CONCAT($V$1, " "),""),IF($W2627="x",_xlfn.CONCAT($W$1, " "),""),IF($X2627="x",_xlfn.CONCAT($X$1, " "),""),IF($Y2627="x",_xlfn.CONCAT($Y$1, " "),""),IF($Z2627="x",_xlfn.CONCAT($Z$1, " "),""),IF($AA2627="x",_xlfn.CONCAT($AA$1, " "),""),IF($AB2627="x",_xlfn.CONCAT($AB$1, " "),""),IF($AC2627="x",_xlfn.CONCAT($AC$1, " "),""))</f>
        <v xml:space="preserve">Energie, vodné, stočné, správcovské služby </v>
      </c>
    </row>
    <row r="2628" spans="1:30" x14ac:dyDescent="0.3">
      <c r="A2628" s="3">
        <v>45019</v>
      </c>
      <c r="B2628" s="2">
        <f t="shared" si="124"/>
        <v>2023</v>
      </c>
      <c r="C2628" s="2">
        <f t="shared" si="123"/>
        <v>4</v>
      </c>
      <c r="D2628" s="2">
        <v>169</v>
      </c>
      <c r="E2628" t="s">
        <v>1834</v>
      </c>
      <c r="F2628" s="4">
        <v>35850370</v>
      </c>
      <c r="G2628" s="2">
        <v>32531.14</v>
      </c>
      <c r="H2628" t="s">
        <v>5792</v>
      </c>
      <c r="L2628" t="s">
        <v>5792</v>
      </c>
      <c r="AD2628" t="str">
        <f t="shared" si="125"/>
        <v xml:space="preserve">Energie, vodné, stočné, správcovské služby </v>
      </c>
    </row>
    <row r="2629" spans="1:30" x14ac:dyDescent="0.3">
      <c r="A2629" s="3">
        <v>45014</v>
      </c>
      <c r="B2629" s="2">
        <f t="shared" si="124"/>
        <v>2023</v>
      </c>
      <c r="C2629" s="2">
        <f t="shared" si="123"/>
        <v>3</v>
      </c>
      <c r="D2629" s="2">
        <v>46</v>
      </c>
      <c r="E2629" t="s">
        <v>1843</v>
      </c>
      <c r="F2629" s="4">
        <v>35850370</v>
      </c>
      <c r="G2629" s="2">
        <v>34.22</v>
      </c>
      <c r="H2629" t="s">
        <v>5792</v>
      </c>
      <c r="L2629" t="s">
        <v>5792</v>
      </c>
      <c r="AD2629" t="str">
        <f t="shared" si="125"/>
        <v xml:space="preserve">Energie, vodné, stočné, správcovské služby </v>
      </c>
    </row>
    <row r="2630" spans="1:30" x14ac:dyDescent="0.3">
      <c r="A2630" s="3">
        <v>45014</v>
      </c>
      <c r="B2630" s="2">
        <f t="shared" si="124"/>
        <v>2023</v>
      </c>
      <c r="C2630" s="2">
        <f t="shared" si="123"/>
        <v>3</v>
      </c>
      <c r="D2630" s="2">
        <v>175</v>
      </c>
      <c r="E2630" t="s">
        <v>1844</v>
      </c>
      <c r="F2630" s="4">
        <v>35850370</v>
      </c>
      <c r="G2630" s="2">
        <v>64.08</v>
      </c>
      <c r="H2630" t="s">
        <v>5792</v>
      </c>
      <c r="L2630" t="s">
        <v>5792</v>
      </c>
      <c r="AD2630" t="str">
        <f t="shared" si="125"/>
        <v xml:space="preserve">Energie, vodné, stočné, správcovské služby </v>
      </c>
    </row>
    <row r="2631" spans="1:30" x14ac:dyDescent="0.3">
      <c r="A2631" s="3">
        <v>45014</v>
      </c>
      <c r="B2631" s="2">
        <f t="shared" si="124"/>
        <v>2023</v>
      </c>
      <c r="C2631" s="2">
        <f t="shared" si="123"/>
        <v>3</v>
      </c>
      <c r="D2631" s="2">
        <v>176</v>
      </c>
      <c r="E2631" t="s">
        <v>1854</v>
      </c>
      <c r="F2631" s="4">
        <v>35850370</v>
      </c>
      <c r="G2631" s="2">
        <v>26.89</v>
      </c>
      <c r="H2631" t="s">
        <v>5792</v>
      </c>
      <c r="L2631" t="s">
        <v>5792</v>
      </c>
      <c r="AD2631" t="str">
        <f t="shared" si="125"/>
        <v xml:space="preserve">Energie, vodné, stočné, správcovské služby </v>
      </c>
    </row>
    <row r="2632" spans="1:30" x14ac:dyDescent="0.3">
      <c r="A2632" s="3">
        <v>45008</v>
      </c>
      <c r="B2632" s="2">
        <f t="shared" si="124"/>
        <v>2023</v>
      </c>
      <c r="C2632" s="2">
        <f t="shared" si="123"/>
        <v>3</v>
      </c>
      <c r="D2632" s="2">
        <v>161</v>
      </c>
      <c r="E2632" t="s">
        <v>1866</v>
      </c>
      <c r="F2632" s="4">
        <v>35850370</v>
      </c>
      <c r="G2632" s="2">
        <v>34179.18</v>
      </c>
      <c r="H2632" t="s">
        <v>5792</v>
      </c>
      <c r="L2632" t="s">
        <v>5792</v>
      </c>
      <c r="AD2632" t="str">
        <f t="shared" si="125"/>
        <v xml:space="preserve">Energie, vodné, stočné, správcovské služby </v>
      </c>
    </row>
    <row r="2633" spans="1:30" x14ac:dyDescent="0.3">
      <c r="A2633" s="3">
        <v>45008</v>
      </c>
      <c r="B2633" s="2">
        <f t="shared" si="124"/>
        <v>2023</v>
      </c>
      <c r="C2633" s="2">
        <f t="shared" si="123"/>
        <v>3</v>
      </c>
      <c r="D2633" s="2">
        <v>34</v>
      </c>
      <c r="E2633" t="s">
        <v>1876</v>
      </c>
      <c r="F2633" s="4">
        <v>35850370</v>
      </c>
      <c r="G2633" s="2">
        <v>78.23</v>
      </c>
      <c r="H2633" t="s">
        <v>5792</v>
      </c>
      <c r="L2633" t="s">
        <v>5792</v>
      </c>
      <c r="AD2633" t="str">
        <f t="shared" si="125"/>
        <v xml:space="preserve">Energie, vodné, stočné, správcovské služby </v>
      </c>
    </row>
    <row r="2634" spans="1:30" x14ac:dyDescent="0.3">
      <c r="A2634" s="3">
        <v>45005</v>
      </c>
      <c r="B2634" s="2">
        <f t="shared" si="124"/>
        <v>2023</v>
      </c>
      <c r="C2634" s="2">
        <f t="shared" si="123"/>
        <v>3</v>
      </c>
      <c r="D2634" s="2">
        <v>35</v>
      </c>
      <c r="E2634" t="s">
        <v>1920</v>
      </c>
      <c r="F2634" s="4">
        <v>35850370</v>
      </c>
      <c r="G2634" s="2">
        <v>73.34</v>
      </c>
      <c r="H2634" t="s">
        <v>5792</v>
      </c>
      <c r="L2634" t="s">
        <v>5792</v>
      </c>
      <c r="AD2634" t="str">
        <f t="shared" si="125"/>
        <v xml:space="preserve">Energie, vodné, stočné, správcovské služby </v>
      </c>
    </row>
    <row r="2635" spans="1:30" x14ac:dyDescent="0.3">
      <c r="A2635" s="3">
        <v>44998</v>
      </c>
      <c r="B2635" s="2">
        <f t="shared" si="124"/>
        <v>2023</v>
      </c>
      <c r="C2635" s="2">
        <f t="shared" si="123"/>
        <v>3</v>
      </c>
      <c r="D2635" s="2">
        <v>110</v>
      </c>
      <c r="E2635" t="s">
        <v>1938</v>
      </c>
      <c r="F2635" s="4">
        <v>35850370</v>
      </c>
      <c r="G2635" s="2">
        <v>373.88</v>
      </c>
      <c r="H2635" t="s">
        <v>5792</v>
      </c>
      <c r="L2635" t="s">
        <v>5792</v>
      </c>
      <c r="AD2635" t="str">
        <f t="shared" si="125"/>
        <v xml:space="preserve">Energie, vodné, stočné, správcovské služby </v>
      </c>
    </row>
    <row r="2636" spans="1:30" x14ac:dyDescent="0.3">
      <c r="A2636" s="3">
        <v>44998</v>
      </c>
      <c r="B2636" s="2">
        <f t="shared" si="124"/>
        <v>2023</v>
      </c>
      <c r="C2636" s="2">
        <f t="shared" si="123"/>
        <v>3</v>
      </c>
      <c r="D2636" s="2">
        <v>23</v>
      </c>
      <c r="E2636" t="s">
        <v>1945</v>
      </c>
      <c r="F2636" s="4">
        <v>35850370</v>
      </c>
      <c r="G2636" s="2">
        <v>106.14</v>
      </c>
      <c r="H2636" t="s">
        <v>5792</v>
      </c>
      <c r="L2636" t="s">
        <v>5792</v>
      </c>
      <c r="AD2636" t="str">
        <f t="shared" si="125"/>
        <v xml:space="preserve">Energie, vodné, stočné, správcovské služby </v>
      </c>
    </row>
    <row r="2637" spans="1:30" x14ac:dyDescent="0.3">
      <c r="A2637" s="3">
        <v>44998</v>
      </c>
      <c r="B2637" s="2">
        <f t="shared" si="124"/>
        <v>2023</v>
      </c>
      <c r="C2637" s="2">
        <f t="shared" si="123"/>
        <v>3</v>
      </c>
      <c r="D2637" s="2">
        <v>22</v>
      </c>
      <c r="E2637" t="s">
        <v>1946</v>
      </c>
      <c r="F2637" s="4">
        <v>35850370</v>
      </c>
      <c r="G2637" s="2">
        <v>587.41</v>
      </c>
      <c r="H2637" t="s">
        <v>5792</v>
      </c>
      <c r="L2637" t="s">
        <v>5792</v>
      </c>
      <c r="AD2637" t="str">
        <f t="shared" si="125"/>
        <v xml:space="preserve">Energie, vodné, stočné, správcovské služby </v>
      </c>
    </row>
    <row r="2638" spans="1:30" x14ac:dyDescent="0.3">
      <c r="A2638" s="3">
        <v>44998</v>
      </c>
      <c r="B2638" s="2">
        <f t="shared" si="124"/>
        <v>2023</v>
      </c>
      <c r="C2638" s="2">
        <f t="shared" si="123"/>
        <v>3</v>
      </c>
      <c r="D2638" s="2">
        <v>19</v>
      </c>
      <c r="E2638" t="s">
        <v>1947</v>
      </c>
      <c r="F2638" s="4">
        <v>35850370</v>
      </c>
      <c r="G2638" s="2">
        <v>162.71</v>
      </c>
      <c r="H2638" t="s">
        <v>5792</v>
      </c>
      <c r="L2638" t="s">
        <v>5792</v>
      </c>
      <c r="AD2638" t="str">
        <f t="shared" si="125"/>
        <v xml:space="preserve">Energie, vodné, stočné, správcovské služby </v>
      </c>
    </row>
    <row r="2639" spans="1:30" x14ac:dyDescent="0.3">
      <c r="A2639" s="3">
        <v>44998</v>
      </c>
      <c r="B2639" s="2">
        <f t="shared" si="124"/>
        <v>2023</v>
      </c>
      <c r="C2639" s="2">
        <f t="shared" si="123"/>
        <v>3</v>
      </c>
      <c r="D2639" s="2">
        <v>18</v>
      </c>
      <c r="E2639" t="s">
        <v>1948</v>
      </c>
      <c r="F2639" s="4">
        <v>35850370</v>
      </c>
      <c r="G2639" s="2">
        <v>134.80000000000001</v>
      </c>
      <c r="H2639" t="s">
        <v>5792</v>
      </c>
      <c r="L2639" t="s">
        <v>5792</v>
      </c>
      <c r="AD2639" t="str">
        <f t="shared" si="125"/>
        <v xml:space="preserve">Energie, vodné, stočné, správcovské služby </v>
      </c>
    </row>
    <row r="2640" spans="1:30" x14ac:dyDescent="0.3">
      <c r="A2640" s="3">
        <v>44992</v>
      </c>
      <c r="B2640" s="2">
        <f t="shared" si="124"/>
        <v>2023</v>
      </c>
      <c r="C2640" s="2">
        <f t="shared" si="123"/>
        <v>3</v>
      </c>
      <c r="D2640" s="2">
        <v>48</v>
      </c>
      <c r="E2640" t="s">
        <v>1960</v>
      </c>
      <c r="F2640" s="4">
        <v>35850370</v>
      </c>
      <c r="G2640" s="2">
        <v>-26.89</v>
      </c>
      <c r="H2640" t="s">
        <v>5792</v>
      </c>
      <c r="L2640" t="s">
        <v>5792</v>
      </c>
      <c r="AD2640" t="str">
        <f t="shared" si="125"/>
        <v xml:space="preserve">Energie, vodné, stočné, správcovské služby </v>
      </c>
    </row>
    <row r="2641" spans="1:30" x14ac:dyDescent="0.3">
      <c r="A2641" s="3">
        <v>44992</v>
      </c>
      <c r="B2641" s="2">
        <f t="shared" si="124"/>
        <v>2023</v>
      </c>
      <c r="C2641" s="2">
        <f t="shared" si="123"/>
        <v>3</v>
      </c>
      <c r="D2641" s="2">
        <v>36</v>
      </c>
      <c r="E2641" t="s">
        <v>1961</v>
      </c>
      <c r="F2641" s="4">
        <v>35850370</v>
      </c>
      <c r="G2641" s="2">
        <v>26.89</v>
      </c>
      <c r="H2641" t="s">
        <v>5792</v>
      </c>
      <c r="L2641" t="s">
        <v>5792</v>
      </c>
      <c r="AD2641" t="str">
        <f t="shared" si="125"/>
        <v xml:space="preserve">Energie, vodné, stočné, správcovské služby </v>
      </c>
    </row>
    <row r="2642" spans="1:30" x14ac:dyDescent="0.3">
      <c r="A2642" s="3">
        <v>44992</v>
      </c>
      <c r="B2642" s="2">
        <f t="shared" si="124"/>
        <v>2023</v>
      </c>
      <c r="C2642" s="2">
        <f t="shared" si="123"/>
        <v>3</v>
      </c>
      <c r="D2642" s="2">
        <v>15</v>
      </c>
      <c r="E2642" t="s">
        <v>1962</v>
      </c>
      <c r="F2642" s="4">
        <v>35850370</v>
      </c>
      <c r="G2642" s="2">
        <v>112.33</v>
      </c>
      <c r="H2642" t="s">
        <v>5792</v>
      </c>
      <c r="L2642" t="s">
        <v>5792</v>
      </c>
      <c r="AD2642" t="str">
        <f t="shared" si="125"/>
        <v xml:space="preserve">Energie, vodné, stočné, správcovské služby </v>
      </c>
    </row>
    <row r="2643" spans="1:30" x14ac:dyDescent="0.3">
      <c r="A2643" s="3">
        <v>44992</v>
      </c>
      <c r="B2643" s="2">
        <f t="shared" si="124"/>
        <v>2023</v>
      </c>
      <c r="C2643" s="2">
        <f t="shared" si="123"/>
        <v>3</v>
      </c>
      <c r="D2643" s="2">
        <v>14</v>
      </c>
      <c r="E2643" t="s">
        <v>1963</v>
      </c>
      <c r="F2643" s="4">
        <v>35850370</v>
      </c>
      <c r="G2643" s="2">
        <v>96.55</v>
      </c>
      <c r="H2643" t="s">
        <v>5792</v>
      </c>
      <c r="L2643" t="s">
        <v>5792</v>
      </c>
      <c r="AD2643" t="str">
        <f t="shared" si="125"/>
        <v xml:space="preserve">Energie, vodné, stočné, správcovské služby </v>
      </c>
    </row>
    <row r="2644" spans="1:30" x14ac:dyDescent="0.3">
      <c r="A2644" s="3">
        <v>44991</v>
      </c>
      <c r="B2644" s="2">
        <f t="shared" si="124"/>
        <v>2023</v>
      </c>
      <c r="C2644" s="2">
        <f t="shared" si="123"/>
        <v>3</v>
      </c>
      <c r="D2644" s="2">
        <v>86</v>
      </c>
      <c r="E2644" t="s">
        <v>1981</v>
      </c>
      <c r="F2644" s="4">
        <v>35850370</v>
      </c>
      <c r="G2644" s="2">
        <v>33010.199999999997</v>
      </c>
      <c r="H2644" t="s">
        <v>5792</v>
      </c>
      <c r="L2644" t="s">
        <v>5792</v>
      </c>
      <c r="AD2644" t="str">
        <f t="shared" si="125"/>
        <v xml:space="preserve">Energie, vodné, stočné, správcovské služby </v>
      </c>
    </row>
    <row r="2645" spans="1:30" x14ac:dyDescent="0.3">
      <c r="A2645" s="3">
        <v>44991</v>
      </c>
      <c r="B2645" s="2">
        <f t="shared" si="124"/>
        <v>2023</v>
      </c>
      <c r="C2645" s="2">
        <f t="shared" si="123"/>
        <v>3</v>
      </c>
      <c r="D2645" s="2">
        <v>17</v>
      </c>
      <c r="E2645" t="s">
        <v>1985</v>
      </c>
      <c r="F2645" s="4">
        <v>35850370</v>
      </c>
      <c r="G2645" s="2">
        <v>59.21</v>
      </c>
      <c r="H2645" t="s">
        <v>5792</v>
      </c>
      <c r="L2645" t="s">
        <v>5792</v>
      </c>
      <c r="AD2645" t="str">
        <f t="shared" si="125"/>
        <v xml:space="preserve">Energie, vodné, stočné, správcovské služby </v>
      </c>
    </row>
    <row r="2646" spans="1:30" x14ac:dyDescent="0.3">
      <c r="A2646" s="3">
        <v>44991</v>
      </c>
      <c r="B2646" s="2">
        <f t="shared" si="124"/>
        <v>2023</v>
      </c>
      <c r="C2646" s="2">
        <f t="shared" si="123"/>
        <v>3</v>
      </c>
      <c r="D2646" s="2">
        <v>16</v>
      </c>
      <c r="E2646" t="s">
        <v>1986</v>
      </c>
      <c r="F2646" s="4">
        <v>35850370</v>
      </c>
      <c r="G2646" s="2">
        <v>134.68</v>
      </c>
      <c r="H2646" t="s">
        <v>5792</v>
      </c>
      <c r="L2646" t="s">
        <v>5792</v>
      </c>
      <c r="AD2646" t="str">
        <f t="shared" si="125"/>
        <v xml:space="preserve">Energie, vodné, stočné, správcovské služby </v>
      </c>
    </row>
    <row r="2647" spans="1:30" x14ac:dyDescent="0.3">
      <c r="A2647" s="3">
        <v>44991</v>
      </c>
      <c r="B2647" s="2">
        <f t="shared" si="124"/>
        <v>2023</v>
      </c>
      <c r="C2647" s="2">
        <f t="shared" si="123"/>
        <v>3</v>
      </c>
      <c r="D2647" s="2">
        <v>12</v>
      </c>
      <c r="E2647" t="s">
        <v>1987</v>
      </c>
      <c r="F2647" s="4">
        <v>35850370</v>
      </c>
      <c r="G2647" s="2">
        <v>96.73</v>
      </c>
      <c r="H2647" t="s">
        <v>5792</v>
      </c>
      <c r="L2647" t="s">
        <v>5792</v>
      </c>
      <c r="AD2647" t="str">
        <f t="shared" si="125"/>
        <v xml:space="preserve">Energie, vodné, stočné, správcovské služby </v>
      </c>
    </row>
    <row r="2648" spans="1:30" x14ac:dyDescent="0.3">
      <c r="A2648" s="3">
        <v>44986</v>
      </c>
      <c r="B2648" s="2">
        <f t="shared" si="124"/>
        <v>2023</v>
      </c>
      <c r="C2648" s="2">
        <f t="shared" si="123"/>
        <v>3</v>
      </c>
      <c r="D2648" s="2">
        <v>43</v>
      </c>
      <c r="E2648" t="s">
        <v>2016</v>
      </c>
      <c r="F2648" s="4">
        <v>35850370</v>
      </c>
      <c r="G2648" s="2">
        <v>64.08</v>
      </c>
      <c r="H2648" t="s">
        <v>5792</v>
      </c>
      <c r="L2648" t="s">
        <v>5792</v>
      </c>
      <c r="AD2648" t="str">
        <f t="shared" si="125"/>
        <v xml:space="preserve">Energie, vodné, stočné, správcovské služby </v>
      </c>
    </row>
    <row r="2649" spans="1:30" x14ac:dyDescent="0.3">
      <c r="A2649" s="3">
        <v>44986</v>
      </c>
      <c r="B2649" s="2">
        <f t="shared" si="124"/>
        <v>2023</v>
      </c>
      <c r="C2649" s="2">
        <f t="shared" si="123"/>
        <v>3</v>
      </c>
      <c r="D2649" s="2">
        <v>10</v>
      </c>
      <c r="E2649" t="s">
        <v>2019</v>
      </c>
      <c r="F2649" s="4">
        <v>35850370</v>
      </c>
      <c r="G2649" s="2">
        <v>97.79</v>
      </c>
      <c r="H2649" t="s">
        <v>5792</v>
      </c>
      <c r="L2649" t="s">
        <v>5792</v>
      </c>
      <c r="AD2649" t="str">
        <f t="shared" si="125"/>
        <v xml:space="preserve">Energie, vodné, stočné, správcovské služby </v>
      </c>
    </row>
    <row r="2650" spans="1:30" x14ac:dyDescent="0.3">
      <c r="A2650" s="3">
        <v>44986</v>
      </c>
      <c r="B2650" s="2">
        <f t="shared" si="124"/>
        <v>2023</v>
      </c>
      <c r="C2650" s="2">
        <f t="shared" si="123"/>
        <v>3</v>
      </c>
      <c r="D2650" s="2">
        <v>13</v>
      </c>
      <c r="E2650" t="s">
        <v>2022</v>
      </c>
      <c r="F2650" s="4">
        <v>35850370</v>
      </c>
      <c r="G2650" s="2">
        <v>34.22</v>
      </c>
      <c r="H2650" t="s">
        <v>5792</v>
      </c>
      <c r="L2650" t="s">
        <v>5792</v>
      </c>
      <c r="AD2650" t="str">
        <f t="shared" si="125"/>
        <v xml:space="preserve">Energie, vodné, stočné, správcovské služby </v>
      </c>
    </row>
    <row r="2651" spans="1:30" x14ac:dyDescent="0.3">
      <c r="A2651" s="3">
        <v>44973</v>
      </c>
      <c r="B2651" s="2">
        <f t="shared" si="124"/>
        <v>2023</v>
      </c>
      <c r="C2651" s="2">
        <f t="shared" si="123"/>
        <v>2</v>
      </c>
      <c r="D2651" s="2">
        <v>1988</v>
      </c>
      <c r="E2651" t="s">
        <v>2029</v>
      </c>
      <c r="F2651" s="4">
        <v>35850370</v>
      </c>
      <c r="G2651" s="2">
        <v>73.34</v>
      </c>
      <c r="H2651" t="s">
        <v>5792</v>
      </c>
      <c r="L2651" t="s">
        <v>5792</v>
      </c>
      <c r="AD2651" t="str">
        <f t="shared" si="125"/>
        <v xml:space="preserve">Energie, vodné, stočné, správcovské služby </v>
      </c>
    </row>
    <row r="2652" spans="1:30" x14ac:dyDescent="0.3">
      <c r="A2652" s="3">
        <v>44973</v>
      </c>
      <c r="B2652" s="2">
        <f t="shared" si="124"/>
        <v>2023</v>
      </c>
      <c r="C2652" s="2">
        <f t="shared" si="123"/>
        <v>2</v>
      </c>
      <c r="D2652" s="2">
        <v>9</v>
      </c>
      <c r="E2652" t="s">
        <v>2032</v>
      </c>
      <c r="F2652" s="4">
        <v>35850370</v>
      </c>
      <c r="G2652" s="2">
        <v>82.97</v>
      </c>
      <c r="H2652" t="s">
        <v>5792</v>
      </c>
      <c r="L2652" t="s">
        <v>5792</v>
      </c>
      <c r="AD2652" t="str">
        <f t="shared" si="125"/>
        <v xml:space="preserve">Energie, vodné, stočné, správcovské služby </v>
      </c>
    </row>
    <row r="2653" spans="1:30" x14ac:dyDescent="0.3">
      <c r="A2653" s="3">
        <v>44973</v>
      </c>
      <c r="B2653" s="2">
        <f t="shared" si="124"/>
        <v>2023</v>
      </c>
      <c r="C2653" s="2">
        <f t="shared" si="123"/>
        <v>2</v>
      </c>
      <c r="D2653" s="2">
        <v>8</v>
      </c>
      <c r="E2653" t="s">
        <v>2033</v>
      </c>
      <c r="F2653" s="4">
        <v>35850370</v>
      </c>
      <c r="G2653" s="2">
        <v>51.34</v>
      </c>
      <c r="H2653" t="s">
        <v>5792</v>
      </c>
      <c r="L2653" t="s">
        <v>5792</v>
      </c>
      <c r="AD2653" t="str">
        <f t="shared" si="125"/>
        <v xml:space="preserve">Energie, vodné, stočné, správcovské služby </v>
      </c>
    </row>
    <row r="2654" spans="1:30" x14ac:dyDescent="0.3">
      <c r="A2654" s="3">
        <v>44973</v>
      </c>
      <c r="B2654" s="2">
        <f t="shared" si="124"/>
        <v>2023</v>
      </c>
      <c r="C2654" s="2">
        <f t="shared" si="123"/>
        <v>2</v>
      </c>
      <c r="D2654" s="2">
        <v>7</v>
      </c>
      <c r="E2654" t="s">
        <v>2034</v>
      </c>
      <c r="F2654" s="4">
        <v>35850370</v>
      </c>
      <c r="G2654" s="2">
        <v>207.97</v>
      </c>
      <c r="H2654" t="s">
        <v>5792</v>
      </c>
      <c r="L2654" t="s">
        <v>5792</v>
      </c>
      <c r="AD2654" t="str">
        <f t="shared" si="125"/>
        <v xml:space="preserve">Energie, vodné, stočné, správcovské služby </v>
      </c>
    </row>
    <row r="2655" spans="1:30" x14ac:dyDescent="0.3">
      <c r="A2655" s="3">
        <v>44971</v>
      </c>
      <c r="B2655" s="2">
        <f t="shared" si="124"/>
        <v>2023</v>
      </c>
      <c r="C2655" s="2">
        <f t="shared" si="123"/>
        <v>2</v>
      </c>
      <c r="D2655" s="2">
        <v>1970</v>
      </c>
      <c r="E2655" t="s">
        <v>2053</v>
      </c>
      <c r="F2655" s="4">
        <v>35850370</v>
      </c>
      <c r="G2655" s="2">
        <v>346.69</v>
      </c>
      <c r="H2655" t="s">
        <v>5792</v>
      </c>
      <c r="L2655" t="s">
        <v>5792</v>
      </c>
      <c r="AD2655" t="str">
        <f t="shared" si="125"/>
        <v xml:space="preserve">Energie, vodné, stočné, správcovské služby </v>
      </c>
    </row>
    <row r="2656" spans="1:30" x14ac:dyDescent="0.3">
      <c r="A2656" s="3">
        <v>44964</v>
      </c>
      <c r="B2656" s="2">
        <f t="shared" si="124"/>
        <v>2023</v>
      </c>
      <c r="C2656" s="2">
        <f t="shared" si="123"/>
        <v>2</v>
      </c>
      <c r="D2656" s="2">
        <v>79</v>
      </c>
      <c r="E2656" t="s">
        <v>2076</v>
      </c>
      <c r="F2656" s="4">
        <v>35850370</v>
      </c>
      <c r="G2656" s="2">
        <v>-34.22</v>
      </c>
      <c r="H2656" t="s">
        <v>5792</v>
      </c>
      <c r="L2656" t="s">
        <v>5792</v>
      </c>
      <c r="AD2656" t="str">
        <f t="shared" si="125"/>
        <v xml:space="preserve">Energie, vodné, stočné, správcovské služby </v>
      </c>
    </row>
    <row r="2657" spans="1:30" x14ac:dyDescent="0.3">
      <c r="A2657" s="3">
        <v>44964</v>
      </c>
      <c r="B2657" s="2">
        <f t="shared" si="124"/>
        <v>2023</v>
      </c>
      <c r="C2657" s="2">
        <f t="shared" si="123"/>
        <v>2</v>
      </c>
      <c r="D2657" s="2">
        <v>42</v>
      </c>
      <c r="E2657" t="s">
        <v>2077</v>
      </c>
      <c r="F2657" s="4">
        <v>35850370</v>
      </c>
      <c r="G2657" s="2">
        <v>34.22</v>
      </c>
      <c r="H2657" t="s">
        <v>5792</v>
      </c>
      <c r="L2657" t="s">
        <v>5792</v>
      </c>
      <c r="AD2657" t="str">
        <f t="shared" si="125"/>
        <v xml:space="preserve">Energie, vodné, stočné, správcovské služby </v>
      </c>
    </row>
    <row r="2658" spans="1:30" x14ac:dyDescent="0.3">
      <c r="A2658" s="3">
        <v>44958</v>
      </c>
      <c r="B2658" s="2">
        <f t="shared" si="124"/>
        <v>2023</v>
      </c>
      <c r="C2658" s="2">
        <f t="shared" si="123"/>
        <v>2</v>
      </c>
      <c r="D2658" s="2">
        <v>1919</v>
      </c>
      <c r="E2658" t="s">
        <v>2099</v>
      </c>
      <c r="F2658" s="4">
        <v>35850370</v>
      </c>
      <c r="G2658" s="2">
        <v>31826.59</v>
      </c>
      <c r="H2658" t="s">
        <v>5792</v>
      </c>
      <c r="L2658" t="s">
        <v>5792</v>
      </c>
      <c r="AD2658" t="str">
        <f t="shared" si="125"/>
        <v xml:space="preserve">Energie, vodné, stočné, správcovské služby </v>
      </c>
    </row>
    <row r="2659" spans="1:30" x14ac:dyDescent="0.3">
      <c r="A2659" s="3">
        <v>44951</v>
      </c>
      <c r="B2659" s="2">
        <f t="shared" si="124"/>
        <v>2023</v>
      </c>
      <c r="C2659" s="2">
        <f t="shared" si="123"/>
        <v>1</v>
      </c>
      <c r="D2659" s="2">
        <v>1912</v>
      </c>
      <c r="E2659" t="s">
        <v>2117</v>
      </c>
      <c r="F2659" s="4">
        <v>35850370</v>
      </c>
      <c r="G2659" s="2">
        <v>64.08</v>
      </c>
      <c r="H2659" t="s">
        <v>5792</v>
      </c>
      <c r="L2659" t="s">
        <v>5792</v>
      </c>
      <c r="AD2659" t="str">
        <f t="shared" si="125"/>
        <v xml:space="preserve">Energie, vodné, stočné, správcovské služby </v>
      </c>
    </row>
    <row r="2660" spans="1:30" x14ac:dyDescent="0.3">
      <c r="A2660" s="3">
        <v>44951</v>
      </c>
      <c r="B2660" s="2">
        <f t="shared" si="124"/>
        <v>2023</v>
      </c>
      <c r="C2660" s="2">
        <f t="shared" si="123"/>
        <v>1</v>
      </c>
      <c r="D2660" s="2">
        <v>1911</v>
      </c>
      <c r="E2660" t="s">
        <v>2118</v>
      </c>
      <c r="F2660" s="4">
        <v>35850370</v>
      </c>
      <c r="G2660" s="2">
        <v>34.22</v>
      </c>
      <c r="H2660" t="s">
        <v>5792</v>
      </c>
      <c r="L2660" t="s">
        <v>5792</v>
      </c>
      <c r="AD2660" t="str">
        <f t="shared" si="125"/>
        <v xml:space="preserve">Energie, vodné, stočné, správcovské služby </v>
      </c>
    </row>
    <row r="2661" spans="1:30" x14ac:dyDescent="0.3">
      <c r="A2661" s="3">
        <v>44942</v>
      </c>
      <c r="B2661" s="2">
        <f t="shared" si="124"/>
        <v>2023</v>
      </c>
      <c r="C2661" s="2">
        <f t="shared" si="123"/>
        <v>1</v>
      </c>
      <c r="D2661" s="2">
        <v>1849</v>
      </c>
      <c r="E2661" t="s">
        <v>2171</v>
      </c>
      <c r="F2661" s="4">
        <v>35850370</v>
      </c>
      <c r="G2661" s="2">
        <v>73.34</v>
      </c>
      <c r="H2661" t="s">
        <v>5792</v>
      </c>
      <c r="L2661" t="s">
        <v>5792</v>
      </c>
      <c r="AD2661" t="str">
        <f t="shared" si="125"/>
        <v xml:space="preserve">Energie, vodné, stočné, správcovské služby </v>
      </c>
    </row>
    <row r="2662" spans="1:30" x14ac:dyDescent="0.3">
      <c r="A2662" s="3">
        <v>44942</v>
      </c>
      <c r="B2662" s="2">
        <f t="shared" si="124"/>
        <v>2023</v>
      </c>
      <c r="C2662" s="2">
        <f t="shared" si="123"/>
        <v>1</v>
      </c>
      <c r="D2662" s="2">
        <v>6</v>
      </c>
      <c r="E2662" t="s">
        <v>2177</v>
      </c>
      <c r="F2662" s="4">
        <v>35850370</v>
      </c>
      <c r="G2662" s="2">
        <v>-94.72</v>
      </c>
      <c r="H2662" t="s">
        <v>5792</v>
      </c>
      <c r="L2662" t="s">
        <v>5792</v>
      </c>
      <c r="AD2662" t="str">
        <f t="shared" si="125"/>
        <v xml:space="preserve">Energie, vodné, stočné, správcovské služby </v>
      </c>
    </row>
    <row r="2663" spans="1:30" x14ac:dyDescent="0.3">
      <c r="A2663" s="3">
        <v>44942</v>
      </c>
      <c r="B2663" s="2">
        <f t="shared" si="124"/>
        <v>2023</v>
      </c>
      <c r="C2663" s="2">
        <f t="shared" si="123"/>
        <v>1</v>
      </c>
      <c r="D2663" s="2">
        <v>3</v>
      </c>
      <c r="E2663" t="s">
        <v>2178</v>
      </c>
      <c r="F2663" s="4">
        <v>35850370</v>
      </c>
      <c r="G2663" s="2">
        <v>94.72</v>
      </c>
      <c r="H2663" t="s">
        <v>5792</v>
      </c>
      <c r="L2663" t="s">
        <v>5792</v>
      </c>
      <c r="AD2663" t="str">
        <f t="shared" si="125"/>
        <v xml:space="preserve">Energie, vodné, stočné, správcovské služby </v>
      </c>
    </row>
    <row r="2664" spans="1:30" x14ac:dyDescent="0.3">
      <c r="A2664" s="3">
        <v>44938</v>
      </c>
      <c r="B2664" s="2">
        <f t="shared" si="124"/>
        <v>2023</v>
      </c>
      <c r="C2664" s="2">
        <f t="shared" si="123"/>
        <v>1</v>
      </c>
      <c r="D2664" s="2">
        <v>5</v>
      </c>
      <c r="E2664" t="s">
        <v>2196</v>
      </c>
      <c r="F2664" s="4">
        <v>35850370</v>
      </c>
      <c r="G2664" s="2">
        <v>-110.81</v>
      </c>
      <c r="H2664" t="s">
        <v>5792</v>
      </c>
      <c r="L2664" t="s">
        <v>5792</v>
      </c>
      <c r="AD2664" t="str">
        <f t="shared" si="125"/>
        <v xml:space="preserve">Energie, vodné, stočné, správcovské služby </v>
      </c>
    </row>
    <row r="2665" spans="1:30" x14ac:dyDescent="0.3">
      <c r="A2665" s="3">
        <v>44938</v>
      </c>
      <c r="B2665" s="2">
        <f t="shared" si="124"/>
        <v>2023</v>
      </c>
      <c r="C2665" s="2">
        <f t="shared" si="123"/>
        <v>1</v>
      </c>
      <c r="D2665" s="2">
        <v>4</v>
      </c>
      <c r="E2665" t="s">
        <v>2197</v>
      </c>
      <c r="F2665" s="4">
        <v>35850370</v>
      </c>
      <c r="G2665" s="2">
        <v>-110.81</v>
      </c>
      <c r="H2665" t="s">
        <v>5792</v>
      </c>
      <c r="L2665" t="s">
        <v>5792</v>
      </c>
      <c r="AD2665" t="str">
        <f t="shared" si="125"/>
        <v xml:space="preserve">Energie, vodné, stočné, správcovské služby </v>
      </c>
    </row>
    <row r="2666" spans="1:30" x14ac:dyDescent="0.3">
      <c r="A2666" s="3">
        <v>44938</v>
      </c>
      <c r="B2666" s="2">
        <f t="shared" si="124"/>
        <v>2023</v>
      </c>
      <c r="C2666" s="2">
        <f t="shared" si="123"/>
        <v>1</v>
      </c>
      <c r="D2666" s="2">
        <v>2</v>
      </c>
      <c r="E2666" t="s">
        <v>2198</v>
      </c>
      <c r="F2666" s="4">
        <v>35850370</v>
      </c>
      <c r="G2666" s="2">
        <v>110.81</v>
      </c>
      <c r="H2666" t="s">
        <v>5792</v>
      </c>
      <c r="L2666" t="s">
        <v>5792</v>
      </c>
      <c r="AD2666" t="str">
        <f t="shared" si="125"/>
        <v xml:space="preserve">Energie, vodné, stočné, správcovské služby </v>
      </c>
    </row>
    <row r="2667" spans="1:30" x14ac:dyDescent="0.3">
      <c r="A2667" s="3">
        <v>44938</v>
      </c>
      <c r="B2667" s="2">
        <f t="shared" si="124"/>
        <v>2023</v>
      </c>
      <c r="C2667" s="2">
        <f t="shared" si="123"/>
        <v>1</v>
      </c>
      <c r="D2667" s="2">
        <v>1</v>
      </c>
      <c r="E2667" t="s">
        <v>2199</v>
      </c>
      <c r="F2667" s="4">
        <v>35850370</v>
      </c>
      <c r="G2667" s="2">
        <v>110.81</v>
      </c>
      <c r="H2667" t="s">
        <v>5792</v>
      </c>
      <c r="L2667" t="s">
        <v>5792</v>
      </c>
      <c r="AD2667" t="str">
        <f t="shared" si="125"/>
        <v xml:space="preserve">Energie, vodné, stočné, správcovské služby </v>
      </c>
    </row>
    <row r="2668" spans="1:30" x14ac:dyDescent="0.3">
      <c r="A2668" s="3">
        <v>44931</v>
      </c>
      <c r="B2668" s="2">
        <f t="shared" si="124"/>
        <v>2023</v>
      </c>
      <c r="C2668" s="2">
        <f t="shared" si="123"/>
        <v>1</v>
      </c>
      <c r="D2668" s="2">
        <v>1796</v>
      </c>
      <c r="E2668" t="s">
        <v>2218</v>
      </c>
      <c r="F2668" s="4">
        <v>35850370</v>
      </c>
      <c r="G2668" s="2">
        <v>422.58</v>
      </c>
      <c r="H2668" t="s">
        <v>5792</v>
      </c>
      <c r="L2668" t="s">
        <v>5792</v>
      </c>
      <c r="AD2668" t="str">
        <f t="shared" si="125"/>
        <v xml:space="preserve">Energie, vodné, stočné, správcovské služby </v>
      </c>
    </row>
    <row r="2669" spans="1:30" x14ac:dyDescent="0.3">
      <c r="A2669" s="3">
        <v>44931</v>
      </c>
      <c r="B2669" s="2">
        <f t="shared" si="124"/>
        <v>2023</v>
      </c>
      <c r="C2669" s="2">
        <f t="shared" si="123"/>
        <v>1</v>
      </c>
      <c r="D2669" s="2">
        <v>1793</v>
      </c>
      <c r="E2669" t="s">
        <v>2219</v>
      </c>
      <c r="F2669" s="4">
        <v>35850370</v>
      </c>
      <c r="G2669" s="2">
        <v>85.24</v>
      </c>
      <c r="H2669" t="s">
        <v>5792</v>
      </c>
      <c r="L2669" t="s">
        <v>5792</v>
      </c>
      <c r="AD2669" t="str">
        <f t="shared" si="125"/>
        <v xml:space="preserve">Energie, vodné, stočné, správcovské služby </v>
      </c>
    </row>
    <row r="2670" spans="1:30" x14ac:dyDescent="0.3">
      <c r="A2670" s="3">
        <v>44931</v>
      </c>
      <c r="B2670" s="2">
        <f t="shared" si="124"/>
        <v>2023</v>
      </c>
      <c r="C2670" s="2">
        <f t="shared" si="123"/>
        <v>1</v>
      </c>
      <c r="D2670" s="2">
        <v>1778</v>
      </c>
      <c r="E2670" t="s">
        <v>2220</v>
      </c>
      <c r="F2670" s="4">
        <v>35850370</v>
      </c>
      <c r="G2670" s="2">
        <v>109.55</v>
      </c>
      <c r="H2670" t="s">
        <v>5792</v>
      </c>
      <c r="L2670" t="s">
        <v>5792</v>
      </c>
      <c r="AD2670" t="str">
        <f t="shared" si="125"/>
        <v xml:space="preserve">Energie, vodné, stočné, správcovské služby </v>
      </c>
    </row>
    <row r="2671" spans="1:30" x14ac:dyDescent="0.3">
      <c r="A2671" s="3">
        <v>44923</v>
      </c>
      <c r="B2671" s="2">
        <f t="shared" si="124"/>
        <v>2022</v>
      </c>
      <c r="C2671" s="2">
        <f t="shared" si="123"/>
        <v>12</v>
      </c>
      <c r="D2671">
        <v>1736</v>
      </c>
      <c r="E2671" t="s">
        <v>2269</v>
      </c>
      <c r="F2671" s="4">
        <v>35850370</v>
      </c>
      <c r="G2671" s="2">
        <v>30799.73</v>
      </c>
      <c r="H2671" t="s">
        <v>5792</v>
      </c>
      <c r="L2671" t="s">
        <v>5792</v>
      </c>
      <c r="AD2671" t="str">
        <f t="shared" si="125"/>
        <v xml:space="preserve">Energie, vodné, stočné, správcovské služby </v>
      </c>
    </row>
    <row r="2672" spans="1:30" x14ac:dyDescent="0.3">
      <c r="A2672" s="3">
        <v>44923</v>
      </c>
      <c r="B2672" s="2">
        <f t="shared" si="124"/>
        <v>2022</v>
      </c>
      <c r="C2672" s="2">
        <f t="shared" si="123"/>
        <v>12</v>
      </c>
      <c r="D2672">
        <v>1694</v>
      </c>
      <c r="E2672" t="s">
        <v>2275</v>
      </c>
      <c r="F2672" s="4">
        <v>35850370</v>
      </c>
      <c r="G2672" s="2">
        <v>64.08</v>
      </c>
      <c r="H2672" t="s">
        <v>5792</v>
      </c>
      <c r="L2672" t="s">
        <v>5792</v>
      </c>
      <c r="AD2672" t="str">
        <f t="shared" si="125"/>
        <v xml:space="preserve">Energie, vodné, stočné, správcovské služby </v>
      </c>
    </row>
    <row r="2673" spans="1:30" x14ac:dyDescent="0.3">
      <c r="A2673" s="3">
        <v>44923</v>
      </c>
      <c r="B2673" s="2">
        <f t="shared" si="124"/>
        <v>2022</v>
      </c>
      <c r="C2673" s="2">
        <f t="shared" si="123"/>
        <v>12</v>
      </c>
      <c r="D2673">
        <v>1693</v>
      </c>
      <c r="E2673" t="s">
        <v>2276</v>
      </c>
      <c r="F2673" s="4">
        <v>35850370</v>
      </c>
      <c r="G2673" s="2">
        <v>34.22</v>
      </c>
      <c r="H2673" t="s">
        <v>5792</v>
      </c>
      <c r="L2673" t="s">
        <v>5792</v>
      </c>
      <c r="AD2673" t="str">
        <f t="shared" si="125"/>
        <v xml:space="preserve">Energie, vodné, stočné, správcovské služby </v>
      </c>
    </row>
    <row r="2674" spans="1:30" x14ac:dyDescent="0.3">
      <c r="A2674" s="3">
        <v>44914</v>
      </c>
      <c r="B2674" s="2">
        <f t="shared" si="124"/>
        <v>2022</v>
      </c>
      <c r="C2674" s="2">
        <f t="shared" si="123"/>
        <v>12</v>
      </c>
      <c r="D2674">
        <v>1671</v>
      </c>
      <c r="E2674" t="s">
        <v>2355</v>
      </c>
      <c r="F2674" s="4">
        <v>35850370</v>
      </c>
      <c r="G2674" s="2">
        <v>73.34</v>
      </c>
      <c r="H2674" t="s">
        <v>5792</v>
      </c>
      <c r="L2674" t="s">
        <v>5792</v>
      </c>
      <c r="AD2674" t="str">
        <f t="shared" si="125"/>
        <v xml:space="preserve">Energie, vodné, stočné, správcovské služby </v>
      </c>
    </row>
    <row r="2675" spans="1:30" x14ac:dyDescent="0.3">
      <c r="A2675" s="3">
        <v>44914</v>
      </c>
      <c r="B2675" s="2">
        <f t="shared" si="124"/>
        <v>2022</v>
      </c>
      <c r="C2675" s="2">
        <f t="shared" si="123"/>
        <v>12</v>
      </c>
      <c r="D2675">
        <v>1666</v>
      </c>
      <c r="E2675" t="s">
        <v>2378</v>
      </c>
      <c r="F2675" s="4">
        <v>35850370</v>
      </c>
      <c r="G2675" s="2">
        <v>31826.59</v>
      </c>
      <c r="H2675" t="s">
        <v>5792</v>
      </c>
      <c r="L2675" t="s">
        <v>5792</v>
      </c>
      <c r="AD2675" t="str">
        <f t="shared" si="125"/>
        <v xml:space="preserve">Energie, vodné, stočné, správcovské služby </v>
      </c>
    </row>
    <row r="2676" spans="1:30" x14ac:dyDescent="0.3">
      <c r="A2676" s="3">
        <v>44907</v>
      </c>
      <c r="B2676" s="2">
        <f t="shared" si="124"/>
        <v>2022</v>
      </c>
      <c r="C2676" s="2">
        <f t="shared" si="123"/>
        <v>12</v>
      </c>
      <c r="D2676">
        <v>1651</v>
      </c>
      <c r="E2676" t="s">
        <v>2429</v>
      </c>
      <c r="F2676" s="4">
        <v>35850370</v>
      </c>
      <c r="G2676" s="2">
        <v>451.81</v>
      </c>
      <c r="H2676" t="s">
        <v>5792</v>
      </c>
      <c r="L2676" t="s">
        <v>5792</v>
      </c>
      <c r="AD2676" t="str">
        <f t="shared" si="125"/>
        <v xml:space="preserve">Energie, vodné, stočné, správcovské služby </v>
      </c>
    </row>
    <row r="2677" spans="1:30" x14ac:dyDescent="0.3">
      <c r="A2677" s="3">
        <v>44893</v>
      </c>
      <c r="B2677" s="2">
        <f t="shared" si="124"/>
        <v>2022</v>
      </c>
      <c r="C2677" s="2">
        <f t="shared" si="123"/>
        <v>11</v>
      </c>
      <c r="D2677">
        <v>1338</v>
      </c>
      <c r="E2677" t="s">
        <v>2496</v>
      </c>
      <c r="F2677" s="4">
        <v>35850370</v>
      </c>
      <c r="G2677" s="2">
        <v>0</v>
      </c>
      <c r="H2677" t="s">
        <v>5792</v>
      </c>
      <c r="L2677" t="s">
        <v>5792</v>
      </c>
      <c r="AD2677" t="str">
        <f t="shared" si="125"/>
        <v xml:space="preserve">Energie, vodné, stočné, správcovské služby </v>
      </c>
    </row>
    <row r="2678" spans="1:30" x14ac:dyDescent="0.3">
      <c r="A2678" s="3">
        <v>44893</v>
      </c>
      <c r="B2678" s="2">
        <f t="shared" si="124"/>
        <v>2022</v>
      </c>
      <c r="C2678" s="2">
        <f t="shared" si="123"/>
        <v>11</v>
      </c>
      <c r="D2678">
        <v>1621</v>
      </c>
      <c r="E2678" t="s">
        <v>2505</v>
      </c>
      <c r="F2678" s="4">
        <v>35850370</v>
      </c>
      <c r="G2678" s="2">
        <v>34.22</v>
      </c>
      <c r="H2678" t="s">
        <v>5792</v>
      </c>
      <c r="L2678" t="s">
        <v>5792</v>
      </c>
      <c r="AD2678" t="str">
        <f t="shared" si="125"/>
        <v xml:space="preserve">Energie, vodné, stočné, správcovské služby </v>
      </c>
    </row>
    <row r="2679" spans="1:30" x14ac:dyDescent="0.3">
      <c r="A2679" s="3">
        <v>44893</v>
      </c>
      <c r="B2679" s="2">
        <f t="shared" si="124"/>
        <v>2022</v>
      </c>
      <c r="C2679" s="2">
        <f t="shared" si="123"/>
        <v>11</v>
      </c>
      <c r="D2679">
        <v>1546</v>
      </c>
      <c r="E2679" t="s">
        <v>2527</v>
      </c>
      <c r="F2679" s="4">
        <v>35850370</v>
      </c>
      <c r="G2679" s="2">
        <v>64.08</v>
      </c>
      <c r="H2679" t="s">
        <v>5792</v>
      </c>
      <c r="L2679" t="s">
        <v>5792</v>
      </c>
      <c r="AD2679" t="str">
        <f t="shared" si="125"/>
        <v xml:space="preserve">Energie, vodné, stočné, správcovské služby </v>
      </c>
    </row>
    <row r="2680" spans="1:30" x14ac:dyDescent="0.3">
      <c r="A2680" s="3">
        <v>44886</v>
      </c>
      <c r="B2680" s="2">
        <f t="shared" si="124"/>
        <v>2022</v>
      </c>
      <c r="C2680" s="2">
        <f t="shared" si="123"/>
        <v>11</v>
      </c>
      <c r="D2680">
        <v>1475</v>
      </c>
      <c r="E2680" t="s">
        <v>2546</v>
      </c>
      <c r="F2680" s="4">
        <v>35850370</v>
      </c>
      <c r="G2680" s="2">
        <v>267.32</v>
      </c>
      <c r="H2680" t="s">
        <v>5792</v>
      </c>
      <c r="L2680" t="s">
        <v>5792</v>
      </c>
      <c r="AD2680" t="str">
        <f t="shared" si="125"/>
        <v xml:space="preserve">Energie, vodné, stočné, správcovské služby </v>
      </c>
    </row>
    <row r="2681" spans="1:30" x14ac:dyDescent="0.3">
      <c r="A2681" s="3">
        <v>44875</v>
      </c>
      <c r="B2681" s="2">
        <f t="shared" si="124"/>
        <v>2022</v>
      </c>
      <c r="C2681" s="2">
        <f t="shared" si="123"/>
        <v>11</v>
      </c>
      <c r="D2681">
        <v>1437</v>
      </c>
      <c r="E2681" t="s">
        <v>2575</v>
      </c>
      <c r="F2681" s="4">
        <v>35850370</v>
      </c>
      <c r="G2681" s="2">
        <v>586.37</v>
      </c>
      <c r="H2681" t="s">
        <v>5792</v>
      </c>
      <c r="L2681" t="s">
        <v>5792</v>
      </c>
      <c r="AD2681" t="str">
        <f t="shared" si="125"/>
        <v xml:space="preserve">Energie, vodné, stočné, správcovské služby </v>
      </c>
    </row>
    <row r="2682" spans="1:30" x14ac:dyDescent="0.3">
      <c r="A2682" s="3">
        <v>44867</v>
      </c>
      <c r="B2682" s="2">
        <f t="shared" si="124"/>
        <v>2022</v>
      </c>
      <c r="C2682" s="2">
        <f t="shared" si="123"/>
        <v>11</v>
      </c>
      <c r="D2682">
        <v>1394</v>
      </c>
      <c r="E2682" t="s">
        <v>2625</v>
      </c>
      <c r="F2682" s="4">
        <v>35850370</v>
      </c>
      <c r="G2682" s="2">
        <v>135.76</v>
      </c>
      <c r="H2682" t="s">
        <v>5792</v>
      </c>
      <c r="L2682" t="s">
        <v>5792</v>
      </c>
      <c r="AD2682" t="str">
        <f t="shared" si="125"/>
        <v xml:space="preserve">Energie, vodné, stočné, správcovské služby </v>
      </c>
    </row>
    <row r="2683" spans="1:30" x14ac:dyDescent="0.3">
      <c r="A2683" s="3">
        <v>44867</v>
      </c>
      <c r="B2683" s="2">
        <f t="shared" si="124"/>
        <v>2022</v>
      </c>
      <c r="C2683" s="2">
        <f t="shared" si="123"/>
        <v>11</v>
      </c>
      <c r="D2683">
        <v>1393</v>
      </c>
      <c r="E2683" t="s">
        <v>2626</v>
      </c>
      <c r="F2683" s="4">
        <v>35850370</v>
      </c>
      <c r="G2683" s="2">
        <v>30799.73</v>
      </c>
      <c r="H2683" t="s">
        <v>5792</v>
      </c>
      <c r="L2683" t="s">
        <v>5792</v>
      </c>
      <c r="AD2683" t="str">
        <f t="shared" si="125"/>
        <v xml:space="preserve">Energie, vodné, stočné, správcovské služby </v>
      </c>
    </row>
    <row r="2684" spans="1:30" x14ac:dyDescent="0.3">
      <c r="A2684" s="3">
        <v>44867</v>
      </c>
      <c r="B2684" s="2">
        <f t="shared" si="124"/>
        <v>2022</v>
      </c>
      <c r="C2684" s="2">
        <f t="shared" si="123"/>
        <v>11</v>
      </c>
      <c r="D2684">
        <v>1501</v>
      </c>
      <c r="E2684" t="s">
        <v>2637</v>
      </c>
      <c r="F2684" s="4">
        <v>35850370</v>
      </c>
      <c r="G2684" s="2">
        <v>151.19999999999999</v>
      </c>
      <c r="H2684" t="s">
        <v>5792</v>
      </c>
      <c r="L2684" t="s">
        <v>5792</v>
      </c>
      <c r="AD2684" t="str">
        <f t="shared" si="125"/>
        <v xml:space="preserve">Energie, vodné, stočné, správcovské služby </v>
      </c>
    </row>
    <row r="2685" spans="1:30" x14ac:dyDescent="0.3">
      <c r="A2685" s="3">
        <v>44855</v>
      </c>
      <c r="B2685" s="2">
        <f t="shared" si="124"/>
        <v>2022</v>
      </c>
      <c r="C2685" s="2">
        <f t="shared" si="123"/>
        <v>10</v>
      </c>
      <c r="D2685">
        <v>53</v>
      </c>
      <c r="E2685" t="s">
        <v>2680</v>
      </c>
      <c r="F2685" s="4">
        <v>35850370</v>
      </c>
      <c r="G2685" s="2">
        <v>151.19999999999999</v>
      </c>
      <c r="H2685" t="s">
        <v>5792</v>
      </c>
      <c r="L2685" t="s">
        <v>5792</v>
      </c>
      <c r="AD2685" t="str">
        <f t="shared" si="125"/>
        <v xml:space="preserve">Energie, vodné, stočné, správcovské služby </v>
      </c>
    </row>
    <row r="2686" spans="1:30" x14ac:dyDescent="0.3">
      <c r="A2686" s="3">
        <v>44853</v>
      </c>
      <c r="B2686" s="2">
        <f t="shared" si="124"/>
        <v>2022</v>
      </c>
      <c r="C2686" s="2">
        <f t="shared" si="123"/>
        <v>10</v>
      </c>
      <c r="D2686">
        <v>1439</v>
      </c>
      <c r="E2686" t="s">
        <v>2682</v>
      </c>
      <c r="F2686" s="4">
        <v>35850370</v>
      </c>
      <c r="G2686" s="2">
        <v>0</v>
      </c>
      <c r="H2686" t="s">
        <v>5792</v>
      </c>
      <c r="L2686" t="s">
        <v>5792</v>
      </c>
      <c r="AD2686" t="str">
        <f t="shared" si="125"/>
        <v xml:space="preserve">Energie, vodné, stočné, správcovské služby </v>
      </c>
    </row>
    <row r="2687" spans="1:30" x14ac:dyDescent="0.3">
      <c r="A2687" s="3">
        <v>44853</v>
      </c>
      <c r="B2687" s="2">
        <f t="shared" si="124"/>
        <v>2022</v>
      </c>
      <c r="C2687" s="2">
        <f t="shared" si="123"/>
        <v>10</v>
      </c>
      <c r="D2687">
        <v>1428</v>
      </c>
      <c r="E2687" t="s">
        <v>2685</v>
      </c>
      <c r="F2687" s="4">
        <v>35850370</v>
      </c>
      <c r="G2687" s="2">
        <v>0</v>
      </c>
      <c r="H2687" t="s">
        <v>5792</v>
      </c>
      <c r="L2687" t="s">
        <v>5792</v>
      </c>
      <c r="AD2687" t="str">
        <f t="shared" si="125"/>
        <v xml:space="preserve">Energie, vodné, stočné, správcovské služby </v>
      </c>
    </row>
    <row r="2688" spans="1:30" x14ac:dyDescent="0.3">
      <c r="A2688" s="3">
        <v>44853</v>
      </c>
      <c r="B2688" s="2">
        <f t="shared" si="124"/>
        <v>2022</v>
      </c>
      <c r="C2688" s="2">
        <f t="shared" si="123"/>
        <v>10</v>
      </c>
      <c r="D2688">
        <v>1427</v>
      </c>
      <c r="E2688" t="s">
        <v>2686</v>
      </c>
      <c r="F2688" s="4">
        <v>35850370</v>
      </c>
      <c r="G2688" s="2">
        <v>0</v>
      </c>
      <c r="H2688" t="s">
        <v>5792</v>
      </c>
      <c r="L2688" t="s">
        <v>5792</v>
      </c>
      <c r="AD2688" t="str">
        <f t="shared" si="125"/>
        <v xml:space="preserve">Energie, vodné, stočné, správcovské služby </v>
      </c>
    </row>
    <row r="2689" spans="1:30" x14ac:dyDescent="0.3">
      <c r="A2689" s="3">
        <v>44853</v>
      </c>
      <c r="B2689" s="2">
        <f t="shared" si="124"/>
        <v>2022</v>
      </c>
      <c r="C2689" s="2">
        <f t="shared" si="123"/>
        <v>10</v>
      </c>
      <c r="D2689">
        <v>1424</v>
      </c>
      <c r="E2689" t="s">
        <v>2687</v>
      </c>
      <c r="F2689" s="4">
        <v>35850370</v>
      </c>
      <c r="G2689" s="2">
        <v>-73.8</v>
      </c>
      <c r="H2689" t="s">
        <v>5792</v>
      </c>
      <c r="L2689" t="s">
        <v>5792</v>
      </c>
      <c r="AD2689" t="str">
        <f t="shared" si="125"/>
        <v xml:space="preserve">Energie, vodné, stočné, správcovské služby </v>
      </c>
    </row>
    <row r="2690" spans="1:30" x14ac:dyDescent="0.3">
      <c r="A2690" s="3">
        <v>44853</v>
      </c>
      <c r="B2690" s="2">
        <f t="shared" si="124"/>
        <v>2022</v>
      </c>
      <c r="C2690" s="2">
        <f t="shared" ref="C2690:C2753" si="126">MONTH(A2690)</f>
        <v>10</v>
      </c>
      <c r="D2690">
        <v>1311</v>
      </c>
      <c r="E2690" t="s">
        <v>2713</v>
      </c>
      <c r="F2690" s="4">
        <v>35850370</v>
      </c>
      <c r="G2690" s="2">
        <v>50.7</v>
      </c>
      <c r="H2690" t="s">
        <v>5792</v>
      </c>
      <c r="L2690" t="s">
        <v>5792</v>
      </c>
      <c r="AD2690" t="str">
        <f t="shared" si="125"/>
        <v xml:space="preserve">Energie, vodné, stočné, správcovské služby </v>
      </c>
    </row>
    <row r="2691" spans="1:30" x14ac:dyDescent="0.3">
      <c r="A2691" s="3">
        <v>44845</v>
      </c>
      <c r="B2691" s="2">
        <f t="shared" ref="B2691:B2754" si="127">YEAR(A2691)</f>
        <v>2022</v>
      </c>
      <c r="C2691" s="2">
        <f t="shared" si="126"/>
        <v>10</v>
      </c>
      <c r="D2691">
        <v>1263</v>
      </c>
      <c r="E2691" t="s">
        <v>2728</v>
      </c>
      <c r="F2691" s="4">
        <v>35850370</v>
      </c>
      <c r="G2691" s="2">
        <v>1200</v>
      </c>
      <c r="H2691" t="s">
        <v>5792</v>
      </c>
      <c r="L2691" t="s">
        <v>5792</v>
      </c>
      <c r="AD2691" t="str">
        <f t="shared" ref="AD2691:AD2754" si="128">_xlfn.CONCAT(IF($K2691="x",_xlfn.CONCAT($K$1, " "),""),IF($L2691="x",_xlfn.CONCAT($L$1, " "),""),IF($M2691="x",_xlfn.CONCAT($M$1, " "),""),IF($N2691="x",_xlfn.CONCAT($N$1, " "),""),IF($O2691="x",_xlfn.CONCAT($O$1, " "),""),IF($P2691="x",_xlfn.CONCAT($P$1, " "),""),IF($Q2691="x",_xlfn.CONCAT($Q$1, " "),""),IF($R2691="x",_xlfn.CONCAT($R$1, " "),""),IF($S2691="x",_xlfn.CONCAT($S$1, " "),""), IF($T2691="x",_xlfn.CONCAT($T$1, " "),""),IF($U2691="x",_xlfn.CONCAT($U$1, " "),""),IF($V2691="x",_xlfn.CONCAT($V$1, " "),""),IF($W2691="x",_xlfn.CONCAT($W$1, " "),""),IF($X2691="x",_xlfn.CONCAT($X$1, " "),""),IF($Y2691="x",_xlfn.CONCAT($Y$1, " "),""),IF($Z2691="x",_xlfn.CONCAT($Z$1, " "),""),IF($AA2691="x",_xlfn.CONCAT($AA$1, " "),""),IF($AB2691="x",_xlfn.CONCAT($AB$1, " "),""),IF($AC2691="x",_xlfn.CONCAT($AC$1, " "),""))</f>
        <v xml:space="preserve">Energie, vodné, stočné, správcovské služby </v>
      </c>
    </row>
    <row r="2692" spans="1:30" x14ac:dyDescent="0.3">
      <c r="A2692" s="3">
        <v>44845</v>
      </c>
      <c r="B2692" s="2">
        <f t="shared" si="127"/>
        <v>2022</v>
      </c>
      <c r="C2692" s="2">
        <f t="shared" si="126"/>
        <v>10</v>
      </c>
      <c r="D2692">
        <v>1289</v>
      </c>
      <c r="E2692" t="s">
        <v>2737</v>
      </c>
      <c r="F2692" s="4">
        <v>35850370</v>
      </c>
      <c r="G2692" s="2">
        <v>361.36</v>
      </c>
      <c r="H2692" t="s">
        <v>5792</v>
      </c>
      <c r="L2692" t="s">
        <v>5792</v>
      </c>
      <c r="AD2692" t="str">
        <f t="shared" si="128"/>
        <v xml:space="preserve">Energie, vodné, stočné, správcovské služby </v>
      </c>
    </row>
    <row r="2693" spans="1:30" x14ac:dyDescent="0.3">
      <c r="A2693" s="3">
        <v>44834</v>
      </c>
      <c r="B2693" s="2">
        <f t="shared" si="127"/>
        <v>2022</v>
      </c>
      <c r="C2693" s="2">
        <f t="shared" si="126"/>
        <v>9</v>
      </c>
      <c r="D2693">
        <v>1251</v>
      </c>
      <c r="E2693" t="s">
        <v>2763</v>
      </c>
      <c r="F2693" s="4">
        <v>35850370</v>
      </c>
      <c r="G2693" s="2">
        <v>31826.59</v>
      </c>
      <c r="H2693" t="s">
        <v>5792</v>
      </c>
      <c r="L2693" t="s">
        <v>5792</v>
      </c>
      <c r="AD2693" t="str">
        <f t="shared" si="128"/>
        <v xml:space="preserve">Energie, vodné, stočné, správcovské služby </v>
      </c>
    </row>
    <row r="2694" spans="1:30" x14ac:dyDescent="0.3">
      <c r="A2694" s="3">
        <v>44830</v>
      </c>
      <c r="B2694" s="2">
        <f t="shared" si="127"/>
        <v>2022</v>
      </c>
      <c r="C2694" s="2">
        <f t="shared" si="126"/>
        <v>9</v>
      </c>
      <c r="D2694">
        <v>1201</v>
      </c>
      <c r="E2694" t="s">
        <v>2772</v>
      </c>
      <c r="F2694" s="4">
        <v>35850370</v>
      </c>
      <c r="G2694" s="2">
        <v>26.56</v>
      </c>
      <c r="H2694" t="s">
        <v>5792</v>
      </c>
      <c r="L2694" t="s">
        <v>5792</v>
      </c>
      <c r="AD2694" t="str">
        <f t="shared" si="128"/>
        <v xml:space="preserve">Energie, vodné, stočné, správcovské služby </v>
      </c>
    </row>
    <row r="2695" spans="1:30" x14ac:dyDescent="0.3">
      <c r="A2695" s="3">
        <v>44830</v>
      </c>
      <c r="B2695" s="2">
        <f t="shared" si="127"/>
        <v>2022</v>
      </c>
      <c r="C2695" s="2">
        <f t="shared" si="126"/>
        <v>9</v>
      </c>
      <c r="D2695">
        <v>1200</v>
      </c>
      <c r="E2695" t="s">
        <v>2773</v>
      </c>
      <c r="F2695" s="4">
        <v>35850370</v>
      </c>
      <c r="G2695" s="2">
        <v>64.92</v>
      </c>
      <c r="H2695" t="s">
        <v>5792</v>
      </c>
      <c r="L2695" t="s">
        <v>5792</v>
      </c>
      <c r="AD2695" t="str">
        <f t="shared" si="128"/>
        <v xml:space="preserve">Energie, vodné, stočné, správcovské služby </v>
      </c>
    </row>
    <row r="2696" spans="1:30" x14ac:dyDescent="0.3">
      <c r="A2696" s="3">
        <v>44823</v>
      </c>
      <c r="B2696" s="2">
        <f t="shared" si="127"/>
        <v>2022</v>
      </c>
      <c r="C2696" s="2">
        <f t="shared" si="126"/>
        <v>9</v>
      </c>
      <c r="D2696">
        <v>1171</v>
      </c>
      <c r="E2696" t="s">
        <v>2807</v>
      </c>
      <c r="F2696" s="4">
        <v>35850370</v>
      </c>
      <c r="G2696" s="2">
        <v>50.7</v>
      </c>
      <c r="H2696" t="s">
        <v>5792</v>
      </c>
      <c r="L2696" t="s">
        <v>5792</v>
      </c>
      <c r="AD2696" t="str">
        <f t="shared" si="128"/>
        <v xml:space="preserve">Energie, vodné, stočné, správcovské služby </v>
      </c>
    </row>
    <row r="2697" spans="1:30" x14ac:dyDescent="0.3">
      <c r="A2697" s="3">
        <v>44817</v>
      </c>
      <c r="B2697" s="2">
        <f t="shared" si="127"/>
        <v>2022</v>
      </c>
      <c r="C2697" s="2">
        <f t="shared" si="126"/>
        <v>9</v>
      </c>
      <c r="D2697">
        <v>1158</v>
      </c>
      <c r="E2697" t="s">
        <v>2849</v>
      </c>
      <c r="F2697" s="4">
        <v>35850370</v>
      </c>
      <c r="G2697" s="2">
        <v>378.48</v>
      </c>
      <c r="H2697" t="s">
        <v>5792</v>
      </c>
      <c r="L2697" t="s">
        <v>5792</v>
      </c>
      <c r="AD2697" t="str">
        <f t="shared" si="128"/>
        <v xml:space="preserve">Energie, vodné, stočné, správcovské služby </v>
      </c>
    </row>
    <row r="2698" spans="1:30" x14ac:dyDescent="0.3">
      <c r="A2698" s="3">
        <v>44797</v>
      </c>
      <c r="B2698" s="2">
        <f t="shared" si="127"/>
        <v>2022</v>
      </c>
      <c r="C2698" s="2">
        <f t="shared" si="126"/>
        <v>8</v>
      </c>
      <c r="D2698">
        <v>1104</v>
      </c>
      <c r="E2698" t="s">
        <v>2892</v>
      </c>
      <c r="F2698" s="4">
        <v>35850370</v>
      </c>
      <c r="G2698" s="2">
        <v>31826.59</v>
      </c>
      <c r="H2698" t="s">
        <v>5792</v>
      </c>
      <c r="L2698" t="s">
        <v>5792</v>
      </c>
      <c r="AD2698" t="str">
        <f t="shared" si="128"/>
        <v xml:space="preserve">Energie, vodné, stočné, správcovské služby </v>
      </c>
    </row>
    <row r="2699" spans="1:30" x14ac:dyDescent="0.3">
      <c r="A2699" s="3">
        <v>44784</v>
      </c>
      <c r="B2699" s="2">
        <f t="shared" si="127"/>
        <v>2022</v>
      </c>
      <c r="C2699" s="2">
        <f t="shared" si="126"/>
        <v>8</v>
      </c>
      <c r="D2699">
        <v>1030</v>
      </c>
      <c r="E2699" t="s">
        <v>2937</v>
      </c>
      <c r="F2699" s="4">
        <v>35850370</v>
      </c>
      <c r="G2699" s="2">
        <v>50.7</v>
      </c>
      <c r="H2699" t="s">
        <v>5792</v>
      </c>
      <c r="L2699" t="s">
        <v>5792</v>
      </c>
      <c r="AD2699" t="str">
        <f t="shared" si="128"/>
        <v xml:space="preserve">Energie, vodné, stočné, správcovské služby </v>
      </c>
    </row>
    <row r="2700" spans="1:30" x14ac:dyDescent="0.3">
      <c r="A2700" s="3">
        <v>44784</v>
      </c>
      <c r="B2700" s="2">
        <f t="shared" si="127"/>
        <v>2022</v>
      </c>
      <c r="C2700" s="2">
        <f t="shared" si="126"/>
        <v>8</v>
      </c>
      <c r="D2700">
        <v>1082</v>
      </c>
      <c r="E2700" t="s">
        <v>2954</v>
      </c>
      <c r="F2700" s="4">
        <v>35850370</v>
      </c>
      <c r="G2700" s="2">
        <v>26.56</v>
      </c>
      <c r="H2700" t="s">
        <v>5792</v>
      </c>
      <c r="L2700" t="s">
        <v>5792</v>
      </c>
      <c r="AD2700" t="str">
        <f t="shared" si="128"/>
        <v xml:space="preserve">Energie, vodné, stočné, správcovské služby </v>
      </c>
    </row>
    <row r="2701" spans="1:30" x14ac:dyDescent="0.3">
      <c r="A2701" s="3">
        <v>44784</v>
      </c>
      <c r="B2701" s="2">
        <f t="shared" si="127"/>
        <v>2022</v>
      </c>
      <c r="C2701" s="2">
        <f t="shared" si="126"/>
        <v>8</v>
      </c>
      <c r="D2701">
        <v>1081</v>
      </c>
      <c r="E2701" t="s">
        <v>2955</v>
      </c>
      <c r="F2701" s="4">
        <v>35850370</v>
      </c>
      <c r="G2701" s="2">
        <v>64.92</v>
      </c>
      <c r="H2701" t="s">
        <v>5792</v>
      </c>
      <c r="L2701" t="s">
        <v>5792</v>
      </c>
      <c r="AD2701" t="str">
        <f t="shared" si="128"/>
        <v xml:space="preserve">Energie, vodné, stočné, správcovské služby </v>
      </c>
    </row>
    <row r="2702" spans="1:30" x14ac:dyDescent="0.3">
      <c r="A2702" s="3">
        <v>44771</v>
      </c>
      <c r="B2702" s="2">
        <f t="shared" si="127"/>
        <v>2022</v>
      </c>
      <c r="C2702" s="2">
        <f t="shared" si="126"/>
        <v>7</v>
      </c>
      <c r="D2702">
        <v>986</v>
      </c>
      <c r="E2702" t="s">
        <v>2988</v>
      </c>
      <c r="F2702" s="4">
        <v>35850370</v>
      </c>
      <c r="G2702" s="2">
        <v>30799.73</v>
      </c>
      <c r="H2702" t="s">
        <v>5792</v>
      </c>
      <c r="L2702" t="s">
        <v>5792</v>
      </c>
      <c r="AD2702" t="str">
        <f t="shared" si="128"/>
        <v xml:space="preserve">Energie, vodné, stočné, správcovské služby </v>
      </c>
    </row>
    <row r="2703" spans="1:30" x14ac:dyDescent="0.3">
      <c r="A2703" s="3">
        <v>44769</v>
      </c>
      <c r="B2703" s="2">
        <f t="shared" si="127"/>
        <v>2022</v>
      </c>
      <c r="C2703" s="2">
        <f t="shared" si="126"/>
        <v>7</v>
      </c>
      <c r="D2703">
        <v>935</v>
      </c>
      <c r="E2703" t="s">
        <v>2996</v>
      </c>
      <c r="F2703" s="4">
        <v>35850370</v>
      </c>
      <c r="G2703" s="2">
        <v>26.56</v>
      </c>
      <c r="H2703" t="s">
        <v>5792</v>
      </c>
      <c r="L2703" t="s">
        <v>5792</v>
      </c>
      <c r="AD2703" t="str">
        <f t="shared" si="128"/>
        <v xml:space="preserve">Energie, vodné, stočné, správcovské služby </v>
      </c>
    </row>
    <row r="2704" spans="1:30" x14ac:dyDescent="0.3">
      <c r="A2704" s="3">
        <v>44769</v>
      </c>
      <c r="B2704" s="2">
        <f t="shared" si="127"/>
        <v>2022</v>
      </c>
      <c r="C2704" s="2">
        <f t="shared" si="126"/>
        <v>7</v>
      </c>
      <c r="D2704">
        <v>934</v>
      </c>
      <c r="E2704" t="s">
        <v>2997</v>
      </c>
      <c r="F2704" s="4">
        <v>35850370</v>
      </c>
      <c r="G2704" s="2">
        <v>64.92</v>
      </c>
      <c r="H2704" t="s">
        <v>5792</v>
      </c>
      <c r="L2704" t="s">
        <v>5792</v>
      </c>
      <c r="AD2704" t="str">
        <f t="shared" si="128"/>
        <v xml:space="preserve">Energie, vodné, stočné, správcovské služby </v>
      </c>
    </row>
    <row r="2705" spans="1:30" x14ac:dyDescent="0.3">
      <c r="A2705" s="3">
        <v>44768</v>
      </c>
      <c r="B2705" s="2">
        <f t="shared" si="127"/>
        <v>2022</v>
      </c>
      <c r="C2705" s="2">
        <f t="shared" si="126"/>
        <v>7</v>
      </c>
      <c r="D2705">
        <v>1018</v>
      </c>
      <c r="E2705" t="s">
        <v>2998</v>
      </c>
      <c r="F2705" s="4">
        <v>35850370</v>
      </c>
      <c r="G2705" s="2">
        <v>376.12</v>
      </c>
      <c r="H2705" t="s">
        <v>5792</v>
      </c>
      <c r="L2705" t="s">
        <v>5792</v>
      </c>
      <c r="AD2705" t="str">
        <f t="shared" si="128"/>
        <v xml:space="preserve">Energie, vodné, stočné, správcovské služby </v>
      </c>
    </row>
    <row r="2706" spans="1:30" x14ac:dyDescent="0.3">
      <c r="A2706" s="3">
        <v>44750</v>
      </c>
      <c r="B2706" s="2">
        <f t="shared" si="127"/>
        <v>2022</v>
      </c>
      <c r="C2706" s="2">
        <f t="shared" si="126"/>
        <v>7</v>
      </c>
      <c r="D2706">
        <v>892</v>
      </c>
      <c r="E2706" t="s">
        <v>3099</v>
      </c>
      <c r="F2706" s="4">
        <v>35850370</v>
      </c>
      <c r="G2706" s="2">
        <v>50.7</v>
      </c>
      <c r="H2706" t="s">
        <v>5792</v>
      </c>
      <c r="L2706" t="s">
        <v>5792</v>
      </c>
      <c r="AD2706" t="str">
        <f t="shared" si="128"/>
        <v xml:space="preserve">Energie, vodné, stočné, správcovské služby </v>
      </c>
    </row>
    <row r="2707" spans="1:30" x14ac:dyDescent="0.3">
      <c r="A2707" s="3">
        <v>44734</v>
      </c>
      <c r="B2707" s="2">
        <f t="shared" si="127"/>
        <v>2022</v>
      </c>
      <c r="C2707" s="2">
        <f t="shared" si="126"/>
        <v>6</v>
      </c>
      <c r="D2707">
        <v>863</v>
      </c>
      <c r="E2707" t="s">
        <v>3152</v>
      </c>
      <c r="F2707" s="4">
        <v>35850370</v>
      </c>
      <c r="G2707" s="2">
        <v>486.04</v>
      </c>
      <c r="H2707" t="s">
        <v>5792</v>
      </c>
      <c r="L2707" t="s">
        <v>5792</v>
      </c>
      <c r="AD2707" t="str">
        <f t="shared" si="128"/>
        <v xml:space="preserve">Energie, vodné, stočné, správcovské služby </v>
      </c>
    </row>
    <row r="2708" spans="1:30" x14ac:dyDescent="0.3">
      <c r="A2708" s="3">
        <v>44726</v>
      </c>
      <c r="B2708" s="2">
        <f t="shared" si="127"/>
        <v>2022</v>
      </c>
      <c r="C2708" s="2">
        <f t="shared" si="126"/>
        <v>6</v>
      </c>
      <c r="D2708">
        <v>807</v>
      </c>
      <c r="E2708" t="s">
        <v>3219</v>
      </c>
      <c r="F2708" s="4">
        <v>35850370</v>
      </c>
      <c r="G2708" s="2">
        <v>31826.59</v>
      </c>
      <c r="H2708" t="s">
        <v>5792</v>
      </c>
      <c r="L2708" t="s">
        <v>5792</v>
      </c>
      <c r="AD2708" t="str">
        <f t="shared" si="128"/>
        <v xml:space="preserve">Energie, vodné, stočné, správcovské služby </v>
      </c>
    </row>
    <row r="2709" spans="1:30" x14ac:dyDescent="0.3">
      <c r="A2709" s="3">
        <v>44725</v>
      </c>
      <c r="B2709" s="2">
        <f t="shared" si="127"/>
        <v>2022</v>
      </c>
      <c r="C2709" s="2">
        <f t="shared" si="126"/>
        <v>6</v>
      </c>
      <c r="D2709">
        <v>776</v>
      </c>
      <c r="E2709" t="s">
        <v>3234</v>
      </c>
      <c r="F2709" s="4">
        <v>35850370</v>
      </c>
      <c r="G2709" s="2">
        <v>26.56</v>
      </c>
      <c r="H2709" t="s">
        <v>5792</v>
      </c>
      <c r="L2709" t="s">
        <v>5792</v>
      </c>
      <c r="AD2709" t="str">
        <f t="shared" si="128"/>
        <v xml:space="preserve">Energie, vodné, stočné, správcovské služby </v>
      </c>
    </row>
    <row r="2710" spans="1:30" x14ac:dyDescent="0.3">
      <c r="A2710" s="3">
        <v>44725</v>
      </c>
      <c r="B2710" s="2">
        <f t="shared" si="127"/>
        <v>2022</v>
      </c>
      <c r="C2710" s="2">
        <f t="shared" si="126"/>
        <v>6</v>
      </c>
      <c r="D2710">
        <v>775</v>
      </c>
      <c r="E2710" t="s">
        <v>3235</v>
      </c>
      <c r="F2710" s="4">
        <v>35850370</v>
      </c>
      <c r="G2710" s="2">
        <v>64.92</v>
      </c>
      <c r="H2710" t="s">
        <v>5792</v>
      </c>
      <c r="L2710" t="s">
        <v>5792</v>
      </c>
      <c r="AD2710" t="str">
        <f t="shared" si="128"/>
        <v xml:space="preserve">Energie, vodné, stočné, správcovské služby </v>
      </c>
    </row>
    <row r="2711" spans="1:30" x14ac:dyDescent="0.3">
      <c r="A2711" s="3">
        <v>44712</v>
      </c>
      <c r="B2711" s="2">
        <f t="shared" si="127"/>
        <v>2022</v>
      </c>
      <c r="C2711" s="2">
        <f t="shared" si="126"/>
        <v>5</v>
      </c>
      <c r="D2711">
        <v>710</v>
      </c>
      <c r="E2711" t="s">
        <v>3282</v>
      </c>
      <c r="F2711" s="4">
        <v>35850370</v>
      </c>
      <c r="G2711" s="2">
        <v>50.7</v>
      </c>
      <c r="H2711" t="s">
        <v>5792</v>
      </c>
      <c r="L2711" t="s">
        <v>5792</v>
      </c>
      <c r="AD2711" t="str">
        <f t="shared" si="128"/>
        <v xml:space="preserve">Energie, vodné, stočné, správcovské služby </v>
      </c>
    </row>
    <row r="2712" spans="1:30" x14ac:dyDescent="0.3">
      <c r="A2712" s="3">
        <v>44701</v>
      </c>
      <c r="B2712" s="2">
        <f t="shared" si="127"/>
        <v>2022</v>
      </c>
      <c r="C2712" s="2">
        <f t="shared" si="126"/>
        <v>5</v>
      </c>
      <c r="D2712">
        <v>676</v>
      </c>
      <c r="E2712" t="s">
        <v>3334</v>
      </c>
      <c r="F2712" s="4">
        <v>35850370</v>
      </c>
      <c r="G2712" s="2">
        <v>373.69</v>
      </c>
      <c r="H2712" t="s">
        <v>5792</v>
      </c>
      <c r="L2712" t="s">
        <v>5792</v>
      </c>
      <c r="AD2712" t="str">
        <f t="shared" si="128"/>
        <v xml:space="preserve">Energie, vodné, stočné, správcovské služby </v>
      </c>
    </row>
    <row r="2713" spans="1:30" x14ac:dyDescent="0.3">
      <c r="A2713" s="3">
        <v>44698</v>
      </c>
      <c r="B2713" s="2">
        <f t="shared" si="127"/>
        <v>2022</v>
      </c>
      <c r="C2713" s="2">
        <f t="shared" si="126"/>
        <v>5</v>
      </c>
      <c r="D2713">
        <v>637</v>
      </c>
      <c r="E2713" t="s">
        <v>3349</v>
      </c>
      <c r="F2713" s="4">
        <v>35850370</v>
      </c>
      <c r="G2713" s="2">
        <v>30799.73</v>
      </c>
      <c r="H2713" t="s">
        <v>5792</v>
      </c>
      <c r="L2713" t="s">
        <v>5792</v>
      </c>
      <c r="AD2713" t="str">
        <f t="shared" si="128"/>
        <v xml:space="preserve">Energie, vodné, stočné, správcovské služby </v>
      </c>
    </row>
    <row r="2714" spans="1:30" x14ac:dyDescent="0.3">
      <c r="A2714" s="3">
        <v>44694</v>
      </c>
      <c r="B2714" s="2">
        <f t="shared" si="127"/>
        <v>2022</v>
      </c>
      <c r="C2714" s="2">
        <f t="shared" si="126"/>
        <v>5</v>
      </c>
      <c r="D2714">
        <v>599</v>
      </c>
      <c r="E2714" t="s">
        <v>3384</v>
      </c>
      <c r="F2714" s="4">
        <v>35850370</v>
      </c>
      <c r="G2714" s="2">
        <v>26.56</v>
      </c>
      <c r="H2714" t="s">
        <v>5792</v>
      </c>
      <c r="L2714" t="s">
        <v>5792</v>
      </c>
      <c r="AD2714" t="str">
        <f t="shared" si="128"/>
        <v xml:space="preserve">Energie, vodné, stočné, správcovské služby </v>
      </c>
    </row>
    <row r="2715" spans="1:30" x14ac:dyDescent="0.3">
      <c r="A2715" s="3">
        <v>44694</v>
      </c>
      <c r="B2715" s="2">
        <f t="shared" si="127"/>
        <v>2022</v>
      </c>
      <c r="C2715" s="2">
        <f t="shared" si="126"/>
        <v>5</v>
      </c>
      <c r="D2715">
        <v>598</v>
      </c>
      <c r="E2715" t="s">
        <v>3385</v>
      </c>
      <c r="F2715" s="4">
        <v>35850370</v>
      </c>
      <c r="G2715" s="2">
        <v>64.92</v>
      </c>
      <c r="H2715" t="s">
        <v>5792</v>
      </c>
      <c r="L2715" t="s">
        <v>5792</v>
      </c>
      <c r="AD2715" t="str">
        <f t="shared" si="128"/>
        <v xml:space="preserve">Energie, vodné, stočné, správcovské služby </v>
      </c>
    </row>
    <row r="2716" spans="1:30" x14ac:dyDescent="0.3">
      <c r="A2716" s="3">
        <v>44683</v>
      </c>
      <c r="B2716" s="2">
        <f t="shared" si="127"/>
        <v>2022</v>
      </c>
      <c r="C2716" s="2">
        <f t="shared" si="126"/>
        <v>5</v>
      </c>
      <c r="D2716">
        <v>534</v>
      </c>
      <c r="E2716" t="s">
        <v>3412</v>
      </c>
      <c r="F2716" s="4">
        <v>35850370</v>
      </c>
      <c r="G2716" s="2">
        <v>50.7</v>
      </c>
      <c r="H2716" t="s">
        <v>5792</v>
      </c>
      <c r="L2716" t="s">
        <v>5792</v>
      </c>
      <c r="AD2716" t="str">
        <f t="shared" si="128"/>
        <v xml:space="preserve">Energie, vodné, stočné, správcovské služby </v>
      </c>
    </row>
    <row r="2717" spans="1:30" x14ac:dyDescent="0.3">
      <c r="A2717" s="3">
        <v>44678</v>
      </c>
      <c r="B2717" s="2">
        <f t="shared" si="127"/>
        <v>2022</v>
      </c>
      <c r="C2717" s="2">
        <f t="shared" si="126"/>
        <v>4</v>
      </c>
      <c r="D2717">
        <v>519</v>
      </c>
      <c r="E2717" t="s">
        <v>3441</v>
      </c>
      <c r="F2717" s="4">
        <v>35850370</v>
      </c>
      <c r="G2717" s="2">
        <v>361.81</v>
      </c>
      <c r="H2717" t="s">
        <v>5792</v>
      </c>
      <c r="L2717" t="s">
        <v>5792</v>
      </c>
      <c r="AD2717" t="str">
        <f t="shared" si="128"/>
        <v xml:space="preserve">Energie, vodné, stočné, správcovské služby </v>
      </c>
    </row>
    <row r="2718" spans="1:30" x14ac:dyDescent="0.3">
      <c r="A2718" s="3">
        <v>44678</v>
      </c>
      <c r="B2718" s="2">
        <f t="shared" si="127"/>
        <v>2022</v>
      </c>
      <c r="C2718" s="2">
        <f t="shared" si="126"/>
        <v>4</v>
      </c>
      <c r="D2718">
        <v>533</v>
      </c>
      <c r="E2718" t="s">
        <v>3443</v>
      </c>
      <c r="F2718" s="4">
        <v>35850370</v>
      </c>
      <c r="G2718" s="2">
        <v>151.19999999999999</v>
      </c>
      <c r="H2718" t="s">
        <v>5792</v>
      </c>
      <c r="L2718" t="s">
        <v>5792</v>
      </c>
      <c r="AD2718" t="str">
        <f t="shared" si="128"/>
        <v xml:space="preserve">Energie, vodné, stočné, správcovské služby </v>
      </c>
    </row>
    <row r="2719" spans="1:30" x14ac:dyDescent="0.3">
      <c r="A2719" s="3">
        <v>44673</v>
      </c>
      <c r="B2719" s="2">
        <f t="shared" si="127"/>
        <v>2022</v>
      </c>
      <c r="C2719" s="2">
        <f t="shared" si="126"/>
        <v>4</v>
      </c>
      <c r="D2719">
        <v>458</v>
      </c>
      <c r="E2719" t="s">
        <v>3457</v>
      </c>
      <c r="F2719" s="4">
        <v>35850370</v>
      </c>
      <c r="G2719" s="2">
        <v>31826.59</v>
      </c>
      <c r="H2719" t="s">
        <v>5792</v>
      </c>
      <c r="L2719" t="s">
        <v>5792</v>
      </c>
      <c r="AD2719" t="str">
        <f t="shared" si="128"/>
        <v xml:space="preserve">Energie, vodné, stočné, správcovské služby </v>
      </c>
    </row>
    <row r="2720" spans="1:30" x14ac:dyDescent="0.3">
      <c r="A2720" s="3">
        <v>44664</v>
      </c>
      <c r="B2720" s="2">
        <f t="shared" si="127"/>
        <v>2022</v>
      </c>
      <c r="C2720" s="2">
        <f t="shared" si="126"/>
        <v>4</v>
      </c>
      <c r="D2720">
        <v>451</v>
      </c>
      <c r="E2720" t="s">
        <v>3523</v>
      </c>
      <c r="F2720" s="4">
        <v>35850370</v>
      </c>
      <c r="G2720" s="2">
        <v>26.56</v>
      </c>
      <c r="H2720" t="s">
        <v>5792</v>
      </c>
      <c r="L2720" t="s">
        <v>5792</v>
      </c>
      <c r="AD2720" t="str">
        <f t="shared" si="128"/>
        <v xml:space="preserve">Energie, vodné, stočné, správcovské služby </v>
      </c>
    </row>
    <row r="2721" spans="1:30" x14ac:dyDescent="0.3">
      <c r="A2721" s="3">
        <v>44664</v>
      </c>
      <c r="B2721" s="2">
        <f t="shared" si="127"/>
        <v>2022</v>
      </c>
      <c r="C2721" s="2">
        <f t="shared" si="126"/>
        <v>4</v>
      </c>
      <c r="D2721">
        <v>416</v>
      </c>
      <c r="E2721" t="s">
        <v>3526</v>
      </c>
      <c r="F2721" s="4">
        <v>35850370</v>
      </c>
      <c r="G2721" s="2">
        <v>53.65</v>
      </c>
      <c r="H2721" t="s">
        <v>5792</v>
      </c>
      <c r="L2721" t="s">
        <v>5792</v>
      </c>
      <c r="AD2721" t="str">
        <f t="shared" si="128"/>
        <v xml:space="preserve">Energie, vodné, stočné, správcovské služby </v>
      </c>
    </row>
    <row r="2722" spans="1:30" x14ac:dyDescent="0.3">
      <c r="A2722" s="3">
        <v>44664</v>
      </c>
      <c r="B2722" s="2">
        <f t="shared" si="127"/>
        <v>2022</v>
      </c>
      <c r="C2722" s="2">
        <f t="shared" si="126"/>
        <v>4</v>
      </c>
      <c r="D2722">
        <v>23</v>
      </c>
      <c r="E2722" t="s">
        <v>3527</v>
      </c>
      <c r="F2722" s="4">
        <v>35850370</v>
      </c>
      <c r="G2722" s="2">
        <v>151.19999999999999</v>
      </c>
      <c r="H2722" t="s">
        <v>5792</v>
      </c>
      <c r="L2722" t="s">
        <v>5792</v>
      </c>
      <c r="AD2722" t="str">
        <f t="shared" si="128"/>
        <v xml:space="preserve">Energie, vodné, stočné, správcovské služby </v>
      </c>
    </row>
    <row r="2723" spans="1:30" x14ac:dyDescent="0.3">
      <c r="A2723" s="3">
        <v>44664</v>
      </c>
      <c r="B2723" s="2">
        <f t="shared" si="127"/>
        <v>2022</v>
      </c>
      <c r="C2723" s="2">
        <f t="shared" si="126"/>
        <v>4</v>
      </c>
      <c r="D2723">
        <v>407</v>
      </c>
      <c r="E2723" t="s">
        <v>3528</v>
      </c>
      <c r="F2723" s="4">
        <v>35850370</v>
      </c>
      <c r="G2723" s="2">
        <v>64.92</v>
      </c>
      <c r="H2723" t="s">
        <v>5792</v>
      </c>
      <c r="L2723" t="s">
        <v>5792</v>
      </c>
      <c r="AD2723" t="str">
        <f t="shared" si="128"/>
        <v xml:space="preserve">Energie, vodné, stočné, správcovské služby </v>
      </c>
    </row>
    <row r="2724" spans="1:30" x14ac:dyDescent="0.3">
      <c r="A2724" s="3">
        <v>44652</v>
      </c>
      <c r="B2724" s="2">
        <f t="shared" si="127"/>
        <v>2022</v>
      </c>
      <c r="C2724" s="2">
        <f t="shared" si="126"/>
        <v>4</v>
      </c>
      <c r="D2724">
        <v>399</v>
      </c>
      <c r="E2724" t="s">
        <v>3548</v>
      </c>
      <c r="F2724" s="4">
        <v>35850370</v>
      </c>
      <c r="G2724" s="2">
        <v>0</v>
      </c>
      <c r="H2724" t="s">
        <v>5792</v>
      </c>
      <c r="L2724" t="s">
        <v>5792</v>
      </c>
      <c r="AD2724" t="str">
        <f t="shared" si="128"/>
        <v xml:space="preserve">Energie, vodné, stočné, správcovské služby </v>
      </c>
    </row>
    <row r="2725" spans="1:30" x14ac:dyDescent="0.3">
      <c r="A2725" s="3">
        <v>44650</v>
      </c>
      <c r="B2725" s="2">
        <f t="shared" si="127"/>
        <v>2022</v>
      </c>
      <c r="C2725" s="2">
        <f t="shared" si="126"/>
        <v>3</v>
      </c>
      <c r="D2725">
        <v>367</v>
      </c>
      <c r="E2725" t="s">
        <v>3568</v>
      </c>
      <c r="F2725" s="4">
        <v>35850370</v>
      </c>
      <c r="G2725" s="2">
        <v>50.7</v>
      </c>
      <c r="H2725" t="s">
        <v>5792</v>
      </c>
      <c r="L2725" t="s">
        <v>5792</v>
      </c>
      <c r="AD2725" t="str">
        <f t="shared" si="128"/>
        <v xml:space="preserve">Energie, vodné, stočné, správcovské služby </v>
      </c>
    </row>
    <row r="2726" spans="1:30" x14ac:dyDescent="0.3">
      <c r="A2726" s="3">
        <v>44645</v>
      </c>
      <c r="B2726" s="2">
        <f t="shared" si="127"/>
        <v>2022</v>
      </c>
      <c r="C2726" s="2">
        <f t="shared" si="126"/>
        <v>3</v>
      </c>
      <c r="D2726">
        <v>345</v>
      </c>
      <c r="E2726" t="s">
        <v>3599</v>
      </c>
      <c r="F2726" s="4">
        <v>35850370</v>
      </c>
      <c r="G2726" s="2">
        <v>310.49</v>
      </c>
      <c r="H2726" t="s">
        <v>5792</v>
      </c>
      <c r="L2726" t="s">
        <v>5792</v>
      </c>
      <c r="AD2726" t="str">
        <f t="shared" si="128"/>
        <v xml:space="preserve">Energie, vodné, stočné, správcovské služby </v>
      </c>
    </row>
    <row r="2727" spans="1:30" x14ac:dyDescent="0.3">
      <c r="A2727" s="3">
        <v>44642</v>
      </c>
      <c r="B2727" s="2">
        <f t="shared" si="127"/>
        <v>2022</v>
      </c>
      <c r="C2727" s="2">
        <f t="shared" si="126"/>
        <v>3</v>
      </c>
      <c r="D2727">
        <v>337</v>
      </c>
      <c r="E2727" t="s">
        <v>3629</v>
      </c>
      <c r="F2727" s="4">
        <v>35850370</v>
      </c>
      <c r="G2727" s="2">
        <v>179.68</v>
      </c>
      <c r="H2727" t="s">
        <v>5792</v>
      </c>
      <c r="L2727" t="s">
        <v>5792</v>
      </c>
      <c r="AD2727" t="str">
        <f t="shared" si="128"/>
        <v xml:space="preserve">Energie, vodné, stočné, správcovské služby </v>
      </c>
    </row>
    <row r="2728" spans="1:30" x14ac:dyDescent="0.3">
      <c r="A2728" s="3">
        <v>44642</v>
      </c>
      <c r="B2728" s="2">
        <f t="shared" si="127"/>
        <v>2022</v>
      </c>
      <c r="C2728" s="2">
        <f t="shared" si="126"/>
        <v>3</v>
      </c>
      <c r="D2728">
        <v>353</v>
      </c>
      <c r="E2728" t="s">
        <v>3636</v>
      </c>
      <c r="F2728" s="4">
        <v>35850370</v>
      </c>
      <c r="G2728" s="2">
        <v>-47.09</v>
      </c>
      <c r="H2728" t="s">
        <v>5792</v>
      </c>
      <c r="L2728" t="s">
        <v>5792</v>
      </c>
      <c r="AD2728" t="str">
        <f t="shared" si="128"/>
        <v xml:space="preserve">Energie, vodné, stočné, správcovské služby </v>
      </c>
    </row>
    <row r="2729" spans="1:30" x14ac:dyDescent="0.3">
      <c r="A2729" s="3">
        <v>44637</v>
      </c>
      <c r="B2729" s="2">
        <f t="shared" si="127"/>
        <v>2022</v>
      </c>
      <c r="C2729" s="2">
        <f t="shared" si="126"/>
        <v>3</v>
      </c>
      <c r="D2729">
        <v>285</v>
      </c>
      <c r="E2729" t="s">
        <v>3650</v>
      </c>
      <c r="F2729" s="4">
        <v>35850370</v>
      </c>
      <c r="G2729" s="2">
        <v>28747.21</v>
      </c>
      <c r="H2729" t="s">
        <v>5792</v>
      </c>
      <c r="L2729" t="s">
        <v>5792</v>
      </c>
      <c r="AD2729" t="str">
        <f t="shared" si="128"/>
        <v xml:space="preserve">Energie, vodné, stočné, správcovské služby </v>
      </c>
    </row>
    <row r="2730" spans="1:30" x14ac:dyDescent="0.3">
      <c r="A2730" s="3">
        <v>44635</v>
      </c>
      <c r="B2730" s="2">
        <f t="shared" si="127"/>
        <v>2022</v>
      </c>
      <c r="C2730" s="2">
        <f t="shared" si="126"/>
        <v>3</v>
      </c>
      <c r="D2730">
        <v>295</v>
      </c>
      <c r="E2730" t="s">
        <v>3663</v>
      </c>
      <c r="F2730" s="4">
        <v>35850370</v>
      </c>
      <c r="G2730" s="2">
        <v>0</v>
      </c>
      <c r="H2730" t="s">
        <v>5792</v>
      </c>
      <c r="L2730" t="s">
        <v>5792</v>
      </c>
      <c r="AD2730" t="str">
        <f t="shared" si="128"/>
        <v xml:space="preserve">Energie, vodné, stočné, správcovské služby </v>
      </c>
    </row>
    <row r="2731" spans="1:30" x14ac:dyDescent="0.3">
      <c r="A2731" s="3">
        <v>44635</v>
      </c>
      <c r="B2731" s="2">
        <f t="shared" si="127"/>
        <v>2022</v>
      </c>
      <c r="C2731" s="2">
        <f t="shared" si="126"/>
        <v>3</v>
      </c>
      <c r="D2731">
        <v>273</v>
      </c>
      <c r="E2731" t="s">
        <v>3665</v>
      </c>
      <c r="F2731" s="4">
        <v>35850370</v>
      </c>
      <c r="G2731" s="2">
        <v>64.92</v>
      </c>
      <c r="H2731" t="s">
        <v>5792</v>
      </c>
      <c r="L2731" t="s">
        <v>5792</v>
      </c>
      <c r="AD2731" t="str">
        <f t="shared" si="128"/>
        <v xml:space="preserve">Energie, vodné, stočné, správcovské služby </v>
      </c>
    </row>
    <row r="2732" spans="1:30" x14ac:dyDescent="0.3">
      <c r="A2732" s="3">
        <v>44635</v>
      </c>
      <c r="B2732" s="2">
        <f t="shared" si="127"/>
        <v>2022</v>
      </c>
      <c r="C2732" s="2">
        <f t="shared" si="126"/>
        <v>3</v>
      </c>
      <c r="D2732">
        <v>272</v>
      </c>
      <c r="E2732" t="s">
        <v>3666</v>
      </c>
      <c r="F2732" s="4">
        <v>35850370</v>
      </c>
      <c r="G2732" s="2">
        <v>26.56</v>
      </c>
      <c r="H2732" t="s">
        <v>5792</v>
      </c>
      <c r="L2732" t="s">
        <v>5792</v>
      </c>
      <c r="AD2732" t="str">
        <f t="shared" si="128"/>
        <v xml:space="preserve">Energie, vodné, stočné, správcovské služby </v>
      </c>
    </row>
    <row r="2733" spans="1:30" x14ac:dyDescent="0.3">
      <c r="A2733" s="3">
        <v>44627</v>
      </c>
      <c r="B2733" s="2">
        <f t="shared" si="127"/>
        <v>2022</v>
      </c>
      <c r="C2733" s="2">
        <f t="shared" si="126"/>
        <v>3</v>
      </c>
      <c r="D2733">
        <v>220</v>
      </c>
      <c r="E2733" t="s">
        <v>3698</v>
      </c>
      <c r="F2733" s="4">
        <v>35850370</v>
      </c>
      <c r="G2733" s="2">
        <v>70.02</v>
      </c>
      <c r="H2733" t="s">
        <v>5792</v>
      </c>
      <c r="L2733" t="s">
        <v>5792</v>
      </c>
      <c r="AD2733" t="str">
        <f t="shared" si="128"/>
        <v xml:space="preserve">Energie, vodné, stočné, správcovské služby </v>
      </c>
    </row>
    <row r="2734" spans="1:30" x14ac:dyDescent="0.3">
      <c r="A2734" s="3">
        <v>44616</v>
      </c>
      <c r="B2734" s="2">
        <f t="shared" si="127"/>
        <v>2022</v>
      </c>
      <c r="C2734" s="2">
        <f t="shared" si="126"/>
        <v>2</v>
      </c>
      <c r="D2734">
        <v>197</v>
      </c>
      <c r="E2734" t="s">
        <v>3599</v>
      </c>
      <c r="F2734" s="4">
        <v>35850370</v>
      </c>
      <c r="G2734" s="2">
        <v>194.48</v>
      </c>
      <c r="H2734" t="s">
        <v>5792</v>
      </c>
      <c r="L2734" t="s">
        <v>5792</v>
      </c>
      <c r="AD2734" t="str">
        <f t="shared" si="128"/>
        <v xml:space="preserve">Energie, vodné, stočné, správcovské služby </v>
      </c>
    </row>
    <row r="2735" spans="1:30" x14ac:dyDescent="0.3">
      <c r="A2735" s="3">
        <v>44614</v>
      </c>
      <c r="B2735" s="2">
        <f t="shared" si="127"/>
        <v>2022</v>
      </c>
      <c r="C2735" s="2">
        <f t="shared" si="126"/>
        <v>2</v>
      </c>
      <c r="D2735">
        <v>187</v>
      </c>
      <c r="E2735" t="s">
        <v>3753</v>
      </c>
      <c r="F2735" s="4">
        <v>35850370</v>
      </c>
      <c r="G2735" s="2">
        <v>179.68</v>
      </c>
      <c r="H2735" t="s">
        <v>5792</v>
      </c>
      <c r="L2735" t="s">
        <v>5792</v>
      </c>
      <c r="AD2735" t="str">
        <f t="shared" si="128"/>
        <v xml:space="preserve">Energie, vodné, stočné, správcovské služby </v>
      </c>
    </row>
    <row r="2736" spans="1:30" x14ac:dyDescent="0.3">
      <c r="A2736" s="3">
        <v>44608</v>
      </c>
      <c r="B2736" s="2">
        <f t="shared" si="127"/>
        <v>2022</v>
      </c>
      <c r="C2736" s="2">
        <f t="shared" si="126"/>
        <v>2</v>
      </c>
      <c r="D2736">
        <v>141</v>
      </c>
      <c r="E2736" t="s">
        <v>3767</v>
      </c>
      <c r="F2736" s="4">
        <v>35850370</v>
      </c>
      <c r="G2736" s="2">
        <v>31826.59</v>
      </c>
      <c r="H2736" t="s">
        <v>5792</v>
      </c>
      <c r="L2736" t="s">
        <v>5792</v>
      </c>
      <c r="AD2736" t="str">
        <f t="shared" si="128"/>
        <v xml:space="preserve">Energie, vodné, stočné, správcovské služby </v>
      </c>
    </row>
    <row r="2737" spans="1:30" x14ac:dyDescent="0.3">
      <c r="A2737" s="3">
        <v>44603</v>
      </c>
      <c r="B2737" s="2">
        <f t="shared" si="127"/>
        <v>2022</v>
      </c>
      <c r="C2737" s="2">
        <f t="shared" si="126"/>
        <v>2</v>
      </c>
      <c r="D2737">
        <v>111</v>
      </c>
      <c r="E2737" t="s">
        <v>3806</v>
      </c>
      <c r="F2737" s="4">
        <v>35850370</v>
      </c>
      <c r="G2737" s="2">
        <v>64.92</v>
      </c>
      <c r="H2737" t="s">
        <v>5792</v>
      </c>
      <c r="L2737" t="s">
        <v>5792</v>
      </c>
      <c r="AD2737" t="str">
        <f t="shared" si="128"/>
        <v xml:space="preserve">Energie, vodné, stočné, správcovské služby </v>
      </c>
    </row>
    <row r="2738" spans="1:30" x14ac:dyDescent="0.3">
      <c r="A2738" s="3">
        <v>44603</v>
      </c>
      <c r="B2738" s="2">
        <f t="shared" si="127"/>
        <v>2022</v>
      </c>
      <c r="C2738" s="2">
        <f t="shared" si="126"/>
        <v>2</v>
      </c>
      <c r="D2738">
        <v>110</v>
      </c>
      <c r="E2738" t="s">
        <v>3807</v>
      </c>
      <c r="F2738" s="4">
        <v>35850370</v>
      </c>
      <c r="G2738" s="2">
        <v>26.56</v>
      </c>
      <c r="H2738" t="s">
        <v>5792</v>
      </c>
      <c r="L2738" t="s">
        <v>5792</v>
      </c>
      <c r="AD2738" t="str">
        <f t="shared" si="128"/>
        <v xml:space="preserve">Energie, vodné, stočné, správcovské služby </v>
      </c>
    </row>
    <row r="2739" spans="1:30" x14ac:dyDescent="0.3">
      <c r="A2739" s="3">
        <v>44595</v>
      </c>
      <c r="B2739" s="2">
        <f t="shared" si="127"/>
        <v>2022</v>
      </c>
      <c r="C2739" s="2">
        <f t="shared" si="126"/>
        <v>2</v>
      </c>
      <c r="D2739">
        <v>89</v>
      </c>
      <c r="E2739" t="s">
        <v>3821</v>
      </c>
      <c r="F2739" s="4">
        <v>35850370</v>
      </c>
      <c r="G2739" s="2">
        <v>0</v>
      </c>
      <c r="H2739" t="s">
        <v>5792</v>
      </c>
      <c r="L2739" t="s">
        <v>5792</v>
      </c>
      <c r="AD2739" t="str">
        <f t="shared" si="128"/>
        <v xml:space="preserve">Energie, vodné, stočné, správcovské služby </v>
      </c>
    </row>
    <row r="2740" spans="1:30" x14ac:dyDescent="0.3">
      <c r="A2740" s="3">
        <v>44593</v>
      </c>
      <c r="B2740" s="2">
        <f t="shared" si="127"/>
        <v>2022</v>
      </c>
      <c r="C2740" s="2">
        <f t="shared" si="126"/>
        <v>2</v>
      </c>
      <c r="D2740">
        <v>68</v>
      </c>
      <c r="E2740" t="s">
        <v>3835</v>
      </c>
      <c r="F2740" s="4">
        <v>35850370</v>
      </c>
      <c r="G2740" s="2">
        <v>408.11</v>
      </c>
      <c r="H2740" t="s">
        <v>5792</v>
      </c>
      <c r="L2740" t="s">
        <v>5792</v>
      </c>
      <c r="AD2740" t="str">
        <f t="shared" si="128"/>
        <v xml:space="preserve">Energie, vodné, stočné, správcovské služby </v>
      </c>
    </row>
    <row r="2741" spans="1:30" x14ac:dyDescent="0.3">
      <c r="A2741" s="3">
        <v>44588</v>
      </c>
      <c r="B2741" s="2">
        <f t="shared" si="127"/>
        <v>2022</v>
      </c>
      <c r="C2741" s="2">
        <f t="shared" si="126"/>
        <v>1</v>
      </c>
      <c r="D2741">
        <v>66</v>
      </c>
      <c r="E2741" t="s">
        <v>3875</v>
      </c>
      <c r="F2741" s="4">
        <v>35850370</v>
      </c>
      <c r="G2741" s="2">
        <v>179.68</v>
      </c>
      <c r="H2741" t="s">
        <v>5792</v>
      </c>
      <c r="L2741" t="s">
        <v>5792</v>
      </c>
      <c r="AD2741" t="str">
        <f t="shared" si="128"/>
        <v xml:space="preserve">Energie, vodné, stočné, správcovské služby </v>
      </c>
    </row>
    <row r="2742" spans="1:30" x14ac:dyDescent="0.3">
      <c r="A2742" s="3">
        <v>44588</v>
      </c>
      <c r="B2742" s="2">
        <f t="shared" si="127"/>
        <v>2022</v>
      </c>
      <c r="C2742" s="2">
        <f t="shared" si="126"/>
        <v>1</v>
      </c>
      <c r="D2742">
        <v>67</v>
      </c>
      <c r="E2742" t="s">
        <v>3879</v>
      </c>
      <c r="F2742" s="4">
        <v>35850370</v>
      </c>
      <c r="G2742" s="2">
        <v>33.799999999999997</v>
      </c>
      <c r="H2742" t="s">
        <v>5792</v>
      </c>
      <c r="L2742" t="s">
        <v>5792</v>
      </c>
      <c r="AD2742" t="str">
        <f t="shared" si="128"/>
        <v xml:space="preserve">Energie, vodné, stočné, správcovské služby </v>
      </c>
    </row>
    <row r="2743" spans="1:30" x14ac:dyDescent="0.3">
      <c r="A2743" s="3">
        <v>44581</v>
      </c>
      <c r="B2743" s="2">
        <f t="shared" si="127"/>
        <v>2022</v>
      </c>
      <c r="C2743" s="2">
        <f t="shared" si="126"/>
        <v>1</v>
      </c>
      <c r="D2743">
        <v>2002</v>
      </c>
      <c r="E2743" t="s">
        <v>3936</v>
      </c>
      <c r="F2743" s="4">
        <v>35850370</v>
      </c>
      <c r="G2743" s="2">
        <v>33235.67</v>
      </c>
      <c r="H2743" t="s">
        <v>5792</v>
      </c>
      <c r="L2743" t="s">
        <v>5792</v>
      </c>
      <c r="AD2743" t="str">
        <f t="shared" si="128"/>
        <v xml:space="preserve">Energie, vodné, stočné, správcovské služby </v>
      </c>
    </row>
    <row r="2744" spans="1:30" x14ac:dyDescent="0.3">
      <c r="A2744" s="3">
        <v>44575</v>
      </c>
      <c r="B2744" s="2">
        <f t="shared" si="127"/>
        <v>2022</v>
      </c>
      <c r="C2744" s="2">
        <f t="shared" si="126"/>
        <v>1</v>
      </c>
      <c r="D2744">
        <v>1982</v>
      </c>
      <c r="E2744" t="s">
        <v>3949</v>
      </c>
      <c r="F2744" s="4">
        <v>35850370</v>
      </c>
      <c r="G2744" s="2">
        <v>64.92</v>
      </c>
      <c r="H2744" t="s">
        <v>5792</v>
      </c>
      <c r="L2744" t="s">
        <v>5792</v>
      </c>
      <c r="AD2744" t="str">
        <f t="shared" si="128"/>
        <v xml:space="preserve">Energie, vodné, stočné, správcovské služby </v>
      </c>
    </row>
    <row r="2745" spans="1:30" x14ac:dyDescent="0.3">
      <c r="A2745" s="3">
        <v>44575</v>
      </c>
      <c r="B2745" s="2">
        <f t="shared" si="127"/>
        <v>2022</v>
      </c>
      <c r="C2745" s="2">
        <f t="shared" si="126"/>
        <v>1</v>
      </c>
      <c r="D2745">
        <v>1981</v>
      </c>
      <c r="E2745" t="s">
        <v>3950</v>
      </c>
      <c r="F2745" s="4">
        <v>35850370</v>
      </c>
      <c r="G2745" s="2">
        <v>26.56</v>
      </c>
      <c r="H2745" t="s">
        <v>5792</v>
      </c>
      <c r="L2745" t="s">
        <v>5792</v>
      </c>
      <c r="AD2745" t="str">
        <f t="shared" si="128"/>
        <v xml:space="preserve">Energie, vodné, stočné, správcovské služby </v>
      </c>
    </row>
    <row r="2746" spans="1:30" x14ac:dyDescent="0.3">
      <c r="A2746" s="3">
        <v>44571</v>
      </c>
      <c r="B2746" s="2">
        <f t="shared" si="127"/>
        <v>2022</v>
      </c>
      <c r="C2746" s="2">
        <f t="shared" si="126"/>
        <v>1</v>
      </c>
      <c r="D2746">
        <v>1991</v>
      </c>
      <c r="E2746" t="s">
        <v>3972</v>
      </c>
      <c r="F2746" s="4">
        <v>35850370</v>
      </c>
      <c r="G2746" s="2">
        <v>0</v>
      </c>
      <c r="H2746" t="s">
        <v>5792</v>
      </c>
      <c r="L2746" t="s">
        <v>5792</v>
      </c>
      <c r="AD2746" t="str">
        <f t="shared" si="128"/>
        <v xml:space="preserve">Energie, vodné, stočné, správcovské služby </v>
      </c>
    </row>
    <row r="2747" spans="1:30" x14ac:dyDescent="0.3">
      <c r="A2747" s="3">
        <v>44561</v>
      </c>
      <c r="B2747" s="2">
        <f t="shared" si="127"/>
        <v>2021</v>
      </c>
      <c r="C2747" s="2">
        <f t="shared" si="126"/>
        <v>12</v>
      </c>
      <c r="D2747" s="2">
        <v>1968</v>
      </c>
      <c r="E2747" t="s">
        <v>4003</v>
      </c>
      <c r="F2747" s="4">
        <v>35850370</v>
      </c>
      <c r="G2747" s="2">
        <v>393.67</v>
      </c>
      <c r="H2747" t="s">
        <v>5792</v>
      </c>
      <c r="L2747" t="s">
        <v>5792</v>
      </c>
      <c r="AD2747" t="str">
        <f t="shared" si="128"/>
        <v xml:space="preserve">Energie, vodné, stočné, správcovské služby </v>
      </c>
    </row>
    <row r="2748" spans="1:30" x14ac:dyDescent="0.3">
      <c r="A2748" s="3">
        <v>44559</v>
      </c>
      <c r="B2748" s="2">
        <f t="shared" si="127"/>
        <v>2021</v>
      </c>
      <c r="C2748" s="2">
        <f t="shared" si="126"/>
        <v>12</v>
      </c>
      <c r="D2748" s="2">
        <v>1967</v>
      </c>
      <c r="E2748" t="s">
        <v>4033</v>
      </c>
      <c r="F2748" s="4">
        <v>35850370</v>
      </c>
      <c r="G2748" s="2">
        <v>41.04</v>
      </c>
      <c r="H2748" t="s">
        <v>5792</v>
      </c>
      <c r="L2748" t="s">
        <v>5792</v>
      </c>
      <c r="AD2748" t="str">
        <f t="shared" si="128"/>
        <v xml:space="preserve">Energie, vodné, stočné, správcovské služby </v>
      </c>
    </row>
    <row r="2749" spans="1:30" x14ac:dyDescent="0.3">
      <c r="A2749" s="3">
        <v>44552</v>
      </c>
      <c r="B2749" s="2">
        <f t="shared" si="127"/>
        <v>2021</v>
      </c>
      <c r="C2749" s="2">
        <f t="shared" si="126"/>
        <v>12</v>
      </c>
      <c r="D2749" s="2">
        <v>1887</v>
      </c>
      <c r="E2749" t="s">
        <v>4123</v>
      </c>
      <c r="F2749" s="4">
        <v>35850370</v>
      </c>
      <c r="G2749" s="2">
        <v>179.68</v>
      </c>
      <c r="H2749" t="s">
        <v>5792</v>
      </c>
      <c r="L2749" t="s">
        <v>5792</v>
      </c>
      <c r="AD2749" t="str">
        <f t="shared" si="128"/>
        <v xml:space="preserve">Energie, vodné, stočné, správcovské služby </v>
      </c>
    </row>
    <row r="2750" spans="1:30" x14ac:dyDescent="0.3">
      <c r="A2750" s="3">
        <v>44552</v>
      </c>
      <c r="B2750" s="2">
        <f t="shared" si="127"/>
        <v>2021</v>
      </c>
      <c r="C2750" s="2">
        <f t="shared" si="126"/>
        <v>12</v>
      </c>
      <c r="D2750" s="2">
        <v>1873</v>
      </c>
      <c r="E2750" t="s">
        <v>4129</v>
      </c>
      <c r="F2750" s="4">
        <v>35850370</v>
      </c>
      <c r="G2750" s="2">
        <v>53.12</v>
      </c>
      <c r="H2750" t="s">
        <v>5792</v>
      </c>
      <c r="L2750" t="s">
        <v>5792</v>
      </c>
      <c r="AD2750" t="str">
        <f t="shared" si="128"/>
        <v xml:space="preserve">Energie, vodné, stočné, správcovské služby </v>
      </c>
    </row>
    <row r="2751" spans="1:30" x14ac:dyDescent="0.3">
      <c r="A2751" s="3">
        <v>44552</v>
      </c>
      <c r="B2751" s="2">
        <f t="shared" si="127"/>
        <v>2021</v>
      </c>
      <c r="C2751" s="2">
        <f t="shared" si="126"/>
        <v>12</v>
      </c>
      <c r="D2751" s="2">
        <v>1833</v>
      </c>
      <c r="E2751" t="s">
        <v>4139</v>
      </c>
      <c r="F2751" s="4">
        <v>35850370</v>
      </c>
      <c r="G2751" s="2">
        <v>108.65</v>
      </c>
      <c r="H2751" t="s">
        <v>5792</v>
      </c>
      <c r="L2751" t="s">
        <v>5792</v>
      </c>
      <c r="AD2751" t="str">
        <f t="shared" si="128"/>
        <v xml:space="preserve">Energie, vodné, stočné, správcovské služby </v>
      </c>
    </row>
    <row r="2752" spans="1:30" x14ac:dyDescent="0.3">
      <c r="A2752" s="3">
        <v>44552</v>
      </c>
      <c r="B2752" s="2">
        <f t="shared" si="127"/>
        <v>2021</v>
      </c>
      <c r="C2752" s="2">
        <f t="shared" si="126"/>
        <v>12</v>
      </c>
      <c r="D2752" s="2">
        <v>1818</v>
      </c>
      <c r="E2752" t="s">
        <v>4142</v>
      </c>
      <c r="F2752" s="4">
        <v>35850370</v>
      </c>
      <c r="G2752" s="2">
        <v>32163.29</v>
      </c>
      <c r="H2752" t="s">
        <v>5792</v>
      </c>
      <c r="L2752" t="s">
        <v>5792</v>
      </c>
      <c r="AD2752" t="str">
        <f t="shared" si="128"/>
        <v xml:space="preserve">Energie, vodné, stočné, správcovské služby </v>
      </c>
    </row>
    <row r="2753" spans="1:30" x14ac:dyDescent="0.3">
      <c r="A2753" s="3">
        <v>44545</v>
      </c>
      <c r="B2753" s="2">
        <f t="shared" si="127"/>
        <v>2021</v>
      </c>
      <c r="C2753" s="2">
        <f t="shared" si="126"/>
        <v>12</v>
      </c>
      <c r="D2753" s="2">
        <v>1758</v>
      </c>
      <c r="E2753" t="s">
        <v>4195</v>
      </c>
      <c r="F2753" s="4">
        <v>35850370</v>
      </c>
      <c r="G2753" s="2">
        <v>64.92</v>
      </c>
      <c r="H2753" t="s">
        <v>5792</v>
      </c>
      <c r="L2753" t="s">
        <v>5792</v>
      </c>
      <c r="AD2753" t="str">
        <f t="shared" si="128"/>
        <v xml:space="preserve">Energie, vodné, stočné, správcovské služby </v>
      </c>
    </row>
    <row r="2754" spans="1:30" x14ac:dyDescent="0.3">
      <c r="A2754" s="3">
        <v>44545</v>
      </c>
      <c r="B2754" s="2">
        <f t="shared" si="127"/>
        <v>2021</v>
      </c>
      <c r="C2754" s="2">
        <f t="shared" ref="C2754:C2817" si="129">MONTH(A2754)</f>
        <v>12</v>
      </c>
      <c r="D2754" s="2">
        <v>1757</v>
      </c>
      <c r="E2754" t="s">
        <v>4196</v>
      </c>
      <c r="F2754" s="4">
        <v>35850370</v>
      </c>
      <c r="G2754" s="2">
        <v>26.56</v>
      </c>
      <c r="H2754" t="s">
        <v>5792</v>
      </c>
      <c r="L2754" t="s">
        <v>5792</v>
      </c>
      <c r="AD2754" t="str">
        <f t="shared" si="128"/>
        <v xml:space="preserve">Energie, vodné, stočné, správcovské služby </v>
      </c>
    </row>
    <row r="2755" spans="1:30" x14ac:dyDescent="0.3">
      <c r="A2755" s="3">
        <v>44537</v>
      </c>
      <c r="B2755" s="2">
        <f t="shared" ref="B2755:B2818" si="130">YEAR(A2755)</f>
        <v>2021</v>
      </c>
      <c r="C2755" s="2">
        <f t="shared" si="129"/>
        <v>12</v>
      </c>
      <c r="D2755" s="2">
        <v>1711</v>
      </c>
      <c r="E2755" t="s">
        <v>4222</v>
      </c>
      <c r="F2755" s="4">
        <v>35850370</v>
      </c>
      <c r="G2755" s="2">
        <v>57.94</v>
      </c>
      <c r="H2755" t="s">
        <v>5792</v>
      </c>
      <c r="L2755" t="s">
        <v>5792</v>
      </c>
      <c r="AD2755" t="str">
        <f t="shared" ref="AD2755:AD2818" si="131">_xlfn.CONCAT(IF($K2755="x",_xlfn.CONCAT($K$1, " "),""),IF($L2755="x",_xlfn.CONCAT($L$1, " "),""),IF($M2755="x",_xlfn.CONCAT($M$1, " "),""),IF($N2755="x",_xlfn.CONCAT($N$1, " "),""),IF($O2755="x",_xlfn.CONCAT($O$1, " "),""),IF($P2755="x",_xlfn.CONCAT($P$1, " "),""),IF($Q2755="x",_xlfn.CONCAT($Q$1, " "),""),IF($R2755="x",_xlfn.CONCAT($R$1, " "),""),IF($S2755="x",_xlfn.CONCAT($S$1, " "),""), IF($T2755="x",_xlfn.CONCAT($T$1, " "),""),IF($U2755="x",_xlfn.CONCAT($U$1, " "),""),IF($V2755="x",_xlfn.CONCAT($V$1, " "),""),IF($W2755="x",_xlfn.CONCAT($W$1, " "),""),IF($X2755="x",_xlfn.CONCAT($X$1, " "),""),IF($Y2755="x",_xlfn.CONCAT($Y$1, " "),""),IF($Z2755="x",_xlfn.CONCAT($Z$1, " "),""),IF($AA2755="x",_xlfn.CONCAT($AA$1, " "),""),IF($AB2755="x",_xlfn.CONCAT($AB$1, " "),""),IF($AC2755="x",_xlfn.CONCAT($AC$1, " "),""))</f>
        <v xml:space="preserve">Energie, vodné, stočné, správcovské služby </v>
      </c>
    </row>
    <row r="2756" spans="1:30" x14ac:dyDescent="0.3">
      <c r="A2756" s="3">
        <v>44531</v>
      </c>
      <c r="B2756" s="2">
        <f t="shared" si="130"/>
        <v>2021</v>
      </c>
      <c r="C2756" s="2">
        <f t="shared" si="129"/>
        <v>12</v>
      </c>
      <c r="D2756" s="2">
        <v>1696</v>
      </c>
      <c r="E2756" t="s">
        <v>4252</v>
      </c>
      <c r="F2756" s="4">
        <v>35850370</v>
      </c>
      <c r="G2756" s="2">
        <v>482.95</v>
      </c>
      <c r="H2756" t="s">
        <v>5792</v>
      </c>
      <c r="L2756" t="s">
        <v>5792</v>
      </c>
      <c r="AD2756" t="str">
        <f t="shared" si="131"/>
        <v xml:space="preserve">Energie, vodné, stočné, správcovské služby </v>
      </c>
    </row>
    <row r="2757" spans="1:30" x14ac:dyDescent="0.3">
      <c r="A2757" s="3">
        <v>44524</v>
      </c>
      <c r="B2757" s="2">
        <f t="shared" si="130"/>
        <v>2021</v>
      </c>
      <c r="C2757" s="2">
        <f t="shared" si="129"/>
        <v>11</v>
      </c>
      <c r="D2757" s="2">
        <v>1673</v>
      </c>
      <c r="E2757" t="s">
        <v>4283</v>
      </c>
      <c r="F2757" s="4">
        <v>35850370</v>
      </c>
      <c r="G2757" s="2">
        <v>179.68</v>
      </c>
      <c r="H2757" t="s">
        <v>5792</v>
      </c>
      <c r="L2757" t="s">
        <v>5792</v>
      </c>
      <c r="AD2757" t="str">
        <f t="shared" si="131"/>
        <v xml:space="preserve">Energie, vodné, stočné, správcovské služby </v>
      </c>
    </row>
    <row r="2758" spans="1:30" x14ac:dyDescent="0.3">
      <c r="A2758" s="3">
        <v>44522</v>
      </c>
      <c r="B2758" s="2">
        <f t="shared" si="130"/>
        <v>2021</v>
      </c>
      <c r="C2758" s="2">
        <f t="shared" si="129"/>
        <v>11</v>
      </c>
      <c r="D2758" s="2">
        <v>1632</v>
      </c>
      <c r="E2758" t="s">
        <v>4294</v>
      </c>
      <c r="F2758" s="4">
        <v>35850370</v>
      </c>
      <c r="G2758" s="2">
        <v>0</v>
      </c>
      <c r="H2758" t="s">
        <v>5792</v>
      </c>
      <c r="L2758" t="s">
        <v>5792</v>
      </c>
      <c r="AD2758" t="str">
        <f t="shared" si="131"/>
        <v xml:space="preserve">Energie, vodné, stočné, správcovské služby </v>
      </c>
    </row>
    <row r="2759" spans="1:30" x14ac:dyDescent="0.3">
      <c r="A2759" s="3">
        <v>44518</v>
      </c>
      <c r="B2759" s="2">
        <f t="shared" si="130"/>
        <v>2021</v>
      </c>
      <c r="C2759" s="2">
        <f t="shared" si="129"/>
        <v>11</v>
      </c>
      <c r="D2759" s="2">
        <v>1640</v>
      </c>
      <c r="E2759" t="s">
        <v>4311</v>
      </c>
      <c r="F2759" s="4">
        <v>35850370</v>
      </c>
      <c r="G2759" s="2">
        <v>33235.67</v>
      </c>
      <c r="H2759" t="s">
        <v>5792</v>
      </c>
      <c r="L2759" t="s">
        <v>5792</v>
      </c>
      <c r="AD2759" t="str">
        <f t="shared" si="131"/>
        <v xml:space="preserve">Energie, vodné, stočné, správcovské služby </v>
      </c>
    </row>
    <row r="2760" spans="1:30" x14ac:dyDescent="0.3">
      <c r="A2760" s="3">
        <v>44515</v>
      </c>
      <c r="B2760" s="2">
        <f t="shared" si="130"/>
        <v>2021</v>
      </c>
      <c r="C2760" s="2">
        <f t="shared" si="129"/>
        <v>11</v>
      </c>
      <c r="D2760" s="2">
        <v>1633</v>
      </c>
      <c r="E2760" t="s">
        <v>4346</v>
      </c>
      <c r="F2760" s="4">
        <v>35850370</v>
      </c>
      <c r="G2760" s="2">
        <v>-1.21</v>
      </c>
      <c r="H2760" t="s">
        <v>5792</v>
      </c>
      <c r="L2760" t="s">
        <v>5792</v>
      </c>
      <c r="AD2760" t="str">
        <f t="shared" si="131"/>
        <v xml:space="preserve">Energie, vodné, stočné, správcovské služby </v>
      </c>
    </row>
    <row r="2761" spans="1:30" x14ac:dyDescent="0.3">
      <c r="A2761" s="3">
        <v>44512</v>
      </c>
      <c r="B2761" s="2">
        <f t="shared" si="130"/>
        <v>2021</v>
      </c>
      <c r="C2761" s="2">
        <f t="shared" si="129"/>
        <v>11</v>
      </c>
      <c r="D2761" s="2">
        <v>1600</v>
      </c>
      <c r="E2761" t="s">
        <v>4358</v>
      </c>
      <c r="F2761" s="4">
        <v>35850370</v>
      </c>
      <c r="G2761" s="2">
        <v>26.56</v>
      </c>
      <c r="H2761" t="s">
        <v>5792</v>
      </c>
      <c r="L2761" t="s">
        <v>5792</v>
      </c>
      <c r="AD2761" t="str">
        <f t="shared" si="131"/>
        <v xml:space="preserve">Energie, vodné, stočné, správcovské služby </v>
      </c>
    </row>
    <row r="2762" spans="1:30" x14ac:dyDescent="0.3">
      <c r="A2762" s="3">
        <v>44504</v>
      </c>
      <c r="B2762" s="2">
        <f t="shared" si="130"/>
        <v>2021</v>
      </c>
      <c r="C2762" s="2">
        <f t="shared" si="129"/>
        <v>11</v>
      </c>
      <c r="D2762" s="2">
        <v>1550</v>
      </c>
      <c r="E2762" t="s">
        <v>4382</v>
      </c>
      <c r="F2762" s="4">
        <v>35850370</v>
      </c>
      <c r="G2762" s="2">
        <v>82.09</v>
      </c>
      <c r="H2762" t="s">
        <v>5792</v>
      </c>
      <c r="L2762" t="s">
        <v>5792</v>
      </c>
      <c r="AD2762" t="str">
        <f t="shared" si="131"/>
        <v xml:space="preserve">Energie, vodné, stočné, správcovské služby </v>
      </c>
    </row>
    <row r="2763" spans="1:30" x14ac:dyDescent="0.3">
      <c r="A2763" s="3">
        <v>44502</v>
      </c>
      <c r="B2763" s="2">
        <f t="shared" si="130"/>
        <v>2021</v>
      </c>
      <c r="C2763" s="2">
        <f t="shared" si="129"/>
        <v>11</v>
      </c>
      <c r="D2763" s="2">
        <v>1532</v>
      </c>
      <c r="E2763" t="s">
        <v>4387</v>
      </c>
      <c r="F2763" s="4">
        <v>35850370</v>
      </c>
      <c r="G2763" s="2">
        <v>1502.71</v>
      </c>
      <c r="H2763" t="s">
        <v>5792</v>
      </c>
      <c r="L2763" t="s">
        <v>5792</v>
      </c>
      <c r="AD2763" t="str">
        <f t="shared" si="131"/>
        <v xml:space="preserve">Energie, vodné, stočné, správcovské služby </v>
      </c>
    </row>
    <row r="2764" spans="1:30" x14ac:dyDescent="0.3">
      <c r="A2764" s="3">
        <v>44495</v>
      </c>
      <c r="B2764" s="2">
        <f t="shared" si="130"/>
        <v>2021</v>
      </c>
      <c r="C2764" s="2">
        <f t="shared" si="129"/>
        <v>10</v>
      </c>
      <c r="D2764" s="2">
        <v>1526</v>
      </c>
      <c r="E2764" t="s">
        <v>4426</v>
      </c>
      <c r="F2764" s="4">
        <v>35850370</v>
      </c>
      <c r="G2764" s="2">
        <v>405.74</v>
      </c>
      <c r="H2764" t="s">
        <v>5792</v>
      </c>
      <c r="L2764" t="s">
        <v>5792</v>
      </c>
      <c r="AD2764" t="str">
        <f t="shared" si="131"/>
        <v xml:space="preserve">Energie, vodné, stočné, správcovské služby </v>
      </c>
    </row>
    <row r="2765" spans="1:30" x14ac:dyDescent="0.3">
      <c r="A2765" s="3">
        <v>44491</v>
      </c>
      <c r="B2765" s="2">
        <f t="shared" si="130"/>
        <v>2021</v>
      </c>
      <c r="C2765" s="2">
        <f t="shared" si="129"/>
        <v>10</v>
      </c>
      <c r="D2765" s="2">
        <v>45</v>
      </c>
      <c r="E2765" t="s">
        <v>4432</v>
      </c>
      <c r="F2765" s="4">
        <v>35850370</v>
      </c>
      <c r="G2765" s="2">
        <v>-151.19999999999999</v>
      </c>
      <c r="H2765" t="s">
        <v>5792</v>
      </c>
      <c r="L2765" t="s">
        <v>5792</v>
      </c>
      <c r="AD2765" t="str">
        <f t="shared" si="131"/>
        <v xml:space="preserve">Energie, vodné, stočné, správcovské služby </v>
      </c>
    </row>
    <row r="2766" spans="1:30" x14ac:dyDescent="0.3">
      <c r="A2766" s="3">
        <v>44488</v>
      </c>
      <c r="B2766" s="2">
        <f t="shared" si="130"/>
        <v>2021</v>
      </c>
      <c r="C2766" s="2">
        <f t="shared" si="129"/>
        <v>10</v>
      </c>
      <c r="D2766" s="2">
        <v>1492</v>
      </c>
      <c r="E2766" t="s">
        <v>4461</v>
      </c>
      <c r="F2766" s="4">
        <v>35850370</v>
      </c>
      <c r="G2766" s="2">
        <v>130.38</v>
      </c>
      <c r="H2766" t="s">
        <v>5792</v>
      </c>
      <c r="L2766" t="s">
        <v>5792</v>
      </c>
      <c r="AD2766" t="str">
        <f t="shared" si="131"/>
        <v xml:space="preserve">Energie, vodné, stočné, správcovské služby </v>
      </c>
    </row>
    <row r="2767" spans="1:30" x14ac:dyDescent="0.3">
      <c r="A2767" s="3">
        <v>44488</v>
      </c>
      <c r="B2767" s="2">
        <f t="shared" si="130"/>
        <v>2021</v>
      </c>
      <c r="C2767" s="2">
        <f t="shared" si="129"/>
        <v>10</v>
      </c>
      <c r="D2767" s="2">
        <v>1478</v>
      </c>
      <c r="E2767" t="s">
        <v>4346</v>
      </c>
      <c r="F2767" s="4">
        <v>35850370</v>
      </c>
      <c r="G2767" s="2">
        <v>1.21</v>
      </c>
      <c r="H2767" t="s">
        <v>5792</v>
      </c>
      <c r="L2767" t="s">
        <v>5792</v>
      </c>
      <c r="AD2767" t="str">
        <f t="shared" si="131"/>
        <v xml:space="preserve">Energie, vodné, stočné, správcovské služby </v>
      </c>
    </row>
    <row r="2768" spans="1:30" x14ac:dyDescent="0.3">
      <c r="A2768" s="3">
        <v>44484</v>
      </c>
      <c r="B2768" s="2">
        <f t="shared" si="130"/>
        <v>2021</v>
      </c>
      <c r="C2768" s="2">
        <f t="shared" si="129"/>
        <v>10</v>
      </c>
      <c r="D2768" s="2">
        <v>1498</v>
      </c>
      <c r="E2768" t="s">
        <v>4483</v>
      </c>
      <c r="F2768" s="4">
        <v>35850370</v>
      </c>
      <c r="G2768" s="2">
        <v>0</v>
      </c>
      <c r="H2768" t="s">
        <v>5792</v>
      </c>
      <c r="L2768" t="s">
        <v>5792</v>
      </c>
      <c r="AD2768" t="str">
        <f t="shared" si="131"/>
        <v xml:space="preserve">Energie, vodné, stočné, správcovské služby </v>
      </c>
    </row>
    <row r="2769" spans="1:30" x14ac:dyDescent="0.3">
      <c r="A2769" s="3">
        <v>44484</v>
      </c>
      <c r="B2769" s="2">
        <f t="shared" si="130"/>
        <v>2021</v>
      </c>
      <c r="C2769" s="2">
        <f t="shared" si="129"/>
        <v>10</v>
      </c>
      <c r="D2769" s="2">
        <v>1462</v>
      </c>
      <c r="E2769" t="s">
        <v>4486</v>
      </c>
      <c r="F2769" s="4">
        <v>35850370</v>
      </c>
      <c r="G2769" s="2">
        <v>32163.29</v>
      </c>
      <c r="H2769" t="s">
        <v>5792</v>
      </c>
      <c r="L2769" t="s">
        <v>5792</v>
      </c>
      <c r="AD2769" t="str">
        <f t="shared" si="131"/>
        <v xml:space="preserve">Energie, vodné, stočné, správcovské služby </v>
      </c>
    </row>
    <row r="2770" spans="1:30" x14ac:dyDescent="0.3">
      <c r="A2770" s="3">
        <v>44484</v>
      </c>
      <c r="B2770" s="2">
        <f t="shared" si="130"/>
        <v>2021</v>
      </c>
      <c r="C2770" s="2">
        <f t="shared" si="129"/>
        <v>10</v>
      </c>
      <c r="D2770" s="2">
        <v>1339</v>
      </c>
      <c r="E2770" t="s">
        <v>4490</v>
      </c>
      <c r="F2770" s="4">
        <v>35850370</v>
      </c>
      <c r="G2770" s="2">
        <v>116.89</v>
      </c>
      <c r="H2770" t="s">
        <v>5792</v>
      </c>
      <c r="L2770" t="s">
        <v>5792</v>
      </c>
      <c r="AD2770" t="str">
        <f t="shared" si="131"/>
        <v xml:space="preserve">Energie, vodné, stočné, správcovské služby </v>
      </c>
    </row>
    <row r="2771" spans="1:30" x14ac:dyDescent="0.3">
      <c r="A2771" s="3">
        <v>44480</v>
      </c>
      <c r="B2771" s="2">
        <f t="shared" si="130"/>
        <v>2021</v>
      </c>
      <c r="C2771" s="2">
        <f t="shared" si="129"/>
        <v>10</v>
      </c>
      <c r="D2771" s="2">
        <v>1416</v>
      </c>
      <c r="E2771" t="s">
        <v>4514</v>
      </c>
      <c r="F2771" s="4">
        <v>35850370</v>
      </c>
      <c r="G2771" s="2">
        <v>0</v>
      </c>
      <c r="H2771" t="s">
        <v>5792</v>
      </c>
      <c r="L2771" t="s">
        <v>5792</v>
      </c>
      <c r="AD2771" t="str">
        <f t="shared" si="131"/>
        <v xml:space="preserve">Energie, vodné, stočné, správcovské služby </v>
      </c>
    </row>
    <row r="2772" spans="1:30" x14ac:dyDescent="0.3">
      <c r="A2772" s="3">
        <v>44475</v>
      </c>
      <c r="B2772" s="2">
        <f t="shared" si="130"/>
        <v>2021</v>
      </c>
      <c r="C2772" s="2">
        <f t="shared" si="129"/>
        <v>10</v>
      </c>
      <c r="D2772" s="2">
        <v>1407</v>
      </c>
      <c r="E2772" t="s">
        <v>4432</v>
      </c>
      <c r="F2772" s="4">
        <v>35850370</v>
      </c>
      <c r="G2772" s="2">
        <v>151.19999999999999</v>
      </c>
      <c r="H2772" t="s">
        <v>5792</v>
      </c>
      <c r="L2772" t="s">
        <v>5792</v>
      </c>
      <c r="AD2772" t="str">
        <f t="shared" si="131"/>
        <v xml:space="preserve">Energie, vodné, stočné, správcovské služby </v>
      </c>
    </row>
    <row r="2773" spans="1:30" x14ac:dyDescent="0.3">
      <c r="A2773" s="3">
        <v>44475</v>
      </c>
      <c r="B2773" s="2">
        <f t="shared" si="130"/>
        <v>2021</v>
      </c>
      <c r="C2773" s="2">
        <f t="shared" si="129"/>
        <v>10</v>
      </c>
      <c r="D2773" s="2">
        <v>1367</v>
      </c>
      <c r="E2773" t="s">
        <v>4521</v>
      </c>
      <c r="F2773" s="4">
        <v>35850370</v>
      </c>
      <c r="G2773" s="2">
        <v>50.7</v>
      </c>
      <c r="H2773" t="s">
        <v>5792</v>
      </c>
      <c r="L2773" t="s">
        <v>5792</v>
      </c>
      <c r="AD2773" t="str">
        <f t="shared" si="131"/>
        <v xml:space="preserve">Energie, vodné, stočné, správcovské služby </v>
      </c>
    </row>
    <row r="2774" spans="1:30" x14ac:dyDescent="0.3">
      <c r="A2774" s="3">
        <v>44469</v>
      </c>
      <c r="B2774" s="2">
        <f t="shared" si="130"/>
        <v>2021</v>
      </c>
      <c r="C2774" s="2">
        <f t="shared" si="129"/>
        <v>9</v>
      </c>
      <c r="D2774" s="2">
        <v>1359</v>
      </c>
      <c r="E2774" t="s">
        <v>4550</v>
      </c>
      <c r="F2774" s="4">
        <v>35850370</v>
      </c>
      <c r="G2774" s="2">
        <v>32.68</v>
      </c>
      <c r="H2774" t="s">
        <v>5792</v>
      </c>
      <c r="L2774" t="s">
        <v>5792</v>
      </c>
      <c r="AD2774" t="str">
        <f t="shared" si="131"/>
        <v xml:space="preserve">Energie, vodné, stočné, správcovské služby </v>
      </c>
    </row>
    <row r="2775" spans="1:30" x14ac:dyDescent="0.3">
      <c r="A2775" s="3">
        <v>44468</v>
      </c>
      <c r="B2775" s="2">
        <f t="shared" si="130"/>
        <v>2021</v>
      </c>
      <c r="C2775" s="2">
        <f t="shared" si="129"/>
        <v>9</v>
      </c>
      <c r="D2775" s="2">
        <v>1353</v>
      </c>
      <c r="E2775" t="s">
        <v>4554</v>
      </c>
      <c r="F2775" s="4">
        <v>35850370</v>
      </c>
      <c r="G2775" s="2">
        <v>499.86</v>
      </c>
      <c r="H2775" t="s">
        <v>5792</v>
      </c>
      <c r="L2775" t="s">
        <v>5792</v>
      </c>
      <c r="AD2775" t="str">
        <f t="shared" si="131"/>
        <v xml:space="preserve">Energie, vodné, stočné, správcovské služby </v>
      </c>
    </row>
    <row r="2776" spans="1:30" x14ac:dyDescent="0.3">
      <c r="A2776" s="3">
        <v>44466</v>
      </c>
      <c r="B2776" s="2">
        <f t="shared" si="130"/>
        <v>2021</v>
      </c>
      <c r="C2776" s="2">
        <f t="shared" si="129"/>
        <v>9</v>
      </c>
      <c r="D2776" s="2">
        <v>41</v>
      </c>
      <c r="E2776" t="s">
        <v>4432</v>
      </c>
      <c r="F2776" s="4">
        <v>35850370</v>
      </c>
      <c r="G2776" s="2">
        <v>151.19999999999999</v>
      </c>
      <c r="H2776" t="s">
        <v>5792</v>
      </c>
      <c r="L2776" t="s">
        <v>5792</v>
      </c>
      <c r="AD2776" t="str">
        <f t="shared" si="131"/>
        <v xml:space="preserve">Energie, vodné, stočné, správcovské služby </v>
      </c>
    </row>
    <row r="2777" spans="1:30" x14ac:dyDescent="0.3">
      <c r="A2777" s="3">
        <v>44463</v>
      </c>
      <c r="B2777" s="2">
        <f t="shared" si="130"/>
        <v>2021</v>
      </c>
      <c r="C2777" s="2">
        <f t="shared" si="129"/>
        <v>9</v>
      </c>
      <c r="D2777" s="2">
        <v>1326</v>
      </c>
      <c r="E2777" t="s">
        <v>4583</v>
      </c>
      <c r="F2777" s="4">
        <v>35850370</v>
      </c>
      <c r="G2777" s="2">
        <v>33235.67</v>
      </c>
      <c r="H2777" t="s">
        <v>5792</v>
      </c>
      <c r="L2777" t="s">
        <v>5792</v>
      </c>
      <c r="AD2777" t="str">
        <f t="shared" si="131"/>
        <v xml:space="preserve">Energie, vodné, stočné, správcovské služby </v>
      </c>
    </row>
    <row r="2778" spans="1:30" x14ac:dyDescent="0.3">
      <c r="A2778" s="3">
        <v>44452</v>
      </c>
      <c r="B2778" s="2">
        <f t="shared" si="130"/>
        <v>2021</v>
      </c>
      <c r="C2778" s="2">
        <f t="shared" si="129"/>
        <v>9</v>
      </c>
      <c r="D2778" s="2">
        <v>1238</v>
      </c>
      <c r="E2778" t="s">
        <v>4636</v>
      </c>
      <c r="F2778" s="4">
        <v>35850370</v>
      </c>
      <c r="G2778" s="2">
        <v>31.39</v>
      </c>
      <c r="H2778" t="s">
        <v>5792</v>
      </c>
      <c r="L2778" t="s">
        <v>5792</v>
      </c>
      <c r="AD2778" t="str">
        <f t="shared" si="131"/>
        <v xml:space="preserve">Energie, vodné, stočné, správcovské služby </v>
      </c>
    </row>
    <row r="2779" spans="1:30" x14ac:dyDescent="0.3">
      <c r="A2779" s="3">
        <v>44446</v>
      </c>
      <c r="B2779" s="2">
        <f t="shared" si="130"/>
        <v>2021</v>
      </c>
      <c r="C2779" s="2">
        <f t="shared" si="129"/>
        <v>9</v>
      </c>
      <c r="D2779" s="2">
        <v>1207</v>
      </c>
      <c r="E2779" t="s">
        <v>4668</v>
      </c>
      <c r="F2779" s="4">
        <v>35850370</v>
      </c>
      <c r="G2779" s="2">
        <v>45.88</v>
      </c>
      <c r="H2779" t="s">
        <v>5792</v>
      </c>
      <c r="L2779" t="s">
        <v>5792</v>
      </c>
      <c r="AD2779" t="str">
        <f t="shared" si="131"/>
        <v xml:space="preserve">Energie, vodné, stočné, správcovské služby </v>
      </c>
    </row>
    <row r="2780" spans="1:30" x14ac:dyDescent="0.3">
      <c r="A2780" s="3">
        <v>44438</v>
      </c>
      <c r="B2780" s="2">
        <f t="shared" si="130"/>
        <v>2021</v>
      </c>
      <c r="C2780" s="2">
        <f t="shared" si="129"/>
        <v>8</v>
      </c>
      <c r="D2780" s="2">
        <v>1189</v>
      </c>
      <c r="E2780" t="s">
        <v>4694</v>
      </c>
      <c r="F2780" s="4">
        <v>35850370</v>
      </c>
      <c r="G2780" s="2">
        <v>371.89</v>
      </c>
      <c r="H2780" t="s">
        <v>5792</v>
      </c>
      <c r="L2780" t="s">
        <v>5792</v>
      </c>
      <c r="AD2780" t="str">
        <f t="shared" si="131"/>
        <v xml:space="preserve">Energie, vodné, stočné, správcovské služby </v>
      </c>
    </row>
    <row r="2781" spans="1:30" x14ac:dyDescent="0.3">
      <c r="A2781" s="3">
        <v>44438</v>
      </c>
      <c r="B2781" s="2">
        <f t="shared" si="130"/>
        <v>2021</v>
      </c>
      <c r="C2781" s="2">
        <f t="shared" si="129"/>
        <v>8</v>
      </c>
      <c r="D2781" s="2">
        <v>1176</v>
      </c>
      <c r="E2781" t="s">
        <v>4701</v>
      </c>
      <c r="F2781" s="4">
        <v>35850370</v>
      </c>
      <c r="G2781" s="2">
        <v>116.89</v>
      </c>
      <c r="H2781" t="s">
        <v>5792</v>
      </c>
      <c r="L2781" t="s">
        <v>5792</v>
      </c>
      <c r="AD2781" t="str">
        <f t="shared" si="131"/>
        <v xml:space="preserve">Energie, vodné, stočné, správcovské služby </v>
      </c>
    </row>
    <row r="2782" spans="1:30" x14ac:dyDescent="0.3">
      <c r="A2782" s="3">
        <v>44438</v>
      </c>
      <c r="B2782" s="2">
        <f t="shared" si="130"/>
        <v>2021</v>
      </c>
      <c r="C2782" s="2">
        <f t="shared" si="129"/>
        <v>8</v>
      </c>
      <c r="D2782" s="2">
        <v>1143</v>
      </c>
      <c r="E2782" t="s">
        <v>4712</v>
      </c>
      <c r="F2782" s="4">
        <v>35850370</v>
      </c>
      <c r="G2782" s="2">
        <v>33235.67</v>
      </c>
      <c r="H2782" t="s">
        <v>5792</v>
      </c>
      <c r="L2782" t="s">
        <v>5792</v>
      </c>
      <c r="AD2782" t="str">
        <f t="shared" si="131"/>
        <v xml:space="preserve">Energie, vodné, stočné, správcovské služby </v>
      </c>
    </row>
    <row r="2783" spans="1:30" x14ac:dyDescent="0.3">
      <c r="A2783" s="3">
        <v>44419</v>
      </c>
      <c r="B2783" s="2">
        <f t="shared" si="130"/>
        <v>2021</v>
      </c>
      <c r="C2783" s="2">
        <f t="shared" si="129"/>
        <v>8</v>
      </c>
      <c r="D2783" s="2">
        <v>1089</v>
      </c>
      <c r="E2783" t="s">
        <v>4775</v>
      </c>
      <c r="F2783" s="4">
        <v>35850370</v>
      </c>
      <c r="G2783" s="2">
        <v>31.39</v>
      </c>
      <c r="H2783" t="s">
        <v>5792</v>
      </c>
      <c r="L2783" t="s">
        <v>5792</v>
      </c>
      <c r="AD2783" t="str">
        <f t="shared" si="131"/>
        <v xml:space="preserve">Energie, vodné, stočné, správcovské služby </v>
      </c>
    </row>
    <row r="2784" spans="1:30" x14ac:dyDescent="0.3">
      <c r="A2784" s="3">
        <v>44418</v>
      </c>
      <c r="B2784" s="2">
        <f t="shared" si="130"/>
        <v>2021</v>
      </c>
      <c r="C2784" s="2">
        <f t="shared" si="129"/>
        <v>8</v>
      </c>
      <c r="D2784" s="2">
        <v>1147</v>
      </c>
      <c r="E2784" t="s">
        <v>4781</v>
      </c>
      <c r="F2784" s="4">
        <v>35850370</v>
      </c>
      <c r="G2784" s="2">
        <v>0</v>
      </c>
      <c r="H2784" t="s">
        <v>5792</v>
      </c>
      <c r="L2784" t="s">
        <v>5792</v>
      </c>
      <c r="AD2784" t="str">
        <f t="shared" si="131"/>
        <v xml:space="preserve">Energie, vodné, stočné, správcovské služby </v>
      </c>
    </row>
    <row r="2785" spans="1:30" x14ac:dyDescent="0.3">
      <c r="A2785" s="3">
        <v>44413</v>
      </c>
      <c r="B2785" s="2">
        <f t="shared" si="130"/>
        <v>2021</v>
      </c>
      <c r="C2785" s="2">
        <f t="shared" si="129"/>
        <v>8</v>
      </c>
      <c r="D2785" s="2">
        <v>1066</v>
      </c>
      <c r="E2785" t="s">
        <v>4790</v>
      </c>
      <c r="F2785" s="4">
        <v>35850370</v>
      </c>
      <c r="G2785" s="2">
        <v>50.7</v>
      </c>
      <c r="H2785" t="s">
        <v>5792</v>
      </c>
      <c r="L2785" t="s">
        <v>5792</v>
      </c>
      <c r="AD2785" t="str">
        <f t="shared" si="131"/>
        <v xml:space="preserve">Energie, vodné, stočné, správcovské služby </v>
      </c>
    </row>
    <row r="2786" spans="1:30" x14ac:dyDescent="0.3">
      <c r="A2786" s="3">
        <v>44404</v>
      </c>
      <c r="B2786" s="2">
        <f t="shared" si="130"/>
        <v>2021</v>
      </c>
      <c r="C2786" s="2">
        <f t="shared" si="129"/>
        <v>7</v>
      </c>
      <c r="D2786" s="2">
        <v>1026</v>
      </c>
      <c r="E2786" t="s">
        <v>4814</v>
      </c>
      <c r="F2786" s="4">
        <v>35850370</v>
      </c>
      <c r="G2786" s="2">
        <v>374.35</v>
      </c>
      <c r="H2786" t="s">
        <v>5792</v>
      </c>
      <c r="L2786" t="s">
        <v>5792</v>
      </c>
      <c r="AD2786" t="str">
        <f t="shared" si="131"/>
        <v xml:space="preserve">Energie, vodné, stočné, správcovské služby </v>
      </c>
    </row>
    <row r="2787" spans="1:30" x14ac:dyDescent="0.3">
      <c r="A2787" s="3">
        <v>44404</v>
      </c>
      <c r="B2787" s="2">
        <f t="shared" si="130"/>
        <v>2021</v>
      </c>
      <c r="C2787" s="2">
        <f t="shared" si="129"/>
        <v>7</v>
      </c>
      <c r="D2787" s="2">
        <v>897</v>
      </c>
      <c r="E2787" t="s">
        <v>4820</v>
      </c>
      <c r="F2787" s="4">
        <v>35850370</v>
      </c>
      <c r="G2787" s="2">
        <v>31.39</v>
      </c>
      <c r="H2787" t="s">
        <v>5792</v>
      </c>
      <c r="L2787" t="s">
        <v>5792</v>
      </c>
      <c r="AD2787" t="str">
        <f t="shared" si="131"/>
        <v xml:space="preserve">Energie, vodné, stočné, správcovské služby </v>
      </c>
    </row>
    <row r="2788" spans="1:30" x14ac:dyDescent="0.3">
      <c r="A2788" s="3">
        <v>44399</v>
      </c>
      <c r="B2788" s="2">
        <f t="shared" si="130"/>
        <v>2021</v>
      </c>
      <c r="C2788" s="2">
        <f t="shared" si="129"/>
        <v>7</v>
      </c>
      <c r="D2788" s="2">
        <v>1009</v>
      </c>
      <c r="E2788" t="s">
        <v>4840</v>
      </c>
      <c r="F2788" s="4">
        <v>35850370</v>
      </c>
      <c r="G2788" s="2">
        <v>116.89</v>
      </c>
      <c r="H2788" t="s">
        <v>5792</v>
      </c>
      <c r="L2788" t="s">
        <v>5792</v>
      </c>
      <c r="AD2788" t="str">
        <f t="shared" si="131"/>
        <v xml:space="preserve">Energie, vodné, stočné, správcovské služby </v>
      </c>
    </row>
    <row r="2789" spans="1:30" x14ac:dyDescent="0.3">
      <c r="A2789" s="3">
        <v>44398</v>
      </c>
      <c r="B2789" s="2">
        <f t="shared" si="130"/>
        <v>2021</v>
      </c>
      <c r="C2789" s="2">
        <f t="shared" si="129"/>
        <v>7</v>
      </c>
      <c r="D2789" s="2">
        <v>972</v>
      </c>
      <c r="E2789" t="s">
        <v>4859</v>
      </c>
      <c r="F2789" s="4">
        <v>35850370</v>
      </c>
      <c r="G2789" s="2">
        <v>32163.29</v>
      </c>
      <c r="H2789" t="s">
        <v>5792</v>
      </c>
      <c r="L2789" t="s">
        <v>5792</v>
      </c>
      <c r="AD2789" t="str">
        <f t="shared" si="131"/>
        <v xml:space="preserve">Energie, vodné, stočné, správcovské služby </v>
      </c>
    </row>
    <row r="2790" spans="1:30" x14ac:dyDescent="0.3">
      <c r="A2790" s="3">
        <v>44396</v>
      </c>
      <c r="B2790" s="2">
        <f t="shared" si="130"/>
        <v>2021</v>
      </c>
      <c r="C2790" s="2">
        <f t="shared" si="129"/>
        <v>7</v>
      </c>
      <c r="D2790" s="2">
        <v>863</v>
      </c>
      <c r="E2790" t="s">
        <v>4889</v>
      </c>
      <c r="F2790" s="4">
        <v>35850370</v>
      </c>
      <c r="G2790" s="2">
        <v>91.74</v>
      </c>
      <c r="H2790" t="s">
        <v>5792</v>
      </c>
      <c r="L2790" t="s">
        <v>5792</v>
      </c>
      <c r="AD2790" t="str">
        <f t="shared" si="131"/>
        <v xml:space="preserve">Energie, vodné, stočné, správcovské služby </v>
      </c>
    </row>
    <row r="2791" spans="1:30" x14ac:dyDescent="0.3">
      <c r="A2791" s="3">
        <v>44376</v>
      </c>
      <c r="B2791" s="2">
        <f t="shared" si="130"/>
        <v>2021</v>
      </c>
      <c r="C2791" s="2">
        <f t="shared" si="129"/>
        <v>6</v>
      </c>
      <c r="D2791" s="2">
        <v>844</v>
      </c>
      <c r="E2791" t="s">
        <v>4966</v>
      </c>
      <c r="F2791" s="4">
        <v>35850370</v>
      </c>
      <c r="G2791" s="2">
        <v>427.43</v>
      </c>
      <c r="H2791" t="s">
        <v>5792</v>
      </c>
      <c r="L2791" t="s">
        <v>5792</v>
      </c>
      <c r="AD2791" t="str">
        <f t="shared" si="131"/>
        <v xml:space="preserve">Energie, vodné, stočné, správcovské služby </v>
      </c>
    </row>
    <row r="2792" spans="1:30" x14ac:dyDescent="0.3">
      <c r="A2792" s="3">
        <v>44376</v>
      </c>
      <c r="B2792" s="2">
        <f t="shared" si="130"/>
        <v>2021</v>
      </c>
      <c r="C2792" s="2">
        <f t="shared" si="129"/>
        <v>6</v>
      </c>
      <c r="D2792" s="2">
        <v>866</v>
      </c>
      <c r="E2792" t="s">
        <v>4968</v>
      </c>
      <c r="F2792" s="4">
        <v>35850370</v>
      </c>
      <c r="G2792" s="2">
        <v>90.72</v>
      </c>
      <c r="H2792" t="s">
        <v>5792</v>
      </c>
      <c r="L2792" t="s">
        <v>5792</v>
      </c>
      <c r="AD2792" t="str">
        <f t="shared" si="131"/>
        <v xml:space="preserve">Energie, vodné, stočné, správcovské služby </v>
      </c>
    </row>
    <row r="2793" spans="1:30" x14ac:dyDescent="0.3">
      <c r="A2793" s="3">
        <v>44372</v>
      </c>
      <c r="B2793" s="2">
        <f t="shared" si="130"/>
        <v>2021</v>
      </c>
      <c r="C2793" s="2">
        <f t="shared" si="129"/>
        <v>6</v>
      </c>
      <c r="D2793" s="2">
        <v>835</v>
      </c>
      <c r="E2793" t="s">
        <v>4970</v>
      </c>
      <c r="F2793" s="4">
        <v>35850370</v>
      </c>
      <c r="G2793" s="2">
        <v>90.72</v>
      </c>
      <c r="H2793" t="s">
        <v>5792</v>
      </c>
      <c r="L2793" t="s">
        <v>5792</v>
      </c>
      <c r="AD2793" t="str">
        <f t="shared" si="131"/>
        <v xml:space="preserve">Energie, vodné, stočné, správcovské služby </v>
      </c>
    </row>
    <row r="2794" spans="1:30" x14ac:dyDescent="0.3">
      <c r="A2794" s="3">
        <v>44370</v>
      </c>
      <c r="B2794" s="2">
        <f t="shared" si="130"/>
        <v>2021</v>
      </c>
      <c r="C2794" s="2">
        <f t="shared" si="129"/>
        <v>6</v>
      </c>
      <c r="D2794" s="2">
        <v>838</v>
      </c>
      <c r="E2794" t="s">
        <v>4985</v>
      </c>
      <c r="F2794" s="4">
        <v>35850370</v>
      </c>
      <c r="G2794" s="2">
        <v>116.89</v>
      </c>
      <c r="H2794" t="s">
        <v>5792</v>
      </c>
      <c r="L2794" t="s">
        <v>5792</v>
      </c>
      <c r="AD2794" t="str">
        <f t="shared" si="131"/>
        <v xml:space="preserve">Energie, vodné, stočné, správcovské služby </v>
      </c>
    </row>
    <row r="2795" spans="1:30" x14ac:dyDescent="0.3">
      <c r="A2795" s="3">
        <v>44362</v>
      </c>
      <c r="B2795" s="2">
        <f t="shared" si="130"/>
        <v>2021</v>
      </c>
      <c r="C2795" s="2">
        <f t="shared" si="129"/>
        <v>6</v>
      </c>
      <c r="D2795" s="2">
        <v>791</v>
      </c>
      <c r="E2795" t="s">
        <v>5033</v>
      </c>
      <c r="F2795" s="4">
        <v>35850370</v>
      </c>
      <c r="G2795" s="2">
        <v>33235.67</v>
      </c>
      <c r="H2795" t="s">
        <v>5792</v>
      </c>
      <c r="L2795" t="s">
        <v>5792</v>
      </c>
      <c r="AD2795" t="str">
        <f t="shared" si="131"/>
        <v xml:space="preserve">Energie, vodné, stočné, správcovské služby </v>
      </c>
    </row>
    <row r="2796" spans="1:30" x14ac:dyDescent="0.3">
      <c r="A2796" s="3">
        <v>44361</v>
      </c>
      <c r="B2796" s="2">
        <f t="shared" si="130"/>
        <v>2021</v>
      </c>
      <c r="C2796" s="2">
        <f t="shared" si="129"/>
        <v>6</v>
      </c>
      <c r="D2796" s="2">
        <v>759</v>
      </c>
      <c r="E2796" t="s">
        <v>5040</v>
      </c>
      <c r="F2796" s="4">
        <v>35850370</v>
      </c>
      <c r="G2796" s="2">
        <v>31.39</v>
      </c>
      <c r="H2796" t="s">
        <v>5792</v>
      </c>
      <c r="L2796" t="s">
        <v>5792</v>
      </c>
      <c r="AD2796" t="str">
        <f t="shared" si="131"/>
        <v xml:space="preserve">Energie, vodné, stočné, správcovské služby </v>
      </c>
    </row>
    <row r="2797" spans="1:30" x14ac:dyDescent="0.3">
      <c r="A2797" s="3">
        <v>44356</v>
      </c>
      <c r="B2797" s="2">
        <f t="shared" si="130"/>
        <v>2021</v>
      </c>
      <c r="C2797" s="2">
        <f t="shared" si="129"/>
        <v>6</v>
      </c>
      <c r="D2797" s="2">
        <v>799</v>
      </c>
      <c r="E2797" t="s">
        <v>5056</v>
      </c>
      <c r="F2797" s="4">
        <v>35850370</v>
      </c>
      <c r="G2797" s="2">
        <v>0</v>
      </c>
      <c r="H2797" t="s">
        <v>5792</v>
      </c>
      <c r="L2797" t="s">
        <v>5792</v>
      </c>
      <c r="AD2797" t="str">
        <f t="shared" si="131"/>
        <v xml:space="preserve">Energie, vodné, stočné, správcovské služby </v>
      </c>
    </row>
    <row r="2798" spans="1:30" x14ac:dyDescent="0.3">
      <c r="A2798" s="3">
        <v>44355</v>
      </c>
      <c r="B2798" s="2">
        <f t="shared" si="130"/>
        <v>2021</v>
      </c>
      <c r="C2798" s="2">
        <f t="shared" si="129"/>
        <v>6</v>
      </c>
      <c r="D2798" s="2">
        <v>26</v>
      </c>
      <c r="E2798" t="s">
        <v>5064</v>
      </c>
      <c r="F2798" s="4">
        <v>35850370</v>
      </c>
      <c r="G2798" s="2">
        <v>90.72</v>
      </c>
      <c r="H2798" t="s">
        <v>5792</v>
      </c>
      <c r="L2798" t="s">
        <v>5792</v>
      </c>
      <c r="AD2798" t="str">
        <f t="shared" si="131"/>
        <v xml:space="preserve">Energie, vodné, stočné, správcovské služby </v>
      </c>
    </row>
    <row r="2799" spans="1:30" x14ac:dyDescent="0.3">
      <c r="A2799" s="3">
        <v>44350</v>
      </c>
      <c r="B2799" s="2">
        <f t="shared" si="130"/>
        <v>2021</v>
      </c>
      <c r="C2799" s="2">
        <f t="shared" si="129"/>
        <v>6</v>
      </c>
      <c r="D2799" s="2">
        <v>711</v>
      </c>
      <c r="E2799" t="s">
        <v>5072</v>
      </c>
      <c r="F2799" s="4">
        <v>35850370</v>
      </c>
      <c r="G2799" s="2">
        <v>57.94</v>
      </c>
      <c r="H2799" t="s">
        <v>5792</v>
      </c>
      <c r="L2799" t="s">
        <v>5792</v>
      </c>
      <c r="AD2799" t="str">
        <f t="shared" si="131"/>
        <v xml:space="preserve">Energie, vodné, stočné, správcovské služby </v>
      </c>
    </row>
    <row r="2800" spans="1:30" x14ac:dyDescent="0.3">
      <c r="A2800" s="3">
        <v>44344</v>
      </c>
      <c r="B2800" s="2">
        <f t="shared" si="130"/>
        <v>2021</v>
      </c>
      <c r="C2800" s="2">
        <f t="shared" si="129"/>
        <v>5</v>
      </c>
      <c r="D2800" s="2">
        <v>693</v>
      </c>
      <c r="E2800" t="s">
        <v>5093</v>
      </c>
      <c r="F2800" s="4">
        <v>35850370</v>
      </c>
      <c r="G2800" s="2">
        <v>398.5</v>
      </c>
      <c r="H2800" t="s">
        <v>5792</v>
      </c>
      <c r="L2800" t="s">
        <v>5792</v>
      </c>
      <c r="AD2800" t="str">
        <f t="shared" si="131"/>
        <v xml:space="preserve">Energie, vodné, stočné, správcovské služby </v>
      </c>
    </row>
    <row r="2801" spans="1:30" x14ac:dyDescent="0.3">
      <c r="A2801" s="3">
        <v>44342</v>
      </c>
      <c r="B2801" s="2">
        <f t="shared" si="130"/>
        <v>2021</v>
      </c>
      <c r="C2801" s="2">
        <f t="shared" si="129"/>
        <v>5</v>
      </c>
      <c r="D2801" s="2">
        <v>670</v>
      </c>
      <c r="E2801" t="s">
        <v>5107</v>
      </c>
      <c r="F2801" s="4">
        <v>35850370</v>
      </c>
      <c r="G2801" s="2">
        <v>116.89</v>
      </c>
      <c r="H2801" t="s">
        <v>5792</v>
      </c>
      <c r="L2801" t="s">
        <v>5792</v>
      </c>
      <c r="AD2801" t="str">
        <f t="shared" si="131"/>
        <v xml:space="preserve">Energie, vodné, stočné, správcovské služby </v>
      </c>
    </row>
    <row r="2802" spans="1:30" x14ac:dyDescent="0.3">
      <c r="A2802" s="3">
        <v>44333</v>
      </c>
      <c r="B2802" s="2">
        <f t="shared" si="130"/>
        <v>2021</v>
      </c>
      <c r="C2802" s="2">
        <f t="shared" si="129"/>
        <v>5</v>
      </c>
      <c r="D2802" s="2">
        <v>642</v>
      </c>
      <c r="E2802" t="s">
        <v>5158</v>
      </c>
      <c r="F2802" s="4">
        <v>35850370</v>
      </c>
      <c r="G2802" s="2">
        <v>32163.29</v>
      </c>
      <c r="H2802" t="s">
        <v>5792</v>
      </c>
      <c r="L2802" t="s">
        <v>5792</v>
      </c>
      <c r="AD2802" t="str">
        <f t="shared" si="131"/>
        <v xml:space="preserve">Energie, vodné, stočné, správcovské služby </v>
      </c>
    </row>
    <row r="2803" spans="1:30" x14ac:dyDescent="0.3">
      <c r="A2803" s="3">
        <v>44328</v>
      </c>
      <c r="B2803" s="2">
        <f t="shared" si="130"/>
        <v>2021</v>
      </c>
      <c r="C2803" s="2">
        <f t="shared" si="129"/>
        <v>5</v>
      </c>
      <c r="D2803" s="2">
        <v>599</v>
      </c>
      <c r="E2803" t="s">
        <v>5179</v>
      </c>
      <c r="F2803" s="4">
        <v>35850370</v>
      </c>
      <c r="G2803" s="2">
        <v>31.39</v>
      </c>
      <c r="H2803" t="s">
        <v>5792</v>
      </c>
      <c r="L2803" t="s">
        <v>5792</v>
      </c>
      <c r="AD2803" t="str">
        <f t="shared" si="131"/>
        <v xml:space="preserve">Energie, vodné, stočné, správcovské služby </v>
      </c>
    </row>
    <row r="2804" spans="1:30" x14ac:dyDescent="0.3">
      <c r="A2804" s="3">
        <v>44326</v>
      </c>
      <c r="B2804" s="2">
        <f t="shared" si="130"/>
        <v>2021</v>
      </c>
      <c r="C2804" s="2">
        <f t="shared" si="129"/>
        <v>5</v>
      </c>
      <c r="D2804" s="2">
        <v>631</v>
      </c>
      <c r="E2804" t="s">
        <v>5187</v>
      </c>
      <c r="F2804" s="4">
        <v>35850370</v>
      </c>
      <c r="G2804" s="2">
        <v>0</v>
      </c>
      <c r="H2804" t="s">
        <v>5792</v>
      </c>
      <c r="L2804" t="s">
        <v>5792</v>
      </c>
      <c r="AD2804" t="str">
        <f t="shared" si="131"/>
        <v xml:space="preserve">Energie, vodné, stočné, správcovské služby </v>
      </c>
    </row>
    <row r="2805" spans="1:30" x14ac:dyDescent="0.3">
      <c r="A2805" s="3">
        <v>44322</v>
      </c>
      <c r="B2805" s="2">
        <f t="shared" si="130"/>
        <v>2021</v>
      </c>
      <c r="C2805" s="2">
        <f t="shared" si="129"/>
        <v>5</v>
      </c>
      <c r="D2805" s="2">
        <v>591</v>
      </c>
      <c r="E2805" t="s">
        <v>5206</v>
      </c>
      <c r="F2805" s="4">
        <v>35850370</v>
      </c>
      <c r="G2805" s="2">
        <v>90.72</v>
      </c>
      <c r="H2805" t="s">
        <v>5792</v>
      </c>
      <c r="L2805" t="s">
        <v>5792</v>
      </c>
      <c r="AD2805" t="str">
        <f t="shared" si="131"/>
        <v xml:space="preserve">Energie, vodné, stočné, správcovské služby </v>
      </c>
    </row>
    <row r="2806" spans="1:30" x14ac:dyDescent="0.3">
      <c r="A2806" s="3">
        <v>44322</v>
      </c>
      <c r="B2806" s="2">
        <f t="shared" si="130"/>
        <v>2021</v>
      </c>
      <c r="C2806" s="2">
        <f t="shared" si="129"/>
        <v>5</v>
      </c>
      <c r="D2806" s="2">
        <v>541</v>
      </c>
      <c r="E2806" t="s">
        <v>5214</v>
      </c>
      <c r="F2806" s="4">
        <v>35850370</v>
      </c>
      <c r="G2806" s="2">
        <v>62.77</v>
      </c>
      <c r="H2806" t="s">
        <v>5792</v>
      </c>
      <c r="L2806" t="s">
        <v>5792</v>
      </c>
      <c r="AD2806" t="str">
        <f t="shared" si="131"/>
        <v xml:space="preserve">Energie, vodné, stočné, správcovské služby </v>
      </c>
    </row>
    <row r="2807" spans="1:30" x14ac:dyDescent="0.3">
      <c r="A2807" s="3">
        <v>44315</v>
      </c>
      <c r="B2807" s="2">
        <f t="shared" si="130"/>
        <v>2021</v>
      </c>
      <c r="C2807" s="2">
        <f t="shared" si="129"/>
        <v>4</v>
      </c>
      <c r="D2807" s="2">
        <v>532</v>
      </c>
      <c r="E2807" t="s">
        <v>5243</v>
      </c>
      <c r="F2807" s="4">
        <v>35850370</v>
      </c>
      <c r="G2807" s="2">
        <v>391.21</v>
      </c>
      <c r="H2807" t="s">
        <v>5792</v>
      </c>
      <c r="L2807" t="s">
        <v>5792</v>
      </c>
      <c r="AD2807" t="str">
        <f t="shared" si="131"/>
        <v xml:space="preserve">Energie, vodné, stočné, správcovské služby </v>
      </c>
    </row>
    <row r="2808" spans="1:30" x14ac:dyDescent="0.3">
      <c r="A2808" s="3">
        <v>44314</v>
      </c>
      <c r="B2808" s="2">
        <f t="shared" si="130"/>
        <v>2021</v>
      </c>
      <c r="C2808" s="2">
        <f t="shared" si="129"/>
        <v>4</v>
      </c>
      <c r="D2808" s="2">
        <v>510</v>
      </c>
      <c r="E2808" t="s">
        <v>5249</v>
      </c>
      <c r="F2808" s="4">
        <v>35850370</v>
      </c>
      <c r="G2808" s="2">
        <v>116.89</v>
      </c>
      <c r="H2808" t="s">
        <v>5792</v>
      </c>
      <c r="L2808" t="s">
        <v>5792</v>
      </c>
      <c r="AD2808" t="str">
        <f t="shared" si="131"/>
        <v xml:space="preserve">Energie, vodné, stočné, správcovské služby </v>
      </c>
    </row>
    <row r="2809" spans="1:30" x14ac:dyDescent="0.3">
      <c r="A2809" s="3">
        <v>44309</v>
      </c>
      <c r="B2809" s="2">
        <f t="shared" si="130"/>
        <v>2021</v>
      </c>
      <c r="C2809" s="2">
        <f t="shared" si="129"/>
        <v>4</v>
      </c>
      <c r="D2809" s="2">
        <v>15</v>
      </c>
      <c r="E2809" t="s">
        <v>5269</v>
      </c>
      <c r="F2809" s="4">
        <v>35850370</v>
      </c>
      <c r="G2809" s="2">
        <v>90.72</v>
      </c>
      <c r="H2809" t="s">
        <v>5792</v>
      </c>
      <c r="L2809" t="s">
        <v>5792</v>
      </c>
      <c r="AD2809" t="str">
        <f t="shared" si="131"/>
        <v xml:space="preserve">Energie, vodné, stočné, správcovské služby </v>
      </c>
    </row>
    <row r="2810" spans="1:30" x14ac:dyDescent="0.3">
      <c r="A2810" s="3">
        <v>44302</v>
      </c>
      <c r="B2810" s="2">
        <f t="shared" si="130"/>
        <v>2021</v>
      </c>
      <c r="C2810" s="2">
        <f t="shared" si="129"/>
        <v>4</v>
      </c>
      <c r="D2810" s="2">
        <v>473</v>
      </c>
      <c r="E2810" t="s">
        <v>5293</v>
      </c>
      <c r="F2810" s="4">
        <v>35850370</v>
      </c>
      <c r="G2810" s="2">
        <v>33235.67</v>
      </c>
      <c r="H2810" t="s">
        <v>5792</v>
      </c>
      <c r="L2810" t="s">
        <v>5792</v>
      </c>
      <c r="AD2810" t="str">
        <f t="shared" si="131"/>
        <v xml:space="preserve">Energie, vodné, stočné, správcovské služby </v>
      </c>
    </row>
    <row r="2811" spans="1:30" x14ac:dyDescent="0.3">
      <c r="A2811" s="3">
        <v>44302</v>
      </c>
      <c r="B2811" s="2">
        <f t="shared" si="130"/>
        <v>2021</v>
      </c>
      <c r="C2811" s="2">
        <f t="shared" si="129"/>
        <v>4</v>
      </c>
      <c r="D2811" s="2">
        <v>444</v>
      </c>
      <c r="E2811" t="s">
        <v>5307</v>
      </c>
      <c r="F2811" s="4">
        <v>35850370</v>
      </c>
      <c r="G2811" s="2">
        <v>90.72</v>
      </c>
      <c r="H2811" t="s">
        <v>5792</v>
      </c>
      <c r="L2811" t="s">
        <v>5792</v>
      </c>
      <c r="AD2811" t="str">
        <f t="shared" si="131"/>
        <v xml:space="preserve">Energie, vodné, stočné, správcovské služby </v>
      </c>
    </row>
    <row r="2812" spans="1:30" x14ac:dyDescent="0.3">
      <c r="A2812" s="3">
        <v>44302</v>
      </c>
      <c r="B2812" s="2">
        <f t="shared" si="130"/>
        <v>2021</v>
      </c>
      <c r="C2812" s="2">
        <f t="shared" si="129"/>
        <v>4</v>
      </c>
      <c r="D2812" s="2">
        <v>429</v>
      </c>
      <c r="E2812" t="s">
        <v>5314</v>
      </c>
      <c r="F2812" s="4">
        <v>35850370</v>
      </c>
      <c r="G2812" s="2">
        <v>31.39</v>
      </c>
      <c r="H2812" t="s">
        <v>5792</v>
      </c>
      <c r="L2812" t="s">
        <v>5792</v>
      </c>
      <c r="AD2812" t="str">
        <f t="shared" si="131"/>
        <v xml:space="preserve">Energie, vodné, stočné, správcovské služby </v>
      </c>
    </row>
    <row r="2813" spans="1:30" x14ac:dyDescent="0.3">
      <c r="A2813" s="3">
        <v>44298</v>
      </c>
      <c r="B2813" s="2">
        <f t="shared" si="130"/>
        <v>2021</v>
      </c>
      <c r="C2813" s="2">
        <f t="shared" si="129"/>
        <v>4</v>
      </c>
      <c r="D2813" s="2">
        <v>486</v>
      </c>
      <c r="E2813" t="s">
        <v>5343</v>
      </c>
      <c r="F2813" s="4">
        <v>35850370</v>
      </c>
      <c r="G2813" s="2">
        <v>0</v>
      </c>
      <c r="H2813" t="s">
        <v>5792</v>
      </c>
      <c r="L2813" t="s">
        <v>5792</v>
      </c>
      <c r="AD2813" t="str">
        <f t="shared" si="131"/>
        <v xml:space="preserve">Energie, vodné, stočné, správcovské služby </v>
      </c>
    </row>
    <row r="2814" spans="1:30" x14ac:dyDescent="0.3">
      <c r="A2814" s="3">
        <v>44286</v>
      </c>
      <c r="B2814" s="2">
        <f t="shared" si="130"/>
        <v>2021</v>
      </c>
      <c r="C2814" s="2">
        <f t="shared" si="129"/>
        <v>3</v>
      </c>
      <c r="D2814" s="2">
        <v>363</v>
      </c>
      <c r="E2814" t="s">
        <v>5356</v>
      </c>
      <c r="F2814" s="4">
        <v>35850370</v>
      </c>
      <c r="G2814" s="2">
        <v>90.72</v>
      </c>
      <c r="H2814" t="s">
        <v>5792</v>
      </c>
      <c r="L2814" t="s">
        <v>5792</v>
      </c>
      <c r="AD2814" t="str">
        <f t="shared" si="131"/>
        <v xml:space="preserve">Energie, vodné, stočné, správcovské služby </v>
      </c>
    </row>
    <row r="2815" spans="1:30" x14ac:dyDescent="0.3">
      <c r="A2815" s="3">
        <v>44286</v>
      </c>
      <c r="B2815" s="2">
        <f t="shared" si="130"/>
        <v>2021</v>
      </c>
      <c r="C2815" s="2">
        <f t="shared" si="129"/>
        <v>3</v>
      </c>
      <c r="D2815" s="2">
        <v>362</v>
      </c>
      <c r="E2815" t="s">
        <v>5357</v>
      </c>
      <c r="F2815" s="4">
        <v>35850370</v>
      </c>
      <c r="G2815" s="2">
        <v>90.72</v>
      </c>
      <c r="H2815" t="s">
        <v>5792</v>
      </c>
      <c r="L2815" t="s">
        <v>5792</v>
      </c>
      <c r="AD2815" t="str">
        <f t="shared" si="131"/>
        <v xml:space="preserve">Energie, vodné, stočné, správcovské služby </v>
      </c>
    </row>
    <row r="2816" spans="1:30" x14ac:dyDescent="0.3">
      <c r="A2816" s="3">
        <v>44286</v>
      </c>
      <c r="B2816" s="2">
        <f t="shared" si="130"/>
        <v>2021</v>
      </c>
      <c r="C2816" s="2">
        <f t="shared" si="129"/>
        <v>3</v>
      </c>
      <c r="D2816" s="2">
        <v>361</v>
      </c>
      <c r="E2816" t="s">
        <v>5360</v>
      </c>
      <c r="F2816" s="4">
        <v>35850370</v>
      </c>
      <c r="G2816" s="2">
        <v>90.72</v>
      </c>
      <c r="H2816" t="s">
        <v>5792</v>
      </c>
      <c r="L2816" t="s">
        <v>5792</v>
      </c>
      <c r="AD2816" t="str">
        <f t="shared" si="131"/>
        <v xml:space="preserve">Energie, vodné, stočné, správcovské služby </v>
      </c>
    </row>
    <row r="2817" spans="1:30" x14ac:dyDescent="0.3">
      <c r="A2817" s="3">
        <v>44286</v>
      </c>
      <c r="B2817" s="2">
        <f t="shared" si="130"/>
        <v>2021</v>
      </c>
      <c r="C2817" s="2">
        <f t="shared" si="129"/>
        <v>3</v>
      </c>
      <c r="D2817" s="2">
        <v>360</v>
      </c>
      <c r="E2817" t="s">
        <v>5361</v>
      </c>
      <c r="F2817" s="4">
        <v>35850370</v>
      </c>
      <c r="G2817" s="2">
        <v>90.72</v>
      </c>
      <c r="H2817" t="s">
        <v>5792</v>
      </c>
      <c r="L2817" t="s">
        <v>5792</v>
      </c>
      <c r="AD2817" t="str">
        <f t="shared" si="131"/>
        <v xml:space="preserve">Energie, vodné, stočné, správcovské služby </v>
      </c>
    </row>
    <row r="2818" spans="1:30" x14ac:dyDescent="0.3">
      <c r="A2818" s="3">
        <v>44284</v>
      </c>
      <c r="B2818" s="2">
        <f t="shared" si="130"/>
        <v>2021</v>
      </c>
      <c r="C2818" s="2">
        <f t="shared" ref="C2818:C2881" si="132">MONTH(A2818)</f>
        <v>3</v>
      </c>
      <c r="D2818" s="2">
        <v>368</v>
      </c>
      <c r="E2818" t="s">
        <v>5390</v>
      </c>
      <c r="F2818" s="4">
        <v>35850370</v>
      </c>
      <c r="G2818" s="2">
        <v>333.38</v>
      </c>
      <c r="H2818" t="s">
        <v>5792</v>
      </c>
      <c r="L2818" t="s">
        <v>5792</v>
      </c>
      <c r="AD2818" t="str">
        <f t="shared" si="131"/>
        <v xml:space="preserve">Energie, vodné, stočné, správcovské služby </v>
      </c>
    </row>
    <row r="2819" spans="1:30" x14ac:dyDescent="0.3">
      <c r="A2819" s="3">
        <v>44278</v>
      </c>
      <c r="B2819" s="2">
        <f t="shared" ref="B2819:B2882" si="133">YEAR(A2819)</f>
        <v>2021</v>
      </c>
      <c r="C2819" s="2">
        <f t="shared" si="132"/>
        <v>3</v>
      </c>
      <c r="D2819" s="2">
        <v>342</v>
      </c>
      <c r="E2819" t="s">
        <v>5412</v>
      </c>
      <c r="F2819" s="4">
        <v>35850370</v>
      </c>
      <c r="G2819" s="2">
        <v>116.89</v>
      </c>
      <c r="H2819" t="s">
        <v>5792</v>
      </c>
      <c r="L2819" t="s">
        <v>5792</v>
      </c>
      <c r="AD2819" t="str">
        <f t="shared" ref="AD2819:AD2882" si="134">_xlfn.CONCAT(IF($K2819="x",_xlfn.CONCAT($K$1, " "),""),IF($L2819="x",_xlfn.CONCAT($L$1, " "),""),IF($M2819="x",_xlfn.CONCAT($M$1, " "),""),IF($N2819="x",_xlfn.CONCAT($N$1, " "),""),IF($O2819="x",_xlfn.CONCAT($O$1, " "),""),IF($P2819="x",_xlfn.CONCAT($P$1, " "),""),IF($Q2819="x",_xlfn.CONCAT($Q$1, " "),""),IF($R2819="x",_xlfn.CONCAT($R$1, " "),""),IF($S2819="x",_xlfn.CONCAT($S$1, " "),""), IF($T2819="x",_xlfn.CONCAT($T$1, " "),""),IF($U2819="x",_xlfn.CONCAT($U$1, " "),""),IF($V2819="x",_xlfn.CONCAT($V$1, " "),""),IF($W2819="x",_xlfn.CONCAT($W$1, " "),""),IF($X2819="x",_xlfn.CONCAT($X$1, " "),""),IF($Y2819="x",_xlfn.CONCAT($Y$1, " "),""),IF($Z2819="x",_xlfn.CONCAT($Z$1, " "),""),IF($AA2819="x",_xlfn.CONCAT($AA$1, " "),""),IF($AB2819="x",_xlfn.CONCAT($AB$1, " "),""),IF($AC2819="x",_xlfn.CONCAT($AC$1, " "),""))</f>
        <v xml:space="preserve">Energie, vodné, stočné, správcovské služby </v>
      </c>
    </row>
    <row r="2820" spans="1:30" x14ac:dyDescent="0.3">
      <c r="A2820" s="3">
        <v>44278</v>
      </c>
      <c r="B2820" s="2">
        <f t="shared" si="133"/>
        <v>2021</v>
      </c>
      <c r="C2820" s="2">
        <f t="shared" si="132"/>
        <v>3</v>
      </c>
      <c r="D2820" s="2">
        <v>358</v>
      </c>
      <c r="E2820" t="s">
        <v>5416</v>
      </c>
      <c r="F2820" s="4">
        <v>35850370</v>
      </c>
      <c r="G2820" s="2">
        <v>31.39</v>
      </c>
      <c r="H2820" t="s">
        <v>5792</v>
      </c>
      <c r="L2820" t="s">
        <v>5792</v>
      </c>
      <c r="AD2820" t="str">
        <f t="shared" si="134"/>
        <v xml:space="preserve">Energie, vodné, stočné, správcovské služby </v>
      </c>
    </row>
    <row r="2821" spans="1:30" x14ac:dyDescent="0.3">
      <c r="A2821" s="3">
        <v>44272</v>
      </c>
      <c r="B2821" s="2">
        <f t="shared" si="133"/>
        <v>2021</v>
      </c>
      <c r="C2821" s="2">
        <f t="shared" si="132"/>
        <v>3</v>
      </c>
      <c r="D2821" s="2">
        <v>268</v>
      </c>
      <c r="E2821" t="s">
        <v>5486</v>
      </c>
      <c r="F2821" s="4">
        <v>35850370</v>
      </c>
      <c r="G2821" s="2">
        <v>30019.7</v>
      </c>
      <c r="H2821" t="s">
        <v>5792</v>
      </c>
      <c r="L2821" t="s">
        <v>5792</v>
      </c>
      <c r="AD2821" t="str">
        <f t="shared" si="134"/>
        <v xml:space="preserve">Energie, vodné, stočné, správcovské služby </v>
      </c>
    </row>
    <row r="2822" spans="1:30" x14ac:dyDescent="0.3">
      <c r="A2822" s="3">
        <v>44272</v>
      </c>
      <c r="B2822" s="2">
        <f t="shared" si="133"/>
        <v>2021</v>
      </c>
      <c r="C2822" s="2">
        <f t="shared" si="132"/>
        <v>3</v>
      </c>
      <c r="D2822" s="2">
        <v>265</v>
      </c>
      <c r="E2822" t="s">
        <v>5488</v>
      </c>
      <c r="F2822" s="4">
        <v>35850370</v>
      </c>
      <c r="G2822" s="2">
        <v>31.39</v>
      </c>
      <c r="H2822" t="s">
        <v>5792</v>
      </c>
      <c r="L2822" t="s">
        <v>5792</v>
      </c>
      <c r="AD2822" t="str">
        <f t="shared" si="134"/>
        <v xml:space="preserve">Energie, vodné, stočné, správcovské služby </v>
      </c>
    </row>
    <row r="2823" spans="1:30" x14ac:dyDescent="0.3">
      <c r="A2823" s="3">
        <v>44258</v>
      </c>
      <c r="B2823" s="2">
        <f t="shared" si="133"/>
        <v>2021</v>
      </c>
      <c r="C2823" s="2">
        <f t="shared" si="132"/>
        <v>3</v>
      </c>
      <c r="D2823" s="2">
        <v>194</v>
      </c>
      <c r="E2823" t="s">
        <v>5530</v>
      </c>
      <c r="F2823" s="4">
        <v>35850370</v>
      </c>
      <c r="G2823" s="2">
        <v>376.73</v>
      </c>
      <c r="H2823" t="s">
        <v>5792</v>
      </c>
      <c r="L2823" t="s">
        <v>5792</v>
      </c>
      <c r="AD2823" t="str">
        <f t="shared" si="134"/>
        <v xml:space="preserve">Energie, vodné, stočné, správcovské služby </v>
      </c>
    </row>
    <row r="2824" spans="1:30" x14ac:dyDescent="0.3">
      <c r="A2824" s="3">
        <v>44256</v>
      </c>
      <c r="B2824" s="2">
        <f t="shared" si="133"/>
        <v>2021</v>
      </c>
      <c r="C2824" s="2">
        <f t="shared" si="132"/>
        <v>3</v>
      </c>
      <c r="D2824" s="2">
        <v>197</v>
      </c>
      <c r="E2824" t="s">
        <v>5535</v>
      </c>
      <c r="F2824" s="4">
        <v>35850370</v>
      </c>
      <c r="G2824" s="2">
        <v>16.899999999999999</v>
      </c>
      <c r="H2824" t="s">
        <v>5792</v>
      </c>
      <c r="L2824" t="s">
        <v>5792</v>
      </c>
      <c r="AD2824" t="str">
        <f t="shared" si="134"/>
        <v xml:space="preserve">Energie, vodné, stočné, správcovské služby </v>
      </c>
    </row>
    <row r="2825" spans="1:30" x14ac:dyDescent="0.3">
      <c r="A2825" s="3">
        <v>44252</v>
      </c>
      <c r="B2825" s="2">
        <f t="shared" si="133"/>
        <v>2021</v>
      </c>
      <c r="C2825" s="2">
        <f t="shared" si="132"/>
        <v>2</v>
      </c>
      <c r="D2825" s="2">
        <v>171</v>
      </c>
      <c r="E2825" t="s">
        <v>5558</v>
      </c>
      <c r="F2825" s="4">
        <v>35850370</v>
      </c>
      <c r="G2825" s="2">
        <v>116.89</v>
      </c>
      <c r="H2825" t="s">
        <v>5792</v>
      </c>
      <c r="L2825" t="s">
        <v>5792</v>
      </c>
      <c r="AD2825" t="str">
        <f t="shared" si="134"/>
        <v xml:space="preserve">Energie, vodné, stočné, správcovské služby </v>
      </c>
    </row>
    <row r="2826" spans="1:30" x14ac:dyDescent="0.3">
      <c r="A2826" s="3">
        <v>44244</v>
      </c>
      <c r="B2826" s="2">
        <f t="shared" si="133"/>
        <v>2021</v>
      </c>
      <c r="C2826" s="2">
        <f t="shared" si="132"/>
        <v>2</v>
      </c>
      <c r="D2826" s="2">
        <v>128</v>
      </c>
      <c r="E2826" t="s">
        <v>5601</v>
      </c>
      <c r="F2826" s="4">
        <v>35850370</v>
      </c>
      <c r="G2826" s="2">
        <v>33235.67</v>
      </c>
      <c r="H2826" t="s">
        <v>5792</v>
      </c>
      <c r="L2826" t="s">
        <v>5792</v>
      </c>
      <c r="AD2826" t="str">
        <f t="shared" si="134"/>
        <v xml:space="preserve">Energie, vodné, stočné, správcovské služby </v>
      </c>
    </row>
    <row r="2827" spans="1:30" x14ac:dyDescent="0.3">
      <c r="A2827" s="3">
        <v>44242</v>
      </c>
      <c r="B2827" s="2">
        <f t="shared" si="133"/>
        <v>2021</v>
      </c>
      <c r="C2827" s="2">
        <f t="shared" si="132"/>
        <v>2</v>
      </c>
      <c r="D2827" s="2">
        <v>91</v>
      </c>
      <c r="E2827" t="s">
        <v>5614</v>
      </c>
      <c r="F2827" s="4">
        <v>35850370</v>
      </c>
      <c r="G2827" s="2">
        <v>31.39</v>
      </c>
      <c r="H2827" t="s">
        <v>5792</v>
      </c>
      <c r="L2827" t="s">
        <v>5792</v>
      </c>
      <c r="AD2827" t="str">
        <f t="shared" si="134"/>
        <v xml:space="preserve">Energie, vodné, stočné, správcovské služby </v>
      </c>
    </row>
    <row r="2828" spans="1:30" x14ac:dyDescent="0.3">
      <c r="A2828" s="3">
        <v>44230</v>
      </c>
      <c r="B2828" s="2">
        <f t="shared" si="133"/>
        <v>2021</v>
      </c>
      <c r="C2828" s="2">
        <f t="shared" si="132"/>
        <v>2</v>
      </c>
      <c r="D2828" s="2">
        <v>2357</v>
      </c>
      <c r="E2828" t="s">
        <v>5650</v>
      </c>
      <c r="F2828" s="4">
        <v>35850370</v>
      </c>
      <c r="G2828" s="2">
        <v>344.17</v>
      </c>
      <c r="H2828" t="s">
        <v>5792</v>
      </c>
      <c r="L2828" t="s">
        <v>5792</v>
      </c>
      <c r="AD2828" t="str">
        <f t="shared" si="134"/>
        <v xml:space="preserve">Energie, vodné, stočné, správcovské služby </v>
      </c>
    </row>
    <row r="2829" spans="1:30" x14ac:dyDescent="0.3">
      <c r="A2829" s="3">
        <v>44230</v>
      </c>
      <c r="B2829" s="2">
        <f t="shared" si="133"/>
        <v>2021</v>
      </c>
      <c r="C2829" s="2">
        <f t="shared" si="132"/>
        <v>2</v>
      </c>
      <c r="D2829" s="2">
        <v>2355</v>
      </c>
      <c r="E2829" t="s">
        <v>5651</v>
      </c>
      <c r="F2829" s="4">
        <v>35850370</v>
      </c>
      <c r="G2829" s="2">
        <v>41.04</v>
      </c>
      <c r="H2829" t="s">
        <v>5792</v>
      </c>
      <c r="L2829" t="s">
        <v>5792</v>
      </c>
      <c r="AD2829" t="str">
        <f t="shared" si="134"/>
        <v xml:space="preserve">Energie, vodné, stočné, správcovské služby </v>
      </c>
    </row>
    <row r="2830" spans="1:30" x14ac:dyDescent="0.3">
      <c r="A2830" s="3">
        <v>44230</v>
      </c>
      <c r="B2830" s="2">
        <f t="shared" si="133"/>
        <v>2021</v>
      </c>
      <c r="C2830" s="2">
        <f t="shared" si="132"/>
        <v>2</v>
      </c>
      <c r="D2830" s="2">
        <v>2352</v>
      </c>
      <c r="E2830" t="s">
        <v>5652</v>
      </c>
      <c r="F2830" s="4">
        <v>35850370</v>
      </c>
      <c r="G2830" s="2">
        <v>116.89</v>
      </c>
      <c r="H2830" t="s">
        <v>5792</v>
      </c>
      <c r="L2830" t="s">
        <v>5792</v>
      </c>
      <c r="AD2830" t="str">
        <f t="shared" si="134"/>
        <v xml:space="preserve">Energie, vodné, stočné, správcovské služby </v>
      </c>
    </row>
    <row r="2831" spans="1:30" x14ac:dyDescent="0.3">
      <c r="A2831" s="3">
        <v>44215</v>
      </c>
      <c r="B2831" s="2">
        <f t="shared" si="133"/>
        <v>2021</v>
      </c>
      <c r="C2831" s="2">
        <f t="shared" si="132"/>
        <v>1</v>
      </c>
      <c r="D2831" s="2">
        <v>2286</v>
      </c>
      <c r="E2831" t="s">
        <v>5748</v>
      </c>
      <c r="F2831" s="4">
        <v>35850370</v>
      </c>
      <c r="G2831" s="2">
        <v>31.39</v>
      </c>
      <c r="H2831" t="s">
        <v>5792</v>
      </c>
      <c r="L2831" t="s">
        <v>5792</v>
      </c>
      <c r="AD2831" t="str">
        <f t="shared" si="134"/>
        <v xml:space="preserve">Energie, vodné, stočné, správcovské služby </v>
      </c>
    </row>
    <row r="2832" spans="1:30" x14ac:dyDescent="0.3">
      <c r="A2832" s="3">
        <v>44215</v>
      </c>
      <c r="B2832" s="2">
        <f t="shared" si="133"/>
        <v>2021</v>
      </c>
      <c r="C2832" s="2">
        <f t="shared" si="132"/>
        <v>1</v>
      </c>
      <c r="D2832" s="2">
        <v>2325</v>
      </c>
      <c r="E2832" t="s">
        <v>5756</v>
      </c>
      <c r="F2832" s="4">
        <v>35850370</v>
      </c>
      <c r="G2832" s="2">
        <v>32356.19</v>
      </c>
      <c r="H2832" t="s">
        <v>5792</v>
      </c>
      <c r="L2832" t="s">
        <v>5792</v>
      </c>
      <c r="AD2832" t="str">
        <f t="shared" si="134"/>
        <v xml:space="preserve">Energie, vodné, stočné, správcovské služby </v>
      </c>
    </row>
    <row r="2833" spans="1:30" x14ac:dyDescent="0.3">
      <c r="A2833" s="3">
        <v>44211</v>
      </c>
      <c r="B2833" s="2">
        <f t="shared" si="133"/>
        <v>2021</v>
      </c>
      <c r="C2833" s="2">
        <f t="shared" si="132"/>
        <v>1</v>
      </c>
      <c r="D2833" s="2">
        <v>2282</v>
      </c>
      <c r="E2833" t="s">
        <v>5765</v>
      </c>
      <c r="F2833" s="4">
        <v>35850370</v>
      </c>
      <c r="G2833" s="2">
        <v>31.39</v>
      </c>
      <c r="H2833" t="s">
        <v>5792</v>
      </c>
      <c r="L2833" t="s">
        <v>5792</v>
      </c>
      <c r="AD2833" t="str">
        <f t="shared" si="134"/>
        <v xml:space="preserve">Energie, vodné, stočné, správcovské služby </v>
      </c>
    </row>
    <row r="2834" spans="1:30" x14ac:dyDescent="0.3">
      <c r="A2834" s="3">
        <v>44201</v>
      </c>
      <c r="B2834" s="2">
        <f t="shared" si="133"/>
        <v>2021</v>
      </c>
      <c r="C2834" s="2">
        <f t="shared" si="132"/>
        <v>1</v>
      </c>
      <c r="D2834" s="2">
        <v>2261</v>
      </c>
      <c r="E2834" t="s">
        <v>5782</v>
      </c>
      <c r="F2834" s="4">
        <v>35850370</v>
      </c>
      <c r="G2834" s="2">
        <v>387.66</v>
      </c>
      <c r="H2834" t="s">
        <v>5792</v>
      </c>
      <c r="L2834" t="s">
        <v>5792</v>
      </c>
      <c r="AD2834" t="str">
        <f t="shared" si="134"/>
        <v xml:space="preserve">Energie, vodné, stočné, správcovské služby </v>
      </c>
    </row>
    <row r="2835" spans="1:30" x14ac:dyDescent="0.3">
      <c r="A2835" s="3">
        <v>45266</v>
      </c>
      <c r="B2835" s="2">
        <f t="shared" si="133"/>
        <v>2023</v>
      </c>
      <c r="C2835" s="2">
        <f t="shared" si="132"/>
        <v>12</v>
      </c>
      <c r="D2835" s="2">
        <v>1395</v>
      </c>
      <c r="E2835" t="s">
        <v>426</v>
      </c>
      <c r="F2835" s="4">
        <v>35851457</v>
      </c>
      <c r="G2835" s="2">
        <v>439</v>
      </c>
      <c r="I2835" t="s">
        <v>5792</v>
      </c>
      <c r="P2835" t="s">
        <v>5792</v>
      </c>
      <c r="AD2835" t="str">
        <f t="shared" si="134"/>
        <v xml:space="preserve">IT služby, SW, licencie </v>
      </c>
    </row>
    <row r="2836" spans="1:30" x14ac:dyDescent="0.3">
      <c r="A2836" s="3">
        <v>45194</v>
      </c>
      <c r="B2836" s="2">
        <f t="shared" si="133"/>
        <v>2023</v>
      </c>
      <c r="C2836" s="2">
        <f t="shared" si="132"/>
        <v>9</v>
      </c>
      <c r="D2836" s="2">
        <v>1044</v>
      </c>
      <c r="E2836" t="s">
        <v>919</v>
      </c>
      <c r="F2836" s="4">
        <v>35851457</v>
      </c>
      <c r="G2836" s="2">
        <v>350</v>
      </c>
      <c r="I2836" t="s">
        <v>5792</v>
      </c>
      <c r="P2836" t="s">
        <v>5792</v>
      </c>
      <c r="AD2836" t="str">
        <f t="shared" si="134"/>
        <v xml:space="preserve">IT služby, SW, licencie </v>
      </c>
    </row>
    <row r="2837" spans="1:30" x14ac:dyDescent="0.3">
      <c r="A2837" s="3">
        <v>45173</v>
      </c>
      <c r="B2837" s="2">
        <f t="shared" si="133"/>
        <v>2023</v>
      </c>
      <c r="C2837" s="2">
        <f t="shared" si="132"/>
        <v>9</v>
      </c>
      <c r="D2837" s="2">
        <v>921</v>
      </c>
      <c r="E2837" t="s">
        <v>1030</v>
      </c>
      <c r="F2837" s="4">
        <v>35851457</v>
      </c>
      <c r="G2837" s="2">
        <v>292.5</v>
      </c>
      <c r="I2837" t="s">
        <v>5792</v>
      </c>
      <c r="P2837" t="s">
        <v>5792</v>
      </c>
      <c r="AD2837" t="str">
        <f t="shared" si="134"/>
        <v xml:space="preserve">IT služby, SW, licencie </v>
      </c>
    </row>
    <row r="2838" spans="1:30" x14ac:dyDescent="0.3">
      <c r="A2838" s="3">
        <v>45063</v>
      </c>
      <c r="B2838" s="2">
        <f t="shared" si="133"/>
        <v>2023</v>
      </c>
      <c r="C2838" s="2">
        <f t="shared" si="132"/>
        <v>5</v>
      </c>
      <c r="D2838" s="2">
        <v>457</v>
      </c>
      <c r="E2838" t="s">
        <v>1605</v>
      </c>
      <c r="F2838" s="4">
        <v>35851457</v>
      </c>
      <c r="G2838" s="2">
        <v>533.5</v>
      </c>
      <c r="I2838" t="s">
        <v>5792</v>
      </c>
      <c r="P2838" t="s">
        <v>5792</v>
      </c>
      <c r="AD2838" t="str">
        <f t="shared" si="134"/>
        <v xml:space="preserve">IT služby, SW, licencie </v>
      </c>
    </row>
    <row r="2839" spans="1:30" x14ac:dyDescent="0.3">
      <c r="A2839" s="3">
        <v>45056</v>
      </c>
      <c r="B2839" s="2">
        <f t="shared" si="133"/>
        <v>2023</v>
      </c>
      <c r="C2839" s="2">
        <f t="shared" si="132"/>
        <v>5</v>
      </c>
      <c r="D2839" s="2">
        <v>400</v>
      </c>
      <c r="E2839" t="s">
        <v>1653</v>
      </c>
      <c r="F2839" s="4">
        <v>35851457</v>
      </c>
      <c r="G2839" s="2">
        <v>291</v>
      </c>
      <c r="I2839" t="s">
        <v>5792</v>
      </c>
      <c r="P2839" t="s">
        <v>5792</v>
      </c>
      <c r="AD2839" t="str">
        <f t="shared" si="134"/>
        <v xml:space="preserve">IT služby, SW, licencie </v>
      </c>
    </row>
    <row r="2840" spans="1:30" x14ac:dyDescent="0.3">
      <c r="A2840" s="3">
        <v>45028</v>
      </c>
      <c r="B2840" s="2">
        <f t="shared" si="133"/>
        <v>2023</v>
      </c>
      <c r="C2840" s="2">
        <f t="shared" si="132"/>
        <v>4</v>
      </c>
      <c r="D2840" s="2">
        <v>280</v>
      </c>
      <c r="E2840" t="s">
        <v>1783</v>
      </c>
      <c r="F2840" s="4">
        <v>35851457</v>
      </c>
      <c r="G2840" s="2">
        <v>1992.5</v>
      </c>
      <c r="I2840" t="s">
        <v>5792</v>
      </c>
      <c r="P2840" t="s">
        <v>5792</v>
      </c>
      <c r="AD2840" t="str">
        <f t="shared" si="134"/>
        <v xml:space="preserve">IT služby, SW, licencie </v>
      </c>
    </row>
    <row r="2841" spans="1:30" x14ac:dyDescent="0.3">
      <c r="A2841" s="3">
        <v>44986</v>
      </c>
      <c r="B2841" s="2">
        <f t="shared" si="133"/>
        <v>2023</v>
      </c>
      <c r="C2841" s="2">
        <f t="shared" si="132"/>
        <v>3</v>
      </c>
      <c r="D2841" s="2">
        <v>113</v>
      </c>
      <c r="E2841" t="s">
        <v>1994</v>
      </c>
      <c r="F2841" s="4">
        <v>35851457</v>
      </c>
      <c r="G2841" s="2">
        <v>630.5</v>
      </c>
      <c r="I2841" t="s">
        <v>5792</v>
      </c>
      <c r="P2841" t="s">
        <v>5792</v>
      </c>
      <c r="AD2841" t="str">
        <f t="shared" si="134"/>
        <v xml:space="preserve">IT služby, SW, licencie </v>
      </c>
    </row>
    <row r="2842" spans="1:30" x14ac:dyDescent="0.3">
      <c r="A2842" s="3">
        <v>44900</v>
      </c>
      <c r="B2842" s="2">
        <f t="shared" si="133"/>
        <v>2022</v>
      </c>
      <c r="C2842" s="2">
        <f t="shared" si="132"/>
        <v>12</v>
      </c>
      <c r="D2842">
        <v>1652</v>
      </c>
      <c r="E2842" t="s">
        <v>2454</v>
      </c>
      <c r="F2842" s="4">
        <v>35851457</v>
      </c>
      <c r="G2842" s="2">
        <v>771</v>
      </c>
      <c r="I2842" t="s">
        <v>5792</v>
      </c>
      <c r="P2842" t="s">
        <v>5792</v>
      </c>
      <c r="AD2842" t="str">
        <f t="shared" si="134"/>
        <v xml:space="preserve">IT služby, SW, licencie </v>
      </c>
    </row>
    <row r="2843" spans="1:30" x14ac:dyDescent="0.3">
      <c r="A2843" s="3">
        <v>44512</v>
      </c>
      <c r="B2843" s="2">
        <f t="shared" si="133"/>
        <v>2021</v>
      </c>
      <c r="C2843" s="2">
        <f t="shared" si="132"/>
        <v>11</v>
      </c>
      <c r="D2843" s="2">
        <v>1574</v>
      </c>
      <c r="E2843" t="s">
        <v>4355</v>
      </c>
      <c r="F2843" s="4">
        <v>35851457</v>
      </c>
      <c r="G2843" s="2">
        <v>360</v>
      </c>
      <c r="I2843" t="s">
        <v>5792</v>
      </c>
      <c r="P2843" t="s">
        <v>5792</v>
      </c>
      <c r="AD2843" t="str">
        <f t="shared" si="134"/>
        <v xml:space="preserve">IT služby, SW, licencie </v>
      </c>
    </row>
    <row r="2844" spans="1:30" x14ac:dyDescent="0.3">
      <c r="A2844" s="3">
        <v>44438</v>
      </c>
      <c r="B2844" s="2">
        <f t="shared" si="133"/>
        <v>2021</v>
      </c>
      <c r="C2844" s="2">
        <f t="shared" si="132"/>
        <v>8</v>
      </c>
      <c r="D2844" s="2">
        <v>1175</v>
      </c>
      <c r="E2844" t="s">
        <v>4702</v>
      </c>
      <c r="F2844" s="4">
        <v>35851457</v>
      </c>
      <c r="G2844" s="2">
        <v>140</v>
      </c>
      <c r="I2844" t="s">
        <v>5792</v>
      </c>
      <c r="P2844" t="s">
        <v>5792</v>
      </c>
      <c r="AD2844" t="str">
        <f t="shared" si="134"/>
        <v xml:space="preserve">IT služby, SW, licencie </v>
      </c>
    </row>
    <row r="2845" spans="1:30" x14ac:dyDescent="0.3">
      <c r="A2845" s="3">
        <v>44438</v>
      </c>
      <c r="B2845" s="2">
        <f t="shared" si="133"/>
        <v>2021</v>
      </c>
      <c r="C2845" s="2">
        <f t="shared" si="132"/>
        <v>8</v>
      </c>
      <c r="D2845" s="2">
        <v>1174</v>
      </c>
      <c r="E2845" t="s">
        <v>4703</v>
      </c>
      <c r="F2845" s="4">
        <v>35851457</v>
      </c>
      <c r="G2845" s="2">
        <v>97</v>
      </c>
      <c r="I2845" t="s">
        <v>5792</v>
      </c>
      <c r="P2845" t="s">
        <v>5792</v>
      </c>
      <c r="AD2845" t="str">
        <f t="shared" si="134"/>
        <v xml:space="preserve">IT služby, SW, licencie </v>
      </c>
    </row>
    <row r="2846" spans="1:30" x14ac:dyDescent="0.3">
      <c r="A2846" s="3">
        <v>44438</v>
      </c>
      <c r="B2846" s="2">
        <f t="shared" si="133"/>
        <v>2021</v>
      </c>
      <c r="C2846" s="2">
        <f t="shared" si="132"/>
        <v>8</v>
      </c>
      <c r="D2846" s="2">
        <v>1173</v>
      </c>
      <c r="E2846" t="s">
        <v>4704</v>
      </c>
      <c r="F2846" s="4">
        <v>35851457</v>
      </c>
      <c r="G2846" s="2">
        <v>431</v>
      </c>
      <c r="I2846" t="s">
        <v>5792</v>
      </c>
      <c r="P2846" t="s">
        <v>5792</v>
      </c>
      <c r="AD2846" t="str">
        <f t="shared" si="134"/>
        <v xml:space="preserve">IT služby, SW, licencie </v>
      </c>
    </row>
    <row r="2847" spans="1:30" x14ac:dyDescent="0.3">
      <c r="A2847" s="3">
        <v>44398</v>
      </c>
      <c r="B2847" s="2">
        <f t="shared" si="133"/>
        <v>2021</v>
      </c>
      <c r="C2847" s="2">
        <f t="shared" si="132"/>
        <v>7</v>
      </c>
      <c r="D2847" s="2">
        <v>929</v>
      </c>
      <c r="E2847" t="s">
        <v>4867</v>
      </c>
      <c r="F2847" s="4">
        <v>35851457</v>
      </c>
      <c r="G2847" s="2">
        <v>1890</v>
      </c>
      <c r="I2847" t="s">
        <v>5792</v>
      </c>
      <c r="P2847" t="s">
        <v>5792</v>
      </c>
      <c r="AD2847" t="str">
        <f t="shared" si="134"/>
        <v xml:space="preserve">IT služby, SW, licencie </v>
      </c>
    </row>
    <row r="2848" spans="1:30" x14ac:dyDescent="0.3">
      <c r="A2848" s="3">
        <v>44396</v>
      </c>
      <c r="B2848" s="2">
        <f t="shared" si="133"/>
        <v>2021</v>
      </c>
      <c r="C2848" s="2">
        <f t="shared" si="132"/>
        <v>7</v>
      </c>
      <c r="D2848" s="2">
        <v>928</v>
      </c>
      <c r="E2848" t="s">
        <v>4932</v>
      </c>
      <c r="F2848" s="4">
        <v>35851457</v>
      </c>
      <c r="G2848" s="2">
        <v>979.5</v>
      </c>
      <c r="I2848" t="s">
        <v>5792</v>
      </c>
      <c r="P2848" t="s">
        <v>5792</v>
      </c>
      <c r="AD2848" t="str">
        <f t="shared" si="134"/>
        <v xml:space="preserve">IT služby, SW, licencie </v>
      </c>
    </row>
    <row r="2849" spans="1:30" x14ac:dyDescent="0.3">
      <c r="A2849" s="3">
        <v>44704</v>
      </c>
      <c r="B2849" s="2">
        <f t="shared" si="133"/>
        <v>2022</v>
      </c>
      <c r="C2849" s="2">
        <f t="shared" si="132"/>
        <v>5</v>
      </c>
      <c r="D2849">
        <v>541</v>
      </c>
      <c r="E2849" t="s">
        <v>3326</v>
      </c>
      <c r="F2849" s="4">
        <v>35852658</v>
      </c>
      <c r="G2849" s="2">
        <v>255.42</v>
      </c>
      <c r="I2849" t="s">
        <v>5792</v>
      </c>
      <c r="N2849" t="s">
        <v>5792</v>
      </c>
      <c r="R2849" t="s">
        <v>5792</v>
      </c>
      <c r="AD2849" t="str">
        <f t="shared" si="134"/>
        <v xml:space="preserve">ZŠ / MŠ / Jasle Právne a porad. služby </v>
      </c>
    </row>
    <row r="2850" spans="1:30" x14ac:dyDescent="0.3">
      <c r="A2850" s="3">
        <v>44512</v>
      </c>
      <c r="B2850" s="2">
        <f t="shared" si="133"/>
        <v>2021</v>
      </c>
      <c r="C2850" s="2">
        <f t="shared" si="132"/>
        <v>11</v>
      </c>
      <c r="D2850" s="2">
        <v>1512</v>
      </c>
      <c r="E2850" t="s">
        <v>4353</v>
      </c>
      <c r="F2850" s="4">
        <v>35859318</v>
      </c>
      <c r="G2850" s="2">
        <v>1023.54</v>
      </c>
      <c r="H2850" t="s">
        <v>5792</v>
      </c>
      <c r="K2850" t="s">
        <v>5792</v>
      </c>
      <c r="AD2850" t="str">
        <f t="shared" si="134"/>
        <v xml:space="preserve">Investícia a údržba majetku </v>
      </c>
    </row>
    <row r="2851" spans="1:30" x14ac:dyDescent="0.3">
      <c r="A2851" s="3">
        <v>45062</v>
      </c>
      <c r="B2851" s="2">
        <f t="shared" si="133"/>
        <v>2023</v>
      </c>
      <c r="C2851" s="2">
        <f t="shared" si="132"/>
        <v>5</v>
      </c>
      <c r="D2851" s="2">
        <v>417</v>
      </c>
      <c r="E2851" t="s">
        <v>1628</v>
      </c>
      <c r="F2851" s="4">
        <v>35859911</v>
      </c>
      <c r="G2851" s="2">
        <v>522</v>
      </c>
      <c r="I2851" t="s">
        <v>5792</v>
      </c>
      <c r="O2851" t="s">
        <v>5792</v>
      </c>
      <c r="AD2851" t="str">
        <f t="shared" si="134"/>
        <v xml:space="preserve">Marketing, benefity, občerstvenie </v>
      </c>
    </row>
    <row r="2852" spans="1:30" x14ac:dyDescent="0.3">
      <c r="A2852" s="3">
        <v>44797</v>
      </c>
      <c r="B2852" s="2">
        <f t="shared" si="133"/>
        <v>2022</v>
      </c>
      <c r="C2852" s="2">
        <f t="shared" si="132"/>
        <v>8</v>
      </c>
      <c r="D2852">
        <v>1131</v>
      </c>
      <c r="E2852" t="s">
        <v>2887</v>
      </c>
      <c r="F2852" s="4">
        <v>35859911</v>
      </c>
      <c r="G2852" s="2">
        <v>176.4</v>
      </c>
      <c r="I2852" t="s">
        <v>5792</v>
      </c>
      <c r="O2852" t="s">
        <v>5792</v>
      </c>
      <c r="AD2852" t="str">
        <f t="shared" si="134"/>
        <v xml:space="preserve">Marketing, benefity, občerstvenie </v>
      </c>
    </row>
    <row r="2853" spans="1:30" x14ac:dyDescent="0.3">
      <c r="A2853" s="3">
        <v>44733</v>
      </c>
      <c r="B2853" s="2">
        <f t="shared" si="133"/>
        <v>2022</v>
      </c>
      <c r="C2853" s="2">
        <f t="shared" si="132"/>
        <v>6</v>
      </c>
      <c r="D2853">
        <v>686</v>
      </c>
      <c r="E2853" t="s">
        <v>3186</v>
      </c>
      <c r="F2853" s="4">
        <v>35859911</v>
      </c>
      <c r="G2853" s="2">
        <v>19000.8</v>
      </c>
      <c r="I2853" t="s">
        <v>5792</v>
      </c>
      <c r="P2853" t="s">
        <v>5792</v>
      </c>
      <c r="AD2853" t="str">
        <f t="shared" si="134"/>
        <v xml:space="preserve">IT služby, SW, licencie </v>
      </c>
    </row>
    <row r="2854" spans="1:30" x14ac:dyDescent="0.3">
      <c r="A2854" s="3">
        <v>45302</v>
      </c>
      <c r="B2854" s="2">
        <f t="shared" si="133"/>
        <v>2024</v>
      </c>
      <c r="C2854" s="2">
        <f t="shared" si="132"/>
        <v>1</v>
      </c>
      <c r="D2854" s="2">
        <v>1559</v>
      </c>
      <c r="E2854" t="s">
        <v>82</v>
      </c>
      <c r="F2854" s="4">
        <v>35863455</v>
      </c>
      <c r="G2854" s="2">
        <v>720</v>
      </c>
      <c r="H2854" t="s">
        <v>5792</v>
      </c>
      <c r="S2854" t="s">
        <v>5792</v>
      </c>
      <c r="AD2854" t="str">
        <f t="shared" si="134"/>
        <v xml:space="preserve">Územné plány </v>
      </c>
    </row>
    <row r="2855" spans="1:30" x14ac:dyDescent="0.3">
      <c r="A2855" s="3">
        <v>45302</v>
      </c>
      <c r="B2855" s="2">
        <f t="shared" si="133"/>
        <v>2024</v>
      </c>
      <c r="C2855" s="2">
        <f t="shared" si="132"/>
        <v>1</v>
      </c>
      <c r="D2855" s="2">
        <v>1558</v>
      </c>
      <c r="E2855" t="s">
        <v>83</v>
      </c>
      <c r="F2855" s="4">
        <v>35863455</v>
      </c>
      <c r="G2855" s="2">
        <v>840</v>
      </c>
      <c r="H2855" t="s">
        <v>5792</v>
      </c>
      <c r="S2855" t="s">
        <v>5792</v>
      </c>
      <c r="AD2855" t="str">
        <f t="shared" si="134"/>
        <v xml:space="preserve">Územné plány </v>
      </c>
    </row>
    <row r="2856" spans="1:30" x14ac:dyDescent="0.3">
      <c r="A2856" s="3">
        <v>45127</v>
      </c>
      <c r="B2856" s="2">
        <f t="shared" si="133"/>
        <v>2023</v>
      </c>
      <c r="C2856" s="2">
        <f t="shared" si="132"/>
        <v>7</v>
      </c>
      <c r="D2856" s="2">
        <v>738</v>
      </c>
      <c r="E2856" t="s">
        <v>1281</v>
      </c>
      <c r="F2856" s="4">
        <v>35863455</v>
      </c>
      <c r="G2856" s="2">
        <v>600</v>
      </c>
      <c r="H2856" t="s">
        <v>5792</v>
      </c>
      <c r="S2856" t="s">
        <v>5792</v>
      </c>
      <c r="AD2856" t="str">
        <f t="shared" si="134"/>
        <v xml:space="preserve">Územné plány </v>
      </c>
    </row>
    <row r="2857" spans="1:30" x14ac:dyDescent="0.3">
      <c r="A2857" s="3">
        <v>45127</v>
      </c>
      <c r="B2857" s="2">
        <f t="shared" si="133"/>
        <v>2023</v>
      </c>
      <c r="C2857" s="2">
        <f t="shared" si="132"/>
        <v>7</v>
      </c>
      <c r="D2857" s="2">
        <v>739</v>
      </c>
      <c r="E2857" t="s">
        <v>1281</v>
      </c>
      <c r="F2857" s="4">
        <v>35863455</v>
      </c>
      <c r="G2857" s="2">
        <v>600</v>
      </c>
      <c r="H2857" t="s">
        <v>5792</v>
      </c>
      <c r="S2857" t="s">
        <v>5792</v>
      </c>
      <c r="AD2857" t="str">
        <f t="shared" si="134"/>
        <v xml:space="preserve">Územné plány </v>
      </c>
    </row>
    <row r="2858" spans="1:30" x14ac:dyDescent="0.3">
      <c r="A2858" s="3">
        <v>45288</v>
      </c>
      <c r="B2858" s="2">
        <f t="shared" si="133"/>
        <v>2023</v>
      </c>
      <c r="C2858" s="2">
        <f t="shared" si="132"/>
        <v>12</v>
      </c>
      <c r="D2858" s="2">
        <v>1440</v>
      </c>
      <c r="E2858" t="s">
        <v>144</v>
      </c>
      <c r="F2858" s="4">
        <v>35867523</v>
      </c>
      <c r="G2858" s="2">
        <v>2105.7800000000002</v>
      </c>
      <c r="H2858" t="s">
        <v>5792</v>
      </c>
      <c r="K2858" t="s">
        <v>5792</v>
      </c>
      <c r="AD2858" t="str">
        <f t="shared" si="134"/>
        <v xml:space="preserve">Investícia a údržba majetku </v>
      </c>
    </row>
    <row r="2859" spans="1:30" x14ac:dyDescent="0.3">
      <c r="A2859" s="3">
        <v>45253</v>
      </c>
      <c r="B2859" s="2">
        <f t="shared" si="133"/>
        <v>2023</v>
      </c>
      <c r="C2859" s="2">
        <f t="shared" si="132"/>
        <v>11</v>
      </c>
      <c r="D2859" s="2">
        <v>1241</v>
      </c>
      <c r="E2859" t="s">
        <v>503</v>
      </c>
      <c r="F2859" s="4">
        <v>35867523</v>
      </c>
      <c r="G2859" s="2">
        <v>76.8</v>
      </c>
      <c r="H2859" t="s">
        <v>5792</v>
      </c>
      <c r="K2859" t="s">
        <v>5792</v>
      </c>
      <c r="AD2859" t="str">
        <f t="shared" si="134"/>
        <v xml:space="preserve">Investícia a údržba majetku </v>
      </c>
    </row>
    <row r="2860" spans="1:30" x14ac:dyDescent="0.3">
      <c r="A2860" s="3">
        <v>45196</v>
      </c>
      <c r="B2860" s="2">
        <f t="shared" si="133"/>
        <v>2023</v>
      </c>
      <c r="C2860" s="2">
        <f t="shared" si="132"/>
        <v>9</v>
      </c>
      <c r="D2860" s="2">
        <v>1043</v>
      </c>
      <c r="E2860" t="s">
        <v>904</v>
      </c>
      <c r="F2860" s="4">
        <v>35867523</v>
      </c>
      <c r="G2860" s="2">
        <v>238.8</v>
      </c>
      <c r="H2860" t="s">
        <v>5792</v>
      </c>
      <c r="K2860" t="s">
        <v>5792</v>
      </c>
      <c r="AD2860" t="str">
        <f t="shared" si="134"/>
        <v xml:space="preserve">Investícia a údržba majetku </v>
      </c>
    </row>
    <row r="2861" spans="1:30" x14ac:dyDescent="0.3">
      <c r="A2861" s="3">
        <v>45161</v>
      </c>
      <c r="B2861" s="2">
        <f t="shared" si="133"/>
        <v>2023</v>
      </c>
      <c r="C2861" s="2">
        <f t="shared" si="132"/>
        <v>8</v>
      </c>
      <c r="D2861" s="2">
        <v>792</v>
      </c>
      <c r="E2861" t="s">
        <v>1101</v>
      </c>
      <c r="F2861" s="4">
        <v>35867523</v>
      </c>
      <c r="G2861" s="2">
        <v>2570.52</v>
      </c>
      <c r="H2861" t="s">
        <v>5792</v>
      </c>
      <c r="K2861" t="s">
        <v>5792</v>
      </c>
      <c r="AD2861" t="str">
        <f t="shared" si="134"/>
        <v xml:space="preserve">Investícia a údržba majetku </v>
      </c>
    </row>
    <row r="2862" spans="1:30" x14ac:dyDescent="0.3">
      <c r="A2862" s="3">
        <v>45154</v>
      </c>
      <c r="B2862" s="2">
        <f t="shared" si="133"/>
        <v>2023</v>
      </c>
      <c r="C2862" s="2">
        <f t="shared" si="132"/>
        <v>8</v>
      </c>
      <c r="D2862" s="2">
        <v>873</v>
      </c>
      <c r="E2862" t="s">
        <v>1130</v>
      </c>
      <c r="F2862" s="4">
        <v>35867523</v>
      </c>
      <c r="G2862" s="2">
        <v>2570.52</v>
      </c>
      <c r="H2862" t="s">
        <v>5792</v>
      </c>
      <c r="K2862" t="s">
        <v>5792</v>
      </c>
      <c r="AD2862" t="str">
        <f t="shared" si="134"/>
        <v xml:space="preserve">Investícia a údržba majetku </v>
      </c>
    </row>
    <row r="2863" spans="1:30" x14ac:dyDescent="0.3">
      <c r="A2863" s="3">
        <v>45096</v>
      </c>
      <c r="B2863" s="2">
        <f t="shared" si="133"/>
        <v>2023</v>
      </c>
      <c r="C2863" s="2">
        <f t="shared" si="132"/>
        <v>6</v>
      </c>
      <c r="D2863" s="2">
        <v>515</v>
      </c>
      <c r="E2863" t="s">
        <v>1462</v>
      </c>
      <c r="F2863" s="4">
        <v>35867523</v>
      </c>
      <c r="G2863" s="2">
        <v>460.56</v>
      </c>
      <c r="H2863" t="s">
        <v>5792</v>
      </c>
      <c r="K2863" t="s">
        <v>5792</v>
      </c>
      <c r="AD2863" t="str">
        <f t="shared" si="134"/>
        <v xml:space="preserve">Investícia a údržba majetku </v>
      </c>
    </row>
    <row r="2864" spans="1:30" x14ac:dyDescent="0.3">
      <c r="A2864" s="3">
        <v>44945</v>
      </c>
      <c r="B2864" s="2">
        <f t="shared" si="133"/>
        <v>2023</v>
      </c>
      <c r="C2864" s="2">
        <f t="shared" si="132"/>
        <v>1</v>
      </c>
      <c r="D2864" s="2">
        <v>1870</v>
      </c>
      <c r="E2864" t="s">
        <v>2146</v>
      </c>
      <c r="F2864" s="4">
        <v>35867523</v>
      </c>
      <c r="G2864" s="2">
        <v>404.4</v>
      </c>
      <c r="H2864" t="s">
        <v>5792</v>
      </c>
      <c r="K2864" t="s">
        <v>5792</v>
      </c>
      <c r="AD2864" t="str">
        <f t="shared" si="134"/>
        <v xml:space="preserve">Investícia a údržba majetku </v>
      </c>
    </row>
    <row r="2865" spans="1:30" x14ac:dyDescent="0.3">
      <c r="A2865" s="3">
        <v>44916</v>
      </c>
      <c r="B2865" s="2">
        <f t="shared" si="133"/>
        <v>2022</v>
      </c>
      <c r="C2865" s="2">
        <f t="shared" si="132"/>
        <v>12</v>
      </c>
      <c r="D2865">
        <v>1669</v>
      </c>
      <c r="E2865" t="s">
        <v>2334</v>
      </c>
      <c r="F2865" s="4">
        <v>35867523</v>
      </c>
      <c r="G2865" s="2">
        <v>493.2</v>
      </c>
      <c r="H2865" t="s">
        <v>5792</v>
      </c>
      <c r="K2865" t="s">
        <v>5792</v>
      </c>
      <c r="AD2865" t="str">
        <f t="shared" si="134"/>
        <v xml:space="preserve">Investícia a údržba majetku </v>
      </c>
    </row>
    <row r="2866" spans="1:30" x14ac:dyDescent="0.3">
      <c r="A2866" s="3">
        <v>44886</v>
      </c>
      <c r="B2866" s="2">
        <f t="shared" si="133"/>
        <v>2022</v>
      </c>
      <c r="C2866" s="2">
        <f t="shared" si="132"/>
        <v>11</v>
      </c>
      <c r="D2866">
        <v>1459</v>
      </c>
      <c r="E2866" t="s">
        <v>1462</v>
      </c>
      <c r="F2866" s="4">
        <v>35867523</v>
      </c>
      <c r="G2866" s="2">
        <v>460.56</v>
      </c>
      <c r="H2866" t="s">
        <v>5792</v>
      </c>
      <c r="K2866" t="s">
        <v>5792</v>
      </c>
      <c r="AD2866" t="str">
        <f t="shared" si="134"/>
        <v xml:space="preserve">Investícia a údržba majetku </v>
      </c>
    </row>
    <row r="2867" spans="1:30" x14ac:dyDescent="0.3">
      <c r="A2867" s="3">
        <v>44550</v>
      </c>
      <c r="B2867" s="2">
        <f t="shared" si="133"/>
        <v>2021</v>
      </c>
      <c r="C2867" s="2">
        <f t="shared" si="132"/>
        <v>12</v>
      </c>
      <c r="D2867" s="2">
        <v>1695</v>
      </c>
      <c r="E2867" t="s">
        <v>4178</v>
      </c>
      <c r="F2867" s="4">
        <v>35867523</v>
      </c>
      <c r="G2867" s="2">
        <v>460.56</v>
      </c>
      <c r="H2867" t="s">
        <v>5792</v>
      </c>
      <c r="K2867" t="s">
        <v>5792</v>
      </c>
      <c r="AD2867" t="str">
        <f t="shared" si="134"/>
        <v xml:space="preserve">Investícia a údržba majetku </v>
      </c>
    </row>
    <row r="2868" spans="1:30" x14ac:dyDescent="0.3">
      <c r="A2868" s="3">
        <v>44531</v>
      </c>
      <c r="B2868" s="2">
        <f t="shared" si="133"/>
        <v>2021</v>
      </c>
      <c r="C2868" s="2">
        <f t="shared" si="132"/>
        <v>12</v>
      </c>
      <c r="D2868" s="2">
        <v>1646</v>
      </c>
      <c r="E2868" t="s">
        <v>4257</v>
      </c>
      <c r="F2868" s="4">
        <v>35867523</v>
      </c>
      <c r="G2868" s="2">
        <v>523.82000000000005</v>
      </c>
      <c r="H2868" t="s">
        <v>5792</v>
      </c>
      <c r="K2868" t="s">
        <v>5792</v>
      </c>
      <c r="AD2868" t="str">
        <f t="shared" si="134"/>
        <v xml:space="preserve">Investícia a údržba majetku </v>
      </c>
    </row>
    <row r="2869" spans="1:30" x14ac:dyDescent="0.3">
      <c r="A2869" s="3">
        <v>44466</v>
      </c>
      <c r="B2869" s="2">
        <f t="shared" si="133"/>
        <v>2021</v>
      </c>
      <c r="C2869" s="2">
        <f t="shared" si="132"/>
        <v>9</v>
      </c>
      <c r="D2869" s="2">
        <v>1220</v>
      </c>
      <c r="E2869" t="s">
        <v>4567</v>
      </c>
      <c r="F2869" s="4">
        <v>35867523</v>
      </c>
      <c r="G2869" s="2">
        <v>2468.04</v>
      </c>
      <c r="H2869" t="s">
        <v>5792</v>
      </c>
      <c r="K2869" t="s">
        <v>5792</v>
      </c>
      <c r="AD2869" t="str">
        <f t="shared" si="134"/>
        <v xml:space="preserve">Investícia a údržba majetku </v>
      </c>
    </row>
    <row r="2870" spans="1:30" x14ac:dyDescent="0.3">
      <c r="A2870" s="3">
        <v>44319</v>
      </c>
      <c r="B2870" s="2">
        <f t="shared" si="133"/>
        <v>2021</v>
      </c>
      <c r="C2870" s="2">
        <f t="shared" si="132"/>
        <v>5</v>
      </c>
      <c r="D2870" s="2">
        <v>483</v>
      </c>
      <c r="E2870" t="s">
        <v>5225</v>
      </c>
      <c r="F2870" s="4">
        <v>35867523</v>
      </c>
      <c r="G2870" s="2">
        <v>400.56</v>
      </c>
      <c r="H2870" t="s">
        <v>5792</v>
      </c>
      <c r="K2870" t="s">
        <v>5792</v>
      </c>
      <c r="AD2870" t="str">
        <f t="shared" si="134"/>
        <v xml:space="preserve">Investícia a údržba majetku </v>
      </c>
    </row>
    <row r="2871" spans="1:30" x14ac:dyDescent="0.3">
      <c r="A2871" s="3">
        <v>45168</v>
      </c>
      <c r="B2871" s="2">
        <f t="shared" si="133"/>
        <v>2023</v>
      </c>
      <c r="C2871" s="2">
        <f t="shared" si="132"/>
        <v>8</v>
      </c>
      <c r="D2871" s="2">
        <v>817</v>
      </c>
      <c r="E2871" t="s">
        <v>1038</v>
      </c>
      <c r="F2871" s="4">
        <v>35870150</v>
      </c>
      <c r="G2871" s="2">
        <v>3075.74</v>
      </c>
      <c r="H2871" t="s">
        <v>5792</v>
      </c>
      <c r="AB2871" t="s">
        <v>5792</v>
      </c>
      <c r="AD2871" t="str">
        <f t="shared" si="134"/>
        <v xml:space="preserve">Civilná ochrana a bezpečnosť </v>
      </c>
    </row>
    <row r="2872" spans="1:30" x14ac:dyDescent="0.3">
      <c r="A2872" s="3">
        <v>45120</v>
      </c>
      <c r="B2872" s="2">
        <f t="shared" si="133"/>
        <v>2023</v>
      </c>
      <c r="C2872" s="2">
        <f t="shared" si="132"/>
        <v>7</v>
      </c>
      <c r="D2872" s="2">
        <v>647</v>
      </c>
      <c r="E2872" t="s">
        <v>1311</v>
      </c>
      <c r="F2872" s="4">
        <v>35870150</v>
      </c>
      <c r="G2872" s="2">
        <v>3456</v>
      </c>
      <c r="H2872" t="s">
        <v>5792</v>
      </c>
      <c r="AB2872" t="s">
        <v>5792</v>
      </c>
      <c r="AD2872" t="str">
        <f t="shared" si="134"/>
        <v xml:space="preserve">Civilná ochrana a bezpečnosť </v>
      </c>
    </row>
    <row r="2873" spans="1:30" x14ac:dyDescent="0.3">
      <c r="A2873" s="3">
        <v>45120</v>
      </c>
      <c r="B2873" s="2">
        <f t="shared" si="133"/>
        <v>2023</v>
      </c>
      <c r="C2873" s="2">
        <f t="shared" si="132"/>
        <v>7</v>
      </c>
      <c r="D2873" s="2">
        <v>646</v>
      </c>
      <c r="E2873" t="s">
        <v>1312</v>
      </c>
      <c r="F2873" s="4">
        <v>35870150</v>
      </c>
      <c r="G2873" s="2">
        <v>4848</v>
      </c>
      <c r="H2873" t="s">
        <v>5792</v>
      </c>
      <c r="AB2873" t="s">
        <v>5792</v>
      </c>
      <c r="AD2873" t="str">
        <f t="shared" si="134"/>
        <v xml:space="preserve">Civilná ochrana a bezpečnosť </v>
      </c>
    </row>
    <row r="2874" spans="1:30" x14ac:dyDescent="0.3">
      <c r="A2874" s="3">
        <v>45050</v>
      </c>
      <c r="B2874" s="2">
        <f t="shared" si="133"/>
        <v>2023</v>
      </c>
      <c r="C2874" s="2">
        <f t="shared" si="132"/>
        <v>5</v>
      </c>
      <c r="D2874" s="2">
        <v>386</v>
      </c>
      <c r="E2874" t="s">
        <v>1670</v>
      </c>
      <c r="F2874" s="4">
        <v>35870150</v>
      </c>
      <c r="G2874" s="2">
        <v>1477.78</v>
      </c>
      <c r="H2874" t="s">
        <v>5792</v>
      </c>
      <c r="AB2874" t="s">
        <v>5792</v>
      </c>
      <c r="AD2874" t="str">
        <f t="shared" si="134"/>
        <v xml:space="preserve">Civilná ochrana a bezpečnosť </v>
      </c>
    </row>
    <row r="2875" spans="1:30" x14ac:dyDescent="0.3">
      <c r="A2875" s="3">
        <v>44830</v>
      </c>
      <c r="B2875" s="2">
        <f t="shared" si="133"/>
        <v>2022</v>
      </c>
      <c r="C2875" s="2">
        <f t="shared" si="132"/>
        <v>9</v>
      </c>
      <c r="D2875">
        <v>1253</v>
      </c>
      <c r="E2875" t="s">
        <v>1670</v>
      </c>
      <c r="F2875" s="4">
        <v>35870150</v>
      </c>
      <c r="G2875" s="2">
        <v>2737.34</v>
      </c>
      <c r="H2875" t="s">
        <v>5792</v>
      </c>
      <c r="AB2875" t="s">
        <v>5792</v>
      </c>
      <c r="AD2875" t="str">
        <f t="shared" si="134"/>
        <v xml:space="preserve">Civilná ochrana a bezpečnosť </v>
      </c>
    </row>
    <row r="2876" spans="1:30" x14ac:dyDescent="0.3">
      <c r="A2876" s="3">
        <v>44826</v>
      </c>
      <c r="B2876" s="2">
        <f t="shared" si="133"/>
        <v>2022</v>
      </c>
      <c r="C2876" s="2">
        <f t="shared" si="132"/>
        <v>9</v>
      </c>
      <c r="D2876">
        <v>1252</v>
      </c>
      <c r="E2876" t="s">
        <v>1670</v>
      </c>
      <c r="F2876" s="4">
        <v>35870150</v>
      </c>
      <c r="G2876" s="2">
        <v>254.4</v>
      </c>
      <c r="H2876" t="s">
        <v>5792</v>
      </c>
      <c r="AB2876" t="s">
        <v>5792</v>
      </c>
      <c r="AD2876" t="str">
        <f t="shared" si="134"/>
        <v xml:space="preserve">Civilná ochrana a bezpečnosť </v>
      </c>
    </row>
    <row r="2877" spans="1:30" x14ac:dyDescent="0.3">
      <c r="A2877" s="3">
        <v>44538</v>
      </c>
      <c r="B2877" s="2">
        <f t="shared" si="133"/>
        <v>2021</v>
      </c>
      <c r="C2877" s="2">
        <f t="shared" si="132"/>
        <v>12</v>
      </c>
      <c r="D2877" s="2">
        <v>1708</v>
      </c>
      <c r="E2877" t="s">
        <v>4215</v>
      </c>
      <c r="F2877" s="4">
        <v>35870150</v>
      </c>
      <c r="G2877" s="2">
        <v>1512.9</v>
      </c>
      <c r="H2877" t="s">
        <v>5792</v>
      </c>
      <c r="AB2877" t="s">
        <v>5792</v>
      </c>
      <c r="AD2877" t="str">
        <f t="shared" si="134"/>
        <v xml:space="preserve">Civilná ochrana a bezpečnosť </v>
      </c>
    </row>
    <row r="2878" spans="1:30" x14ac:dyDescent="0.3">
      <c r="A2878" s="3">
        <v>44490</v>
      </c>
      <c r="B2878" s="2">
        <f t="shared" si="133"/>
        <v>2021</v>
      </c>
      <c r="C2878" s="2">
        <f t="shared" si="132"/>
        <v>10</v>
      </c>
      <c r="D2878" s="2">
        <v>1454</v>
      </c>
      <c r="E2878" t="s">
        <v>4444</v>
      </c>
      <c r="F2878" s="4">
        <v>35870150</v>
      </c>
      <c r="G2878" s="2">
        <v>1127.52</v>
      </c>
      <c r="H2878" t="s">
        <v>5792</v>
      </c>
      <c r="AB2878" t="s">
        <v>5792</v>
      </c>
      <c r="AD2878" t="str">
        <f t="shared" si="134"/>
        <v xml:space="preserve">Civilná ochrana a bezpečnosť </v>
      </c>
    </row>
    <row r="2879" spans="1:30" x14ac:dyDescent="0.3">
      <c r="A2879" s="3">
        <v>44490</v>
      </c>
      <c r="B2879" s="2">
        <f t="shared" si="133"/>
        <v>2021</v>
      </c>
      <c r="C2879" s="2">
        <f t="shared" si="132"/>
        <v>10</v>
      </c>
      <c r="D2879" s="2">
        <v>1453</v>
      </c>
      <c r="E2879" t="s">
        <v>4445</v>
      </c>
      <c r="F2879" s="4">
        <v>35870150</v>
      </c>
      <c r="G2879" s="2">
        <v>1454.4</v>
      </c>
      <c r="H2879" t="s">
        <v>5792</v>
      </c>
      <c r="AB2879" t="s">
        <v>5792</v>
      </c>
      <c r="AD2879" t="str">
        <f t="shared" si="134"/>
        <v xml:space="preserve">Civilná ochrana a bezpečnosť </v>
      </c>
    </row>
    <row r="2880" spans="1:30" x14ac:dyDescent="0.3">
      <c r="A2880" s="3">
        <v>44490</v>
      </c>
      <c r="B2880" s="2">
        <f t="shared" si="133"/>
        <v>2021</v>
      </c>
      <c r="C2880" s="2">
        <f t="shared" si="132"/>
        <v>10</v>
      </c>
      <c r="D2880" s="2">
        <v>1452</v>
      </c>
      <c r="E2880" t="s">
        <v>4445</v>
      </c>
      <c r="F2880" s="4">
        <v>35870150</v>
      </c>
      <c r="G2880" s="2">
        <v>1128</v>
      </c>
      <c r="H2880" t="s">
        <v>5792</v>
      </c>
      <c r="AB2880" t="s">
        <v>5792</v>
      </c>
      <c r="AD2880" t="str">
        <f t="shared" si="134"/>
        <v xml:space="preserve">Civilná ochrana a bezpečnosť </v>
      </c>
    </row>
    <row r="2881" spans="1:30" x14ac:dyDescent="0.3">
      <c r="A2881" s="3">
        <v>44490</v>
      </c>
      <c r="B2881" s="2">
        <f t="shared" si="133"/>
        <v>2021</v>
      </c>
      <c r="C2881" s="2">
        <f t="shared" si="132"/>
        <v>10</v>
      </c>
      <c r="D2881" s="2">
        <v>1451</v>
      </c>
      <c r="E2881" t="s">
        <v>4445</v>
      </c>
      <c r="F2881" s="4">
        <v>35870150</v>
      </c>
      <c r="G2881" s="2">
        <v>1303.2</v>
      </c>
      <c r="H2881" t="s">
        <v>5792</v>
      </c>
      <c r="AB2881" t="s">
        <v>5792</v>
      </c>
      <c r="AD2881" t="str">
        <f t="shared" si="134"/>
        <v xml:space="preserve">Civilná ochrana a bezpečnosť </v>
      </c>
    </row>
    <row r="2882" spans="1:30" x14ac:dyDescent="0.3">
      <c r="A2882" s="3">
        <v>44490</v>
      </c>
      <c r="B2882" s="2">
        <f t="shared" si="133"/>
        <v>2021</v>
      </c>
      <c r="C2882" s="2">
        <f t="shared" ref="C2882:C2945" si="135">MONTH(A2882)</f>
        <v>10</v>
      </c>
      <c r="D2882" s="2">
        <v>1450</v>
      </c>
      <c r="E2882" t="s">
        <v>4445</v>
      </c>
      <c r="F2882" s="4">
        <v>35870150</v>
      </c>
      <c r="G2882" s="2">
        <v>972.6</v>
      </c>
      <c r="H2882" t="s">
        <v>5792</v>
      </c>
      <c r="AB2882" t="s">
        <v>5792</v>
      </c>
      <c r="AD2882" t="str">
        <f t="shared" si="134"/>
        <v xml:space="preserve">Civilná ochrana a bezpečnosť </v>
      </c>
    </row>
    <row r="2883" spans="1:30" x14ac:dyDescent="0.3">
      <c r="A2883" s="3">
        <v>45057</v>
      </c>
      <c r="B2883" s="2">
        <f t="shared" ref="B2883:B2946" si="136">YEAR(A2883)</f>
        <v>2023</v>
      </c>
      <c r="C2883" s="2">
        <f t="shared" si="135"/>
        <v>5</v>
      </c>
      <c r="D2883" s="2">
        <v>369</v>
      </c>
      <c r="E2883" t="s">
        <v>1639</v>
      </c>
      <c r="F2883" s="4">
        <v>35871113</v>
      </c>
      <c r="G2883" s="2">
        <v>1056</v>
      </c>
      <c r="I2883" t="s">
        <v>5792</v>
      </c>
      <c r="U2883" t="s">
        <v>5792</v>
      </c>
      <c r="AD2883" t="str">
        <f t="shared" ref="AD2883:AD2946" si="137">_xlfn.CONCAT(IF($K2883="x",_xlfn.CONCAT($K$1, " "),""),IF($L2883="x",_xlfn.CONCAT($L$1, " "),""),IF($M2883="x",_xlfn.CONCAT($M$1, " "),""),IF($N2883="x",_xlfn.CONCAT($N$1, " "),""),IF($O2883="x",_xlfn.CONCAT($O$1, " "),""),IF($P2883="x",_xlfn.CONCAT($P$1, " "),""),IF($Q2883="x",_xlfn.CONCAT($Q$1, " "),""),IF($R2883="x",_xlfn.CONCAT($R$1, " "),""),IF($S2883="x",_xlfn.CONCAT($S$1, " "),""), IF($T2883="x",_xlfn.CONCAT($T$1, " "),""),IF($U2883="x",_xlfn.CONCAT($U$1, " "),""),IF($V2883="x",_xlfn.CONCAT($V$1, " "),""),IF($W2883="x",_xlfn.CONCAT($W$1, " "),""),IF($X2883="x",_xlfn.CONCAT($X$1, " "),""),IF($Y2883="x",_xlfn.CONCAT($Y$1, " "),""),IF($Z2883="x",_xlfn.CONCAT($Z$1, " "),""),IF($AA2883="x",_xlfn.CONCAT($AA$1, " "),""),IF($AB2883="x",_xlfn.CONCAT($AB$1, " "),""),IF($AC2883="x",_xlfn.CONCAT($AC$1, " "),""))</f>
        <v xml:space="preserve">Doprava </v>
      </c>
    </row>
    <row r="2884" spans="1:30" x14ac:dyDescent="0.3">
      <c r="A2884" s="3">
        <v>44714</v>
      </c>
      <c r="B2884" s="2">
        <f t="shared" si="136"/>
        <v>2022</v>
      </c>
      <c r="C2884" s="2">
        <f t="shared" si="135"/>
        <v>6</v>
      </c>
      <c r="D2884">
        <v>644</v>
      </c>
      <c r="E2884" t="s">
        <v>3270</v>
      </c>
      <c r="F2884" s="4">
        <v>35871113</v>
      </c>
      <c r="G2884" s="2">
        <v>838.8</v>
      </c>
      <c r="I2884" t="s">
        <v>5792</v>
      </c>
      <c r="U2884" t="s">
        <v>5792</v>
      </c>
      <c r="AD2884" t="str">
        <f t="shared" si="137"/>
        <v xml:space="preserve">Doprava </v>
      </c>
    </row>
    <row r="2885" spans="1:30" x14ac:dyDescent="0.3">
      <c r="A2885" s="3">
        <v>44686</v>
      </c>
      <c r="B2885" s="2">
        <f t="shared" si="136"/>
        <v>2022</v>
      </c>
      <c r="C2885" s="2">
        <f t="shared" si="135"/>
        <v>5</v>
      </c>
      <c r="D2885">
        <v>494</v>
      </c>
      <c r="E2885" t="s">
        <v>3270</v>
      </c>
      <c r="F2885" s="4">
        <v>35871113</v>
      </c>
      <c r="G2885" s="2">
        <v>838.8</v>
      </c>
      <c r="I2885" t="s">
        <v>5792</v>
      </c>
      <c r="U2885" t="s">
        <v>5792</v>
      </c>
      <c r="AD2885" t="str">
        <f t="shared" si="137"/>
        <v xml:space="preserve">Doprava </v>
      </c>
    </row>
    <row r="2886" spans="1:30" x14ac:dyDescent="0.3">
      <c r="A2886" s="3">
        <v>44652</v>
      </c>
      <c r="B2886" s="2">
        <f t="shared" si="136"/>
        <v>2022</v>
      </c>
      <c r="C2886" s="2">
        <f t="shared" si="135"/>
        <v>4</v>
      </c>
      <c r="D2886">
        <v>379</v>
      </c>
      <c r="E2886" t="s">
        <v>3270</v>
      </c>
      <c r="F2886" s="4">
        <v>35871113</v>
      </c>
      <c r="G2886" s="2">
        <v>838.8</v>
      </c>
      <c r="I2886" t="s">
        <v>5792</v>
      </c>
      <c r="U2886" t="s">
        <v>5792</v>
      </c>
      <c r="AD2886" t="str">
        <f t="shared" si="137"/>
        <v xml:space="preserve">Doprava </v>
      </c>
    </row>
    <row r="2887" spans="1:30" x14ac:dyDescent="0.3">
      <c r="A2887" s="3">
        <v>44629</v>
      </c>
      <c r="B2887" s="2">
        <f t="shared" si="136"/>
        <v>2022</v>
      </c>
      <c r="C2887" s="2">
        <f t="shared" si="135"/>
        <v>3</v>
      </c>
      <c r="D2887">
        <v>161</v>
      </c>
      <c r="E2887" t="s">
        <v>3690</v>
      </c>
      <c r="F2887" s="4">
        <v>35871113</v>
      </c>
      <c r="G2887" s="2">
        <v>838.8</v>
      </c>
      <c r="I2887" t="s">
        <v>5792</v>
      </c>
      <c r="U2887" t="s">
        <v>5792</v>
      </c>
      <c r="AD2887" t="str">
        <f t="shared" si="137"/>
        <v xml:space="preserve">Doprava </v>
      </c>
    </row>
    <row r="2888" spans="1:30" x14ac:dyDescent="0.3">
      <c r="A2888" s="3">
        <v>44595</v>
      </c>
      <c r="B2888" s="2">
        <f t="shared" si="136"/>
        <v>2022</v>
      </c>
      <c r="C2888" s="2">
        <f t="shared" si="135"/>
        <v>2</v>
      </c>
      <c r="D2888">
        <v>2001</v>
      </c>
      <c r="E2888" t="s">
        <v>3270</v>
      </c>
      <c r="F2888" s="4">
        <v>35871113</v>
      </c>
      <c r="G2888" s="2">
        <v>838.8</v>
      </c>
      <c r="I2888" t="s">
        <v>5792</v>
      </c>
      <c r="U2888" t="s">
        <v>5792</v>
      </c>
      <c r="AD2888" t="str">
        <f t="shared" si="137"/>
        <v xml:space="preserve">Doprava </v>
      </c>
    </row>
    <row r="2889" spans="1:30" x14ac:dyDescent="0.3">
      <c r="A2889" s="3">
        <v>44560</v>
      </c>
      <c r="B2889" s="2">
        <f t="shared" si="136"/>
        <v>2021</v>
      </c>
      <c r="C2889" s="2">
        <f t="shared" si="135"/>
        <v>12</v>
      </c>
      <c r="D2889" s="2">
        <v>1857</v>
      </c>
      <c r="E2889" t="s">
        <v>4024</v>
      </c>
      <c r="F2889" s="4">
        <v>35871113</v>
      </c>
      <c r="G2889" s="2">
        <v>1200</v>
      </c>
      <c r="I2889" t="s">
        <v>5792</v>
      </c>
      <c r="P2889" t="s">
        <v>5792</v>
      </c>
      <c r="U2889" t="s">
        <v>5792</v>
      </c>
      <c r="AD2889" t="str">
        <f t="shared" si="137"/>
        <v xml:space="preserve">IT služby, SW, licencie Doprava </v>
      </c>
    </row>
    <row r="2890" spans="1:30" x14ac:dyDescent="0.3">
      <c r="A2890" s="3">
        <v>44560</v>
      </c>
      <c r="B2890" s="2">
        <f t="shared" si="136"/>
        <v>2021</v>
      </c>
      <c r="C2890" s="2">
        <f t="shared" si="135"/>
        <v>12</v>
      </c>
      <c r="D2890" s="2">
        <v>1835</v>
      </c>
      <c r="E2890" t="s">
        <v>4027</v>
      </c>
      <c r="F2890" s="4">
        <v>35871113</v>
      </c>
      <c r="G2890" s="2">
        <v>838.8</v>
      </c>
      <c r="I2890" t="s">
        <v>5792</v>
      </c>
      <c r="P2890" t="s">
        <v>5792</v>
      </c>
      <c r="U2890" t="s">
        <v>5792</v>
      </c>
      <c r="AD2890" t="str">
        <f t="shared" si="137"/>
        <v xml:space="preserve">IT služby, SW, licencie Doprava </v>
      </c>
    </row>
    <row r="2891" spans="1:30" x14ac:dyDescent="0.3">
      <c r="A2891" s="3">
        <v>44537</v>
      </c>
      <c r="B2891" s="2">
        <f t="shared" si="136"/>
        <v>2021</v>
      </c>
      <c r="C2891" s="2">
        <f t="shared" si="135"/>
        <v>12</v>
      </c>
      <c r="D2891" s="2">
        <v>1636</v>
      </c>
      <c r="E2891" t="s">
        <v>4230</v>
      </c>
      <c r="F2891" s="4">
        <v>35871113</v>
      </c>
      <c r="G2891" s="2">
        <v>838.8</v>
      </c>
      <c r="I2891" t="s">
        <v>5792</v>
      </c>
      <c r="P2891" t="s">
        <v>5792</v>
      </c>
      <c r="U2891" t="s">
        <v>5792</v>
      </c>
      <c r="AD2891" t="str">
        <f t="shared" si="137"/>
        <v xml:space="preserve">IT služby, SW, licencie Doprava </v>
      </c>
    </row>
    <row r="2892" spans="1:30" x14ac:dyDescent="0.3">
      <c r="A2892" s="3">
        <v>44508</v>
      </c>
      <c r="B2892" s="2">
        <f t="shared" si="136"/>
        <v>2021</v>
      </c>
      <c r="C2892" s="2">
        <f t="shared" si="135"/>
        <v>11</v>
      </c>
      <c r="D2892" s="2">
        <v>1464</v>
      </c>
      <c r="E2892" t="s">
        <v>4373</v>
      </c>
      <c r="F2892" s="4">
        <v>35871113</v>
      </c>
      <c r="G2892" s="2">
        <v>838.8</v>
      </c>
      <c r="I2892" t="s">
        <v>5792</v>
      </c>
      <c r="P2892" t="s">
        <v>5792</v>
      </c>
      <c r="U2892" t="s">
        <v>5792</v>
      </c>
      <c r="AD2892" t="str">
        <f t="shared" si="137"/>
        <v xml:space="preserve">IT služby, SW, licencie Doprava </v>
      </c>
    </row>
    <row r="2893" spans="1:30" x14ac:dyDescent="0.3">
      <c r="A2893" s="3">
        <v>44490</v>
      </c>
      <c r="B2893" s="2">
        <f t="shared" si="136"/>
        <v>2021</v>
      </c>
      <c r="C2893" s="2">
        <f t="shared" si="135"/>
        <v>10</v>
      </c>
      <c r="D2893" s="2">
        <v>1465</v>
      </c>
      <c r="E2893" t="s">
        <v>4440</v>
      </c>
      <c r="F2893" s="4">
        <v>35871113</v>
      </c>
      <c r="G2893" s="2">
        <v>3000</v>
      </c>
      <c r="I2893" t="s">
        <v>5792</v>
      </c>
      <c r="P2893" t="s">
        <v>5792</v>
      </c>
      <c r="U2893" t="s">
        <v>5792</v>
      </c>
      <c r="AD2893" t="str">
        <f t="shared" si="137"/>
        <v xml:space="preserve">IT služby, SW, licencie Doprava </v>
      </c>
    </row>
    <row r="2894" spans="1:30" x14ac:dyDescent="0.3">
      <c r="A2894" s="3">
        <v>44260</v>
      </c>
      <c r="B2894" s="2">
        <f t="shared" si="136"/>
        <v>2021</v>
      </c>
      <c r="C2894" s="2">
        <f t="shared" si="135"/>
        <v>3</v>
      </c>
      <c r="D2894" s="2">
        <v>178</v>
      </c>
      <c r="E2894" t="s">
        <v>5517</v>
      </c>
      <c r="F2894" s="4">
        <v>35873612</v>
      </c>
      <c r="G2894" s="2">
        <v>59257.37</v>
      </c>
      <c r="I2894" t="s">
        <v>5792</v>
      </c>
      <c r="K2894" t="s">
        <v>5792</v>
      </c>
      <c r="N2894" t="s">
        <v>5792</v>
      </c>
      <c r="AD2894" t="str">
        <f t="shared" si="137"/>
        <v xml:space="preserve">Investícia a údržba majetku ZŠ / MŠ / Jasle </v>
      </c>
    </row>
    <row r="2895" spans="1:30" x14ac:dyDescent="0.3">
      <c r="A2895" s="3">
        <v>45308</v>
      </c>
      <c r="B2895" s="2">
        <f t="shared" si="136"/>
        <v>2024</v>
      </c>
      <c r="C2895" s="2">
        <f t="shared" si="135"/>
        <v>1</v>
      </c>
      <c r="D2895" s="2">
        <v>1680</v>
      </c>
      <c r="E2895" t="s">
        <v>26</v>
      </c>
      <c r="F2895" s="4">
        <v>35874686</v>
      </c>
      <c r="G2895" s="2">
        <v>5000</v>
      </c>
      <c r="I2895" t="s">
        <v>5792</v>
      </c>
      <c r="V2895" t="s">
        <v>5792</v>
      </c>
      <c r="AD2895" t="str">
        <f t="shared" si="137"/>
        <v xml:space="preserve">Kultúra </v>
      </c>
    </row>
    <row r="2896" spans="1:30" x14ac:dyDescent="0.3">
      <c r="A2896" s="3">
        <v>45308</v>
      </c>
      <c r="B2896" s="2">
        <f t="shared" si="136"/>
        <v>2024</v>
      </c>
      <c r="C2896" s="2">
        <f t="shared" si="135"/>
        <v>1</v>
      </c>
      <c r="D2896" s="2">
        <v>1679</v>
      </c>
      <c r="E2896" t="s">
        <v>27</v>
      </c>
      <c r="F2896" s="4">
        <v>35874686</v>
      </c>
      <c r="G2896" s="2">
        <v>100000</v>
      </c>
      <c r="H2896" t="s">
        <v>5792</v>
      </c>
      <c r="Y2896" t="s">
        <v>5792</v>
      </c>
      <c r="AD2896" t="str">
        <f t="shared" si="137"/>
        <v xml:space="preserve">Nájomné </v>
      </c>
    </row>
    <row r="2897" spans="1:30" x14ac:dyDescent="0.3">
      <c r="A2897" s="3">
        <v>45308</v>
      </c>
      <c r="B2897" s="2">
        <f t="shared" si="136"/>
        <v>2024</v>
      </c>
      <c r="C2897" s="2">
        <f t="shared" si="135"/>
        <v>1</v>
      </c>
      <c r="D2897" s="2">
        <v>1678</v>
      </c>
      <c r="E2897" t="s">
        <v>28</v>
      </c>
      <c r="F2897" s="4">
        <v>35874686</v>
      </c>
      <c r="G2897" s="2">
        <v>155000</v>
      </c>
      <c r="H2897" t="s">
        <v>5792</v>
      </c>
      <c r="Y2897" t="s">
        <v>5792</v>
      </c>
      <c r="AD2897" t="str">
        <f t="shared" si="137"/>
        <v xml:space="preserve">Nájomné </v>
      </c>
    </row>
    <row r="2898" spans="1:30" x14ac:dyDescent="0.3">
      <c r="A2898" s="3">
        <v>45287</v>
      </c>
      <c r="B2898" s="2">
        <f t="shared" si="136"/>
        <v>2023</v>
      </c>
      <c r="C2898" s="2">
        <f t="shared" si="135"/>
        <v>12</v>
      </c>
      <c r="D2898" s="2">
        <v>69</v>
      </c>
      <c r="E2898" t="s">
        <v>190</v>
      </c>
      <c r="F2898" s="4">
        <v>35874686</v>
      </c>
      <c r="G2898" s="2">
        <v>30000</v>
      </c>
      <c r="H2898" t="s">
        <v>5792</v>
      </c>
      <c r="Y2898" t="s">
        <v>5792</v>
      </c>
      <c r="AD2898" t="str">
        <f t="shared" si="137"/>
        <v xml:space="preserve">Nájomné </v>
      </c>
    </row>
    <row r="2899" spans="1:30" x14ac:dyDescent="0.3">
      <c r="A2899" s="3">
        <v>45280</v>
      </c>
      <c r="B2899" s="2">
        <f t="shared" si="136"/>
        <v>2023</v>
      </c>
      <c r="C2899" s="2">
        <f t="shared" si="135"/>
        <v>12</v>
      </c>
      <c r="D2899" s="2">
        <v>67</v>
      </c>
      <c r="E2899" t="s">
        <v>232</v>
      </c>
      <c r="F2899" s="4">
        <v>35874686</v>
      </c>
      <c r="G2899" s="2">
        <v>5000</v>
      </c>
      <c r="I2899" t="s">
        <v>5792</v>
      </c>
      <c r="V2899" t="s">
        <v>5792</v>
      </c>
      <c r="AD2899" t="str">
        <f t="shared" si="137"/>
        <v xml:space="preserve">Kultúra </v>
      </c>
    </row>
    <row r="2900" spans="1:30" x14ac:dyDescent="0.3">
      <c r="A2900" s="3">
        <v>45274</v>
      </c>
      <c r="B2900" s="2">
        <f t="shared" si="136"/>
        <v>2023</v>
      </c>
      <c r="C2900" s="2">
        <f t="shared" si="135"/>
        <v>12</v>
      </c>
      <c r="D2900" s="2">
        <v>68</v>
      </c>
      <c r="E2900" t="s">
        <v>190</v>
      </c>
      <c r="F2900" s="4">
        <v>35874686</v>
      </c>
      <c r="G2900" s="2">
        <v>70000</v>
      </c>
      <c r="H2900" t="s">
        <v>5792</v>
      </c>
      <c r="Y2900" t="s">
        <v>5792</v>
      </c>
      <c r="AD2900" t="str">
        <f t="shared" si="137"/>
        <v xml:space="preserve">Nájomné </v>
      </c>
    </row>
    <row r="2901" spans="1:30" x14ac:dyDescent="0.3">
      <c r="A2901" s="3">
        <v>45273</v>
      </c>
      <c r="B2901" s="2">
        <f t="shared" si="136"/>
        <v>2023</v>
      </c>
      <c r="C2901" s="2">
        <f t="shared" si="135"/>
        <v>12</v>
      </c>
      <c r="D2901" s="2">
        <v>1529</v>
      </c>
      <c r="E2901" t="s">
        <v>370</v>
      </c>
      <c r="F2901" s="4">
        <v>35874686</v>
      </c>
      <c r="G2901" s="2">
        <v>10000</v>
      </c>
      <c r="I2901" t="s">
        <v>5792</v>
      </c>
      <c r="V2901" t="s">
        <v>5792</v>
      </c>
      <c r="AD2901" t="str">
        <f t="shared" si="137"/>
        <v xml:space="preserve">Kultúra </v>
      </c>
    </row>
    <row r="2902" spans="1:30" x14ac:dyDescent="0.3">
      <c r="A2902" s="3">
        <v>45267</v>
      </c>
      <c r="B2902" s="2">
        <f t="shared" si="136"/>
        <v>2023</v>
      </c>
      <c r="C2902" s="2">
        <f t="shared" si="135"/>
        <v>12</v>
      </c>
      <c r="D2902" s="2">
        <v>1482</v>
      </c>
      <c r="E2902" t="s">
        <v>413</v>
      </c>
      <c r="F2902" s="4">
        <v>35874686</v>
      </c>
      <c r="G2902" s="2">
        <v>10000</v>
      </c>
      <c r="I2902" t="s">
        <v>5792</v>
      </c>
      <c r="M2902" t="s">
        <v>5792</v>
      </c>
      <c r="V2902" t="s">
        <v>5792</v>
      </c>
      <c r="AD2902" t="str">
        <f t="shared" si="137"/>
        <v xml:space="preserve">Dôchodci Kultúra </v>
      </c>
    </row>
    <row r="2903" spans="1:30" x14ac:dyDescent="0.3">
      <c r="A2903" s="3">
        <v>45260</v>
      </c>
      <c r="B2903" s="2">
        <f t="shared" si="136"/>
        <v>2023</v>
      </c>
      <c r="C2903" s="2">
        <f t="shared" si="135"/>
        <v>11</v>
      </c>
      <c r="D2903" s="2">
        <v>1192</v>
      </c>
      <c r="E2903" t="s">
        <v>445</v>
      </c>
      <c r="F2903" s="4">
        <v>35874686</v>
      </c>
      <c r="G2903" s="2">
        <v>12336.46</v>
      </c>
      <c r="I2903" t="s">
        <v>5792</v>
      </c>
      <c r="V2903" t="s">
        <v>5792</v>
      </c>
      <c r="AD2903" t="str">
        <f t="shared" si="137"/>
        <v xml:space="preserve">Kultúra </v>
      </c>
    </row>
    <row r="2904" spans="1:30" x14ac:dyDescent="0.3">
      <c r="A2904" s="3">
        <v>45252</v>
      </c>
      <c r="B2904" s="2">
        <f t="shared" si="136"/>
        <v>2023</v>
      </c>
      <c r="C2904" s="2">
        <f t="shared" si="135"/>
        <v>11</v>
      </c>
      <c r="D2904" s="2">
        <v>55</v>
      </c>
      <c r="E2904" t="s">
        <v>544</v>
      </c>
      <c r="F2904" s="4">
        <v>35874686</v>
      </c>
      <c r="G2904" s="2">
        <v>10000</v>
      </c>
      <c r="I2904" t="s">
        <v>5792</v>
      </c>
      <c r="V2904" t="s">
        <v>5792</v>
      </c>
      <c r="AD2904" t="str">
        <f t="shared" si="137"/>
        <v xml:space="preserve">Kultúra </v>
      </c>
    </row>
    <row r="2905" spans="1:30" x14ac:dyDescent="0.3">
      <c r="A2905" s="3">
        <v>45244</v>
      </c>
      <c r="B2905" s="2">
        <f t="shared" si="136"/>
        <v>2023</v>
      </c>
      <c r="C2905" s="2">
        <f t="shared" si="135"/>
        <v>11</v>
      </c>
      <c r="D2905" s="2">
        <v>1253</v>
      </c>
      <c r="E2905" t="s">
        <v>615</v>
      </c>
      <c r="F2905" s="4">
        <v>35874686</v>
      </c>
      <c r="G2905" s="2">
        <v>3000</v>
      </c>
      <c r="H2905" t="s">
        <v>5792</v>
      </c>
      <c r="Y2905" t="s">
        <v>5792</v>
      </c>
      <c r="AB2905" t="s">
        <v>5792</v>
      </c>
      <c r="AD2905" t="str">
        <f t="shared" si="137"/>
        <v xml:space="preserve">Nájomné Civilná ochrana a bezpečnosť </v>
      </c>
    </row>
    <row r="2906" spans="1:30" x14ac:dyDescent="0.3">
      <c r="A2906" s="3">
        <v>45243</v>
      </c>
      <c r="B2906" s="2">
        <f t="shared" si="136"/>
        <v>2023</v>
      </c>
      <c r="C2906" s="2">
        <f t="shared" si="135"/>
        <v>11</v>
      </c>
      <c r="D2906" s="2">
        <v>1302</v>
      </c>
      <c r="E2906" t="s">
        <v>621</v>
      </c>
      <c r="F2906" s="4">
        <v>35874686</v>
      </c>
      <c r="G2906" s="2">
        <v>36600</v>
      </c>
      <c r="H2906" t="s">
        <v>5792</v>
      </c>
      <c r="K2906" t="s">
        <v>5792</v>
      </c>
      <c r="AD2906" t="str">
        <f t="shared" si="137"/>
        <v xml:space="preserve">Investícia a údržba majetku </v>
      </c>
    </row>
    <row r="2907" spans="1:30" x14ac:dyDescent="0.3">
      <c r="A2907" s="3">
        <v>45239</v>
      </c>
      <c r="B2907" s="2">
        <f t="shared" si="136"/>
        <v>2023</v>
      </c>
      <c r="C2907" s="2">
        <f t="shared" si="135"/>
        <v>11</v>
      </c>
      <c r="D2907" s="2">
        <v>1291</v>
      </c>
      <c r="E2907" t="s">
        <v>639</v>
      </c>
      <c r="F2907" s="4">
        <v>35874686</v>
      </c>
      <c r="G2907" s="2">
        <v>3000</v>
      </c>
      <c r="I2907" t="s">
        <v>5792</v>
      </c>
      <c r="V2907" t="s">
        <v>5792</v>
      </c>
      <c r="AD2907" t="str">
        <f t="shared" si="137"/>
        <v xml:space="preserve">Kultúra </v>
      </c>
    </row>
    <row r="2908" spans="1:30" x14ac:dyDescent="0.3">
      <c r="A2908" s="3">
        <v>45239</v>
      </c>
      <c r="B2908" s="2">
        <f t="shared" si="136"/>
        <v>2023</v>
      </c>
      <c r="C2908" s="2">
        <f t="shared" si="135"/>
        <v>11</v>
      </c>
      <c r="D2908" s="2">
        <v>1292</v>
      </c>
      <c r="E2908" t="s">
        <v>640</v>
      </c>
      <c r="F2908" s="4">
        <v>35874686</v>
      </c>
      <c r="G2908" s="2">
        <v>35000</v>
      </c>
      <c r="I2908" t="s">
        <v>5792</v>
      </c>
      <c r="V2908" t="s">
        <v>5792</v>
      </c>
      <c r="AD2908" t="str">
        <f t="shared" si="137"/>
        <v xml:space="preserve">Kultúra </v>
      </c>
    </row>
    <row r="2909" spans="1:30" x14ac:dyDescent="0.3">
      <c r="A2909" s="3">
        <v>45218</v>
      </c>
      <c r="B2909" s="2">
        <f t="shared" si="136"/>
        <v>2023</v>
      </c>
      <c r="C2909" s="2">
        <f t="shared" si="135"/>
        <v>10</v>
      </c>
      <c r="D2909" s="2">
        <v>1207</v>
      </c>
      <c r="E2909" t="s">
        <v>769</v>
      </c>
      <c r="F2909" s="4">
        <v>35874686</v>
      </c>
      <c r="G2909" s="2">
        <v>3500</v>
      </c>
      <c r="I2909" t="s">
        <v>5792</v>
      </c>
      <c r="V2909" t="s">
        <v>5792</v>
      </c>
      <c r="AD2909" t="str">
        <f t="shared" si="137"/>
        <v xml:space="preserve">Kultúra </v>
      </c>
    </row>
    <row r="2910" spans="1:30" x14ac:dyDescent="0.3">
      <c r="A2910" s="3">
        <v>45216</v>
      </c>
      <c r="B2910" s="2">
        <f t="shared" si="136"/>
        <v>2023</v>
      </c>
      <c r="C2910" s="2">
        <f t="shared" si="135"/>
        <v>10</v>
      </c>
      <c r="D2910" s="2">
        <v>46</v>
      </c>
      <c r="E2910" t="s">
        <v>787</v>
      </c>
      <c r="F2910" s="4">
        <v>35874686</v>
      </c>
      <c r="G2910" s="2">
        <v>10000</v>
      </c>
      <c r="I2910" t="s">
        <v>5792</v>
      </c>
      <c r="M2910" t="s">
        <v>5792</v>
      </c>
      <c r="V2910" t="s">
        <v>5792</v>
      </c>
      <c r="AD2910" t="str">
        <f t="shared" si="137"/>
        <v xml:space="preserve">Dôchodci Kultúra </v>
      </c>
    </row>
    <row r="2911" spans="1:30" x14ac:dyDescent="0.3">
      <c r="A2911" s="3">
        <v>45208</v>
      </c>
      <c r="B2911" s="2">
        <f t="shared" si="136"/>
        <v>2023</v>
      </c>
      <c r="C2911" s="2">
        <f t="shared" si="135"/>
        <v>10</v>
      </c>
      <c r="D2911" s="2">
        <v>47</v>
      </c>
      <c r="E2911" t="s">
        <v>839</v>
      </c>
      <c r="F2911" s="4">
        <v>35874686</v>
      </c>
      <c r="G2911" s="2">
        <v>156405</v>
      </c>
      <c r="H2911" t="s">
        <v>5792</v>
      </c>
      <c r="Y2911" t="s">
        <v>5792</v>
      </c>
      <c r="AD2911" t="str">
        <f t="shared" si="137"/>
        <v xml:space="preserve">Nájomné </v>
      </c>
    </row>
    <row r="2912" spans="1:30" x14ac:dyDescent="0.3">
      <c r="A2912" s="3">
        <v>45183</v>
      </c>
      <c r="B2912" s="2">
        <f t="shared" si="136"/>
        <v>2023</v>
      </c>
      <c r="C2912" s="2">
        <f t="shared" si="135"/>
        <v>9</v>
      </c>
      <c r="D2912" s="2">
        <v>1033</v>
      </c>
      <c r="E2912" t="s">
        <v>978</v>
      </c>
      <c r="F2912" s="4">
        <v>35874686</v>
      </c>
      <c r="G2912" s="2">
        <v>166667</v>
      </c>
      <c r="H2912" t="s">
        <v>5792</v>
      </c>
      <c r="Y2912" t="s">
        <v>5792</v>
      </c>
      <c r="AD2912" t="str">
        <f t="shared" si="137"/>
        <v xml:space="preserve">Nájomné </v>
      </c>
    </row>
    <row r="2913" spans="1:30" x14ac:dyDescent="0.3">
      <c r="A2913" s="3">
        <v>45180</v>
      </c>
      <c r="B2913" s="2">
        <f t="shared" si="136"/>
        <v>2023</v>
      </c>
      <c r="C2913" s="2">
        <f t="shared" si="135"/>
        <v>9</v>
      </c>
      <c r="D2913" s="2">
        <v>944</v>
      </c>
      <c r="E2913" t="s">
        <v>997</v>
      </c>
      <c r="F2913" s="4">
        <v>35874686</v>
      </c>
      <c r="G2913" s="2">
        <v>119865.60000000001</v>
      </c>
      <c r="H2913" t="s">
        <v>5792</v>
      </c>
      <c r="K2913" t="s">
        <v>5792</v>
      </c>
      <c r="AD2913" t="str">
        <f t="shared" si="137"/>
        <v xml:space="preserve">Investícia a údržba majetku </v>
      </c>
    </row>
    <row r="2914" spans="1:30" x14ac:dyDescent="0.3">
      <c r="A2914" s="3">
        <v>45180</v>
      </c>
      <c r="B2914" s="2">
        <f t="shared" si="136"/>
        <v>2023</v>
      </c>
      <c r="C2914" s="2">
        <f t="shared" si="135"/>
        <v>9</v>
      </c>
      <c r="D2914" s="2">
        <v>943</v>
      </c>
      <c r="E2914" t="s">
        <v>998</v>
      </c>
      <c r="F2914" s="4">
        <v>35874686</v>
      </c>
      <c r="G2914" s="2">
        <v>12000</v>
      </c>
      <c r="I2914" t="s">
        <v>5792</v>
      </c>
      <c r="V2914" t="s">
        <v>5792</v>
      </c>
      <c r="AD2914" t="str">
        <f t="shared" si="137"/>
        <v xml:space="preserve">Kultúra </v>
      </c>
    </row>
    <row r="2915" spans="1:30" x14ac:dyDescent="0.3">
      <c r="A2915" s="3">
        <v>45168</v>
      </c>
      <c r="B2915" s="2">
        <f t="shared" si="136"/>
        <v>2023</v>
      </c>
      <c r="C2915" s="2">
        <f t="shared" si="135"/>
        <v>8</v>
      </c>
      <c r="D2915" s="2">
        <v>945</v>
      </c>
      <c r="E2915" t="s">
        <v>1095</v>
      </c>
      <c r="F2915" s="4">
        <v>35874686</v>
      </c>
      <c r="G2915" s="2">
        <v>60000</v>
      </c>
      <c r="I2915" t="s">
        <v>5792</v>
      </c>
      <c r="V2915" t="s">
        <v>5792</v>
      </c>
      <c r="AD2915" t="str">
        <f t="shared" si="137"/>
        <v xml:space="preserve">Kultúra </v>
      </c>
    </row>
    <row r="2916" spans="1:30" x14ac:dyDescent="0.3">
      <c r="A2916" s="3">
        <v>45168</v>
      </c>
      <c r="B2916" s="2">
        <f t="shared" si="136"/>
        <v>2023</v>
      </c>
      <c r="C2916" s="2">
        <f t="shared" si="135"/>
        <v>8</v>
      </c>
      <c r="D2916" s="2">
        <v>946</v>
      </c>
      <c r="E2916" t="s">
        <v>1096</v>
      </c>
      <c r="F2916" s="4">
        <v>35874686</v>
      </c>
      <c r="G2916" s="2">
        <v>55000</v>
      </c>
      <c r="I2916" t="s">
        <v>5792</v>
      </c>
      <c r="V2916" t="s">
        <v>5792</v>
      </c>
      <c r="AD2916" t="str">
        <f t="shared" si="137"/>
        <v xml:space="preserve">Kultúra </v>
      </c>
    </row>
    <row r="2917" spans="1:30" x14ac:dyDescent="0.3">
      <c r="A2917" s="3">
        <v>45145</v>
      </c>
      <c r="B2917" s="2">
        <f t="shared" si="136"/>
        <v>2023</v>
      </c>
      <c r="C2917" s="2">
        <f t="shared" si="135"/>
        <v>8</v>
      </c>
      <c r="D2917" s="2">
        <v>760</v>
      </c>
      <c r="E2917" t="s">
        <v>1173</v>
      </c>
      <c r="F2917" s="4">
        <v>35874686</v>
      </c>
      <c r="G2917" s="2">
        <v>7867.43</v>
      </c>
      <c r="I2917" t="s">
        <v>5792</v>
      </c>
      <c r="V2917" t="s">
        <v>5792</v>
      </c>
      <c r="AD2917" t="str">
        <f t="shared" si="137"/>
        <v xml:space="preserve">Kultúra </v>
      </c>
    </row>
    <row r="2918" spans="1:30" x14ac:dyDescent="0.3">
      <c r="A2918" s="3">
        <v>45141</v>
      </c>
      <c r="B2918" s="2">
        <f t="shared" si="136"/>
        <v>2023</v>
      </c>
      <c r="C2918" s="2">
        <f t="shared" si="135"/>
        <v>8</v>
      </c>
      <c r="D2918" s="2">
        <v>839</v>
      </c>
      <c r="E2918" t="s">
        <v>1187</v>
      </c>
      <c r="F2918" s="4">
        <v>35874686</v>
      </c>
      <c r="G2918" s="2">
        <v>-5805.6</v>
      </c>
      <c r="I2918" t="s">
        <v>5792</v>
      </c>
      <c r="V2918" t="s">
        <v>5792</v>
      </c>
      <c r="AD2918" t="str">
        <f t="shared" si="137"/>
        <v xml:space="preserve">Kultúra </v>
      </c>
    </row>
    <row r="2919" spans="1:30" x14ac:dyDescent="0.3">
      <c r="A2919" s="3">
        <v>45113</v>
      </c>
      <c r="B2919" s="2">
        <f t="shared" si="136"/>
        <v>2023</v>
      </c>
      <c r="C2919" s="2">
        <f t="shared" si="135"/>
        <v>7</v>
      </c>
      <c r="D2919" s="2">
        <v>32</v>
      </c>
      <c r="E2919" t="s">
        <v>1363</v>
      </c>
      <c r="F2919" s="4">
        <v>35874686</v>
      </c>
      <c r="G2919" s="2">
        <v>155000</v>
      </c>
      <c r="H2919" t="s">
        <v>5792</v>
      </c>
      <c r="Y2919" t="s">
        <v>5792</v>
      </c>
      <c r="AD2919" t="str">
        <f t="shared" si="137"/>
        <v xml:space="preserve">Nájomné </v>
      </c>
    </row>
    <row r="2920" spans="1:30" x14ac:dyDescent="0.3">
      <c r="A2920" s="3">
        <v>45097</v>
      </c>
      <c r="B2920" s="2">
        <f t="shared" si="136"/>
        <v>2023</v>
      </c>
      <c r="C2920" s="2">
        <f t="shared" si="135"/>
        <v>6</v>
      </c>
      <c r="D2920" s="2">
        <v>634</v>
      </c>
      <c r="E2920" t="s">
        <v>1447</v>
      </c>
      <c r="F2920" s="4">
        <v>35874686</v>
      </c>
      <c r="G2920" s="2">
        <v>2500</v>
      </c>
      <c r="I2920" t="s">
        <v>5792</v>
      </c>
      <c r="V2920" t="s">
        <v>5792</v>
      </c>
      <c r="AD2920" t="str">
        <f t="shared" si="137"/>
        <v xml:space="preserve">Kultúra </v>
      </c>
    </row>
    <row r="2921" spans="1:30" x14ac:dyDescent="0.3">
      <c r="A2921" s="3">
        <v>45077</v>
      </c>
      <c r="B2921" s="2">
        <f t="shared" si="136"/>
        <v>2023</v>
      </c>
      <c r="C2921" s="2">
        <f t="shared" si="135"/>
        <v>5</v>
      </c>
      <c r="D2921" s="2">
        <v>29</v>
      </c>
      <c r="E2921" t="s">
        <v>1518</v>
      </c>
      <c r="F2921" s="4">
        <v>35874686</v>
      </c>
      <c r="G2921" s="2">
        <v>12000</v>
      </c>
      <c r="I2921" t="s">
        <v>5792</v>
      </c>
      <c r="V2921" t="s">
        <v>5792</v>
      </c>
      <c r="AD2921" t="str">
        <f t="shared" si="137"/>
        <v xml:space="preserve">Kultúra </v>
      </c>
    </row>
    <row r="2922" spans="1:30" x14ac:dyDescent="0.3">
      <c r="A2922" s="3">
        <v>45077</v>
      </c>
      <c r="B2922" s="2">
        <f t="shared" si="136"/>
        <v>2023</v>
      </c>
      <c r="C2922" s="2">
        <f t="shared" si="135"/>
        <v>5</v>
      </c>
      <c r="D2922" s="2">
        <v>30</v>
      </c>
      <c r="E2922" t="s">
        <v>1519</v>
      </c>
      <c r="F2922" s="4">
        <v>35874686</v>
      </c>
      <c r="G2922" s="2">
        <v>3500</v>
      </c>
      <c r="I2922" t="s">
        <v>5792</v>
      </c>
      <c r="V2922" t="s">
        <v>5792</v>
      </c>
      <c r="AD2922" t="str">
        <f t="shared" si="137"/>
        <v xml:space="preserve">Kultúra </v>
      </c>
    </row>
    <row r="2923" spans="1:30" x14ac:dyDescent="0.3">
      <c r="A2923" s="3">
        <v>45062</v>
      </c>
      <c r="B2923" s="2">
        <f t="shared" si="136"/>
        <v>2023</v>
      </c>
      <c r="C2923" s="2">
        <f t="shared" si="135"/>
        <v>5</v>
      </c>
      <c r="D2923" s="2">
        <v>486</v>
      </c>
      <c r="E2923" t="s">
        <v>1631</v>
      </c>
      <c r="F2923" s="4">
        <v>35874686</v>
      </c>
      <c r="G2923" s="2">
        <v>-32593.91</v>
      </c>
      <c r="H2923" t="s">
        <v>5792</v>
      </c>
      <c r="AB2923" t="s">
        <v>5792</v>
      </c>
      <c r="AD2923" t="str">
        <f t="shared" si="137"/>
        <v xml:space="preserve">Civilná ochrana a bezpečnosť </v>
      </c>
    </row>
    <row r="2924" spans="1:30" x14ac:dyDescent="0.3">
      <c r="A2924" s="3">
        <v>45062</v>
      </c>
      <c r="B2924" s="2">
        <f t="shared" si="136"/>
        <v>2023</v>
      </c>
      <c r="C2924" s="2">
        <f t="shared" si="135"/>
        <v>5</v>
      </c>
      <c r="D2924" s="2">
        <v>421</v>
      </c>
      <c r="E2924" t="s">
        <v>1632</v>
      </c>
      <c r="F2924" s="4">
        <v>35874686</v>
      </c>
      <c r="G2924" s="2">
        <v>32593.91</v>
      </c>
      <c r="H2924" t="s">
        <v>5792</v>
      </c>
      <c r="AB2924" t="s">
        <v>5792</v>
      </c>
      <c r="AD2924" t="str">
        <f t="shared" si="137"/>
        <v xml:space="preserve">Civilná ochrana a bezpečnosť </v>
      </c>
    </row>
    <row r="2925" spans="1:30" x14ac:dyDescent="0.3">
      <c r="A2925" s="3">
        <v>45056</v>
      </c>
      <c r="B2925" s="2">
        <f t="shared" si="136"/>
        <v>2023</v>
      </c>
      <c r="C2925" s="2">
        <f t="shared" si="135"/>
        <v>5</v>
      </c>
      <c r="D2925" s="2">
        <v>23</v>
      </c>
      <c r="E2925" t="s">
        <v>1651</v>
      </c>
      <c r="F2925" s="4">
        <v>35874686</v>
      </c>
      <c r="G2925" s="2">
        <v>35000</v>
      </c>
      <c r="I2925" t="s">
        <v>5792</v>
      </c>
      <c r="V2925" t="s">
        <v>5792</v>
      </c>
      <c r="AD2925" t="str">
        <f t="shared" si="137"/>
        <v xml:space="preserve">Kultúra </v>
      </c>
    </row>
    <row r="2926" spans="1:30" x14ac:dyDescent="0.3">
      <c r="A2926" s="3">
        <v>45055</v>
      </c>
      <c r="B2926" s="2">
        <f t="shared" si="136"/>
        <v>2023</v>
      </c>
      <c r="C2926" s="2">
        <f t="shared" si="135"/>
        <v>5</v>
      </c>
      <c r="D2926" s="2">
        <v>25</v>
      </c>
      <c r="E2926" t="s">
        <v>1662</v>
      </c>
      <c r="F2926" s="4">
        <v>35874686</v>
      </c>
      <c r="G2926" s="2">
        <v>2500</v>
      </c>
      <c r="I2926" t="s">
        <v>5792</v>
      </c>
      <c r="V2926" t="s">
        <v>5792</v>
      </c>
      <c r="AD2926" t="str">
        <f t="shared" si="137"/>
        <v xml:space="preserve">Kultúra </v>
      </c>
    </row>
    <row r="2927" spans="1:30" x14ac:dyDescent="0.3">
      <c r="A2927" s="3">
        <v>45055</v>
      </c>
      <c r="B2927" s="2">
        <f t="shared" si="136"/>
        <v>2023</v>
      </c>
      <c r="C2927" s="2">
        <f t="shared" si="135"/>
        <v>5</v>
      </c>
      <c r="D2927" s="2">
        <v>24</v>
      </c>
      <c r="E2927" t="s">
        <v>1663</v>
      </c>
      <c r="F2927" s="4">
        <v>35874686</v>
      </c>
      <c r="G2927" s="2">
        <v>3000</v>
      </c>
      <c r="I2927" t="s">
        <v>5792</v>
      </c>
      <c r="V2927" t="s">
        <v>5792</v>
      </c>
      <c r="AD2927" t="str">
        <f t="shared" si="137"/>
        <v xml:space="preserve">Kultúra </v>
      </c>
    </row>
    <row r="2928" spans="1:30" x14ac:dyDescent="0.3">
      <c r="A2928" s="3">
        <v>45055</v>
      </c>
      <c r="B2928" s="2">
        <f t="shared" si="136"/>
        <v>2023</v>
      </c>
      <c r="C2928" s="2">
        <f t="shared" si="135"/>
        <v>5</v>
      </c>
      <c r="D2928" s="2">
        <v>420</v>
      </c>
      <c r="E2928" t="s">
        <v>1664</v>
      </c>
      <c r="F2928" s="4">
        <v>35874686</v>
      </c>
      <c r="G2928" s="2">
        <v>141928</v>
      </c>
      <c r="I2928" t="s">
        <v>5792</v>
      </c>
      <c r="V2928" t="s">
        <v>5792</v>
      </c>
      <c r="AD2928" t="str">
        <f t="shared" si="137"/>
        <v xml:space="preserve">Kultúra </v>
      </c>
    </row>
    <row r="2929" spans="1:30" x14ac:dyDescent="0.3">
      <c r="A2929" s="3">
        <v>45027</v>
      </c>
      <c r="B2929" s="2">
        <f t="shared" si="136"/>
        <v>2023</v>
      </c>
      <c r="C2929" s="2">
        <f t="shared" si="135"/>
        <v>4</v>
      </c>
      <c r="D2929" s="2">
        <v>15</v>
      </c>
      <c r="E2929" t="s">
        <v>1802</v>
      </c>
      <c r="F2929" s="4">
        <v>35874686</v>
      </c>
      <c r="G2929" s="2">
        <v>166667</v>
      </c>
      <c r="H2929" t="s">
        <v>5792</v>
      </c>
      <c r="Y2929" t="s">
        <v>5792</v>
      </c>
      <c r="AD2929" t="str">
        <f t="shared" si="137"/>
        <v xml:space="preserve">Nájomné </v>
      </c>
    </row>
    <row r="2930" spans="1:30" x14ac:dyDescent="0.3">
      <c r="A2930" s="3">
        <v>44958</v>
      </c>
      <c r="B2930" s="2">
        <f t="shared" si="136"/>
        <v>2023</v>
      </c>
      <c r="C2930" s="2">
        <f t="shared" si="135"/>
        <v>2</v>
      </c>
      <c r="D2930" s="2">
        <v>1994</v>
      </c>
      <c r="E2930" t="s">
        <v>2091</v>
      </c>
      <c r="F2930" s="4">
        <v>35874686</v>
      </c>
      <c r="G2930" s="2">
        <v>9000</v>
      </c>
      <c r="H2930" t="s">
        <v>5792</v>
      </c>
      <c r="Y2930" t="s">
        <v>5792</v>
      </c>
      <c r="AB2930" t="s">
        <v>5792</v>
      </c>
      <c r="AD2930" t="str">
        <f t="shared" si="137"/>
        <v xml:space="preserve">Nájomné Civilná ochrana a bezpečnosť </v>
      </c>
    </row>
    <row r="2931" spans="1:30" x14ac:dyDescent="0.3">
      <c r="A2931" s="3">
        <v>44949</v>
      </c>
      <c r="B2931" s="2">
        <f t="shared" si="136"/>
        <v>2023</v>
      </c>
      <c r="C2931" s="2">
        <f t="shared" si="135"/>
        <v>1</v>
      </c>
      <c r="D2931" s="2">
        <v>1991</v>
      </c>
      <c r="E2931" t="s">
        <v>2140</v>
      </c>
      <c r="F2931" s="4">
        <v>35874686</v>
      </c>
      <c r="G2931" s="2">
        <v>141928</v>
      </c>
      <c r="I2931" t="s">
        <v>5792</v>
      </c>
      <c r="V2931" t="s">
        <v>5792</v>
      </c>
      <c r="AD2931" t="str">
        <f t="shared" si="137"/>
        <v xml:space="preserve">Kultúra </v>
      </c>
    </row>
    <row r="2932" spans="1:30" x14ac:dyDescent="0.3">
      <c r="A2932" s="3">
        <v>44949</v>
      </c>
      <c r="B2932" s="2">
        <f t="shared" si="136"/>
        <v>2023</v>
      </c>
      <c r="C2932" s="2">
        <f t="shared" si="135"/>
        <v>1</v>
      </c>
      <c r="D2932" s="2">
        <v>4</v>
      </c>
      <c r="E2932" t="s">
        <v>2144</v>
      </c>
      <c r="F2932" s="4">
        <v>35874686</v>
      </c>
      <c r="G2932" s="2">
        <v>141928</v>
      </c>
      <c r="H2932" t="s">
        <v>5792</v>
      </c>
      <c r="Y2932" t="s">
        <v>5792</v>
      </c>
      <c r="AD2932" t="str">
        <f t="shared" si="137"/>
        <v xml:space="preserve">Nájomné </v>
      </c>
    </row>
    <row r="2933" spans="1:30" x14ac:dyDescent="0.3">
      <c r="A2933" s="3">
        <v>44943</v>
      </c>
      <c r="B2933" s="2">
        <f t="shared" si="136"/>
        <v>2023</v>
      </c>
      <c r="C2933" s="2">
        <f t="shared" si="135"/>
        <v>1</v>
      </c>
      <c r="D2933" s="2">
        <v>1967</v>
      </c>
      <c r="E2933" t="s">
        <v>2166</v>
      </c>
      <c r="F2933" s="4">
        <v>35874686</v>
      </c>
      <c r="G2933" s="2">
        <v>8000</v>
      </c>
      <c r="I2933" t="s">
        <v>5792</v>
      </c>
      <c r="V2933" t="s">
        <v>5792</v>
      </c>
      <c r="AD2933" t="str">
        <f t="shared" si="137"/>
        <v xml:space="preserve">Kultúra </v>
      </c>
    </row>
    <row r="2934" spans="1:30" x14ac:dyDescent="0.3">
      <c r="A2934" s="3">
        <v>44928</v>
      </c>
      <c r="B2934" s="2">
        <f t="shared" si="136"/>
        <v>2023</v>
      </c>
      <c r="C2934" s="2">
        <f t="shared" si="135"/>
        <v>1</v>
      </c>
      <c r="D2934" s="2">
        <v>1900</v>
      </c>
      <c r="E2934" t="s">
        <v>2239</v>
      </c>
      <c r="F2934" s="4">
        <v>35874686</v>
      </c>
      <c r="G2934" s="2">
        <v>9587.3799999999992</v>
      </c>
      <c r="I2934" t="s">
        <v>5792</v>
      </c>
      <c r="V2934" t="s">
        <v>5792</v>
      </c>
      <c r="AD2934" t="str">
        <f t="shared" si="137"/>
        <v xml:space="preserve">Kultúra </v>
      </c>
    </row>
    <row r="2935" spans="1:30" x14ac:dyDescent="0.3">
      <c r="A2935" s="3">
        <v>44923</v>
      </c>
      <c r="B2935" s="2">
        <f t="shared" si="136"/>
        <v>2022</v>
      </c>
      <c r="C2935" s="2">
        <f t="shared" si="135"/>
        <v>12</v>
      </c>
      <c r="D2935">
        <v>1649</v>
      </c>
      <c r="E2935" t="s">
        <v>2281</v>
      </c>
      <c r="F2935" s="4">
        <v>35874686</v>
      </c>
      <c r="G2935" s="2">
        <v>7300</v>
      </c>
      <c r="I2935" t="s">
        <v>5792</v>
      </c>
      <c r="V2935" t="s">
        <v>5792</v>
      </c>
      <c r="AD2935" t="str">
        <f t="shared" si="137"/>
        <v xml:space="preserve">Kultúra </v>
      </c>
    </row>
    <row r="2936" spans="1:30" x14ac:dyDescent="0.3">
      <c r="A2936" s="3">
        <v>44923</v>
      </c>
      <c r="B2936" s="2">
        <f t="shared" si="136"/>
        <v>2022</v>
      </c>
      <c r="C2936" s="2">
        <f t="shared" si="135"/>
        <v>12</v>
      </c>
      <c r="D2936">
        <v>1882</v>
      </c>
      <c r="E2936" t="s">
        <v>2289</v>
      </c>
      <c r="F2936" s="4">
        <v>35874686</v>
      </c>
      <c r="G2936" s="2">
        <v>14500</v>
      </c>
      <c r="I2936" t="s">
        <v>5792</v>
      </c>
      <c r="V2936" t="s">
        <v>5792</v>
      </c>
      <c r="AD2936" t="str">
        <f t="shared" si="137"/>
        <v xml:space="preserve">Kultúra </v>
      </c>
    </row>
    <row r="2937" spans="1:30" x14ac:dyDescent="0.3">
      <c r="A2937" s="3">
        <v>44923</v>
      </c>
      <c r="B2937" s="2">
        <f t="shared" si="136"/>
        <v>2022</v>
      </c>
      <c r="C2937" s="2">
        <f t="shared" si="135"/>
        <v>12</v>
      </c>
      <c r="D2937">
        <v>1881</v>
      </c>
      <c r="E2937" t="s">
        <v>2290</v>
      </c>
      <c r="F2937" s="4">
        <v>35874686</v>
      </c>
      <c r="G2937" s="2">
        <v>3000</v>
      </c>
      <c r="I2937" t="s">
        <v>5792</v>
      </c>
      <c r="V2937" t="s">
        <v>5792</v>
      </c>
      <c r="AD2937" t="str">
        <f t="shared" si="137"/>
        <v xml:space="preserve">Kultúra </v>
      </c>
    </row>
    <row r="2938" spans="1:30" x14ac:dyDescent="0.3">
      <c r="A2938" s="3">
        <v>44923</v>
      </c>
      <c r="B2938" s="2">
        <f t="shared" si="136"/>
        <v>2022</v>
      </c>
      <c r="C2938" s="2">
        <f t="shared" si="135"/>
        <v>12</v>
      </c>
      <c r="D2938">
        <v>1880</v>
      </c>
      <c r="E2938" t="s">
        <v>2291</v>
      </c>
      <c r="F2938" s="4">
        <v>35874686</v>
      </c>
      <c r="G2938" s="2">
        <v>2520</v>
      </c>
      <c r="I2938" t="s">
        <v>5792</v>
      </c>
      <c r="V2938" t="s">
        <v>5792</v>
      </c>
      <c r="AD2938" t="str">
        <f t="shared" si="137"/>
        <v xml:space="preserve">Kultúra </v>
      </c>
    </row>
    <row r="2939" spans="1:30" x14ac:dyDescent="0.3">
      <c r="A2939" s="3">
        <v>44923</v>
      </c>
      <c r="B2939" s="2">
        <f t="shared" si="136"/>
        <v>2022</v>
      </c>
      <c r="C2939" s="2">
        <f t="shared" si="135"/>
        <v>12</v>
      </c>
      <c r="D2939">
        <v>1790</v>
      </c>
      <c r="E2939" t="s">
        <v>2303</v>
      </c>
      <c r="F2939" s="4">
        <v>35874686</v>
      </c>
      <c r="G2939" s="2">
        <v>-7300</v>
      </c>
      <c r="I2939" t="s">
        <v>5792</v>
      </c>
      <c r="V2939" t="s">
        <v>5792</v>
      </c>
      <c r="AD2939" t="str">
        <f t="shared" si="137"/>
        <v xml:space="preserve">Kultúra </v>
      </c>
    </row>
    <row r="2940" spans="1:30" x14ac:dyDescent="0.3">
      <c r="A2940" s="3">
        <v>44914</v>
      </c>
      <c r="B2940" s="2">
        <f t="shared" si="136"/>
        <v>2022</v>
      </c>
      <c r="C2940" s="2">
        <f t="shared" si="135"/>
        <v>12</v>
      </c>
      <c r="D2940">
        <v>1821</v>
      </c>
      <c r="E2940" t="s">
        <v>2383</v>
      </c>
      <c r="F2940" s="4">
        <v>35874686</v>
      </c>
      <c r="G2940" s="2">
        <v>45000</v>
      </c>
      <c r="I2940" t="s">
        <v>5792</v>
      </c>
      <c r="V2940" t="s">
        <v>5792</v>
      </c>
      <c r="AD2940" t="str">
        <f t="shared" si="137"/>
        <v xml:space="preserve">Kultúra </v>
      </c>
    </row>
    <row r="2941" spans="1:30" x14ac:dyDescent="0.3">
      <c r="A2941" s="3">
        <v>44914</v>
      </c>
      <c r="B2941" s="2">
        <f t="shared" si="136"/>
        <v>2022</v>
      </c>
      <c r="C2941" s="2">
        <f t="shared" si="135"/>
        <v>12</v>
      </c>
      <c r="D2941">
        <v>1820</v>
      </c>
      <c r="E2941" t="s">
        <v>2384</v>
      </c>
      <c r="F2941" s="4">
        <v>35874686</v>
      </c>
      <c r="G2941" s="2">
        <v>50000</v>
      </c>
      <c r="I2941" t="s">
        <v>5792</v>
      </c>
      <c r="V2941" t="s">
        <v>5792</v>
      </c>
      <c r="AD2941" t="str">
        <f t="shared" si="137"/>
        <v xml:space="preserve">Kultúra </v>
      </c>
    </row>
    <row r="2942" spans="1:30" x14ac:dyDescent="0.3">
      <c r="A2942" s="3">
        <v>44893</v>
      </c>
      <c r="B2942" s="2">
        <f t="shared" si="136"/>
        <v>2022</v>
      </c>
      <c r="C2942" s="2">
        <f t="shared" si="135"/>
        <v>11</v>
      </c>
      <c r="D2942">
        <v>1648</v>
      </c>
      <c r="E2942" t="s">
        <v>2498</v>
      </c>
      <c r="F2942" s="4">
        <v>35874686</v>
      </c>
      <c r="G2942" s="2">
        <v>141928</v>
      </c>
      <c r="I2942" t="s">
        <v>5792</v>
      </c>
      <c r="V2942" t="s">
        <v>5792</v>
      </c>
      <c r="AD2942" t="str">
        <f t="shared" si="137"/>
        <v xml:space="preserve">Kultúra </v>
      </c>
    </row>
    <row r="2943" spans="1:30" x14ac:dyDescent="0.3">
      <c r="A2943" s="3">
        <v>44853</v>
      </c>
      <c r="B2943" s="2">
        <f t="shared" si="136"/>
        <v>2022</v>
      </c>
      <c r="C2943" s="2">
        <f t="shared" si="135"/>
        <v>10</v>
      </c>
      <c r="D2943">
        <v>1409</v>
      </c>
      <c r="E2943" t="s">
        <v>2692</v>
      </c>
      <c r="F2943" s="4">
        <v>35874686</v>
      </c>
      <c r="G2943" s="2">
        <v>8500</v>
      </c>
      <c r="I2943" t="s">
        <v>5792</v>
      </c>
      <c r="V2943" t="s">
        <v>5792</v>
      </c>
      <c r="AD2943" t="str">
        <f t="shared" si="137"/>
        <v xml:space="preserve">Kultúra </v>
      </c>
    </row>
    <row r="2944" spans="1:30" x14ac:dyDescent="0.3">
      <c r="A2944" s="3">
        <v>44839</v>
      </c>
      <c r="B2944" s="2">
        <f t="shared" si="136"/>
        <v>2022</v>
      </c>
      <c r="C2944" s="2">
        <f t="shared" si="135"/>
        <v>10</v>
      </c>
      <c r="D2944">
        <v>54</v>
      </c>
      <c r="E2944" t="s">
        <v>2746</v>
      </c>
      <c r="F2944" s="4">
        <v>35874686</v>
      </c>
      <c r="G2944" s="2">
        <v>141928</v>
      </c>
      <c r="H2944" t="s">
        <v>5792</v>
      </c>
      <c r="Y2944" t="s">
        <v>5792</v>
      </c>
      <c r="AD2944" t="str">
        <f t="shared" si="137"/>
        <v xml:space="preserve">Nájomné </v>
      </c>
    </row>
    <row r="2945" spans="1:30" x14ac:dyDescent="0.3">
      <c r="A2945" s="3">
        <v>44792</v>
      </c>
      <c r="B2945" s="2">
        <f t="shared" si="136"/>
        <v>2022</v>
      </c>
      <c r="C2945" s="2">
        <f t="shared" si="135"/>
        <v>8</v>
      </c>
      <c r="D2945">
        <v>1136</v>
      </c>
      <c r="E2945" t="s">
        <v>2906</v>
      </c>
      <c r="F2945" s="4">
        <v>35874686</v>
      </c>
      <c r="G2945" s="2">
        <v>5932.22</v>
      </c>
      <c r="I2945" t="s">
        <v>5792</v>
      </c>
      <c r="V2945" t="s">
        <v>5792</v>
      </c>
      <c r="AD2945" t="str">
        <f t="shared" si="137"/>
        <v xml:space="preserve">Kultúra </v>
      </c>
    </row>
    <row r="2946" spans="1:30" x14ac:dyDescent="0.3">
      <c r="A2946" s="3">
        <v>44792</v>
      </c>
      <c r="B2946" s="2">
        <f t="shared" si="136"/>
        <v>2022</v>
      </c>
      <c r="C2946" s="2">
        <f t="shared" ref="C2946:C3009" si="138">MONTH(A2946)</f>
        <v>8</v>
      </c>
      <c r="D2946">
        <v>1135</v>
      </c>
      <c r="E2946" t="s">
        <v>2907</v>
      </c>
      <c r="F2946" s="4">
        <v>35874686</v>
      </c>
      <c r="G2946" s="2">
        <v>1144.6199999999999</v>
      </c>
      <c r="I2946" t="s">
        <v>5792</v>
      </c>
      <c r="V2946" t="s">
        <v>5792</v>
      </c>
      <c r="AD2946" t="str">
        <f t="shared" si="137"/>
        <v xml:space="preserve">Kultúra </v>
      </c>
    </row>
    <row r="2947" spans="1:30" x14ac:dyDescent="0.3">
      <c r="A2947" s="3">
        <v>44789</v>
      </c>
      <c r="B2947" s="2">
        <f t="shared" ref="B2947:B3010" si="139">YEAR(A2947)</f>
        <v>2022</v>
      </c>
      <c r="C2947" s="2">
        <f t="shared" si="138"/>
        <v>8</v>
      </c>
      <c r="D2947">
        <v>1134</v>
      </c>
      <c r="E2947" t="s">
        <v>2922</v>
      </c>
      <c r="F2947" s="4">
        <v>35874686</v>
      </c>
      <c r="G2947" s="2">
        <v>141928</v>
      </c>
      <c r="I2947" t="s">
        <v>5792</v>
      </c>
      <c r="V2947" t="s">
        <v>5792</v>
      </c>
      <c r="AD2947" t="str">
        <f t="shared" ref="AD2947:AD3010" si="140">_xlfn.CONCAT(IF($K2947="x",_xlfn.CONCAT($K$1, " "),""),IF($L2947="x",_xlfn.CONCAT($L$1, " "),""),IF($M2947="x",_xlfn.CONCAT($M$1, " "),""),IF($N2947="x",_xlfn.CONCAT($N$1, " "),""),IF($O2947="x",_xlfn.CONCAT($O$1, " "),""),IF($P2947="x",_xlfn.CONCAT($P$1, " "),""),IF($Q2947="x",_xlfn.CONCAT($Q$1, " "),""),IF($R2947="x",_xlfn.CONCAT($R$1, " "),""),IF($S2947="x",_xlfn.CONCAT($S$1, " "),""), IF($T2947="x",_xlfn.CONCAT($T$1, " "),""),IF($U2947="x",_xlfn.CONCAT($U$1, " "),""),IF($V2947="x",_xlfn.CONCAT($V$1, " "),""),IF($W2947="x",_xlfn.CONCAT($W$1, " "),""),IF($X2947="x",_xlfn.CONCAT($X$1, " "),""),IF($Y2947="x",_xlfn.CONCAT($Y$1, " "),""),IF($Z2947="x",_xlfn.CONCAT($Z$1, " "),""),IF($AA2947="x",_xlfn.CONCAT($AA$1, " "),""),IF($AB2947="x",_xlfn.CONCAT($AB$1, " "),""),IF($AC2947="x",_xlfn.CONCAT($AC$1, " "),""))</f>
        <v xml:space="preserve">Kultúra </v>
      </c>
    </row>
    <row r="2948" spans="1:30" x14ac:dyDescent="0.3">
      <c r="A2948" s="3">
        <v>44763</v>
      </c>
      <c r="B2948" s="2">
        <f t="shared" si="139"/>
        <v>2022</v>
      </c>
      <c r="C2948" s="2">
        <f t="shared" si="138"/>
        <v>7</v>
      </c>
      <c r="D2948">
        <v>45</v>
      </c>
      <c r="E2948" t="s">
        <v>3036</v>
      </c>
      <c r="F2948" s="4">
        <v>35874686</v>
      </c>
      <c r="G2948" s="2">
        <v>45000</v>
      </c>
      <c r="I2948" t="s">
        <v>5792</v>
      </c>
      <c r="V2948" t="s">
        <v>5792</v>
      </c>
      <c r="AD2948" t="str">
        <f t="shared" si="140"/>
        <v xml:space="preserve">Kultúra </v>
      </c>
    </row>
    <row r="2949" spans="1:30" x14ac:dyDescent="0.3">
      <c r="A2949" s="3">
        <v>44763</v>
      </c>
      <c r="B2949" s="2">
        <f t="shared" si="139"/>
        <v>2022</v>
      </c>
      <c r="C2949" s="2">
        <f t="shared" si="138"/>
        <v>7</v>
      </c>
      <c r="D2949">
        <v>44</v>
      </c>
      <c r="E2949" t="s">
        <v>3037</v>
      </c>
      <c r="F2949" s="4">
        <v>35874686</v>
      </c>
      <c r="G2949" s="2">
        <v>8500</v>
      </c>
      <c r="I2949" t="s">
        <v>5792</v>
      </c>
      <c r="V2949" t="s">
        <v>5792</v>
      </c>
      <c r="AD2949" t="str">
        <f t="shared" si="140"/>
        <v xml:space="preserve">Kultúra </v>
      </c>
    </row>
    <row r="2950" spans="1:30" x14ac:dyDescent="0.3">
      <c r="A2950" s="3">
        <v>44763</v>
      </c>
      <c r="B2950" s="2">
        <f t="shared" si="139"/>
        <v>2022</v>
      </c>
      <c r="C2950" s="2">
        <f t="shared" si="138"/>
        <v>7</v>
      </c>
      <c r="D2950">
        <v>43</v>
      </c>
      <c r="E2950" t="s">
        <v>3038</v>
      </c>
      <c r="F2950" s="4">
        <v>35874686</v>
      </c>
      <c r="G2950" s="2">
        <v>50000</v>
      </c>
      <c r="I2950" t="s">
        <v>5792</v>
      </c>
      <c r="V2950" t="s">
        <v>5792</v>
      </c>
      <c r="AD2950" t="str">
        <f t="shared" si="140"/>
        <v xml:space="preserve">Kultúra </v>
      </c>
    </row>
    <row r="2951" spans="1:30" x14ac:dyDescent="0.3">
      <c r="A2951" s="3">
        <v>44763</v>
      </c>
      <c r="B2951" s="2">
        <f t="shared" si="139"/>
        <v>2022</v>
      </c>
      <c r="C2951" s="2">
        <f t="shared" si="138"/>
        <v>7</v>
      </c>
      <c r="D2951">
        <v>42</v>
      </c>
      <c r="E2951" t="s">
        <v>3039</v>
      </c>
      <c r="F2951" s="4">
        <v>35874686</v>
      </c>
      <c r="G2951" s="2">
        <v>74928</v>
      </c>
      <c r="H2951" t="s">
        <v>5792</v>
      </c>
      <c r="Y2951" t="s">
        <v>5792</v>
      </c>
      <c r="AD2951" t="str">
        <f t="shared" si="140"/>
        <v xml:space="preserve">Nájomné </v>
      </c>
    </row>
    <row r="2952" spans="1:30" x14ac:dyDescent="0.3">
      <c r="A2952" s="3">
        <v>44756</v>
      </c>
      <c r="B2952" s="2">
        <f t="shared" si="139"/>
        <v>2022</v>
      </c>
      <c r="C2952" s="2">
        <f t="shared" si="138"/>
        <v>7</v>
      </c>
      <c r="D2952">
        <v>997</v>
      </c>
      <c r="E2952" t="s">
        <v>3075</v>
      </c>
      <c r="F2952" s="4">
        <v>35874686</v>
      </c>
      <c r="G2952" s="2">
        <v>141928</v>
      </c>
      <c r="I2952" t="s">
        <v>5792</v>
      </c>
      <c r="V2952" t="s">
        <v>5792</v>
      </c>
      <c r="AD2952" t="str">
        <f t="shared" si="140"/>
        <v xml:space="preserve">Kultúra </v>
      </c>
    </row>
    <row r="2953" spans="1:30" x14ac:dyDescent="0.3">
      <c r="A2953" s="3">
        <v>44733</v>
      </c>
      <c r="B2953" s="2">
        <f t="shared" si="139"/>
        <v>2022</v>
      </c>
      <c r="C2953" s="2">
        <f t="shared" si="138"/>
        <v>6</v>
      </c>
      <c r="D2953">
        <v>882</v>
      </c>
      <c r="E2953" t="s">
        <v>3181</v>
      </c>
      <c r="F2953" s="4">
        <v>35874686</v>
      </c>
      <c r="G2953" s="2">
        <v>957.06</v>
      </c>
      <c r="I2953" t="s">
        <v>5792</v>
      </c>
      <c r="V2953" t="s">
        <v>5792</v>
      </c>
      <c r="AD2953" t="str">
        <f t="shared" si="140"/>
        <v xml:space="preserve">Kultúra </v>
      </c>
    </row>
    <row r="2954" spans="1:30" x14ac:dyDescent="0.3">
      <c r="A2954" s="3">
        <v>44733</v>
      </c>
      <c r="B2954" s="2">
        <f t="shared" si="139"/>
        <v>2022</v>
      </c>
      <c r="C2954" s="2">
        <f t="shared" si="138"/>
        <v>6</v>
      </c>
      <c r="D2954">
        <v>881</v>
      </c>
      <c r="E2954" t="s">
        <v>3182</v>
      </c>
      <c r="F2954" s="4">
        <v>35874686</v>
      </c>
      <c r="G2954" s="2">
        <v>1988.72</v>
      </c>
      <c r="I2954" t="s">
        <v>5792</v>
      </c>
      <c r="V2954" t="s">
        <v>5792</v>
      </c>
      <c r="AD2954" t="str">
        <f t="shared" si="140"/>
        <v xml:space="preserve">Kultúra </v>
      </c>
    </row>
    <row r="2955" spans="1:30" x14ac:dyDescent="0.3">
      <c r="A2955" s="3">
        <v>44733</v>
      </c>
      <c r="B2955" s="2">
        <f t="shared" si="139"/>
        <v>2022</v>
      </c>
      <c r="C2955" s="2">
        <f t="shared" si="138"/>
        <v>6</v>
      </c>
      <c r="D2955">
        <v>35</v>
      </c>
      <c r="E2955" t="s">
        <v>3183</v>
      </c>
      <c r="F2955" s="4">
        <v>35874686</v>
      </c>
      <c r="G2955" s="2">
        <v>7000</v>
      </c>
      <c r="I2955" t="s">
        <v>5792</v>
      </c>
      <c r="V2955" t="s">
        <v>5792</v>
      </c>
      <c r="AD2955" t="str">
        <f t="shared" si="140"/>
        <v xml:space="preserve">Kultúra </v>
      </c>
    </row>
    <row r="2956" spans="1:30" x14ac:dyDescent="0.3">
      <c r="A2956" s="3">
        <v>44727</v>
      </c>
      <c r="B2956" s="2">
        <f t="shared" si="139"/>
        <v>2022</v>
      </c>
      <c r="C2956" s="2">
        <f t="shared" si="138"/>
        <v>6</v>
      </c>
      <c r="D2956">
        <v>36</v>
      </c>
      <c r="E2956" t="s">
        <v>3213</v>
      </c>
      <c r="F2956" s="4">
        <v>35874686</v>
      </c>
      <c r="G2956" s="2">
        <v>1500</v>
      </c>
      <c r="I2956" t="s">
        <v>5792</v>
      </c>
      <c r="V2956" t="s">
        <v>5792</v>
      </c>
      <c r="AD2956" t="str">
        <f t="shared" si="140"/>
        <v xml:space="preserve">Kultúra </v>
      </c>
    </row>
    <row r="2957" spans="1:30" x14ac:dyDescent="0.3">
      <c r="A2957" s="3">
        <v>44726</v>
      </c>
      <c r="B2957" s="2">
        <f t="shared" si="139"/>
        <v>2022</v>
      </c>
      <c r="C2957" s="2">
        <f t="shared" si="138"/>
        <v>6</v>
      </c>
      <c r="D2957">
        <v>38</v>
      </c>
      <c r="E2957" t="s">
        <v>3225</v>
      </c>
      <c r="F2957" s="4">
        <v>35874686</v>
      </c>
      <c r="G2957" s="2">
        <v>3000</v>
      </c>
      <c r="I2957" t="s">
        <v>5792</v>
      </c>
      <c r="V2957" t="s">
        <v>5792</v>
      </c>
      <c r="AD2957" t="str">
        <f t="shared" si="140"/>
        <v xml:space="preserve">Kultúra </v>
      </c>
    </row>
    <row r="2958" spans="1:30" x14ac:dyDescent="0.3">
      <c r="A2958" s="3">
        <v>44726</v>
      </c>
      <c r="B2958" s="2">
        <f t="shared" si="139"/>
        <v>2022</v>
      </c>
      <c r="C2958" s="2">
        <f t="shared" si="138"/>
        <v>6</v>
      </c>
      <c r="D2958">
        <v>37</v>
      </c>
      <c r="E2958" t="s">
        <v>3226</v>
      </c>
      <c r="F2958" s="4">
        <v>35874686</v>
      </c>
      <c r="G2958" s="2">
        <v>14500</v>
      </c>
      <c r="I2958" t="s">
        <v>5792</v>
      </c>
      <c r="V2958" t="s">
        <v>5792</v>
      </c>
      <c r="AD2958" t="str">
        <f t="shared" si="140"/>
        <v xml:space="preserve">Kultúra </v>
      </c>
    </row>
    <row r="2959" spans="1:30" x14ac:dyDescent="0.3">
      <c r="A2959" s="3">
        <v>44725</v>
      </c>
      <c r="B2959" s="2">
        <f t="shared" si="139"/>
        <v>2022</v>
      </c>
      <c r="C2959" s="2">
        <f t="shared" si="138"/>
        <v>6</v>
      </c>
      <c r="D2959">
        <v>34</v>
      </c>
      <c r="E2959" t="s">
        <v>3237</v>
      </c>
      <c r="F2959" s="4">
        <v>35874686</v>
      </c>
      <c r="G2959" s="2">
        <v>67000</v>
      </c>
      <c r="H2959" t="s">
        <v>5792</v>
      </c>
      <c r="Y2959" t="s">
        <v>5792</v>
      </c>
      <c r="AD2959" t="str">
        <f t="shared" si="140"/>
        <v xml:space="preserve">Nájomné </v>
      </c>
    </row>
    <row r="2960" spans="1:30" x14ac:dyDescent="0.3">
      <c r="A2960" s="3">
        <v>44680</v>
      </c>
      <c r="B2960" s="2">
        <f t="shared" si="139"/>
        <v>2022</v>
      </c>
      <c r="C2960" s="2">
        <f t="shared" si="138"/>
        <v>4</v>
      </c>
      <c r="D2960">
        <v>29</v>
      </c>
      <c r="E2960" t="s">
        <v>3416</v>
      </c>
      <c r="F2960" s="4">
        <v>35874686</v>
      </c>
      <c r="G2960" s="2">
        <v>3000</v>
      </c>
      <c r="I2960" t="s">
        <v>5792</v>
      </c>
      <c r="V2960" t="s">
        <v>5792</v>
      </c>
      <c r="AD2960" t="str">
        <f t="shared" si="140"/>
        <v xml:space="preserve">Kultúra </v>
      </c>
    </row>
    <row r="2961" spans="1:30" x14ac:dyDescent="0.3">
      <c r="A2961" s="3">
        <v>44680</v>
      </c>
      <c r="B2961" s="2">
        <f t="shared" si="139"/>
        <v>2022</v>
      </c>
      <c r="C2961" s="2">
        <f t="shared" si="138"/>
        <v>4</v>
      </c>
      <c r="D2961">
        <v>28</v>
      </c>
      <c r="E2961" t="s">
        <v>3417</v>
      </c>
      <c r="F2961" s="4">
        <v>35874686</v>
      </c>
      <c r="G2961" s="2">
        <v>1200</v>
      </c>
      <c r="I2961" t="s">
        <v>5792</v>
      </c>
      <c r="V2961" t="s">
        <v>5792</v>
      </c>
      <c r="AD2961" t="str">
        <f t="shared" si="140"/>
        <v xml:space="preserve">Kultúra </v>
      </c>
    </row>
    <row r="2962" spans="1:30" x14ac:dyDescent="0.3">
      <c r="A2962" s="3">
        <v>44664</v>
      </c>
      <c r="B2962" s="2">
        <f t="shared" si="139"/>
        <v>2022</v>
      </c>
      <c r="C2962" s="2">
        <f t="shared" si="138"/>
        <v>4</v>
      </c>
      <c r="D2962">
        <v>24</v>
      </c>
      <c r="E2962" t="s">
        <v>3529</v>
      </c>
      <c r="F2962" s="4">
        <v>35874686</v>
      </c>
      <c r="G2962" s="2">
        <v>141928</v>
      </c>
      <c r="I2962" t="s">
        <v>5792</v>
      </c>
      <c r="V2962" t="s">
        <v>5792</v>
      </c>
      <c r="AD2962" t="str">
        <f t="shared" si="140"/>
        <v xml:space="preserve">Kultúra </v>
      </c>
    </row>
    <row r="2963" spans="1:30" x14ac:dyDescent="0.3">
      <c r="A2963" s="3">
        <v>44652</v>
      </c>
      <c r="B2963" s="2">
        <f t="shared" si="139"/>
        <v>2022</v>
      </c>
      <c r="C2963" s="2">
        <f t="shared" si="138"/>
        <v>4</v>
      </c>
      <c r="D2963">
        <v>358</v>
      </c>
      <c r="E2963" t="s">
        <v>3554</v>
      </c>
      <c r="F2963" s="4">
        <v>35874686</v>
      </c>
      <c r="G2963" s="2">
        <v>2600</v>
      </c>
      <c r="I2963" t="s">
        <v>5792</v>
      </c>
      <c r="V2963" t="s">
        <v>5792</v>
      </c>
      <c r="AD2963" t="str">
        <f t="shared" si="140"/>
        <v xml:space="preserve">Kultúra </v>
      </c>
    </row>
    <row r="2964" spans="1:30" x14ac:dyDescent="0.3">
      <c r="A2964" s="3">
        <v>44642</v>
      </c>
      <c r="B2964" s="2">
        <f t="shared" si="139"/>
        <v>2022</v>
      </c>
      <c r="C2964" s="2">
        <f t="shared" si="138"/>
        <v>3</v>
      </c>
      <c r="D2964">
        <v>14</v>
      </c>
      <c r="E2964" t="s">
        <v>3616</v>
      </c>
      <c r="F2964" s="4">
        <v>35874686</v>
      </c>
      <c r="G2964" s="2">
        <v>2520</v>
      </c>
      <c r="I2964" t="s">
        <v>5792</v>
      </c>
      <c r="V2964" t="s">
        <v>5792</v>
      </c>
      <c r="AD2964" t="str">
        <f t="shared" si="140"/>
        <v xml:space="preserve">Kultúra </v>
      </c>
    </row>
    <row r="2965" spans="1:30" x14ac:dyDescent="0.3">
      <c r="A2965" s="3">
        <v>44588</v>
      </c>
      <c r="B2965" s="2">
        <f t="shared" si="139"/>
        <v>2022</v>
      </c>
      <c r="C2965" s="2">
        <f t="shared" si="138"/>
        <v>1</v>
      </c>
      <c r="D2965">
        <v>2</v>
      </c>
      <c r="E2965" t="s">
        <v>3860</v>
      </c>
      <c r="F2965" s="4">
        <v>35874686</v>
      </c>
      <c r="G2965" s="2">
        <v>141928</v>
      </c>
      <c r="I2965" t="s">
        <v>5792</v>
      </c>
      <c r="V2965" t="s">
        <v>5792</v>
      </c>
      <c r="AD2965" t="str">
        <f t="shared" si="140"/>
        <v xml:space="preserve">Kultúra </v>
      </c>
    </row>
    <row r="2966" spans="1:30" x14ac:dyDescent="0.3">
      <c r="A2966" s="3">
        <v>44581</v>
      </c>
      <c r="B2966" s="2">
        <f t="shared" si="139"/>
        <v>2022</v>
      </c>
      <c r="C2966" s="2">
        <f t="shared" si="138"/>
        <v>1</v>
      </c>
      <c r="D2966">
        <v>2056</v>
      </c>
      <c r="E2966" t="s">
        <v>3925</v>
      </c>
      <c r="F2966" s="4">
        <v>35874686</v>
      </c>
      <c r="G2966" s="2">
        <v>113280.49</v>
      </c>
      <c r="I2966" t="s">
        <v>5792</v>
      </c>
      <c r="V2966" t="s">
        <v>5792</v>
      </c>
      <c r="AD2966" t="str">
        <f t="shared" si="140"/>
        <v xml:space="preserve">Kultúra </v>
      </c>
    </row>
    <row r="2967" spans="1:30" x14ac:dyDescent="0.3">
      <c r="A2967" s="3">
        <v>44581</v>
      </c>
      <c r="B2967" s="2">
        <f t="shared" si="139"/>
        <v>2022</v>
      </c>
      <c r="C2967" s="2">
        <f t="shared" si="138"/>
        <v>1</v>
      </c>
      <c r="D2967">
        <v>2055</v>
      </c>
      <c r="E2967" t="s">
        <v>3926</v>
      </c>
      <c r="F2967" s="4">
        <v>35874686</v>
      </c>
      <c r="G2967" s="2">
        <v>186040.6</v>
      </c>
      <c r="I2967" t="s">
        <v>5792</v>
      </c>
      <c r="V2967" t="s">
        <v>5792</v>
      </c>
      <c r="AD2967" t="str">
        <f t="shared" si="140"/>
        <v xml:space="preserve">Kultúra </v>
      </c>
    </row>
    <row r="2968" spans="1:30" x14ac:dyDescent="0.3">
      <c r="A2968" s="3">
        <v>44559</v>
      </c>
      <c r="B2968" s="2">
        <f t="shared" si="139"/>
        <v>2021</v>
      </c>
      <c r="C2968" s="2">
        <f t="shared" si="138"/>
        <v>12</v>
      </c>
      <c r="D2968" s="2">
        <v>57</v>
      </c>
      <c r="E2968" t="s">
        <v>4036</v>
      </c>
      <c r="F2968" s="4">
        <v>35874686</v>
      </c>
      <c r="G2968" s="2">
        <v>2500</v>
      </c>
      <c r="I2968" t="s">
        <v>5792</v>
      </c>
      <c r="V2968" t="s">
        <v>5792</v>
      </c>
      <c r="AD2968" t="str">
        <f t="shared" si="140"/>
        <v xml:space="preserve">Kultúra </v>
      </c>
    </row>
    <row r="2969" spans="1:30" x14ac:dyDescent="0.3">
      <c r="A2969" s="3">
        <v>44545</v>
      </c>
      <c r="B2969" s="2">
        <f t="shared" si="139"/>
        <v>2021</v>
      </c>
      <c r="C2969" s="2">
        <f t="shared" si="138"/>
        <v>12</v>
      </c>
      <c r="D2969" s="2">
        <v>1820</v>
      </c>
      <c r="E2969" t="s">
        <v>4188</v>
      </c>
      <c r="F2969" s="4">
        <v>35874686</v>
      </c>
      <c r="G2969" s="2">
        <v>21424.48</v>
      </c>
      <c r="H2969" t="s">
        <v>5792</v>
      </c>
      <c r="K2969" t="s">
        <v>5792</v>
      </c>
      <c r="AD2969" t="str">
        <f t="shared" si="140"/>
        <v xml:space="preserve">Investícia a údržba majetku </v>
      </c>
    </row>
    <row r="2970" spans="1:30" x14ac:dyDescent="0.3">
      <c r="A2970" s="3">
        <v>44545</v>
      </c>
      <c r="B2970" s="2">
        <f t="shared" si="139"/>
        <v>2021</v>
      </c>
      <c r="C2970" s="2">
        <f t="shared" si="138"/>
        <v>12</v>
      </c>
      <c r="D2970" s="2">
        <v>52</v>
      </c>
      <c r="E2970" t="s">
        <v>4036</v>
      </c>
      <c r="F2970" s="4">
        <v>35874686</v>
      </c>
      <c r="G2970" s="2">
        <v>32553.119999999999</v>
      </c>
      <c r="I2970" t="s">
        <v>5792</v>
      </c>
      <c r="V2970" t="s">
        <v>5792</v>
      </c>
      <c r="AD2970" t="str">
        <f t="shared" si="140"/>
        <v xml:space="preserve">Kultúra </v>
      </c>
    </row>
    <row r="2971" spans="1:30" x14ac:dyDescent="0.3">
      <c r="A2971" s="3">
        <v>44538</v>
      </c>
      <c r="B2971" s="2">
        <f t="shared" si="139"/>
        <v>2021</v>
      </c>
      <c r="C2971" s="2">
        <f t="shared" si="138"/>
        <v>12</v>
      </c>
      <c r="D2971" s="2">
        <v>1805</v>
      </c>
      <c r="E2971" t="s">
        <v>4216</v>
      </c>
      <c r="F2971" s="4">
        <v>35874686</v>
      </c>
      <c r="G2971" s="2">
        <v>3000</v>
      </c>
      <c r="I2971" t="s">
        <v>5792</v>
      </c>
      <c r="V2971" t="s">
        <v>5792</v>
      </c>
      <c r="AD2971" t="str">
        <f t="shared" si="140"/>
        <v xml:space="preserve">Kultúra </v>
      </c>
    </row>
    <row r="2972" spans="1:30" x14ac:dyDescent="0.3">
      <c r="A2972" s="3">
        <v>44531</v>
      </c>
      <c r="B2972" s="2">
        <f t="shared" si="139"/>
        <v>2021</v>
      </c>
      <c r="C2972" s="2">
        <f t="shared" si="138"/>
        <v>12</v>
      </c>
      <c r="D2972" s="2">
        <v>1725</v>
      </c>
      <c r="E2972" t="s">
        <v>4253</v>
      </c>
      <c r="F2972" s="4">
        <v>35874686</v>
      </c>
      <c r="G2972" s="2">
        <v>7000</v>
      </c>
      <c r="I2972" t="s">
        <v>5792</v>
      </c>
      <c r="V2972" t="s">
        <v>5792</v>
      </c>
      <c r="AD2972" t="str">
        <f t="shared" si="140"/>
        <v xml:space="preserve">Kultúra </v>
      </c>
    </row>
    <row r="2973" spans="1:30" x14ac:dyDescent="0.3">
      <c r="A2973" s="3">
        <v>44531</v>
      </c>
      <c r="B2973" s="2">
        <f t="shared" si="139"/>
        <v>2021</v>
      </c>
      <c r="C2973" s="2">
        <f t="shared" si="138"/>
        <v>12</v>
      </c>
      <c r="D2973" s="2">
        <v>1724</v>
      </c>
      <c r="E2973" t="s">
        <v>4254</v>
      </c>
      <c r="F2973" s="4">
        <v>35874686</v>
      </c>
      <c r="G2973" s="2">
        <v>3000</v>
      </c>
      <c r="I2973" t="s">
        <v>5792</v>
      </c>
      <c r="V2973" t="s">
        <v>5792</v>
      </c>
      <c r="AD2973" t="str">
        <f t="shared" si="140"/>
        <v xml:space="preserve">Kultúra </v>
      </c>
    </row>
    <row r="2974" spans="1:30" x14ac:dyDescent="0.3">
      <c r="A2974" s="3">
        <v>44524</v>
      </c>
      <c r="B2974" s="2">
        <f t="shared" si="139"/>
        <v>2021</v>
      </c>
      <c r="C2974" s="2">
        <f t="shared" si="138"/>
        <v>11</v>
      </c>
      <c r="D2974" s="2">
        <v>1701</v>
      </c>
      <c r="E2974" t="s">
        <v>4280</v>
      </c>
      <c r="F2974" s="4">
        <v>35874686</v>
      </c>
      <c r="G2974" s="2">
        <v>36509.300000000003</v>
      </c>
      <c r="I2974" t="s">
        <v>5792</v>
      </c>
      <c r="V2974" t="s">
        <v>5792</v>
      </c>
      <c r="AD2974" t="str">
        <f t="shared" si="140"/>
        <v xml:space="preserve">Kultúra </v>
      </c>
    </row>
    <row r="2975" spans="1:30" x14ac:dyDescent="0.3">
      <c r="A2975" s="3">
        <v>44524</v>
      </c>
      <c r="B2975" s="2">
        <f t="shared" si="139"/>
        <v>2021</v>
      </c>
      <c r="C2975" s="2">
        <f t="shared" si="138"/>
        <v>11</v>
      </c>
      <c r="D2975" s="2">
        <v>1700</v>
      </c>
      <c r="E2975" t="s">
        <v>4281</v>
      </c>
      <c r="F2975" s="4">
        <v>35874686</v>
      </c>
      <c r="G2975" s="2">
        <v>50000</v>
      </c>
      <c r="I2975" t="s">
        <v>5792</v>
      </c>
      <c r="V2975" t="s">
        <v>5792</v>
      </c>
      <c r="AD2975" t="str">
        <f t="shared" si="140"/>
        <v xml:space="preserve">Kultúra </v>
      </c>
    </row>
    <row r="2976" spans="1:30" x14ac:dyDescent="0.3">
      <c r="A2976" s="3">
        <v>44515</v>
      </c>
      <c r="B2976" s="2">
        <f t="shared" si="139"/>
        <v>2021</v>
      </c>
      <c r="C2976" s="2">
        <f t="shared" si="138"/>
        <v>11</v>
      </c>
      <c r="D2976" s="2">
        <v>1383</v>
      </c>
      <c r="E2976" t="s">
        <v>4331</v>
      </c>
      <c r="F2976" s="4">
        <v>35874686</v>
      </c>
      <c r="G2976" s="2">
        <v>14652</v>
      </c>
      <c r="I2976" t="s">
        <v>5792</v>
      </c>
      <c r="V2976" t="s">
        <v>5792</v>
      </c>
      <c r="AD2976" t="str">
        <f t="shared" si="140"/>
        <v xml:space="preserve">Kultúra </v>
      </c>
    </row>
    <row r="2977" spans="1:30" x14ac:dyDescent="0.3">
      <c r="A2977" s="3">
        <v>44502</v>
      </c>
      <c r="B2977" s="2">
        <f t="shared" si="139"/>
        <v>2021</v>
      </c>
      <c r="C2977" s="2">
        <f t="shared" si="138"/>
        <v>11</v>
      </c>
      <c r="D2977" s="2">
        <v>1565</v>
      </c>
      <c r="E2977" t="s">
        <v>4395</v>
      </c>
      <c r="F2977" s="4">
        <v>35874686</v>
      </c>
      <c r="G2977" s="2">
        <v>150995</v>
      </c>
      <c r="I2977" t="s">
        <v>5792</v>
      </c>
      <c r="V2977" t="s">
        <v>5792</v>
      </c>
      <c r="AD2977" t="str">
        <f t="shared" si="140"/>
        <v xml:space="preserve">Kultúra </v>
      </c>
    </row>
    <row r="2978" spans="1:30" x14ac:dyDescent="0.3">
      <c r="A2978" s="3">
        <v>44490</v>
      </c>
      <c r="B2978" s="2">
        <f t="shared" si="139"/>
        <v>2021</v>
      </c>
      <c r="C2978" s="2">
        <f t="shared" si="138"/>
        <v>10</v>
      </c>
      <c r="D2978" s="2">
        <v>1499</v>
      </c>
      <c r="E2978" t="s">
        <v>4435</v>
      </c>
      <c r="F2978" s="4">
        <v>35874686</v>
      </c>
      <c r="G2978" s="2">
        <v>5540</v>
      </c>
      <c r="I2978" t="s">
        <v>5792</v>
      </c>
      <c r="V2978" t="s">
        <v>5792</v>
      </c>
      <c r="AD2978" t="str">
        <f t="shared" si="140"/>
        <v xml:space="preserve">Kultúra </v>
      </c>
    </row>
    <row r="2979" spans="1:30" x14ac:dyDescent="0.3">
      <c r="A2979" s="3">
        <v>44480</v>
      </c>
      <c r="B2979" s="2">
        <f t="shared" si="139"/>
        <v>2021</v>
      </c>
      <c r="C2979" s="2">
        <f t="shared" si="138"/>
        <v>10</v>
      </c>
      <c r="D2979" s="2">
        <v>1382</v>
      </c>
      <c r="E2979" t="s">
        <v>4515</v>
      </c>
      <c r="F2979" s="4">
        <v>35874686</v>
      </c>
      <c r="G2979" s="2">
        <v>5500</v>
      </c>
      <c r="I2979" t="s">
        <v>5792</v>
      </c>
      <c r="V2979" t="s">
        <v>5792</v>
      </c>
      <c r="AD2979" t="str">
        <f t="shared" si="140"/>
        <v xml:space="preserve">Kultúra </v>
      </c>
    </row>
    <row r="2980" spans="1:30" x14ac:dyDescent="0.3">
      <c r="A2980" s="3">
        <v>44470</v>
      </c>
      <c r="B2980" s="2">
        <f t="shared" si="139"/>
        <v>2021</v>
      </c>
      <c r="C2980" s="2">
        <f t="shared" si="138"/>
        <v>10</v>
      </c>
      <c r="D2980" s="2">
        <v>44</v>
      </c>
      <c r="E2980" t="s">
        <v>4533</v>
      </c>
      <c r="F2980" s="4">
        <v>35874686</v>
      </c>
      <c r="G2980" s="2">
        <v>39010</v>
      </c>
      <c r="I2980" t="s">
        <v>5792</v>
      </c>
      <c r="V2980" t="s">
        <v>5792</v>
      </c>
      <c r="AD2980" t="str">
        <f t="shared" si="140"/>
        <v xml:space="preserve">Kultúra </v>
      </c>
    </row>
    <row r="2981" spans="1:30" x14ac:dyDescent="0.3">
      <c r="A2981" s="3">
        <v>44470</v>
      </c>
      <c r="B2981" s="2">
        <f t="shared" si="139"/>
        <v>2021</v>
      </c>
      <c r="C2981" s="2">
        <f t="shared" si="138"/>
        <v>10</v>
      </c>
      <c r="D2981" s="2">
        <v>43</v>
      </c>
      <c r="E2981" t="s">
        <v>4534</v>
      </c>
      <c r="F2981" s="4">
        <v>35874686</v>
      </c>
      <c r="G2981" s="2">
        <v>150987.5</v>
      </c>
      <c r="I2981" t="s">
        <v>5792</v>
      </c>
      <c r="V2981" t="s">
        <v>5792</v>
      </c>
      <c r="AD2981" t="str">
        <f t="shared" si="140"/>
        <v xml:space="preserve">Kultúra </v>
      </c>
    </row>
    <row r="2982" spans="1:30" x14ac:dyDescent="0.3">
      <c r="A2982" s="3">
        <v>44448</v>
      </c>
      <c r="B2982" s="2">
        <f t="shared" si="139"/>
        <v>2021</v>
      </c>
      <c r="C2982" s="2">
        <f t="shared" si="138"/>
        <v>9</v>
      </c>
      <c r="D2982" s="2">
        <v>40</v>
      </c>
      <c r="E2982" t="s">
        <v>4655</v>
      </c>
      <c r="F2982" s="4">
        <v>35874686</v>
      </c>
      <c r="G2982" s="2">
        <v>50000</v>
      </c>
      <c r="I2982" t="s">
        <v>5792</v>
      </c>
      <c r="V2982" t="s">
        <v>5792</v>
      </c>
      <c r="AD2982" t="str">
        <f t="shared" si="140"/>
        <v xml:space="preserve">Kultúra </v>
      </c>
    </row>
    <row r="2983" spans="1:30" x14ac:dyDescent="0.3">
      <c r="A2983" s="3">
        <v>44398</v>
      </c>
      <c r="B2983" s="2">
        <f t="shared" si="139"/>
        <v>2021</v>
      </c>
      <c r="C2983" s="2">
        <f t="shared" si="138"/>
        <v>7</v>
      </c>
      <c r="D2983" s="2">
        <v>1034</v>
      </c>
      <c r="E2983" t="s">
        <v>4851</v>
      </c>
      <c r="F2983" s="4">
        <v>35874686</v>
      </c>
      <c r="G2983" s="2">
        <v>1440.9</v>
      </c>
      <c r="I2983" t="s">
        <v>5792</v>
      </c>
      <c r="V2983" t="s">
        <v>5792</v>
      </c>
      <c r="AD2983" t="str">
        <f t="shared" si="140"/>
        <v xml:space="preserve">Kultúra </v>
      </c>
    </row>
    <row r="2984" spans="1:30" x14ac:dyDescent="0.3">
      <c r="A2984" s="3">
        <v>44398</v>
      </c>
      <c r="B2984" s="2">
        <f t="shared" si="139"/>
        <v>2021</v>
      </c>
      <c r="C2984" s="2">
        <f t="shared" si="138"/>
        <v>7</v>
      </c>
      <c r="D2984" s="2">
        <v>1033</v>
      </c>
      <c r="E2984" t="s">
        <v>4852</v>
      </c>
      <c r="F2984" s="4">
        <v>35874686</v>
      </c>
      <c r="G2984" s="2">
        <v>2541.3200000000002</v>
      </c>
      <c r="I2984" t="s">
        <v>5792</v>
      </c>
      <c r="V2984" t="s">
        <v>5792</v>
      </c>
      <c r="AD2984" t="str">
        <f t="shared" si="140"/>
        <v xml:space="preserve">Kultúra </v>
      </c>
    </row>
    <row r="2985" spans="1:30" x14ac:dyDescent="0.3">
      <c r="A2985" s="3">
        <v>44396</v>
      </c>
      <c r="B2985" s="2">
        <f t="shared" si="139"/>
        <v>2021</v>
      </c>
      <c r="C2985" s="2">
        <f t="shared" si="138"/>
        <v>7</v>
      </c>
      <c r="D2985" s="2">
        <v>997</v>
      </c>
      <c r="E2985" t="s">
        <v>4910</v>
      </c>
      <c r="F2985" s="4">
        <v>35874686</v>
      </c>
      <c r="G2985" s="2">
        <v>150987.5</v>
      </c>
      <c r="I2985" t="s">
        <v>5792</v>
      </c>
      <c r="V2985" t="s">
        <v>5792</v>
      </c>
      <c r="AD2985" t="str">
        <f t="shared" si="140"/>
        <v xml:space="preserve">Kultúra </v>
      </c>
    </row>
    <row r="2986" spans="1:30" x14ac:dyDescent="0.3">
      <c r="A2986" s="3">
        <v>44396</v>
      </c>
      <c r="B2986" s="2">
        <f t="shared" si="139"/>
        <v>2021</v>
      </c>
      <c r="C2986" s="2">
        <f t="shared" si="138"/>
        <v>7</v>
      </c>
      <c r="D2986" s="2">
        <v>33</v>
      </c>
      <c r="E2986" t="s">
        <v>4948</v>
      </c>
      <c r="F2986" s="4">
        <v>35874686</v>
      </c>
      <c r="G2986" s="2">
        <v>90995</v>
      </c>
      <c r="I2986" t="s">
        <v>5792</v>
      </c>
      <c r="V2986" t="s">
        <v>5792</v>
      </c>
      <c r="AD2986" t="str">
        <f t="shared" si="140"/>
        <v xml:space="preserve">Kultúra </v>
      </c>
    </row>
    <row r="2987" spans="1:30" x14ac:dyDescent="0.3">
      <c r="A2987" s="3">
        <v>44376</v>
      </c>
      <c r="B2987" s="2">
        <f t="shared" si="139"/>
        <v>2021</v>
      </c>
      <c r="C2987" s="2">
        <f t="shared" si="138"/>
        <v>6</v>
      </c>
      <c r="D2987" s="2">
        <v>867</v>
      </c>
      <c r="E2987" t="s">
        <v>4969</v>
      </c>
      <c r="F2987" s="4">
        <v>35874686</v>
      </c>
      <c r="G2987" s="2">
        <v>414.66</v>
      </c>
      <c r="I2987" t="s">
        <v>5792</v>
      </c>
      <c r="V2987" t="s">
        <v>5792</v>
      </c>
      <c r="AD2987" t="str">
        <f t="shared" si="140"/>
        <v xml:space="preserve">Kultúra </v>
      </c>
    </row>
    <row r="2988" spans="1:30" x14ac:dyDescent="0.3">
      <c r="A2988" s="3">
        <v>44364</v>
      </c>
      <c r="B2988" s="2">
        <f t="shared" si="139"/>
        <v>2021</v>
      </c>
      <c r="C2988" s="2">
        <f t="shared" si="138"/>
        <v>6</v>
      </c>
      <c r="D2988" s="2">
        <v>30</v>
      </c>
      <c r="E2988" t="s">
        <v>5022</v>
      </c>
      <c r="F2988" s="4">
        <v>35874686</v>
      </c>
      <c r="G2988" s="2">
        <v>2000</v>
      </c>
      <c r="I2988" t="s">
        <v>5792</v>
      </c>
      <c r="V2988" t="s">
        <v>5792</v>
      </c>
      <c r="AD2988" t="str">
        <f t="shared" si="140"/>
        <v xml:space="preserve">Kultúra </v>
      </c>
    </row>
    <row r="2989" spans="1:30" x14ac:dyDescent="0.3">
      <c r="A2989" s="3">
        <v>44364</v>
      </c>
      <c r="B2989" s="2">
        <f t="shared" si="139"/>
        <v>2021</v>
      </c>
      <c r="C2989" s="2">
        <f t="shared" si="138"/>
        <v>6</v>
      </c>
      <c r="D2989" s="2">
        <v>29</v>
      </c>
      <c r="E2989" t="s">
        <v>5023</v>
      </c>
      <c r="F2989" s="4">
        <v>35874686</v>
      </c>
      <c r="G2989" s="2">
        <v>3250</v>
      </c>
      <c r="I2989" t="s">
        <v>5792</v>
      </c>
      <c r="V2989" t="s">
        <v>5792</v>
      </c>
      <c r="AD2989" t="str">
        <f t="shared" si="140"/>
        <v xml:space="preserve">Kultúra </v>
      </c>
    </row>
    <row r="2990" spans="1:30" x14ac:dyDescent="0.3">
      <c r="A2990" s="3">
        <v>44364</v>
      </c>
      <c r="B2990" s="2">
        <f t="shared" si="139"/>
        <v>2021</v>
      </c>
      <c r="C2990" s="2">
        <f t="shared" si="138"/>
        <v>6</v>
      </c>
      <c r="D2990" s="2">
        <v>28</v>
      </c>
      <c r="E2990" t="s">
        <v>5024</v>
      </c>
      <c r="F2990" s="4">
        <v>35874686</v>
      </c>
      <c r="G2990" s="2">
        <v>4000</v>
      </c>
      <c r="I2990" t="s">
        <v>5792</v>
      </c>
      <c r="V2990" t="s">
        <v>5792</v>
      </c>
      <c r="AD2990" t="str">
        <f t="shared" si="140"/>
        <v xml:space="preserve">Kultúra </v>
      </c>
    </row>
    <row r="2991" spans="1:30" x14ac:dyDescent="0.3">
      <c r="A2991" s="3">
        <v>44358</v>
      </c>
      <c r="B2991" s="2">
        <f t="shared" si="139"/>
        <v>2021</v>
      </c>
      <c r="C2991" s="2">
        <f t="shared" si="138"/>
        <v>6</v>
      </c>
      <c r="D2991" s="2">
        <v>27</v>
      </c>
      <c r="E2991" t="s">
        <v>4948</v>
      </c>
      <c r="F2991" s="4">
        <v>35874686</v>
      </c>
      <c r="G2991" s="2">
        <v>60000</v>
      </c>
      <c r="I2991" t="s">
        <v>5792</v>
      </c>
      <c r="V2991" t="s">
        <v>5792</v>
      </c>
      <c r="AD2991" t="str">
        <f t="shared" si="140"/>
        <v xml:space="preserve">Kultúra </v>
      </c>
    </row>
    <row r="2992" spans="1:30" x14ac:dyDescent="0.3">
      <c r="A2992" s="3">
        <v>44336</v>
      </c>
      <c r="B2992" s="2">
        <f t="shared" si="139"/>
        <v>2021</v>
      </c>
      <c r="C2992" s="2">
        <f t="shared" si="138"/>
        <v>5</v>
      </c>
      <c r="D2992" s="2">
        <v>23</v>
      </c>
      <c r="E2992" t="s">
        <v>5141</v>
      </c>
      <c r="F2992" s="4">
        <v>35874686</v>
      </c>
      <c r="G2992" s="2">
        <v>15000</v>
      </c>
      <c r="I2992" t="s">
        <v>5792</v>
      </c>
      <c r="V2992" t="s">
        <v>5792</v>
      </c>
      <c r="AD2992" t="str">
        <f t="shared" si="140"/>
        <v xml:space="preserve">Kultúra </v>
      </c>
    </row>
    <row r="2993" spans="1:30" x14ac:dyDescent="0.3">
      <c r="A2993" s="3">
        <v>44328</v>
      </c>
      <c r="B2993" s="2">
        <f t="shared" si="139"/>
        <v>2021</v>
      </c>
      <c r="C2993" s="2">
        <f t="shared" si="138"/>
        <v>5</v>
      </c>
      <c r="D2993" s="2">
        <v>656</v>
      </c>
      <c r="E2993" t="s">
        <v>5178</v>
      </c>
      <c r="F2993" s="4">
        <v>35874686</v>
      </c>
      <c r="G2993" s="2">
        <v>150980</v>
      </c>
      <c r="I2993" t="s">
        <v>5792</v>
      </c>
      <c r="V2993" t="s">
        <v>5792</v>
      </c>
      <c r="AD2993" t="str">
        <f t="shared" si="140"/>
        <v xml:space="preserve">Kultúra </v>
      </c>
    </row>
    <row r="2994" spans="1:30" x14ac:dyDescent="0.3">
      <c r="A2994" s="3">
        <v>44294</v>
      </c>
      <c r="B2994" s="2">
        <f t="shared" si="139"/>
        <v>2021</v>
      </c>
      <c r="C2994" s="2">
        <f t="shared" si="138"/>
        <v>4</v>
      </c>
      <c r="D2994" s="2">
        <v>13</v>
      </c>
      <c r="E2994" t="s">
        <v>5345</v>
      </c>
      <c r="F2994" s="4">
        <v>35874686</v>
      </c>
      <c r="G2994" s="2">
        <v>90987.5</v>
      </c>
      <c r="I2994" t="s">
        <v>5792</v>
      </c>
      <c r="V2994" t="s">
        <v>5792</v>
      </c>
      <c r="AD2994" t="str">
        <f t="shared" si="140"/>
        <v xml:space="preserve">Kultúra </v>
      </c>
    </row>
    <row r="2995" spans="1:30" x14ac:dyDescent="0.3">
      <c r="A2995" s="3">
        <v>44236</v>
      </c>
      <c r="B2995" s="2">
        <f t="shared" si="139"/>
        <v>2021</v>
      </c>
      <c r="C2995" s="2">
        <f t="shared" si="138"/>
        <v>2</v>
      </c>
      <c r="D2995" s="2">
        <v>99</v>
      </c>
      <c r="E2995" t="s">
        <v>5636</v>
      </c>
      <c r="F2995" s="4">
        <v>35874686</v>
      </c>
      <c r="G2995" s="2">
        <v>40000</v>
      </c>
      <c r="I2995" t="s">
        <v>5792</v>
      </c>
      <c r="V2995" t="s">
        <v>5792</v>
      </c>
      <c r="AD2995" t="str">
        <f t="shared" si="140"/>
        <v xml:space="preserve">Kultúra </v>
      </c>
    </row>
    <row r="2996" spans="1:30" x14ac:dyDescent="0.3">
      <c r="A2996" s="3">
        <v>44236</v>
      </c>
      <c r="B2996" s="2">
        <f t="shared" si="139"/>
        <v>2021</v>
      </c>
      <c r="C2996" s="2">
        <f t="shared" si="138"/>
        <v>2</v>
      </c>
      <c r="D2996" s="2">
        <v>98</v>
      </c>
      <c r="E2996" t="s">
        <v>5637</v>
      </c>
      <c r="F2996" s="4">
        <v>35874686</v>
      </c>
      <c r="G2996" s="2">
        <v>90000</v>
      </c>
      <c r="I2996" t="s">
        <v>5792</v>
      </c>
      <c r="V2996" t="s">
        <v>5792</v>
      </c>
      <c r="AD2996" t="str">
        <f t="shared" si="140"/>
        <v xml:space="preserve">Kultúra </v>
      </c>
    </row>
    <row r="2997" spans="1:30" x14ac:dyDescent="0.3">
      <c r="A2997" s="3">
        <v>44236</v>
      </c>
      <c r="B2997" s="2">
        <f t="shared" si="139"/>
        <v>2021</v>
      </c>
      <c r="C2997" s="2">
        <f t="shared" si="138"/>
        <v>2</v>
      </c>
      <c r="D2997" s="2">
        <v>97</v>
      </c>
      <c r="E2997" t="s">
        <v>5638</v>
      </c>
      <c r="F2997" s="4">
        <v>35874686</v>
      </c>
      <c r="G2997" s="2">
        <v>3000</v>
      </c>
      <c r="I2997" t="s">
        <v>5792</v>
      </c>
      <c r="V2997" t="s">
        <v>5792</v>
      </c>
      <c r="AD2997" t="str">
        <f t="shared" si="140"/>
        <v xml:space="preserve">Kultúra </v>
      </c>
    </row>
    <row r="2998" spans="1:30" x14ac:dyDescent="0.3">
      <c r="A2998" s="3">
        <v>44236</v>
      </c>
      <c r="B2998" s="2">
        <f t="shared" si="139"/>
        <v>2021</v>
      </c>
      <c r="C2998" s="2">
        <f t="shared" si="138"/>
        <v>2</v>
      </c>
      <c r="D2998" s="2">
        <v>96</v>
      </c>
      <c r="E2998" t="s">
        <v>5639</v>
      </c>
      <c r="F2998" s="4">
        <v>35874686</v>
      </c>
      <c r="G2998" s="2">
        <v>150989</v>
      </c>
      <c r="I2998" t="s">
        <v>5792</v>
      </c>
      <c r="V2998" t="s">
        <v>5792</v>
      </c>
      <c r="AD2998" t="str">
        <f t="shared" si="140"/>
        <v xml:space="preserve">Kultúra </v>
      </c>
    </row>
    <row r="2999" spans="1:30" x14ac:dyDescent="0.3">
      <c r="A2999" s="3">
        <v>44215</v>
      </c>
      <c r="B2999" s="2">
        <f t="shared" si="139"/>
        <v>2021</v>
      </c>
      <c r="C2999" s="2">
        <f t="shared" si="138"/>
        <v>1</v>
      </c>
      <c r="D2999" s="2">
        <v>2</v>
      </c>
      <c r="E2999" t="s">
        <v>5740</v>
      </c>
      <c r="F2999" s="4">
        <v>35874686</v>
      </c>
      <c r="G2999" s="2">
        <v>150980</v>
      </c>
      <c r="I2999" t="s">
        <v>5792</v>
      </c>
      <c r="V2999" t="s">
        <v>5792</v>
      </c>
      <c r="AD2999" t="str">
        <f t="shared" si="140"/>
        <v xml:space="preserve">Kultúra </v>
      </c>
    </row>
    <row r="3000" spans="1:30" x14ac:dyDescent="0.3">
      <c r="A3000" s="3">
        <v>44328</v>
      </c>
      <c r="B3000" s="2">
        <f t="shared" si="139"/>
        <v>2021</v>
      </c>
      <c r="C3000" s="2">
        <f t="shared" si="138"/>
        <v>5</v>
      </c>
      <c r="D3000" s="2">
        <v>518</v>
      </c>
      <c r="E3000" t="s">
        <v>5182</v>
      </c>
      <c r="F3000" s="4">
        <v>35876956</v>
      </c>
      <c r="G3000" s="2">
        <v>485.47</v>
      </c>
      <c r="I3000" t="s">
        <v>5792</v>
      </c>
      <c r="K3000" t="s">
        <v>5792</v>
      </c>
      <c r="AD3000" t="str">
        <f t="shared" si="140"/>
        <v xml:space="preserve">Investícia a údržba majetku </v>
      </c>
    </row>
    <row r="3001" spans="1:30" x14ac:dyDescent="0.3">
      <c r="A3001" s="3">
        <v>45218</v>
      </c>
      <c r="B3001" s="2">
        <f t="shared" si="139"/>
        <v>2023</v>
      </c>
      <c r="C3001" s="2">
        <f t="shared" si="138"/>
        <v>10</v>
      </c>
      <c r="D3001" s="2">
        <v>1191</v>
      </c>
      <c r="E3001" t="s">
        <v>768</v>
      </c>
      <c r="F3001" s="4">
        <v>35889781</v>
      </c>
      <c r="G3001" s="2">
        <v>1860</v>
      </c>
      <c r="I3001" t="s">
        <v>5792</v>
      </c>
      <c r="P3001" t="s">
        <v>5792</v>
      </c>
      <c r="AD3001" t="str">
        <f t="shared" si="140"/>
        <v xml:space="preserve">IT služby, SW, licencie </v>
      </c>
    </row>
    <row r="3002" spans="1:30" x14ac:dyDescent="0.3">
      <c r="A3002" s="3">
        <v>44959</v>
      </c>
      <c r="B3002" s="2">
        <f t="shared" si="139"/>
        <v>2023</v>
      </c>
      <c r="C3002" s="2">
        <f t="shared" si="138"/>
        <v>2</v>
      </c>
      <c r="D3002" s="2">
        <v>38</v>
      </c>
      <c r="E3002" t="s">
        <v>2082</v>
      </c>
      <c r="F3002" s="4">
        <v>35889781</v>
      </c>
      <c r="G3002" s="2">
        <v>1800</v>
      </c>
      <c r="I3002" t="s">
        <v>5792</v>
      </c>
      <c r="P3002" t="s">
        <v>5792</v>
      </c>
      <c r="AD3002" t="str">
        <f t="shared" si="140"/>
        <v xml:space="preserve">IT služby, SW, licencie </v>
      </c>
    </row>
    <row r="3003" spans="1:30" x14ac:dyDescent="0.3">
      <c r="A3003" s="3">
        <v>44874</v>
      </c>
      <c r="B3003" s="2">
        <f t="shared" si="139"/>
        <v>2022</v>
      </c>
      <c r="C3003" s="2">
        <f t="shared" si="138"/>
        <v>11</v>
      </c>
      <c r="D3003">
        <v>1490</v>
      </c>
      <c r="E3003" t="s">
        <v>2591</v>
      </c>
      <c r="F3003" s="4">
        <v>35889781</v>
      </c>
      <c r="G3003" s="2">
        <v>2160</v>
      </c>
      <c r="I3003" t="s">
        <v>5792</v>
      </c>
      <c r="P3003" t="s">
        <v>5792</v>
      </c>
      <c r="AD3003" t="str">
        <f t="shared" si="140"/>
        <v xml:space="preserve">IT služby, SW, licencie </v>
      </c>
    </row>
    <row r="3004" spans="1:30" x14ac:dyDescent="0.3">
      <c r="A3004" s="3">
        <v>45288</v>
      </c>
      <c r="B3004" s="2">
        <f t="shared" si="139"/>
        <v>2023</v>
      </c>
      <c r="C3004" s="2">
        <f t="shared" si="138"/>
        <v>12</v>
      </c>
      <c r="D3004" s="2">
        <v>1616</v>
      </c>
      <c r="E3004" t="s">
        <v>188</v>
      </c>
      <c r="F3004" s="4">
        <v>35890991</v>
      </c>
      <c r="G3004" s="2">
        <v>729</v>
      </c>
      <c r="I3004" t="s">
        <v>5792</v>
      </c>
      <c r="O3004" t="s">
        <v>5792</v>
      </c>
      <c r="AD3004" t="str">
        <f t="shared" si="140"/>
        <v xml:space="preserve">Marketing, benefity, občerstvenie </v>
      </c>
    </row>
    <row r="3005" spans="1:30" x14ac:dyDescent="0.3">
      <c r="A3005" s="3">
        <v>45308</v>
      </c>
      <c r="B3005" s="2">
        <f t="shared" si="139"/>
        <v>2024</v>
      </c>
      <c r="C3005" s="2">
        <f t="shared" si="138"/>
        <v>1</v>
      </c>
      <c r="D3005" s="2">
        <v>1606</v>
      </c>
      <c r="E3005" t="s">
        <v>46</v>
      </c>
      <c r="F3005" s="4">
        <v>35891866</v>
      </c>
      <c r="G3005" s="2">
        <v>3214.2</v>
      </c>
      <c r="I3005" t="s">
        <v>5792</v>
      </c>
      <c r="P3005" t="s">
        <v>5792</v>
      </c>
      <c r="AD3005" t="str">
        <f t="shared" si="140"/>
        <v xml:space="preserve">IT služby, SW, licencie </v>
      </c>
    </row>
    <row r="3006" spans="1:30" x14ac:dyDescent="0.3">
      <c r="A3006" s="3">
        <v>45159</v>
      </c>
      <c r="B3006" s="2">
        <f t="shared" si="139"/>
        <v>2023</v>
      </c>
      <c r="C3006" s="2">
        <f t="shared" si="138"/>
        <v>8</v>
      </c>
      <c r="D3006" s="2">
        <v>845</v>
      </c>
      <c r="E3006" t="s">
        <v>1113</v>
      </c>
      <c r="F3006" s="4">
        <v>35891866</v>
      </c>
      <c r="G3006" s="2">
        <v>436.8</v>
      </c>
      <c r="I3006" t="s">
        <v>5792</v>
      </c>
      <c r="P3006" t="s">
        <v>5792</v>
      </c>
      <c r="AD3006" t="str">
        <f t="shared" si="140"/>
        <v xml:space="preserve">IT služby, SW, licencie </v>
      </c>
    </row>
    <row r="3007" spans="1:30" x14ac:dyDescent="0.3">
      <c r="A3007" s="3">
        <v>45019</v>
      </c>
      <c r="B3007" s="2">
        <f t="shared" si="139"/>
        <v>2023</v>
      </c>
      <c r="C3007" s="2">
        <f t="shared" si="138"/>
        <v>4</v>
      </c>
      <c r="D3007" s="2">
        <v>202</v>
      </c>
      <c r="E3007" t="s">
        <v>1113</v>
      </c>
      <c r="F3007" s="4">
        <v>35891866</v>
      </c>
      <c r="G3007" s="2">
        <v>12172.2</v>
      </c>
      <c r="I3007" t="s">
        <v>5792</v>
      </c>
      <c r="P3007" t="s">
        <v>5792</v>
      </c>
      <c r="AD3007" t="str">
        <f t="shared" si="140"/>
        <v xml:space="preserve">IT služby, SW, licencie </v>
      </c>
    </row>
    <row r="3008" spans="1:30" x14ac:dyDescent="0.3">
      <c r="A3008" s="3">
        <v>44874</v>
      </c>
      <c r="B3008" s="2">
        <f t="shared" si="139"/>
        <v>2022</v>
      </c>
      <c r="C3008" s="2">
        <f t="shared" si="138"/>
        <v>11</v>
      </c>
      <c r="D3008">
        <v>1510</v>
      </c>
      <c r="E3008" t="s">
        <v>2581</v>
      </c>
      <c r="F3008" s="4">
        <v>35891866</v>
      </c>
      <c r="G3008" s="2">
        <v>524.5</v>
      </c>
      <c r="I3008" t="s">
        <v>5792</v>
      </c>
      <c r="P3008" t="s">
        <v>5792</v>
      </c>
      <c r="AD3008" t="str">
        <f t="shared" si="140"/>
        <v xml:space="preserve">IT služby, SW, licencie </v>
      </c>
    </row>
    <row r="3009" spans="1:30" x14ac:dyDescent="0.3">
      <c r="A3009" s="3">
        <v>44845</v>
      </c>
      <c r="B3009" s="2">
        <f t="shared" si="139"/>
        <v>2022</v>
      </c>
      <c r="C3009" s="2">
        <f t="shared" si="138"/>
        <v>10</v>
      </c>
      <c r="D3009">
        <v>1301</v>
      </c>
      <c r="E3009" t="s">
        <v>1113</v>
      </c>
      <c r="F3009" s="4">
        <v>35891866</v>
      </c>
      <c r="G3009" s="2">
        <v>12968.88</v>
      </c>
      <c r="I3009" t="s">
        <v>5792</v>
      </c>
      <c r="P3009" t="s">
        <v>5792</v>
      </c>
      <c r="AD3009" t="str">
        <f t="shared" si="140"/>
        <v xml:space="preserve">IT služby, SW, licencie </v>
      </c>
    </row>
    <row r="3010" spans="1:30" x14ac:dyDescent="0.3">
      <c r="A3010" s="3">
        <v>44762</v>
      </c>
      <c r="B3010" s="2">
        <f t="shared" si="139"/>
        <v>2022</v>
      </c>
      <c r="C3010" s="2">
        <f t="shared" ref="C3010:C3073" si="141">MONTH(A3010)</f>
        <v>7</v>
      </c>
      <c r="D3010">
        <v>883</v>
      </c>
      <c r="E3010" t="s">
        <v>3041</v>
      </c>
      <c r="F3010" s="4">
        <v>35891866</v>
      </c>
      <c r="G3010" s="2">
        <v>55.24</v>
      </c>
      <c r="I3010" t="s">
        <v>5792</v>
      </c>
      <c r="P3010" t="s">
        <v>5792</v>
      </c>
      <c r="AD3010" t="str">
        <f t="shared" si="140"/>
        <v xml:space="preserve">IT služby, SW, licencie </v>
      </c>
    </row>
    <row r="3011" spans="1:30" x14ac:dyDescent="0.3">
      <c r="A3011" s="3">
        <v>44756</v>
      </c>
      <c r="B3011" s="2">
        <f t="shared" ref="B3011:B3074" si="142">YEAR(A3011)</f>
        <v>2022</v>
      </c>
      <c r="C3011" s="2">
        <f t="shared" si="141"/>
        <v>7</v>
      </c>
      <c r="D3011">
        <v>913</v>
      </c>
      <c r="E3011" t="s">
        <v>3041</v>
      </c>
      <c r="F3011" s="4">
        <v>35891866</v>
      </c>
      <c r="G3011" s="2">
        <v>110.48</v>
      </c>
      <c r="I3011" t="s">
        <v>5792</v>
      </c>
      <c r="P3011" t="s">
        <v>5792</v>
      </c>
      <c r="AD3011" t="str">
        <f t="shared" ref="AD3011:AD3074" si="143">_xlfn.CONCAT(IF($K3011="x",_xlfn.CONCAT($K$1, " "),""),IF($L3011="x",_xlfn.CONCAT($L$1, " "),""),IF($M3011="x",_xlfn.CONCAT($M$1, " "),""),IF($N3011="x",_xlfn.CONCAT($N$1, " "),""),IF($O3011="x",_xlfn.CONCAT($O$1, " "),""),IF($P3011="x",_xlfn.CONCAT($P$1, " "),""),IF($Q3011="x",_xlfn.CONCAT($Q$1, " "),""),IF($R3011="x",_xlfn.CONCAT($R$1, " "),""),IF($S3011="x",_xlfn.CONCAT($S$1, " "),""), IF($T3011="x",_xlfn.CONCAT($T$1, " "),""),IF($U3011="x",_xlfn.CONCAT($U$1, " "),""),IF($V3011="x",_xlfn.CONCAT($V$1, " "),""),IF($W3011="x",_xlfn.CONCAT($W$1, " "),""),IF($X3011="x",_xlfn.CONCAT($X$1, " "),""),IF($Y3011="x",_xlfn.CONCAT($Y$1, " "),""),IF($Z3011="x",_xlfn.CONCAT($Z$1, " "),""),IF($AA3011="x",_xlfn.CONCAT($AA$1, " "),""),IF($AB3011="x",_xlfn.CONCAT($AB$1, " "),""),IF($AC3011="x",_xlfn.CONCAT($AC$1, " "),""))</f>
        <v xml:space="preserve">IT služby, SW, licencie </v>
      </c>
    </row>
    <row r="3012" spans="1:30" x14ac:dyDescent="0.3">
      <c r="A3012" s="3">
        <v>44558</v>
      </c>
      <c r="B3012" s="2">
        <f t="shared" si="142"/>
        <v>2021</v>
      </c>
      <c r="C3012" s="2">
        <f t="shared" si="141"/>
        <v>12</v>
      </c>
      <c r="D3012" s="2">
        <v>1867</v>
      </c>
      <c r="E3012" t="s">
        <v>3041</v>
      </c>
      <c r="F3012" s="4">
        <v>35891866</v>
      </c>
      <c r="G3012" s="2">
        <v>4380</v>
      </c>
      <c r="I3012" t="s">
        <v>5792</v>
      </c>
      <c r="P3012" t="s">
        <v>5792</v>
      </c>
      <c r="AD3012" t="str">
        <f t="shared" si="143"/>
        <v xml:space="preserve">IT služby, SW, licencie </v>
      </c>
    </row>
    <row r="3013" spans="1:30" x14ac:dyDescent="0.3">
      <c r="A3013" s="3">
        <v>44404</v>
      </c>
      <c r="B3013" s="2">
        <f t="shared" si="142"/>
        <v>2021</v>
      </c>
      <c r="C3013" s="2">
        <f t="shared" si="141"/>
        <v>7</v>
      </c>
      <c r="D3013" s="2">
        <v>872</v>
      </c>
      <c r="E3013" t="s">
        <v>3041</v>
      </c>
      <c r="F3013" s="4">
        <v>35891866</v>
      </c>
      <c r="G3013" s="2">
        <v>5410</v>
      </c>
      <c r="I3013" t="s">
        <v>5792</v>
      </c>
      <c r="P3013" t="s">
        <v>5792</v>
      </c>
      <c r="AD3013" t="str">
        <f t="shared" si="143"/>
        <v xml:space="preserve">IT služby, SW, licencie </v>
      </c>
    </row>
    <row r="3014" spans="1:30" x14ac:dyDescent="0.3">
      <c r="A3014" s="3">
        <v>44337</v>
      </c>
      <c r="B3014" s="2">
        <f t="shared" si="142"/>
        <v>2021</v>
      </c>
      <c r="C3014" s="2">
        <f t="shared" si="141"/>
        <v>5</v>
      </c>
      <c r="D3014" s="2">
        <v>649</v>
      </c>
      <c r="E3014" t="s">
        <v>5122</v>
      </c>
      <c r="F3014" s="4">
        <v>35891866</v>
      </c>
      <c r="G3014" s="2">
        <v>127.69</v>
      </c>
      <c r="I3014" t="s">
        <v>5792</v>
      </c>
      <c r="P3014" t="s">
        <v>5792</v>
      </c>
      <c r="AD3014" t="str">
        <f t="shared" si="143"/>
        <v xml:space="preserve">IT služby, SW, licencie </v>
      </c>
    </row>
    <row r="3015" spans="1:30" x14ac:dyDescent="0.3">
      <c r="A3015" s="3">
        <v>44307</v>
      </c>
      <c r="B3015" s="2">
        <f t="shared" si="142"/>
        <v>2021</v>
      </c>
      <c r="C3015" s="2">
        <f t="shared" si="141"/>
        <v>4</v>
      </c>
      <c r="D3015" s="2">
        <v>386</v>
      </c>
      <c r="E3015" t="s">
        <v>5122</v>
      </c>
      <c r="F3015" s="4">
        <v>35891866</v>
      </c>
      <c r="G3015" s="2">
        <v>10510</v>
      </c>
      <c r="I3015" t="s">
        <v>5792</v>
      </c>
      <c r="P3015" t="s">
        <v>5792</v>
      </c>
      <c r="AD3015" t="str">
        <f t="shared" si="143"/>
        <v xml:space="preserve">IT služby, SW, licencie </v>
      </c>
    </row>
    <row r="3016" spans="1:30" x14ac:dyDescent="0.3">
      <c r="A3016" s="3">
        <v>44270</v>
      </c>
      <c r="B3016" s="2">
        <f t="shared" si="142"/>
        <v>2021</v>
      </c>
      <c r="C3016" s="2">
        <f t="shared" si="141"/>
        <v>3</v>
      </c>
      <c r="D3016" s="2">
        <v>228</v>
      </c>
      <c r="E3016" t="s">
        <v>5503</v>
      </c>
      <c r="F3016" s="4">
        <v>35891866</v>
      </c>
      <c r="G3016" s="2">
        <v>553.82000000000005</v>
      </c>
      <c r="I3016" t="s">
        <v>5792</v>
      </c>
      <c r="P3016" t="s">
        <v>5792</v>
      </c>
      <c r="AD3016" t="str">
        <f t="shared" si="143"/>
        <v xml:space="preserve">IT služby, SW, licencie </v>
      </c>
    </row>
    <row r="3017" spans="1:30" x14ac:dyDescent="0.3">
      <c r="A3017" s="3">
        <v>44217</v>
      </c>
      <c r="B3017" s="2">
        <f t="shared" si="142"/>
        <v>2021</v>
      </c>
      <c r="C3017" s="2">
        <f t="shared" si="141"/>
        <v>1</v>
      </c>
      <c r="D3017" s="2">
        <v>2250</v>
      </c>
      <c r="E3017" t="s">
        <v>3041</v>
      </c>
      <c r="F3017" s="4">
        <v>35891866</v>
      </c>
      <c r="G3017" s="2">
        <v>3270</v>
      </c>
      <c r="I3017" t="s">
        <v>5792</v>
      </c>
      <c r="P3017" t="s">
        <v>5792</v>
      </c>
      <c r="AD3017" t="str">
        <f t="shared" si="143"/>
        <v xml:space="preserve">IT služby, SW, licencie </v>
      </c>
    </row>
    <row r="3018" spans="1:30" x14ac:dyDescent="0.3">
      <c r="A3018" s="3">
        <v>44322</v>
      </c>
      <c r="B3018" s="2">
        <f t="shared" si="142"/>
        <v>2021</v>
      </c>
      <c r="C3018" s="2">
        <f t="shared" si="141"/>
        <v>5</v>
      </c>
      <c r="D3018" s="2">
        <v>526</v>
      </c>
      <c r="E3018" t="s">
        <v>5216</v>
      </c>
      <c r="F3018" s="4">
        <v>35897619</v>
      </c>
      <c r="G3018" s="2">
        <v>8300</v>
      </c>
      <c r="H3018" t="s">
        <v>5792</v>
      </c>
      <c r="AB3018" t="s">
        <v>5792</v>
      </c>
      <c r="AD3018" t="str">
        <f t="shared" si="143"/>
        <v xml:space="preserve">Civilná ochrana a bezpečnosť </v>
      </c>
    </row>
    <row r="3019" spans="1:30" x14ac:dyDescent="0.3">
      <c r="A3019" s="3">
        <v>45266</v>
      </c>
      <c r="B3019" s="2">
        <f t="shared" si="142"/>
        <v>2023</v>
      </c>
      <c r="C3019" s="2">
        <f t="shared" si="141"/>
        <v>12</v>
      </c>
      <c r="D3019" s="2">
        <v>1446</v>
      </c>
      <c r="E3019" t="s">
        <v>433</v>
      </c>
      <c r="F3019" s="4">
        <v>35900831</v>
      </c>
      <c r="G3019" s="2">
        <v>98</v>
      </c>
      <c r="I3019" t="s">
        <v>5792</v>
      </c>
      <c r="R3019" t="s">
        <v>5792</v>
      </c>
      <c r="X3019" t="s">
        <v>5792</v>
      </c>
      <c r="AD3019" t="str">
        <f t="shared" si="143"/>
        <v xml:space="preserve">Právne a porad. služby Školenia, konferencie, semináre, časopisy </v>
      </c>
    </row>
    <row r="3020" spans="1:30" x14ac:dyDescent="0.3">
      <c r="A3020" s="3">
        <v>45215</v>
      </c>
      <c r="B3020" s="2">
        <f t="shared" si="142"/>
        <v>2023</v>
      </c>
      <c r="C3020" s="2">
        <f t="shared" si="141"/>
        <v>10</v>
      </c>
      <c r="D3020" s="2">
        <v>1178</v>
      </c>
      <c r="E3020" t="s">
        <v>809</v>
      </c>
      <c r="F3020" s="4">
        <v>35900831</v>
      </c>
      <c r="G3020" s="2">
        <v>119</v>
      </c>
      <c r="I3020" t="s">
        <v>5792</v>
      </c>
      <c r="X3020" t="s">
        <v>5792</v>
      </c>
      <c r="AD3020" t="str">
        <f t="shared" si="143"/>
        <v xml:space="preserve">Školenia, konferencie, semináre, časopisy </v>
      </c>
    </row>
    <row r="3021" spans="1:30" x14ac:dyDescent="0.3">
      <c r="A3021" s="3">
        <v>45056</v>
      </c>
      <c r="B3021" s="2">
        <f t="shared" si="142"/>
        <v>2023</v>
      </c>
      <c r="C3021" s="2">
        <f t="shared" si="141"/>
        <v>5</v>
      </c>
      <c r="D3021" s="2">
        <v>437</v>
      </c>
      <c r="E3021" t="s">
        <v>1656</v>
      </c>
      <c r="F3021" s="4">
        <v>35900831</v>
      </c>
      <c r="G3021" s="2">
        <v>89</v>
      </c>
      <c r="I3021" t="s">
        <v>5792</v>
      </c>
      <c r="R3021" t="s">
        <v>5792</v>
      </c>
      <c r="X3021" t="s">
        <v>5792</v>
      </c>
      <c r="AD3021" t="str">
        <f t="shared" si="143"/>
        <v xml:space="preserve">Právne a porad. služby Školenia, konferencie, semináre, časopisy </v>
      </c>
    </row>
    <row r="3022" spans="1:30" x14ac:dyDescent="0.3">
      <c r="A3022" s="3">
        <v>44994</v>
      </c>
      <c r="B3022" s="2">
        <f t="shared" si="142"/>
        <v>2023</v>
      </c>
      <c r="C3022" s="2">
        <f t="shared" si="141"/>
        <v>3</v>
      </c>
      <c r="D3022" s="2">
        <v>211</v>
      </c>
      <c r="E3022" t="s">
        <v>1949</v>
      </c>
      <c r="F3022" s="4">
        <v>35900831</v>
      </c>
      <c r="G3022" s="2">
        <v>-194</v>
      </c>
      <c r="I3022" t="s">
        <v>5792</v>
      </c>
      <c r="R3022" t="s">
        <v>5792</v>
      </c>
      <c r="X3022" t="s">
        <v>5792</v>
      </c>
      <c r="AD3022" t="str">
        <f t="shared" si="143"/>
        <v xml:space="preserve">Právne a porad. služby Školenia, konferencie, semináre, časopisy </v>
      </c>
    </row>
    <row r="3023" spans="1:30" x14ac:dyDescent="0.3">
      <c r="A3023" s="3">
        <v>44994</v>
      </c>
      <c r="B3023" s="2">
        <f t="shared" si="142"/>
        <v>2023</v>
      </c>
      <c r="C3023" s="2">
        <f t="shared" si="141"/>
        <v>3</v>
      </c>
      <c r="D3023" s="2">
        <v>210</v>
      </c>
      <c r="E3023" t="s">
        <v>1950</v>
      </c>
      <c r="F3023" s="4">
        <v>35900831</v>
      </c>
      <c r="G3023" s="2">
        <v>291</v>
      </c>
      <c r="I3023" t="s">
        <v>5792</v>
      </c>
      <c r="R3023" t="s">
        <v>5792</v>
      </c>
      <c r="X3023" t="s">
        <v>5792</v>
      </c>
      <c r="AD3023" t="str">
        <f t="shared" si="143"/>
        <v xml:space="preserve">Právne a porad. služby Školenia, konferencie, semináre, časopisy </v>
      </c>
    </row>
    <row r="3024" spans="1:30" x14ac:dyDescent="0.3">
      <c r="A3024" s="3">
        <v>44916</v>
      </c>
      <c r="B3024" s="2">
        <f t="shared" si="142"/>
        <v>2022</v>
      </c>
      <c r="C3024" s="2">
        <f t="shared" si="141"/>
        <v>12</v>
      </c>
      <c r="D3024">
        <v>1867</v>
      </c>
      <c r="E3024" t="s">
        <v>2312</v>
      </c>
      <c r="F3024" s="4">
        <v>35900831</v>
      </c>
      <c r="G3024" s="2">
        <v>178</v>
      </c>
      <c r="I3024" t="s">
        <v>5792</v>
      </c>
      <c r="T3024" t="s">
        <v>5792</v>
      </c>
      <c r="X3024" t="s">
        <v>5792</v>
      </c>
      <c r="AD3024" t="str">
        <f t="shared" si="143"/>
        <v xml:space="preserve">Účtovníctvo a personalistika Školenia, konferencie, semináre, časopisy </v>
      </c>
    </row>
    <row r="3025" spans="1:30" x14ac:dyDescent="0.3">
      <c r="A3025" s="3">
        <v>44867</v>
      </c>
      <c r="B3025" s="2">
        <f t="shared" si="142"/>
        <v>2022</v>
      </c>
      <c r="C3025" s="2">
        <f t="shared" si="141"/>
        <v>11</v>
      </c>
      <c r="D3025">
        <v>1489</v>
      </c>
      <c r="E3025" t="s">
        <v>2638</v>
      </c>
      <c r="F3025" s="4">
        <v>35900831</v>
      </c>
      <c r="G3025" s="2">
        <v>89</v>
      </c>
      <c r="I3025" t="s">
        <v>5792</v>
      </c>
      <c r="R3025" t="s">
        <v>5792</v>
      </c>
      <c r="X3025" t="s">
        <v>5792</v>
      </c>
      <c r="AD3025" t="str">
        <f t="shared" si="143"/>
        <v xml:space="preserve">Právne a porad. služby Školenia, konferencie, semináre, časopisy </v>
      </c>
    </row>
    <row r="3026" spans="1:30" x14ac:dyDescent="0.3">
      <c r="A3026" s="3">
        <v>45196</v>
      </c>
      <c r="B3026" s="2">
        <f t="shared" si="142"/>
        <v>2023</v>
      </c>
      <c r="C3026" s="2">
        <f t="shared" si="141"/>
        <v>9</v>
      </c>
      <c r="D3026" s="2">
        <v>968</v>
      </c>
      <c r="E3026" t="s">
        <v>907</v>
      </c>
      <c r="F3026" s="4">
        <v>35903988</v>
      </c>
      <c r="G3026" s="2">
        <v>3288</v>
      </c>
      <c r="I3026" t="s">
        <v>5792</v>
      </c>
      <c r="K3026" t="s">
        <v>5792</v>
      </c>
      <c r="AD3026" t="str">
        <f t="shared" si="143"/>
        <v xml:space="preserve">Investícia a údržba majetku </v>
      </c>
    </row>
    <row r="3027" spans="1:30" x14ac:dyDescent="0.3">
      <c r="A3027" s="3">
        <v>44490</v>
      </c>
      <c r="B3027" s="2">
        <f t="shared" si="142"/>
        <v>2021</v>
      </c>
      <c r="C3027" s="2">
        <f t="shared" si="141"/>
        <v>10</v>
      </c>
      <c r="D3027" s="2">
        <v>1418</v>
      </c>
      <c r="E3027" t="s">
        <v>4446</v>
      </c>
      <c r="F3027" s="4">
        <v>35903988</v>
      </c>
      <c r="G3027" s="2">
        <v>7358.32</v>
      </c>
      <c r="I3027" t="s">
        <v>5792</v>
      </c>
      <c r="K3027" t="s">
        <v>5792</v>
      </c>
      <c r="AD3027" t="str">
        <f t="shared" si="143"/>
        <v xml:space="preserve">Investícia a údržba majetku </v>
      </c>
    </row>
    <row r="3028" spans="1:30" x14ac:dyDescent="0.3">
      <c r="A3028" s="3">
        <v>44490</v>
      </c>
      <c r="B3028" s="2">
        <f t="shared" si="142"/>
        <v>2021</v>
      </c>
      <c r="C3028" s="2">
        <f t="shared" si="141"/>
        <v>10</v>
      </c>
      <c r="D3028" s="2">
        <v>1391</v>
      </c>
      <c r="E3028" t="s">
        <v>4448</v>
      </c>
      <c r="F3028" s="4">
        <v>35903988</v>
      </c>
      <c r="G3028" s="2">
        <v>10352.44</v>
      </c>
      <c r="H3028" t="s">
        <v>5792</v>
      </c>
      <c r="U3028" t="s">
        <v>5792</v>
      </c>
      <c r="AD3028" t="str">
        <f t="shared" si="143"/>
        <v xml:space="preserve">Doprava </v>
      </c>
    </row>
    <row r="3029" spans="1:30" x14ac:dyDescent="0.3">
      <c r="A3029" s="3">
        <v>44404</v>
      </c>
      <c r="B3029" s="2">
        <f t="shared" si="142"/>
        <v>2021</v>
      </c>
      <c r="C3029" s="2">
        <f t="shared" si="141"/>
        <v>7</v>
      </c>
      <c r="D3029" s="2">
        <v>891</v>
      </c>
      <c r="E3029" t="s">
        <v>4821</v>
      </c>
      <c r="F3029" s="4">
        <v>35903988</v>
      </c>
      <c r="G3029" s="2">
        <v>24619.56</v>
      </c>
      <c r="H3029" t="s">
        <v>5792</v>
      </c>
      <c r="U3029" t="s">
        <v>5792</v>
      </c>
      <c r="AD3029" t="str">
        <f t="shared" si="143"/>
        <v xml:space="preserve">Doprava </v>
      </c>
    </row>
    <row r="3030" spans="1:30" x14ac:dyDescent="0.3">
      <c r="A3030" s="3">
        <v>44396</v>
      </c>
      <c r="B3030" s="2">
        <f t="shared" si="142"/>
        <v>2021</v>
      </c>
      <c r="C3030" s="2">
        <f t="shared" si="141"/>
        <v>7</v>
      </c>
      <c r="D3030" s="2">
        <v>812</v>
      </c>
      <c r="E3030" t="s">
        <v>4908</v>
      </c>
      <c r="F3030" s="4">
        <v>35903988</v>
      </c>
      <c r="G3030" s="2">
        <v>32978.26</v>
      </c>
      <c r="H3030" t="s">
        <v>5792</v>
      </c>
      <c r="U3030" t="s">
        <v>5792</v>
      </c>
      <c r="AD3030" t="str">
        <f t="shared" si="143"/>
        <v xml:space="preserve">Doprava </v>
      </c>
    </row>
    <row r="3031" spans="1:30" x14ac:dyDescent="0.3">
      <c r="A3031" s="3">
        <v>44396</v>
      </c>
      <c r="B3031" s="2">
        <f t="shared" si="142"/>
        <v>2021</v>
      </c>
      <c r="C3031" s="2">
        <f t="shared" si="141"/>
        <v>7</v>
      </c>
      <c r="D3031" s="2">
        <v>811</v>
      </c>
      <c r="E3031" t="s">
        <v>4908</v>
      </c>
      <c r="F3031" s="4">
        <v>35903988</v>
      </c>
      <c r="G3031" s="2">
        <v>29981.919999999998</v>
      </c>
      <c r="H3031" t="s">
        <v>5792</v>
      </c>
      <c r="U3031" t="s">
        <v>5792</v>
      </c>
      <c r="AD3031" t="str">
        <f t="shared" si="143"/>
        <v xml:space="preserve">Doprava </v>
      </c>
    </row>
    <row r="3032" spans="1:30" x14ac:dyDescent="0.3">
      <c r="A3032" s="3">
        <v>44354</v>
      </c>
      <c r="B3032" s="2">
        <f t="shared" si="142"/>
        <v>2021</v>
      </c>
      <c r="C3032" s="2">
        <f t="shared" si="141"/>
        <v>6</v>
      </c>
      <c r="D3032" s="2">
        <v>641</v>
      </c>
      <c r="E3032" t="s">
        <v>4908</v>
      </c>
      <c r="F3032" s="4">
        <v>35903988</v>
      </c>
      <c r="G3032" s="2">
        <v>29719.56</v>
      </c>
      <c r="H3032" t="s">
        <v>5792</v>
      </c>
      <c r="U3032" t="s">
        <v>5792</v>
      </c>
      <c r="AD3032" t="str">
        <f t="shared" si="143"/>
        <v xml:space="preserve">Doprava </v>
      </c>
    </row>
    <row r="3033" spans="1:30" x14ac:dyDescent="0.3">
      <c r="A3033" s="3">
        <v>44750</v>
      </c>
      <c r="B3033" s="2">
        <f t="shared" si="142"/>
        <v>2022</v>
      </c>
      <c r="C3033" s="2">
        <f t="shared" si="141"/>
        <v>7</v>
      </c>
      <c r="D3033">
        <v>797</v>
      </c>
      <c r="E3033" t="s">
        <v>3104</v>
      </c>
      <c r="F3033" s="4">
        <v>35905361</v>
      </c>
      <c r="G3033" s="2">
        <v>1800</v>
      </c>
      <c r="I3033" t="s">
        <v>5792</v>
      </c>
      <c r="J3033" t="s">
        <v>5792</v>
      </c>
      <c r="R3033" t="s">
        <v>5792</v>
      </c>
      <c r="AD3033" t="str">
        <f t="shared" si="143"/>
        <v xml:space="preserve">Právne a porad. služby </v>
      </c>
    </row>
    <row r="3034" spans="1:30" x14ac:dyDescent="0.3">
      <c r="A3034" s="3">
        <v>45302</v>
      </c>
      <c r="B3034" s="2">
        <f t="shared" si="142"/>
        <v>2024</v>
      </c>
      <c r="C3034" s="2">
        <f t="shared" si="141"/>
        <v>1</v>
      </c>
      <c r="D3034" s="2">
        <v>1602</v>
      </c>
      <c r="E3034" t="s">
        <v>101</v>
      </c>
      <c r="F3034" s="4">
        <v>35908718</v>
      </c>
      <c r="G3034" s="2">
        <v>125</v>
      </c>
      <c r="I3034" t="s">
        <v>5792</v>
      </c>
      <c r="R3034" t="s">
        <v>5792</v>
      </c>
      <c r="X3034" t="s">
        <v>5792</v>
      </c>
      <c r="AD3034" t="str">
        <f t="shared" si="143"/>
        <v xml:space="preserve">Právne a porad. služby Školenia, konferencie, semináre, časopisy </v>
      </c>
    </row>
    <row r="3035" spans="1:30" x14ac:dyDescent="0.3">
      <c r="A3035" s="3">
        <v>45302</v>
      </c>
      <c r="B3035" s="2">
        <f t="shared" si="142"/>
        <v>2024</v>
      </c>
      <c r="C3035" s="2">
        <f t="shared" si="141"/>
        <v>1</v>
      </c>
      <c r="D3035" s="2">
        <v>1601</v>
      </c>
      <c r="E3035" t="s">
        <v>102</v>
      </c>
      <c r="F3035" s="4">
        <v>35908718</v>
      </c>
      <c r="G3035" s="2">
        <v>149</v>
      </c>
      <c r="I3035" t="s">
        <v>5792</v>
      </c>
      <c r="R3035" t="s">
        <v>5792</v>
      </c>
      <c r="X3035" t="s">
        <v>5792</v>
      </c>
      <c r="AD3035" t="str">
        <f t="shared" si="143"/>
        <v xml:space="preserve">Právne a porad. služby Školenia, konferencie, semináre, časopisy </v>
      </c>
    </row>
    <row r="3036" spans="1:30" x14ac:dyDescent="0.3">
      <c r="A3036" s="3">
        <v>44908</v>
      </c>
      <c r="B3036" s="2">
        <f t="shared" si="142"/>
        <v>2022</v>
      </c>
      <c r="C3036" s="2">
        <f t="shared" si="141"/>
        <v>12</v>
      </c>
      <c r="D3036">
        <v>1738</v>
      </c>
      <c r="E3036" t="s">
        <v>2401</v>
      </c>
      <c r="F3036" s="4">
        <v>35908718</v>
      </c>
      <c r="G3036" s="2">
        <v>125</v>
      </c>
      <c r="I3036" t="s">
        <v>5792</v>
      </c>
      <c r="R3036" t="s">
        <v>5792</v>
      </c>
      <c r="X3036" t="s">
        <v>5792</v>
      </c>
      <c r="AD3036" t="str">
        <f t="shared" si="143"/>
        <v xml:space="preserve">Právne a porad. služby Školenia, konferencie, semináre, časopisy </v>
      </c>
    </row>
    <row r="3037" spans="1:30" x14ac:dyDescent="0.3">
      <c r="A3037" s="3">
        <v>44908</v>
      </c>
      <c r="B3037" s="2">
        <f t="shared" si="142"/>
        <v>2022</v>
      </c>
      <c r="C3037" s="2">
        <f t="shared" si="141"/>
        <v>12</v>
      </c>
      <c r="D3037">
        <v>1737</v>
      </c>
      <c r="E3037" t="s">
        <v>2402</v>
      </c>
      <c r="F3037" s="4">
        <v>35908718</v>
      </c>
      <c r="G3037" s="2">
        <v>149</v>
      </c>
      <c r="I3037" t="s">
        <v>5792</v>
      </c>
      <c r="R3037" t="s">
        <v>5792</v>
      </c>
      <c r="X3037" t="s">
        <v>5792</v>
      </c>
      <c r="AD3037" t="str">
        <f t="shared" si="143"/>
        <v xml:space="preserve">Právne a porad. služby Školenia, konferencie, semináre, časopisy </v>
      </c>
    </row>
    <row r="3038" spans="1:30" x14ac:dyDescent="0.3">
      <c r="A3038" s="3">
        <v>44525</v>
      </c>
      <c r="B3038" s="2">
        <f t="shared" si="142"/>
        <v>2021</v>
      </c>
      <c r="C3038" s="2">
        <f t="shared" si="141"/>
        <v>11</v>
      </c>
      <c r="D3038" s="2">
        <v>1669</v>
      </c>
      <c r="E3038" t="s">
        <v>4273</v>
      </c>
      <c r="F3038" s="4">
        <v>35908718</v>
      </c>
      <c r="G3038" s="2">
        <v>119</v>
      </c>
      <c r="I3038" t="s">
        <v>5792</v>
      </c>
      <c r="R3038" t="s">
        <v>5792</v>
      </c>
      <c r="X3038" t="s">
        <v>5792</v>
      </c>
      <c r="AD3038" t="str">
        <f t="shared" si="143"/>
        <v xml:space="preserve">Právne a porad. služby Školenia, konferencie, semináre, časopisy </v>
      </c>
    </row>
    <row r="3039" spans="1:30" x14ac:dyDescent="0.3">
      <c r="A3039" s="3">
        <v>44525</v>
      </c>
      <c r="B3039" s="2">
        <f t="shared" si="142"/>
        <v>2021</v>
      </c>
      <c r="C3039" s="2">
        <f t="shared" si="141"/>
        <v>11</v>
      </c>
      <c r="D3039" s="2">
        <v>1668</v>
      </c>
      <c r="E3039" t="s">
        <v>4274</v>
      </c>
      <c r="F3039" s="4">
        <v>35908718</v>
      </c>
      <c r="G3039" s="2">
        <v>99</v>
      </c>
      <c r="I3039" t="s">
        <v>5792</v>
      </c>
      <c r="R3039" t="s">
        <v>5792</v>
      </c>
      <c r="X3039" t="s">
        <v>5792</v>
      </c>
      <c r="AD3039" t="str">
        <f t="shared" si="143"/>
        <v xml:space="preserve">Právne a porad. služby Školenia, konferencie, semináre, časopisy </v>
      </c>
    </row>
    <row r="3040" spans="1:30" x14ac:dyDescent="0.3">
      <c r="A3040" s="3">
        <v>44637</v>
      </c>
      <c r="B3040" s="2">
        <f t="shared" si="142"/>
        <v>2022</v>
      </c>
      <c r="C3040" s="2">
        <f t="shared" si="141"/>
        <v>3</v>
      </c>
      <c r="D3040">
        <v>248</v>
      </c>
      <c r="E3040" t="s">
        <v>3658</v>
      </c>
      <c r="F3040" s="4">
        <v>35910739</v>
      </c>
      <c r="G3040" s="2">
        <v>343</v>
      </c>
      <c r="H3040" t="s">
        <v>5792</v>
      </c>
      <c r="L3040" t="s">
        <v>5792</v>
      </c>
      <c r="AD3040" t="str">
        <f t="shared" si="143"/>
        <v xml:space="preserve">Energie, vodné, stočné, správcovské služby </v>
      </c>
    </row>
    <row r="3041" spans="1:30" x14ac:dyDescent="0.3">
      <c r="A3041" s="3">
        <v>44637</v>
      </c>
      <c r="B3041" s="2">
        <f t="shared" si="142"/>
        <v>2022</v>
      </c>
      <c r="C3041" s="2">
        <f t="shared" si="141"/>
        <v>3</v>
      </c>
      <c r="D3041">
        <v>247</v>
      </c>
      <c r="E3041" t="s">
        <v>3658</v>
      </c>
      <c r="F3041" s="4">
        <v>35910739</v>
      </c>
      <c r="G3041" s="2">
        <v>4</v>
      </c>
      <c r="H3041" t="s">
        <v>5792</v>
      </c>
      <c r="L3041" t="s">
        <v>5792</v>
      </c>
      <c r="AD3041" t="str">
        <f t="shared" si="143"/>
        <v xml:space="preserve">Energie, vodné, stočné, správcovské služby </v>
      </c>
    </row>
    <row r="3042" spans="1:30" x14ac:dyDescent="0.3">
      <c r="A3042" s="3">
        <v>44637</v>
      </c>
      <c r="B3042" s="2">
        <f t="shared" si="142"/>
        <v>2022</v>
      </c>
      <c r="C3042" s="2">
        <f t="shared" si="141"/>
        <v>3</v>
      </c>
      <c r="D3042">
        <v>245</v>
      </c>
      <c r="E3042" t="s">
        <v>3659</v>
      </c>
      <c r="F3042" s="4">
        <v>35910739</v>
      </c>
      <c r="G3042" s="2">
        <v>809</v>
      </c>
      <c r="H3042" t="s">
        <v>5792</v>
      </c>
      <c r="L3042" t="s">
        <v>5792</v>
      </c>
      <c r="AD3042" t="str">
        <f t="shared" si="143"/>
        <v xml:space="preserve">Energie, vodné, stočné, správcovské služby </v>
      </c>
    </row>
    <row r="3043" spans="1:30" x14ac:dyDescent="0.3">
      <c r="A3043" s="3">
        <v>44637</v>
      </c>
      <c r="B3043" s="2">
        <f t="shared" si="142"/>
        <v>2022</v>
      </c>
      <c r="C3043" s="2">
        <f t="shared" si="141"/>
        <v>3</v>
      </c>
      <c r="D3043">
        <v>242</v>
      </c>
      <c r="E3043" t="s">
        <v>3658</v>
      </c>
      <c r="F3043" s="4">
        <v>35910739</v>
      </c>
      <c r="G3043" s="2">
        <v>12</v>
      </c>
      <c r="H3043" t="s">
        <v>5792</v>
      </c>
      <c r="L3043" t="s">
        <v>5792</v>
      </c>
      <c r="AD3043" t="str">
        <f t="shared" si="143"/>
        <v xml:space="preserve">Energie, vodné, stočné, správcovské služby </v>
      </c>
    </row>
    <row r="3044" spans="1:30" x14ac:dyDescent="0.3">
      <c r="A3044" s="3">
        <v>44286</v>
      </c>
      <c r="B3044" s="2">
        <f t="shared" si="142"/>
        <v>2021</v>
      </c>
      <c r="C3044" s="2">
        <f t="shared" si="141"/>
        <v>3</v>
      </c>
      <c r="D3044" s="2">
        <v>238</v>
      </c>
      <c r="E3044" t="s">
        <v>5372</v>
      </c>
      <c r="F3044" s="4">
        <v>35935758</v>
      </c>
      <c r="G3044" s="2">
        <v>2492.1</v>
      </c>
      <c r="H3044" t="s">
        <v>5792</v>
      </c>
      <c r="AB3044" t="s">
        <v>5792</v>
      </c>
      <c r="AD3044" t="str">
        <f t="shared" si="143"/>
        <v xml:space="preserve">Civilná ochrana a bezpečnosť </v>
      </c>
    </row>
    <row r="3045" spans="1:30" x14ac:dyDescent="0.3">
      <c r="A3045" s="3">
        <v>44284</v>
      </c>
      <c r="B3045" s="2">
        <f t="shared" si="142"/>
        <v>2021</v>
      </c>
      <c r="C3045" s="2">
        <f t="shared" si="141"/>
        <v>3</v>
      </c>
      <c r="D3045" s="2">
        <v>315</v>
      </c>
      <c r="E3045" t="s">
        <v>5395</v>
      </c>
      <c r="F3045" s="4">
        <v>35935758</v>
      </c>
      <c r="G3045" s="2">
        <v>20754.97</v>
      </c>
      <c r="H3045" t="s">
        <v>5792</v>
      </c>
      <c r="AB3045" t="s">
        <v>5792</v>
      </c>
      <c r="AD3045" t="str">
        <f t="shared" si="143"/>
        <v xml:space="preserve">Civilná ochrana a bezpečnosť </v>
      </c>
    </row>
    <row r="3046" spans="1:30" x14ac:dyDescent="0.3">
      <c r="A3046" s="3">
        <v>44252</v>
      </c>
      <c r="B3046" s="2">
        <f t="shared" si="142"/>
        <v>2021</v>
      </c>
      <c r="C3046" s="2">
        <f t="shared" si="141"/>
        <v>2</v>
      </c>
      <c r="D3046" s="2">
        <v>62</v>
      </c>
      <c r="E3046" t="s">
        <v>5549</v>
      </c>
      <c r="F3046" s="4">
        <v>35935758</v>
      </c>
      <c r="G3046" s="2">
        <v>38506</v>
      </c>
      <c r="H3046" t="s">
        <v>5792</v>
      </c>
      <c r="AB3046" t="s">
        <v>5792</v>
      </c>
      <c r="AD3046" t="str">
        <f t="shared" si="143"/>
        <v xml:space="preserve">Civilná ochrana a bezpečnosť </v>
      </c>
    </row>
    <row r="3047" spans="1:30" x14ac:dyDescent="0.3">
      <c r="A3047" s="3">
        <v>44244</v>
      </c>
      <c r="B3047" s="2">
        <f t="shared" si="142"/>
        <v>2021</v>
      </c>
      <c r="C3047" s="2">
        <f t="shared" si="141"/>
        <v>2</v>
      </c>
      <c r="D3047" s="2">
        <v>46</v>
      </c>
      <c r="E3047" t="s">
        <v>5588</v>
      </c>
      <c r="F3047" s="4">
        <v>35935758</v>
      </c>
      <c r="G3047" s="2">
        <v>15144.2</v>
      </c>
      <c r="H3047" t="s">
        <v>5792</v>
      </c>
      <c r="N3047" t="s">
        <v>5792</v>
      </c>
      <c r="AB3047" t="s">
        <v>5792</v>
      </c>
      <c r="AD3047" t="str">
        <f t="shared" si="143"/>
        <v xml:space="preserve">ZŠ / MŠ / Jasle Civilná ochrana a bezpečnosť </v>
      </c>
    </row>
    <row r="3048" spans="1:30" x14ac:dyDescent="0.3">
      <c r="A3048" s="3">
        <v>44956</v>
      </c>
      <c r="B3048" s="2">
        <f t="shared" si="142"/>
        <v>2023</v>
      </c>
      <c r="C3048" s="2">
        <f t="shared" si="141"/>
        <v>1</v>
      </c>
      <c r="D3048" s="2">
        <v>1910</v>
      </c>
      <c r="E3048" t="s">
        <v>2110</v>
      </c>
      <c r="F3048" s="4">
        <v>35945613</v>
      </c>
      <c r="G3048" s="2">
        <v>30</v>
      </c>
      <c r="I3048" t="s">
        <v>5792</v>
      </c>
      <c r="O3048" t="s">
        <v>5792</v>
      </c>
      <c r="AD3048" t="str">
        <f t="shared" si="143"/>
        <v xml:space="preserve">Marketing, benefity, občerstvenie </v>
      </c>
    </row>
    <row r="3049" spans="1:30" x14ac:dyDescent="0.3">
      <c r="A3049" s="3">
        <v>44956</v>
      </c>
      <c r="B3049" s="2">
        <f t="shared" si="142"/>
        <v>2023</v>
      </c>
      <c r="C3049" s="2">
        <f t="shared" si="141"/>
        <v>1</v>
      </c>
      <c r="D3049" s="2">
        <v>1909</v>
      </c>
      <c r="E3049" t="s">
        <v>2111</v>
      </c>
      <c r="F3049" s="4">
        <v>35945613</v>
      </c>
      <c r="G3049" s="2">
        <v>720</v>
      </c>
      <c r="I3049" t="s">
        <v>5792</v>
      </c>
      <c r="O3049" t="s">
        <v>5792</v>
      </c>
      <c r="AD3049" t="str">
        <f t="shared" si="143"/>
        <v xml:space="preserve">Marketing, benefity, občerstvenie </v>
      </c>
    </row>
    <row r="3050" spans="1:30" x14ac:dyDescent="0.3">
      <c r="A3050" s="3">
        <v>45043</v>
      </c>
      <c r="B3050" s="2">
        <f t="shared" si="142"/>
        <v>2023</v>
      </c>
      <c r="C3050" s="2">
        <f t="shared" si="141"/>
        <v>4</v>
      </c>
      <c r="D3050" s="2">
        <v>316</v>
      </c>
      <c r="E3050" t="s">
        <v>1699</v>
      </c>
      <c r="F3050" s="4">
        <v>35949309</v>
      </c>
      <c r="G3050" s="2">
        <v>840</v>
      </c>
      <c r="I3050" t="s">
        <v>5792</v>
      </c>
      <c r="P3050" t="s">
        <v>5792</v>
      </c>
      <c r="AD3050" t="str">
        <f t="shared" si="143"/>
        <v xml:space="preserve">IT služby, SW, licencie </v>
      </c>
    </row>
    <row r="3051" spans="1:30" x14ac:dyDescent="0.3">
      <c r="A3051" s="3">
        <v>44923</v>
      </c>
      <c r="B3051" s="2">
        <f t="shared" si="142"/>
        <v>2022</v>
      </c>
      <c r="C3051" s="2">
        <f t="shared" si="141"/>
        <v>12</v>
      </c>
      <c r="D3051">
        <v>1878</v>
      </c>
      <c r="E3051" t="s">
        <v>2256</v>
      </c>
      <c r="F3051" s="4">
        <v>35949309</v>
      </c>
      <c r="G3051" s="2">
        <v>720</v>
      </c>
      <c r="I3051" t="s">
        <v>5792</v>
      </c>
      <c r="P3051" t="s">
        <v>5792</v>
      </c>
      <c r="AD3051" t="str">
        <f t="shared" si="143"/>
        <v xml:space="preserve">IT služby, SW, licencie </v>
      </c>
    </row>
    <row r="3052" spans="1:30" x14ac:dyDescent="0.3">
      <c r="A3052" s="3">
        <v>44560</v>
      </c>
      <c r="B3052" s="2">
        <f t="shared" si="142"/>
        <v>2021</v>
      </c>
      <c r="C3052" s="2">
        <f t="shared" si="141"/>
        <v>12</v>
      </c>
      <c r="D3052" s="2">
        <v>1797</v>
      </c>
      <c r="E3052" t="s">
        <v>4012</v>
      </c>
      <c r="F3052" s="4">
        <v>35949309</v>
      </c>
      <c r="G3052" s="2">
        <v>600</v>
      </c>
      <c r="I3052" t="s">
        <v>5792</v>
      </c>
      <c r="P3052" t="s">
        <v>5792</v>
      </c>
      <c r="AD3052" t="str">
        <f t="shared" si="143"/>
        <v xml:space="preserve">IT služby, SW, licencie </v>
      </c>
    </row>
    <row r="3053" spans="1:30" x14ac:dyDescent="0.3">
      <c r="A3053" s="3">
        <v>45005</v>
      </c>
      <c r="B3053" s="2">
        <f t="shared" si="142"/>
        <v>2023</v>
      </c>
      <c r="C3053" s="2">
        <f t="shared" si="141"/>
        <v>3</v>
      </c>
      <c r="D3053" s="2">
        <v>239</v>
      </c>
      <c r="E3053" t="s">
        <v>1902</v>
      </c>
      <c r="F3053" s="4">
        <v>35950226</v>
      </c>
      <c r="G3053" s="2">
        <v>44</v>
      </c>
      <c r="I3053" t="s">
        <v>5792</v>
      </c>
      <c r="P3053" t="s">
        <v>5792</v>
      </c>
      <c r="AD3053" t="str">
        <f t="shared" si="143"/>
        <v xml:space="preserve">IT služby, SW, licencie </v>
      </c>
    </row>
    <row r="3054" spans="1:30" x14ac:dyDescent="0.3">
      <c r="A3054" s="3">
        <v>45274</v>
      </c>
      <c r="B3054" s="2">
        <f t="shared" si="142"/>
        <v>2023</v>
      </c>
      <c r="C3054" s="2">
        <f t="shared" si="141"/>
        <v>12</v>
      </c>
      <c r="D3054" s="2">
        <v>1436</v>
      </c>
      <c r="E3054" t="s">
        <v>342</v>
      </c>
      <c r="F3054" s="4">
        <v>35951958</v>
      </c>
      <c r="G3054" s="2">
        <v>11952</v>
      </c>
      <c r="H3054" t="s">
        <v>5792</v>
      </c>
      <c r="S3054" t="s">
        <v>5792</v>
      </c>
      <c r="AD3054" t="str">
        <f t="shared" si="143"/>
        <v xml:space="preserve">Územné plány </v>
      </c>
    </row>
    <row r="3055" spans="1:30" x14ac:dyDescent="0.3">
      <c r="A3055" s="3">
        <v>44971</v>
      </c>
      <c r="B3055" s="2">
        <f t="shared" si="142"/>
        <v>2023</v>
      </c>
      <c r="C3055" s="2">
        <f t="shared" si="141"/>
        <v>2</v>
      </c>
      <c r="D3055" s="2">
        <v>18</v>
      </c>
      <c r="E3055" t="s">
        <v>2052</v>
      </c>
      <c r="F3055" s="4">
        <v>35954612</v>
      </c>
      <c r="G3055" s="2">
        <v>240</v>
      </c>
      <c r="I3055" t="s">
        <v>5792</v>
      </c>
      <c r="S3055" t="s">
        <v>5792</v>
      </c>
      <c r="AD3055" t="str">
        <f t="shared" si="143"/>
        <v xml:space="preserve">Územné plány </v>
      </c>
    </row>
    <row r="3056" spans="1:30" x14ac:dyDescent="0.3">
      <c r="A3056" s="3">
        <v>44616</v>
      </c>
      <c r="B3056" s="2">
        <f t="shared" si="142"/>
        <v>2022</v>
      </c>
      <c r="C3056" s="2">
        <f t="shared" si="141"/>
        <v>2</v>
      </c>
      <c r="D3056">
        <v>29</v>
      </c>
      <c r="E3056" t="s">
        <v>3735</v>
      </c>
      <c r="F3056" s="4">
        <v>35954612</v>
      </c>
      <c r="G3056" s="2">
        <v>240</v>
      </c>
      <c r="I3056" t="s">
        <v>5792</v>
      </c>
      <c r="S3056" t="s">
        <v>5792</v>
      </c>
      <c r="AD3056" t="str">
        <f t="shared" si="143"/>
        <v xml:space="preserve">Územné plány </v>
      </c>
    </row>
    <row r="3057" spans="1:30" x14ac:dyDescent="0.3">
      <c r="A3057" s="3">
        <v>44244</v>
      </c>
      <c r="B3057" s="2">
        <f t="shared" si="142"/>
        <v>2021</v>
      </c>
      <c r="C3057" s="2">
        <f t="shared" si="141"/>
        <v>2</v>
      </c>
      <c r="D3057" s="2">
        <v>16</v>
      </c>
      <c r="E3057" t="s">
        <v>5591</v>
      </c>
      <c r="F3057" s="4">
        <v>35954612</v>
      </c>
      <c r="G3057" s="2">
        <v>240</v>
      </c>
      <c r="I3057" t="s">
        <v>5792</v>
      </c>
      <c r="S3057" t="s">
        <v>5792</v>
      </c>
      <c r="AD3057" t="str">
        <f t="shared" si="143"/>
        <v xml:space="preserve">Územné plány </v>
      </c>
    </row>
    <row r="3058" spans="1:30" x14ac:dyDescent="0.3">
      <c r="A3058" s="3">
        <v>44945</v>
      </c>
      <c r="B3058" s="2">
        <f t="shared" si="142"/>
        <v>2023</v>
      </c>
      <c r="C3058" s="2">
        <f t="shared" si="141"/>
        <v>1</v>
      </c>
      <c r="D3058" s="2">
        <v>1954</v>
      </c>
      <c r="E3058" t="s">
        <v>2154</v>
      </c>
      <c r="F3058" s="4">
        <v>35955333</v>
      </c>
      <c r="G3058" s="2">
        <v>31.2</v>
      </c>
      <c r="I3058" t="s">
        <v>5792</v>
      </c>
      <c r="O3058" t="s">
        <v>5792</v>
      </c>
      <c r="AD3058" t="str">
        <f t="shared" si="143"/>
        <v xml:space="preserve">Marketing, benefity, občerstvenie </v>
      </c>
    </row>
    <row r="3059" spans="1:30" x14ac:dyDescent="0.3">
      <c r="A3059" s="3">
        <v>44928</v>
      </c>
      <c r="B3059" s="2">
        <f t="shared" si="142"/>
        <v>2023</v>
      </c>
      <c r="C3059" s="2">
        <f t="shared" si="141"/>
        <v>1</v>
      </c>
      <c r="D3059" s="2">
        <v>1885</v>
      </c>
      <c r="E3059" t="s">
        <v>2154</v>
      </c>
      <c r="F3059" s="4">
        <v>35955333</v>
      </c>
      <c r="G3059" s="2">
        <v>150</v>
      </c>
      <c r="I3059" t="s">
        <v>5792</v>
      </c>
      <c r="O3059" t="s">
        <v>5792</v>
      </c>
      <c r="AD3059" t="str">
        <f t="shared" si="143"/>
        <v xml:space="preserve">Marketing, benefity, občerstvenie </v>
      </c>
    </row>
    <row r="3060" spans="1:30" x14ac:dyDescent="0.3">
      <c r="A3060" s="3">
        <v>44817</v>
      </c>
      <c r="B3060" s="2">
        <f t="shared" si="142"/>
        <v>2022</v>
      </c>
      <c r="C3060" s="2">
        <f t="shared" si="141"/>
        <v>9</v>
      </c>
      <c r="D3060">
        <v>1178</v>
      </c>
      <c r="E3060" t="s">
        <v>2842</v>
      </c>
      <c r="F3060" s="4">
        <v>35955333</v>
      </c>
      <c r="G3060" s="2">
        <v>120</v>
      </c>
      <c r="I3060" t="s">
        <v>5792</v>
      </c>
      <c r="P3060" t="s">
        <v>5792</v>
      </c>
      <c r="AD3060" t="str">
        <f t="shared" si="143"/>
        <v xml:space="preserve">IT služby, SW, licencie </v>
      </c>
    </row>
    <row r="3061" spans="1:30" x14ac:dyDescent="0.3">
      <c r="A3061" s="3">
        <v>44559</v>
      </c>
      <c r="B3061" s="2">
        <f t="shared" si="142"/>
        <v>2021</v>
      </c>
      <c r="C3061" s="2">
        <f t="shared" si="141"/>
        <v>12</v>
      </c>
      <c r="D3061" s="2">
        <v>1892</v>
      </c>
      <c r="E3061" t="s">
        <v>2842</v>
      </c>
      <c r="F3061" s="4">
        <v>35955333</v>
      </c>
      <c r="G3061" s="2">
        <v>310.08</v>
      </c>
      <c r="I3061" t="s">
        <v>5792</v>
      </c>
      <c r="P3061" t="s">
        <v>5792</v>
      </c>
      <c r="AD3061" t="str">
        <f t="shared" si="143"/>
        <v xml:space="preserve">IT služby, SW, licencie </v>
      </c>
    </row>
    <row r="3062" spans="1:30" x14ac:dyDescent="0.3">
      <c r="A3062" s="3">
        <v>44704</v>
      </c>
      <c r="B3062" s="2">
        <f t="shared" si="142"/>
        <v>2022</v>
      </c>
      <c r="C3062" s="2">
        <f t="shared" si="141"/>
        <v>5</v>
      </c>
      <c r="D3062">
        <v>392</v>
      </c>
      <c r="E3062" t="s">
        <v>3325</v>
      </c>
      <c r="F3062" s="4">
        <v>35962135</v>
      </c>
      <c r="G3062" s="2">
        <v>1560.83</v>
      </c>
      <c r="H3062" t="s">
        <v>5792</v>
      </c>
      <c r="N3062" t="s">
        <v>5792</v>
      </c>
      <c r="AD3062" t="str">
        <f t="shared" si="143"/>
        <v xml:space="preserve">ZŠ / MŠ / Jasle </v>
      </c>
    </row>
    <row r="3063" spans="1:30" x14ac:dyDescent="0.3">
      <c r="A3063" s="3">
        <v>44628</v>
      </c>
      <c r="B3063" s="2">
        <f t="shared" si="142"/>
        <v>2022</v>
      </c>
      <c r="C3063" s="2">
        <f t="shared" si="141"/>
        <v>3</v>
      </c>
      <c r="D3063">
        <v>11</v>
      </c>
      <c r="E3063" t="s">
        <v>3694</v>
      </c>
      <c r="F3063" s="4">
        <v>35962135</v>
      </c>
      <c r="G3063" s="2">
        <v>1560.83</v>
      </c>
      <c r="H3063" t="s">
        <v>5792</v>
      </c>
      <c r="N3063" t="s">
        <v>5792</v>
      </c>
      <c r="AD3063" t="str">
        <f t="shared" si="143"/>
        <v xml:space="preserve">ZŠ / MŠ / Jasle </v>
      </c>
    </row>
    <row r="3064" spans="1:30" x14ac:dyDescent="0.3">
      <c r="A3064" s="3">
        <v>45132</v>
      </c>
      <c r="B3064" s="2">
        <f t="shared" si="142"/>
        <v>2023</v>
      </c>
      <c r="C3064" s="2">
        <f t="shared" si="141"/>
        <v>7</v>
      </c>
      <c r="D3064" s="2">
        <v>702</v>
      </c>
      <c r="E3064" t="s">
        <v>1233</v>
      </c>
      <c r="F3064" s="4">
        <v>35962844</v>
      </c>
      <c r="G3064" s="2">
        <v>1416.96</v>
      </c>
      <c r="I3064" t="s">
        <v>5792</v>
      </c>
      <c r="R3064" t="s">
        <v>5792</v>
      </c>
      <c r="AD3064" t="str">
        <f t="shared" si="143"/>
        <v xml:space="preserve">Právne a porad. služby </v>
      </c>
    </row>
    <row r="3065" spans="1:30" x14ac:dyDescent="0.3">
      <c r="A3065" s="3">
        <v>45120</v>
      </c>
      <c r="B3065" s="2">
        <f t="shared" si="142"/>
        <v>2023</v>
      </c>
      <c r="C3065" s="2">
        <f t="shared" si="141"/>
        <v>7</v>
      </c>
      <c r="D3065" s="2">
        <v>628</v>
      </c>
      <c r="E3065" t="s">
        <v>1331</v>
      </c>
      <c r="F3065" s="4">
        <v>35962844</v>
      </c>
      <c r="G3065" s="2">
        <v>2125.44</v>
      </c>
      <c r="I3065" t="s">
        <v>5792</v>
      </c>
      <c r="X3065" t="s">
        <v>5792</v>
      </c>
      <c r="AD3065" t="str">
        <f t="shared" si="143"/>
        <v xml:space="preserve">Školenia, konferencie, semináre, časopisy </v>
      </c>
    </row>
    <row r="3066" spans="1:30" x14ac:dyDescent="0.3">
      <c r="A3066" s="3">
        <v>45057</v>
      </c>
      <c r="B3066" s="2">
        <f t="shared" si="142"/>
        <v>2023</v>
      </c>
      <c r="C3066" s="2">
        <f t="shared" si="141"/>
        <v>5</v>
      </c>
      <c r="D3066" s="2">
        <v>378</v>
      </c>
      <c r="E3066" t="s">
        <v>1636</v>
      </c>
      <c r="F3066" s="4">
        <v>35962844</v>
      </c>
      <c r="G3066" s="2">
        <v>132.84</v>
      </c>
      <c r="I3066" t="s">
        <v>5792</v>
      </c>
      <c r="X3066" t="s">
        <v>5792</v>
      </c>
      <c r="AD3066" t="str">
        <f t="shared" si="143"/>
        <v xml:space="preserve">Školenia, konferencie, semináre, časopisy </v>
      </c>
    </row>
    <row r="3067" spans="1:30" x14ac:dyDescent="0.3">
      <c r="A3067" s="3">
        <v>45057</v>
      </c>
      <c r="B3067" s="2">
        <f t="shared" si="142"/>
        <v>2023</v>
      </c>
      <c r="C3067" s="2">
        <f t="shared" si="141"/>
        <v>5</v>
      </c>
      <c r="D3067" s="2">
        <v>377</v>
      </c>
      <c r="E3067" t="s">
        <v>1636</v>
      </c>
      <c r="F3067" s="4">
        <v>35962844</v>
      </c>
      <c r="G3067" s="2">
        <v>354.24</v>
      </c>
      <c r="I3067" t="s">
        <v>5792</v>
      </c>
      <c r="X3067" t="s">
        <v>5792</v>
      </c>
      <c r="AD3067" t="str">
        <f t="shared" si="143"/>
        <v xml:space="preserve">Školenia, konferencie, semináre, časopisy </v>
      </c>
    </row>
    <row r="3068" spans="1:30" x14ac:dyDescent="0.3">
      <c r="A3068" s="3">
        <v>45057</v>
      </c>
      <c r="B3068" s="2">
        <f t="shared" si="142"/>
        <v>2023</v>
      </c>
      <c r="C3068" s="2">
        <f t="shared" si="141"/>
        <v>5</v>
      </c>
      <c r="D3068" s="2">
        <v>376</v>
      </c>
      <c r="E3068" t="s">
        <v>1637</v>
      </c>
      <c r="F3068" s="4">
        <v>35962844</v>
      </c>
      <c r="G3068" s="2">
        <v>221.4</v>
      </c>
      <c r="I3068" t="s">
        <v>5792</v>
      </c>
      <c r="X3068" t="s">
        <v>5792</v>
      </c>
      <c r="AD3068" t="str">
        <f t="shared" si="143"/>
        <v xml:space="preserve">Školenia, konferencie, semináre, časopisy </v>
      </c>
    </row>
    <row r="3069" spans="1:30" x14ac:dyDescent="0.3">
      <c r="A3069" s="3">
        <v>44907</v>
      </c>
      <c r="B3069" s="2">
        <f t="shared" si="142"/>
        <v>2022</v>
      </c>
      <c r="C3069" s="2">
        <f t="shared" si="141"/>
        <v>12</v>
      </c>
      <c r="D3069">
        <v>1668</v>
      </c>
      <c r="E3069" t="s">
        <v>2426</v>
      </c>
      <c r="F3069" s="4">
        <v>35962844</v>
      </c>
      <c r="G3069" s="2">
        <v>2833.92</v>
      </c>
      <c r="I3069" t="s">
        <v>5792</v>
      </c>
      <c r="X3069" t="s">
        <v>5792</v>
      </c>
      <c r="AD3069" t="str">
        <f t="shared" si="143"/>
        <v xml:space="preserve">Školenia, konferencie, semináre, časopisy </v>
      </c>
    </row>
    <row r="3070" spans="1:30" x14ac:dyDescent="0.3">
      <c r="A3070" s="3">
        <v>44867</v>
      </c>
      <c r="B3070" s="2">
        <f t="shared" si="142"/>
        <v>2022</v>
      </c>
      <c r="C3070" s="2">
        <f t="shared" si="141"/>
        <v>11</v>
      </c>
      <c r="D3070">
        <v>1391</v>
      </c>
      <c r="E3070" t="s">
        <v>2627</v>
      </c>
      <c r="F3070" s="4">
        <v>35962844</v>
      </c>
      <c r="G3070" s="2">
        <v>3542.4</v>
      </c>
      <c r="I3070" t="s">
        <v>5792</v>
      </c>
      <c r="X3070" t="s">
        <v>5792</v>
      </c>
      <c r="AD3070" t="str">
        <f t="shared" si="143"/>
        <v xml:space="preserve">Školenia, konferencie, semináre, časopisy </v>
      </c>
    </row>
    <row r="3071" spans="1:30" x14ac:dyDescent="0.3">
      <c r="A3071" s="3">
        <v>44845</v>
      </c>
      <c r="B3071" s="2">
        <f t="shared" si="142"/>
        <v>2022</v>
      </c>
      <c r="C3071" s="2">
        <f t="shared" si="141"/>
        <v>10</v>
      </c>
      <c r="D3071">
        <v>1228</v>
      </c>
      <c r="E3071" t="s">
        <v>2727</v>
      </c>
      <c r="F3071" s="4">
        <v>35962844</v>
      </c>
      <c r="G3071" s="2">
        <v>1284.1199999999999</v>
      </c>
      <c r="I3071" t="s">
        <v>5792</v>
      </c>
      <c r="X3071" t="s">
        <v>5792</v>
      </c>
      <c r="AD3071" t="str">
        <f t="shared" si="143"/>
        <v xml:space="preserve">Školenia, konferencie, semináre, časopisy </v>
      </c>
    </row>
    <row r="3072" spans="1:30" x14ac:dyDescent="0.3">
      <c r="A3072" s="3">
        <v>44782</v>
      </c>
      <c r="B3072" s="2">
        <f t="shared" si="142"/>
        <v>2022</v>
      </c>
      <c r="C3072" s="2">
        <f t="shared" si="141"/>
        <v>8</v>
      </c>
      <c r="D3072">
        <v>940</v>
      </c>
      <c r="E3072" t="s">
        <v>2978</v>
      </c>
      <c r="F3072" s="4">
        <v>35962844</v>
      </c>
      <c r="G3072" s="2">
        <v>2169.7199999999998</v>
      </c>
      <c r="I3072" t="s">
        <v>5792</v>
      </c>
      <c r="X3072" t="s">
        <v>5792</v>
      </c>
      <c r="AD3072" t="str">
        <f t="shared" si="143"/>
        <v xml:space="preserve">Školenia, konferencie, semináre, časopisy </v>
      </c>
    </row>
    <row r="3073" spans="1:30" x14ac:dyDescent="0.3">
      <c r="A3073" s="3">
        <v>44768</v>
      </c>
      <c r="B3073" s="2">
        <f t="shared" si="142"/>
        <v>2022</v>
      </c>
      <c r="C3073" s="2">
        <f t="shared" si="141"/>
        <v>7</v>
      </c>
      <c r="D3073">
        <v>754</v>
      </c>
      <c r="E3073" t="s">
        <v>2978</v>
      </c>
      <c r="F3073" s="4">
        <v>35962844</v>
      </c>
      <c r="G3073" s="2">
        <v>974.16</v>
      </c>
      <c r="I3073" t="s">
        <v>5792</v>
      </c>
      <c r="X3073" t="s">
        <v>5792</v>
      </c>
      <c r="AD3073" t="str">
        <f t="shared" si="143"/>
        <v xml:space="preserve">Školenia, konferencie, semináre, časopisy </v>
      </c>
    </row>
    <row r="3074" spans="1:30" x14ac:dyDescent="0.3">
      <c r="A3074" s="3">
        <v>44482</v>
      </c>
      <c r="B3074" s="2">
        <f t="shared" si="142"/>
        <v>2021</v>
      </c>
      <c r="C3074" s="2">
        <f t="shared" ref="C3074:C3137" si="144">MONTH(A3074)</f>
        <v>10</v>
      </c>
      <c r="D3074" s="2">
        <v>1328</v>
      </c>
      <c r="E3074" t="s">
        <v>4505</v>
      </c>
      <c r="F3074" s="4">
        <v>35962844</v>
      </c>
      <c r="G3074" s="2">
        <v>354.24</v>
      </c>
      <c r="I3074" t="s">
        <v>5792</v>
      </c>
      <c r="X3074" t="s">
        <v>5792</v>
      </c>
      <c r="AD3074" t="str">
        <f t="shared" si="143"/>
        <v xml:space="preserve">Školenia, konferencie, semináre, časopisy </v>
      </c>
    </row>
    <row r="3075" spans="1:30" x14ac:dyDescent="0.3">
      <c r="A3075" s="3">
        <v>44448</v>
      </c>
      <c r="B3075" s="2">
        <f t="shared" ref="B3075:B3138" si="145">YEAR(A3075)</f>
        <v>2021</v>
      </c>
      <c r="C3075" s="2">
        <f t="shared" si="144"/>
        <v>9</v>
      </c>
      <c r="D3075" s="2">
        <v>1167</v>
      </c>
      <c r="E3075" t="s">
        <v>4657</v>
      </c>
      <c r="F3075" s="4">
        <v>35962844</v>
      </c>
      <c r="G3075" s="2">
        <v>531.36</v>
      </c>
      <c r="I3075" t="s">
        <v>5792</v>
      </c>
      <c r="X3075" t="s">
        <v>5792</v>
      </c>
      <c r="AD3075" t="str">
        <f t="shared" ref="AD3075:AD3138" si="146">_xlfn.CONCAT(IF($K3075="x",_xlfn.CONCAT($K$1, " "),""),IF($L3075="x",_xlfn.CONCAT($L$1, " "),""),IF($M3075="x",_xlfn.CONCAT($M$1, " "),""),IF($N3075="x",_xlfn.CONCAT($N$1, " "),""),IF($O3075="x",_xlfn.CONCAT($O$1, " "),""),IF($P3075="x",_xlfn.CONCAT($P$1, " "),""),IF($Q3075="x",_xlfn.CONCAT($Q$1, " "),""),IF($R3075="x",_xlfn.CONCAT($R$1, " "),""),IF($S3075="x",_xlfn.CONCAT($S$1, " "),""), IF($T3075="x",_xlfn.CONCAT($T$1, " "),""),IF($U3075="x",_xlfn.CONCAT($U$1, " "),""),IF($V3075="x",_xlfn.CONCAT($V$1, " "),""),IF($W3075="x",_xlfn.CONCAT($W$1, " "),""),IF($X3075="x",_xlfn.CONCAT($X$1, " "),""),IF($Y3075="x",_xlfn.CONCAT($Y$1, " "),""),IF($Z3075="x",_xlfn.CONCAT($Z$1, " "),""),IF($AA3075="x",_xlfn.CONCAT($AA$1, " "),""),IF($AB3075="x",_xlfn.CONCAT($AB$1, " "),""),IF($AC3075="x",_xlfn.CONCAT($AC$1, " "),""))</f>
        <v xml:space="preserve">Školenia, konferencie, semináre, časopisy </v>
      </c>
    </row>
    <row r="3076" spans="1:30" x14ac:dyDescent="0.3">
      <c r="A3076" s="3">
        <v>44270</v>
      </c>
      <c r="B3076" s="2">
        <f t="shared" si="145"/>
        <v>2021</v>
      </c>
      <c r="C3076" s="2">
        <f t="shared" si="144"/>
        <v>3</v>
      </c>
      <c r="D3076" s="2">
        <v>175</v>
      </c>
      <c r="E3076" t="s">
        <v>5495</v>
      </c>
      <c r="F3076" s="4">
        <v>35966068</v>
      </c>
      <c r="G3076" s="2">
        <v>2970</v>
      </c>
      <c r="H3076" t="s">
        <v>5792</v>
      </c>
      <c r="AB3076" t="s">
        <v>5792</v>
      </c>
      <c r="AD3076" t="str">
        <f t="shared" si="146"/>
        <v xml:space="preserve">Civilná ochrana a bezpečnosť </v>
      </c>
    </row>
    <row r="3077" spans="1:30" x14ac:dyDescent="0.3">
      <c r="A3077" s="3">
        <v>44258</v>
      </c>
      <c r="B3077" s="2">
        <f t="shared" si="145"/>
        <v>2021</v>
      </c>
      <c r="C3077" s="2">
        <f t="shared" si="144"/>
        <v>3</v>
      </c>
      <c r="D3077" s="2">
        <v>100</v>
      </c>
      <c r="E3077" t="s">
        <v>5524</v>
      </c>
      <c r="F3077" s="4">
        <v>35966068</v>
      </c>
      <c r="G3077" s="2">
        <v>93</v>
      </c>
      <c r="H3077" t="s">
        <v>5792</v>
      </c>
      <c r="AB3077" t="s">
        <v>5792</v>
      </c>
      <c r="AD3077" t="str">
        <f t="shared" si="146"/>
        <v xml:space="preserve">Civilná ochrana a bezpečnosť </v>
      </c>
    </row>
    <row r="3078" spans="1:30" x14ac:dyDescent="0.3">
      <c r="A3078" s="3">
        <v>44855</v>
      </c>
      <c r="B3078" s="2">
        <f t="shared" si="145"/>
        <v>2022</v>
      </c>
      <c r="C3078" s="2">
        <f t="shared" si="144"/>
        <v>10</v>
      </c>
      <c r="D3078">
        <v>1390</v>
      </c>
      <c r="E3078" t="s">
        <v>2669</v>
      </c>
      <c r="F3078" s="4">
        <v>35966289</v>
      </c>
      <c r="G3078" s="2">
        <v>1024.3399999999999</v>
      </c>
      <c r="H3078" t="s">
        <v>5792</v>
      </c>
      <c r="K3078" t="s">
        <v>5792</v>
      </c>
      <c r="AD3078" t="str">
        <f t="shared" si="146"/>
        <v xml:space="preserve">Investícia a údržba majetku </v>
      </c>
    </row>
    <row r="3079" spans="1:30" x14ac:dyDescent="0.3">
      <c r="A3079" s="3">
        <v>44510</v>
      </c>
      <c r="B3079" s="2">
        <f t="shared" si="145"/>
        <v>2021</v>
      </c>
      <c r="C3079" s="2">
        <f t="shared" si="144"/>
        <v>11</v>
      </c>
      <c r="D3079" s="2">
        <v>1563</v>
      </c>
      <c r="E3079" t="s">
        <v>4362</v>
      </c>
      <c r="F3079" s="4">
        <v>35966289</v>
      </c>
      <c r="G3079" s="2">
        <v>9524.0499999999993</v>
      </c>
      <c r="H3079" t="s">
        <v>5792</v>
      </c>
      <c r="K3079" t="s">
        <v>5792</v>
      </c>
      <c r="AD3079" t="str">
        <f t="shared" si="146"/>
        <v xml:space="preserve">Investícia a údržba majetku </v>
      </c>
    </row>
    <row r="3080" spans="1:30" x14ac:dyDescent="0.3">
      <c r="A3080" s="3">
        <v>44463</v>
      </c>
      <c r="B3080" s="2">
        <f t="shared" si="145"/>
        <v>2021</v>
      </c>
      <c r="C3080" s="2">
        <f t="shared" si="144"/>
        <v>9</v>
      </c>
      <c r="D3080" s="2">
        <v>1309</v>
      </c>
      <c r="E3080" t="s">
        <v>4580</v>
      </c>
      <c r="F3080" s="4">
        <v>35966289</v>
      </c>
      <c r="G3080" s="2">
        <v>148.85</v>
      </c>
      <c r="H3080" t="s">
        <v>5792</v>
      </c>
      <c r="K3080" t="s">
        <v>5792</v>
      </c>
      <c r="AD3080" t="str">
        <f t="shared" si="146"/>
        <v xml:space="preserve">Investícia a údržba majetku </v>
      </c>
    </row>
    <row r="3081" spans="1:30" x14ac:dyDescent="0.3">
      <c r="A3081" s="3">
        <v>45061</v>
      </c>
      <c r="B3081" s="2">
        <f t="shared" si="145"/>
        <v>2023</v>
      </c>
      <c r="C3081" s="2">
        <f t="shared" si="144"/>
        <v>5</v>
      </c>
      <c r="D3081" s="2">
        <v>142</v>
      </c>
      <c r="E3081" t="s">
        <v>1633</v>
      </c>
      <c r="F3081" s="4">
        <v>35970707</v>
      </c>
      <c r="G3081" s="2">
        <v>-142.34</v>
      </c>
      <c r="H3081" t="s">
        <v>5792</v>
      </c>
      <c r="L3081" t="s">
        <v>5792</v>
      </c>
      <c r="AD3081" t="str">
        <f t="shared" si="146"/>
        <v xml:space="preserve">Energie, vodné, stočné, správcovské služby </v>
      </c>
    </row>
    <row r="3082" spans="1:30" x14ac:dyDescent="0.3">
      <c r="A3082" s="3">
        <v>45050</v>
      </c>
      <c r="B3082" s="2">
        <f t="shared" si="145"/>
        <v>2023</v>
      </c>
      <c r="C3082" s="2">
        <f t="shared" si="144"/>
        <v>5</v>
      </c>
      <c r="D3082" s="2">
        <v>114</v>
      </c>
      <c r="E3082" t="s">
        <v>1665</v>
      </c>
      <c r="F3082" s="4">
        <v>35970707</v>
      </c>
      <c r="G3082" s="2">
        <v>142.34</v>
      </c>
      <c r="H3082" t="s">
        <v>5792</v>
      </c>
      <c r="L3082" t="s">
        <v>5792</v>
      </c>
      <c r="AD3082" t="str">
        <f t="shared" si="146"/>
        <v xml:space="preserve">Energie, vodné, stočné, správcovské služby </v>
      </c>
    </row>
    <row r="3083" spans="1:30" x14ac:dyDescent="0.3">
      <c r="A3083" s="3">
        <v>44658</v>
      </c>
      <c r="B3083" s="2">
        <f t="shared" si="145"/>
        <v>2022</v>
      </c>
      <c r="C3083" s="2">
        <f t="shared" si="144"/>
        <v>4</v>
      </c>
      <c r="D3083">
        <v>449</v>
      </c>
      <c r="E3083" t="s">
        <v>3541</v>
      </c>
      <c r="F3083" s="4">
        <v>35971967</v>
      </c>
      <c r="G3083" s="2">
        <v>120</v>
      </c>
      <c r="H3083" t="s">
        <v>5792</v>
      </c>
      <c r="K3083" t="s">
        <v>5792</v>
      </c>
      <c r="AD3083" t="str">
        <f t="shared" si="146"/>
        <v xml:space="preserve">Investícia a údržba majetku </v>
      </c>
    </row>
    <row r="3084" spans="1:30" x14ac:dyDescent="0.3">
      <c r="A3084" s="3">
        <v>44652</v>
      </c>
      <c r="B3084" s="2">
        <f t="shared" si="145"/>
        <v>2022</v>
      </c>
      <c r="C3084" s="2">
        <f t="shared" si="144"/>
        <v>4</v>
      </c>
      <c r="D3084">
        <v>19</v>
      </c>
      <c r="E3084" t="s">
        <v>3563</v>
      </c>
      <c r="F3084" s="4">
        <v>35971967</v>
      </c>
      <c r="G3084" s="2">
        <v>120</v>
      </c>
      <c r="H3084" t="s">
        <v>5792</v>
      </c>
      <c r="K3084" t="s">
        <v>5792</v>
      </c>
      <c r="AD3084" t="str">
        <f t="shared" si="146"/>
        <v xml:space="preserve">Investícia a údržba majetku </v>
      </c>
    </row>
    <row r="3085" spans="1:30" x14ac:dyDescent="0.3">
      <c r="A3085" s="3">
        <v>45021</v>
      </c>
      <c r="B3085" s="2">
        <f t="shared" si="145"/>
        <v>2023</v>
      </c>
      <c r="C3085" s="2">
        <f t="shared" si="144"/>
        <v>4</v>
      </c>
      <c r="D3085" s="2">
        <v>307</v>
      </c>
      <c r="E3085" t="s">
        <v>1807</v>
      </c>
      <c r="F3085" s="4">
        <v>35975946</v>
      </c>
      <c r="G3085" s="2">
        <v>1062</v>
      </c>
      <c r="I3085" t="s">
        <v>5792</v>
      </c>
      <c r="P3085" t="s">
        <v>5792</v>
      </c>
      <c r="AD3085" t="str">
        <f t="shared" si="146"/>
        <v xml:space="preserve">IT služby, SW, licencie </v>
      </c>
    </row>
    <row r="3086" spans="1:30" x14ac:dyDescent="0.3">
      <c r="A3086" s="3">
        <v>44970</v>
      </c>
      <c r="B3086" s="2">
        <f t="shared" si="145"/>
        <v>2023</v>
      </c>
      <c r="C3086" s="2">
        <f t="shared" si="144"/>
        <v>2</v>
      </c>
      <c r="D3086" s="2">
        <v>5</v>
      </c>
      <c r="E3086" t="s">
        <v>1807</v>
      </c>
      <c r="F3086" s="4">
        <v>35975946</v>
      </c>
      <c r="G3086" s="2">
        <v>1062</v>
      </c>
      <c r="I3086" t="s">
        <v>5792</v>
      </c>
      <c r="P3086" t="s">
        <v>5792</v>
      </c>
      <c r="AD3086" t="str">
        <f t="shared" si="146"/>
        <v xml:space="preserve">IT služby, SW, licencie </v>
      </c>
    </row>
    <row r="3087" spans="1:30" x14ac:dyDescent="0.3">
      <c r="A3087" s="3">
        <v>44558</v>
      </c>
      <c r="B3087" s="2">
        <f t="shared" si="145"/>
        <v>2021</v>
      </c>
      <c r="C3087" s="2">
        <f t="shared" si="144"/>
        <v>12</v>
      </c>
      <c r="D3087" s="2">
        <v>1778</v>
      </c>
      <c r="E3087" t="s">
        <v>4097</v>
      </c>
      <c r="F3087" s="4">
        <v>35975946</v>
      </c>
      <c r="G3087" s="2">
        <v>864</v>
      </c>
      <c r="I3087" t="s">
        <v>5792</v>
      </c>
      <c r="P3087" t="s">
        <v>5792</v>
      </c>
      <c r="AD3087" t="str">
        <f t="shared" si="146"/>
        <v xml:space="preserve">IT služby, SW, licencie </v>
      </c>
    </row>
    <row r="3088" spans="1:30" x14ac:dyDescent="0.3">
      <c r="A3088" s="3">
        <v>44475</v>
      </c>
      <c r="B3088" s="2">
        <f t="shared" si="145"/>
        <v>2021</v>
      </c>
      <c r="C3088" s="2">
        <f t="shared" si="144"/>
        <v>10</v>
      </c>
      <c r="D3088" s="2">
        <v>1244</v>
      </c>
      <c r="E3088" t="s">
        <v>4527</v>
      </c>
      <c r="F3088" s="4">
        <v>35975946</v>
      </c>
      <c r="G3088" s="2">
        <v>48</v>
      </c>
      <c r="I3088" t="s">
        <v>5792</v>
      </c>
      <c r="P3088" t="s">
        <v>5792</v>
      </c>
      <c r="AD3088" t="str">
        <f t="shared" si="146"/>
        <v xml:space="preserve">IT služby, SW, licencie </v>
      </c>
    </row>
    <row r="3089" spans="1:30" x14ac:dyDescent="0.3">
      <c r="A3089" s="3">
        <v>44308</v>
      </c>
      <c r="B3089" s="2">
        <f t="shared" si="145"/>
        <v>2021</v>
      </c>
      <c r="C3089" s="2">
        <f t="shared" si="144"/>
        <v>4</v>
      </c>
      <c r="D3089" s="2">
        <v>531</v>
      </c>
      <c r="E3089" t="s">
        <v>5270</v>
      </c>
      <c r="F3089" s="4">
        <v>35975946</v>
      </c>
      <c r="G3089" s="2">
        <v>1436.4</v>
      </c>
      <c r="I3089" t="s">
        <v>5792</v>
      </c>
      <c r="P3089" t="s">
        <v>5792</v>
      </c>
      <c r="AD3089" t="str">
        <f t="shared" si="146"/>
        <v xml:space="preserve">IT služby, SW, licencie </v>
      </c>
    </row>
    <row r="3090" spans="1:30" x14ac:dyDescent="0.3">
      <c r="A3090" s="3">
        <v>44292</v>
      </c>
      <c r="B3090" s="2">
        <f t="shared" si="145"/>
        <v>2021</v>
      </c>
      <c r="C3090" s="2">
        <f t="shared" si="144"/>
        <v>4</v>
      </c>
      <c r="D3090" s="2">
        <v>11</v>
      </c>
      <c r="E3090" t="s">
        <v>5270</v>
      </c>
      <c r="F3090" s="4">
        <v>35975946</v>
      </c>
      <c r="G3090" s="2">
        <v>1436.4</v>
      </c>
      <c r="I3090" t="s">
        <v>5792</v>
      </c>
      <c r="P3090" t="s">
        <v>5792</v>
      </c>
      <c r="AD3090" t="str">
        <f t="shared" si="146"/>
        <v xml:space="preserve">IT služby, SW, licencie </v>
      </c>
    </row>
    <row r="3091" spans="1:30" x14ac:dyDescent="0.3">
      <c r="A3091" s="3">
        <v>44286</v>
      </c>
      <c r="B3091" s="2">
        <f t="shared" si="145"/>
        <v>2021</v>
      </c>
      <c r="C3091" s="2">
        <f t="shared" si="144"/>
        <v>3</v>
      </c>
      <c r="D3091" s="2">
        <v>237</v>
      </c>
      <c r="E3091" t="s">
        <v>5381</v>
      </c>
      <c r="F3091" s="4">
        <v>36041432</v>
      </c>
      <c r="G3091" s="2">
        <v>219.52</v>
      </c>
      <c r="I3091" t="s">
        <v>5792</v>
      </c>
      <c r="P3091" t="s">
        <v>5792</v>
      </c>
      <c r="AD3091" t="str">
        <f t="shared" si="146"/>
        <v xml:space="preserve">IT služby, SW, licencie </v>
      </c>
    </row>
    <row r="3092" spans="1:30" x14ac:dyDescent="0.3">
      <c r="A3092" s="3">
        <v>44560</v>
      </c>
      <c r="B3092" s="2">
        <f t="shared" si="145"/>
        <v>2021</v>
      </c>
      <c r="C3092" s="2">
        <f t="shared" si="144"/>
        <v>12</v>
      </c>
      <c r="D3092" s="2">
        <v>1959</v>
      </c>
      <c r="E3092" t="s">
        <v>4017</v>
      </c>
      <c r="F3092" s="4">
        <v>36064645</v>
      </c>
      <c r="G3092" s="2">
        <v>4800</v>
      </c>
      <c r="H3092" t="s">
        <v>5792</v>
      </c>
      <c r="S3092" t="s">
        <v>5792</v>
      </c>
      <c r="AD3092" t="str">
        <f t="shared" si="146"/>
        <v xml:space="preserve">Územné plány </v>
      </c>
    </row>
    <row r="3093" spans="1:30" x14ac:dyDescent="0.3">
      <c r="A3093" s="3">
        <v>45056</v>
      </c>
      <c r="B3093" s="2">
        <f t="shared" si="145"/>
        <v>2023</v>
      </c>
      <c r="C3093" s="2">
        <f t="shared" si="144"/>
        <v>5</v>
      </c>
      <c r="D3093" s="2">
        <v>435</v>
      </c>
      <c r="E3093" t="s">
        <v>1657</v>
      </c>
      <c r="F3093" s="4">
        <v>36075477</v>
      </c>
      <c r="G3093" s="2">
        <v>700</v>
      </c>
      <c r="I3093" t="s">
        <v>5792</v>
      </c>
      <c r="K3093" t="s">
        <v>5792</v>
      </c>
      <c r="AD3093" t="str">
        <f t="shared" si="146"/>
        <v xml:space="preserve">Investícia a údržba majetku </v>
      </c>
    </row>
    <row r="3094" spans="1:30" x14ac:dyDescent="0.3">
      <c r="A3094" s="3">
        <v>44999</v>
      </c>
      <c r="B3094" s="2">
        <f t="shared" si="145"/>
        <v>2023</v>
      </c>
      <c r="C3094" s="2">
        <f t="shared" si="144"/>
        <v>3</v>
      </c>
      <c r="D3094" s="2">
        <v>150</v>
      </c>
      <c r="E3094" t="s">
        <v>1933</v>
      </c>
      <c r="F3094" s="4">
        <v>36129666</v>
      </c>
      <c r="G3094" s="2">
        <v>200</v>
      </c>
      <c r="H3094" t="s">
        <v>5792</v>
      </c>
      <c r="K3094" t="s">
        <v>5792</v>
      </c>
      <c r="AD3094" t="str">
        <f t="shared" si="146"/>
        <v xml:space="preserve">Investícia a údržba majetku </v>
      </c>
    </row>
    <row r="3095" spans="1:30" x14ac:dyDescent="0.3">
      <c r="A3095" s="3">
        <v>44789</v>
      </c>
      <c r="B3095" s="2">
        <f t="shared" si="145"/>
        <v>2022</v>
      </c>
      <c r="C3095" s="2">
        <f t="shared" si="144"/>
        <v>8</v>
      </c>
      <c r="D3095">
        <v>1108</v>
      </c>
      <c r="E3095" t="s">
        <v>2917</v>
      </c>
      <c r="F3095" s="4">
        <v>36130885</v>
      </c>
      <c r="G3095" s="2">
        <v>350</v>
      </c>
      <c r="I3095" t="s">
        <v>5792</v>
      </c>
      <c r="O3095" t="s">
        <v>5792</v>
      </c>
      <c r="W3095" t="s">
        <v>5792</v>
      </c>
      <c r="AD3095" t="str">
        <f t="shared" si="146"/>
        <v xml:space="preserve">Marketing, benefity, občerstvenie Šport, ihriská, parky, vnútrobloky </v>
      </c>
    </row>
    <row r="3096" spans="1:30" x14ac:dyDescent="0.3">
      <c r="A3096" s="3">
        <v>44419</v>
      </c>
      <c r="B3096" s="2">
        <f t="shared" si="145"/>
        <v>2021</v>
      </c>
      <c r="C3096" s="2">
        <f t="shared" si="144"/>
        <v>8</v>
      </c>
      <c r="D3096" s="2">
        <v>1080</v>
      </c>
      <c r="E3096" t="s">
        <v>4776</v>
      </c>
      <c r="F3096" s="4">
        <v>36130885</v>
      </c>
      <c r="G3096" s="2">
        <v>350</v>
      </c>
      <c r="I3096" t="s">
        <v>5792</v>
      </c>
      <c r="O3096" t="s">
        <v>5792</v>
      </c>
      <c r="W3096" t="s">
        <v>5792</v>
      </c>
      <c r="AD3096" t="str">
        <f t="shared" si="146"/>
        <v xml:space="preserve">Marketing, benefity, občerstvenie Šport, ihriská, parky, vnútrobloky </v>
      </c>
    </row>
    <row r="3097" spans="1:30" x14ac:dyDescent="0.3">
      <c r="A3097" s="3">
        <v>45309</v>
      </c>
      <c r="B3097" s="2">
        <f t="shared" si="145"/>
        <v>2024</v>
      </c>
      <c r="C3097" s="2">
        <f t="shared" si="144"/>
        <v>1</v>
      </c>
      <c r="D3097" s="2">
        <v>1</v>
      </c>
      <c r="E3097" t="s">
        <v>24</v>
      </c>
      <c r="F3097" s="4">
        <v>36182214</v>
      </c>
      <c r="G3097" s="2">
        <v>57.6</v>
      </c>
      <c r="I3097" t="s">
        <v>5792</v>
      </c>
      <c r="N3097" t="s">
        <v>5792</v>
      </c>
      <c r="P3097" t="s">
        <v>5792</v>
      </c>
      <c r="AD3097" t="str">
        <f t="shared" si="146"/>
        <v xml:space="preserve">ZŠ / MŠ / Jasle IT služby, SW, licencie </v>
      </c>
    </row>
    <row r="3098" spans="1:30" x14ac:dyDescent="0.3">
      <c r="A3098" s="3">
        <v>44949</v>
      </c>
      <c r="B3098" s="2">
        <f t="shared" si="145"/>
        <v>2023</v>
      </c>
      <c r="C3098" s="2">
        <f t="shared" si="144"/>
        <v>1</v>
      </c>
      <c r="D3098" s="2">
        <v>3</v>
      </c>
      <c r="E3098" t="s">
        <v>2142</v>
      </c>
      <c r="F3098" s="4">
        <v>36182214</v>
      </c>
      <c r="G3098" s="2">
        <v>57.6</v>
      </c>
      <c r="I3098" t="s">
        <v>5792</v>
      </c>
      <c r="N3098" t="s">
        <v>5792</v>
      </c>
      <c r="P3098" t="s">
        <v>5792</v>
      </c>
      <c r="AD3098" t="str">
        <f t="shared" si="146"/>
        <v xml:space="preserve">ZŠ / MŠ / Jasle IT služby, SW, licencie </v>
      </c>
    </row>
    <row r="3099" spans="1:30" x14ac:dyDescent="0.3">
      <c r="A3099" s="3">
        <v>44616</v>
      </c>
      <c r="B3099" s="2">
        <f t="shared" si="145"/>
        <v>2022</v>
      </c>
      <c r="C3099" s="2">
        <f t="shared" si="144"/>
        <v>2</v>
      </c>
      <c r="D3099">
        <v>195</v>
      </c>
      <c r="E3099" t="s">
        <v>3738</v>
      </c>
      <c r="F3099" s="4">
        <v>36182214</v>
      </c>
      <c r="G3099" s="2">
        <v>48</v>
      </c>
      <c r="I3099" t="s">
        <v>5792</v>
      </c>
      <c r="N3099" t="s">
        <v>5792</v>
      </c>
      <c r="P3099" t="s">
        <v>5792</v>
      </c>
      <c r="AD3099" t="str">
        <f t="shared" si="146"/>
        <v xml:space="preserve">ZŠ / MŠ / Jasle IT služby, SW, licencie </v>
      </c>
    </row>
    <row r="3100" spans="1:30" x14ac:dyDescent="0.3">
      <c r="A3100" s="3">
        <v>44258</v>
      </c>
      <c r="B3100" s="2">
        <f t="shared" si="145"/>
        <v>2021</v>
      </c>
      <c r="C3100" s="2">
        <f t="shared" si="144"/>
        <v>3</v>
      </c>
      <c r="D3100" s="2">
        <v>169</v>
      </c>
      <c r="E3100" t="s">
        <v>5529</v>
      </c>
      <c r="F3100" s="4">
        <v>36182214</v>
      </c>
      <c r="G3100" s="2">
        <v>48</v>
      </c>
      <c r="I3100" t="s">
        <v>5792</v>
      </c>
      <c r="N3100" t="s">
        <v>5792</v>
      </c>
      <c r="P3100" t="s">
        <v>5792</v>
      </c>
      <c r="AD3100" t="str">
        <f t="shared" si="146"/>
        <v xml:space="preserve">ZŠ / MŠ / Jasle IT služby, SW, licencie </v>
      </c>
    </row>
    <row r="3101" spans="1:30" x14ac:dyDescent="0.3">
      <c r="A3101" s="3">
        <v>45257</v>
      </c>
      <c r="B3101" s="2">
        <f t="shared" si="145"/>
        <v>2023</v>
      </c>
      <c r="C3101" s="2">
        <f t="shared" si="144"/>
        <v>11</v>
      </c>
      <c r="D3101" s="2">
        <v>1397</v>
      </c>
      <c r="E3101" t="s">
        <v>500</v>
      </c>
      <c r="F3101" s="4">
        <v>36191400</v>
      </c>
      <c r="G3101" s="2">
        <v>70.8</v>
      </c>
      <c r="I3101" t="s">
        <v>5792</v>
      </c>
      <c r="P3101" t="s">
        <v>5792</v>
      </c>
      <c r="AD3101" t="str">
        <f t="shared" si="146"/>
        <v xml:space="preserve">IT služby, SW, licencie </v>
      </c>
    </row>
    <row r="3102" spans="1:30" x14ac:dyDescent="0.3">
      <c r="A3102" s="3">
        <v>45253</v>
      </c>
      <c r="B3102" s="2">
        <f t="shared" si="145"/>
        <v>2023</v>
      </c>
      <c r="C3102" s="2">
        <f t="shared" si="144"/>
        <v>11</v>
      </c>
      <c r="D3102" s="2">
        <v>60</v>
      </c>
      <c r="E3102" t="s">
        <v>532</v>
      </c>
      <c r="F3102" s="4">
        <v>36191400</v>
      </c>
      <c r="G3102" s="2">
        <v>70.8</v>
      </c>
      <c r="I3102" t="s">
        <v>5792</v>
      </c>
      <c r="P3102" t="s">
        <v>5792</v>
      </c>
      <c r="AD3102" t="str">
        <f t="shared" si="146"/>
        <v xml:space="preserve">IT služby, SW, licencie </v>
      </c>
    </row>
    <row r="3103" spans="1:30" x14ac:dyDescent="0.3">
      <c r="A3103" s="3">
        <v>44314</v>
      </c>
      <c r="B3103" s="2">
        <f t="shared" si="145"/>
        <v>2021</v>
      </c>
      <c r="C3103" s="2">
        <f t="shared" si="144"/>
        <v>4</v>
      </c>
      <c r="D3103" s="2">
        <v>516</v>
      </c>
      <c r="E3103" t="s">
        <v>5246</v>
      </c>
      <c r="F3103" s="4">
        <v>36192384</v>
      </c>
      <c r="G3103" s="2">
        <v>392.33</v>
      </c>
      <c r="I3103" t="s">
        <v>5792</v>
      </c>
      <c r="AB3103" t="s">
        <v>5792</v>
      </c>
      <c r="AD3103" t="str">
        <f t="shared" si="146"/>
        <v xml:space="preserve">Civilná ochrana a bezpečnosť </v>
      </c>
    </row>
    <row r="3104" spans="1:30" x14ac:dyDescent="0.3">
      <c r="A3104" s="3">
        <v>45308</v>
      </c>
      <c r="B3104" s="2">
        <f t="shared" si="145"/>
        <v>2024</v>
      </c>
      <c r="C3104" s="2">
        <f t="shared" si="144"/>
        <v>1</v>
      </c>
      <c r="D3104" s="2">
        <v>8</v>
      </c>
      <c r="E3104" t="s">
        <v>35</v>
      </c>
      <c r="F3104" s="4">
        <v>36211541</v>
      </c>
      <c r="G3104" s="2">
        <v>1250</v>
      </c>
      <c r="H3104" t="s">
        <v>5792</v>
      </c>
      <c r="L3104" t="s">
        <v>5792</v>
      </c>
      <c r="AD3104" t="str">
        <f t="shared" si="146"/>
        <v xml:space="preserve">Energie, vodné, stočné, správcovské služby </v>
      </c>
    </row>
    <row r="3105" spans="1:30" x14ac:dyDescent="0.3">
      <c r="A3105" s="3">
        <v>45308</v>
      </c>
      <c r="B3105" s="2">
        <f t="shared" si="145"/>
        <v>2024</v>
      </c>
      <c r="C3105" s="2">
        <f t="shared" si="144"/>
        <v>1</v>
      </c>
      <c r="D3105" s="2">
        <v>7</v>
      </c>
      <c r="E3105" t="s">
        <v>36</v>
      </c>
      <c r="F3105" s="4">
        <v>36211541</v>
      </c>
      <c r="G3105" s="2">
        <v>3350</v>
      </c>
      <c r="H3105" t="s">
        <v>5792</v>
      </c>
      <c r="L3105" t="s">
        <v>5792</v>
      </c>
      <c r="AD3105" t="str">
        <f t="shared" si="146"/>
        <v xml:space="preserve">Energie, vodné, stočné, správcovské služby </v>
      </c>
    </row>
    <row r="3106" spans="1:30" x14ac:dyDescent="0.3">
      <c r="A3106" s="3">
        <v>45308</v>
      </c>
      <c r="B3106" s="2">
        <f t="shared" si="145"/>
        <v>2024</v>
      </c>
      <c r="C3106" s="2">
        <f t="shared" si="144"/>
        <v>1</v>
      </c>
      <c r="D3106" s="2">
        <v>5</v>
      </c>
      <c r="E3106" t="s">
        <v>37</v>
      </c>
      <c r="F3106" s="4">
        <v>36211541</v>
      </c>
      <c r="G3106" s="2">
        <v>2790</v>
      </c>
      <c r="H3106" t="s">
        <v>5792</v>
      </c>
      <c r="L3106" t="s">
        <v>5792</v>
      </c>
      <c r="AD3106" t="str">
        <f t="shared" si="146"/>
        <v xml:space="preserve">Energie, vodné, stočné, správcovské služby </v>
      </c>
    </row>
    <row r="3107" spans="1:30" x14ac:dyDescent="0.3">
      <c r="A3107" s="3">
        <v>45306</v>
      </c>
      <c r="B3107" s="2">
        <f t="shared" si="145"/>
        <v>2024</v>
      </c>
      <c r="C3107" s="2">
        <f t="shared" si="144"/>
        <v>1</v>
      </c>
      <c r="D3107" s="2">
        <v>1633</v>
      </c>
      <c r="E3107" t="s">
        <v>64</v>
      </c>
      <c r="F3107" s="4">
        <v>36211541</v>
      </c>
      <c r="G3107" s="2">
        <v>26830</v>
      </c>
      <c r="H3107" t="s">
        <v>5792</v>
      </c>
      <c r="L3107" t="s">
        <v>5792</v>
      </c>
      <c r="AD3107" t="str">
        <f t="shared" si="146"/>
        <v xml:space="preserve">Energie, vodné, stočné, správcovské služby </v>
      </c>
    </row>
    <row r="3108" spans="1:30" x14ac:dyDescent="0.3">
      <c r="A3108" s="3">
        <v>45302</v>
      </c>
      <c r="B3108" s="2">
        <f t="shared" si="145"/>
        <v>2024</v>
      </c>
      <c r="C3108" s="2">
        <f t="shared" si="144"/>
        <v>1</v>
      </c>
      <c r="D3108" s="2">
        <v>546</v>
      </c>
      <c r="E3108" t="s">
        <v>88</v>
      </c>
      <c r="F3108" s="4">
        <v>36211541</v>
      </c>
      <c r="G3108" s="2">
        <v>-530.55999999999995</v>
      </c>
      <c r="H3108" t="s">
        <v>5792</v>
      </c>
      <c r="L3108" t="s">
        <v>5792</v>
      </c>
      <c r="AD3108" t="str">
        <f t="shared" si="146"/>
        <v xml:space="preserve">Energie, vodné, stočné, správcovské služby </v>
      </c>
    </row>
    <row r="3109" spans="1:30" x14ac:dyDescent="0.3">
      <c r="A3109" s="3">
        <v>45302</v>
      </c>
      <c r="B3109" s="2">
        <f t="shared" si="145"/>
        <v>2024</v>
      </c>
      <c r="C3109" s="2">
        <f t="shared" si="144"/>
        <v>1</v>
      </c>
      <c r="D3109" s="2">
        <v>544</v>
      </c>
      <c r="E3109" t="s">
        <v>89</v>
      </c>
      <c r="F3109" s="4">
        <v>36211541</v>
      </c>
      <c r="G3109" s="2">
        <v>-1978.67</v>
      </c>
      <c r="H3109" t="s">
        <v>5792</v>
      </c>
      <c r="L3109" t="s">
        <v>5792</v>
      </c>
      <c r="AD3109" t="str">
        <f t="shared" si="146"/>
        <v xml:space="preserve">Energie, vodné, stočné, správcovské služby </v>
      </c>
    </row>
    <row r="3110" spans="1:30" x14ac:dyDescent="0.3">
      <c r="A3110" s="3">
        <v>45302</v>
      </c>
      <c r="B3110" s="2">
        <f t="shared" si="145"/>
        <v>2024</v>
      </c>
      <c r="C3110" s="2">
        <f t="shared" si="144"/>
        <v>1</v>
      </c>
      <c r="D3110" s="2">
        <v>543</v>
      </c>
      <c r="E3110" t="s">
        <v>90</v>
      </c>
      <c r="F3110" s="4">
        <v>36211541</v>
      </c>
      <c r="G3110" s="2">
        <v>-268.77999999999997</v>
      </c>
      <c r="H3110" t="s">
        <v>5792</v>
      </c>
      <c r="L3110" t="s">
        <v>5792</v>
      </c>
      <c r="AD3110" t="str">
        <f t="shared" si="146"/>
        <v xml:space="preserve">Energie, vodné, stočné, správcovské služby </v>
      </c>
    </row>
    <row r="3111" spans="1:30" x14ac:dyDescent="0.3">
      <c r="A3111" s="3">
        <v>45302</v>
      </c>
      <c r="B3111" s="2">
        <f t="shared" si="145"/>
        <v>2024</v>
      </c>
      <c r="C3111" s="2">
        <f t="shared" si="144"/>
        <v>1</v>
      </c>
      <c r="D3111" s="2">
        <v>542</v>
      </c>
      <c r="E3111" t="s">
        <v>91</v>
      </c>
      <c r="F3111" s="4">
        <v>36211541</v>
      </c>
      <c r="G3111" s="2">
        <v>-1005.12</v>
      </c>
      <c r="H3111" t="s">
        <v>5792</v>
      </c>
      <c r="L3111" t="s">
        <v>5792</v>
      </c>
      <c r="AD3111" t="str">
        <f t="shared" si="146"/>
        <v xml:space="preserve">Energie, vodné, stočné, správcovské služby </v>
      </c>
    </row>
    <row r="3112" spans="1:30" x14ac:dyDescent="0.3">
      <c r="A3112" s="3">
        <v>45302</v>
      </c>
      <c r="B3112" s="2">
        <f t="shared" si="145"/>
        <v>2024</v>
      </c>
      <c r="C3112" s="2">
        <f t="shared" si="144"/>
        <v>1</v>
      </c>
      <c r="D3112" s="2">
        <v>541</v>
      </c>
      <c r="E3112" t="s">
        <v>92</v>
      </c>
      <c r="F3112" s="4">
        <v>36211541</v>
      </c>
      <c r="G3112" s="2">
        <v>-74.11</v>
      </c>
      <c r="H3112" t="s">
        <v>5792</v>
      </c>
      <c r="L3112" t="s">
        <v>5792</v>
      </c>
      <c r="AD3112" t="str">
        <f t="shared" si="146"/>
        <v xml:space="preserve">Energie, vodné, stočné, správcovské služby </v>
      </c>
    </row>
    <row r="3113" spans="1:30" x14ac:dyDescent="0.3">
      <c r="A3113" s="3">
        <v>45302</v>
      </c>
      <c r="B3113" s="2">
        <f t="shared" si="145"/>
        <v>2024</v>
      </c>
      <c r="C3113" s="2">
        <f t="shared" si="144"/>
        <v>1</v>
      </c>
      <c r="D3113" s="2">
        <v>539</v>
      </c>
      <c r="E3113" t="s">
        <v>93</v>
      </c>
      <c r="F3113" s="4">
        <v>36211541</v>
      </c>
      <c r="G3113" s="2">
        <v>-343.02</v>
      </c>
      <c r="H3113" t="s">
        <v>5792</v>
      </c>
      <c r="L3113" t="s">
        <v>5792</v>
      </c>
      <c r="AD3113" t="str">
        <f t="shared" si="146"/>
        <v xml:space="preserve">Energie, vodné, stočné, správcovské služby </v>
      </c>
    </row>
    <row r="3114" spans="1:30" x14ac:dyDescent="0.3">
      <c r="A3114" s="3">
        <v>45302</v>
      </c>
      <c r="B3114" s="2">
        <f t="shared" si="145"/>
        <v>2024</v>
      </c>
      <c r="C3114" s="2">
        <f t="shared" si="144"/>
        <v>1</v>
      </c>
      <c r="D3114" s="2">
        <v>534</v>
      </c>
      <c r="E3114" t="s">
        <v>97</v>
      </c>
      <c r="F3114" s="4">
        <v>36211541</v>
      </c>
      <c r="G3114" s="2">
        <v>-416.06</v>
      </c>
      <c r="H3114" t="s">
        <v>5792</v>
      </c>
      <c r="L3114" t="s">
        <v>5792</v>
      </c>
      <c r="AD3114" t="str">
        <f t="shared" si="146"/>
        <v xml:space="preserve">Energie, vodné, stočné, správcovské služby </v>
      </c>
    </row>
    <row r="3115" spans="1:30" x14ac:dyDescent="0.3">
      <c r="A3115" s="3">
        <v>45294</v>
      </c>
      <c r="B3115" s="2">
        <f t="shared" si="145"/>
        <v>2024</v>
      </c>
      <c r="C3115" s="2">
        <f t="shared" si="144"/>
        <v>1</v>
      </c>
      <c r="D3115" s="2">
        <v>511</v>
      </c>
      <c r="E3115" t="s">
        <v>127</v>
      </c>
      <c r="F3115" s="4">
        <v>36211541</v>
      </c>
      <c r="G3115" s="2">
        <v>769.74</v>
      </c>
      <c r="H3115" t="s">
        <v>5792</v>
      </c>
      <c r="L3115" t="s">
        <v>5792</v>
      </c>
      <c r="AD3115" t="str">
        <f t="shared" si="146"/>
        <v xml:space="preserve">Energie, vodné, stočné, správcovské služby </v>
      </c>
    </row>
    <row r="3116" spans="1:30" x14ac:dyDescent="0.3">
      <c r="A3116" s="3">
        <v>45294</v>
      </c>
      <c r="B3116" s="2">
        <f t="shared" si="145"/>
        <v>2024</v>
      </c>
      <c r="C3116" s="2">
        <f t="shared" si="144"/>
        <v>1</v>
      </c>
      <c r="D3116" s="2">
        <v>1502</v>
      </c>
      <c r="E3116" t="s">
        <v>128</v>
      </c>
      <c r="F3116" s="4">
        <v>36211541</v>
      </c>
      <c r="G3116" s="2">
        <v>1352.69</v>
      </c>
      <c r="H3116" t="s">
        <v>5792</v>
      </c>
      <c r="L3116" t="s">
        <v>5792</v>
      </c>
      <c r="AD3116" t="str">
        <f t="shared" si="146"/>
        <v xml:space="preserve">Energie, vodné, stočné, správcovské služby </v>
      </c>
    </row>
    <row r="3117" spans="1:30" x14ac:dyDescent="0.3">
      <c r="A3117" s="3">
        <v>45288</v>
      </c>
      <c r="B3117" s="2">
        <f t="shared" si="145"/>
        <v>2023</v>
      </c>
      <c r="C3117" s="2">
        <f t="shared" si="144"/>
        <v>12</v>
      </c>
      <c r="D3117" s="2">
        <v>524</v>
      </c>
      <c r="E3117" t="s">
        <v>150</v>
      </c>
      <c r="F3117" s="4">
        <v>36211541</v>
      </c>
      <c r="G3117" s="2">
        <v>33216</v>
      </c>
      <c r="H3117" t="s">
        <v>5792</v>
      </c>
      <c r="L3117" t="s">
        <v>5792</v>
      </c>
      <c r="AD3117" t="str">
        <f t="shared" si="146"/>
        <v xml:space="preserve">Energie, vodné, stočné, správcovské služby </v>
      </c>
    </row>
    <row r="3118" spans="1:30" x14ac:dyDescent="0.3">
      <c r="A3118" s="3">
        <v>45281</v>
      </c>
      <c r="B3118" s="2">
        <f t="shared" si="145"/>
        <v>2023</v>
      </c>
      <c r="C3118" s="2">
        <f t="shared" si="144"/>
        <v>12</v>
      </c>
      <c r="D3118" s="2">
        <v>507</v>
      </c>
      <c r="E3118" t="s">
        <v>205</v>
      </c>
      <c r="F3118" s="4">
        <v>36211541</v>
      </c>
      <c r="G3118" s="2">
        <v>598.73</v>
      </c>
      <c r="H3118" t="s">
        <v>5792</v>
      </c>
      <c r="L3118" t="s">
        <v>5792</v>
      </c>
      <c r="AD3118" t="str">
        <f t="shared" si="146"/>
        <v xml:space="preserve">Energie, vodné, stočné, správcovské služby </v>
      </c>
    </row>
    <row r="3119" spans="1:30" x14ac:dyDescent="0.3">
      <c r="A3119" s="3">
        <v>45281</v>
      </c>
      <c r="B3119" s="2">
        <f t="shared" si="145"/>
        <v>2023</v>
      </c>
      <c r="C3119" s="2">
        <f t="shared" si="144"/>
        <v>12</v>
      </c>
      <c r="D3119" s="2">
        <v>506</v>
      </c>
      <c r="E3119" t="s">
        <v>206</v>
      </c>
      <c r="F3119" s="4">
        <v>36211541</v>
      </c>
      <c r="G3119" s="2">
        <v>196.3</v>
      </c>
      <c r="H3119" t="s">
        <v>5792</v>
      </c>
      <c r="L3119" t="s">
        <v>5792</v>
      </c>
      <c r="AD3119" t="str">
        <f t="shared" si="146"/>
        <v xml:space="preserve">Energie, vodné, stočné, správcovské služby </v>
      </c>
    </row>
    <row r="3120" spans="1:30" x14ac:dyDescent="0.3">
      <c r="A3120" s="3">
        <v>45280</v>
      </c>
      <c r="B3120" s="2">
        <f t="shared" si="145"/>
        <v>2023</v>
      </c>
      <c r="C3120" s="2">
        <f t="shared" si="144"/>
        <v>12</v>
      </c>
      <c r="D3120" s="2">
        <v>447</v>
      </c>
      <c r="E3120" t="s">
        <v>234</v>
      </c>
      <c r="F3120" s="4">
        <v>36211541</v>
      </c>
      <c r="G3120" s="2">
        <v>2070</v>
      </c>
      <c r="H3120" t="s">
        <v>5792</v>
      </c>
      <c r="L3120" t="s">
        <v>5792</v>
      </c>
      <c r="AD3120" t="str">
        <f t="shared" si="146"/>
        <v xml:space="preserve">Energie, vodné, stočné, správcovské služby </v>
      </c>
    </row>
    <row r="3121" spans="1:30" x14ac:dyDescent="0.3">
      <c r="A3121" s="3">
        <v>45280</v>
      </c>
      <c r="B3121" s="2">
        <f t="shared" si="145"/>
        <v>2023</v>
      </c>
      <c r="C3121" s="2">
        <f t="shared" si="144"/>
        <v>12</v>
      </c>
      <c r="D3121" s="2">
        <v>448</v>
      </c>
      <c r="E3121" t="s">
        <v>235</v>
      </c>
      <c r="F3121" s="4">
        <v>36211541</v>
      </c>
      <c r="G3121" s="2">
        <v>640</v>
      </c>
      <c r="H3121" t="s">
        <v>5792</v>
      </c>
      <c r="L3121" t="s">
        <v>5792</v>
      </c>
      <c r="AD3121" t="str">
        <f t="shared" si="146"/>
        <v xml:space="preserve">Energie, vodné, stočné, správcovské služby </v>
      </c>
    </row>
    <row r="3122" spans="1:30" x14ac:dyDescent="0.3">
      <c r="A3122" s="3">
        <v>45280</v>
      </c>
      <c r="B3122" s="2">
        <f t="shared" si="145"/>
        <v>2023</v>
      </c>
      <c r="C3122" s="2">
        <f t="shared" si="144"/>
        <v>12</v>
      </c>
      <c r="D3122" s="2">
        <v>452</v>
      </c>
      <c r="E3122" t="s">
        <v>236</v>
      </c>
      <c r="F3122" s="4">
        <v>36211541</v>
      </c>
      <c r="G3122" s="2">
        <v>1910</v>
      </c>
      <c r="H3122" t="s">
        <v>5792</v>
      </c>
      <c r="L3122" t="s">
        <v>5792</v>
      </c>
      <c r="AD3122" t="str">
        <f t="shared" si="146"/>
        <v xml:space="preserve">Energie, vodné, stočné, správcovské služby </v>
      </c>
    </row>
    <row r="3123" spans="1:30" x14ac:dyDescent="0.3">
      <c r="A3123" s="3">
        <v>45280</v>
      </c>
      <c r="B3123" s="2">
        <f t="shared" si="145"/>
        <v>2023</v>
      </c>
      <c r="C3123" s="2">
        <f t="shared" si="144"/>
        <v>12</v>
      </c>
      <c r="D3123" s="2">
        <v>451</v>
      </c>
      <c r="E3123" t="s">
        <v>237</v>
      </c>
      <c r="F3123" s="4">
        <v>36211541</v>
      </c>
      <c r="G3123" s="2">
        <v>830</v>
      </c>
      <c r="H3123" t="s">
        <v>5792</v>
      </c>
      <c r="L3123" t="s">
        <v>5792</v>
      </c>
      <c r="AD3123" t="str">
        <f t="shared" si="146"/>
        <v xml:space="preserve">Energie, vodné, stočné, správcovské služby </v>
      </c>
    </row>
    <row r="3124" spans="1:30" x14ac:dyDescent="0.3">
      <c r="A3124" s="3">
        <v>45280</v>
      </c>
      <c r="B3124" s="2">
        <f t="shared" si="145"/>
        <v>2023</v>
      </c>
      <c r="C3124" s="2">
        <f t="shared" si="144"/>
        <v>12</v>
      </c>
      <c r="D3124" s="2">
        <v>450</v>
      </c>
      <c r="E3124" t="s">
        <v>238</v>
      </c>
      <c r="F3124" s="4">
        <v>36211541</v>
      </c>
      <c r="G3124" s="2">
        <v>3930</v>
      </c>
      <c r="H3124" t="s">
        <v>5792</v>
      </c>
      <c r="L3124" t="s">
        <v>5792</v>
      </c>
      <c r="AD3124" t="str">
        <f t="shared" si="146"/>
        <v xml:space="preserve">Energie, vodné, stočné, správcovské služby </v>
      </c>
    </row>
    <row r="3125" spans="1:30" x14ac:dyDescent="0.3">
      <c r="A3125" s="3">
        <v>45280</v>
      </c>
      <c r="B3125" s="2">
        <f t="shared" si="145"/>
        <v>2023</v>
      </c>
      <c r="C3125" s="2">
        <f t="shared" si="144"/>
        <v>12</v>
      </c>
      <c r="D3125" s="2">
        <v>449</v>
      </c>
      <c r="E3125" t="s">
        <v>239</v>
      </c>
      <c r="F3125" s="4">
        <v>36211541</v>
      </c>
      <c r="G3125" s="2">
        <v>1200</v>
      </c>
      <c r="H3125" t="s">
        <v>5792</v>
      </c>
      <c r="L3125" t="s">
        <v>5792</v>
      </c>
      <c r="AD3125" t="str">
        <f t="shared" si="146"/>
        <v xml:space="preserve">Energie, vodné, stočné, správcovské služby </v>
      </c>
    </row>
    <row r="3126" spans="1:30" x14ac:dyDescent="0.3">
      <c r="A3126" s="3">
        <v>45280</v>
      </c>
      <c r="B3126" s="2">
        <f t="shared" si="145"/>
        <v>2023</v>
      </c>
      <c r="C3126" s="2">
        <f t="shared" si="144"/>
        <v>12</v>
      </c>
      <c r="D3126" s="2">
        <v>453</v>
      </c>
      <c r="E3126" t="s">
        <v>240</v>
      </c>
      <c r="F3126" s="4">
        <v>36211541</v>
      </c>
      <c r="G3126" s="2">
        <v>3320</v>
      </c>
      <c r="H3126" t="s">
        <v>5792</v>
      </c>
      <c r="L3126" t="s">
        <v>5792</v>
      </c>
      <c r="AD3126" t="str">
        <f t="shared" si="146"/>
        <v xml:space="preserve">Energie, vodné, stočné, správcovské služby </v>
      </c>
    </row>
    <row r="3127" spans="1:30" x14ac:dyDescent="0.3">
      <c r="A3127" s="3">
        <v>45280</v>
      </c>
      <c r="B3127" s="2">
        <f t="shared" si="145"/>
        <v>2023</v>
      </c>
      <c r="C3127" s="2">
        <f t="shared" si="144"/>
        <v>12</v>
      </c>
      <c r="D3127" s="2">
        <v>454</v>
      </c>
      <c r="E3127" t="s">
        <v>241</v>
      </c>
      <c r="F3127" s="4">
        <v>36211541</v>
      </c>
      <c r="G3127" s="2">
        <v>1730</v>
      </c>
      <c r="H3127" t="s">
        <v>5792</v>
      </c>
      <c r="L3127" t="s">
        <v>5792</v>
      </c>
      <c r="AD3127" t="str">
        <f t="shared" si="146"/>
        <v xml:space="preserve">Energie, vodné, stočné, správcovské služby </v>
      </c>
    </row>
    <row r="3128" spans="1:30" x14ac:dyDescent="0.3">
      <c r="A3128" s="3">
        <v>45280</v>
      </c>
      <c r="B3128" s="2">
        <f t="shared" si="145"/>
        <v>2023</v>
      </c>
      <c r="C3128" s="2">
        <f t="shared" si="144"/>
        <v>12</v>
      </c>
      <c r="D3128" s="2">
        <v>455</v>
      </c>
      <c r="E3128" t="s">
        <v>242</v>
      </c>
      <c r="F3128" s="4">
        <v>36211541</v>
      </c>
      <c r="G3128" s="2">
        <v>3440</v>
      </c>
      <c r="H3128" t="s">
        <v>5792</v>
      </c>
      <c r="L3128" t="s">
        <v>5792</v>
      </c>
      <c r="AD3128" t="str">
        <f t="shared" si="146"/>
        <v xml:space="preserve">Energie, vodné, stočné, správcovské služby </v>
      </c>
    </row>
    <row r="3129" spans="1:30" x14ac:dyDescent="0.3">
      <c r="A3129" s="3">
        <v>45280</v>
      </c>
      <c r="B3129" s="2">
        <f t="shared" si="145"/>
        <v>2023</v>
      </c>
      <c r="C3129" s="2">
        <f t="shared" si="144"/>
        <v>12</v>
      </c>
      <c r="D3129" s="2">
        <v>503</v>
      </c>
      <c r="E3129" t="s">
        <v>268</v>
      </c>
      <c r="F3129" s="4">
        <v>36211541</v>
      </c>
      <c r="G3129" s="2">
        <v>-29.9</v>
      </c>
      <c r="H3129" t="s">
        <v>5792</v>
      </c>
      <c r="L3129" t="s">
        <v>5792</v>
      </c>
      <c r="AD3129" t="str">
        <f t="shared" si="146"/>
        <v xml:space="preserve">Energie, vodné, stočné, správcovské služby </v>
      </c>
    </row>
    <row r="3130" spans="1:30" x14ac:dyDescent="0.3">
      <c r="A3130" s="3">
        <v>45278</v>
      </c>
      <c r="B3130" s="2">
        <f t="shared" si="145"/>
        <v>2023</v>
      </c>
      <c r="C3130" s="2">
        <f t="shared" si="144"/>
        <v>12</v>
      </c>
      <c r="D3130" s="2">
        <v>509</v>
      </c>
      <c r="E3130" t="s">
        <v>316</v>
      </c>
      <c r="F3130" s="4">
        <v>36211541</v>
      </c>
      <c r="G3130" s="2">
        <v>-53.33</v>
      </c>
      <c r="H3130" t="s">
        <v>5792</v>
      </c>
      <c r="L3130" t="s">
        <v>5792</v>
      </c>
      <c r="AD3130" t="str">
        <f t="shared" si="146"/>
        <v xml:space="preserve">Energie, vodné, stočné, správcovské služby </v>
      </c>
    </row>
    <row r="3131" spans="1:30" x14ac:dyDescent="0.3">
      <c r="A3131" s="3">
        <v>45274</v>
      </c>
      <c r="B3131" s="2">
        <f t="shared" si="145"/>
        <v>2023</v>
      </c>
      <c r="C3131" s="2">
        <f t="shared" si="144"/>
        <v>12</v>
      </c>
      <c r="D3131" s="2">
        <v>508</v>
      </c>
      <c r="E3131" t="s">
        <v>345</v>
      </c>
      <c r="F3131" s="4">
        <v>36211541</v>
      </c>
      <c r="G3131" s="2">
        <v>-614.74</v>
      </c>
      <c r="H3131" t="s">
        <v>5792</v>
      </c>
      <c r="L3131" t="s">
        <v>5792</v>
      </c>
      <c r="AD3131" t="str">
        <f t="shared" si="146"/>
        <v xml:space="preserve">Energie, vodné, stočné, správcovské služby </v>
      </c>
    </row>
    <row r="3132" spans="1:30" x14ac:dyDescent="0.3">
      <c r="A3132" s="3">
        <v>45274</v>
      </c>
      <c r="B3132" s="2">
        <f t="shared" si="145"/>
        <v>2023</v>
      </c>
      <c r="C3132" s="2">
        <f t="shared" si="144"/>
        <v>12</v>
      </c>
      <c r="D3132" s="2">
        <v>510</v>
      </c>
      <c r="E3132" t="s">
        <v>346</v>
      </c>
      <c r="F3132" s="4">
        <v>36211541</v>
      </c>
      <c r="G3132" s="2">
        <v>-258.36</v>
      </c>
      <c r="H3132" t="s">
        <v>5792</v>
      </c>
      <c r="L3132" t="s">
        <v>5792</v>
      </c>
      <c r="AD3132" t="str">
        <f t="shared" si="146"/>
        <v xml:space="preserve">Energie, vodné, stočné, správcovské služby </v>
      </c>
    </row>
    <row r="3133" spans="1:30" x14ac:dyDescent="0.3">
      <c r="A3133" s="3">
        <v>45274</v>
      </c>
      <c r="B3133" s="2">
        <f t="shared" si="145"/>
        <v>2023</v>
      </c>
      <c r="C3133" s="2">
        <f t="shared" si="144"/>
        <v>12</v>
      </c>
      <c r="D3133" s="2">
        <v>1453</v>
      </c>
      <c r="E3133" t="s">
        <v>348</v>
      </c>
      <c r="F3133" s="4">
        <v>36211541</v>
      </c>
      <c r="G3133" s="2">
        <v>13670</v>
      </c>
      <c r="H3133" t="s">
        <v>5792</v>
      </c>
      <c r="L3133" t="s">
        <v>5792</v>
      </c>
      <c r="AD3133" t="str">
        <f t="shared" si="146"/>
        <v xml:space="preserve">Energie, vodné, stočné, správcovské služby </v>
      </c>
    </row>
    <row r="3134" spans="1:30" x14ac:dyDescent="0.3">
      <c r="A3134" s="3">
        <v>45273</v>
      </c>
      <c r="B3134" s="2">
        <f t="shared" si="145"/>
        <v>2023</v>
      </c>
      <c r="C3134" s="2">
        <f t="shared" si="144"/>
        <v>12</v>
      </c>
      <c r="D3134" s="2">
        <v>505</v>
      </c>
      <c r="E3134" t="s">
        <v>371</v>
      </c>
      <c r="F3134" s="4">
        <v>36211541</v>
      </c>
      <c r="G3134" s="2">
        <v>-1463.33</v>
      </c>
      <c r="H3134" t="s">
        <v>5792</v>
      </c>
      <c r="L3134" t="s">
        <v>5792</v>
      </c>
      <c r="AD3134" t="str">
        <f t="shared" si="146"/>
        <v xml:space="preserve">Energie, vodné, stočné, správcovské služby </v>
      </c>
    </row>
    <row r="3135" spans="1:30" x14ac:dyDescent="0.3">
      <c r="A3135" s="3">
        <v>45273</v>
      </c>
      <c r="B3135" s="2">
        <f t="shared" si="145"/>
        <v>2023</v>
      </c>
      <c r="C3135" s="2">
        <f t="shared" si="144"/>
        <v>12</v>
      </c>
      <c r="D3135" s="2">
        <v>504</v>
      </c>
      <c r="E3135" t="s">
        <v>372</v>
      </c>
      <c r="F3135" s="4">
        <v>36211541</v>
      </c>
      <c r="G3135" s="2">
        <v>-495.2</v>
      </c>
      <c r="H3135" t="s">
        <v>5792</v>
      </c>
      <c r="L3135" t="s">
        <v>5792</v>
      </c>
      <c r="AD3135" t="str">
        <f t="shared" si="146"/>
        <v xml:space="preserve">Energie, vodné, stočné, správcovské služby </v>
      </c>
    </row>
    <row r="3136" spans="1:30" x14ac:dyDescent="0.3">
      <c r="A3136" s="3">
        <v>45271</v>
      </c>
      <c r="B3136" s="2">
        <f t="shared" si="145"/>
        <v>2023</v>
      </c>
      <c r="C3136" s="2">
        <f t="shared" si="144"/>
        <v>12</v>
      </c>
      <c r="D3136" s="2">
        <v>410</v>
      </c>
      <c r="E3136" t="s">
        <v>393</v>
      </c>
      <c r="F3136" s="4">
        <v>36211541</v>
      </c>
      <c r="G3136" s="2">
        <v>122.36</v>
      </c>
      <c r="H3136" t="s">
        <v>5792</v>
      </c>
      <c r="L3136" t="s">
        <v>5792</v>
      </c>
      <c r="AD3136" t="str">
        <f t="shared" si="146"/>
        <v xml:space="preserve">Energie, vodné, stočné, správcovské služby </v>
      </c>
    </row>
    <row r="3137" spans="1:30" x14ac:dyDescent="0.3">
      <c r="A3137" s="3">
        <v>45264</v>
      </c>
      <c r="B3137" s="2">
        <f t="shared" si="145"/>
        <v>2023</v>
      </c>
      <c r="C3137" s="2">
        <f t="shared" si="144"/>
        <v>12</v>
      </c>
      <c r="D3137" s="2">
        <v>1312</v>
      </c>
      <c r="E3137" t="s">
        <v>436</v>
      </c>
      <c r="F3137" s="4">
        <v>36211541</v>
      </c>
      <c r="G3137" s="2">
        <v>4625.84</v>
      </c>
      <c r="H3137" t="s">
        <v>5792</v>
      </c>
      <c r="L3137" t="s">
        <v>5792</v>
      </c>
      <c r="AD3137" t="str">
        <f t="shared" si="146"/>
        <v xml:space="preserve">Energie, vodné, stočné, správcovské služby </v>
      </c>
    </row>
    <row r="3138" spans="1:30" x14ac:dyDescent="0.3">
      <c r="A3138" s="3">
        <v>45253</v>
      </c>
      <c r="B3138" s="2">
        <f t="shared" si="145"/>
        <v>2023</v>
      </c>
      <c r="C3138" s="2">
        <f t="shared" ref="C3138:C3201" si="147">MONTH(A3138)</f>
        <v>11</v>
      </c>
      <c r="D3138" s="2">
        <v>380</v>
      </c>
      <c r="E3138" t="s">
        <v>534</v>
      </c>
      <c r="F3138" s="4">
        <v>36211541</v>
      </c>
      <c r="G3138" s="2">
        <v>2890</v>
      </c>
      <c r="H3138" t="s">
        <v>5792</v>
      </c>
      <c r="L3138" t="s">
        <v>5792</v>
      </c>
      <c r="AD3138" t="str">
        <f t="shared" si="146"/>
        <v xml:space="preserve">Energie, vodné, stočné, správcovské služby </v>
      </c>
    </row>
    <row r="3139" spans="1:30" x14ac:dyDescent="0.3">
      <c r="A3139" s="3">
        <v>45253</v>
      </c>
      <c r="B3139" s="2">
        <f t="shared" ref="B3139:B3202" si="148">YEAR(A3139)</f>
        <v>2023</v>
      </c>
      <c r="C3139" s="2">
        <f t="shared" si="147"/>
        <v>11</v>
      </c>
      <c r="D3139" s="2">
        <v>379</v>
      </c>
      <c r="E3139" t="s">
        <v>535</v>
      </c>
      <c r="F3139" s="4">
        <v>36211541</v>
      </c>
      <c r="G3139" s="2">
        <v>650</v>
      </c>
      <c r="H3139" t="s">
        <v>5792</v>
      </c>
      <c r="L3139" t="s">
        <v>5792</v>
      </c>
      <c r="AD3139" t="str">
        <f t="shared" ref="AD3139:AD3202" si="149">_xlfn.CONCAT(IF($K3139="x",_xlfn.CONCAT($K$1, " "),""),IF($L3139="x",_xlfn.CONCAT($L$1, " "),""),IF($M3139="x",_xlfn.CONCAT($M$1, " "),""),IF($N3139="x",_xlfn.CONCAT($N$1, " "),""),IF($O3139="x",_xlfn.CONCAT($O$1, " "),""),IF($P3139="x",_xlfn.CONCAT($P$1, " "),""),IF($Q3139="x",_xlfn.CONCAT($Q$1, " "),""),IF($R3139="x",_xlfn.CONCAT($R$1, " "),""),IF($S3139="x",_xlfn.CONCAT($S$1, " "),""), IF($T3139="x",_xlfn.CONCAT($T$1, " "),""),IF($U3139="x",_xlfn.CONCAT($U$1, " "),""),IF($V3139="x",_xlfn.CONCAT($V$1, " "),""),IF($W3139="x",_xlfn.CONCAT($W$1, " "),""),IF($X3139="x",_xlfn.CONCAT($X$1, " "),""),IF($Y3139="x",_xlfn.CONCAT($Y$1, " "),""),IF($Z3139="x",_xlfn.CONCAT($Z$1, " "),""),IF($AA3139="x",_xlfn.CONCAT($AA$1, " "),""),IF($AB3139="x",_xlfn.CONCAT($AB$1, " "),""),IF($AC3139="x",_xlfn.CONCAT($AC$1, " "),""))</f>
        <v xml:space="preserve">Energie, vodné, stočné, správcovské služby </v>
      </c>
    </row>
    <row r="3140" spans="1:30" x14ac:dyDescent="0.3">
      <c r="A3140" s="3">
        <v>45253</v>
      </c>
      <c r="B3140" s="2">
        <f t="shared" si="148"/>
        <v>2023</v>
      </c>
      <c r="C3140" s="2">
        <f t="shared" si="147"/>
        <v>11</v>
      </c>
      <c r="D3140" s="2">
        <v>378</v>
      </c>
      <c r="E3140" t="s">
        <v>536</v>
      </c>
      <c r="F3140" s="4">
        <v>36211541</v>
      </c>
      <c r="G3140" s="2">
        <v>2410</v>
      </c>
      <c r="H3140" t="s">
        <v>5792</v>
      </c>
      <c r="L3140" t="s">
        <v>5792</v>
      </c>
      <c r="AD3140" t="str">
        <f t="shared" si="149"/>
        <v xml:space="preserve">Energie, vodné, stočné, správcovské služby </v>
      </c>
    </row>
    <row r="3141" spans="1:30" x14ac:dyDescent="0.3">
      <c r="A3141" s="3">
        <v>45253</v>
      </c>
      <c r="B3141" s="2">
        <f t="shared" si="148"/>
        <v>2023</v>
      </c>
      <c r="C3141" s="2">
        <f t="shared" si="147"/>
        <v>11</v>
      </c>
      <c r="D3141" s="2">
        <v>377</v>
      </c>
      <c r="E3141" t="s">
        <v>537</v>
      </c>
      <c r="F3141" s="4">
        <v>36211541</v>
      </c>
      <c r="G3141" s="2">
        <v>1490</v>
      </c>
      <c r="H3141" t="s">
        <v>5792</v>
      </c>
      <c r="L3141" t="s">
        <v>5792</v>
      </c>
      <c r="AD3141" t="str">
        <f t="shared" si="149"/>
        <v xml:space="preserve">Energie, vodné, stočné, správcovské služby </v>
      </c>
    </row>
    <row r="3142" spans="1:30" x14ac:dyDescent="0.3">
      <c r="A3142" s="3">
        <v>45253</v>
      </c>
      <c r="B3142" s="2">
        <f t="shared" si="148"/>
        <v>2023</v>
      </c>
      <c r="C3142" s="2">
        <f t="shared" si="147"/>
        <v>11</v>
      </c>
      <c r="D3142" s="2">
        <v>376</v>
      </c>
      <c r="E3142" t="s">
        <v>538</v>
      </c>
      <c r="F3142" s="4">
        <v>36211541</v>
      </c>
      <c r="G3142" s="2">
        <v>1090</v>
      </c>
      <c r="H3142" t="s">
        <v>5792</v>
      </c>
      <c r="L3142" t="s">
        <v>5792</v>
      </c>
      <c r="AD3142" t="str">
        <f t="shared" si="149"/>
        <v xml:space="preserve">Energie, vodné, stočné, správcovské služby </v>
      </c>
    </row>
    <row r="3143" spans="1:30" x14ac:dyDescent="0.3">
      <c r="A3143" s="3">
        <v>45253</v>
      </c>
      <c r="B3143" s="2">
        <f t="shared" si="148"/>
        <v>2023</v>
      </c>
      <c r="C3143" s="2">
        <f t="shared" si="147"/>
        <v>11</v>
      </c>
      <c r="D3143" s="2">
        <v>381</v>
      </c>
      <c r="E3143" t="s">
        <v>539</v>
      </c>
      <c r="F3143" s="4">
        <v>36211541</v>
      </c>
      <c r="G3143" s="2">
        <v>840</v>
      </c>
      <c r="H3143" t="s">
        <v>5792</v>
      </c>
      <c r="L3143" t="s">
        <v>5792</v>
      </c>
      <c r="AD3143" t="str">
        <f t="shared" si="149"/>
        <v xml:space="preserve">Energie, vodné, stočné, správcovské služby </v>
      </c>
    </row>
    <row r="3144" spans="1:30" x14ac:dyDescent="0.3">
      <c r="A3144" s="3">
        <v>45253</v>
      </c>
      <c r="B3144" s="2">
        <f t="shared" si="148"/>
        <v>2023</v>
      </c>
      <c r="C3144" s="2">
        <f t="shared" si="147"/>
        <v>11</v>
      </c>
      <c r="D3144" s="2">
        <v>382</v>
      </c>
      <c r="E3144" t="s">
        <v>540</v>
      </c>
      <c r="F3144" s="4">
        <v>36211541</v>
      </c>
      <c r="G3144" s="2">
        <v>490</v>
      </c>
      <c r="H3144" t="s">
        <v>5792</v>
      </c>
      <c r="L3144" t="s">
        <v>5792</v>
      </c>
      <c r="AD3144" t="str">
        <f t="shared" si="149"/>
        <v xml:space="preserve">Energie, vodné, stočné, správcovské služby </v>
      </c>
    </row>
    <row r="3145" spans="1:30" x14ac:dyDescent="0.3">
      <c r="A3145" s="3">
        <v>45253</v>
      </c>
      <c r="B3145" s="2">
        <f t="shared" si="148"/>
        <v>2023</v>
      </c>
      <c r="C3145" s="2">
        <f t="shared" si="147"/>
        <v>11</v>
      </c>
      <c r="D3145" s="2">
        <v>383</v>
      </c>
      <c r="E3145" t="s">
        <v>541</v>
      </c>
      <c r="F3145" s="4">
        <v>36211541</v>
      </c>
      <c r="G3145" s="2">
        <v>1640</v>
      </c>
      <c r="H3145" t="s">
        <v>5792</v>
      </c>
      <c r="L3145" t="s">
        <v>5792</v>
      </c>
      <c r="AD3145" t="str">
        <f t="shared" si="149"/>
        <v xml:space="preserve">Energie, vodné, stočné, správcovské služby </v>
      </c>
    </row>
    <row r="3146" spans="1:30" x14ac:dyDescent="0.3">
      <c r="A3146" s="3">
        <v>45253</v>
      </c>
      <c r="B3146" s="2">
        <f t="shared" si="148"/>
        <v>2023</v>
      </c>
      <c r="C3146" s="2">
        <f t="shared" si="147"/>
        <v>11</v>
      </c>
      <c r="D3146" s="2">
        <v>375</v>
      </c>
      <c r="E3146" t="s">
        <v>542</v>
      </c>
      <c r="F3146" s="4">
        <v>36211541</v>
      </c>
      <c r="G3146" s="2">
        <v>2620</v>
      </c>
      <c r="H3146" t="s">
        <v>5792</v>
      </c>
      <c r="L3146" t="s">
        <v>5792</v>
      </c>
      <c r="AD3146" t="str">
        <f t="shared" si="149"/>
        <v xml:space="preserve">Energie, vodné, stočné, správcovské služby </v>
      </c>
    </row>
    <row r="3147" spans="1:30" x14ac:dyDescent="0.3">
      <c r="A3147" s="3">
        <v>45245</v>
      </c>
      <c r="B3147" s="2">
        <f t="shared" si="148"/>
        <v>2023</v>
      </c>
      <c r="C3147" s="2">
        <f t="shared" si="147"/>
        <v>11</v>
      </c>
      <c r="D3147" s="2">
        <v>417</v>
      </c>
      <c r="E3147" t="s">
        <v>595</v>
      </c>
      <c r="F3147" s="4">
        <v>36211541</v>
      </c>
      <c r="G3147" s="2">
        <v>-368.27</v>
      </c>
      <c r="H3147" t="s">
        <v>5792</v>
      </c>
      <c r="L3147" t="s">
        <v>5792</v>
      </c>
      <c r="AD3147" t="str">
        <f t="shared" si="149"/>
        <v xml:space="preserve">Energie, vodné, stočné, správcovské služby </v>
      </c>
    </row>
    <row r="3148" spans="1:30" x14ac:dyDescent="0.3">
      <c r="A3148" s="3">
        <v>45245</v>
      </c>
      <c r="B3148" s="2">
        <f t="shared" si="148"/>
        <v>2023</v>
      </c>
      <c r="C3148" s="2">
        <f t="shared" si="147"/>
        <v>11</v>
      </c>
      <c r="D3148" s="2">
        <v>416</v>
      </c>
      <c r="E3148" t="s">
        <v>596</v>
      </c>
      <c r="F3148" s="4">
        <v>36211541</v>
      </c>
      <c r="G3148" s="2">
        <v>-331.87</v>
      </c>
      <c r="H3148" t="s">
        <v>5792</v>
      </c>
      <c r="L3148" t="s">
        <v>5792</v>
      </c>
      <c r="AD3148" t="str">
        <f t="shared" si="149"/>
        <v xml:space="preserve">Energie, vodné, stočné, správcovské služby </v>
      </c>
    </row>
    <row r="3149" spans="1:30" x14ac:dyDescent="0.3">
      <c r="A3149" s="3">
        <v>45245</v>
      </c>
      <c r="B3149" s="2">
        <f t="shared" si="148"/>
        <v>2023</v>
      </c>
      <c r="C3149" s="2">
        <f t="shared" si="147"/>
        <v>11</v>
      </c>
      <c r="D3149" s="2">
        <v>415</v>
      </c>
      <c r="E3149" t="s">
        <v>597</v>
      </c>
      <c r="F3149" s="4">
        <v>36211541</v>
      </c>
      <c r="G3149" s="2">
        <v>-276.91000000000003</v>
      </c>
      <c r="H3149" t="s">
        <v>5792</v>
      </c>
      <c r="L3149" t="s">
        <v>5792</v>
      </c>
      <c r="AD3149" t="str">
        <f t="shared" si="149"/>
        <v xml:space="preserve">Energie, vodné, stočné, správcovské služby </v>
      </c>
    </row>
    <row r="3150" spans="1:30" x14ac:dyDescent="0.3">
      <c r="A3150" s="3">
        <v>45245</v>
      </c>
      <c r="B3150" s="2">
        <f t="shared" si="148"/>
        <v>2023</v>
      </c>
      <c r="C3150" s="2">
        <f t="shared" si="147"/>
        <v>11</v>
      </c>
      <c r="D3150" s="2">
        <v>414</v>
      </c>
      <c r="E3150" t="s">
        <v>598</v>
      </c>
      <c r="F3150" s="4">
        <v>36211541</v>
      </c>
      <c r="G3150" s="2">
        <v>-620.53</v>
      </c>
      <c r="H3150" t="s">
        <v>5792</v>
      </c>
      <c r="L3150" t="s">
        <v>5792</v>
      </c>
      <c r="AD3150" t="str">
        <f t="shared" si="149"/>
        <v xml:space="preserve">Energie, vodné, stočné, správcovské služby </v>
      </c>
    </row>
    <row r="3151" spans="1:30" x14ac:dyDescent="0.3">
      <c r="A3151" s="3">
        <v>45245</v>
      </c>
      <c r="B3151" s="2">
        <f t="shared" si="148"/>
        <v>2023</v>
      </c>
      <c r="C3151" s="2">
        <f t="shared" si="147"/>
        <v>11</v>
      </c>
      <c r="D3151" s="2">
        <v>413</v>
      </c>
      <c r="E3151" t="s">
        <v>372</v>
      </c>
      <c r="F3151" s="4">
        <v>36211541</v>
      </c>
      <c r="G3151" s="2">
        <v>-495.2</v>
      </c>
      <c r="H3151" t="s">
        <v>5792</v>
      </c>
      <c r="L3151" t="s">
        <v>5792</v>
      </c>
      <c r="AD3151" t="str">
        <f t="shared" si="149"/>
        <v xml:space="preserve">Energie, vodné, stočné, správcovské služby </v>
      </c>
    </row>
    <row r="3152" spans="1:30" x14ac:dyDescent="0.3">
      <c r="A3152" s="3">
        <v>45245</v>
      </c>
      <c r="B3152" s="2">
        <f t="shared" si="148"/>
        <v>2023</v>
      </c>
      <c r="C3152" s="2">
        <f t="shared" si="147"/>
        <v>11</v>
      </c>
      <c r="D3152" s="2">
        <v>412</v>
      </c>
      <c r="E3152" t="s">
        <v>599</v>
      </c>
      <c r="F3152" s="4">
        <v>36211541</v>
      </c>
      <c r="G3152" s="2">
        <v>-1141.6300000000001</v>
      </c>
      <c r="H3152" t="s">
        <v>5792</v>
      </c>
      <c r="L3152" t="s">
        <v>5792</v>
      </c>
      <c r="AD3152" t="str">
        <f t="shared" si="149"/>
        <v xml:space="preserve">Energie, vodné, stočné, správcovské služby </v>
      </c>
    </row>
    <row r="3153" spans="1:30" x14ac:dyDescent="0.3">
      <c r="A3153" s="3">
        <v>45245</v>
      </c>
      <c r="B3153" s="2">
        <f t="shared" si="148"/>
        <v>2023</v>
      </c>
      <c r="C3153" s="2">
        <f t="shared" si="147"/>
        <v>11</v>
      </c>
      <c r="D3153" s="2">
        <v>411</v>
      </c>
      <c r="E3153" t="s">
        <v>371</v>
      </c>
      <c r="F3153" s="4">
        <v>36211541</v>
      </c>
      <c r="G3153" s="2">
        <v>-1463.33</v>
      </c>
      <c r="H3153" t="s">
        <v>5792</v>
      </c>
      <c r="L3153" t="s">
        <v>5792</v>
      </c>
      <c r="AD3153" t="str">
        <f t="shared" si="149"/>
        <v xml:space="preserve">Energie, vodné, stočné, správcovské služby </v>
      </c>
    </row>
    <row r="3154" spans="1:30" x14ac:dyDescent="0.3">
      <c r="A3154" s="3">
        <v>45245</v>
      </c>
      <c r="B3154" s="2">
        <f t="shared" si="148"/>
        <v>2023</v>
      </c>
      <c r="C3154" s="2">
        <f t="shared" si="147"/>
        <v>11</v>
      </c>
      <c r="D3154" s="2">
        <v>409</v>
      </c>
      <c r="E3154" t="s">
        <v>600</v>
      </c>
      <c r="F3154" s="4">
        <v>36211541</v>
      </c>
      <c r="G3154" s="2">
        <v>-304.83999999999997</v>
      </c>
      <c r="H3154" t="s">
        <v>5792</v>
      </c>
      <c r="L3154" t="s">
        <v>5792</v>
      </c>
      <c r="AD3154" t="str">
        <f t="shared" si="149"/>
        <v xml:space="preserve">Energie, vodné, stočné, správcovské služby </v>
      </c>
    </row>
    <row r="3155" spans="1:30" x14ac:dyDescent="0.3">
      <c r="A3155" s="3">
        <v>45244</v>
      </c>
      <c r="B3155" s="2">
        <f t="shared" si="148"/>
        <v>2023</v>
      </c>
      <c r="C3155" s="2">
        <f t="shared" si="147"/>
        <v>11</v>
      </c>
      <c r="D3155" s="2">
        <v>1255</v>
      </c>
      <c r="E3155" t="s">
        <v>436</v>
      </c>
      <c r="F3155" s="4">
        <v>36211541</v>
      </c>
      <c r="G3155" s="2">
        <v>10390</v>
      </c>
      <c r="H3155" t="s">
        <v>5792</v>
      </c>
      <c r="L3155" t="s">
        <v>5792</v>
      </c>
      <c r="AD3155" t="str">
        <f t="shared" si="149"/>
        <v xml:space="preserve">Energie, vodné, stočné, správcovské služby </v>
      </c>
    </row>
    <row r="3156" spans="1:30" x14ac:dyDescent="0.3">
      <c r="A3156" s="3">
        <v>45230</v>
      </c>
      <c r="B3156" s="2">
        <f t="shared" si="148"/>
        <v>2023</v>
      </c>
      <c r="C3156" s="2">
        <f t="shared" si="147"/>
        <v>10</v>
      </c>
      <c r="D3156" s="2">
        <v>348</v>
      </c>
      <c r="E3156" t="s">
        <v>652</v>
      </c>
      <c r="F3156" s="4">
        <v>36211541</v>
      </c>
      <c r="G3156" s="2">
        <v>326.10000000000002</v>
      </c>
      <c r="H3156" t="s">
        <v>5792</v>
      </c>
      <c r="L3156" t="s">
        <v>5792</v>
      </c>
      <c r="AD3156" t="str">
        <f t="shared" si="149"/>
        <v xml:space="preserve">Energie, vodné, stočné, správcovské služby </v>
      </c>
    </row>
    <row r="3157" spans="1:30" x14ac:dyDescent="0.3">
      <c r="A3157" s="3">
        <v>45230</v>
      </c>
      <c r="B3157" s="2">
        <f t="shared" si="148"/>
        <v>2023</v>
      </c>
      <c r="C3157" s="2">
        <f t="shared" si="147"/>
        <v>10</v>
      </c>
      <c r="D3157" s="2">
        <v>347</v>
      </c>
      <c r="E3157" t="s">
        <v>653</v>
      </c>
      <c r="F3157" s="4">
        <v>36211541</v>
      </c>
      <c r="G3157" s="2">
        <v>361.62</v>
      </c>
      <c r="H3157" t="s">
        <v>5792</v>
      </c>
      <c r="L3157" t="s">
        <v>5792</v>
      </c>
      <c r="AD3157" t="str">
        <f t="shared" si="149"/>
        <v xml:space="preserve">Energie, vodné, stočné, správcovské služby </v>
      </c>
    </row>
    <row r="3158" spans="1:30" x14ac:dyDescent="0.3">
      <c r="A3158" s="3">
        <v>45230</v>
      </c>
      <c r="B3158" s="2">
        <f t="shared" si="148"/>
        <v>2023</v>
      </c>
      <c r="C3158" s="2">
        <f t="shared" si="147"/>
        <v>10</v>
      </c>
      <c r="D3158" s="2">
        <v>346</v>
      </c>
      <c r="E3158" t="s">
        <v>654</v>
      </c>
      <c r="F3158" s="4">
        <v>36211541</v>
      </c>
      <c r="G3158" s="2">
        <v>416.68</v>
      </c>
      <c r="H3158" t="s">
        <v>5792</v>
      </c>
      <c r="L3158" t="s">
        <v>5792</v>
      </c>
      <c r="AD3158" t="str">
        <f t="shared" si="149"/>
        <v xml:space="preserve">Energie, vodné, stočné, správcovské služby </v>
      </c>
    </row>
    <row r="3159" spans="1:30" x14ac:dyDescent="0.3">
      <c r="A3159" s="3">
        <v>45230</v>
      </c>
      <c r="B3159" s="2">
        <f t="shared" si="148"/>
        <v>2023</v>
      </c>
      <c r="C3159" s="2">
        <f t="shared" si="147"/>
        <v>10</v>
      </c>
      <c r="D3159" s="2">
        <v>345</v>
      </c>
      <c r="E3159" t="s">
        <v>655</v>
      </c>
      <c r="F3159" s="4">
        <v>36211541</v>
      </c>
      <c r="G3159" s="2">
        <v>133.85</v>
      </c>
      <c r="H3159" t="s">
        <v>5792</v>
      </c>
      <c r="L3159" t="s">
        <v>5792</v>
      </c>
      <c r="AD3159" t="str">
        <f t="shared" si="149"/>
        <v xml:space="preserve">Energie, vodné, stočné, správcovské služby </v>
      </c>
    </row>
    <row r="3160" spans="1:30" x14ac:dyDescent="0.3">
      <c r="A3160" s="3">
        <v>45230</v>
      </c>
      <c r="B3160" s="2">
        <f t="shared" si="148"/>
        <v>2023</v>
      </c>
      <c r="C3160" s="2">
        <f t="shared" si="147"/>
        <v>10</v>
      </c>
      <c r="D3160" s="2">
        <v>344</v>
      </c>
      <c r="E3160" t="s">
        <v>656</v>
      </c>
      <c r="F3160" s="4">
        <v>36211541</v>
      </c>
      <c r="G3160" s="2">
        <v>783.46</v>
      </c>
      <c r="H3160" t="s">
        <v>5792</v>
      </c>
      <c r="L3160" t="s">
        <v>5792</v>
      </c>
      <c r="AD3160" t="str">
        <f t="shared" si="149"/>
        <v xml:space="preserve">Energie, vodné, stočné, správcovské služby </v>
      </c>
    </row>
    <row r="3161" spans="1:30" x14ac:dyDescent="0.3">
      <c r="A3161" s="3">
        <v>45230</v>
      </c>
      <c r="B3161" s="2">
        <f t="shared" si="148"/>
        <v>2023</v>
      </c>
      <c r="C3161" s="2">
        <f t="shared" si="147"/>
        <v>10</v>
      </c>
      <c r="D3161" s="2">
        <v>343</v>
      </c>
      <c r="E3161" t="s">
        <v>657</v>
      </c>
      <c r="F3161" s="4">
        <v>36211541</v>
      </c>
      <c r="G3161" s="2">
        <v>174.79</v>
      </c>
      <c r="H3161" t="s">
        <v>5792</v>
      </c>
      <c r="L3161" t="s">
        <v>5792</v>
      </c>
      <c r="AD3161" t="str">
        <f t="shared" si="149"/>
        <v xml:space="preserve">Energie, vodné, stočné, správcovské služby </v>
      </c>
    </row>
    <row r="3162" spans="1:30" x14ac:dyDescent="0.3">
      <c r="A3162" s="3">
        <v>45230</v>
      </c>
      <c r="B3162" s="2">
        <f t="shared" si="148"/>
        <v>2023</v>
      </c>
      <c r="C3162" s="2">
        <f t="shared" si="147"/>
        <v>10</v>
      </c>
      <c r="D3162" s="2">
        <v>342</v>
      </c>
      <c r="E3162" t="s">
        <v>658</v>
      </c>
      <c r="F3162" s="4">
        <v>36211541</v>
      </c>
      <c r="G3162" s="2">
        <v>143.76</v>
      </c>
      <c r="H3162" t="s">
        <v>5792</v>
      </c>
      <c r="L3162" t="s">
        <v>5792</v>
      </c>
      <c r="AD3162" t="str">
        <f t="shared" si="149"/>
        <v xml:space="preserve">Energie, vodné, stočné, správcovské služby </v>
      </c>
    </row>
    <row r="3163" spans="1:30" x14ac:dyDescent="0.3">
      <c r="A3163" s="3">
        <v>45230</v>
      </c>
      <c r="B3163" s="2">
        <f t="shared" si="148"/>
        <v>2023</v>
      </c>
      <c r="C3163" s="2">
        <f t="shared" si="147"/>
        <v>10</v>
      </c>
      <c r="D3163" s="2">
        <v>340</v>
      </c>
      <c r="E3163" t="s">
        <v>659</v>
      </c>
      <c r="F3163" s="4">
        <v>36211541</v>
      </c>
      <c r="G3163" s="2">
        <v>446.57</v>
      </c>
      <c r="H3163" t="s">
        <v>5792</v>
      </c>
      <c r="L3163" t="s">
        <v>5792</v>
      </c>
      <c r="AD3163" t="str">
        <f t="shared" si="149"/>
        <v xml:space="preserve">Energie, vodné, stočné, správcovské služby </v>
      </c>
    </row>
    <row r="3164" spans="1:30" x14ac:dyDescent="0.3">
      <c r="A3164" s="3">
        <v>45230</v>
      </c>
      <c r="B3164" s="2">
        <f t="shared" si="148"/>
        <v>2023</v>
      </c>
      <c r="C3164" s="2">
        <f t="shared" si="147"/>
        <v>10</v>
      </c>
      <c r="D3164" s="2">
        <v>1152</v>
      </c>
      <c r="E3164" t="s">
        <v>664</v>
      </c>
      <c r="F3164" s="4">
        <v>36211541</v>
      </c>
      <c r="G3164" s="2">
        <v>3414.77</v>
      </c>
      <c r="H3164" t="s">
        <v>5792</v>
      </c>
      <c r="L3164" t="s">
        <v>5792</v>
      </c>
      <c r="AD3164" t="str">
        <f t="shared" si="149"/>
        <v xml:space="preserve">Energie, vodné, stočné, správcovské služby </v>
      </c>
    </row>
    <row r="3165" spans="1:30" x14ac:dyDescent="0.3">
      <c r="A3165" s="3">
        <v>45223</v>
      </c>
      <c r="B3165" s="2">
        <f t="shared" si="148"/>
        <v>2023</v>
      </c>
      <c r="C3165" s="2">
        <f t="shared" si="147"/>
        <v>10</v>
      </c>
      <c r="D3165" s="2">
        <v>359</v>
      </c>
      <c r="E3165" t="s">
        <v>749</v>
      </c>
      <c r="F3165" s="4">
        <v>36211541</v>
      </c>
      <c r="G3165" s="2">
        <v>1880</v>
      </c>
      <c r="H3165" t="s">
        <v>5792</v>
      </c>
      <c r="L3165" t="s">
        <v>5792</v>
      </c>
      <c r="AD3165" t="str">
        <f t="shared" si="149"/>
        <v xml:space="preserve">Energie, vodné, stočné, správcovské služby </v>
      </c>
    </row>
    <row r="3166" spans="1:30" x14ac:dyDescent="0.3">
      <c r="A3166" s="3">
        <v>45223</v>
      </c>
      <c r="B3166" s="2">
        <f t="shared" si="148"/>
        <v>2023</v>
      </c>
      <c r="C3166" s="2">
        <f t="shared" si="147"/>
        <v>10</v>
      </c>
      <c r="D3166" s="2">
        <v>358</v>
      </c>
      <c r="E3166" t="s">
        <v>750</v>
      </c>
      <c r="F3166" s="4">
        <v>36211541</v>
      </c>
      <c r="G3166" s="2">
        <v>670</v>
      </c>
      <c r="H3166" t="s">
        <v>5792</v>
      </c>
      <c r="L3166" t="s">
        <v>5792</v>
      </c>
      <c r="AD3166" t="str">
        <f t="shared" si="149"/>
        <v xml:space="preserve">Energie, vodné, stočné, správcovské služby </v>
      </c>
    </row>
    <row r="3167" spans="1:30" x14ac:dyDescent="0.3">
      <c r="A3167" s="3">
        <v>45223</v>
      </c>
      <c r="B3167" s="2">
        <f t="shared" si="148"/>
        <v>2023</v>
      </c>
      <c r="C3167" s="2">
        <f t="shared" si="147"/>
        <v>10</v>
      </c>
      <c r="D3167" s="2">
        <v>357</v>
      </c>
      <c r="E3167" t="s">
        <v>751</v>
      </c>
      <c r="F3167" s="4">
        <v>36211541</v>
      </c>
      <c r="G3167" s="2">
        <v>1250</v>
      </c>
      <c r="H3167" t="s">
        <v>5792</v>
      </c>
      <c r="L3167" t="s">
        <v>5792</v>
      </c>
      <c r="AD3167" t="str">
        <f t="shared" si="149"/>
        <v xml:space="preserve">Energie, vodné, stočné, správcovské služby </v>
      </c>
    </row>
    <row r="3168" spans="1:30" x14ac:dyDescent="0.3">
      <c r="A3168" s="3">
        <v>45223</v>
      </c>
      <c r="B3168" s="2">
        <f t="shared" si="148"/>
        <v>2023</v>
      </c>
      <c r="C3168" s="2">
        <f t="shared" si="147"/>
        <v>10</v>
      </c>
      <c r="D3168" s="2">
        <v>356</v>
      </c>
      <c r="E3168" t="s">
        <v>752</v>
      </c>
      <c r="F3168" s="4">
        <v>36211541</v>
      </c>
      <c r="G3168" s="2">
        <v>1110</v>
      </c>
      <c r="H3168" t="s">
        <v>5792</v>
      </c>
      <c r="L3168" t="s">
        <v>5792</v>
      </c>
      <c r="AD3168" t="str">
        <f t="shared" si="149"/>
        <v xml:space="preserve">Energie, vodné, stočné, správcovské služby </v>
      </c>
    </row>
    <row r="3169" spans="1:30" x14ac:dyDescent="0.3">
      <c r="A3169" s="3">
        <v>45223</v>
      </c>
      <c r="B3169" s="2">
        <f t="shared" si="148"/>
        <v>2023</v>
      </c>
      <c r="C3169" s="2">
        <f t="shared" si="147"/>
        <v>10</v>
      </c>
      <c r="D3169" s="2">
        <v>355</v>
      </c>
      <c r="E3169" t="s">
        <v>753</v>
      </c>
      <c r="F3169" s="4">
        <v>36211541</v>
      </c>
      <c r="G3169" s="2">
        <v>1380</v>
      </c>
      <c r="H3169" t="s">
        <v>5792</v>
      </c>
      <c r="L3169" t="s">
        <v>5792</v>
      </c>
      <c r="AD3169" t="str">
        <f t="shared" si="149"/>
        <v xml:space="preserve">Energie, vodné, stočné, správcovské služby </v>
      </c>
    </row>
    <row r="3170" spans="1:30" x14ac:dyDescent="0.3">
      <c r="A3170" s="3">
        <v>45223</v>
      </c>
      <c r="B3170" s="2">
        <f t="shared" si="148"/>
        <v>2023</v>
      </c>
      <c r="C3170" s="2">
        <f t="shared" si="147"/>
        <v>10</v>
      </c>
      <c r="D3170" s="2">
        <v>354</v>
      </c>
      <c r="E3170" t="s">
        <v>754</v>
      </c>
      <c r="F3170" s="4">
        <v>36211541</v>
      </c>
      <c r="G3170" s="2">
        <v>480</v>
      </c>
      <c r="H3170" t="s">
        <v>5792</v>
      </c>
      <c r="L3170" t="s">
        <v>5792</v>
      </c>
      <c r="AD3170" t="str">
        <f t="shared" si="149"/>
        <v xml:space="preserve">Energie, vodné, stočné, správcovské služby </v>
      </c>
    </row>
    <row r="3171" spans="1:30" x14ac:dyDescent="0.3">
      <c r="A3171" s="3">
        <v>45223</v>
      </c>
      <c r="B3171" s="2">
        <f t="shared" si="148"/>
        <v>2023</v>
      </c>
      <c r="C3171" s="2">
        <f t="shared" si="147"/>
        <v>10</v>
      </c>
      <c r="D3171" s="2">
        <v>353</v>
      </c>
      <c r="E3171" t="s">
        <v>755</v>
      </c>
      <c r="F3171" s="4">
        <v>36211541</v>
      </c>
      <c r="G3171" s="2">
        <v>2270</v>
      </c>
      <c r="H3171" t="s">
        <v>5792</v>
      </c>
      <c r="L3171" t="s">
        <v>5792</v>
      </c>
      <c r="AD3171" t="str">
        <f t="shared" si="149"/>
        <v xml:space="preserve">Energie, vodné, stočné, správcovské služby </v>
      </c>
    </row>
    <row r="3172" spans="1:30" x14ac:dyDescent="0.3">
      <c r="A3172" s="3">
        <v>45223</v>
      </c>
      <c r="B3172" s="2">
        <f t="shared" si="148"/>
        <v>2023</v>
      </c>
      <c r="C3172" s="2">
        <f t="shared" si="147"/>
        <v>10</v>
      </c>
      <c r="D3172" s="2">
        <v>352</v>
      </c>
      <c r="E3172" t="s">
        <v>756</v>
      </c>
      <c r="F3172" s="4">
        <v>36211541</v>
      </c>
      <c r="G3172" s="2">
        <v>580</v>
      </c>
      <c r="H3172" t="s">
        <v>5792</v>
      </c>
      <c r="L3172" t="s">
        <v>5792</v>
      </c>
      <c r="AD3172" t="str">
        <f t="shared" si="149"/>
        <v xml:space="preserve">Energie, vodné, stočné, správcovské služby </v>
      </c>
    </row>
    <row r="3173" spans="1:30" x14ac:dyDescent="0.3">
      <c r="A3173" s="3">
        <v>45223</v>
      </c>
      <c r="B3173" s="2">
        <f t="shared" si="148"/>
        <v>2023</v>
      </c>
      <c r="C3173" s="2">
        <f t="shared" si="147"/>
        <v>10</v>
      </c>
      <c r="D3173" s="2">
        <v>351</v>
      </c>
      <c r="E3173" t="s">
        <v>757</v>
      </c>
      <c r="F3173" s="4">
        <v>36211541</v>
      </c>
      <c r="G3173" s="2">
        <v>340</v>
      </c>
      <c r="H3173" t="s">
        <v>5792</v>
      </c>
      <c r="L3173" t="s">
        <v>5792</v>
      </c>
      <c r="AD3173" t="str">
        <f t="shared" si="149"/>
        <v xml:space="preserve">Energie, vodné, stočné, správcovské služby </v>
      </c>
    </row>
    <row r="3174" spans="1:30" x14ac:dyDescent="0.3">
      <c r="A3174" s="3">
        <v>45222</v>
      </c>
      <c r="B3174" s="2">
        <f t="shared" si="148"/>
        <v>2023</v>
      </c>
      <c r="C3174" s="2">
        <f t="shared" si="147"/>
        <v>10</v>
      </c>
      <c r="D3174" s="2">
        <v>341</v>
      </c>
      <c r="E3174" t="s">
        <v>760</v>
      </c>
      <c r="F3174" s="4">
        <v>36211541</v>
      </c>
      <c r="G3174" s="2">
        <v>281.26</v>
      </c>
      <c r="H3174" t="s">
        <v>5792</v>
      </c>
      <c r="L3174" t="s">
        <v>5792</v>
      </c>
      <c r="AD3174" t="str">
        <f t="shared" si="149"/>
        <v xml:space="preserve">Energie, vodné, stočné, správcovské služby </v>
      </c>
    </row>
    <row r="3175" spans="1:30" x14ac:dyDescent="0.3">
      <c r="A3175" s="3">
        <v>45209</v>
      </c>
      <c r="B3175" s="2">
        <f t="shared" si="148"/>
        <v>2023</v>
      </c>
      <c r="C3175" s="2">
        <f t="shared" si="147"/>
        <v>10</v>
      </c>
      <c r="D3175" s="2">
        <v>304</v>
      </c>
      <c r="E3175" t="s">
        <v>826</v>
      </c>
      <c r="F3175" s="4">
        <v>36211541</v>
      </c>
      <c r="G3175" s="2">
        <v>416.68</v>
      </c>
      <c r="H3175" t="s">
        <v>5792</v>
      </c>
      <c r="L3175" t="s">
        <v>5792</v>
      </c>
      <c r="AD3175" t="str">
        <f t="shared" si="149"/>
        <v xml:space="preserve">Energie, vodné, stočné, správcovské služby </v>
      </c>
    </row>
    <row r="3176" spans="1:30" x14ac:dyDescent="0.3">
      <c r="A3176" s="3">
        <v>45209</v>
      </c>
      <c r="B3176" s="2">
        <f t="shared" si="148"/>
        <v>2023</v>
      </c>
      <c r="C3176" s="2">
        <f t="shared" si="147"/>
        <v>10</v>
      </c>
      <c r="D3176" s="2">
        <v>301</v>
      </c>
      <c r="E3176" t="s">
        <v>829</v>
      </c>
      <c r="F3176" s="4">
        <v>36211541</v>
      </c>
      <c r="G3176" s="2">
        <v>133.85</v>
      </c>
      <c r="H3176" t="s">
        <v>5792</v>
      </c>
      <c r="L3176" t="s">
        <v>5792</v>
      </c>
      <c r="AD3176" t="str">
        <f t="shared" si="149"/>
        <v xml:space="preserve">Energie, vodné, stočné, správcovské služby </v>
      </c>
    </row>
    <row r="3177" spans="1:30" x14ac:dyDescent="0.3">
      <c r="A3177" s="3">
        <v>45209</v>
      </c>
      <c r="B3177" s="2">
        <f t="shared" si="148"/>
        <v>2023</v>
      </c>
      <c r="C3177" s="2">
        <f t="shared" si="147"/>
        <v>10</v>
      </c>
      <c r="D3177" s="2">
        <v>300</v>
      </c>
      <c r="E3177" t="s">
        <v>830</v>
      </c>
      <c r="F3177" s="4">
        <v>36211541</v>
      </c>
      <c r="G3177" s="2">
        <v>305.92</v>
      </c>
      <c r="H3177" t="s">
        <v>5792</v>
      </c>
      <c r="L3177" t="s">
        <v>5792</v>
      </c>
      <c r="AD3177" t="str">
        <f t="shared" si="149"/>
        <v xml:space="preserve">Energie, vodné, stočné, správcovské služby </v>
      </c>
    </row>
    <row r="3178" spans="1:30" x14ac:dyDescent="0.3">
      <c r="A3178" s="3">
        <v>45209</v>
      </c>
      <c r="B3178" s="2">
        <f t="shared" si="148"/>
        <v>2023</v>
      </c>
      <c r="C3178" s="2">
        <f t="shared" si="147"/>
        <v>10</v>
      </c>
      <c r="D3178" s="2">
        <v>299</v>
      </c>
      <c r="E3178" t="s">
        <v>831</v>
      </c>
      <c r="F3178" s="4">
        <v>36211541</v>
      </c>
      <c r="G3178" s="2">
        <v>446.57</v>
      </c>
      <c r="H3178" t="s">
        <v>5792</v>
      </c>
      <c r="L3178" t="s">
        <v>5792</v>
      </c>
      <c r="AD3178" t="str">
        <f t="shared" si="149"/>
        <v xml:space="preserve">Energie, vodné, stočné, správcovské služby </v>
      </c>
    </row>
    <row r="3179" spans="1:30" x14ac:dyDescent="0.3">
      <c r="A3179" s="3">
        <v>45209</v>
      </c>
      <c r="B3179" s="2">
        <f t="shared" si="148"/>
        <v>2023</v>
      </c>
      <c r="C3179" s="2">
        <f t="shared" si="147"/>
        <v>10</v>
      </c>
      <c r="D3179" s="2">
        <v>298</v>
      </c>
      <c r="E3179" t="s">
        <v>832</v>
      </c>
      <c r="F3179" s="4">
        <v>36211541</v>
      </c>
      <c r="G3179" s="2">
        <v>174.79</v>
      </c>
      <c r="H3179" t="s">
        <v>5792</v>
      </c>
      <c r="L3179" t="s">
        <v>5792</v>
      </c>
      <c r="AD3179" t="str">
        <f t="shared" si="149"/>
        <v xml:space="preserve">Energie, vodné, stočné, správcovské služby </v>
      </c>
    </row>
    <row r="3180" spans="1:30" x14ac:dyDescent="0.3">
      <c r="A3180" s="3">
        <v>45209</v>
      </c>
      <c r="B3180" s="2">
        <f t="shared" si="148"/>
        <v>2023</v>
      </c>
      <c r="C3180" s="2">
        <f t="shared" si="147"/>
        <v>10</v>
      </c>
      <c r="D3180" s="2">
        <v>297</v>
      </c>
      <c r="E3180" t="s">
        <v>833</v>
      </c>
      <c r="F3180" s="4">
        <v>36211541</v>
      </c>
      <c r="G3180" s="2">
        <v>352.16</v>
      </c>
      <c r="H3180" t="s">
        <v>5792</v>
      </c>
      <c r="L3180" t="s">
        <v>5792</v>
      </c>
      <c r="AD3180" t="str">
        <f t="shared" si="149"/>
        <v xml:space="preserve">Energie, vodné, stočné, správcovské služby </v>
      </c>
    </row>
    <row r="3181" spans="1:30" x14ac:dyDescent="0.3">
      <c r="A3181" s="3">
        <v>45209</v>
      </c>
      <c r="B3181" s="2">
        <f t="shared" si="148"/>
        <v>2023</v>
      </c>
      <c r="C3181" s="2">
        <f t="shared" si="147"/>
        <v>10</v>
      </c>
      <c r="D3181" s="2">
        <v>296</v>
      </c>
      <c r="E3181" t="s">
        <v>834</v>
      </c>
      <c r="F3181" s="4">
        <v>36211541</v>
      </c>
      <c r="G3181" s="2">
        <v>757.94</v>
      </c>
      <c r="H3181" t="s">
        <v>5792</v>
      </c>
      <c r="L3181" t="s">
        <v>5792</v>
      </c>
      <c r="AD3181" t="str">
        <f t="shared" si="149"/>
        <v xml:space="preserve">Energie, vodné, stočné, správcovské služby </v>
      </c>
    </row>
    <row r="3182" spans="1:30" x14ac:dyDescent="0.3">
      <c r="A3182" s="3">
        <v>45209</v>
      </c>
      <c r="B3182" s="2">
        <f t="shared" si="148"/>
        <v>2023</v>
      </c>
      <c r="C3182" s="2">
        <f t="shared" si="147"/>
        <v>10</v>
      </c>
      <c r="D3182" s="2">
        <v>295</v>
      </c>
      <c r="E3182" t="s">
        <v>835</v>
      </c>
      <c r="F3182" s="4">
        <v>36211541</v>
      </c>
      <c r="G3182" s="2">
        <v>281.26</v>
      </c>
      <c r="H3182" t="s">
        <v>5792</v>
      </c>
      <c r="L3182" t="s">
        <v>5792</v>
      </c>
      <c r="AD3182" t="str">
        <f t="shared" si="149"/>
        <v xml:space="preserve">Energie, vodné, stočné, správcovské služby </v>
      </c>
    </row>
    <row r="3183" spans="1:30" x14ac:dyDescent="0.3">
      <c r="A3183" s="3">
        <v>45209</v>
      </c>
      <c r="B3183" s="2">
        <f t="shared" si="148"/>
        <v>2023</v>
      </c>
      <c r="C3183" s="2">
        <f t="shared" si="147"/>
        <v>10</v>
      </c>
      <c r="D3183" s="2">
        <v>294</v>
      </c>
      <c r="E3183" t="s">
        <v>836</v>
      </c>
      <c r="F3183" s="4">
        <v>36211541</v>
      </c>
      <c r="G3183" s="2">
        <v>143.76</v>
      </c>
      <c r="H3183" t="s">
        <v>5792</v>
      </c>
      <c r="L3183" t="s">
        <v>5792</v>
      </c>
      <c r="AD3183" t="str">
        <f t="shared" si="149"/>
        <v xml:space="preserve">Energie, vodné, stočné, správcovské služby </v>
      </c>
    </row>
    <row r="3184" spans="1:30" x14ac:dyDescent="0.3">
      <c r="A3184" s="3">
        <v>45208</v>
      </c>
      <c r="B3184" s="2">
        <f t="shared" si="148"/>
        <v>2023</v>
      </c>
      <c r="C3184" s="2">
        <f t="shared" si="147"/>
        <v>10</v>
      </c>
      <c r="D3184" s="2">
        <v>1027</v>
      </c>
      <c r="E3184" t="s">
        <v>851</v>
      </c>
      <c r="F3184" s="4">
        <v>36211541</v>
      </c>
      <c r="G3184" s="2">
        <v>3414.76</v>
      </c>
      <c r="H3184" t="s">
        <v>5792</v>
      </c>
      <c r="L3184" t="s">
        <v>5792</v>
      </c>
      <c r="AD3184" t="str">
        <f t="shared" si="149"/>
        <v xml:space="preserve">Energie, vodné, stočné, správcovské služby </v>
      </c>
    </row>
    <row r="3185" spans="1:30" x14ac:dyDescent="0.3">
      <c r="A3185" s="3">
        <v>45189</v>
      </c>
      <c r="B3185" s="2">
        <f t="shared" si="148"/>
        <v>2023</v>
      </c>
      <c r="C3185" s="2">
        <f t="shared" si="147"/>
        <v>9</v>
      </c>
      <c r="D3185" s="2">
        <v>1014</v>
      </c>
      <c r="E3185" t="s">
        <v>951</v>
      </c>
      <c r="F3185" s="4">
        <v>36211541</v>
      </c>
      <c r="G3185" s="2">
        <v>3414.77</v>
      </c>
      <c r="H3185" t="s">
        <v>5792</v>
      </c>
      <c r="L3185" t="s">
        <v>5792</v>
      </c>
      <c r="AD3185" t="str">
        <f t="shared" si="149"/>
        <v xml:space="preserve">Energie, vodné, stočné, správcovské služby </v>
      </c>
    </row>
    <row r="3186" spans="1:30" x14ac:dyDescent="0.3">
      <c r="A3186" s="3">
        <v>45181</v>
      </c>
      <c r="B3186" s="2">
        <f t="shared" si="148"/>
        <v>2023</v>
      </c>
      <c r="C3186" s="2">
        <f t="shared" si="147"/>
        <v>9</v>
      </c>
      <c r="D3186" s="2">
        <v>253</v>
      </c>
      <c r="E3186" t="s">
        <v>987</v>
      </c>
      <c r="F3186" s="4">
        <v>36211541</v>
      </c>
      <c r="G3186" s="2">
        <v>143.76</v>
      </c>
      <c r="H3186" t="s">
        <v>5792</v>
      </c>
      <c r="L3186" t="s">
        <v>5792</v>
      </c>
      <c r="AD3186" t="str">
        <f t="shared" si="149"/>
        <v xml:space="preserve">Energie, vodné, stočné, správcovské služby </v>
      </c>
    </row>
    <row r="3187" spans="1:30" x14ac:dyDescent="0.3">
      <c r="A3187" s="3">
        <v>45180</v>
      </c>
      <c r="B3187" s="2">
        <f t="shared" si="148"/>
        <v>2023</v>
      </c>
      <c r="C3187" s="2">
        <f t="shared" si="147"/>
        <v>9</v>
      </c>
      <c r="D3187" s="2">
        <v>260</v>
      </c>
      <c r="E3187" t="s">
        <v>1011</v>
      </c>
      <c r="F3187" s="4">
        <v>36211541</v>
      </c>
      <c r="G3187" s="2">
        <v>133.85</v>
      </c>
      <c r="H3187" t="s">
        <v>5792</v>
      </c>
      <c r="L3187" t="s">
        <v>5792</v>
      </c>
      <c r="AD3187" t="str">
        <f t="shared" si="149"/>
        <v xml:space="preserve">Energie, vodné, stočné, správcovské služby </v>
      </c>
    </row>
    <row r="3188" spans="1:30" x14ac:dyDescent="0.3">
      <c r="A3188" s="3">
        <v>45180</v>
      </c>
      <c r="B3188" s="2">
        <f t="shared" si="148"/>
        <v>2023</v>
      </c>
      <c r="C3188" s="2">
        <f t="shared" si="147"/>
        <v>9</v>
      </c>
      <c r="D3188" s="2">
        <v>259</v>
      </c>
      <c r="E3188" t="s">
        <v>1012</v>
      </c>
      <c r="F3188" s="4">
        <v>36211541</v>
      </c>
      <c r="G3188" s="2">
        <v>174.79</v>
      </c>
      <c r="H3188" t="s">
        <v>5792</v>
      </c>
      <c r="L3188" t="s">
        <v>5792</v>
      </c>
      <c r="AD3188" t="str">
        <f t="shared" si="149"/>
        <v xml:space="preserve">Energie, vodné, stočné, správcovské služby </v>
      </c>
    </row>
    <row r="3189" spans="1:30" x14ac:dyDescent="0.3">
      <c r="A3189" s="3">
        <v>45180</v>
      </c>
      <c r="B3189" s="2">
        <f t="shared" si="148"/>
        <v>2023</v>
      </c>
      <c r="C3189" s="2">
        <f t="shared" si="147"/>
        <v>9</v>
      </c>
      <c r="D3189" s="2">
        <v>258</v>
      </c>
      <c r="E3189" t="s">
        <v>1013</v>
      </c>
      <c r="F3189" s="4">
        <v>36211541</v>
      </c>
      <c r="G3189" s="2">
        <v>349.09</v>
      </c>
      <c r="H3189" t="s">
        <v>5792</v>
      </c>
      <c r="L3189" t="s">
        <v>5792</v>
      </c>
      <c r="AD3189" t="str">
        <f t="shared" si="149"/>
        <v xml:space="preserve">Energie, vodné, stočné, správcovské služby </v>
      </c>
    </row>
    <row r="3190" spans="1:30" x14ac:dyDescent="0.3">
      <c r="A3190" s="3">
        <v>45180</v>
      </c>
      <c r="B3190" s="2">
        <f t="shared" si="148"/>
        <v>2023</v>
      </c>
      <c r="C3190" s="2">
        <f t="shared" si="147"/>
        <v>9</v>
      </c>
      <c r="D3190" s="2">
        <v>257</v>
      </c>
      <c r="E3190" t="s">
        <v>1014</v>
      </c>
      <c r="F3190" s="4">
        <v>36211541</v>
      </c>
      <c r="G3190" s="2">
        <v>745.52</v>
      </c>
      <c r="H3190" t="s">
        <v>5792</v>
      </c>
      <c r="L3190" t="s">
        <v>5792</v>
      </c>
      <c r="AD3190" t="str">
        <f t="shared" si="149"/>
        <v xml:space="preserve">Energie, vodné, stočné, správcovské služby </v>
      </c>
    </row>
    <row r="3191" spans="1:30" x14ac:dyDescent="0.3">
      <c r="A3191" s="3">
        <v>45180</v>
      </c>
      <c r="B3191" s="2">
        <f t="shared" si="148"/>
        <v>2023</v>
      </c>
      <c r="C3191" s="2">
        <f t="shared" si="147"/>
        <v>9</v>
      </c>
      <c r="D3191" s="2">
        <v>256</v>
      </c>
      <c r="E3191" t="s">
        <v>1015</v>
      </c>
      <c r="F3191" s="4">
        <v>36211541</v>
      </c>
      <c r="G3191" s="2">
        <v>416.68</v>
      </c>
      <c r="H3191" t="s">
        <v>5792</v>
      </c>
      <c r="L3191" t="s">
        <v>5792</v>
      </c>
      <c r="AD3191" t="str">
        <f t="shared" si="149"/>
        <v xml:space="preserve">Energie, vodné, stočné, správcovské služby </v>
      </c>
    </row>
    <row r="3192" spans="1:30" x14ac:dyDescent="0.3">
      <c r="A3192" s="3">
        <v>45180</v>
      </c>
      <c r="B3192" s="2">
        <f t="shared" si="148"/>
        <v>2023</v>
      </c>
      <c r="C3192" s="2">
        <f t="shared" si="147"/>
        <v>9</v>
      </c>
      <c r="D3192" s="2">
        <v>255</v>
      </c>
      <c r="E3192" t="s">
        <v>1016</v>
      </c>
      <c r="F3192" s="4">
        <v>36211541</v>
      </c>
      <c r="G3192" s="2">
        <v>281.26</v>
      </c>
      <c r="H3192" t="s">
        <v>5792</v>
      </c>
      <c r="L3192" t="s">
        <v>5792</v>
      </c>
      <c r="AD3192" t="str">
        <f t="shared" si="149"/>
        <v xml:space="preserve">Energie, vodné, stočné, správcovské služby </v>
      </c>
    </row>
    <row r="3193" spans="1:30" x14ac:dyDescent="0.3">
      <c r="A3193" s="3">
        <v>45180</v>
      </c>
      <c r="B3193" s="2">
        <f t="shared" si="148"/>
        <v>2023</v>
      </c>
      <c r="C3193" s="2">
        <f t="shared" si="147"/>
        <v>9</v>
      </c>
      <c r="D3193" s="2">
        <v>254</v>
      </c>
      <c r="E3193" t="s">
        <v>1017</v>
      </c>
      <c r="F3193" s="4">
        <v>36211541</v>
      </c>
      <c r="G3193" s="2">
        <v>446.57</v>
      </c>
      <c r="H3193" t="s">
        <v>5792</v>
      </c>
      <c r="L3193" t="s">
        <v>5792</v>
      </c>
      <c r="AD3193" t="str">
        <f t="shared" si="149"/>
        <v xml:space="preserve">Energie, vodné, stočné, správcovské služby </v>
      </c>
    </row>
    <row r="3194" spans="1:30" x14ac:dyDescent="0.3">
      <c r="A3194" s="3">
        <v>45180</v>
      </c>
      <c r="B3194" s="2">
        <f t="shared" si="148"/>
        <v>2023</v>
      </c>
      <c r="C3194" s="2">
        <f t="shared" si="147"/>
        <v>9</v>
      </c>
      <c r="D3194" s="2">
        <v>249</v>
      </c>
      <c r="E3194" t="s">
        <v>1018</v>
      </c>
      <c r="F3194" s="4">
        <v>36211541</v>
      </c>
      <c r="G3194" s="2">
        <v>275.64</v>
      </c>
      <c r="H3194" t="s">
        <v>5792</v>
      </c>
      <c r="L3194" t="s">
        <v>5792</v>
      </c>
      <c r="AD3194" t="str">
        <f t="shared" si="149"/>
        <v xml:space="preserve">Energie, vodné, stočné, správcovské služby </v>
      </c>
    </row>
    <row r="3195" spans="1:30" x14ac:dyDescent="0.3">
      <c r="A3195" s="3">
        <v>45176</v>
      </c>
      <c r="B3195" s="2">
        <f t="shared" si="148"/>
        <v>2023</v>
      </c>
      <c r="C3195" s="2">
        <f t="shared" si="147"/>
        <v>9</v>
      </c>
      <c r="D3195" s="2">
        <v>252</v>
      </c>
      <c r="E3195" t="s">
        <v>1019</v>
      </c>
      <c r="F3195" s="4">
        <v>36211541</v>
      </c>
      <c r="G3195" s="2">
        <v>275.64</v>
      </c>
      <c r="H3195" t="s">
        <v>5792</v>
      </c>
      <c r="L3195" t="s">
        <v>5792</v>
      </c>
      <c r="AD3195" t="str">
        <f t="shared" si="149"/>
        <v xml:space="preserve">Energie, vodné, stočné, správcovské služby </v>
      </c>
    </row>
    <row r="3196" spans="1:30" x14ac:dyDescent="0.3">
      <c r="A3196" s="3">
        <v>45176</v>
      </c>
      <c r="B3196" s="2">
        <f t="shared" si="148"/>
        <v>2023</v>
      </c>
      <c r="C3196" s="2">
        <f t="shared" si="147"/>
        <v>9</v>
      </c>
      <c r="D3196" s="2">
        <v>285</v>
      </c>
      <c r="E3196" t="s">
        <v>1025</v>
      </c>
      <c r="F3196" s="4">
        <v>36211541</v>
      </c>
      <c r="G3196" s="2">
        <v>-275.64</v>
      </c>
      <c r="H3196" t="s">
        <v>5792</v>
      </c>
      <c r="L3196" t="s">
        <v>5792</v>
      </c>
      <c r="AD3196" t="str">
        <f t="shared" si="149"/>
        <v xml:space="preserve">Energie, vodné, stočné, správcovské služby </v>
      </c>
    </row>
    <row r="3197" spans="1:30" x14ac:dyDescent="0.3">
      <c r="A3197" s="3">
        <v>45145</v>
      </c>
      <c r="B3197" s="2">
        <f t="shared" si="148"/>
        <v>2023</v>
      </c>
      <c r="C3197" s="2">
        <f t="shared" si="147"/>
        <v>8</v>
      </c>
      <c r="D3197" s="2">
        <v>725</v>
      </c>
      <c r="E3197" t="s">
        <v>1177</v>
      </c>
      <c r="F3197" s="4">
        <v>36211541</v>
      </c>
      <c r="G3197" s="2">
        <v>3414.77</v>
      </c>
      <c r="H3197" t="s">
        <v>5792</v>
      </c>
      <c r="L3197" t="s">
        <v>5792</v>
      </c>
      <c r="AD3197" t="str">
        <f t="shared" si="149"/>
        <v xml:space="preserve">Energie, vodné, stočné, správcovské služby </v>
      </c>
    </row>
    <row r="3198" spans="1:30" x14ac:dyDescent="0.3">
      <c r="A3198" s="3">
        <v>45145</v>
      </c>
      <c r="B3198" s="2">
        <f t="shared" si="148"/>
        <v>2023</v>
      </c>
      <c r="C3198" s="2">
        <f t="shared" si="147"/>
        <v>8</v>
      </c>
      <c r="D3198" s="2">
        <v>222</v>
      </c>
      <c r="E3198" t="s">
        <v>1178</v>
      </c>
      <c r="F3198" s="4">
        <v>36211541</v>
      </c>
      <c r="G3198" s="2">
        <v>174.79</v>
      </c>
      <c r="H3198" t="s">
        <v>5792</v>
      </c>
      <c r="L3198" t="s">
        <v>5792</v>
      </c>
      <c r="AD3198" t="str">
        <f t="shared" si="149"/>
        <v xml:space="preserve">Energie, vodné, stočné, správcovské služby </v>
      </c>
    </row>
    <row r="3199" spans="1:30" x14ac:dyDescent="0.3">
      <c r="A3199" s="3">
        <v>45145</v>
      </c>
      <c r="B3199" s="2">
        <f t="shared" si="148"/>
        <v>2023</v>
      </c>
      <c r="C3199" s="2">
        <f t="shared" si="147"/>
        <v>8</v>
      </c>
      <c r="D3199" s="2">
        <v>221</v>
      </c>
      <c r="E3199" t="s">
        <v>1179</v>
      </c>
      <c r="F3199" s="4">
        <v>36211541</v>
      </c>
      <c r="G3199" s="2">
        <v>336.19</v>
      </c>
      <c r="H3199" t="s">
        <v>5792</v>
      </c>
      <c r="L3199" t="s">
        <v>5792</v>
      </c>
      <c r="AD3199" t="str">
        <f t="shared" si="149"/>
        <v xml:space="preserve">Energie, vodné, stočné, správcovské služby </v>
      </c>
    </row>
    <row r="3200" spans="1:30" x14ac:dyDescent="0.3">
      <c r="A3200" s="3">
        <v>45145</v>
      </c>
      <c r="B3200" s="2">
        <f t="shared" si="148"/>
        <v>2023</v>
      </c>
      <c r="C3200" s="2">
        <f t="shared" si="147"/>
        <v>8</v>
      </c>
      <c r="D3200" s="2">
        <v>220</v>
      </c>
      <c r="E3200" t="s">
        <v>1180</v>
      </c>
      <c r="F3200" s="4">
        <v>36211541</v>
      </c>
      <c r="G3200" s="2">
        <v>143.76</v>
      </c>
      <c r="H3200" t="s">
        <v>5792</v>
      </c>
      <c r="L3200" t="s">
        <v>5792</v>
      </c>
      <c r="AD3200" t="str">
        <f t="shared" si="149"/>
        <v xml:space="preserve">Energie, vodné, stočné, správcovské služby </v>
      </c>
    </row>
    <row r="3201" spans="1:30" x14ac:dyDescent="0.3">
      <c r="A3201" s="3">
        <v>45145</v>
      </c>
      <c r="B3201" s="2">
        <f t="shared" si="148"/>
        <v>2023</v>
      </c>
      <c r="C3201" s="2">
        <f t="shared" si="147"/>
        <v>8</v>
      </c>
      <c r="D3201" s="2">
        <v>219</v>
      </c>
      <c r="E3201" t="s">
        <v>1181</v>
      </c>
      <c r="F3201" s="4">
        <v>36211541</v>
      </c>
      <c r="G3201" s="2">
        <v>446.57</v>
      </c>
      <c r="H3201" t="s">
        <v>5792</v>
      </c>
      <c r="L3201" t="s">
        <v>5792</v>
      </c>
      <c r="AD3201" t="str">
        <f t="shared" si="149"/>
        <v xml:space="preserve">Energie, vodné, stočné, správcovské služby </v>
      </c>
    </row>
    <row r="3202" spans="1:30" x14ac:dyDescent="0.3">
      <c r="A3202" s="3">
        <v>45145</v>
      </c>
      <c r="B3202" s="2">
        <f t="shared" si="148"/>
        <v>2023</v>
      </c>
      <c r="C3202" s="2">
        <f t="shared" ref="C3202:C3265" si="150">MONTH(A3202)</f>
        <v>8</v>
      </c>
      <c r="D3202" s="2">
        <v>218</v>
      </c>
      <c r="E3202" t="s">
        <v>1182</v>
      </c>
      <c r="F3202" s="4">
        <v>36211541</v>
      </c>
      <c r="G3202" s="2">
        <v>281.26</v>
      </c>
      <c r="H3202" t="s">
        <v>5792</v>
      </c>
      <c r="L3202" t="s">
        <v>5792</v>
      </c>
      <c r="AD3202" t="str">
        <f t="shared" si="149"/>
        <v xml:space="preserve">Energie, vodné, stočné, správcovské služby </v>
      </c>
    </row>
    <row r="3203" spans="1:30" x14ac:dyDescent="0.3">
      <c r="A3203" s="3">
        <v>45145</v>
      </c>
      <c r="B3203" s="2">
        <f t="shared" ref="B3203:B3266" si="151">YEAR(A3203)</f>
        <v>2023</v>
      </c>
      <c r="C3203" s="2">
        <f t="shared" si="150"/>
        <v>8</v>
      </c>
      <c r="D3203" s="2">
        <v>217</v>
      </c>
      <c r="E3203" t="s">
        <v>1183</v>
      </c>
      <c r="F3203" s="4">
        <v>36211541</v>
      </c>
      <c r="G3203" s="2">
        <v>416.68</v>
      </c>
      <c r="H3203" t="s">
        <v>5792</v>
      </c>
      <c r="L3203" t="s">
        <v>5792</v>
      </c>
      <c r="AD3203" t="str">
        <f t="shared" ref="AD3203:AD3266" si="152">_xlfn.CONCAT(IF($K3203="x",_xlfn.CONCAT($K$1, " "),""),IF($L3203="x",_xlfn.CONCAT($L$1, " "),""),IF($M3203="x",_xlfn.CONCAT($M$1, " "),""),IF($N3203="x",_xlfn.CONCAT($N$1, " "),""),IF($O3203="x",_xlfn.CONCAT($O$1, " "),""),IF($P3203="x",_xlfn.CONCAT($P$1, " "),""),IF($Q3203="x",_xlfn.CONCAT($Q$1, " "),""),IF($R3203="x",_xlfn.CONCAT($R$1, " "),""),IF($S3203="x",_xlfn.CONCAT($S$1, " "),""), IF($T3203="x",_xlfn.CONCAT($T$1, " "),""),IF($U3203="x",_xlfn.CONCAT($U$1, " "),""),IF($V3203="x",_xlfn.CONCAT($V$1, " "),""),IF($W3203="x",_xlfn.CONCAT($W$1, " "),""),IF($X3203="x",_xlfn.CONCAT($X$1, " "),""),IF($Y3203="x",_xlfn.CONCAT($Y$1, " "),""),IF($Z3203="x",_xlfn.CONCAT($Z$1, " "),""),IF($AA3203="x",_xlfn.CONCAT($AA$1, " "),""),IF($AB3203="x",_xlfn.CONCAT($AB$1, " "),""),IF($AC3203="x",_xlfn.CONCAT($AC$1, " "),""))</f>
        <v xml:space="preserve">Energie, vodné, stočné, správcovské služby </v>
      </c>
    </row>
    <row r="3204" spans="1:30" x14ac:dyDescent="0.3">
      <c r="A3204" s="3">
        <v>45145</v>
      </c>
      <c r="B3204" s="2">
        <f t="shared" si="151"/>
        <v>2023</v>
      </c>
      <c r="C3204" s="2">
        <f t="shared" si="150"/>
        <v>8</v>
      </c>
      <c r="D3204" s="2">
        <v>216</v>
      </c>
      <c r="E3204" t="s">
        <v>1184</v>
      </c>
      <c r="F3204" s="4">
        <v>36211541</v>
      </c>
      <c r="G3204" s="2">
        <v>133.85</v>
      </c>
      <c r="H3204" t="s">
        <v>5792</v>
      </c>
      <c r="L3204" t="s">
        <v>5792</v>
      </c>
      <c r="AD3204" t="str">
        <f t="shared" si="152"/>
        <v xml:space="preserve">Energie, vodné, stočné, správcovské služby </v>
      </c>
    </row>
    <row r="3205" spans="1:30" x14ac:dyDescent="0.3">
      <c r="A3205" s="3">
        <v>45145</v>
      </c>
      <c r="B3205" s="2">
        <f t="shared" si="151"/>
        <v>2023</v>
      </c>
      <c r="C3205" s="2">
        <f t="shared" si="150"/>
        <v>8</v>
      </c>
      <c r="D3205" s="2">
        <v>215</v>
      </c>
      <c r="E3205" t="s">
        <v>1185</v>
      </c>
      <c r="F3205" s="4">
        <v>36211541</v>
      </c>
      <c r="G3205" s="2">
        <v>354.88</v>
      </c>
      <c r="H3205" t="s">
        <v>5792</v>
      </c>
      <c r="L3205" t="s">
        <v>5792</v>
      </c>
      <c r="AD3205" t="str">
        <f t="shared" si="152"/>
        <v xml:space="preserve">Energie, vodné, stočné, správcovské služby </v>
      </c>
    </row>
    <row r="3206" spans="1:30" x14ac:dyDescent="0.3">
      <c r="A3206" s="3">
        <v>45145</v>
      </c>
      <c r="B3206" s="2">
        <f t="shared" si="151"/>
        <v>2023</v>
      </c>
      <c r="C3206" s="2">
        <f t="shared" si="150"/>
        <v>8</v>
      </c>
      <c r="D3206" s="2">
        <v>214</v>
      </c>
      <c r="E3206" t="s">
        <v>1186</v>
      </c>
      <c r="F3206" s="4">
        <v>36211541</v>
      </c>
      <c r="G3206" s="2">
        <v>795.77</v>
      </c>
      <c r="H3206" t="s">
        <v>5792</v>
      </c>
      <c r="L3206" t="s">
        <v>5792</v>
      </c>
      <c r="AD3206" t="str">
        <f t="shared" si="152"/>
        <v xml:space="preserve">Energie, vodné, stočné, správcovské služby </v>
      </c>
    </row>
    <row r="3207" spans="1:30" x14ac:dyDescent="0.3">
      <c r="A3207" s="3">
        <v>45127</v>
      </c>
      <c r="B3207" s="2">
        <f t="shared" si="151"/>
        <v>2023</v>
      </c>
      <c r="C3207" s="2">
        <f t="shared" si="150"/>
        <v>7</v>
      </c>
      <c r="D3207" s="2">
        <v>224</v>
      </c>
      <c r="E3207" t="s">
        <v>1273</v>
      </c>
      <c r="F3207" s="4">
        <v>36211541</v>
      </c>
      <c r="G3207" s="2">
        <v>336.19</v>
      </c>
      <c r="H3207" t="s">
        <v>5792</v>
      </c>
      <c r="L3207" t="s">
        <v>5792</v>
      </c>
      <c r="AD3207" t="str">
        <f t="shared" si="152"/>
        <v xml:space="preserve">Energie, vodné, stočné, správcovské služby </v>
      </c>
    </row>
    <row r="3208" spans="1:30" x14ac:dyDescent="0.3">
      <c r="A3208" s="3">
        <v>45117</v>
      </c>
      <c r="B3208" s="2">
        <f t="shared" si="151"/>
        <v>2023</v>
      </c>
      <c r="C3208" s="2">
        <f t="shared" si="150"/>
        <v>7</v>
      </c>
      <c r="D3208" s="2">
        <v>172</v>
      </c>
      <c r="E3208" t="s">
        <v>1336</v>
      </c>
      <c r="F3208" s="4">
        <v>36211541</v>
      </c>
      <c r="G3208" s="2">
        <v>639</v>
      </c>
      <c r="H3208" t="s">
        <v>5792</v>
      </c>
      <c r="L3208" t="s">
        <v>5792</v>
      </c>
      <c r="AD3208" t="str">
        <f t="shared" si="152"/>
        <v xml:space="preserve">Energie, vodné, stočné, správcovské služby </v>
      </c>
    </row>
    <row r="3209" spans="1:30" x14ac:dyDescent="0.3">
      <c r="A3209" s="3">
        <v>45117</v>
      </c>
      <c r="B3209" s="2">
        <f t="shared" si="151"/>
        <v>2023</v>
      </c>
      <c r="C3209" s="2">
        <f t="shared" si="150"/>
        <v>7</v>
      </c>
      <c r="D3209" s="2">
        <v>174</v>
      </c>
      <c r="E3209" t="s">
        <v>1337</v>
      </c>
      <c r="F3209" s="4">
        <v>36211541</v>
      </c>
      <c r="G3209" s="2">
        <v>770.78</v>
      </c>
      <c r="H3209" t="s">
        <v>5792</v>
      </c>
      <c r="L3209" t="s">
        <v>5792</v>
      </c>
      <c r="AD3209" t="str">
        <f t="shared" si="152"/>
        <v xml:space="preserve">Energie, vodné, stočné, správcovské služby </v>
      </c>
    </row>
    <row r="3210" spans="1:30" x14ac:dyDescent="0.3">
      <c r="A3210" s="3">
        <v>45117</v>
      </c>
      <c r="B3210" s="2">
        <f t="shared" si="151"/>
        <v>2023</v>
      </c>
      <c r="C3210" s="2">
        <f t="shared" si="150"/>
        <v>7</v>
      </c>
      <c r="D3210" s="2">
        <v>176</v>
      </c>
      <c r="E3210" t="s">
        <v>1184</v>
      </c>
      <c r="F3210" s="4">
        <v>36211541</v>
      </c>
      <c r="G3210" s="2">
        <v>451.79</v>
      </c>
      <c r="H3210" t="s">
        <v>5792</v>
      </c>
      <c r="L3210" t="s">
        <v>5792</v>
      </c>
      <c r="AD3210" t="str">
        <f t="shared" si="152"/>
        <v xml:space="preserve">Energie, vodné, stočné, správcovské služby </v>
      </c>
    </row>
    <row r="3211" spans="1:30" x14ac:dyDescent="0.3">
      <c r="A3211" s="3">
        <v>45117</v>
      </c>
      <c r="B3211" s="2">
        <f t="shared" si="151"/>
        <v>2023</v>
      </c>
      <c r="C3211" s="2">
        <f t="shared" si="150"/>
        <v>7</v>
      </c>
      <c r="D3211" s="2">
        <v>177</v>
      </c>
      <c r="E3211" t="s">
        <v>1338</v>
      </c>
      <c r="F3211" s="4">
        <v>36211541</v>
      </c>
      <c r="G3211" s="2">
        <v>391.8</v>
      </c>
      <c r="H3211" t="s">
        <v>5792</v>
      </c>
      <c r="L3211" t="s">
        <v>5792</v>
      </c>
      <c r="AD3211" t="str">
        <f t="shared" si="152"/>
        <v xml:space="preserve">Energie, vodné, stočné, správcovské služby </v>
      </c>
    </row>
    <row r="3212" spans="1:30" x14ac:dyDescent="0.3">
      <c r="A3212" s="3">
        <v>45117</v>
      </c>
      <c r="B3212" s="2">
        <f t="shared" si="151"/>
        <v>2023</v>
      </c>
      <c r="C3212" s="2">
        <f t="shared" si="150"/>
        <v>7</v>
      </c>
      <c r="D3212" s="2">
        <v>577</v>
      </c>
      <c r="E3212" t="s">
        <v>1342</v>
      </c>
      <c r="F3212" s="4">
        <v>36211541</v>
      </c>
      <c r="G3212" s="2">
        <v>728.68</v>
      </c>
      <c r="H3212" t="s">
        <v>5792</v>
      </c>
      <c r="L3212" t="s">
        <v>5792</v>
      </c>
      <c r="AD3212" t="str">
        <f t="shared" si="152"/>
        <v xml:space="preserve">Energie, vodné, stočné, správcovské služby </v>
      </c>
    </row>
    <row r="3213" spans="1:30" x14ac:dyDescent="0.3">
      <c r="A3213" s="3">
        <v>45110</v>
      </c>
      <c r="B3213" s="2">
        <f t="shared" si="151"/>
        <v>2023</v>
      </c>
      <c r="C3213" s="2">
        <f t="shared" si="150"/>
        <v>7</v>
      </c>
      <c r="D3213" s="2">
        <v>180</v>
      </c>
      <c r="E3213" t="s">
        <v>1365</v>
      </c>
      <c r="F3213" s="4">
        <v>36211541</v>
      </c>
      <c r="G3213" s="2">
        <v>1736.99</v>
      </c>
      <c r="H3213" t="s">
        <v>5792</v>
      </c>
      <c r="L3213" t="s">
        <v>5792</v>
      </c>
      <c r="AD3213" t="str">
        <f t="shared" si="152"/>
        <v xml:space="preserve">Energie, vodné, stočné, správcovské služby </v>
      </c>
    </row>
    <row r="3214" spans="1:30" x14ac:dyDescent="0.3">
      <c r="A3214" s="3">
        <v>45110</v>
      </c>
      <c r="B3214" s="2">
        <f t="shared" si="151"/>
        <v>2023</v>
      </c>
      <c r="C3214" s="2">
        <f t="shared" si="150"/>
        <v>7</v>
      </c>
      <c r="D3214" s="2">
        <v>179</v>
      </c>
      <c r="E3214" t="s">
        <v>1366</v>
      </c>
      <c r="F3214" s="4">
        <v>36211541</v>
      </c>
      <c r="G3214" s="2">
        <v>1210.45</v>
      </c>
      <c r="H3214" t="s">
        <v>5792</v>
      </c>
      <c r="L3214" t="s">
        <v>5792</v>
      </c>
      <c r="AD3214" t="str">
        <f t="shared" si="152"/>
        <v xml:space="preserve">Energie, vodné, stočné, správcovské služby </v>
      </c>
    </row>
    <row r="3215" spans="1:30" x14ac:dyDescent="0.3">
      <c r="A3215" s="3">
        <v>45110</v>
      </c>
      <c r="B3215" s="2">
        <f t="shared" si="151"/>
        <v>2023</v>
      </c>
      <c r="C3215" s="2">
        <f t="shared" si="150"/>
        <v>7</v>
      </c>
      <c r="D3215" s="2">
        <v>178</v>
      </c>
      <c r="E3215" t="s">
        <v>1367</v>
      </c>
      <c r="F3215" s="4">
        <v>36211541</v>
      </c>
      <c r="G3215" s="2">
        <v>1069.52</v>
      </c>
      <c r="H3215" t="s">
        <v>5792</v>
      </c>
      <c r="L3215" t="s">
        <v>5792</v>
      </c>
      <c r="AD3215" t="str">
        <f t="shared" si="152"/>
        <v xml:space="preserve">Energie, vodné, stočné, správcovské služby </v>
      </c>
    </row>
    <row r="3216" spans="1:30" x14ac:dyDescent="0.3">
      <c r="A3216" s="3">
        <v>45110</v>
      </c>
      <c r="B3216" s="2">
        <f t="shared" si="151"/>
        <v>2023</v>
      </c>
      <c r="C3216" s="2">
        <f t="shared" si="150"/>
        <v>7</v>
      </c>
      <c r="D3216" s="2">
        <v>175</v>
      </c>
      <c r="E3216" t="s">
        <v>1368</v>
      </c>
      <c r="F3216" s="4">
        <v>36211541</v>
      </c>
      <c r="G3216" s="2">
        <v>1113.1199999999999</v>
      </c>
      <c r="H3216" t="s">
        <v>5792</v>
      </c>
      <c r="L3216" t="s">
        <v>5792</v>
      </c>
      <c r="AD3216" t="str">
        <f t="shared" si="152"/>
        <v xml:space="preserve">Energie, vodné, stočné, správcovské služby </v>
      </c>
    </row>
    <row r="3217" spans="1:30" x14ac:dyDescent="0.3">
      <c r="A3217" s="3">
        <v>45110</v>
      </c>
      <c r="B3217" s="2">
        <f t="shared" si="151"/>
        <v>2023</v>
      </c>
      <c r="C3217" s="2">
        <f t="shared" si="150"/>
        <v>7</v>
      </c>
      <c r="D3217" s="2">
        <v>173</v>
      </c>
      <c r="E3217" t="s">
        <v>1369</v>
      </c>
      <c r="F3217" s="4">
        <v>36211541</v>
      </c>
      <c r="G3217" s="2">
        <v>1179.8499999999999</v>
      </c>
      <c r="H3217" t="s">
        <v>5792</v>
      </c>
      <c r="L3217" t="s">
        <v>5792</v>
      </c>
      <c r="AD3217" t="str">
        <f t="shared" si="152"/>
        <v xml:space="preserve">Energie, vodné, stočné, správcovské služby </v>
      </c>
    </row>
    <row r="3218" spans="1:30" x14ac:dyDescent="0.3">
      <c r="A3218" s="3">
        <v>45069</v>
      </c>
      <c r="B3218" s="2">
        <f t="shared" si="151"/>
        <v>2023</v>
      </c>
      <c r="C3218" s="2">
        <f t="shared" si="150"/>
        <v>5</v>
      </c>
      <c r="D3218" s="2">
        <v>459</v>
      </c>
      <c r="E3218" t="s">
        <v>1566</v>
      </c>
      <c r="F3218" s="4">
        <v>36211541</v>
      </c>
      <c r="G3218" s="2">
        <v>3907.87</v>
      </c>
      <c r="H3218" t="s">
        <v>5792</v>
      </c>
      <c r="L3218" t="s">
        <v>5792</v>
      </c>
      <c r="AD3218" t="str">
        <f t="shared" si="152"/>
        <v xml:space="preserve">Energie, vodné, stočné, správcovské služby </v>
      </c>
    </row>
    <row r="3219" spans="1:30" x14ac:dyDescent="0.3">
      <c r="A3219" s="3">
        <v>45069</v>
      </c>
      <c r="B3219" s="2">
        <f t="shared" si="151"/>
        <v>2023</v>
      </c>
      <c r="C3219" s="2">
        <f t="shared" si="150"/>
        <v>5</v>
      </c>
      <c r="D3219" s="2">
        <v>139</v>
      </c>
      <c r="E3219" t="s">
        <v>1578</v>
      </c>
      <c r="F3219" s="4">
        <v>36211541</v>
      </c>
      <c r="G3219" s="2">
        <v>709.16</v>
      </c>
      <c r="H3219" t="s">
        <v>5792</v>
      </c>
      <c r="L3219" t="s">
        <v>5792</v>
      </c>
      <c r="AD3219" t="str">
        <f t="shared" si="152"/>
        <v xml:space="preserve">Energie, vodné, stočné, správcovské služby </v>
      </c>
    </row>
    <row r="3220" spans="1:30" x14ac:dyDescent="0.3">
      <c r="A3220" s="3">
        <v>45069</v>
      </c>
      <c r="B3220" s="2">
        <f t="shared" si="151"/>
        <v>2023</v>
      </c>
      <c r="C3220" s="2">
        <f t="shared" si="150"/>
        <v>5</v>
      </c>
      <c r="D3220" s="2">
        <v>138</v>
      </c>
      <c r="E3220" t="s">
        <v>1579</v>
      </c>
      <c r="F3220" s="4">
        <v>36211541</v>
      </c>
      <c r="G3220" s="2">
        <v>1921.43</v>
      </c>
      <c r="H3220" t="s">
        <v>5792</v>
      </c>
      <c r="L3220" t="s">
        <v>5792</v>
      </c>
      <c r="AD3220" t="str">
        <f t="shared" si="152"/>
        <v xml:space="preserve">Energie, vodné, stočné, správcovské služby </v>
      </c>
    </row>
    <row r="3221" spans="1:30" x14ac:dyDescent="0.3">
      <c r="A3221" s="3">
        <v>45069</v>
      </c>
      <c r="B3221" s="2">
        <f t="shared" si="151"/>
        <v>2023</v>
      </c>
      <c r="C3221" s="2">
        <f t="shared" si="150"/>
        <v>5</v>
      </c>
      <c r="D3221" s="2">
        <v>137</v>
      </c>
      <c r="E3221" t="s">
        <v>1580</v>
      </c>
      <c r="F3221" s="4">
        <v>36211541</v>
      </c>
      <c r="G3221" s="2">
        <v>628.99</v>
      </c>
      <c r="H3221" t="s">
        <v>5792</v>
      </c>
      <c r="L3221" t="s">
        <v>5792</v>
      </c>
      <c r="AD3221" t="str">
        <f t="shared" si="152"/>
        <v xml:space="preserve">Energie, vodné, stočné, správcovské služby </v>
      </c>
    </row>
    <row r="3222" spans="1:30" x14ac:dyDescent="0.3">
      <c r="A3222" s="3">
        <v>45069</v>
      </c>
      <c r="B3222" s="2">
        <f t="shared" si="151"/>
        <v>2023</v>
      </c>
      <c r="C3222" s="2">
        <f t="shared" si="150"/>
        <v>5</v>
      </c>
      <c r="D3222" s="2">
        <v>136</v>
      </c>
      <c r="E3222" t="s">
        <v>1581</v>
      </c>
      <c r="F3222" s="4">
        <v>36211541</v>
      </c>
      <c r="G3222" s="2">
        <v>2192.21</v>
      </c>
      <c r="H3222" t="s">
        <v>5792</v>
      </c>
      <c r="L3222" t="s">
        <v>5792</v>
      </c>
      <c r="AD3222" t="str">
        <f t="shared" si="152"/>
        <v xml:space="preserve">Energie, vodné, stočné, správcovské služby </v>
      </c>
    </row>
    <row r="3223" spans="1:30" x14ac:dyDescent="0.3">
      <c r="A3223" s="3">
        <v>45069</v>
      </c>
      <c r="B3223" s="2">
        <f t="shared" si="151"/>
        <v>2023</v>
      </c>
      <c r="C3223" s="2">
        <f t="shared" si="150"/>
        <v>5</v>
      </c>
      <c r="D3223" s="2">
        <v>135</v>
      </c>
      <c r="E3223" t="s">
        <v>1582</v>
      </c>
      <c r="F3223" s="4">
        <v>36211541</v>
      </c>
      <c r="G3223" s="2">
        <v>2258.71</v>
      </c>
      <c r="H3223" t="s">
        <v>5792</v>
      </c>
      <c r="L3223" t="s">
        <v>5792</v>
      </c>
      <c r="AD3223" t="str">
        <f t="shared" si="152"/>
        <v xml:space="preserve">Energie, vodné, stočné, správcovské služby </v>
      </c>
    </row>
    <row r="3224" spans="1:30" x14ac:dyDescent="0.3">
      <c r="A3224" s="3">
        <v>45069</v>
      </c>
      <c r="B3224" s="2">
        <f t="shared" si="151"/>
        <v>2023</v>
      </c>
      <c r="C3224" s="2">
        <f t="shared" si="150"/>
        <v>5</v>
      </c>
      <c r="D3224" s="2">
        <v>134</v>
      </c>
      <c r="E3224" t="s">
        <v>1583</v>
      </c>
      <c r="F3224" s="4">
        <v>36211541</v>
      </c>
      <c r="G3224" s="2">
        <v>1803.56</v>
      </c>
      <c r="H3224" t="s">
        <v>5792</v>
      </c>
      <c r="L3224" t="s">
        <v>5792</v>
      </c>
      <c r="AD3224" t="str">
        <f t="shared" si="152"/>
        <v xml:space="preserve">Energie, vodné, stočné, správcovské služby </v>
      </c>
    </row>
    <row r="3225" spans="1:30" x14ac:dyDescent="0.3">
      <c r="A3225" s="3">
        <v>45069</v>
      </c>
      <c r="B3225" s="2">
        <f t="shared" si="151"/>
        <v>2023</v>
      </c>
      <c r="C3225" s="2">
        <f t="shared" si="150"/>
        <v>5</v>
      </c>
      <c r="D3225" s="2">
        <v>133</v>
      </c>
      <c r="E3225" t="s">
        <v>1584</v>
      </c>
      <c r="F3225" s="4">
        <v>36211541</v>
      </c>
      <c r="G3225" s="2">
        <v>936.74</v>
      </c>
      <c r="H3225" t="s">
        <v>5792</v>
      </c>
      <c r="L3225" t="s">
        <v>5792</v>
      </c>
      <c r="AD3225" t="str">
        <f t="shared" si="152"/>
        <v xml:space="preserve">Energie, vodné, stočné, správcovské služby </v>
      </c>
    </row>
    <row r="3226" spans="1:30" x14ac:dyDescent="0.3">
      <c r="A3226" s="3">
        <v>45069</v>
      </c>
      <c r="B3226" s="2">
        <f t="shared" si="151"/>
        <v>2023</v>
      </c>
      <c r="C3226" s="2">
        <f t="shared" si="150"/>
        <v>5</v>
      </c>
      <c r="D3226" s="2">
        <v>132</v>
      </c>
      <c r="E3226" t="s">
        <v>1585</v>
      </c>
      <c r="F3226" s="4">
        <v>36211541</v>
      </c>
      <c r="G3226" s="2">
        <v>1549.67</v>
      </c>
      <c r="H3226" t="s">
        <v>5792</v>
      </c>
      <c r="L3226" t="s">
        <v>5792</v>
      </c>
      <c r="AD3226" t="str">
        <f t="shared" si="152"/>
        <v xml:space="preserve">Energie, vodné, stočné, správcovské služby </v>
      </c>
    </row>
    <row r="3227" spans="1:30" x14ac:dyDescent="0.3">
      <c r="A3227" s="3">
        <v>45057</v>
      </c>
      <c r="B3227" s="2">
        <f t="shared" si="151"/>
        <v>2023</v>
      </c>
      <c r="C3227" s="2">
        <f t="shared" si="150"/>
        <v>5</v>
      </c>
      <c r="D3227" s="2">
        <v>399</v>
      </c>
      <c r="E3227" t="s">
        <v>1342</v>
      </c>
      <c r="F3227" s="4">
        <v>36211541</v>
      </c>
      <c r="G3227" s="2">
        <v>3650</v>
      </c>
      <c r="H3227" t="s">
        <v>5792</v>
      </c>
      <c r="L3227" t="s">
        <v>5792</v>
      </c>
      <c r="AD3227" t="str">
        <f t="shared" si="152"/>
        <v xml:space="preserve">Energie, vodné, stočné, správcovské služby </v>
      </c>
    </row>
    <row r="3228" spans="1:30" x14ac:dyDescent="0.3">
      <c r="A3228" s="3">
        <v>45043</v>
      </c>
      <c r="B3228" s="2">
        <f t="shared" si="151"/>
        <v>2023</v>
      </c>
      <c r="C3228" s="2">
        <f t="shared" si="150"/>
        <v>4</v>
      </c>
      <c r="D3228" s="2">
        <v>329</v>
      </c>
      <c r="E3228" t="s">
        <v>1694</v>
      </c>
      <c r="F3228" s="4">
        <v>36211541</v>
      </c>
      <c r="G3228" s="2">
        <v>-2219.9499999999998</v>
      </c>
      <c r="H3228" t="s">
        <v>5792</v>
      </c>
      <c r="L3228" t="s">
        <v>5792</v>
      </c>
      <c r="AD3228" t="str">
        <f t="shared" si="152"/>
        <v xml:space="preserve">Energie, vodné, stočné, správcovské služby </v>
      </c>
    </row>
    <row r="3229" spans="1:30" x14ac:dyDescent="0.3">
      <c r="A3229" s="3">
        <v>45042</v>
      </c>
      <c r="B3229" s="2">
        <f t="shared" si="151"/>
        <v>2023</v>
      </c>
      <c r="C3229" s="2">
        <f t="shared" si="150"/>
        <v>4</v>
      </c>
      <c r="D3229" s="2">
        <v>352</v>
      </c>
      <c r="E3229" t="s">
        <v>1714</v>
      </c>
      <c r="F3229" s="4">
        <v>36211541</v>
      </c>
      <c r="G3229" s="2">
        <v>1981.81</v>
      </c>
      <c r="H3229" t="s">
        <v>5792</v>
      </c>
      <c r="L3229" t="s">
        <v>5792</v>
      </c>
      <c r="AD3229" t="str">
        <f t="shared" si="152"/>
        <v xml:space="preserve">Energie, vodné, stočné, správcovské služby </v>
      </c>
    </row>
    <row r="3230" spans="1:30" x14ac:dyDescent="0.3">
      <c r="A3230" s="3">
        <v>45042</v>
      </c>
      <c r="B3230" s="2">
        <f t="shared" si="151"/>
        <v>2023</v>
      </c>
      <c r="C3230" s="2">
        <f t="shared" si="150"/>
        <v>4</v>
      </c>
      <c r="D3230" s="2">
        <v>99</v>
      </c>
      <c r="E3230" t="s">
        <v>1718</v>
      </c>
      <c r="F3230" s="4">
        <v>36211541</v>
      </c>
      <c r="G3230" s="2">
        <v>1249.6400000000001</v>
      </c>
      <c r="H3230" t="s">
        <v>5792</v>
      </c>
      <c r="L3230" t="s">
        <v>5792</v>
      </c>
      <c r="AD3230" t="str">
        <f t="shared" si="152"/>
        <v xml:space="preserve">Energie, vodné, stočné, správcovské služby </v>
      </c>
    </row>
    <row r="3231" spans="1:30" x14ac:dyDescent="0.3">
      <c r="A3231" s="3">
        <v>45042</v>
      </c>
      <c r="B3231" s="2">
        <f t="shared" si="151"/>
        <v>2023</v>
      </c>
      <c r="C3231" s="2">
        <f t="shared" si="150"/>
        <v>4</v>
      </c>
      <c r="D3231" s="2">
        <v>98</v>
      </c>
      <c r="E3231" t="s">
        <v>1719</v>
      </c>
      <c r="F3231" s="4">
        <v>36211541</v>
      </c>
      <c r="G3231" s="2">
        <v>1827.3</v>
      </c>
      <c r="H3231" t="s">
        <v>5792</v>
      </c>
      <c r="L3231" t="s">
        <v>5792</v>
      </c>
      <c r="AD3231" t="str">
        <f t="shared" si="152"/>
        <v xml:space="preserve">Energie, vodné, stočné, správcovské služby </v>
      </c>
    </row>
    <row r="3232" spans="1:30" x14ac:dyDescent="0.3">
      <c r="A3232" s="3">
        <v>45042</v>
      </c>
      <c r="B3232" s="2">
        <f t="shared" si="151"/>
        <v>2023</v>
      </c>
      <c r="C3232" s="2">
        <f t="shared" si="150"/>
        <v>4</v>
      </c>
      <c r="D3232" s="2">
        <v>97</v>
      </c>
      <c r="E3232" t="s">
        <v>1720</v>
      </c>
      <c r="F3232" s="4">
        <v>36211541</v>
      </c>
      <c r="G3232" s="2">
        <v>13153.43</v>
      </c>
      <c r="H3232" t="s">
        <v>5792</v>
      </c>
      <c r="L3232" t="s">
        <v>5792</v>
      </c>
      <c r="AD3232" t="str">
        <f t="shared" si="152"/>
        <v xml:space="preserve">Energie, vodné, stočné, správcovské služby </v>
      </c>
    </row>
    <row r="3233" spans="1:30" x14ac:dyDescent="0.3">
      <c r="A3233" s="3">
        <v>45028</v>
      </c>
      <c r="B3233" s="2">
        <f t="shared" si="151"/>
        <v>2023</v>
      </c>
      <c r="C3233" s="2">
        <f t="shared" si="150"/>
        <v>4</v>
      </c>
      <c r="D3233" s="2">
        <v>279</v>
      </c>
      <c r="E3233" t="s">
        <v>1566</v>
      </c>
      <c r="F3233" s="4">
        <v>36211541</v>
      </c>
      <c r="G3233" s="2">
        <v>6840</v>
      </c>
      <c r="H3233" t="s">
        <v>5792</v>
      </c>
      <c r="L3233" t="s">
        <v>5792</v>
      </c>
      <c r="AD3233" t="str">
        <f t="shared" si="152"/>
        <v xml:space="preserve">Energie, vodné, stočné, správcovské služby </v>
      </c>
    </row>
    <row r="3234" spans="1:30" x14ac:dyDescent="0.3">
      <c r="A3234" s="3">
        <v>45008</v>
      </c>
      <c r="B3234" s="2">
        <f t="shared" si="151"/>
        <v>2023</v>
      </c>
      <c r="C3234" s="2">
        <f t="shared" si="150"/>
        <v>3</v>
      </c>
      <c r="D3234" s="2">
        <v>55</v>
      </c>
      <c r="E3234" t="s">
        <v>1882</v>
      </c>
      <c r="F3234" s="4">
        <v>36211541</v>
      </c>
      <c r="G3234" s="2">
        <v>14238.6</v>
      </c>
      <c r="H3234" t="s">
        <v>5792</v>
      </c>
      <c r="L3234" t="s">
        <v>5792</v>
      </c>
      <c r="AD3234" t="str">
        <f t="shared" si="152"/>
        <v xml:space="preserve">Energie, vodné, stočné, správcovské služby </v>
      </c>
    </row>
    <row r="3235" spans="1:30" x14ac:dyDescent="0.3">
      <c r="A3235" s="3">
        <v>45008</v>
      </c>
      <c r="B3235" s="2">
        <f t="shared" si="151"/>
        <v>2023</v>
      </c>
      <c r="C3235" s="2">
        <f t="shared" si="150"/>
        <v>3</v>
      </c>
      <c r="D3235" s="2">
        <v>54</v>
      </c>
      <c r="E3235" t="s">
        <v>1883</v>
      </c>
      <c r="F3235" s="4">
        <v>36211541</v>
      </c>
      <c r="G3235" s="2">
        <v>1406.09</v>
      </c>
      <c r="H3235" t="s">
        <v>5792</v>
      </c>
      <c r="L3235" t="s">
        <v>5792</v>
      </c>
      <c r="AD3235" t="str">
        <f t="shared" si="152"/>
        <v xml:space="preserve">Energie, vodné, stočné, správcovské služby </v>
      </c>
    </row>
    <row r="3236" spans="1:30" x14ac:dyDescent="0.3">
      <c r="A3236" s="3">
        <v>45007</v>
      </c>
      <c r="B3236" s="2">
        <f t="shared" si="151"/>
        <v>2023</v>
      </c>
      <c r="C3236" s="2">
        <f t="shared" si="150"/>
        <v>3</v>
      </c>
      <c r="D3236" s="2">
        <v>209</v>
      </c>
      <c r="E3236" t="s">
        <v>1898</v>
      </c>
      <c r="F3236" s="4">
        <v>36211541</v>
      </c>
      <c r="G3236" s="2">
        <v>7593.9</v>
      </c>
      <c r="H3236" t="s">
        <v>5792</v>
      </c>
      <c r="L3236" t="s">
        <v>5792</v>
      </c>
      <c r="AD3236" t="str">
        <f t="shared" si="152"/>
        <v xml:space="preserve">Energie, vodné, stočné, správcovské služby </v>
      </c>
    </row>
    <row r="3237" spans="1:30" x14ac:dyDescent="0.3">
      <c r="A3237" s="3">
        <v>45007</v>
      </c>
      <c r="B3237" s="2">
        <f t="shared" si="151"/>
        <v>2023</v>
      </c>
      <c r="C3237" s="2">
        <f t="shared" si="150"/>
        <v>3</v>
      </c>
      <c r="D3237" s="2">
        <v>56</v>
      </c>
      <c r="E3237" t="s">
        <v>1901</v>
      </c>
      <c r="F3237" s="4">
        <v>36211541</v>
      </c>
      <c r="G3237" s="2">
        <v>1850.75</v>
      </c>
      <c r="H3237" t="s">
        <v>5792</v>
      </c>
      <c r="L3237" t="s">
        <v>5792</v>
      </c>
      <c r="AD3237" t="str">
        <f t="shared" si="152"/>
        <v xml:space="preserve">Energie, vodné, stočné, správcovské služby </v>
      </c>
    </row>
    <row r="3238" spans="1:30" x14ac:dyDescent="0.3">
      <c r="A3238" s="3">
        <v>44999</v>
      </c>
      <c r="B3238" s="2">
        <f t="shared" si="151"/>
        <v>2023</v>
      </c>
      <c r="C3238" s="2">
        <f t="shared" si="150"/>
        <v>3</v>
      </c>
      <c r="D3238" s="2">
        <v>155</v>
      </c>
      <c r="E3238" t="s">
        <v>1714</v>
      </c>
      <c r="F3238" s="4">
        <v>36211541</v>
      </c>
      <c r="G3238" s="2">
        <v>11370</v>
      </c>
      <c r="H3238" t="s">
        <v>5792</v>
      </c>
      <c r="L3238" t="s">
        <v>5792</v>
      </c>
      <c r="AD3238" t="str">
        <f t="shared" si="152"/>
        <v xml:space="preserve">Energie, vodné, stočné, správcovské služby </v>
      </c>
    </row>
    <row r="3239" spans="1:30" x14ac:dyDescent="0.3">
      <c r="A3239" s="3">
        <v>44986</v>
      </c>
      <c r="B3239" s="2">
        <f t="shared" si="151"/>
        <v>2023</v>
      </c>
      <c r="C3239" s="2">
        <f t="shared" si="150"/>
        <v>3</v>
      </c>
      <c r="D3239" s="2">
        <v>103</v>
      </c>
      <c r="E3239" t="s">
        <v>1998</v>
      </c>
      <c r="F3239" s="4">
        <v>36211541</v>
      </c>
      <c r="G3239" s="2">
        <v>4356.8900000000003</v>
      </c>
      <c r="H3239" t="s">
        <v>5792</v>
      </c>
      <c r="L3239" t="s">
        <v>5792</v>
      </c>
      <c r="AD3239" t="str">
        <f t="shared" si="152"/>
        <v xml:space="preserve">Energie, vodné, stočné, správcovské služby </v>
      </c>
    </row>
    <row r="3240" spans="1:30" x14ac:dyDescent="0.3">
      <c r="A3240" s="3">
        <v>44986</v>
      </c>
      <c r="B3240" s="2">
        <f t="shared" si="151"/>
        <v>2023</v>
      </c>
      <c r="C3240" s="2">
        <f t="shared" si="150"/>
        <v>3</v>
      </c>
      <c r="D3240" s="2">
        <v>24</v>
      </c>
      <c r="E3240" t="s">
        <v>2011</v>
      </c>
      <c r="F3240" s="4">
        <v>36211541</v>
      </c>
      <c r="G3240" s="2">
        <v>-15561.12</v>
      </c>
      <c r="H3240" t="s">
        <v>5792</v>
      </c>
      <c r="L3240" t="s">
        <v>5792</v>
      </c>
      <c r="AD3240" t="str">
        <f t="shared" si="152"/>
        <v xml:space="preserve">Energie, vodné, stočné, správcovské služby </v>
      </c>
    </row>
    <row r="3241" spans="1:30" x14ac:dyDescent="0.3">
      <c r="A3241" s="3">
        <v>44986</v>
      </c>
      <c r="B3241" s="2">
        <f t="shared" si="151"/>
        <v>2023</v>
      </c>
      <c r="C3241" s="2">
        <f t="shared" si="150"/>
        <v>3</v>
      </c>
      <c r="D3241" s="2">
        <v>20</v>
      </c>
      <c r="E3241" t="s">
        <v>1882</v>
      </c>
      <c r="F3241" s="4">
        <v>36211541</v>
      </c>
      <c r="G3241" s="2">
        <v>15561.12</v>
      </c>
      <c r="H3241" t="s">
        <v>5792</v>
      </c>
      <c r="L3241" t="s">
        <v>5792</v>
      </c>
      <c r="AD3241" t="str">
        <f t="shared" si="152"/>
        <v xml:space="preserve">Energie, vodné, stočné, správcovské služby </v>
      </c>
    </row>
    <row r="3242" spans="1:30" x14ac:dyDescent="0.3">
      <c r="A3242" s="3">
        <v>44986</v>
      </c>
      <c r="B3242" s="2">
        <f t="shared" si="151"/>
        <v>2023</v>
      </c>
      <c r="C3242" s="2">
        <f t="shared" si="150"/>
        <v>3</v>
      </c>
      <c r="D3242" s="2">
        <v>28</v>
      </c>
      <c r="E3242" t="s">
        <v>2020</v>
      </c>
      <c r="F3242" s="4">
        <v>36211541</v>
      </c>
      <c r="G3242" s="2">
        <v>-12.61</v>
      </c>
      <c r="H3242" t="s">
        <v>5792</v>
      </c>
      <c r="L3242" t="s">
        <v>5792</v>
      </c>
      <c r="AD3242" t="str">
        <f t="shared" si="152"/>
        <v xml:space="preserve">Energie, vodné, stočné, správcovské služby </v>
      </c>
    </row>
    <row r="3243" spans="1:30" x14ac:dyDescent="0.3">
      <c r="A3243" s="3">
        <v>44986</v>
      </c>
      <c r="B3243" s="2">
        <f t="shared" si="151"/>
        <v>2023</v>
      </c>
      <c r="C3243" s="2">
        <f t="shared" si="150"/>
        <v>3</v>
      </c>
      <c r="D3243" s="2">
        <v>26</v>
      </c>
      <c r="E3243" t="s">
        <v>1901</v>
      </c>
      <c r="F3243" s="4">
        <v>36211541</v>
      </c>
      <c r="G3243" s="2">
        <v>1501.82</v>
      </c>
      <c r="H3243" t="s">
        <v>5792</v>
      </c>
      <c r="L3243" t="s">
        <v>5792</v>
      </c>
      <c r="AD3243" t="str">
        <f t="shared" si="152"/>
        <v xml:space="preserve">Energie, vodné, stočné, správcovské služby </v>
      </c>
    </row>
    <row r="3244" spans="1:30" x14ac:dyDescent="0.3">
      <c r="A3244" s="3">
        <v>44986</v>
      </c>
      <c r="B3244" s="2">
        <f t="shared" si="151"/>
        <v>2023</v>
      </c>
      <c r="C3244" s="2">
        <f t="shared" si="150"/>
        <v>3</v>
      </c>
      <c r="D3244" s="2">
        <v>25</v>
      </c>
      <c r="E3244" t="s">
        <v>2021</v>
      </c>
      <c r="F3244" s="4">
        <v>36211541</v>
      </c>
      <c r="G3244" s="2">
        <v>12528.53</v>
      </c>
      <c r="H3244" t="s">
        <v>5792</v>
      </c>
      <c r="L3244" t="s">
        <v>5792</v>
      </c>
      <c r="AD3244" t="str">
        <f t="shared" si="152"/>
        <v xml:space="preserve">Energie, vodné, stočné, správcovské služby </v>
      </c>
    </row>
    <row r="3245" spans="1:30" x14ac:dyDescent="0.3">
      <c r="A3245" s="3">
        <v>44986</v>
      </c>
      <c r="B3245" s="2">
        <f t="shared" si="151"/>
        <v>2023</v>
      </c>
      <c r="C3245" s="2">
        <f t="shared" si="150"/>
        <v>3</v>
      </c>
      <c r="D3245" s="2">
        <v>21</v>
      </c>
      <c r="E3245" t="s">
        <v>1883</v>
      </c>
      <c r="F3245" s="4">
        <v>36211541</v>
      </c>
      <c r="G3245" s="2">
        <v>1141.1300000000001</v>
      </c>
      <c r="H3245" t="s">
        <v>5792</v>
      </c>
      <c r="L3245" t="s">
        <v>5792</v>
      </c>
      <c r="AD3245" t="str">
        <f t="shared" si="152"/>
        <v xml:space="preserve">Energie, vodné, stočné, správcovské služby </v>
      </c>
    </row>
    <row r="3246" spans="1:30" x14ac:dyDescent="0.3">
      <c r="A3246" s="3">
        <v>44973</v>
      </c>
      <c r="B3246" s="2">
        <f t="shared" si="151"/>
        <v>2023</v>
      </c>
      <c r="C3246" s="2">
        <f t="shared" si="150"/>
        <v>2</v>
      </c>
      <c r="D3246" s="2">
        <v>78</v>
      </c>
      <c r="E3246" t="s">
        <v>1898</v>
      </c>
      <c r="F3246" s="4">
        <v>36211541</v>
      </c>
      <c r="G3246" s="2">
        <v>13030</v>
      </c>
      <c r="H3246" t="s">
        <v>5792</v>
      </c>
      <c r="L3246" t="s">
        <v>5792</v>
      </c>
      <c r="AD3246" t="str">
        <f t="shared" si="152"/>
        <v xml:space="preserve">Energie, vodné, stočné, správcovské služby </v>
      </c>
    </row>
    <row r="3247" spans="1:30" x14ac:dyDescent="0.3">
      <c r="A3247" s="3">
        <v>44938</v>
      </c>
      <c r="B3247" s="2">
        <f t="shared" si="151"/>
        <v>2023</v>
      </c>
      <c r="C3247" s="2">
        <f t="shared" si="150"/>
        <v>1</v>
      </c>
      <c r="D3247" s="2">
        <v>1</v>
      </c>
      <c r="E3247" t="s">
        <v>1998</v>
      </c>
      <c r="F3247" s="4">
        <v>36211541</v>
      </c>
      <c r="G3247" s="2">
        <v>14870</v>
      </c>
      <c r="H3247" t="s">
        <v>5792</v>
      </c>
      <c r="L3247" t="s">
        <v>5792</v>
      </c>
      <c r="AD3247" t="str">
        <f t="shared" si="152"/>
        <v xml:space="preserve">Energie, vodné, stočné, správcovské služby </v>
      </c>
    </row>
    <row r="3248" spans="1:30" x14ac:dyDescent="0.3">
      <c r="A3248" s="3">
        <v>44937</v>
      </c>
      <c r="B3248" s="2">
        <f t="shared" si="151"/>
        <v>2023</v>
      </c>
      <c r="C3248" s="2">
        <f t="shared" si="150"/>
        <v>1</v>
      </c>
      <c r="D3248" s="2">
        <v>1953</v>
      </c>
      <c r="E3248" t="s">
        <v>2202</v>
      </c>
      <c r="F3248" s="4">
        <v>36211541</v>
      </c>
      <c r="G3248" s="2">
        <v>-1843.67</v>
      </c>
      <c r="H3248" t="s">
        <v>5792</v>
      </c>
      <c r="L3248" t="s">
        <v>5792</v>
      </c>
      <c r="AD3248" t="str">
        <f t="shared" si="152"/>
        <v xml:space="preserve">Energie, vodné, stočné, správcovské služby </v>
      </c>
    </row>
    <row r="3249" spans="1:30" x14ac:dyDescent="0.3">
      <c r="A3249" s="3">
        <v>44930</v>
      </c>
      <c r="B3249" s="2">
        <f t="shared" si="151"/>
        <v>2023</v>
      </c>
      <c r="C3249" s="2">
        <f t="shared" si="150"/>
        <v>1</v>
      </c>
      <c r="D3249" s="2">
        <v>1915</v>
      </c>
      <c r="E3249" t="s">
        <v>2234</v>
      </c>
      <c r="F3249" s="4">
        <v>36211541</v>
      </c>
      <c r="G3249" s="2">
        <v>-14870</v>
      </c>
      <c r="H3249" t="s">
        <v>5792</v>
      </c>
      <c r="L3249" t="s">
        <v>5792</v>
      </c>
      <c r="AD3249" t="str">
        <f t="shared" si="152"/>
        <v xml:space="preserve">Energie, vodné, stočné, správcovské služby </v>
      </c>
    </row>
    <row r="3250" spans="1:30" x14ac:dyDescent="0.3">
      <c r="A3250" s="3">
        <v>44930</v>
      </c>
      <c r="B3250" s="2">
        <f t="shared" si="151"/>
        <v>2023</v>
      </c>
      <c r="C3250" s="2">
        <f t="shared" si="150"/>
        <v>1</v>
      </c>
      <c r="D3250" s="2">
        <v>1903</v>
      </c>
      <c r="E3250" t="s">
        <v>2235</v>
      </c>
      <c r="F3250" s="4">
        <v>36211541</v>
      </c>
      <c r="G3250" s="2">
        <v>14870</v>
      </c>
      <c r="H3250" t="s">
        <v>5792</v>
      </c>
      <c r="L3250" t="s">
        <v>5792</v>
      </c>
      <c r="AD3250" t="str">
        <f t="shared" si="152"/>
        <v xml:space="preserve">Energie, vodné, stočné, správcovské služby </v>
      </c>
    </row>
    <row r="3251" spans="1:30" x14ac:dyDescent="0.3">
      <c r="A3251" s="3">
        <v>44914</v>
      </c>
      <c r="B3251" s="2">
        <f t="shared" si="151"/>
        <v>2022</v>
      </c>
      <c r="C3251" s="2">
        <f t="shared" si="150"/>
        <v>12</v>
      </c>
      <c r="D3251">
        <v>1777</v>
      </c>
      <c r="E3251" t="s">
        <v>2388</v>
      </c>
      <c r="F3251" s="4">
        <v>36211541</v>
      </c>
      <c r="G3251" s="2">
        <v>-2138.52</v>
      </c>
      <c r="H3251" t="s">
        <v>5792</v>
      </c>
      <c r="L3251" t="s">
        <v>5792</v>
      </c>
      <c r="AD3251" t="str">
        <f t="shared" si="152"/>
        <v xml:space="preserve">Energie, vodné, stočné, správcovské služby </v>
      </c>
    </row>
    <row r="3252" spans="1:30" x14ac:dyDescent="0.3">
      <c r="A3252" s="3">
        <v>44908</v>
      </c>
      <c r="B3252" s="2">
        <f t="shared" si="151"/>
        <v>2022</v>
      </c>
      <c r="C3252" s="2">
        <f t="shared" si="150"/>
        <v>12</v>
      </c>
      <c r="D3252">
        <v>1714</v>
      </c>
      <c r="E3252" t="s">
        <v>2202</v>
      </c>
      <c r="F3252" s="4">
        <v>36211541</v>
      </c>
      <c r="G3252" s="2">
        <v>10800</v>
      </c>
      <c r="H3252" t="s">
        <v>5792</v>
      </c>
      <c r="L3252" t="s">
        <v>5792</v>
      </c>
      <c r="AD3252" t="str">
        <f t="shared" si="152"/>
        <v xml:space="preserve">Energie, vodné, stočné, správcovské služby </v>
      </c>
    </row>
    <row r="3253" spans="1:30" x14ac:dyDescent="0.3">
      <c r="A3253" s="3">
        <v>44879</v>
      </c>
      <c r="B3253" s="2">
        <f t="shared" si="151"/>
        <v>2022</v>
      </c>
      <c r="C3253" s="2">
        <f t="shared" si="150"/>
        <v>11</v>
      </c>
      <c r="D3253">
        <v>1593</v>
      </c>
      <c r="E3253" t="s">
        <v>2563</v>
      </c>
      <c r="F3253" s="4">
        <v>36211541</v>
      </c>
      <c r="G3253" s="2">
        <v>-3295.36</v>
      </c>
      <c r="H3253" t="s">
        <v>5792</v>
      </c>
      <c r="L3253" t="s">
        <v>5792</v>
      </c>
      <c r="AD3253" t="str">
        <f t="shared" si="152"/>
        <v xml:space="preserve">Energie, vodné, stočné, správcovské služby </v>
      </c>
    </row>
    <row r="3254" spans="1:30" x14ac:dyDescent="0.3">
      <c r="A3254" s="3">
        <v>44875</v>
      </c>
      <c r="B3254" s="2">
        <f t="shared" si="151"/>
        <v>2022</v>
      </c>
      <c r="C3254" s="2">
        <f t="shared" si="150"/>
        <v>11</v>
      </c>
      <c r="D3254">
        <v>1521</v>
      </c>
      <c r="E3254" t="s">
        <v>2578</v>
      </c>
      <c r="F3254" s="4">
        <v>36211541</v>
      </c>
      <c r="G3254" s="2">
        <v>8730</v>
      </c>
      <c r="H3254" t="s">
        <v>5792</v>
      </c>
      <c r="L3254" t="s">
        <v>5792</v>
      </c>
      <c r="AD3254" t="str">
        <f t="shared" si="152"/>
        <v xml:space="preserve">Energie, vodné, stočné, správcovské služby </v>
      </c>
    </row>
    <row r="3255" spans="1:30" x14ac:dyDescent="0.3">
      <c r="A3255" s="3">
        <v>44853</v>
      </c>
      <c r="B3255" s="2">
        <f t="shared" si="151"/>
        <v>2022</v>
      </c>
      <c r="C3255" s="2">
        <f t="shared" si="150"/>
        <v>10</v>
      </c>
      <c r="D3255">
        <v>1389</v>
      </c>
      <c r="E3255" t="s">
        <v>2695</v>
      </c>
      <c r="F3255" s="4">
        <v>36211541</v>
      </c>
      <c r="G3255" s="2">
        <v>371.57</v>
      </c>
      <c r="H3255" t="s">
        <v>5792</v>
      </c>
      <c r="L3255" t="s">
        <v>5792</v>
      </c>
      <c r="AD3255" t="str">
        <f t="shared" si="152"/>
        <v xml:space="preserve">Energie, vodné, stočné, správcovské služby </v>
      </c>
    </row>
    <row r="3256" spans="1:30" x14ac:dyDescent="0.3">
      <c r="A3256" s="3">
        <v>44846</v>
      </c>
      <c r="B3256" s="2">
        <f t="shared" si="151"/>
        <v>2022</v>
      </c>
      <c r="C3256" s="2">
        <f t="shared" si="150"/>
        <v>10</v>
      </c>
      <c r="D3256">
        <v>1330</v>
      </c>
      <c r="E3256" t="s">
        <v>2715</v>
      </c>
      <c r="F3256" s="4">
        <v>36211541</v>
      </c>
      <c r="G3256" s="2">
        <v>7390</v>
      </c>
      <c r="H3256" t="s">
        <v>5792</v>
      </c>
      <c r="L3256" t="s">
        <v>5792</v>
      </c>
      <c r="AD3256" t="str">
        <f t="shared" si="152"/>
        <v xml:space="preserve">Energie, vodné, stočné, správcovské služby </v>
      </c>
    </row>
    <row r="3257" spans="1:30" x14ac:dyDescent="0.3">
      <c r="A3257" s="3">
        <v>44823</v>
      </c>
      <c r="B3257" s="2">
        <f t="shared" si="151"/>
        <v>2022</v>
      </c>
      <c r="C3257" s="2">
        <f t="shared" si="150"/>
        <v>9</v>
      </c>
      <c r="D3257">
        <v>1205</v>
      </c>
      <c r="E3257" t="s">
        <v>2826</v>
      </c>
      <c r="F3257" s="4">
        <v>36211541</v>
      </c>
      <c r="G3257" s="2">
        <v>3830</v>
      </c>
      <c r="H3257" t="s">
        <v>5792</v>
      </c>
      <c r="L3257" t="s">
        <v>5792</v>
      </c>
      <c r="AD3257" t="str">
        <f t="shared" si="152"/>
        <v xml:space="preserve">Energie, vodné, stočné, správcovské služby </v>
      </c>
    </row>
    <row r="3258" spans="1:30" x14ac:dyDescent="0.3">
      <c r="A3258" s="3">
        <v>44817</v>
      </c>
      <c r="B3258" s="2">
        <f t="shared" si="151"/>
        <v>2022</v>
      </c>
      <c r="C3258" s="2">
        <f t="shared" si="150"/>
        <v>9</v>
      </c>
      <c r="D3258">
        <v>1254</v>
      </c>
      <c r="E3258" t="s">
        <v>2855</v>
      </c>
      <c r="F3258" s="4">
        <v>36211541</v>
      </c>
      <c r="G3258" s="2">
        <v>-179.94</v>
      </c>
      <c r="H3258" t="s">
        <v>5792</v>
      </c>
      <c r="L3258" t="s">
        <v>5792</v>
      </c>
      <c r="AD3258" t="str">
        <f t="shared" si="152"/>
        <v xml:space="preserve">Energie, vodné, stočné, správcovské služby </v>
      </c>
    </row>
    <row r="3259" spans="1:30" x14ac:dyDescent="0.3">
      <c r="A3259" s="3">
        <v>44784</v>
      </c>
      <c r="B3259" s="2">
        <f t="shared" si="151"/>
        <v>2022</v>
      </c>
      <c r="C3259" s="2">
        <f t="shared" si="150"/>
        <v>8</v>
      </c>
      <c r="D3259">
        <v>1047</v>
      </c>
      <c r="E3259" t="s">
        <v>2930</v>
      </c>
      <c r="F3259" s="4">
        <v>36211541</v>
      </c>
      <c r="G3259" s="2">
        <v>3420</v>
      </c>
      <c r="H3259" t="s">
        <v>5792</v>
      </c>
      <c r="L3259" t="s">
        <v>5792</v>
      </c>
      <c r="AD3259" t="str">
        <f t="shared" si="152"/>
        <v xml:space="preserve">Energie, vodné, stočné, správcovské služby </v>
      </c>
    </row>
    <row r="3260" spans="1:30" x14ac:dyDescent="0.3">
      <c r="A3260" s="3">
        <v>44784</v>
      </c>
      <c r="B3260" s="2">
        <f t="shared" si="151"/>
        <v>2022</v>
      </c>
      <c r="C3260" s="2">
        <f t="shared" si="150"/>
        <v>8</v>
      </c>
      <c r="D3260">
        <v>1119</v>
      </c>
      <c r="E3260" t="s">
        <v>2855</v>
      </c>
      <c r="F3260" s="4">
        <v>36211541</v>
      </c>
      <c r="G3260" s="2">
        <v>-173.69</v>
      </c>
      <c r="H3260" t="s">
        <v>5792</v>
      </c>
      <c r="L3260" t="s">
        <v>5792</v>
      </c>
      <c r="AD3260" t="str">
        <f t="shared" si="152"/>
        <v xml:space="preserve">Energie, vodné, stočné, správcovské služby </v>
      </c>
    </row>
    <row r="3261" spans="1:30" x14ac:dyDescent="0.3">
      <c r="A3261" s="3">
        <v>44756</v>
      </c>
      <c r="B3261" s="2">
        <f t="shared" si="151"/>
        <v>2022</v>
      </c>
      <c r="C3261" s="2">
        <f t="shared" si="150"/>
        <v>7</v>
      </c>
      <c r="D3261">
        <v>989</v>
      </c>
      <c r="E3261" t="s">
        <v>2855</v>
      </c>
      <c r="F3261" s="4">
        <v>36211541</v>
      </c>
      <c r="G3261" s="2">
        <v>-183.68</v>
      </c>
      <c r="H3261" t="s">
        <v>5792</v>
      </c>
      <c r="L3261" t="s">
        <v>5792</v>
      </c>
      <c r="AD3261" t="str">
        <f t="shared" si="152"/>
        <v xml:space="preserve">Energie, vodné, stočné, správcovské služby </v>
      </c>
    </row>
    <row r="3262" spans="1:30" x14ac:dyDescent="0.3">
      <c r="A3262" s="3">
        <v>44756</v>
      </c>
      <c r="B3262" s="2">
        <f t="shared" si="151"/>
        <v>2022</v>
      </c>
      <c r="C3262" s="2">
        <f t="shared" si="150"/>
        <v>7</v>
      </c>
      <c r="D3262">
        <v>901</v>
      </c>
      <c r="E3262" t="s">
        <v>3086</v>
      </c>
      <c r="F3262" s="4">
        <v>36211541</v>
      </c>
      <c r="G3262" s="2">
        <v>3420</v>
      </c>
      <c r="H3262" t="s">
        <v>5792</v>
      </c>
      <c r="L3262" t="s">
        <v>5792</v>
      </c>
      <c r="AD3262" t="str">
        <f t="shared" si="152"/>
        <v xml:space="preserve">Energie, vodné, stočné, správcovské služby </v>
      </c>
    </row>
    <row r="3263" spans="1:30" x14ac:dyDescent="0.3">
      <c r="A3263" s="3">
        <v>44734</v>
      </c>
      <c r="B3263" s="2">
        <f t="shared" si="151"/>
        <v>2022</v>
      </c>
      <c r="C3263" s="2">
        <f t="shared" si="150"/>
        <v>6</v>
      </c>
      <c r="D3263">
        <v>818</v>
      </c>
      <c r="E3263" t="s">
        <v>2855</v>
      </c>
      <c r="F3263" s="4">
        <v>36211541</v>
      </c>
      <c r="G3263" s="2">
        <v>435.4</v>
      </c>
      <c r="H3263" t="s">
        <v>5792</v>
      </c>
      <c r="L3263" t="s">
        <v>5792</v>
      </c>
      <c r="AD3263" t="str">
        <f t="shared" si="152"/>
        <v xml:space="preserve">Energie, vodné, stočné, správcovské služby </v>
      </c>
    </row>
    <row r="3264" spans="1:30" x14ac:dyDescent="0.3">
      <c r="A3264" s="3">
        <v>44721</v>
      </c>
      <c r="B3264" s="2">
        <f t="shared" si="151"/>
        <v>2022</v>
      </c>
      <c r="C3264" s="2">
        <f t="shared" si="150"/>
        <v>6</v>
      </c>
      <c r="D3264">
        <v>742</v>
      </c>
      <c r="E3264" t="s">
        <v>3242</v>
      </c>
      <c r="F3264" s="4">
        <v>36211541</v>
      </c>
      <c r="G3264" s="2">
        <v>3430</v>
      </c>
      <c r="H3264" t="s">
        <v>5792</v>
      </c>
      <c r="L3264" t="s">
        <v>5792</v>
      </c>
      <c r="AD3264" t="str">
        <f t="shared" si="152"/>
        <v xml:space="preserve">Energie, vodné, stočné, správcovské služby </v>
      </c>
    </row>
    <row r="3265" spans="1:30" x14ac:dyDescent="0.3">
      <c r="A3265" s="3">
        <v>44694</v>
      </c>
      <c r="B3265" s="2">
        <f t="shared" si="151"/>
        <v>2022</v>
      </c>
      <c r="C3265" s="2">
        <f t="shared" si="150"/>
        <v>5</v>
      </c>
      <c r="D3265">
        <v>576</v>
      </c>
      <c r="E3265" t="s">
        <v>3379</v>
      </c>
      <c r="F3265" s="4">
        <v>36211541</v>
      </c>
      <c r="G3265" s="2">
        <v>3430</v>
      </c>
      <c r="H3265" t="s">
        <v>5792</v>
      </c>
      <c r="L3265" t="s">
        <v>5792</v>
      </c>
      <c r="AD3265" t="str">
        <f t="shared" si="152"/>
        <v xml:space="preserve">Energie, vodné, stočné, správcovské služby </v>
      </c>
    </row>
    <row r="3266" spans="1:30" x14ac:dyDescent="0.3">
      <c r="A3266" s="3">
        <v>45288</v>
      </c>
      <c r="B3266" s="2">
        <f t="shared" si="151"/>
        <v>2023</v>
      </c>
      <c r="C3266" s="2">
        <f t="shared" ref="C3266:C3329" si="153">MONTH(A3266)</f>
        <v>12</v>
      </c>
      <c r="D3266" s="2">
        <v>1448</v>
      </c>
      <c r="E3266" t="s">
        <v>153</v>
      </c>
      <c r="F3266" s="4">
        <v>36212466</v>
      </c>
      <c r="G3266" s="2">
        <v>651.64</v>
      </c>
      <c r="I3266" t="s">
        <v>5792</v>
      </c>
      <c r="P3266" t="s">
        <v>5792</v>
      </c>
      <c r="AD3266" t="str">
        <f t="shared" si="152"/>
        <v xml:space="preserve">IT služby, SW, licencie </v>
      </c>
    </row>
    <row r="3267" spans="1:30" x14ac:dyDescent="0.3">
      <c r="A3267" s="3">
        <v>45280</v>
      </c>
      <c r="B3267" s="2">
        <f t="shared" ref="B3267:B3330" si="154">YEAR(A3267)</f>
        <v>2023</v>
      </c>
      <c r="C3267" s="2">
        <f t="shared" si="153"/>
        <v>12</v>
      </c>
      <c r="D3267" s="2">
        <v>1389</v>
      </c>
      <c r="E3267" t="s">
        <v>153</v>
      </c>
      <c r="F3267" s="4">
        <v>36212466</v>
      </c>
      <c r="G3267" s="2">
        <v>60.46</v>
      </c>
      <c r="I3267" t="s">
        <v>5792</v>
      </c>
      <c r="P3267" t="s">
        <v>5792</v>
      </c>
      <c r="AD3267" t="str">
        <f t="shared" ref="AD3267:AD3330" si="155">_xlfn.CONCAT(IF($K3267="x",_xlfn.CONCAT($K$1, " "),""),IF($L3267="x",_xlfn.CONCAT($L$1, " "),""),IF($M3267="x",_xlfn.CONCAT($M$1, " "),""),IF($N3267="x",_xlfn.CONCAT($N$1, " "),""),IF($O3267="x",_xlfn.CONCAT($O$1, " "),""),IF($P3267="x",_xlfn.CONCAT($P$1, " "),""),IF($Q3267="x",_xlfn.CONCAT($Q$1, " "),""),IF($R3267="x",_xlfn.CONCAT($R$1, " "),""),IF($S3267="x",_xlfn.CONCAT($S$1, " "),""), IF($T3267="x",_xlfn.CONCAT($T$1, " "),""),IF($U3267="x",_xlfn.CONCAT($U$1, " "),""),IF($V3267="x",_xlfn.CONCAT($V$1, " "),""),IF($W3267="x",_xlfn.CONCAT($W$1, " "),""),IF($X3267="x",_xlfn.CONCAT($X$1, " "),""),IF($Y3267="x",_xlfn.CONCAT($Y$1, " "),""),IF($Z3267="x",_xlfn.CONCAT($Z$1, " "),""),IF($AA3267="x",_xlfn.CONCAT($AA$1, " "),""),IF($AB3267="x",_xlfn.CONCAT($AB$1, " "),""),IF($AC3267="x",_xlfn.CONCAT($AC$1, " "),""))</f>
        <v xml:space="preserve">IT služby, SW, licencie </v>
      </c>
    </row>
    <row r="3268" spans="1:30" x14ac:dyDescent="0.3">
      <c r="A3268" s="3">
        <v>45267</v>
      </c>
      <c r="B3268" s="2">
        <f t="shared" si="154"/>
        <v>2023</v>
      </c>
      <c r="C3268" s="2">
        <f t="shared" si="153"/>
        <v>12</v>
      </c>
      <c r="D3268" s="2">
        <v>1348</v>
      </c>
      <c r="E3268" t="s">
        <v>153</v>
      </c>
      <c r="F3268" s="4">
        <v>36212466</v>
      </c>
      <c r="G3268" s="2">
        <v>249.31</v>
      </c>
      <c r="I3268" t="s">
        <v>5792</v>
      </c>
      <c r="P3268" t="s">
        <v>5792</v>
      </c>
      <c r="AD3268" t="str">
        <f t="shared" si="155"/>
        <v xml:space="preserve">IT služby, SW, licencie </v>
      </c>
    </row>
    <row r="3269" spans="1:30" x14ac:dyDescent="0.3">
      <c r="A3269" s="3">
        <v>45091</v>
      </c>
      <c r="B3269" s="2">
        <f t="shared" si="154"/>
        <v>2023</v>
      </c>
      <c r="C3269" s="2">
        <f t="shared" si="153"/>
        <v>6</v>
      </c>
      <c r="D3269" s="2">
        <v>492</v>
      </c>
      <c r="E3269" t="s">
        <v>153</v>
      </c>
      <c r="F3269" s="4">
        <v>36212466</v>
      </c>
      <c r="G3269" s="2">
        <v>1524.11</v>
      </c>
      <c r="I3269" t="s">
        <v>5792</v>
      </c>
      <c r="P3269" t="s">
        <v>5792</v>
      </c>
      <c r="AD3269" t="str">
        <f t="shared" si="155"/>
        <v xml:space="preserve">IT služby, SW, licencie </v>
      </c>
    </row>
    <row r="3270" spans="1:30" x14ac:dyDescent="0.3">
      <c r="A3270" s="3">
        <v>45005</v>
      </c>
      <c r="B3270" s="2">
        <f t="shared" si="154"/>
        <v>2023</v>
      </c>
      <c r="C3270" s="2">
        <f t="shared" si="153"/>
        <v>3</v>
      </c>
      <c r="D3270" s="2">
        <v>132</v>
      </c>
      <c r="E3270" t="s">
        <v>153</v>
      </c>
      <c r="F3270" s="4">
        <v>36212466</v>
      </c>
      <c r="G3270" s="2">
        <v>34.9</v>
      </c>
      <c r="I3270" t="s">
        <v>5792</v>
      </c>
      <c r="P3270" t="s">
        <v>5792</v>
      </c>
      <c r="AD3270" t="str">
        <f t="shared" si="155"/>
        <v xml:space="preserve">IT služby, SW, licencie </v>
      </c>
    </row>
    <row r="3271" spans="1:30" x14ac:dyDescent="0.3">
      <c r="A3271" s="3">
        <v>45005</v>
      </c>
      <c r="B3271" s="2">
        <f t="shared" si="154"/>
        <v>2023</v>
      </c>
      <c r="C3271" s="2">
        <f t="shared" si="153"/>
        <v>3</v>
      </c>
      <c r="D3271" s="2">
        <v>131</v>
      </c>
      <c r="E3271" t="s">
        <v>153</v>
      </c>
      <c r="F3271" s="4">
        <v>36212466</v>
      </c>
      <c r="G3271" s="2">
        <v>76.45</v>
      </c>
      <c r="I3271" t="s">
        <v>5792</v>
      </c>
      <c r="P3271" t="s">
        <v>5792</v>
      </c>
      <c r="AD3271" t="str">
        <f t="shared" si="155"/>
        <v xml:space="preserve">IT služby, SW, licencie </v>
      </c>
    </row>
    <row r="3272" spans="1:30" x14ac:dyDescent="0.3">
      <c r="A3272" s="3">
        <v>44893</v>
      </c>
      <c r="B3272" s="2">
        <f t="shared" si="154"/>
        <v>2022</v>
      </c>
      <c r="C3272" s="2">
        <f t="shared" si="153"/>
        <v>11</v>
      </c>
      <c r="D3272">
        <v>1492</v>
      </c>
      <c r="E3272" t="s">
        <v>153</v>
      </c>
      <c r="F3272" s="4">
        <v>36212466</v>
      </c>
      <c r="G3272" s="2">
        <v>664.68</v>
      </c>
      <c r="I3272" t="s">
        <v>5792</v>
      </c>
      <c r="P3272" t="s">
        <v>5792</v>
      </c>
      <c r="AD3272" t="str">
        <f t="shared" si="155"/>
        <v xml:space="preserve">IT služby, SW, licencie </v>
      </c>
    </row>
    <row r="3273" spans="1:30" x14ac:dyDescent="0.3">
      <c r="A3273" s="3">
        <v>44893</v>
      </c>
      <c r="B3273" s="2">
        <f t="shared" si="154"/>
        <v>2022</v>
      </c>
      <c r="C3273" s="2">
        <f t="shared" si="153"/>
        <v>11</v>
      </c>
      <c r="D3273">
        <v>1627</v>
      </c>
      <c r="E3273" t="s">
        <v>153</v>
      </c>
      <c r="F3273" s="4">
        <v>36212466</v>
      </c>
      <c r="G3273" s="2">
        <v>240.12</v>
      </c>
      <c r="I3273" t="s">
        <v>5792</v>
      </c>
      <c r="P3273" t="s">
        <v>5792</v>
      </c>
      <c r="AD3273" t="str">
        <f t="shared" si="155"/>
        <v xml:space="preserve">IT služby, SW, licencie </v>
      </c>
    </row>
    <row r="3274" spans="1:30" x14ac:dyDescent="0.3">
      <c r="A3274" s="3">
        <v>44886</v>
      </c>
      <c r="B3274" s="2">
        <f t="shared" si="154"/>
        <v>2022</v>
      </c>
      <c r="C3274" s="2">
        <f t="shared" si="153"/>
        <v>11</v>
      </c>
      <c r="D3274">
        <v>1462</v>
      </c>
      <c r="E3274" t="s">
        <v>153</v>
      </c>
      <c r="F3274" s="4">
        <v>36212466</v>
      </c>
      <c r="G3274" s="2">
        <v>1179.31</v>
      </c>
      <c r="I3274" t="s">
        <v>5792</v>
      </c>
      <c r="P3274" t="s">
        <v>5792</v>
      </c>
      <c r="AD3274" t="str">
        <f t="shared" si="155"/>
        <v xml:space="preserve">IT služby, SW, licencie </v>
      </c>
    </row>
    <row r="3275" spans="1:30" x14ac:dyDescent="0.3">
      <c r="A3275" s="3">
        <v>44853</v>
      </c>
      <c r="B3275" s="2">
        <f t="shared" si="154"/>
        <v>2022</v>
      </c>
      <c r="C3275" s="2">
        <f t="shared" si="153"/>
        <v>10</v>
      </c>
      <c r="D3275">
        <v>1288</v>
      </c>
      <c r="E3275" t="s">
        <v>153</v>
      </c>
      <c r="F3275" s="4">
        <v>36212466</v>
      </c>
      <c r="G3275" s="2">
        <v>34.9</v>
      </c>
      <c r="I3275" t="s">
        <v>5792</v>
      </c>
      <c r="P3275" t="s">
        <v>5792</v>
      </c>
      <c r="AD3275" t="str">
        <f t="shared" si="155"/>
        <v xml:space="preserve">IT služby, SW, licencie </v>
      </c>
    </row>
    <row r="3276" spans="1:30" x14ac:dyDescent="0.3">
      <c r="A3276" s="3">
        <v>44845</v>
      </c>
      <c r="B3276" s="2">
        <f t="shared" si="154"/>
        <v>2022</v>
      </c>
      <c r="C3276" s="2">
        <f t="shared" si="153"/>
        <v>10</v>
      </c>
      <c r="D3276">
        <v>1266</v>
      </c>
      <c r="E3276" t="s">
        <v>153</v>
      </c>
      <c r="F3276" s="4">
        <v>36212466</v>
      </c>
      <c r="G3276" s="2">
        <v>359.54</v>
      </c>
      <c r="I3276" t="s">
        <v>5792</v>
      </c>
      <c r="P3276" t="s">
        <v>5792</v>
      </c>
      <c r="AD3276" t="str">
        <f t="shared" si="155"/>
        <v xml:space="preserve">IT služby, SW, licencie </v>
      </c>
    </row>
    <row r="3277" spans="1:30" x14ac:dyDescent="0.3">
      <c r="A3277" s="3">
        <v>44739</v>
      </c>
      <c r="B3277" s="2">
        <f t="shared" si="154"/>
        <v>2022</v>
      </c>
      <c r="C3277" s="2">
        <f t="shared" si="153"/>
        <v>6</v>
      </c>
      <c r="D3277">
        <v>789</v>
      </c>
      <c r="E3277" t="s">
        <v>153</v>
      </c>
      <c r="F3277" s="4">
        <v>36212466</v>
      </c>
      <c r="G3277" s="2">
        <v>1606</v>
      </c>
      <c r="I3277" t="s">
        <v>5792</v>
      </c>
      <c r="P3277" t="s">
        <v>5792</v>
      </c>
      <c r="AD3277" t="str">
        <f t="shared" si="155"/>
        <v xml:space="preserve">IT služby, SW, licencie </v>
      </c>
    </row>
    <row r="3278" spans="1:30" x14ac:dyDescent="0.3">
      <c r="A3278" s="3">
        <v>44705</v>
      </c>
      <c r="B3278" s="2">
        <f t="shared" si="154"/>
        <v>2022</v>
      </c>
      <c r="C3278" s="2">
        <f t="shared" si="153"/>
        <v>5</v>
      </c>
      <c r="D3278">
        <v>542</v>
      </c>
      <c r="E3278" t="s">
        <v>153</v>
      </c>
      <c r="F3278" s="4">
        <v>36212466</v>
      </c>
      <c r="G3278" s="2">
        <v>349.2</v>
      </c>
      <c r="I3278" t="s">
        <v>5792</v>
      </c>
      <c r="P3278" t="s">
        <v>5792</v>
      </c>
      <c r="AD3278" t="str">
        <f t="shared" si="155"/>
        <v xml:space="preserve">IT služby, SW, licencie </v>
      </c>
    </row>
    <row r="3279" spans="1:30" x14ac:dyDescent="0.3">
      <c r="A3279" s="3">
        <v>44694</v>
      </c>
      <c r="B3279" s="2">
        <f t="shared" si="154"/>
        <v>2022</v>
      </c>
      <c r="C3279" s="2">
        <f t="shared" si="153"/>
        <v>5</v>
      </c>
      <c r="D3279">
        <v>511</v>
      </c>
      <c r="E3279" t="s">
        <v>153</v>
      </c>
      <c r="F3279" s="4">
        <v>36212466</v>
      </c>
      <c r="G3279" s="2">
        <v>349.2</v>
      </c>
      <c r="I3279" t="s">
        <v>5792</v>
      </c>
      <c r="P3279" t="s">
        <v>5792</v>
      </c>
      <c r="AD3279" t="str">
        <f t="shared" si="155"/>
        <v xml:space="preserve">IT služby, SW, licencie </v>
      </c>
    </row>
    <row r="3280" spans="1:30" x14ac:dyDescent="0.3">
      <c r="A3280" s="3">
        <v>44686</v>
      </c>
      <c r="B3280" s="2">
        <f t="shared" si="154"/>
        <v>2022</v>
      </c>
      <c r="C3280" s="2">
        <f t="shared" si="153"/>
        <v>5</v>
      </c>
      <c r="D3280">
        <v>456</v>
      </c>
      <c r="E3280" t="s">
        <v>153</v>
      </c>
      <c r="F3280" s="4">
        <v>36212466</v>
      </c>
      <c r="G3280" s="2">
        <v>143.52000000000001</v>
      </c>
      <c r="I3280" t="s">
        <v>5792</v>
      </c>
      <c r="P3280" t="s">
        <v>5792</v>
      </c>
      <c r="AD3280" t="str">
        <f t="shared" si="155"/>
        <v xml:space="preserve">IT služby, SW, licencie </v>
      </c>
    </row>
    <row r="3281" spans="1:30" x14ac:dyDescent="0.3">
      <c r="A3281" s="3">
        <v>44673</v>
      </c>
      <c r="B3281" s="2">
        <f t="shared" si="154"/>
        <v>2022</v>
      </c>
      <c r="C3281" s="2">
        <f t="shared" si="153"/>
        <v>4</v>
      </c>
      <c r="D3281">
        <v>369</v>
      </c>
      <c r="E3281" t="s">
        <v>153</v>
      </c>
      <c r="F3281" s="4">
        <v>36212466</v>
      </c>
      <c r="G3281" s="2">
        <v>1571.35</v>
      </c>
      <c r="I3281" t="s">
        <v>5792</v>
      </c>
      <c r="P3281" t="s">
        <v>5792</v>
      </c>
      <c r="AD3281" t="str">
        <f t="shared" si="155"/>
        <v xml:space="preserve">IT služby, SW, licencie </v>
      </c>
    </row>
    <row r="3282" spans="1:30" x14ac:dyDescent="0.3">
      <c r="A3282" s="3">
        <v>44637</v>
      </c>
      <c r="B3282" s="2">
        <f t="shared" si="154"/>
        <v>2022</v>
      </c>
      <c r="C3282" s="2">
        <f t="shared" si="153"/>
        <v>3</v>
      </c>
      <c r="D3282">
        <v>184</v>
      </c>
      <c r="E3282" t="s">
        <v>153</v>
      </c>
      <c r="F3282" s="4">
        <v>36212466</v>
      </c>
      <c r="G3282" s="2">
        <v>308.64999999999998</v>
      </c>
      <c r="I3282" t="s">
        <v>5792</v>
      </c>
      <c r="P3282" t="s">
        <v>5792</v>
      </c>
      <c r="AD3282" t="str">
        <f t="shared" si="155"/>
        <v xml:space="preserve">IT služby, SW, licencie </v>
      </c>
    </row>
    <row r="3283" spans="1:30" x14ac:dyDescent="0.3">
      <c r="A3283" s="3">
        <v>44552</v>
      </c>
      <c r="B3283" s="2">
        <f t="shared" si="154"/>
        <v>2021</v>
      </c>
      <c r="C3283" s="2">
        <f t="shared" si="153"/>
        <v>12</v>
      </c>
      <c r="D3283" s="2">
        <v>1699</v>
      </c>
      <c r="E3283" t="s">
        <v>153</v>
      </c>
      <c r="F3283" s="4">
        <v>36212466</v>
      </c>
      <c r="G3283" s="2">
        <v>3721.61</v>
      </c>
      <c r="I3283" t="s">
        <v>5792</v>
      </c>
      <c r="P3283" t="s">
        <v>5792</v>
      </c>
      <c r="AD3283" t="str">
        <f t="shared" si="155"/>
        <v xml:space="preserve">IT služby, SW, licencie </v>
      </c>
    </row>
    <row r="3284" spans="1:30" x14ac:dyDescent="0.3">
      <c r="A3284" s="3">
        <v>44481</v>
      </c>
      <c r="B3284" s="2">
        <f t="shared" si="154"/>
        <v>2021</v>
      </c>
      <c r="C3284" s="2">
        <f t="shared" si="153"/>
        <v>10</v>
      </c>
      <c r="D3284" s="2">
        <v>1329</v>
      </c>
      <c r="E3284" t="s">
        <v>153</v>
      </c>
      <c r="F3284" s="4">
        <v>36212466</v>
      </c>
      <c r="G3284" s="2">
        <v>536.41</v>
      </c>
      <c r="I3284" t="s">
        <v>5792</v>
      </c>
      <c r="P3284" t="s">
        <v>5792</v>
      </c>
      <c r="AD3284" t="str">
        <f t="shared" si="155"/>
        <v xml:space="preserve">IT služby, SW, licencie </v>
      </c>
    </row>
    <row r="3285" spans="1:30" x14ac:dyDescent="0.3">
      <c r="A3285" s="3">
        <v>44468</v>
      </c>
      <c r="B3285" s="2">
        <f t="shared" si="154"/>
        <v>2021</v>
      </c>
      <c r="C3285" s="2">
        <f t="shared" si="153"/>
        <v>9</v>
      </c>
      <c r="D3285" s="2">
        <v>1215</v>
      </c>
      <c r="E3285" t="s">
        <v>153</v>
      </c>
      <c r="F3285" s="4">
        <v>36212466</v>
      </c>
      <c r="G3285" s="2">
        <v>51.5</v>
      </c>
      <c r="I3285" t="s">
        <v>5792</v>
      </c>
      <c r="P3285" t="s">
        <v>5792</v>
      </c>
      <c r="AD3285" t="str">
        <f t="shared" si="155"/>
        <v xml:space="preserve">IT služby, SW, licencie </v>
      </c>
    </row>
    <row r="3286" spans="1:30" x14ac:dyDescent="0.3">
      <c r="A3286" s="3">
        <v>44449</v>
      </c>
      <c r="B3286" s="2">
        <f t="shared" si="154"/>
        <v>2021</v>
      </c>
      <c r="C3286" s="2">
        <f t="shared" si="153"/>
        <v>9</v>
      </c>
      <c r="D3286" s="2">
        <v>1196</v>
      </c>
      <c r="E3286" t="s">
        <v>153</v>
      </c>
      <c r="F3286" s="4">
        <v>36212466</v>
      </c>
      <c r="G3286" s="2">
        <v>494.21</v>
      </c>
      <c r="I3286" t="s">
        <v>5792</v>
      </c>
      <c r="P3286" t="s">
        <v>5792</v>
      </c>
      <c r="AD3286" t="str">
        <f t="shared" si="155"/>
        <v xml:space="preserve">IT služby, SW, licencie </v>
      </c>
    </row>
    <row r="3287" spans="1:30" x14ac:dyDescent="0.3">
      <c r="A3287" s="3">
        <v>44404</v>
      </c>
      <c r="B3287" s="2">
        <f t="shared" si="154"/>
        <v>2021</v>
      </c>
      <c r="C3287" s="2">
        <f t="shared" si="153"/>
        <v>7</v>
      </c>
      <c r="D3287" s="2">
        <v>882</v>
      </c>
      <c r="E3287" t="s">
        <v>153</v>
      </c>
      <c r="F3287" s="4">
        <v>36212466</v>
      </c>
      <c r="G3287" s="2">
        <v>368.9</v>
      </c>
      <c r="I3287" t="s">
        <v>5792</v>
      </c>
      <c r="P3287" t="s">
        <v>5792</v>
      </c>
      <c r="AD3287" t="str">
        <f t="shared" si="155"/>
        <v xml:space="preserve">IT služby, SW, licencie </v>
      </c>
    </row>
    <row r="3288" spans="1:30" x14ac:dyDescent="0.3">
      <c r="A3288" s="3">
        <v>44286</v>
      </c>
      <c r="B3288" s="2">
        <f t="shared" si="154"/>
        <v>2021</v>
      </c>
      <c r="C3288" s="2">
        <f t="shared" si="153"/>
        <v>3</v>
      </c>
      <c r="D3288" s="2">
        <v>311</v>
      </c>
      <c r="E3288" t="s">
        <v>153</v>
      </c>
      <c r="F3288" s="4">
        <v>36212466</v>
      </c>
      <c r="G3288" s="2">
        <v>844.38</v>
      </c>
      <c r="I3288" t="s">
        <v>5792</v>
      </c>
      <c r="P3288" t="s">
        <v>5792</v>
      </c>
      <c r="AD3288" t="str">
        <f t="shared" si="155"/>
        <v xml:space="preserve">IT služby, SW, licencie </v>
      </c>
    </row>
    <row r="3289" spans="1:30" x14ac:dyDescent="0.3">
      <c r="A3289" s="3">
        <v>45140</v>
      </c>
      <c r="B3289" s="2">
        <f t="shared" si="154"/>
        <v>2023</v>
      </c>
      <c r="C3289" s="2">
        <f t="shared" si="153"/>
        <v>8</v>
      </c>
      <c r="D3289" s="2">
        <v>808</v>
      </c>
      <c r="E3289" t="s">
        <v>1194</v>
      </c>
      <c r="F3289" s="4">
        <v>36230537</v>
      </c>
      <c r="G3289" s="2">
        <v>21</v>
      </c>
      <c r="H3289" t="s">
        <v>5792</v>
      </c>
      <c r="K3289" t="s">
        <v>5792</v>
      </c>
      <c r="AD3289" t="str">
        <f t="shared" si="155"/>
        <v xml:space="preserve">Investícia a údržba majetku </v>
      </c>
    </row>
    <row r="3290" spans="1:30" x14ac:dyDescent="0.3">
      <c r="A3290" s="3">
        <v>45063</v>
      </c>
      <c r="B3290" s="2">
        <f t="shared" si="154"/>
        <v>2023</v>
      </c>
      <c r="C3290" s="2">
        <f t="shared" si="153"/>
        <v>5</v>
      </c>
      <c r="D3290" s="2">
        <v>446</v>
      </c>
      <c r="E3290" t="s">
        <v>1607</v>
      </c>
      <c r="F3290" s="4">
        <v>36230537</v>
      </c>
      <c r="G3290" s="2">
        <v>21</v>
      </c>
      <c r="H3290" t="s">
        <v>5792</v>
      </c>
      <c r="K3290" t="s">
        <v>5792</v>
      </c>
      <c r="AD3290" t="str">
        <f t="shared" si="155"/>
        <v xml:space="preserve">Investícia a údržba majetku </v>
      </c>
    </row>
    <row r="3291" spans="1:30" x14ac:dyDescent="0.3">
      <c r="A3291" s="3">
        <v>45036</v>
      </c>
      <c r="B3291" s="2">
        <f t="shared" si="154"/>
        <v>2023</v>
      </c>
      <c r="C3291" s="2">
        <f t="shared" si="153"/>
        <v>4</v>
      </c>
      <c r="D3291" s="2">
        <v>347</v>
      </c>
      <c r="E3291" t="s">
        <v>1766</v>
      </c>
      <c r="F3291" s="4">
        <v>36230537</v>
      </c>
      <c r="G3291" s="2">
        <v>21</v>
      </c>
      <c r="H3291" t="s">
        <v>5792</v>
      </c>
      <c r="K3291" t="s">
        <v>5792</v>
      </c>
      <c r="AD3291" t="str">
        <f t="shared" si="155"/>
        <v xml:space="preserve">Investícia a údržba majetku </v>
      </c>
    </row>
    <row r="3292" spans="1:30" x14ac:dyDescent="0.3">
      <c r="A3292" s="3">
        <v>44855</v>
      </c>
      <c r="B3292" s="2">
        <f t="shared" si="154"/>
        <v>2022</v>
      </c>
      <c r="C3292" s="2">
        <f t="shared" si="153"/>
        <v>10</v>
      </c>
      <c r="D3292">
        <v>1402</v>
      </c>
      <c r="E3292" t="s">
        <v>2665</v>
      </c>
      <c r="F3292" s="4">
        <v>36230537</v>
      </c>
      <c r="G3292" s="2">
        <v>17</v>
      </c>
      <c r="H3292" t="s">
        <v>5792</v>
      </c>
      <c r="K3292" t="s">
        <v>5792</v>
      </c>
      <c r="AD3292" t="str">
        <f t="shared" si="155"/>
        <v xml:space="preserve">Investícia a údržba majetku </v>
      </c>
    </row>
    <row r="3293" spans="1:30" x14ac:dyDescent="0.3">
      <c r="A3293" s="3">
        <v>44694</v>
      </c>
      <c r="B3293" s="2">
        <f t="shared" si="154"/>
        <v>2022</v>
      </c>
      <c r="C3293" s="2">
        <f t="shared" si="153"/>
        <v>5</v>
      </c>
      <c r="D3293">
        <v>551</v>
      </c>
      <c r="E3293" t="s">
        <v>3372</v>
      </c>
      <c r="F3293" s="4">
        <v>36230537</v>
      </c>
      <c r="G3293" s="2">
        <v>17</v>
      </c>
      <c r="H3293" t="s">
        <v>5792</v>
      </c>
      <c r="K3293" t="s">
        <v>5792</v>
      </c>
      <c r="AD3293" t="str">
        <f t="shared" si="155"/>
        <v xml:space="preserve">Investícia a údržba majetku </v>
      </c>
    </row>
    <row r="3294" spans="1:30" x14ac:dyDescent="0.3">
      <c r="A3294" s="3">
        <v>44678</v>
      </c>
      <c r="B3294" s="2">
        <f t="shared" si="154"/>
        <v>2022</v>
      </c>
      <c r="C3294" s="2">
        <f t="shared" si="153"/>
        <v>4</v>
      </c>
      <c r="D3294">
        <v>532</v>
      </c>
      <c r="E3294" t="s">
        <v>3440</v>
      </c>
      <c r="F3294" s="4">
        <v>36230537</v>
      </c>
      <c r="G3294" s="2">
        <v>17</v>
      </c>
      <c r="H3294" t="s">
        <v>5792</v>
      </c>
      <c r="K3294" t="s">
        <v>5792</v>
      </c>
      <c r="AD3294" t="str">
        <f t="shared" si="155"/>
        <v xml:space="preserve">Investícia a údržba majetku </v>
      </c>
    </row>
    <row r="3295" spans="1:30" x14ac:dyDescent="0.3">
      <c r="A3295" s="3">
        <v>44672</v>
      </c>
      <c r="B3295" s="2">
        <f t="shared" si="154"/>
        <v>2022</v>
      </c>
      <c r="C3295" s="2">
        <f t="shared" si="153"/>
        <v>4</v>
      </c>
      <c r="D3295">
        <v>495</v>
      </c>
      <c r="E3295" t="s">
        <v>3484</v>
      </c>
      <c r="F3295" s="4">
        <v>36230537</v>
      </c>
      <c r="G3295" s="2">
        <v>17</v>
      </c>
      <c r="H3295" t="s">
        <v>5792</v>
      </c>
      <c r="K3295" t="s">
        <v>5792</v>
      </c>
      <c r="N3295" t="s">
        <v>5792</v>
      </c>
      <c r="AD3295" t="str">
        <f t="shared" si="155"/>
        <v xml:space="preserve">Investícia a údržba majetku ZŠ / MŠ / Jasle </v>
      </c>
    </row>
    <row r="3296" spans="1:30" x14ac:dyDescent="0.3">
      <c r="A3296" s="3">
        <v>44552</v>
      </c>
      <c r="B3296" s="2">
        <f t="shared" si="154"/>
        <v>2021</v>
      </c>
      <c r="C3296" s="2">
        <f t="shared" si="153"/>
        <v>12</v>
      </c>
      <c r="D3296" s="2">
        <v>1859</v>
      </c>
      <c r="E3296" t="s">
        <v>4135</v>
      </c>
      <c r="F3296" s="4">
        <v>36230537</v>
      </c>
      <c r="G3296" s="2">
        <v>174.14</v>
      </c>
      <c r="H3296" t="s">
        <v>5792</v>
      </c>
      <c r="K3296" t="s">
        <v>5792</v>
      </c>
      <c r="AD3296" t="str">
        <f t="shared" si="155"/>
        <v xml:space="preserve">Investícia a údržba majetku </v>
      </c>
    </row>
    <row r="3297" spans="1:30" x14ac:dyDescent="0.3">
      <c r="A3297" s="3">
        <v>44522</v>
      </c>
      <c r="B3297" s="2">
        <f t="shared" si="154"/>
        <v>2021</v>
      </c>
      <c r="C3297" s="2">
        <f t="shared" si="153"/>
        <v>11</v>
      </c>
      <c r="D3297" s="2">
        <v>1575</v>
      </c>
      <c r="E3297" t="s">
        <v>4297</v>
      </c>
      <c r="F3297" s="4">
        <v>36230537</v>
      </c>
      <c r="G3297" s="2">
        <v>171.36</v>
      </c>
      <c r="H3297" t="s">
        <v>5792</v>
      </c>
      <c r="K3297" t="s">
        <v>5792</v>
      </c>
      <c r="W3297" t="s">
        <v>5792</v>
      </c>
      <c r="AD3297" t="str">
        <f t="shared" si="155"/>
        <v xml:space="preserve">Investícia a údržba majetku Šport, ihriská, parky, vnútrobloky </v>
      </c>
    </row>
    <row r="3298" spans="1:30" x14ac:dyDescent="0.3">
      <c r="A3298" s="3">
        <v>44488</v>
      </c>
      <c r="B3298" s="2">
        <f t="shared" si="154"/>
        <v>2021</v>
      </c>
      <c r="C3298" s="2">
        <f t="shared" si="153"/>
        <v>10</v>
      </c>
      <c r="D3298" s="2">
        <v>1466</v>
      </c>
      <c r="E3298" t="s">
        <v>4466</v>
      </c>
      <c r="F3298" s="4">
        <v>36230537</v>
      </c>
      <c r="G3298" s="2">
        <v>15</v>
      </c>
      <c r="H3298" t="s">
        <v>5792</v>
      </c>
      <c r="K3298" t="s">
        <v>5792</v>
      </c>
      <c r="AD3298" t="str">
        <f t="shared" si="155"/>
        <v xml:space="preserve">Investícia a údržba majetku </v>
      </c>
    </row>
    <row r="3299" spans="1:30" x14ac:dyDescent="0.3">
      <c r="A3299" s="3">
        <v>44488</v>
      </c>
      <c r="B3299" s="2">
        <f t="shared" si="154"/>
        <v>2021</v>
      </c>
      <c r="C3299" s="2">
        <f t="shared" si="153"/>
        <v>10</v>
      </c>
      <c r="D3299" s="2">
        <v>1476</v>
      </c>
      <c r="E3299" t="s">
        <v>4467</v>
      </c>
      <c r="F3299" s="4">
        <v>36230537</v>
      </c>
      <c r="G3299" s="2">
        <v>15</v>
      </c>
      <c r="H3299" t="s">
        <v>5792</v>
      </c>
      <c r="K3299" t="s">
        <v>5792</v>
      </c>
      <c r="AD3299" t="str">
        <f t="shared" si="155"/>
        <v xml:space="preserve">Investícia a údržba majetku </v>
      </c>
    </row>
    <row r="3300" spans="1:30" x14ac:dyDescent="0.3">
      <c r="A3300" s="3">
        <v>44488</v>
      </c>
      <c r="B3300" s="2">
        <f t="shared" si="154"/>
        <v>2021</v>
      </c>
      <c r="C3300" s="2">
        <f t="shared" si="153"/>
        <v>10</v>
      </c>
      <c r="D3300" s="2">
        <v>1475</v>
      </c>
      <c r="E3300" t="s">
        <v>4468</v>
      </c>
      <c r="F3300" s="4">
        <v>36230537</v>
      </c>
      <c r="G3300" s="2">
        <v>15</v>
      </c>
      <c r="H3300" t="s">
        <v>5792</v>
      </c>
      <c r="K3300" t="s">
        <v>5792</v>
      </c>
      <c r="AD3300" t="str">
        <f t="shared" si="155"/>
        <v xml:space="preserve">Investícia a údržba majetku </v>
      </c>
    </row>
    <row r="3301" spans="1:30" x14ac:dyDescent="0.3">
      <c r="A3301" s="3">
        <v>44453</v>
      </c>
      <c r="B3301" s="2">
        <f t="shared" si="154"/>
        <v>2021</v>
      </c>
      <c r="C3301" s="2">
        <f t="shared" si="153"/>
        <v>9</v>
      </c>
      <c r="D3301" s="2">
        <v>1269</v>
      </c>
      <c r="E3301" t="s">
        <v>4628</v>
      </c>
      <c r="F3301" s="4">
        <v>36230537</v>
      </c>
      <c r="G3301" s="2">
        <v>15</v>
      </c>
      <c r="H3301" t="s">
        <v>5792</v>
      </c>
      <c r="K3301" t="s">
        <v>5792</v>
      </c>
      <c r="Z3301" t="s">
        <v>5792</v>
      </c>
      <c r="AD3301" t="str">
        <f t="shared" si="155"/>
        <v xml:space="preserve">Investícia a údržba majetku Zeleň a živ. Prostredie </v>
      </c>
    </row>
    <row r="3302" spans="1:30" x14ac:dyDescent="0.3">
      <c r="A3302" s="3">
        <v>44344</v>
      </c>
      <c r="B3302" s="2">
        <f t="shared" si="154"/>
        <v>2021</v>
      </c>
      <c r="C3302" s="2">
        <f t="shared" si="153"/>
        <v>5</v>
      </c>
      <c r="D3302" s="2">
        <v>692</v>
      </c>
      <c r="E3302" t="s">
        <v>5090</v>
      </c>
      <c r="F3302" s="4">
        <v>36230537</v>
      </c>
      <c r="G3302" s="2">
        <v>15</v>
      </c>
      <c r="H3302" t="s">
        <v>5792</v>
      </c>
      <c r="K3302" t="s">
        <v>5792</v>
      </c>
      <c r="AD3302" t="str">
        <f t="shared" si="155"/>
        <v xml:space="preserve">Investícia a údržba majetku </v>
      </c>
    </row>
    <row r="3303" spans="1:30" x14ac:dyDescent="0.3">
      <c r="A3303" s="3">
        <v>44342</v>
      </c>
      <c r="B3303" s="2">
        <f t="shared" si="154"/>
        <v>2021</v>
      </c>
      <c r="C3303" s="2">
        <f t="shared" si="153"/>
        <v>5</v>
      </c>
      <c r="D3303" s="2">
        <v>679</v>
      </c>
      <c r="E3303" t="s">
        <v>5105</v>
      </c>
      <c r="F3303" s="4">
        <v>36230537</v>
      </c>
      <c r="G3303" s="2">
        <v>15</v>
      </c>
      <c r="H3303" t="s">
        <v>5792</v>
      </c>
      <c r="K3303" t="s">
        <v>5792</v>
      </c>
      <c r="AD3303" t="str">
        <f t="shared" si="155"/>
        <v xml:space="preserve">Investícia a údržba majetku </v>
      </c>
    </row>
    <row r="3304" spans="1:30" x14ac:dyDescent="0.3">
      <c r="A3304" s="3">
        <v>44264</v>
      </c>
      <c r="B3304" s="2">
        <f t="shared" si="154"/>
        <v>2021</v>
      </c>
      <c r="C3304" s="2">
        <f t="shared" si="153"/>
        <v>3</v>
      </c>
      <c r="D3304" s="2">
        <v>216</v>
      </c>
      <c r="E3304" t="s">
        <v>5514</v>
      </c>
      <c r="F3304" s="4">
        <v>36230537</v>
      </c>
      <c r="G3304" s="2">
        <v>15</v>
      </c>
      <c r="H3304" t="s">
        <v>5792</v>
      </c>
      <c r="K3304" t="s">
        <v>5792</v>
      </c>
      <c r="N3304" t="s">
        <v>5792</v>
      </c>
      <c r="AD3304" t="str">
        <f t="shared" si="155"/>
        <v xml:space="preserve">Investícia a údržba majetku ZŠ / MŠ / Jasle </v>
      </c>
    </row>
    <row r="3305" spans="1:30" x14ac:dyDescent="0.3">
      <c r="A3305" s="3">
        <v>44999</v>
      </c>
      <c r="B3305" s="2">
        <f t="shared" si="154"/>
        <v>2023</v>
      </c>
      <c r="C3305" s="2">
        <f t="shared" si="153"/>
        <v>3</v>
      </c>
      <c r="D3305" s="2">
        <v>200</v>
      </c>
      <c r="E3305" t="s">
        <v>1924</v>
      </c>
      <c r="F3305" s="4">
        <v>36237337</v>
      </c>
      <c r="G3305" s="2">
        <v>1436.52</v>
      </c>
      <c r="I3305" t="s">
        <v>5792</v>
      </c>
      <c r="P3305" t="s">
        <v>5792</v>
      </c>
      <c r="AD3305" t="str">
        <f t="shared" si="155"/>
        <v xml:space="preserve">IT služby, SW, licencie </v>
      </c>
    </row>
    <row r="3306" spans="1:30" x14ac:dyDescent="0.3">
      <c r="A3306" s="3">
        <v>44959</v>
      </c>
      <c r="B3306" s="2">
        <f t="shared" si="154"/>
        <v>2023</v>
      </c>
      <c r="C3306" s="2">
        <f t="shared" si="153"/>
        <v>2</v>
      </c>
      <c r="D3306" s="2">
        <v>28</v>
      </c>
      <c r="E3306" t="s">
        <v>2083</v>
      </c>
      <c r="F3306" s="4">
        <v>36237337</v>
      </c>
      <c r="G3306" s="2">
        <v>3039.48</v>
      </c>
      <c r="I3306" t="s">
        <v>5792</v>
      </c>
      <c r="P3306" t="s">
        <v>5792</v>
      </c>
      <c r="AD3306" t="str">
        <f t="shared" si="155"/>
        <v xml:space="preserve">IT služby, SW, licencie </v>
      </c>
    </row>
    <row r="3307" spans="1:30" x14ac:dyDescent="0.3">
      <c r="A3307" s="3">
        <v>44673</v>
      </c>
      <c r="B3307" s="2">
        <f t="shared" si="154"/>
        <v>2022</v>
      </c>
      <c r="C3307" s="2">
        <f t="shared" si="153"/>
        <v>4</v>
      </c>
      <c r="D3307">
        <v>441</v>
      </c>
      <c r="E3307" t="s">
        <v>3472</v>
      </c>
      <c r="F3307" s="4">
        <v>36237337</v>
      </c>
      <c r="G3307" s="2">
        <v>23.76</v>
      </c>
      <c r="I3307" t="s">
        <v>5792</v>
      </c>
      <c r="P3307" t="s">
        <v>5792</v>
      </c>
      <c r="AD3307" t="str">
        <f t="shared" si="155"/>
        <v xml:space="preserve">IT služby, SW, licencie </v>
      </c>
    </row>
    <row r="3308" spans="1:30" x14ac:dyDescent="0.3">
      <c r="A3308" s="3">
        <v>44642</v>
      </c>
      <c r="B3308" s="2">
        <f t="shared" si="154"/>
        <v>2022</v>
      </c>
      <c r="C3308" s="2">
        <f t="shared" si="153"/>
        <v>3</v>
      </c>
      <c r="D3308">
        <v>253</v>
      </c>
      <c r="E3308" t="s">
        <v>3472</v>
      </c>
      <c r="F3308" s="4">
        <v>36237337</v>
      </c>
      <c r="G3308" s="2">
        <v>542.52</v>
      </c>
      <c r="I3308" t="s">
        <v>5792</v>
      </c>
      <c r="P3308" t="s">
        <v>5792</v>
      </c>
      <c r="AD3308" t="str">
        <f t="shared" si="155"/>
        <v xml:space="preserve">IT služby, SW, licencie </v>
      </c>
    </row>
    <row r="3309" spans="1:30" x14ac:dyDescent="0.3">
      <c r="A3309" s="3">
        <v>44595</v>
      </c>
      <c r="B3309" s="2">
        <f t="shared" si="154"/>
        <v>2022</v>
      </c>
      <c r="C3309" s="2">
        <f t="shared" si="153"/>
        <v>2</v>
      </c>
      <c r="D3309">
        <v>51</v>
      </c>
      <c r="E3309" t="s">
        <v>3831</v>
      </c>
      <c r="F3309" s="4">
        <v>36237337</v>
      </c>
      <c r="G3309" s="2">
        <v>2694.6</v>
      </c>
      <c r="I3309" t="s">
        <v>5792</v>
      </c>
      <c r="P3309" t="s">
        <v>5792</v>
      </c>
      <c r="AD3309" t="str">
        <f t="shared" si="155"/>
        <v xml:space="preserve">IT služby, SW, licencie </v>
      </c>
    </row>
    <row r="3310" spans="1:30" x14ac:dyDescent="0.3">
      <c r="A3310" s="3">
        <v>44488</v>
      </c>
      <c r="B3310" s="2">
        <f t="shared" si="154"/>
        <v>2021</v>
      </c>
      <c r="C3310" s="2">
        <f t="shared" si="153"/>
        <v>10</v>
      </c>
      <c r="D3310" s="2">
        <v>1473</v>
      </c>
      <c r="E3310" t="s">
        <v>4464</v>
      </c>
      <c r="F3310" s="4">
        <v>36237337</v>
      </c>
      <c r="G3310" s="2">
        <v>55.08</v>
      </c>
      <c r="I3310" t="s">
        <v>5792</v>
      </c>
      <c r="P3310" t="s">
        <v>5792</v>
      </c>
      <c r="AD3310" t="str">
        <f t="shared" si="155"/>
        <v xml:space="preserve">IT služby, SW, licencie </v>
      </c>
    </row>
    <row r="3311" spans="1:30" x14ac:dyDescent="0.3">
      <c r="A3311" s="3">
        <v>44398</v>
      </c>
      <c r="B3311" s="2">
        <f t="shared" si="154"/>
        <v>2021</v>
      </c>
      <c r="C3311" s="2">
        <f t="shared" si="153"/>
        <v>7</v>
      </c>
      <c r="D3311" s="2">
        <v>939</v>
      </c>
      <c r="E3311" t="s">
        <v>4861</v>
      </c>
      <c r="F3311" s="4">
        <v>36237337</v>
      </c>
      <c r="G3311" s="2">
        <v>37.32</v>
      </c>
      <c r="I3311" t="s">
        <v>5792</v>
      </c>
      <c r="P3311" t="s">
        <v>5792</v>
      </c>
      <c r="AD3311" t="str">
        <f t="shared" si="155"/>
        <v xml:space="preserve">IT služby, SW, licencie </v>
      </c>
    </row>
    <row r="3312" spans="1:30" x14ac:dyDescent="0.3">
      <c r="A3312" s="3">
        <v>44314</v>
      </c>
      <c r="B3312" s="2">
        <f t="shared" si="154"/>
        <v>2021</v>
      </c>
      <c r="C3312" s="2">
        <f t="shared" si="153"/>
        <v>4</v>
      </c>
      <c r="D3312" s="2">
        <v>441</v>
      </c>
      <c r="E3312" t="s">
        <v>5255</v>
      </c>
      <c r="F3312" s="4">
        <v>36237337</v>
      </c>
      <c r="G3312" s="2">
        <v>19.8</v>
      </c>
      <c r="I3312" t="s">
        <v>5792</v>
      </c>
      <c r="P3312" t="s">
        <v>5792</v>
      </c>
      <c r="AD3312" t="str">
        <f t="shared" si="155"/>
        <v xml:space="preserve">IT služby, SW, licencie </v>
      </c>
    </row>
    <row r="3313" spans="1:30" x14ac:dyDescent="0.3">
      <c r="A3313" s="3">
        <v>44274</v>
      </c>
      <c r="B3313" s="2">
        <f t="shared" si="154"/>
        <v>2021</v>
      </c>
      <c r="C3313" s="2">
        <f t="shared" si="153"/>
        <v>3</v>
      </c>
      <c r="D3313" s="2">
        <v>291</v>
      </c>
      <c r="E3313" t="s">
        <v>5433</v>
      </c>
      <c r="F3313" s="4">
        <v>36237337</v>
      </c>
      <c r="G3313" s="2">
        <v>521.16</v>
      </c>
      <c r="I3313" t="s">
        <v>5792</v>
      </c>
      <c r="P3313" t="s">
        <v>5792</v>
      </c>
      <c r="AD3313" t="str">
        <f t="shared" si="155"/>
        <v xml:space="preserve">IT služby, SW, licencie </v>
      </c>
    </row>
    <row r="3314" spans="1:30" x14ac:dyDescent="0.3">
      <c r="A3314" s="3">
        <v>44244</v>
      </c>
      <c r="B3314" s="2">
        <f t="shared" si="154"/>
        <v>2021</v>
      </c>
      <c r="C3314" s="2">
        <f t="shared" si="153"/>
        <v>2</v>
      </c>
      <c r="D3314" s="2">
        <v>122</v>
      </c>
      <c r="E3314" t="s">
        <v>5580</v>
      </c>
      <c r="F3314" s="4">
        <v>36237337</v>
      </c>
      <c r="G3314" s="2">
        <v>432</v>
      </c>
      <c r="I3314" t="s">
        <v>5792</v>
      </c>
      <c r="P3314" t="s">
        <v>5792</v>
      </c>
      <c r="AD3314" t="str">
        <f t="shared" si="155"/>
        <v xml:space="preserve">IT služby, SW, licencie </v>
      </c>
    </row>
    <row r="3315" spans="1:30" x14ac:dyDescent="0.3">
      <c r="A3315" s="3">
        <v>44228</v>
      </c>
      <c r="B3315" s="2">
        <f t="shared" si="154"/>
        <v>2021</v>
      </c>
      <c r="C3315" s="2">
        <f t="shared" si="153"/>
        <v>2</v>
      </c>
      <c r="D3315" s="2">
        <v>12</v>
      </c>
      <c r="E3315" t="s">
        <v>5666</v>
      </c>
      <c r="F3315" s="4">
        <v>36237337</v>
      </c>
      <c r="G3315" s="2">
        <v>2500.56</v>
      </c>
      <c r="I3315" t="s">
        <v>5792</v>
      </c>
      <c r="P3315" t="s">
        <v>5792</v>
      </c>
      <c r="AD3315" t="str">
        <f t="shared" si="155"/>
        <v xml:space="preserve">IT služby, SW, licencie </v>
      </c>
    </row>
    <row r="3316" spans="1:30" x14ac:dyDescent="0.3">
      <c r="A3316" s="3">
        <v>44924</v>
      </c>
      <c r="B3316" s="2">
        <f t="shared" si="154"/>
        <v>2022</v>
      </c>
      <c r="C3316" s="2">
        <f t="shared" si="153"/>
        <v>12</v>
      </c>
      <c r="D3316">
        <v>1753</v>
      </c>
      <c r="E3316" t="s">
        <v>2250</v>
      </c>
      <c r="F3316" s="4">
        <v>36239798</v>
      </c>
      <c r="G3316" s="2">
        <v>1091.4000000000001</v>
      </c>
      <c r="I3316" t="s">
        <v>5792</v>
      </c>
      <c r="AB3316" t="s">
        <v>5792</v>
      </c>
      <c r="AD3316" t="str">
        <f t="shared" si="155"/>
        <v xml:space="preserve">Civilná ochrana a bezpečnosť </v>
      </c>
    </row>
    <row r="3317" spans="1:30" x14ac:dyDescent="0.3">
      <c r="A3317" s="3">
        <v>44358</v>
      </c>
      <c r="B3317" s="2">
        <f t="shared" si="154"/>
        <v>2021</v>
      </c>
      <c r="C3317" s="2">
        <f t="shared" si="153"/>
        <v>6</v>
      </c>
      <c r="D3317" s="2">
        <v>680</v>
      </c>
      <c r="E3317" t="s">
        <v>5046</v>
      </c>
      <c r="F3317" s="4">
        <v>36239798</v>
      </c>
      <c r="G3317" s="2">
        <v>37360.79</v>
      </c>
      <c r="I3317" t="s">
        <v>5792</v>
      </c>
      <c r="AB3317" t="s">
        <v>5792</v>
      </c>
      <c r="AD3317" t="str">
        <f t="shared" si="155"/>
        <v xml:space="preserve">Civilná ochrana a bezpečnosť </v>
      </c>
    </row>
    <row r="3318" spans="1:30" x14ac:dyDescent="0.3">
      <c r="A3318" s="3">
        <v>44242</v>
      </c>
      <c r="B3318" s="2">
        <f t="shared" si="154"/>
        <v>2021</v>
      </c>
      <c r="C3318" s="2">
        <f t="shared" si="153"/>
        <v>2</v>
      </c>
      <c r="D3318" s="2">
        <v>34</v>
      </c>
      <c r="E3318" t="s">
        <v>5618</v>
      </c>
      <c r="F3318" s="4">
        <v>36239798</v>
      </c>
      <c r="G3318" s="2">
        <v>4976.2700000000004</v>
      </c>
      <c r="I3318" t="s">
        <v>5792</v>
      </c>
      <c r="AB3318" t="s">
        <v>5792</v>
      </c>
      <c r="AD3318" t="str">
        <f t="shared" si="155"/>
        <v xml:space="preserve">Civilná ochrana a bezpečnosť </v>
      </c>
    </row>
    <row r="3319" spans="1:30" x14ac:dyDescent="0.3">
      <c r="A3319" s="3">
        <v>44986</v>
      </c>
      <c r="B3319" s="2">
        <f t="shared" si="154"/>
        <v>2023</v>
      </c>
      <c r="C3319" s="2">
        <f t="shared" si="153"/>
        <v>3</v>
      </c>
      <c r="D3319" s="2">
        <v>100</v>
      </c>
      <c r="E3319" t="s">
        <v>2001</v>
      </c>
      <c r="F3319" s="4">
        <v>36246590</v>
      </c>
      <c r="G3319" s="2">
        <v>111</v>
      </c>
      <c r="H3319" t="s">
        <v>5792</v>
      </c>
      <c r="AB3319" t="s">
        <v>5792</v>
      </c>
      <c r="AD3319" t="str">
        <f t="shared" si="155"/>
        <v xml:space="preserve">Civilná ochrana a bezpečnosť </v>
      </c>
    </row>
    <row r="3320" spans="1:30" x14ac:dyDescent="0.3">
      <c r="A3320" s="3">
        <v>44207</v>
      </c>
      <c r="B3320" s="2">
        <f t="shared" si="154"/>
        <v>2021</v>
      </c>
      <c r="C3320" s="2">
        <f t="shared" si="153"/>
        <v>1</v>
      </c>
      <c r="D3320" s="2">
        <v>2241</v>
      </c>
      <c r="E3320" t="s">
        <v>5777</v>
      </c>
      <c r="F3320" s="4">
        <v>36246590</v>
      </c>
      <c r="G3320" s="2">
        <v>3000</v>
      </c>
      <c r="H3320" t="s">
        <v>5792</v>
      </c>
      <c r="AB3320" t="s">
        <v>5792</v>
      </c>
      <c r="AD3320" t="str">
        <f t="shared" si="155"/>
        <v xml:space="preserve">Civilná ochrana a bezpečnosť </v>
      </c>
    </row>
    <row r="3321" spans="1:30" x14ac:dyDescent="0.3">
      <c r="A3321" s="3">
        <v>44701</v>
      </c>
      <c r="B3321" s="2">
        <f t="shared" si="154"/>
        <v>2022</v>
      </c>
      <c r="C3321" s="2">
        <f t="shared" si="153"/>
        <v>5</v>
      </c>
      <c r="D3321">
        <v>657</v>
      </c>
      <c r="E3321" t="s">
        <v>3335</v>
      </c>
      <c r="F3321" s="4">
        <v>36266833</v>
      </c>
      <c r="G3321" s="2">
        <v>240</v>
      </c>
      <c r="I3321" t="s">
        <v>5792</v>
      </c>
      <c r="K3321" t="s">
        <v>5792</v>
      </c>
      <c r="AD3321" t="str">
        <f t="shared" si="155"/>
        <v xml:space="preserve">Investícia a údržba majetku </v>
      </c>
    </row>
    <row r="3322" spans="1:30" x14ac:dyDescent="0.3">
      <c r="A3322" s="3">
        <v>45197</v>
      </c>
      <c r="B3322" s="2">
        <f t="shared" si="154"/>
        <v>2023</v>
      </c>
      <c r="C3322" s="2">
        <f t="shared" si="153"/>
        <v>9</v>
      </c>
      <c r="D3322" s="2">
        <v>1089</v>
      </c>
      <c r="E3322" t="s">
        <v>870</v>
      </c>
      <c r="F3322" s="4">
        <v>36277151</v>
      </c>
      <c r="G3322" s="2">
        <v>588</v>
      </c>
      <c r="I3322" t="s">
        <v>5792</v>
      </c>
      <c r="K3322" t="s">
        <v>5792</v>
      </c>
      <c r="N3322" t="s">
        <v>5792</v>
      </c>
      <c r="AD3322" t="str">
        <f t="shared" si="155"/>
        <v xml:space="preserve">Investícia a údržba majetku ZŠ / MŠ / Jasle </v>
      </c>
    </row>
    <row r="3323" spans="1:30" x14ac:dyDescent="0.3">
      <c r="A3323" s="3">
        <v>45189</v>
      </c>
      <c r="B3323" s="2">
        <f t="shared" si="154"/>
        <v>2023</v>
      </c>
      <c r="C3323" s="2">
        <f t="shared" si="153"/>
        <v>9</v>
      </c>
      <c r="D3323" s="2">
        <v>41</v>
      </c>
      <c r="E3323" t="s">
        <v>966</v>
      </c>
      <c r="F3323" s="4">
        <v>36277151</v>
      </c>
      <c r="G3323" s="2">
        <v>588</v>
      </c>
      <c r="I3323" t="s">
        <v>5792</v>
      </c>
      <c r="K3323" t="s">
        <v>5792</v>
      </c>
      <c r="N3323" t="s">
        <v>5792</v>
      </c>
      <c r="AD3323" t="str">
        <f t="shared" si="155"/>
        <v xml:space="preserve">Investícia a údržba majetku ZŠ / MŠ / Jasle </v>
      </c>
    </row>
    <row r="3324" spans="1:30" x14ac:dyDescent="0.3">
      <c r="A3324" s="3">
        <v>45302</v>
      </c>
      <c r="B3324" s="2">
        <f t="shared" si="154"/>
        <v>2024</v>
      </c>
      <c r="C3324" s="2">
        <f t="shared" si="153"/>
        <v>1</v>
      </c>
      <c r="D3324" s="2">
        <v>1588</v>
      </c>
      <c r="E3324" t="s">
        <v>98</v>
      </c>
      <c r="F3324" s="4">
        <v>36286192</v>
      </c>
      <c r="G3324" s="2">
        <v>402.96</v>
      </c>
      <c r="I3324" t="s">
        <v>5792</v>
      </c>
      <c r="X3324" t="s">
        <v>5792</v>
      </c>
      <c r="AB3324" t="s">
        <v>5792</v>
      </c>
      <c r="AD3324" t="str">
        <f t="shared" si="155"/>
        <v xml:space="preserve">Školenia, konferencie, semináre, časopisy Civilná ochrana a bezpečnosť </v>
      </c>
    </row>
    <row r="3325" spans="1:30" x14ac:dyDescent="0.3">
      <c r="A3325" s="3">
        <v>44907</v>
      </c>
      <c r="B3325" s="2">
        <f t="shared" si="154"/>
        <v>2022</v>
      </c>
      <c r="C3325" s="2">
        <f t="shared" si="153"/>
        <v>12</v>
      </c>
      <c r="D3325">
        <v>1667</v>
      </c>
      <c r="E3325" t="s">
        <v>2427</v>
      </c>
      <c r="F3325" s="4">
        <v>36286192</v>
      </c>
      <c r="G3325" s="2">
        <v>399.84</v>
      </c>
      <c r="I3325" t="s">
        <v>5792</v>
      </c>
      <c r="X3325" t="s">
        <v>5792</v>
      </c>
      <c r="AB3325" t="s">
        <v>5792</v>
      </c>
      <c r="AD3325" t="str">
        <f t="shared" si="155"/>
        <v xml:space="preserve">Školenia, konferencie, semináre, časopisy Civilná ochrana a bezpečnosť </v>
      </c>
    </row>
    <row r="3326" spans="1:30" x14ac:dyDescent="0.3">
      <c r="A3326" s="3">
        <v>44398</v>
      </c>
      <c r="B3326" s="2">
        <f t="shared" si="154"/>
        <v>2021</v>
      </c>
      <c r="C3326" s="2">
        <f t="shared" si="153"/>
        <v>7</v>
      </c>
      <c r="D3326" s="2">
        <v>1000</v>
      </c>
      <c r="E3326" t="s">
        <v>4853</v>
      </c>
      <c r="F3326" s="4">
        <v>36286192</v>
      </c>
      <c r="G3326" s="2">
        <v>221.52</v>
      </c>
      <c r="I3326" t="s">
        <v>5792</v>
      </c>
      <c r="X3326" t="s">
        <v>5792</v>
      </c>
      <c r="AB3326" t="s">
        <v>5792</v>
      </c>
      <c r="AD3326" t="str">
        <f t="shared" si="155"/>
        <v xml:space="preserve">Školenia, konferencie, semináre, časopisy Civilná ochrana a bezpečnosť </v>
      </c>
    </row>
    <row r="3327" spans="1:30" x14ac:dyDescent="0.3">
      <c r="A3327" s="3">
        <v>44986</v>
      </c>
      <c r="B3327" s="2">
        <f t="shared" si="154"/>
        <v>2023</v>
      </c>
      <c r="C3327" s="2">
        <f t="shared" si="153"/>
        <v>3</v>
      </c>
      <c r="D3327" s="2">
        <v>46</v>
      </c>
      <c r="E3327" t="s">
        <v>2014</v>
      </c>
      <c r="F3327" s="4">
        <v>36287229</v>
      </c>
      <c r="G3327" s="2">
        <v>84</v>
      </c>
      <c r="I3327" t="s">
        <v>5792</v>
      </c>
      <c r="T3327" t="s">
        <v>5792</v>
      </c>
      <c r="X3327" t="s">
        <v>5792</v>
      </c>
      <c r="AD3327" t="str">
        <f t="shared" si="155"/>
        <v xml:space="preserve">Účtovníctvo a personalistika Školenia, konferencie, semináre, časopisy </v>
      </c>
    </row>
    <row r="3328" spans="1:30" x14ac:dyDescent="0.3">
      <c r="A3328" s="3">
        <v>44894</v>
      </c>
      <c r="B3328" s="2">
        <f t="shared" si="154"/>
        <v>2022</v>
      </c>
      <c r="C3328" s="2">
        <f t="shared" si="153"/>
        <v>11</v>
      </c>
      <c r="D3328">
        <v>1688</v>
      </c>
      <c r="E3328" t="s">
        <v>2469</v>
      </c>
      <c r="F3328" s="4">
        <v>36287229</v>
      </c>
      <c r="G3328" s="2">
        <v>89</v>
      </c>
      <c r="I3328" t="s">
        <v>5792</v>
      </c>
      <c r="R3328" t="s">
        <v>5792</v>
      </c>
      <c r="X3328" t="s">
        <v>5792</v>
      </c>
      <c r="AD3328" t="str">
        <f t="shared" si="155"/>
        <v xml:space="preserve">Právne a porad. služby Školenia, konferencie, semináre, časopisy </v>
      </c>
    </row>
    <row r="3329" spans="1:30" x14ac:dyDescent="0.3">
      <c r="A3329" s="3">
        <v>44893</v>
      </c>
      <c r="B3329" s="2">
        <f t="shared" si="154"/>
        <v>2022</v>
      </c>
      <c r="C3329" s="2">
        <f t="shared" si="153"/>
        <v>11</v>
      </c>
      <c r="D3329">
        <v>1650</v>
      </c>
      <c r="E3329" t="s">
        <v>2497</v>
      </c>
      <c r="F3329" s="4">
        <v>36287229</v>
      </c>
      <c r="G3329" s="2">
        <v>84</v>
      </c>
      <c r="I3329" t="s">
        <v>5792</v>
      </c>
      <c r="T3329" t="s">
        <v>5792</v>
      </c>
      <c r="X3329" t="s">
        <v>5792</v>
      </c>
      <c r="AD3329" t="str">
        <f t="shared" si="155"/>
        <v xml:space="preserve">Účtovníctvo a personalistika Školenia, konferencie, semináre, časopisy </v>
      </c>
    </row>
    <row r="3330" spans="1:30" x14ac:dyDescent="0.3">
      <c r="A3330" s="3">
        <v>44867</v>
      </c>
      <c r="B3330" s="2">
        <f t="shared" si="154"/>
        <v>2022</v>
      </c>
      <c r="C3330" s="2">
        <f t="shared" ref="C3330:C3393" si="156">MONTH(A3330)</f>
        <v>11</v>
      </c>
      <c r="D3330">
        <v>1502</v>
      </c>
      <c r="E3330" t="s">
        <v>2636</v>
      </c>
      <c r="F3330" s="4">
        <v>36287229</v>
      </c>
      <c r="G3330" s="2">
        <v>89</v>
      </c>
      <c r="I3330" t="s">
        <v>5792</v>
      </c>
      <c r="X3330" t="s">
        <v>5792</v>
      </c>
      <c r="AD3330" t="str">
        <f t="shared" si="155"/>
        <v xml:space="preserve">Školenia, konferencie, semináre, časopisy </v>
      </c>
    </row>
    <row r="3331" spans="1:30" x14ac:dyDescent="0.3">
      <c r="A3331" s="3">
        <v>44853</v>
      </c>
      <c r="B3331" s="2">
        <f t="shared" ref="B3331:B3394" si="157">YEAR(A3331)</f>
        <v>2022</v>
      </c>
      <c r="C3331" s="2">
        <f t="shared" si="156"/>
        <v>10</v>
      </c>
      <c r="D3331">
        <v>1410</v>
      </c>
      <c r="E3331" t="s">
        <v>2691</v>
      </c>
      <c r="F3331" s="4">
        <v>36287229</v>
      </c>
      <c r="G3331" s="2">
        <v>84</v>
      </c>
      <c r="I3331" t="s">
        <v>5792</v>
      </c>
      <c r="X3331" t="s">
        <v>5792</v>
      </c>
      <c r="AD3331" t="str">
        <f t="shared" ref="AD3331:AD3394" si="158">_xlfn.CONCAT(IF($K3331="x",_xlfn.CONCAT($K$1, " "),""),IF($L3331="x",_xlfn.CONCAT($L$1, " "),""),IF($M3331="x",_xlfn.CONCAT($M$1, " "),""),IF($N3331="x",_xlfn.CONCAT($N$1, " "),""),IF($O3331="x",_xlfn.CONCAT($O$1, " "),""),IF($P3331="x",_xlfn.CONCAT($P$1, " "),""),IF($Q3331="x",_xlfn.CONCAT($Q$1, " "),""),IF($R3331="x",_xlfn.CONCAT($R$1, " "),""),IF($S3331="x",_xlfn.CONCAT($S$1, " "),""), IF($T3331="x",_xlfn.CONCAT($T$1, " "),""),IF($U3331="x",_xlfn.CONCAT($U$1, " "),""),IF($V3331="x",_xlfn.CONCAT($V$1, " "),""),IF($W3331="x",_xlfn.CONCAT($W$1, " "),""),IF($X3331="x",_xlfn.CONCAT($X$1, " "),""),IF($Y3331="x",_xlfn.CONCAT($Y$1, " "),""),IF($Z3331="x",_xlfn.CONCAT($Z$1, " "),""),IF($AA3331="x",_xlfn.CONCAT($AA$1, " "),""),IF($AB3331="x",_xlfn.CONCAT($AB$1, " "),""),IF($AC3331="x",_xlfn.CONCAT($AC$1, " "),""))</f>
        <v xml:space="preserve">Školenia, konferencie, semináre, časopisy </v>
      </c>
    </row>
    <row r="3332" spans="1:30" x14ac:dyDescent="0.3">
      <c r="A3332" s="3">
        <v>45280</v>
      </c>
      <c r="B3332" s="2">
        <f t="shared" si="157"/>
        <v>2023</v>
      </c>
      <c r="C3332" s="2">
        <f t="shared" si="156"/>
        <v>12</v>
      </c>
      <c r="D3332" s="2">
        <v>1532</v>
      </c>
      <c r="E3332" t="s">
        <v>286</v>
      </c>
      <c r="F3332" s="4">
        <v>36291072</v>
      </c>
      <c r="G3332" s="2">
        <v>960</v>
      </c>
      <c r="H3332" t="s">
        <v>5792</v>
      </c>
      <c r="N3332" t="s">
        <v>5792</v>
      </c>
      <c r="Z3332" t="s">
        <v>5792</v>
      </c>
      <c r="AD3332" t="str">
        <f t="shared" si="158"/>
        <v xml:space="preserve">ZŠ / MŠ / Jasle Zeleň a živ. Prostredie </v>
      </c>
    </row>
    <row r="3333" spans="1:30" x14ac:dyDescent="0.3">
      <c r="A3333" s="3">
        <v>45216</v>
      </c>
      <c r="B3333" s="2">
        <f t="shared" si="157"/>
        <v>2023</v>
      </c>
      <c r="C3333" s="2">
        <f t="shared" si="156"/>
        <v>10</v>
      </c>
      <c r="D3333" s="2">
        <v>1129</v>
      </c>
      <c r="E3333" t="s">
        <v>802</v>
      </c>
      <c r="F3333" s="4">
        <v>36291072</v>
      </c>
      <c r="G3333" s="2">
        <v>5040</v>
      </c>
      <c r="H3333" t="s">
        <v>5792</v>
      </c>
      <c r="Z3333" t="s">
        <v>5792</v>
      </c>
      <c r="AD3333" t="str">
        <f t="shared" si="158"/>
        <v xml:space="preserve">Zeleň a živ. Prostredie </v>
      </c>
    </row>
    <row r="3334" spans="1:30" x14ac:dyDescent="0.3">
      <c r="A3334" s="3">
        <v>45069</v>
      </c>
      <c r="B3334" s="2">
        <f t="shared" si="157"/>
        <v>2023</v>
      </c>
      <c r="C3334" s="2">
        <f t="shared" si="156"/>
        <v>5</v>
      </c>
      <c r="D3334" s="2">
        <v>301</v>
      </c>
      <c r="E3334" t="s">
        <v>1555</v>
      </c>
      <c r="F3334" s="4">
        <v>36291072</v>
      </c>
      <c r="G3334" s="2">
        <v>1020</v>
      </c>
      <c r="H3334" t="s">
        <v>5792</v>
      </c>
      <c r="Z3334" t="s">
        <v>5792</v>
      </c>
      <c r="AD3334" t="str">
        <f t="shared" si="158"/>
        <v xml:space="preserve">Zeleň a živ. Prostredie </v>
      </c>
    </row>
    <row r="3335" spans="1:30" x14ac:dyDescent="0.3">
      <c r="A3335" s="3">
        <v>44879</v>
      </c>
      <c r="B3335" s="2">
        <f t="shared" si="157"/>
        <v>2022</v>
      </c>
      <c r="C3335" s="2">
        <f t="shared" si="156"/>
        <v>11</v>
      </c>
      <c r="D3335">
        <v>1523</v>
      </c>
      <c r="E3335" t="s">
        <v>2571</v>
      </c>
      <c r="F3335" s="4">
        <v>36291072</v>
      </c>
      <c r="G3335" s="2">
        <v>1380</v>
      </c>
      <c r="H3335" t="s">
        <v>5792</v>
      </c>
      <c r="Z3335" t="s">
        <v>5792</v>
      </c>
      <c r="AD3335" t="str">
        <f t="shared" si="158"/>
        <v xml:space="preserve">Zeleň a živ. Prostredie </v>
      </c>
    </row>
    <row r="3336" spans="1:30" x14ac:dyDescent="0.3">
      <c r="A3336" s="3">
        <v>44797</v>
      </c>
      <c r="B3336" s="2">
        <f t="shared" si="157"/>
        <v>2022</v>
      </c>
      <c r="C3336" s="2">
        <f t="shared" si="156"/>
        <v>8</v>
      </c>
      <c r="D3336">
        <v>1151</v>
      </c>
      <c r="E3336" t="s">
        <v>2883</v>
      </c>
      <c r="F3336" s="4">
        <v>36291072</v>
      </c>
      <c r="G3336" s="2">
        <v>600</v>
      </c>
      <c r="H3336" t="s">
        <v>5792</v>
      </c>
      <c r="Z3336" t="s">
        <v>5792</v>
      </c>
      <c r="AD3336" t="str">
        <f t="shared" si="158"/>
        <v xml:space="preserve">Zeleň a živ. Prostredie </v>
      </c>
    </row>
    <row r="3337" spans="1:30" x14ac:dyDescent="0.3">
      <c r="A3337" s="3">
        <v>44672</v>
      </c>
      <c r="B3337" s="2">
        <f t="shared" si="157"/>
        <v>2022</v>
      </c>
      <c r="C3337" s="2">
        <f t="shared" si="156"/>
        <v>4</v>
      </c>
      <c r="D3337">
        <v>448</v>
      </c>
      <c r="E3337" t="s">
        <v>3476</v>
      </c>
      <c r="F3337" s="4">
        <v>36291072</v>
      </c>
      <c r="G3337" s="2">
        <v>900</v>
      </c>
      <c r="H3337" t="s">
        <v>5792</v>
      </c>
      <c r="Z3337" t="s">
        <v>5792</v>
      </c>
      <c r="AD3337" t="str">
        <f t="shared" si="158"/>
        <v xml:space="preserve">Zeleň a živ. Prostredie </v>
      </c>
    </row>
    <row r="3338" spans="1:30" x14ac:dyDescent="0.3">
      <c r="A3338" s="3">
        <v>44552</v>
      </c>
      <c r="B3338" s="2">
        <f t="shared" si="157"/>
        <v>2021</v>
      </c>
      <c r="C3338" s="2">
        <f t="shared" si="156"/>
        <v>12</v>
      </c>
      <c r="D3338" s="2">
        <v>1894</v>
      </c>
      <c r="E3338" t="s">
        <v>4120</v>
      </c>
      <c r="F3338" s="4">
        <v>36291072</v>
      </c>
      <c r="G3338" s="2">
        <v>120</v>
      </c>
      <c r="H3338" t="s">
        <v>5792</v>
      </c>
      <c r="Z3338" t="s">
        <v>5792</v>
      </c>
      <c r="AD3338" t="str">
        <f t="shared" si="158"/>
        <v xml:space="preserve">Zeleň a živ. Prostredie </v>
      </c>
    </row>
    <row r="3339" spans="1:30" x14ac:dyDescent="0.3">
      <c r="A3339" s="3">
        <v>44552</v>
      </c>
      <c r="B3339" s="2">
        <f t="shared" si="157"/>
        <v>2021</v>
      </c>
      <c r="C3339" s="2">
        <f t="shared" si="156"/>
        <v>12</v>
      </c>
      <c r="D3339" s="2">
        <v>1798</v>
      </c>
      <c r="E3339" t="s">
        <v>4146</v>
      </c>
      <c r="F3339" s="4">
        <v>36291072</v>
      </c>
      <c r="G3339" s="2">
        <v>720</v>
      </c>
      <c r="H3339" t="s">
        <v>5792</v>
      </c>
      <c r="Z3339" t="s">
        <v>5792</v>
      </c>
      <c r="AD3339" t="str">
        <f t="shared" si="158"/>
        <v xml:space="preserve">Zeleň a živ. Prostredie </v>
      </c>
    </row>
    <row r="3340" spans="1:30" x14ac:dyDescent="0.3">
      <c r="A3340" s="3">
        <v>44512</v>
      </c>
      <c r="B3340" s="2">
        <f t="shared" si="157"/>
        <v>2021</v>
      </c>
      <c r="C3340" s="2">
        <f t="shared" si="156"/>
        <v>11</v>
      </c>
      <c r="D3340" s="2">
        <v>1580</v>
      </c>
      <c r="E3340" t="s">
        <v>4357</v>
      </c>
      <c r="F3340" s="4">
        <v>36291072</v>
      </c>
      <c r="G3340" s="2">
        <v>540</v>
      </c>
      <c r="H3340" t="s">
        <v>5792</v>
      </c>
      <c r="Z3340" t="s">
        <v>5792</v>
      </c>
      <c r="AD3340" t="str">
        <f t="shared" si="158"/>
        <v xml:space="preserve">Zeleň a živ. Prostredie </v>
      </c>
    </row>
    <row r="3341" spans="1:30" x14ac:dyDescent="0.3">
      <c r="A3341" s="3">
        <v>44469</v>
      </c>
      <c r="B3341" s="2">
        <f t="shared" si="157"/>
        <v>2021</v>
      </c>
      <c r="C3341" s="2">
        <f t="shared" si="156"/>
        <v>9</v>
      </c>
      <c r="D3341" s="2">
        <v>1349</v>
      </c>
      <c r="E3341" t="s">
        <v>4542</v>
      </c>
      <c r="F3341" s="4">
        <v>36291072</v>
      </c>
      <c r="G3341" s="2">
        <v>1080</v>
      </c>
      <c r="H3341" t="s">
        <v>5792</v>
      </c>
      <c r="N3341" t="s">
        <v>5792</v>
      </c>
      <c r="Z3341" t="s">
        <v>5792</v>
      </c>
      <c r="AD3341" t="str">
        <f t="shared" si="158"/>
        <v xml:space="preserve">ZŠ / MŠ / Jasle Zeleň a živ. Prostredie </v>
      </c>
    </row>
    <row r="3342" spans="1:30" x14ac:dyDescent="0.3">
      <c r="A3342" s="3">
        <v>44447</v>
      </c>
      <c r="B3342" s="2">
        <f t="shared" si="157"/>
        <v>2021</v>
      </c>
      <c r="C3342" s="2">
        <f t="shared" si="156"/>
        <v>9</v>
      </c>
      <c r="D3342" s="2">
        <v>1209</v>
      </c>
      <c r="E3342" t="s">
        <v>4665</v>
      </c>
      <c r="F3342" s="4">
        <v>36291072</v>
      </c>
      <c r="G3342" s="2">
        <v>420</v>
      </c>
      <c r="H3342" t="s">
        <v>5792</v>
      </c>
      <c r="Z3342" t="s">
        <v>5792</v>
      </c>
      <c r="AD3342" t="str">
        <f t="shared" si="158"/>
        <v xml:space="preserve">Zeleň a živ. Prostredie </v>
      </c>
    </row>
    <row r="3343" spans="1:30" x14ac:dyDescent="0.3">
      <c r="A3343" s="3">
        <v>44328</v>
      </c>
      <c r="B3343" s="2">
        <f t="shared" si="157"/>
        <v>2021</v>
      </c>
      <c r="C3343" s="2">
        <f t="shared" si="156"/>
        <v>5</v>
      </c>
      <c r="D3343" s="2">
        <v>568</v>
      </c>
      <c r="E3343" t="s">
        <v>5184</v>
      </c>
      <c r="F3343" s="4">
        <v>36291072</v>
      </c>
      <c r="G3343" s="2">
        <v>2280</v>
      </c>
      <c r="H3343" t="s">
        <v>5792</v>
      </c>
      <c r="Z3343" t="s">
        <v>5792</v>
      </c>
      <c r="AD3343" t="str">
        <f t="shared" si="158"/>
        <v xml:space="preserve">Zeleň a živ. Prostredie </v>
      </c>
    </row>
    <row r="3344" spans="1:30" x14ac:dyDescent="0.3">
      <c r="A3344" s="3">
        <v>44302</v>
      </c>
      <c r="B3344" s="2">
        <f t="shared" si="157"/>
        <v>2021</v>
      </c>
      <c r="C3344" s="2">
        <f t="shared" si="156"/>
        <v>4</v>
      </c>
      <c r="D3344" s="2">
        <v>443</v>
      </c>
      <c r="E3344" t="s">
        <v>5308</v>
      </c>
      <c r="F3344" s="4">
        <v>36291072</v>
      </c>
      <c r="G3344" s="2">
        <v>120</v>
      </c>
      <c r="H3344" t="s">
        <v>5792</v>
      </c>
      <c r="Z3344" t="s">
        <v>5792</v>
      </c>
      <c r="AD3344" t="str">
        <f t="shared" si="158"/>
        <v xml:space="preserve">Zeleň a živ. Prostredie </v>
      </c>
    </row>
    <row r="3345" spans="1:30" x14ac:dyDescent="0.3">
      <c r="A3345" s="3">
        <v>44274</v>
      </c>
      <c r="B3345" s="2">
        <f t="shared" si="157"/>
        <v>2021</v>
      </c>
      <c r="C3345" s="2">
        <f t="shared" si="156"/>
        <v>3</v>
      </c>
      <c r="D3345" s="2">
        <v>334</v>
      </c>
      <c r="E3345" t="s">
        <v>5438</v>
      </c>
      <c r="F3345" s="4">
        <v>36291072</v>
      </c>
      <c r="G3345" s="2">
        <v>840</v>
      </c>
      <c r="H3345" t="s">
        <v>5792</v>
      </c>
      <c r="Z3345" t="s">
        <v>5792</v>
      </c>
      <c r="AD3345" t="str">
        <f t="shared" si="158"/>
        <v xml:space="preserve">Zeleň a živ. Prostredie </v>
      </c>
    </row>
    <row r="3346" spans="1:30" x14ac:dyDescent="0.3">
      <c r="A3346" s="3">
        <v>45145</v>
      </c>
      <c r="B3346" s="2">
        <f t="shared" si="157"/>
        <v>2023</v>
      </c>
      <c r="C3346" s="2">
        <f t="shared" si="156"/>
        <v>8</v>
      </c>
      <c r="D3346" s="2">
        <v>824</v>
      </c>
      <c r="E3346" t="s">
        <v>1170</v>
      </c>
      <c r="F3346" s="4">
        <v>36318132</v>
      </c>
      <c r="G3346" s="2">
        <v>1566</v>
      </c>
      <c r="H3346" t="s">
        <v>5792</v>
      </c>
      <c r="K3346" t="s">
        <v>5792</v>
      </c>
      <c r="AD3346" t="str">
        <f t="shared" si="158"/>
        <v xml:space="preserve">Investícia a údržba majetku </v>
      </c>
    </row>
    <row r="3347" spans="1:30" x14ac:dyDescent="0.3">
      <c r="A3347" s="3">
        <v>45309</v>
      </c>
      <c r="B3347" s="2">
        <f t="shared" si="157"/>
        <v>2024</v>
      </c>
      <c r="C3347" s="2">
        <f t="shared" si="156"/>
        <v>1</v>
      </c>
      <c r="D3347" s="2">
        <v>1599</v>
      </c>
      <c r="E3347" t="s">
        <v>12</v>
      </c>
      <c r="F3347" s="4">
        <v>36320854</v>
      </c>
      <c r="G3347" s="2">
        <v>9993.2900000000009</v>
      </c>
      <c r="I3347" t="s">
        <v>5792</v>
      </c>
      <c r="K3347" t="s">
        <v>5792</v>
      </c>
      <c r="W3347" t="s">
        <v>5792</v>
      </c>
      <c r="AD3347" t="str">
        <f t="shared" si="158"/>
        <v xml:space="preserve">Investícia a údržba majetku Šport, ihriská, parky, vnútrobloky </v>
      </c>
    </row>
    <row r="3348" spans="1:30" x14ac:dyDescent="0.3">
      <c r="A3348" s="3">
        <v>44956</v>
      </c>
      <c r="B3348" s="2">
        <f t="shared" si="157"/>
        <v>2023</v>
      </c>
      <c r="C3348" s="2">
        <f t="shared" si="156"/>
        <v>1</v>
      </c>
      <c r="D3348" s="2">
        <v>1734</v>
      </c>
      <c r="E3348" t="s">
        <v>2114</v>
      </c>
      <c r="F3348" s="4">
        <v>36320854</v>
      </c>
      <c r="G3348" s="2">
        <v>8729</v>
      </c>
      <c r="I3348" t="s">
        <v>5792</v>
      </c>
      <c r="K3348" t="s">
        <v>5792</v>
      </c>
      <c r="W3348" t="s">
        <v>5792</v>
      </c>
      <c r="AD3348" t="str">
        <f t="shared" si="158"/>
        <v xml:space="preserve">Investícia a údržba majetku Šport, ihriská, parky, vnútrobloky </v>
      </c>
    </row>
    <row r="3349" spans="1:30" x14ac:dyDescent="0.3">
      <c r="A3349" s="3">
        <v>44361</v>
      </c>
      <c r="B3349" s="2">
        <f t="shared" si="157"/>
        <v>2021</v>
      </c>
      <c r="C3349" s="2">
        <f t="shared" si="156"/>
        <v>6</v>
      </c>
      <c r="D3349" s="2">
        <v>787</v>
      </c>
      <c r="E3349" t="s">
        <v>5034</v>
      </c>
      <c r="F3349" s="4">
        <v>36320854</v>
      </c>
      <c r="G3349" s="2">
        <v>39706.54</v>
      </c>
      <c r="I3349" t="s">
        <v>5792</v>
      </c>
      <c r="K3349" t="s">
        <v>5792</v>
      </c>
      <c r="W3349" t="s">
        <v>5792</v>
      </c>
      <c r="AD3349" t="str">
        <f t="shared" si="158"/>
        <v xml:space="preserve">Investícia a údržba majetku Šport, ihriská, parky, vnútrobloky </v>
      </c>
    </row>
    <row r="3350" spans="1:30" x14ac:dyDescent="0.3">
      <c r="A3350" s="3">
        <v>44236</v>
      </c>
      <c r="B3350" s="2">
        <f t="shared" si="157"/>
        <v>2021</v>
      </c>
      <c r="C3350" s="2">
        <f t="shared" si="156"/>
        <v>2</v>
      </c>
      <c r="D3350" s="2">
        <v>130</v>
      </c>
      <c r="E3350" t="s">
        <v>5627</v>
      </c>
      <c r="F3350" s="4">
        <v>36320854</v>
      </c>
      <c r="G3350" s="2">
        <v>27794.58</v>
      </c>
      <c r="I3350" t="s">
        <v>5792</v>
      </c>
      <c r="K3350" t="s">
        <v>5792</v>
      </c>
      <c r="W3350" t="s">
        <v>5792</v>
      </c>
      <c r="AD3350" t="str">
        <f t="shared" si="158"/>
        <v xml:space="preserve">Investícia a údržba majetku Šport, ihriská, parky, vnútrobloky </v>
      </c>
    </row>
    <row r="3351" spans="1:30" x14ac:dyDescent="0.3">
      <c r="A3351" s="3">
        <v>44228</v>
      </c>
      <c r="B3351" s="2">
        <f t="shared" si="157"/>
        <v>2021</v>
      </c>
      <c r="C3351" s="2">
        <f t="shared" si="156"/>
        <v>2</v>
      </c>
      <c r="D3351" s="2">
        <v>4</v>
      </c>
      <c r="E3351" t="s">
        <v>5679</v>
      </c>
      <c r="F3351" s="4">
        <v>36320854</v>
      </c>
      <c r="G3351" s="2">
        <v>27794.58</v>
      </c>
      <c r="I3351" t="s">
        <v>5792</v>
      </c>
      <c r="K3351" t="s">
        <v>5792</v>
      </c>
      <c r="W3351" t="s">
        <v>5792</v>
      </c>
      <c r="AD3351" t="str">
        <f t="shared" si="158"/>
        <v xml:space="preserve">Investícia a údržba majetku Šport, ihriská, parky, vnútrobloky </v>
      </c>
    </row>
    <row r="3352" spans="1:30" x14ac:dyDescent="0.3">
      <c r="A3352" s="3">
        <v>44958</v>
      </c>
      <c r="B3352" s="2">
        <f t="shared" si="157"/>
        <v>2023</v>
      </c>
      <c r="C3352" s="2">
        <f t="shared" si="156"/>
        <v>2</v>
      </c>
      <c r="D3352" s="2">
        <v>1956</v>
      </c>
      <c r="E3352" t="s">
        <v>2093</v>
      </c>
      <c r="F3352" s="4">
        <v>36328057</v>
      </c>
      <c r="G3352" s="2">
        <v>37648.800000000003</v>
      </c>
      <c r="I3352" t="s">
        <v>5792</v>
      </c>
      <c r="P3352" t="s">
        <v>5792</v>
      </c>
      <c r="AD3352" t="str">
        <f t="shared" si="158"/>
        <v xml:space="preserve">IT služby, SW, licencie </v>
      </c>
    </row>
    <row r="3353" spans="1:30" x14ac:dyDescent="0.3">
      <c r="A3353" s="3">
        <v>44559</v>
      </c>
      <c r="B3353" s="2">
        <f t="shared" si="157"/>
        <v>2021</v>
      </c>
      <c r="C3353" s="2">
        <f t="shared" si="156"/>
        <v>12</v>
      </c>
      <c r="D3353" s="2">
        <v>1963</v>
      </c>
      <c r="E3353" t="s">
        <v>4062</v>
      </c>
      <c r="F3353" s="4">
        <v>36328057</v>
      </c>
      <c r="G3353" s="2">
        <v>31200</v>
      </c>
      <c r="I3353" t="s">
        <v>5792</v>
      </c>
      <c r="P3353" t="s">
        <v>5792</v>
      </c>
      <c r="AD3353" t="str">
        <f t="shared" si="158"/>
        <v xml:space="preserve">IT služby, SW, licencie </v>
      </c>
    </row>
    <row r="3354" spans="1:30" x14ac:dyDescent="0.3">
      <c r="A3354" s="3">
        <v>44286</v>
      </c>
      <c r="B3354" s="2">
        <f t="shared" si="157"/>
        <v>2021</v>
      </c>
      <c r="C3354" s="2">
        <f t="shared" si="156"/>
        <v>3</v>
      </c>
      <c r="D3354" s="2">
        <v>270</v>
      </c>
      <c r="E3354" t="s">
        <v>5369</v>
      </c>
      <c r="F3354" s="4">
        <v>36328057</v>
      </c>
      <c r="G3354" s="2">
        <v>590.4</v>
      </c>
      <c r="I3354" t="s">
        <v>5792</v>
      </c>
      <c r="P3354" t="s">
        <v>5792</v>
      </c>
      <c r="AD3354" t="str">
        <f t="shared" si="158"/>
        <v xml:space="preserve">IT služby, SW, licencie </v>
      </c>
    </row>
    <row r="3355" spans="1:30" x14ac:dyDescent="0.3">
      <c r="A3355" s="3">
        <v>45280</v>
      </c>
      <c r="B3355" s="2">
        <f t="shared" si="157"/>
        <v>2023</v>
      </c>
      <c r="C3355" s="2">
        <f t="shared" si="156"/>
        <v>12</v>
      </c>
      <c r="D3355" s="2">
        <v>1393</v>
      </c>
      <c r="E3355" t="s">
        <v>267</v>
      </c>
      <c r="F3355" s="4">
        <v>36341487</v>
      </c>
      <c r="G3355" s="2">
        <v>750</v>
      </c>
      <c r="I3355" t="s">
        <v>5792</v>
      </c>
      <c r="O3355" t="s">
        <v>5792</v>
      </c>
      <c r="AD3355" t="str">
        <f t="shared" si="158"/>
        <v xml:space="preserve">Marketing, benefity, občerstvenie </v>
      </c>
    </row>
    <row r="3356" spans="1:30" x14ac:dyDescent="0.3">
      <c r="A3356" s="3">
        <v>44733</v>
      </c>
      <c r="B3356" s="2">
        <f t="shared" si="157"/>
        <v>2022</v>
      </c>
      <c r="C3356" s="2">
        <f t="shared" si="156"/>
        <v>6</v>
      </c>
      <c r="D3356">
        <v>719</v>
      </c>
      <c r="E3356" t="s">
        <v>3187</v>
      </c>
      <c r="F3356" s="4">
        <v>36341487</v>
      </c>
      <c r="G3356" s="2">
        <v>780</v>
      </c>
      <c r="I3356" t="s">
        <v>5792</v>
      </c>
      <c r="O3356" t="s">
        <v>5792</v>
      </c>
      <c r="AD3356" t="str">
        <f t="shared" si="158"/>
        <v xml:space="preserve">Marketing, benefity, občerstvenie </v>
      </c>
    </row>
    <row r="3357" spans="1:30" x14ac:dyDescent="0.3">
      <c r="A3357" s="3">
        <v>44274</v>
      </c>
      <c r="B3357" s="2">
        <f t="shared" si="157"/>
        <v>2021</v>
      </c>
      <c r="C3357" s="2">
        <f t="shared" si="156"/>
        <v>3</v>
      </c>
      <c r="D3357" s="2">
        <v>318</v>
      </c>
      <c r="E3357" t="s">
        <v>5465</v>
      </c>
      <c r="F3357" s="4">
        <v>36341487</v>
      </c>
      <c r="G3357" s="2">
        <v>690</v>
      </c>
      <c r="I3357" t="s">
        <v>5792</v>
      </c>
      <c r="O3357" t="s">
        <v>5792</v>
      </c>
      <c r="AD3357" t="str">
        <f t="shared" si="158"/>
        <v xml:space="preserve">Marketing, benefity, občerstvenie </v>
      </c>
    </row>
    <row r="3358" spans="1:30" x14ac:dyDescent="0.3">
      <c r="A3358" s="3">
        <v>45168</v>
      </c>
      <c r="B3358" s="2">
        <f t="shared" si="157"/>
        <v>2023</v>
      </c>
      <c r="C3358" s="2">
        <f t="shared" si="156"/>
        <v>8</v>
      </c>
      <c r="D3358" s="2">
        <v>827</v>
      </c>
      <c r="E3358" t="s">
        <v>1066</v>
      </c>
      <c r="F3358" s="4">
        <v>36356654</v>
      </c>
      <c r="G3358" s="2">
        <v>114</v>
      </c>
      <c r="I3358" t="s">
        <v>5792</v>
      </c>
      <c r="K3358" t="s">
        <v>5792</v>
      </c>
      <c r="AD3358" t="str">
        <f t="shared" si="158"/>
        <v xml:space="preserve">Investícia a údržba majetku </v>
      </c>
    </row>
    <row r="3359" spans="1:30" x14ac:dyDescent="0.3">
      <c r="A3359" s="3">
        <v>44230</v>
      </c>
      <c r="B3359" s="2">
        <f t="shared" si="157"/>
        <v>2021</v>
      </c>
      <c r="C3359" s="2">
        <f t="shared" si="156"/>
        <v>2</v>
      </c>
      <c r="D3359" s="2">
        <v>2334</v>
      </c>
      <c r="E3359" t="s">
        <v>5654</v>
      </c>
      <c r="F3359" s="4">
        <v>36357065</v>
      </c>
      <c r="G3359" s="2">
        <v>75.84</v>
      </c>
      <c r="H3359" t="s">
        <v>5792</v>
      </c>
      <c r="Z3359" t="s">
        <v>5792</v>
      </c>
      <c r="AD3359" t="str">
        <f t="shared" si="158"/>
        <v xml:space="preserve">Zeleň a živ. Prostredie </v>
      </c>
    </row>
    <row r="3360" spans="1:30" x14ac:dyDescent="0.3">
      <c r="A3360" s="3">
        <v>45301</v>
      </c>
      <c r="B3360" s="2">
        <f t="shared" si="157"/>
        <v>2024</v>
      </c>
      <c r="C3360" s="2">
        <f t="shared" si="156"/>
        <v>1</v>
      </c>
      <c r="D3360" s="2">
        <v>1659</v>
      </c>
      <c r="E3360" t="s">
        <v>108</v>
      </c>
      <c r="F3360" s="4">
        <v>36361518</v>
      </c>
      <c r="G3360" s="2">
        <v>682.5</v>
      </c>
      <c r="I3360" t="s">
        <v>5792</v>
      </c>
      <c r="K3360" t="s">
        <v>5792</v>
      </c>
      <c r="AD3360" t="str">
        <f t="shared" si="158"/>
        <v xml:space="preserve">Investícia a údržba majetku </v>
      </c>
    </row>
    <row r="3361" spans="1:30" x14ac:dyDescent="0.3">
      <c r="A3361" s="3">
        <v>45216</v>
      </c>
      <c r="B3361" s="2">
        <f t="shared" si="157"/>
        <v>2023</v>
      </c>
      <c r="C3361" s="2">
        <f t="shared" si="156"/>
        <v>10</v>
      </c>
      <c r="D3361" s="2">
        <v>1183</v>
      </c>
      <c r="E3361" t="s">
        <v>772</v>
      </c>
      <c r="F3361" s="4">
        <v>36361518</v>
      </c>
      <c r="G3361" s="2">
        <v>-65.319999999999993</v>
      </c>
      <c r="I3361" t="s">
        <v>5792</v>
      </c>
      <c r="K3361" t="s">
        <v>5792</v>
      </c>
      <c r="AD3361" t="str">
        <f t="shared" si="158"/>
        <v xml:space="preserve">Investícia a údržba majetku </v>
      </c>
    </row>
    <row r="3362" spans="1:30" x14ac:dyDescent="0.3">
      <c r="A3362" s="3">
        <v>45176</v>
      </c>
      <c r="B3362" s="2">
        <f t="shared" si="157"/>
        <v>2023</v>
      </c>
      <c r="C3362" s="2">
        <f t="shared" si="156"/>
        <v>9</v>
      </c>
      <c r="D3362" s="2">
        <v>990</v>
      </c>
      <c r="E3362" t="s">
        <v>1024</v>
      </c>
      <c r="F3362" s="4">
        <v>36361518</v>
      </c>
      <c r="G3362" s="2">
        <v>71.099999999999994</v>
      </c>
      <c r="I3362" t="s">
        <v>5792</v>
      </c>
      <c r="K3362" t="s">
        <v>5792</v>
      </c>
      <c r="AD3362" t="str">
        <f t="shared" si="158"/>
        <v xml:space="preserve">Investícia a údržba majetku </v>
      </c>
    </row>
    <row r="3363" spans="1:30" x14ac:dyDescent="0.3">
      <c r="A3363" s="3">
        <v>44973</v>
      </c>
      <c r="B3363" s="2">
        <f t="shared" si="157"/>
        <v>2023</v>
      </c>
      <c r="C3363" s="2">
        <f t="shared" si="156"/>
        <v>2</v>
      </c>
      <c r="D3363" s="2">
        <v>120</v>
      </c>
      <c r="E3363" t="s">
        <v>2038</v>
      </c>
      <c r="F3363" s="4">
        <v>36361518</v>
      </c>
      <c r="G3363" s="2">
        <v>-682.56</v>
      </c>
      <c r="I3363" t="s">
        <v>5792</v>
      </c>
      <c r="K3363" t="s">
        <v>5792</v>
      </c>
      <c r="AD3363" t="str">
        <f t="shared" si="158"/>
        <v xml:space="preserve">Investícia a údržba majetku </v>
      </c>
    </row>
    <row r="3364" spans="1:30" x14ac:dyDescent="0.3">
      <c r="A3364" s="3">
        <v>44799</v>
      </c>
      <c r="B3364" s="2">
        <f t="shared" si="157"/>
        <v>2022</v>
      </c>
      <c r="C3364" s="2">
        <f t="shared" si="156"/>
        <v>8</v>
      </c>
      <c r="D3364">
        <v>1170</v>
      </c>
      <c r="E3364" t="s">
        <v>2880</v>
      </c>
      <c r="F3364" s="4">
        <v>36361518</v>
      </c>
      <c r="G3364" s="2">
        <v>-42.66</v>
      </c>
      <c r="I3364" t="s">
        <v>5792</v>
      </c>
      <c r="K3364" t="s">
        <v>5792</v>
      </c>
      <c r="AD3364" t="str">
        <f t="shared" si="158"/>
        <v xml:space="preserve">Investícia a údržba majetku </v>
      </c>
    </row>
    <row r="3365" spans="1:30" x14ac:dyDescent="0.3">
      <c r="A3365" s="3">
        <v>44725</v>
      </c>
      <c r="B3365" s="2">
        <f t="shared" si="157"/>
        <v>2022</v>
      </c>
      <c r="C3365" s="2">
        <f t="shared" si="156"/>
        <v>6</v>
      </c>
      <c r="D3365">
        <v>819</v>
      </c>
      <c r="E3365" t="s">
        <v>3238</v>
      </c>
      <c r="F3365" s="4">
        <v>36361518</v>
      </c>
      <c r="G3365" s="2">
        <v>42.66</v>
      </c>
      <c r="I3365" t="s">
        <v>5792</v>
      </c>
      <c r="K3365" t="s">
        <v>5792</v>
      </c>
      <c r="AD3365" t="str">
        <f t="shared" si="158"/>
        <v xml:space="preserve">Investícia a údržba majetku </v>
      </c>
    </row>
    <row r="3366" spans="1:30" x14ac:dyDescent="0.3">
      <c r="A3366" s="3">
        <v>44582</v>
      </c>
      <c r="B3366" s="2">
        <f t="shared" si="157"/>
        <v>2022</v>
      </c>
      <c r="C3366" s="2">
        <f t="shared" si="156"/>
        <v>1</v>
      </c>
      <c r="D3366">
        <v>62</v>
      </c>
      <c r="E3366" t="s">
        <v>3924</v>
      </c>
      <c r="F3366" s="4">
        <v>36361518</v>
      </c>
      <c r="G3366" s="2">
        <v>559.20000000000005</v>
      </c>
      <c r="I3366" t="s">
        <v>5792</v>
      </c>
      <c r="K3366" t="s">
        <v>5792</v>
      </c>
      <c r="AD3366" t="str">
        <f t="shared" si="158"/>
        <v xml:space="preserve">Investícia a údržba majetku </v>
      </c>
    </row>
    <row r="3367" spans="1:30" x14ac:dyDescent="0.3">
      <c r="A3367" s="3">
        <v>44561</v>
      </c>
      <c r="B3367" s="2">
        <f t="shared" si="157"/>
        <v>2021</v>
      </c>
      <c r="C3367" s="2">
        <f t="shared" si="156"/>
        <v>12</v>
      </c>
      <c r="D3367" s="2">
        <v>1800</v>
      </c>
      <c r="E3367" t="s">
        <v>3983</v>
      </c>
      <c r="F3367" s="4">
        <v>36361518</v>
      </c>
      <c r="G3367" s="2">
        <v>93.77</v>
      </c>
      <c r="I3367" t="s">
        <v>5792</v>
      </c>
      <c r="K3367" t="s">
        <v>5792</v>
      </c>
      <c r="W3367" t="s">
        <v>5792</v>
      </c>
      <c r="AD3367" t="str">
        <f t="shared" si="158"/>
        <v xml:space="preserve">Investícia a údržba majetku Šport, ihriská, parky, vnútrobloky </v>
      </c>
    </row>
    <row r="3368" spans="1:30" x14ac:dyDescent="0.3">
      <c r="A3368" s="3">
        <v>44561</v>
      </c>
      <c r="B3368" s="2">
        <f t="shared" si="157"/>
        <v>2021</v>
      </c>
      <c r="C3368" s="2">
        <f t="shared" si="156"/>
        <v>12</v>
      </c>
      <c r="D3368" s="2">
        <v>1799</v>
      </c>
      <c r="E3368" t="s">
        <v>3984</v>
      </c>
      <c r="F3368" s="4">
        <v>36361518</v>
      </c>
      <c r="G3368" s="2">
        <v>93.77</v>
      </c>
      <c r="I3368" t="s">
        <v>5792</v>
      </c>
      <c r="K3368" t="s">
        <v>5792</v>
      </c>
      <c r="W3368" t="s">
        <v>5792</v>
      </c>
      <c r="AD3368" t="str">
        <f t="shared" si="158"/>
        <v xml:space="preserve">Investícia a údržba majetku Šport, ihriská, parky, vnútrobloky </v>
      </c>
    </row>
    <row r="3369" spans="1:30" x14ac:dyDescent="0.3">
      <c r="A3369" s="3">
        <v>44524</v>
      </c>
      <c r="B3369" s="2">
        <f t="shared" si="157"/>
        <v>2021</v>
      </c>
      <c r="C3369" s="2">
        <f t="shared" si="156"/>
        <v>11</v>
      </c>
      <c r="D3369" s="2">
        <v>1689</v>
      </c>
      <c r="E3369" t="s">
        <v>4282</v>
      </c>
      <c r="F3369" s="4">
        <v>36361518</v>
      </c>
      <c r="G3369" s="2">
        <v>167.76</v>
      </c>
      <c r="I3369" t="s">
        <v>5792</v>
      </c>
      <c r="K3369" t="s">
        <v>5792</v>
      </c>
      <c r="AD3369" t="str">
        <f t="shared" si="158"/>
        <v xml:space="preserve">Investícia a údržba majetku </v>
      </c>
    </row>
    <row r="3370" spans="1:30" x14ac:dyDescent="0.3">
      <c r="A3370" s="3">
        <v>44477</v>
      </c>
      <c r="B3370" s="2">
        <f t="shared" si="157"/>
        <v>2021</v>
      </c>
      <c r="C3370" s="2">
        <f t="shared" si="156"/>
        <v>10</v>
      </c>
      <c r="D3370" s="2">
        <v>1467</v>
      </c>
      <c r="E3370" t="s">
        <v>4282</v>
      </c>
      <c r="F3370" s="4">
        <v>36361518</v>
      </c>
      <c r="G3370" s="2">
        <v>13.98</v>
      </c>
      <c r="I3370" t="s">
        <v>5792</v>
      </c>
      <c r="K3370" t="s">
        <v>5792</v>
      </c>
      <c r="AD3370" t="str">
        <f t="shared" si="158"/>
        <v xml:space="preserve">Investícia a údržba majetku </v>
      </c>
    </row>
    <row r="3371" spans="1:30" x14ac:dyDescent="0.3">
      <c r="A3371" s="3">
        <v>44420</v>
      </c>
      <c r="B3371" s="2">
        <f t="shared" si="157"/>
        <v>2021</v>
      </c>
      <c r="C3371" s="2">
        <f t="shared" si="156"/>
        <v>8</v>
      </c>
      <c r="D3371" s="2">
        <v>1172</v>
      </c>
      <c r="E3371" t="s">
        <v>4766</v>
      </c>
      <c r="F3371" s="4">
        <v>36361518</v>
      </c>
      <c r="G3371" s="2">
        <v>27.96</v>
      </c>
      <c r="I3371" t="s">
        <v>5792</v>
      </c>
      <c r="K3371" t="s">
        <v>5792</v>
      </c>
      <c r="AD3371" t="str">
        <f t="shared" si="158"/>
        <v xml:space="preserve">Investícia a údržba majetku </v>
      </c>
    </row>
    <row r="3372" spans="1:30" x14ac:dyDescent="0.3">
      <c r="A3372" s="3">
        <v>44396</v>
      </c>
      <c r="B3372" s="2">
        <f t="shared" si="157"/>
        <v>2021</v>
      </c>
      <c r="C3372" s="2">
        <f t="shared" si="156"/>
        <v>7</v>
      </c>
      <c r="D3372" s="2">
        <v>818</v>
      </c>
      <c r="E3372" t="s">
        <v>4906</v>
      </c>
      <c r="F3372" s="4">
        <v>36361518</v>
      </c>
      <c r="G3372" s="2">
        <v>93.77</v>
      </c>
      <c r="I3372" t="s">
        <v>5792</v>
      </c>
      <c r="K3372" t="s">
        <v>5792</v>
      </c>
      <c r="W3372" t="s">
        <v>5792</v>
      </c>
      <c r="AD3372" t="str">
        <f t="shared" si="158"/>
        <v xml:space="preserve">Investícia a údržba majetku Šport, ihriská, parky, vnútrobloky </v>
      </c>
    </row>
    <row r="3373" spans="1:30" x14ac:dyDescent="0.3">
      <c r="A3373" s="3">
        <v>44344</v>
      </c>
      <c r="B3373" s="2">
        <f t="shared" si="157"/>
        <v>2021</v>
      </c>
      <c r="C3373" s="2">
        <f t="shared" si="156"/>
        <v>5</v>
      </c>
      <c r="D3373" s="2">
        <v>720</v>
      </c>
      <c r="E3373" t="s">
        <v>5087</v>
      </c>
      <c r="F3373" s="4">
        <v>36361518</v>
      </c>
      <c r="G3373" s="2">
        <v>55.92</v>
      </c>
      <c r="I3373" t="s">
        <v>5792</v>
      </c>
      <c r="K3373" t="s">
        <v>5792</v>
      </c>
      <c r="AD3373" t="str">
        <f t="shared" si="158"/>
        <v xml:space="preserve">Investícia a údržba majetku </v>
      </c>
    </row>
    <row r="3374" spans="1:30" x14ac:dyDescent="0.3">
      <c r="A3374" s="3">
        <v>44344</v>
      </c>
      <c r="B3374" s="2">
        <f t="shared" si="157"/>
        <v>2021</v>
      </c>
      <c r="C3374" s="2">
        <f t="shared" si="156"/>
        <v>5</v>
      </c>
      <c r="D3374" s="2">
        <v>719</v>
      </c>
      <c r="E3374" t="s">
        <v>5088</v>
      </c>
      <c r="F3374" s="4">
        <v>36361518</v>
      </c>
      <c r="G3374" s="2">
        <v>55.92</v>
      </c>
      <c r="I3374" t="s">
        <v>5792</v>
      </c>
      <c r="K3374" t="s">
        <v>5792</v>
      </c>
      <c r="AD3374" t="str">
        <f t="shared" si="158"/>
        <v xml:space="preserve">Investícia a údržba majetku </v>
      </c>
    </row>
    <row r="3375" spans="1:30" x14ac:dyDescent="0.3">
      <c r="A3375" s="3">
        <v>44319</v>
      </c>
      <c r="B3375" s="2">
        <f t="shared" si="157"/>
        <v>2021</v>
      </c>
      <c r="C3375" s="2">
        <f t="shared" si="156"/>
        <v>5</v>
      </c>
      <c r="D3375" s="2">
        <v>513</v>
      </c>
      <c r="E3375" t="s">
        <v>5239</v>
      </c>
      <c r="F3375" s="4">
        <v>36361518</v>
      </c>
      <c r="G3375" s="2">
        <v>29.58</v>
      </c>
      <c r="I3375" t="s">
        <v>5792</v>
      </c>
      <c r="K3375" t="s">
        <v>5792</v>
      </c>
      <c r="AD3375" t="str">
        <f t="shared" si="158"/>
        <v xml:space="preserve">Investícia a údržba majetku </v>
      </c>
    </row>
    <row r="3376" spans="1:30" x14ac:dyDescent="0.3">
      <c r="A3376" s="3">
        <v>44244</v>
      </c>
      <c r="B3376" s="2">
        <f t="shared" si="157"/>
        <v>2021</v>
      </c>
      <c r="C3376" s="2">
        <f t="shared" si="156"/>
        <v>2</v>
      </c>
      <c r="D3376" s="2">
        <v>172</v>
      </c>
      <c r="E3376" t="s">
        <v>5592</v>
      </c>
      <c r="F3376" s="4">
        <v>36361518</v>
      </c>
      <c r="G3376" s="2">
        <v>2.8</v>
      </c>
      <c r="I3376" t="s">
        <v>5792</v>
      </c>
      <c r="K3376" t="s">
        <v>5792</v>
      </c>
      <c r="AD3376" t="str">
        <f t="shared" si="158"/>
        <v xml:space="preserve">Investícia a údržba majetku </v>
      </c>
    </row>
    <row r="3377" spans="1:30" x14ac:dyDescent="0.3">
      <c r="A3377" s="3">
        <v>45042</v>
      </c>
      <c r="B3377" s="2">
        <f t="shared" si="157"/>
        <v>2023</v>
      </c>
      <c r="C3377" s="2">
        <f t="shared" si="156"/>
        <v>4</v>
      </c>
      <c r="D3377" s="2">
        <v>391</v>
      </c>
      <c r="E3377" t="s">
        <v>1722</v>
      </c>
      <c r="F3377" s="4">
        <v>36369420</v>
      </c>
      <c r="G3377" s="2">
        <v>107.6</v>
      </c>
      <c r="I3377" t="s">
        <v>5792</v>
      </c>
      <c r="X3377" t="s">
        <v>5792</v>
      </c>
      <c r="AD3377" t="str">
        <f t="shared" si="158"/>
        <v xml:space="preserve">Školenia, konferencie, semináre, časopisy </v>
      </c>
    </row>
    <row r="3378" spans="1:30" x14ac:dyDescent="0.3">
      <c r="A3378" s="3">
        <v>45021</v>
      </c>
      <c r="B3378" s="2">
        <f t="shared" si="157"/>
        <v>2023</v>
      </c>
      <c r="C3378" s="2">
        <f t="shared" si="156"/>
        <v>4</v>
      </c>
      <c r="D3378" s="2">
        <v>8</v>
      </c>
      <c r="E3378" t="s">
        <v>1804</v>
      </c>
      <c r="F3378" s="4">
        <v>36369420</v>
      </c>
      <c r="G3378" s="2">
        <v>105.6</v>
      </c>
      <c r="I3378" t="s">
        <v>5792</v>
      </c>
      <c r="X3378" t="s">
        <v>5792</v>
      </c>
      <c r="AD3378" t="str">
        <f t="shared" si="158"/>
        <v xml:space="preserve">Školenia, konferencie, semináre, časopisy </v>
      </c>
    </row>
    <row r="3379" spans="1:30" x14ac:dyDescent="0.3">
      <c r="A3379" s="3">
        <v>45082</v>
      </c>
      <c r="B3379" s="2">
        <f t="shared" si="157"/>
        <v>2023</v>
      </c>
      <c r="C3379" s="2">
        <f t="shared" si="156"/>
        <v>6</v>
      </c>
      <c r="D3379" s="2">
        <v>538</v>
      </c>
      <c r="E3379" t="s">
        <v>1500</v>
      </c>
      <c r="F3379" s="4">
        <v>36385719</v>
      </c>
      <c r="G3379" s="2">
        <v>615</v>
      </c>
      <c r="I3379" t="s">
        <v>5792</v>
      </c>
      <c r="P3379" t="s">
        <v>5792</v>
      </c>
      <c r="AD3379" t="str">
        <f t="shared" si="158"/>
        <v xml:space="preserve">IT služby, SW, licencie </v>
      </c>
    </row>
    <row r="3380" spans="1:30" x14ac:dyDescent="0.3">
      <c r="A3380" s="3">
        <v>45120</v>
      </c>
      <c r="B3380" s="2">
        <f t="shared" si="157"/>
        <v>2023</v>
      </c>
      <c r="C3380" s="2">
        <f t="shared" si="156"/>
        <v>7</v>
      </c>
      <c r="D3380" s="2">
        <v>700</v>
      </c>
      <c r="E3380" t="s">
        <v>1306</v>
      </c>
      <c r="F3380" s="4">
        <v>36391000</v>
      </c>
      <c r="G3380" s="2">
        <v>5525</v>
      </c>
      <c r="I3380" t="s">
        <v>5792</v>
      </c>
      <c r="T3380" t="s">
        <v>5792</v>
      </c>
      <c r="AD3380" t="str">
        <f t="shared" si="158"/>
        <v xml:space="preserve">Účtovníctvo a personalistika </v>
      </c>
    </row>
    <row r="3381" spans="1:30" x14ac:dyDescent="0.3">
      <c r="A3381" s="3">
        <v>44999</v>
      </c>
      <c r="B3381" s="2">
        <f t="shared" si="157"/>
        <v>2023</v>
      </c>
      <c r="C3381" s="2">
        <f t="shared" si="156"/>
        <v>3</v>
      </c>
      <c r="D3381" s="2">
        <v>177</v>
      </c>
      <c r="E3381" t="s">
        <v>1928</v>
      </c>
      <c r="F3381" s="4">
        <v>36391000</v>
      </c>
      <c r="G3381" s="2">
        <v>-510</v>
      </c>
      <c r="I3381" t="s">
        <v>5792</v>
      </c>
      <c r="T3381" t="s">
        <v>5792</v>
      </c>
      <c r="AD3381" t="str">
        <f t="shared" si="158"/>
        <v xml:space="preserve">Účtovníctvo a personalistika </v>
      </c>
    </row>
    <row r="3382" spans="1:30" x14ac:dyDescent="0.3">
      <c r="A3382" s="3">
        <v>44971</v>
      </c>
      <c r="B3382" s="2">
        <f t="shared" si="157"/>
        <v>2023</v>
      </c>
      <c r="C3382" s="2">
        <f t="shared" si="156"/>
        <v>2</v>
      </c>
      <c r="D3382" s="2">
        <v>47</v>
      </c>
      <c r="E3382" t="s">
        <v>2061</v>
      </c>
      <c r="F3382" s="4">
        <v>36391000</v>
      </c>
      <c r="G3382" s="2">
        <v>24750</v>
      </c>
      <c r="I3382" t="s">
        <v>5792</v>
      </c>
      <c r="T3382" t="s">
        <v>5792</v>
      </c>
      <c r="AD3382" t="str">
        <f t="shared" si="158"/>
        <v xml:space="preserve">Účtovníctvo a personalistika </v>
      </c>
    </row>
    <row r="3383" spans="1:30" x14ac:dyDescent="0.3">
      <c r="A3383" s="3">
        <v>44916</v>
      </c>
      <c r="B3383" s="2">
        <f t="shared" si="157"/>
        <v>2022</v>
      </c>
      <c r="C3383" s="2">
        <f t="shared" si="156"/>
        <v>12</v>
      </c>
      <c r="D3383">
        <v>1860</v>
      </c>
      <c r="E3383" t="s">
        <v>2339</v>
      </c>
      <c r="F3383" s="4">
        <v>36391000</v>
      </c>
      <c r="G3383" s="2">
        <v>-575</v>
      </c>
      <c r="I3383" t="s">
        <v>5792</v>
      </c>
      <c r="T3383" t="s">
        <v>5792</v>
      </c>
      <c r="AD3383" t="str">
        <f t="shared" si="158"/>
        <v xml:space="preserve">Účtovníctvo a personalistika </v>
      </c>
    </row>
    <row r="3384" spans="1:30" x14ac:dyDescent="0.3">
      <c r="A3384" s="3">
        <v>44916</v>
      </c>
      <c r="B3384" s="2">
        <f t="shared" si="157"/>
        <v>2022</v>
      </c>
      <c r="C3384" s="2">
        <f t="shared" si="156"/>
        <v>12</v>
      </c>
      <c r="D3384">
        <v>1859</v>
      </c>
      <c r="E3384" t="s">
        <v>2340</v>
      </c>
      <c r="F3384" s="4">
        <v>36391000</v>
      </c>
      <c r="G3384" s="2">
        <v>-171</v>
      </c>
      <c r="I3384" t="s">
        <v>5792</v>
      </c>
      <c r="T3384" t="s">
        <v>5792</v>
      </c>
      <c r="AD3384" t="str">
        <f t="shared" si="158"/>
        <v xml:space="preserve">Účtovníctvo a personalistika </v>
      </c>
    </row>
    <row r="3385" spans="1:30" x14ac:dyDescent="0.3">
      <c r="A3385" s="3">
        <v>44914</v>
      </c>
      <c r="B3385" s="2">
        <f t="shared" si="157"/>
        <v>2022</v>
      </c>
      <c r="C3385" s="2">
        <f t="shared" si="156"/>
        <v>12</v>
      </c>
      <c r="D3385">
        <v>1705</v>
      </c>
      <c r="E3385" t="s">
        <v>2376</v>
      </c>
      <c r="F3385" s="4">
        <v>36391000</v>
      </c>
      <c r="G3385" s="2">
        <v>8976</v>
      </c>
      <c r="I3385" t="s">
        <v>5792</v>
      </c>
      <c r="T3385" t="s">
        <v>5792</v>
      </c>
      <c r="AD3385" t="str">
        <f t="shared" si="158"/>
        <v xml:space="preserve">Účtovníctvo a personalistika </v>
      </c>
    </row>
    <row r="3386" spans="1:30" x14ac:dyDescent="0.3">
      <c r="A3386" s="3">
        <v>44914</v>
      </c>
      <c r="B3386" s="2">
        <f t="shared" si="157"/>
        <v>2022</v>
      </c>
      <c r="C3386" s="2">
        <f t="shared" si="156"/>
        <v>12</v>
      </c>
      <c r="D3386">
        <v>1828</v>
      </c>
      <c r="E3386" t="s">
        <v>2382</v>
      </c>
      <c r="F3386" s="4">
        <v>36391000</v>
      </c>
      <c r="G3386" s="2">
        <v>-744</v>
      </c>
      <c r="I3386" t="s">
        <v>5792</v>
      </c>
      <c r="T3386" t="s">
        <v>5792</v>
      </c>
      <c r="AD3386" t="str">
        <f t="shared" si="158"/>
        <v xml:space="preserve">Účtovníctvo a personalistika </v>
      </c>
    </row>
    <row r="3387" spans="1:30" x14ac:dyDescent="0.3">
      <c r="A3387" s="3">
        <v>44879</v>
      </c>
      <c r="B3387" s="2">
        <f t="shared" si="157"/>
        <v>2022</v>
      </c>
      <c r="C3387" s="2">
        <f t="shared" si="156"/>
        <v>11</v>
      </c>
      <c r="D3387">
        <v>1509</v>
      </c>
      <c r="E3387" t="s">
        <v>2376</v>
      </c>
      <c r="F3387" s="4">
        <v>36391000</v>
      </c>
      <c r="G3387" s="2">
        <v>8304</v>
      </c>
      <c r="I3387" t="s">
        <v>5792</v>
      </c>
      <c r="T3387" t="s">
        <v>5792</v>
      </c>
      <c r="AD3387" t="str">
        <f t="shared" si="158"/>
        <v xml:space="preserve">Účtovníctvo a personalistika </v>
      </c>
    </row>
    <row r="3388" spans="1:30" x14ac:dyDescent="0.3">
      <c r="A3388" s="3">
        <v>44861</v>
      </c>
      <c r="B3388" s="2">
        <f t="shared" si="157"/>
        <v>2022</v>
      </c>
      <c r="C3388" s="2">
        <f t="shared" si="156"/>
        <v>10</v>
      </c>
      <c r="D3388">
        <v>1333</v>
      </c>
      <c r="E3388" t="s">
        <v>2376</v>
      </c>
      <c r="F3388" s="4">
        <v>36391000</v>
      </c>
      <c r="G3388" s="2">
        <v>7872</v>
      </c>
      <c r="I3388" t="s">
        <v>5792</v>
      </c>
      <c r="T3388" t="s">
        <v>5792</v>
      </c>
      <c r="AD3388" t="str">
        <f t="shared" si="158"/>
        <v xml:space="preserve">Účtovníctvo a personalistika </v>
      </c>
    </row>
    <row r="3389" spans="1:30" x14ac:dyDescent="0.3">
      <c r="A3389" s="3">
        <v>44817</v>
      </c>
      <c r="B3389" s="2">
        <f t="shared" si="157"/>
        <v>2022</v>
      </c>
      <c r="C3389" s="2">
        <f t="shared" si="156"/>
        <v>9</v>
      </c>
      <c r="D3389">
        <v>1190</v>
      </c>
      <c r="E3389" t="s">
        <v>2376</v>
      </c>
      <c r="F3389" s="4">
        <v>36391000</v>
      </c>
      <c r="G3389" s="2">
        <v>9600</v>
      </c>
      <c r="I3389" t="s">
        <v>5792</v>
      </c>
      <c r="T3389" t="s">
        <v>5792</v>
      </c>
      <c r="AD3389" t="str">
        <f t="shared" si="158"/>
        <v xml:space="preserve">Účtovníctvo a personalistika </v>
      </c>
    </row>
    <row r="3390" spans="1:30" x14ac:dyDescent="0.3">
      <c r="A3390" s="3">
        <v>44789</v>
      </c>
      <c r="B3390" s="2">
        <f t="shared" si="157"/>
        <v>2022</v>
      </c>
      <c r="C3390" s="2">
        <f t="shared" si="156"/>
        <v>8</v>
      </c>
      <c r="D3390">
        <v>1055</v>
      </c>
      <c r="E3390" t="s">
        <v>2376</v>
      </c>
      <c r="F3390" s="4">
        <v>36391000</v>
      </c>
      <c r="G3390" s="2">
        <v>9000</v>
      </c>
      <c r="I3390" t="s">
        <v>5792</v>
      </c>
      <c r="T3390" t="s">
        <v>5792</v>
      </c>
      <c r="AD3390" t="str">
        <f t="shared" si="158"/>
        <v xml:space="preserve">Účtovníctvo a personalistika </v>
      </c>
    </row>
    <row r="3391" spans="1:30" x14ac:dyDescent="0.3">
      <c r="A3391" s="3">
        <v>44761</v>
      </c>
      <c r="B3391" s="2">
        <f t="shared" si="157"/>
        <v>2022</v>
      </c>
      <c r="C3391" s="2">
        <f t="shared" si="156"/>
        <v>7</v>
      </c>
      <c r="D3391">
        <v>916</v>
      </c>
      <c r="E3391" t="s">
        <v>2376</v>
      </c>
      <c r="F3391" s="4">
        <v>36391000</v>
      </c>
      <c r="G3391" s="2">
        <v>8280</v>
      </c>
      <c r="I3391" t="s">
        <v>5792</v>
      </c>
      <c r="T3391" t="s">
        <v>5792</v>
      </c>
      <c r="AD3391" t="str">
        <f t="shared" si="158"/>
        <v xml:space="preserve">Účtovníctvo a personalistika </v>
      </c>
    </row>
    <row r="3392" spans="1:30" x14ac:dyDescent="0.3">
      <c r="A3392" s="3">
        <v>44756</v>
      </c>
      <c r="B3392" s="2">
        <f t="shared" si="157"/>
        <v>2022</v>
      </c>
      <c r="C3392" s="2">
        <f t="shared" si="156"/>
        <v>7</v>
      </c>
      <c r="D3392">
        <v>917</v>
      </c>
      <c r="E3392" t="s">
        <v>3085</v>
      </c>
      <c r="F3392" s="4">
        <v>36391000</v>
      </c>
      <c r="G3392" s="2">
        <v>5925</v>
      </c>
      <c r="I3392" t="s">
        <v>5792</v>
      </c>
      <c r="T3392" t="s">
        <v>5792</v>
      </c>
      <c r="AD3392" t="str">
        <f t="shared" si="158"/>
        <v xml:space="preserve">Účtovníctvo a personalistika </v>
      </c>
    </row>
    <row r="3393" spans="1:30" x14ac:dyDescent="0.3">
      <c r="A3393" s="3">
        <v>44725</v>
      </c>
      <c r="B3393" s="2">
        <f t="shared" si="157"/>
        <v>2022</v>
      </c>
      <c r="C3393" s="2">
        <f t="shared" si="156"/>
        <v>6</v>
      </c>
      <c r="D3393">
        <v>741</v>
      </c>
      <c r="E3393" t="s">
        <v>2376</v>
      </c>
      <c r="F3393" s="4">
        <v>36391000</v>
      </c>
      <c r="G3393" s="2">
        <v>7740</v>
      </c>
      <c r="I3393" t="s">
        <v>5792</v>
      </c>
      <c r="T3393" t="s">
        <v>5792</v>
      </c>
      <c r="AD3393" t="str">
        <f t="shared" si="158"/>
        <v xml:space="preserve">Účtovníctvo a personalistika </v>
      </c>
    </row>
    <row r="3394" spans="1:30" x14ac:dyDescent="0.3">
      <c r="A3394" s="3">
        <v>44694</v>
      </c>
      <c r="B3394" s="2">
        <f t="shared" si="157"/>
        <v>2022</v>
      </c>
      <c r="C3394" s="2">
        <f t="shared" ref="C3394:C3457" si="159">MONTH(A3394)</f>
        <v>5</v>
      </c>
      <c r="D3394">
        <v>563</v>
      </c>
      <c r="E3394" t="s">
        <v>2376</v>
      </c>
      <c r="F3394" s="4">
        <v>36391000</v>
      </c>
      <c r="G3394" s="2">
        <v>9900</v>
      </c>
      <c r="I3394" t="s">
        <v>5792</v>
      </c>
      <c r="T3394" t="s">
        <v>5792</v>
      </c>
      <c r="AD3394" t="str">
        <f t="shared" si="158"/>
        <v xml:space="preserve">Účtovníctvo a personalistika </v>
      </c>
    </row>
    <row r="3395" spans="1:30" x14ac:dyDescent="0.3">
      <c r="A3395" s="3">
        <v>44686</v>
      </c>
      <c r="B3395" s="2">
        <f t="shared" ref="B3395:B3458" si="160">YEAR(A3395)</f>
        <v>2022</v>
      </c>
      <c r="C3395" s="2">
        <f t="shared" si="159"/>
        <v>5</v>
      </c>
      <c r="D3395">
        <v>566</v>
      </c>
      <c r="E3395" t="s">
        <v>3402</v>
      </c>
      <c r="F3395" s="4">
        <v>36391000</v>
      </c>
      <c r="G3395" s="2">
        <v>-1486.8</v>
      </c>
      <c r="I3395" t="s">
        <v>5792</v>
      </c>
      <c r="T3395" t="s">
        <v>5792</v>
      </c>
      <c r="AD3395" t="str">
        <f t="shared" ref="AD3395:AD3458" si="161">_xlfn.CONCAT(IF($K3395="x",_xlfn.CONCAT($K$1, " "),""),IF($L3395="x",_xlfn.CONCAT($L$1, " "),""),IF($M3395="x",_xlfn.CONCAT($M$1, " "),""),IF($N3395="x",_xlfn.CONCAT($N$1, " "),""),IF($O3395="x",_xlfn.CONCAT($O$1, " "),""),IF($P3395="x",_xlfn.CONCAT($P$1, " "),""),IF($Q3395="x",_xlfn.CONCAT($Q$1, " "),""),IF($R3395="x",_xlfn.CONCAT($R$1, " "),""),IF($S3395="x",_xlfn.CONCAT($S$1, " "),""), IF($T3395="x",_xlfn.CONCAT($T$1, " "),""),IF($U3395="x",_xlfn.CONCAT($U$1, " "),""),IF($V3395="x",_xlfn.CONCAT($V$1, " "),""),IF($W3395="x",_xlfn.CONCAT($W$1, " "),""),IF($X3395="x",_xlfn.CONCAT($X$1, " "),""),IF($Y3395="x",_xlfn.CONCAT($Y$1, " "),""),IF($Z3395="x",_xlfn.CONCAT($Z$1, " "),""),IF($AA3395="x",_xlfn.CONCAT($AA$1, " "),""),IF($AB3395="x",_xlfn.CONCAT($AB$1, " "),""),IF($AC3395="x",_xlfn.CONCAT($AC$1, " "),""))</f>
        <v xml:space="preserve">Účtovníctvo a personalistika </v>
      </c>
    </row>
    <row r="3396" spans="1:30" x14ac:dyDescent="0.3">
      <c r="A3396" s="3">
        <v>44686</v>
      </c>
      <c r="B3396" s="2">
        <f t="shared" si="160"/>
        <v>2022</v>
      </c>
      <c r="C3396" s="2">
        <f t="shared" si="159"/>
        <v>5</v>
      </c>
      <c r="D3396">
        <v>565</v>
      </c>
      <c r="E3396" t="s">
        <v>3403</v>
      </c>
      <c r="F3396" s="4">
        <v>36391000</v>
      </c>
      <c r="G3396" s="2">
        <v>-480</v>
      </c>
      <c r="I3396" t="s">
        <v>5792</v>
      </c>
      <c r="T3396" t="s">
        <v>5792</v>
      </c>
      <c r="AD3396" t="str">
        <f t="shared" si="161"/>
        <v xml:space="preserve">Účtovníctvo a personalistika </v>
      </c>
    </row>
    <row r="3397" spans="1:30" x14ac:dyDescent="0.3">
      <c r="A3397" s="3">
        <v>44664</v>
      </c>
      <c r="B3397" s="2">
        <f t="shared" si="160"/>
        <v>2022</v>
      </c>
      <c r="C3397" s="2">
        <f t="shared" si="159"/>
        <v>4</v>
      </c>
      <c r="D3397">
        <v>400</v>
      </c>
      <c r="E3397" t="s">
        <v>3532</v>
      </c>
      <c r="F3397" s="4">
        <v>36391000</v>
      </c>
      <c r="G3397" s="2">
        <v>7980</v>
      </c>
      <c r="I3397" t="s">
        <v>5792</v>
      </c>
      <c r="T3397" t="s">
        <v>5792</v>
      </c>
      <c r="AD3397" t="str">
        <f t="shared" si="161"/>
        <v xml:space="preserve">Účtovníctvo a personalistika </v>
      </c>
    </row>
    <row r="3398" spans="1:30" x14ac:dyDescent="0.3">
      <c r="A3398" s="3">
        <v>44631</v>
      </c>
      <c r="B3398" s="2">
        <f t="shared" si="160"/>
        <v>2022</v>
      </c>
      <c r="C3398" s="2">
        <f t="shared" si="159"/>
        <v>3</v>
      </c>
      <c r="D3398">
        <v>225</v>
      </c>
      <c r="E3398" t="s">
        <v>3532</v>
      </c>
      <c r="F3398" s="4">
        <v>36391000</v>
      </c>
      <c r="G3398" s="2">
        <v>8820</v>
      </c>
      <c r="I3398" t="s">
        <v>5792</v>
      </c>
      <c r="T3398" t="s">
        <v>5792</v>
      </c>
      <c r="AD3398" t="str">
        <f t="shared" si="161"/>
        <v xml:space="preserve">Účtovníctvo a personalistika </v>
      </c>
    </row>
    <row r="3399" spans="1:30" x14ac:dyDescent="0.3">
      <c r="A3399" s="3">
        <v>44603</v>
      </c>
      <c r="B3399" s="2">
        <f t="shared" si="160"/>
        <v>2022</v>
      </c>
      <c r="C3399" s="2">
        <f t="shared" si="159"/>
        <v>2</v>
      </c>
      <c r="D3399">
        <v>80</v>
      </c>
      <c r="E3399" t="s">
        <v>3804</v>
      </c>
      <c r="F3399" s="4">
        <v>36391000</v>
      </c>
      <c r="G3399" s="2">
        <v>23670</v>
      </c>
      <c r="I3399" t="s">
        <v>5792</v>
      </c>
      <c r="T3399" t="s">
        <v>5792</v>
      </c>
      <c r="AD3399" t="str">
        <f t="shared" si="161"/>
        <v xml:space="preserve">Účtovníctvo a personalistika </v>
      </c>
    </row>
    <row r="3400" spans="1:30" x14ac:dyDescent="0.3">
      <c r="A3400" s="3">
        <v>44603</v>
      </c>
      <c r="B3400" s="2">
        <f t="shared" si="160"/>
        <v>2022</v>
      </c>
      <c r="C3400" s="2">
        <f t="shared" si="159"/>
        <v>2</v>
      </c>
      <c r="D3400">
        <v>79</v>
      </c>
      <c r="E3400" t="s">
        <v>3805</v>
      </c>
      <c r="F3400" s="4">
        <v>36391000</v>
      </c>
      <c r="G3400" s="2">
        <v>7560</v>
      </c>
      <c r="I3400" t="s">
        <v>5792</v>
      </c>
      <c r="T3400" t="s">
        <v>5792</v>
      </c>
      <c r="AD3400" t="str">
        <f t="shared" si="161"/>
        <v xml:space="preserve">Účtovníctvo a personalistika </v>
      </c>
    </row>
    <row r="3401" spans="1:30" x14ac:dyDescent="0.3">
      <c r="A3401" s="3">
        <v>44573</v>
      </c>
      <c r="B3401" s="2">
        <f t="shared" si="160"/>
        <v>2022</v>
      </c>
      <c r="C3401" s="2">
        <f t="shared" si="159"/>
        <v>1</v>
      </c>
      <c r="D3401">
        <v>1972</v>
      </c>
      <c r="E3401" t="s">
        <v>3968</v>
      </c>
      <c r="F3401" s="4">
        <v>36391000</v>
      </c>
      <c r="G3401" s="2">
        <v>6300</v>
      </c>
      <c r="I3401" t="s">
        <v>5792</v>
      </c>
      <c r="T3401" t="s">
        <v>5792</v>
      </c>
      <c r="AD3401" t="str">
        <f t="shared" si="161"/>
        <v xml:space="preserve">Účtovníctvo a personalistika </v>
      </c>
    </row>
    <row r="3402" spans="1:30" x14ac:dyDescent="0.3">
      <c r="A3402" s="3">
        <v>44545</v>
      </c>
      <c r="B3402" s="2">
        <f t="shared" si="160"/>
        <v>2021</v>
      </c>
      <c r="C3402" s="2">
        <f t="shared" si="159"/>
        <v>12</v>
      </c>
      <c r="D3402" s="2">
        <v>1739</v>
      </c>
      <c r="E3402" t="s">
        <v>3968</v>
      </c>
      <c r="F3402" s="4">
        <v>36391000</v>
      </c>
      <c r="G3402" s="2">
        <v>17476.2</v>
      </c>
      <c r="I3402" t="s">
        <v>5792</v>
      </c>
      <c r="T3402" t="s">
        <v>5792</v>
      </c>
      <c r="AD3402" t="str">
        <f t="shared" si="161"/>
        <v xml:space="preserve">Účtovníctvo a personalistika </v>
      </c>
    </row>
    <row r="3403" spans="1:30" x14ac:dyDescent="0.3">
      <c r="A3403" s="3">
        <v>44515</v>
      </c>
      <c r="B3403" s="2">
        <f t="shared" si="160"/>
        <v>2021</v>
      </c>
      <c r="C3403" s="2">
        <f t="shared" si="159"/>
        <v>11</v>
      </c>
      <c r="D3403" s="2">
        <v>1612</v>
      </c>
      <c r="E3403" t="s">
        <v>3968</v>
      </c>
      <c r="F3403" s="4">
        <v>36391000</v>
      </c>
      <c r="G3403" s="2">
        <v>16380</v>
      </c>
      <c r="I3403" t="s">
        <v>5792</v>
      </c>
      <c r="T3403" t="s">
        <v>5792</v>
      </c>
      <c r="AD3403" t="str">
        <f t="shared" si="161"/>
        <v xml:space="preserve">Účtovníctvo a personalistika </v>
      </c>
    </row>
    <row r="3404" spans="1:30" x14ac:dyDescent="0.3">
      <c r="A3404" s="3">
        <v>44484</v>
      </c>
      <c r="B3404" s="2">
        <f t="shared" si="160"/>
        <v>2021</v>
      </c>
      <c r="C3404" s="2">
        <f t="shared" si="159"/>
        <v>10</v>
      </c>
      <c r="D3404" s="2">
        <v>1419</v>
      </c>
      <c r="E3404" t="s">
        <v>3968</v>
      </c>
      <c r="F3404" s="4">
        <v>36391000</v>
      </c>
      <c r="G3404" s="2">
        <v>17640</v>
      </c>
      <c r="I3404" t="s">
        <v>5792</v>
      </c>
      <c r="T3404" t="s">
        <v>5792</v>
      </c>
      <c r="AD3404" t="str">
        <f t="shared" si="161"/>
        <v xml:space="preserve">Účtovníctvo a personalistika </v>
      </c>
    </row>
    <row r="3405" spans="1:30" x14ac:dyDescent="0.3">
      <c r="A3405" s="3">
        <v>44453</v>
      </c>
      <c r="B3405" s="2">
        <f t="shared" si="160"/>
        <v>2021</v>
      </c>
      <c r="C3405" s="2">
        <f t="shared" si="159"/>
        <v>9</v>
      </c>
      <c r="D3405" s="2">
        <v>1225</v>
      </c>
      <c r="E3405" t="s">
        <v>3968</v>
      </c>
      <c r="F3405" s="4">
        <v>36391000</v>
      </c>
      <c r="G3405" s="2">
        <v>16128</v>
      </c>
      <c r="I3405" t="s">
        <v>5792</v>
      </c>
      <c r="T3405" t="s">
        <v>5792</v>
      </c>
      <c r="AD3405" t="str">
        <f t="shared" si="161"/>
        <v xml:space="preserve">Účtovníctvo a personalistika </v>
      </c>
    </row>
    <row r="3406" spans="1:30" x14ac:dyDescent="0.3">
      <c r="A3406" s="3">
        <v>44426</v>
      </c>
      <c r="B3406" s="2">
        <f t="shared" si="160"/>
        <v>2021</v>
      </c>
      <c r="C3406" s="2">
        <f t="shared" si="159"/>
        <v>8</v>
      </c>
      <c r="D3406" s="2">
        <v>1084</v>
      </c>
      <c r="E3406" t="s">
        <v>3968</v>
      </c>
      <c r="F3406" s="4">
        <v>36391000</v>
      </c>
      <c r="G3406" s="2">
        <v>18060</v>
      </c>
      <c r="I3406" t="s">
        <v>5792</v>
      </c>
      <c r="T3406" t="s">
        <v>5792</v>
      </c>
      <c r="AD3406" t="str">
        <f t="shared" si="161"/>
        <v xml:space="preserve">Účtovníctvo a personalistika </v>
      </c>
    </row>
    <row r="3407" spans="1:30" x14ac:dyDescent="0.3">
      <c r="A3407" s="3">
        <v>44396</v>
      </c>
      <c r="B3407" s="2">
        <f t="shared" si="160"/>
        <v>2021</v>
      </c>
      <c r="C3407" s="2">
        <f t="shared" si="159"/>
        <v>7</v>
      </c>
      <c r="D3407" s="2">
        <v>909</v>
      </c>
      <c r="E3407" t="s">
        <v>3968</v>
      </c>
      <c r="F3407" s="4">
        <v>36391000</v>
      </c>
      <c r="G3407" s="2">
        <v>16800</v>
      </c>
      <c r="I3407" t="s">
        <v>5792</v>
      </c>
      <c r="T3407" t="s">
        <v>5792</v>
      </c>
      <c r="AD3407" t="str">
        <f t="shared" si="161"/>
        <v xml:space="preserve">Účtovníctvo a personalistika </v>
      </c>
    </row>
    <row r="3408" spans="1:30" x14ac:dyDescent="0.3">
      <c r="A3408" s="3">
        <v>44396</v>
      </c>
      <c r="B3408" s="2">
        <f t="shared" si="160"/>
        <v>2021</v>
      </c>
      <c r="C3408" s="2">
        <f t="shared" si="159"/>
        <v>7</v>
      </c>
      <c r="D3408" s="2">
        <v>893</v>
      </c>
      <c r="E3408" t="s">
        <v>3968</v>
      </c>
      <c r="F3408" s="4">
        <v>36391000</v>
      </c>
      <c r="G3408" s="2">
        <v>5100</v>
      </c>
      <c r="I3408" t="s">
        <v>5792</v>
      </c>
      <c r="T3408" t="s">
        <v>5792</v>
      </c>
      <c r="AD3408" t="str">
        <f t="shared" si="161"/>
        <v xml:space="preserve">Účtovníctvo a personalistika </v>
      </c>
    </row>
    <row r="3409" spans="1:30" x14ac:dyDescent="0.3">
      <c r="A3409" s="3">
        <v>44361</v>
      </c>
      <c r="B3409" s="2">
        <f t="shared" si="160"/>
        <v>2021</v>
      </c>
      <c r="C3409" s="2">
        <f t="shared" si="159"/>
        <v>6</v>
      </c>
      <c r="D3409" s="2">
        <v>730</v>
      </c>
      <c r="E3409" t="s">
        <v>3968</v>
      </c>
      <c r="F3409" s="4">
        <v>36391000</v>
      </c>
      <c r="G3409" s="2">
        <v>18480</v>
      </c>
      <c r="I3409" t="s">
        <v>5792</v>
      </c>
      <c r="T3409" t="s">
        <v>5792</v>
      </c>
      <c r="AD3409" t="str">
        <f t="shared" si="161"/>
        <v xml:space="preserve">Účtovníctvo a personalistika </v>
      </c>
    </row>
    <row r="3410" spans="1:30" x14ac:dyDescent="0.3">
      <c r="A3410" s="3">
        <v>44329</v>
      </c>
      <c r="B3410" s="2">
        <f t="shared" si="160"/>
        <v>2021</v>
      </c>
      <c r="C3410" s="2">
        <f t="shared" si="159"/>
        <v>5</v>
      </c>
      <c r="D3410" s="2">
        <v>573</v>
      </c>
      <c r="E3410" t="s">
        <v>3968</v>
      </c>
      <c r="F3410" s="4">
        <v>36391000</v>
      </c>
      <c r="G3410" s="2">
        <v>16800</v>
      </c>
      <c r="I3410" t="s">
        <v>5792</v>
      </c>
      <c r="T3410" t="s">
        <v>5792</v>
      </c>
      <c r="AD3410" t="str">
        <f t="shared" si="161"/>
        <v xml:space="preserve">Účtovníctvo a personalistika </v>
      </c>
    </row>
    <row r="3411" spans="1:30" x14ac:dyDescent="0.3">
      <c r="A3411" s="3">
        <v>44302</v>
      </c>
      <c r="B3411" s="2">
        <f t="shared" si="160"/>
        <v>2021</v>
      </c>
      <c r="C3411" s="2">
        <f t="shared" si="159"/>
        <v>4</v>
      </c>
      <c r="D3411" s="2">
        <v>435</v>
      </c>
      <c r="E3411" t="s">
        <v>3968</v>
      </c>
      <c r="F3411" s="4">
        <v>36391000</v>
      </c>
      <c r="G3411" s="2">
        <v>15960</v>
      </c>
      <c r="I3411" t="s">
        <v>5792</v>
      </c>
      <c r="T3411" t="s">
        <v>5792</v>
      </c>
      <c r="AD3411" t="str">
        <f t="shared" si="161"/>
        <v xml:space="preserve">Účtovníctvo a personalistika </v>
      </c>
    </row>
    <row r="3412" spans="1:30" x14ac:dyDescent="0.3">
      <c r="A3412" s="3">
        <v>44270</v>
      </c>
      <c r="B3412" s="2">
        <f t="shared" si="160"/>
        <v>2021</v>
      </c>
      <c r="C3412" s="2">
        <f t="shared" si="159"/>
        <v>3</v>
      </c>
      <c r="D3412" s="2">
        <v>246</v>
      </c>
      <c r="E3412" t="s">
        <v>3968</v>
      </c>
      <c r="F3412" s="4">
        <v>36391000</v>
      </c>
      <c r="G3412" s="2">
        <v>16800</v>
      </c>
      <c r="I3412" t="s">
        <v>5792</v>
      </c>
      <c r="T3412" t="s">
        <v>5792</v>
      </c>
      <c r="AD3412" t="str">
        <f t="shared" si="161"/>
        <v xml:space="preserve">Účtovníctvo a personalistika </v>
      </c>
    </row>
    <row r="3413" spans="1:30" x14ac:dyDescent="0.3">
      <c r="A3413" s="3">
        <v>44242</v>
      </c>
      <c r="B3413" s="2">
        <f t="shared" si="160"/>
        <v>2021</v>
      </c>
      <c r="C3413" s="2">
        <f t="shared" si="159"/>
        <v>2</v>
      </c>
      <c r="D3413" s="2">
        <v>89</v>
      </c>
      <c r="E3413" t="s">
        <v>3968</v>
      </c>
      <c r="F3413" s="4">
        <v>36391000</v>
      </c>
      <c r="G3413" s="2">
        <v>17640</v>
      </c>
      <c r="I3413" t="s">
        <v>5792</v>
      </c>
      <c r="T3413" t="s">
        <v>5792</v>
      </c>
      <c r="AD3413" t="str">
        <f t="shared" si="161"/>
        <v xml:space="preserve">Účtovníctvo a personalistika </v>
      </c>
    </row>
    <row r="3414" spans="1:30" x14ac:dyDescent="0.3">
      <c r="A3414" s="3">
        <v>44236</v>
      </c>
      <c r="B3414" s="2">
        <f t="shared" si="160"/>
        <v>2021</v>
      </c>
      <c r="C3414" s="2">
        <f t="shared" si="159"/>
        <v>2</v>
      </c>
      <c r="D3414" s="2">
        <v>72</v>
      </c>
      <c r="E3414" t="s">
        <v>5624</v>
      </c>
      <c r="F3414" s="4">
        <v>36391000</v>
      </c>
      <c r="G3414" s="2">
        <v>14560</v>
      </c>
      <c r="I3414" t="s">
        <v>5792</v>
      </c>
      <c r="T3414" t="s">
        <v>5792</v>
      </c>
      <c r="AD3414" t="str">
        <f t="shared" si="161"/>
        <v xml:space="preserve">Účtovníctvo a personalistika </v>
      </c>
    </row>
    <row r="3415" spans="1:30" x14ac:dyDescent="0.3">
      <c r="A3415" s="3">
        <v>44215</v>
      </c>
      <c r="B3415" s="2">
        <f t="shared" si="160"/>
        <v>2021</v>
      </c>
      <c r="C3415" s="2">
        <f t="shared" si="159"/>
        <v>1</v>
      </c>
      <c r="D3415" s="2">
        <v>2</v>
      </c>
      <c r="E3415" t="s">
        <v>3968</v>
      </c>
      <c r="F3415" s="4">
        <v>36391000</v>
      </c>
      <c r="G3415" s="2">
        <v>16800</v>
      </c>
      <c r="I3415" t="s">
        <v>5792</v>
      </c>
      <c r="T3415" t="s">
        <v>5792</v>
      </c>
      <c r="AD3415" t="str">
        <f t="shared" si="161"/>
        <v xml:space="preserve">Účtovníctvo a personalistika </v>
      </c>
    </row>
    <row r="3416" spans="1:30" x14ac:dyDescent="0.3">
      <c r="A3416" s="3">
        <v>45132</v>
      </c>
      <c r="B3416" s="2">
        <f t="shared" si="160"/>
        <v>2023</v>
      </c>
      <c r="C3416" s="2">
        <f t="shared" si="159"/>
        <v>7</v>
      </c>
      <c r="D3416" s="2">
        <v>693</v>
      </c>
      <c r="E3416" t="s">
        <v>1236</v>
      </c>
      <c r="F3416" s="4">
        <v>36396222</v>
      </c>
      <c r="G3416" s="2">
        <v>3914</v>
      </c>
      <c r="I3416" t="s">
        <v>5792</v>
      </c>
      <c r="P3416" t="s">
        <v>5792</v>
      </c>
      <c r="AD3416" t="str">
        <f t="shared" si="161"/>
        <v xml:space="preserve">IT služby, SW, licencie </v>
      </c>
    </row>
    <row r="3417" spans="1:30" x14ac:dyDescent="0.3">
      <c r="A3417" s="3">
        <v>45132</v>
      </c>
      <c r="B3417" s="2">
        <f t="shared" si="160"/>
        <v>2023</v>
      </c>
      <c r="C3417" s="2">
        <f t="shared" si="159"/>
        <v>7</v>
      </c>
      <c r="D3417" s="2">
        <v>692</v>
      </c>
      <c r="E3417" t="s">
        <v>1237</v>
      </c>
      <c r="F3417" s="4">
        <v>36396222</v>
      </c>
      <c r="G3417" s="2">
        <v>4301.6400000000003</v>
      </c>
      <c r="I3417" t="s">
        <v>5792</v>
      </c>
      <c r="P3417" t="s">
        <v>5792</v>
      </c>
      <c r="AD3417" t="str">
        <f t="shared" si="161"/>
        <v xml:space="preserve">IT služby, SW, licencie </v>
      </c>
    </row>
    <row r="3418" spans="1:30" x14ac:dyDescent="0.3">
      <c r="A3418" s="3">
        <v>45057</v>
      </c>
      <c r="B3418" s="2">
        <f t="shared" si="160"/>
        <v>2023</v>
      </c>
      <c r="C3418" s="2">
        <f t="shared" si="159"/>
        <v>5</v>
      </c>
      <c r="D3418" s="2">
        <v>374</v>
      </c>
      <c r="E3418" t="s">
        <v>1638</v>
      </c>
      <c r="F3418" s="4">
        <v>36396222</v>
      </c>
      <c r="G3418" s="2">
        <v>360</v>
      </c>
      <c r="I3418" t="s">
        <v>5792</v>
      </c>
      <c r="P3418" t="s">
        <v>5792</v>
      </c>
      <c r="AD3418" t="str">
        <f t="shared" si="161"/>
        <v xml:space="preserve">IT služby, SW, licencie </v>
      </c>
    </row>
    <row r="3419" spans="1:30" x14ac:dyDescent="0.3">
      <c r="A3419" s="3">
        <v>45057</v>
      </c>
      <c r="B3419" s="2">
        <f t="shared" si="160"/>
        <v>2023</v>
      </c>
      <c r="C3419" s="2">
        <f t="shared" si="159"/>
        <v>5</v>
      </c>
      <c r="D3419" s="2">
        <v>360</v>
      </c>
      <c r="E3419" t="s">
        <v>1640</v>
      </c>
      <c r="F3419" s="4">
        <v>36396222</v>
      </c>
      <c r="G3419" s="2">
        <v>2880</v>
      </c>
      <c r="I3419" t="s">
        <v>5792</v>
      </c>
      <c r="P3419" t="s">
        <v>5792</v>
      </c>
      <c r="AD3419" t="str">
        <f t="shared" si="161"/>
        <v xml:space="preserve">IT služby, SW, licencie </v>
      </c>
    </row>
    <row r="3420" spans="1:30" x14ac:dyDescent="0.3">
      <c r="A3420" s="3">
        <v>44768</v>
      </c>
      <c r="B3420" s="2">
        <f t="shared" si="160"/>
        <v>2022</v>
      </c>
      <c r="C3420" s="2">
        <f t="shared" si="159"/>
        <v>7</v>
      </c>
      <c r="D3420">
        <v>907</v>
      </c>
      <c r="E3420" t="s">
        <v>3002</v>
      </c>
      <c r="F3420" s="4">
        <v>36396222</v>
      </c>
      <c r="G3420" s="2">
        <v>4878.72</v>
      </c>
      <c r="I3420" t="s">
        <v>5792</v>
      </c>
      <c r="P3420" t="s">
        <v>5792</v>
      </c>
      <c r="AD3420" t="str">
        <f t="shared" si="161"/>
        <v xml:space="preserve">IT služby, SW, licencie </v>
      </c>
    </row>
    <row r="3421" spans="1:30" x14ac:dyDescent="0.3">
      <c r="A3421" s="3">
        <v>44708</v>
      </c>
      <c r="B3421" s="2">
        <f t="shared" si="160"/>
        <v>2022</v>
      </c>
      <c r="C3421" s="2">
        <f t="shared" si="159"/>
        <v>5</v>
      </c>
      <c r="D3421">
        <v>558</v>
      </c>
      <c r="E3421" t="s">
        <v>3299</v>
      </c>
      <c r="F3421" s="4">
        <v>36396222</v>
      </c>
      <c r="G3421" s="2">
        <v>2520</v>
      </c>
      <c r="I3421" t="s">
        <v>5792</v>
      </c>
      <c r="P3421" t="s">
        <v>5792</v>
      </c>
      <c r="AD3421" t="str">
        <f t="shared" si="161"/>
        <v xml:space="preserve">IT služby, SW, licencie </v>
      </c>
    </row>
    <row r="3422" spans="1:30" x14ac:dyDescent="0.3">
      <c r="A3422" s="3">
        <v>44558</v>
      </c>
      <c r="B3422" s="2">
        <f t="shared" si="160"/>
        <v>2021</v>
      </c>
      <c r="C3422" s="2">
        <f t="shared" si="159"/>
        <v>12</v>
      </c>
      <c r="D3422" s="2">
        <v>1864</v>
      </c>
      <c r="E3422" t="s">
        <v>4085</v>
      </c>
      <c r="F3422" s="4">
        <v>36396222</v>
      </c>
      <c r="G3422" s="2">
        <v>13656</v>
      </c>
      <c r="I3422" t="s">
        <v>5792</v>
      </c>
      <c r="P3422" t="s">
        <v>5792</v>
      </c>
      <c r="AD3422" t="str">
        <f t="shared" si="161"/>
        <v xml:space="preserve">IT služby, SW, licencie </v>
      </c>
    </row>
    <row r="3423" spans="1:30" x14ac:dyDescent="0.3">
      <c r="A3423" s="3">
        <v>44515</v>
      </c>
      <c r="B3423" s="2">
        <f t="shared" si="160"/>
        <v>2021</v>
      </c>
      <c r="C3423" s="2">
        <f t="shared" si="159"/>
        <v>11</v>
      </c>
      <c r="D3423" s="2">
        <v>1521</v>
      </c>
      <c r="E3423" t="s">
        <v>4333</v>
      </c>
      <c r="F3423" s="4">
        <v>36396222</v>
      </c>
      <c r="G3423" s="2">
        <v>360</v>
      </c>
      <c r="I3423" t="s">
        <v>5792</v>
      </c>
      <c r="P3423" t="s">
        <v>5792</v>
      </c>
      <c r="AD3423" t="str">
        <f t="shared" si="161"/>
        <v xml:space="preserve">IT služby, SW, licencie </v>
      </c>
    </row>
    <row r="3424" spans="1:30" x14ac:dyDescent="0.3">
      <c r="A3424" s="3">
        <v>44398</v>
      </c>
      <c r="B3424" s="2">
        <f t="shared" si="160"/>
        <v>2021</v>
      </c>
      <c r="C3424" s="2">
        <f t="shared" si="159"/>
        <v>7</v>
      </c>
      <c r="D3424" s="2">
        <v>854</v>
      </c>
      <c r="E3424" t="s">
        <v>4873</v>
      </c>
      <c r="F3424" s="4">
        <v>36396222</v>
      </c>
      <c r="G3424" s="2">
        <v>5292</v>
      </c>
      <c r="I3424" t="s">
        <v>5792</v>
      </c>
      <c r="P3424" t="s">
        <v>5792</v>
      </c>
      <c r="AD3424" t="str">
        <f t="shared" si="161"/>
        <v xml:space="preserve">IT služby, SW, licencie </v>
      </c>
    </row>
    <row r="3425" spans="1:30" x14ac:dyDescent="0.3">
      <c r="A3425" s="3">
        <v>44350</v>
      </c>
      <c r="B3425" s="2">
        <f t="shared" si="160"/>
        <v>2021</v>
      </c>
      <c r="C3425" s="2">
        <f t="shared" si="159"/>
        <v>6</v>
      </c>
      <c r="D3425" s="2">
        <v>710</v>
      </c>
      <c r="E3425" t="s">
        <v>4873</v>
      </c>
      <c r="F3425" s="4">
        <v>36396222</v>
      </c>
      <c r="G3425" s="2">
        <v>1576.2</v>
      </c>
      <c r="I3425" t="s">
        <v>5792</v>
      </c>
      <c r="P3425" t="s">
        <v>5792</v>
      </c>
      <c r="AD3425" t="str">
        <f t="shared" si="161"/>
        <v xml:space="preserve">IT služby, SW, licencie </v>
      </c>
    </row>
    <row r="3426" spans="1:30" x14ac:dyDescent="0.3">
      <c r="A3426" s="3">
        <v>44258</v>
      </c>
      <c r="B3426" s="2">
        <f t="shared" si="160"/>
        <v>2021</v>
      </c>
      <c r="C3426" s="2">
        <f t="shared" si="159"/>
        <v>3</v>
      </c>
      <c r="D3426" s="2">
        <v>191</v>
      </c>
      <c r="E3426" t="s">
        <v>5527</v>
      </c>
      <c r="F3426" s="4">
        <v>36396222</v>
      </c>
      <c r="G3426" s="2">
        <v>76.8</v>
      </c>
      <c r="I3426" t="s">
        <v>5792</v>
      </c>
      <c r="P3426" t="s">
        <v>5792</v>
      </c>
      <c r="AD3426" t="str">
        <f t="shared" si="161"/>
        <v xml:space="preserve">IT služby, SW, licencie </v>
      </c>
    </row>
    <row r="3427" spans="1:30" x14ac:dyDescent="0.3">
      <c r="A3427" s="3">
        <v>44893</v>
      </c>
      <c r="B3427" s="2">
        <f t="shared" si="160"/>
        <v>2022</v>
      </c>
      <c r="C3427" s="2">
        <f t="shared" si="159"/>
        <v>11</v>
      </c>
      <c r="D3427">
        <v>1573</v>
      </c>
      <c r="E3427" t="s">
        <v>2517</v>
      </c>
      <c r="F3427" s="4">
        <v>36397563</v>
      </c>
      <c r="G3427" s="2">
        <v>4215.6000000000004</v>
      </c>
      <c r="I3427" t="s">
        <v>5792</v>
      </c>
      <c r="O3427" t="s">
        <v>5792</v>
      </c>
      <c r="AD3427" t="str">
        <f t="shared" si="161"/>
        <v xml:space="preserve">Marketing, benefity, občerstvenie </v>
      </c>
    </row>
    <row r="3428" spans="1:30" x14ac:dyDescent="0.3">
      <c r="A3428" s="3">
        <v>45069</v>
      </c>
      <c r="B3428" s="2">
        <f t="shared" si="160"/>
        <v>2023</v>
      </c>
      <c r="C3428" s="2">
        <f t="shared" si="159"/>
        <v>5</v>
      </c>
      <c r="D3428" s="2">
        <v>479</v>
      </c>
      <c r="E3428" t="s">
        <v>1560</v>
      </c>
      <c r="F3428" s="4">
        <v>36402125</v>
      </c>
      <c r="G3428" s="2">
        <v>2928</v>
      </c>
      <c r="I3428" t="s">
        <v>5792</v>
      </c>
      <c r="Z3428" t="s">
        <v>5792</v>
      </c>
      <c r="AD3428" t="str">
        <f t="shared" si="161"/>
        <v xml:space="preserve">Zeleň a živ. Prostredie </v>
      </c>
    </row>
    <row r="3429" spans="1:30" x14ac:dyDescent="0.3">
      <c r="A3429" s="3">
        <v>45260</v>
      </c>
      <c r="B3429" s="2">
        <f t="shared" si="160"/>
        <v>2023</v>
      </c>
      <c r="C3429" s="2">
        <f t="shared" si="159"/>
        <v>11</v>
      </c>
      <c r="D3429" s="2">
        <v>1363</v>
      </c>
      <c r="E3429" t="s">
        <v>462</v>
      </c>
      <c r="F3429" s="4">
        <v>36404870</v>
      </c>
      <c r="G3429" s="2">
        <v>1182</v>
      </c>
      <c r="H3429" t="s">
        <v>5792</v>
      </c>
      <c r="K3429" t="s">
        <v>5792</v>
      </c>
      <c r="U3429" t="s">
        <v>5792</v>
      </c>
      <c r="AD3429" t="str">
        <f t="shared" si="161"/>
        <v xml:space="preserve">Investícia a údržba majetku Doprava </v>
      </c>
    </row>
    <row r="3430" spans="1:30" x14ac:dyDescent="0.3">
      <c r="A3430" s="3">
        <v>45062</v>
      </c>
      <c r="B3430" s="2">
        <f t="shared" si="160"/>
        <v>2023</v>
      </c>
      <c r="C3430" s="2">
        <f t="shared" si="159"/>
        <v>5</v>
      </c>
      <c r="D3430" s="2">
        <v>388</v>
      </c>
      <c r="E3430" t="s">
        <v>1617</v>
      </c>
      <c r="F3430" s="4">
        <v>36404870</v>
      </c>
      <c r="G3430" s="2">
        <v>3690</v>
      </c>
      <c r="H3430" t="s">
        <v>5792</v>
      </c>
      <c r="K3430" t="s">
        <v>5792</v>
      </c>
      <c r="U3430" t="s">
        <v>5792</v>
      </c>
      <c r="AD3430" t="str">
        <f t="shared" si="161"/>
        <v xml:space="preserve">Investícia a údržba majetku Doprava </v>
      </c>
    </row>
    <row r="3431" spans="1:30" x14ac:dyDescent="0.3">
      <c r="A3431" s="3">
        <v>44537</v>
      </c>
      <c r="B3431" s="2">
        <f t="shared" si="160"/>
        <v>2021</v>
      </c>
      <c r="C3431" s="2">
        <f t="shared" si="159"/>
        <v>12</v>
      </c>
      <c r="D3431" s="2">
        <v>1720</v>
      </c>
      <c r="E3431" t="s">
        <v>1617</v>
      </c>
      <c r="F3431" s="4">
        <v>36404870</v>
      </c>
      <c r="G3431" s="2">
        <v>1468.8</v>
      </c>
      <c r="H3431" t="s">
        <v>5792</v>
      </c>
      <c r="K3431" t="s">
        <v>5792</v>
      </c>
      <c r="U3431" t="s">
        <v>5792</v>
      </c>
      <c r="AD3431" t="str">
        <f t="shared" si="161"/>
        <v xml:space="preserve">Investícia a údržba majetku Doprava </v>
      </c>
    </row>
    <row r="3432" spans="1:30" x14ac:dyDescent="0.3">
      <c r="A3432" s="3">
        <v>44588</v>
      </c>
      <c r="B3432" s="2">
        <f t="shared" si="160"/>
        <v>2022</v>
      </c>
      <c r="C3432" s="2">
        <f t="shared" si="159"/>
        <v>1</v>
      </c>
      <c r="D3432">
        <v>43</v>
      </c>
      <c r="E3432" t="s">
        <v>3863</v>
      </c>
      <c r="F3432" s="4">
        <v>36413186</v>
      </c>
      <c r="G3432" s="2">
        <v>2461.1999999999998</v>
      </c>
      <c r="I3432" t="s">
        <v>5792</v>
      </c>
      <c r="K3432" t="s">
        <v>5792</v>
      </c>
      <c r="AD3432" t="str">
        <f t="shared" si="161"/>
        <v xml:space="preserve">Investícia a údržba majetku </v>
      </c>
    </row>
    <row r="3433" spans="1:30" x14ac:dyDescent="0.3">
      <c r="A3433" s="3">
        <v>44329</v>
      </c>
      <c r="B3433" s="2">
        <f t="shared" si="160"/>
        <v>2021</v>
      </c>
      <c r="C3433" s="2">
        <f t="shared" si="159"/>
        <v>5</v>
      </c>
      <c r="D3433" s="2">
        <v>553</v>
      </c>
      <c r="E3433" t="s">
        <v>5174</v>
      </c>
      <c r="F3433" s="4">
        <v>36489883</v>
      </c>
      <c r="G3433" s="2">
        <v>98400</v>
      </c>
      <c r="I3433" t="s">
        <v>5792</v>
      </c>
      <c r="K3433" t="s">
        <v>5792</v>
      </c>
      <c r="N3433" t="s">
        <v>5792</v>
      </c>
      <c r="AD3433" t="str">
        <f t="shared" si="161"/>
        <v xml:space="preserve">Investícia a údržba majetku ZŠ / MŠ / Jasle </v>
      </c>
    </row>
    <row r="3434" spans="1:30" x14ac:dyDescent="0.3">
      <c r="A3434" s="3">
        <v>44323</v>
      </c>
      <c r="B3434" s="2">
        <f t="shared" si="160"/>
        <v>2021</v>
      </c>
      <c r="C3434" s="2">
        <f t="shared" si="159"/>
        <v>5</v>
      </c>
      <c r="D3434" s="2">
        <v>612</v>
      </c>
      <c r="E3434" t="s">
        <v>5198</v>
      </c>
      <c r="F3434" s="4">
        <v>36489883</v>
      </c>
      <c r="G3434" s="2">
        <v>-30220.34</v>
      </c>
      <c r="I3434" t="s">
        <v>5792</v>
      </c>
      <c r="K3434" t="s">
        <v>5792</v>
      </c>
      <c r="N3434" t="s">
        <v>5792</v>
      </c>
      <c r="AD3434" t="str">
        <f t="shared" si="161"/>
        <v xml:space="preserve">Investícia a údržba majetku ZŠ / MŠ / Jasle </v>
      </c>
    </row>
    <row r="3435" spans="1:30" x14ac:dyDescent="0.3">
      <c r="A3435" s="3">
        <v>44313</v>
      </c>
      <c r="B3435" s="2">
        <f t="shared" si="160"/>
        <v>2021</v>
      </c>
      <c r="C3435" s="2">
        <f t="shared" si="159"/>
        <v>4</v>
      </c>
      <c r="D3435" s="2">
        <v>552</v>
      </c>
      <c r="E3435" t="s">
        <v>5257</v>
      </c>
      <c r="F3435" s="4">
        <v>36489883</v>
      </c>
      <c r="G3435" s="2">
        <v>-32017.89</v>
      </c>
      <c r="I3435" t="s">
        <v>5792</v>
      </c>
      <c r="K3435" t="s">
        <v>5792</v>
      </c>
      <c r="N3435" t="s">
        <v>5792</v>
      </c>
      <c r="AD3435" t="str">
        <f t="shared" si="161"/>
        <v xml:space="preserve">Investícia a údržba majetku ZŠ / MŠ / Jasle </v>
      </c>
    </row>
    <row r="3436" spans="1:30" x14ac:dyDescent="0.3">
      <c r="A3436" s="3">
        <v>44244</v>
      </c>
      <c r="B3436" s="2">
        <f t="shared" si="160"/>
        <v>2021</v>
      </c>
      <c r="C3436" s="2">
        <f t="shared" si="159"/>
        <v>2</v>
      </c>
      <c r="D3436" s="2">
        <v>2252</v>
      </c>
      <c r="E3436" t="s">
        <v>5605</v>
      </c>
      <c r="F3436" s="4">
        <v>36489883</v>
      </c>
      <c r="G3436" s="2">
        <v>30220.34</v>
      </c>
      <c r="I3436" t="s">
        <v>5792</v>
      </c>
      <c r="K3436" t="s">
        <v>5792</v>
      </c>
      <c r="N3436" t="s">
        <v>5792</v>
      </c>
      <c r="AD3436" t="str">
        <f t="shared" si="161"/>
        <v xml:space="preserve">Investícia a údržba majetku ZŠ / MŠ / Jasle </v>
      </c>
    </row>
    <row r="3437" spans="1:30" x14ac:dyDescent="0.3">
      <c r="A3437" s="3">
        <v>45309</v>
      </c>
      <c r="B3437" s="2">
        <f t="shared" si="160"/>
        <v>2024</v>
      </c>
      <c r="C3437" s="2">
        <f t="shared" si="159"/>
        <v>1</v>
      </c>
      <c r="D3437" s="2">
        <v>1603</v>
      </c>
      <c r="E3437" t="s">
        <v>13</v>
      </c>
      <c r="F3437" s="4">
        <v>36507881</v>
      </c>
      <c r="G3437" s="2">
        <v>44396.14</v>
      </c>
      <c r="H3437" t="s">
        <v>5792</v>
      </c>
      <c r="K3437" t="s">
        <v>5792</v>
      </c>
      <c r="N3437" t="s">
        <v>5792</v>
      </c>
      <c r="AD3437" t="str">
        <f t="shared" si="161"/>
        <v xml:space="preserve">Investícia a údržba majetku ZŠ / MŠ / Jasle </v>
      </c>
    </row>
    <row r="3438" spans="1:30" x14ac:dyDescent="0.3">
      <c r="A3438" s="3">
        <v>45280</v>
      </c>
      <c r="B3438" s="2">
        <f t="shared" si="160"/>
        <v>2023</v>
      </c>
      <c r="C3438" s="2">
        <f t="shared" si="159"/>
        <v>12</v>
      </c>
      <c r="D3438" s="2">
        <v>1570</v>
      </c>
      <c r="E3438" t="s">
        <v>288</v>
      </c>
      <c r="F3438" s="4">
        <v>36509132</v>
      </c>
      <c r="G3438" s="2">
        <v>250602.23999999999</v>
      </c>
      <c r="I3438" t="s">
        <v>5792</v>
      </c>
      <c r="K3438" t="s">
        <v>5792</v>
      </c>
      <c r="N3438" t="s">
        <v>5792</v>
      </c>
      <c r="AD3438" t="str">
        <f t="shared" si="161"/>
        <v xml:space="preserve">Investícia a údržba majetku ZŠ / MŠ / Jasle </v>
      </c>
    </row>
    <row r="3439" spans="1:30" x14ac:dyDescent="0.3">
      <c r="A3439" s="3">
        <v>45168</v>
      </c>
      <c r="B3439" s="2">
        <f t="shared" si="160"/>
        <v>2023</v>
      </c>
      <c r="C3439" s="2">
        <f t="shared" si="159"/>
        <v>8</v>
      </c>
      <c r="D3439" s="2">
        <v>913</v>
      </c>
      <c r="E3439" t="s">
        <v>1093</v>
      </c>
      <c r="F3439" s="4">
        <v>36509132</v>
      </c>
      <c r="G3439" s="2">
        <v>17205.28</v>
      </c>
      <c r="I3439" t="s">
        <v>5792</v>
      </c>
      <c r="K3439" t="s">
        <v>5792</v>
      </c>
      <c r="AD3439" t="str">
        <f t="shared" si="161"/>
        <v xml:space="preserve">Investícia a údržba majetku </v>
      </c>
    </row>
    <row r="3440" spans="1:30" x14ac:dyDescent="0.3">
      <c r="A3440" s="3">
        <v>45154</v>
      </c>
      <c r="B3440" s="2">
        <f t="shared" si="160"/>
        <v>2023</v>
      </c>
      <c r="C3440" s="2">
        <f t="shared" si="159"/>
        <v>8</v>
      </c>
      <c r="D3440" s="2">
        <v>810</v>
      </c>
      <c r="E3440" t="s">
        <v>1148</v>
      </c>
      <c r="F3440" s="4">
        <v>36509132</v>
      </c>
      <c r="G3440" s="2">
        <v>118832.66</v>
      </c>
      <c r="I3440" t="s">
        <v>5792</v>
      </c>
      <c r="K3440" t="s">
        <v>5792</v>
      </c>
      <c r="AD3440" t="str">
        <f t="shared" si="161"/>
        <v xml:space="preserve">Investícia a údržba majetku </v>
      </c>
    </row>
    <row r="3441" spans="1:30" x14ac:dyDescent="0.3">
      <c r="A3441" s="3">
        <v>44376</v>
      </c>
      <c r="B3441" s="2">
        <f t="shared" si="160"/>
        <v>2021</v>
      </c>
      <c r="C3441" s="2">
        <f t="shared" si="159"/>
        <v>6</v>
      </c>
      <c r="D3441" s="2">
        <v>843</v>
      </c>
      <c r="E3441" t="s">
        <v>4950</v>
      </c>
      <c r="F3441" s="4">
        <v>36518786</v>
      </c>
      <c r="G3441" s="2">
        <v>2890</v>
      </c>
      <c r="I3441" t="s">
        <v>5792</v>
      </c>
      <c r="K3441" t="s">
        <v>5792</v>
      </c>
      <c r="N3441" t="s">
        <v>5792</v>
      </c>
      <c r="AD3441" t="str">
        <f t="shared" si="161"/>
        <v xml:space="preserve">Investícia a údržba majetku ZŠ / MŠ / Jasle </v>
      </c>
    </row>
    <row r="3442" spans="1:30" x14ac:dyDescent="0.3">
      <c r="A3442" s="3">
        <v>45077</v>
      </c>
      <c r="B3442" s="2">
        <f t="shared" si="160"/>
        <v>2023</v>
      </c>
      <c r="C3442" s="2">
        <f t="shared" si="159"/>
        <v>5</v>
      </c>
      <c r="D3442" s="2">
        <v>425</v>
      </c>
      <c r="E3442" t="s">
        <v>1520</v>
      </c>
      <c r="F3442" s="4">
        <v>36556050</v>
      </c>
      <c r="G3442" s="2">
        <v>2890</v>
      </c>
      <c r="I3442" t="s">
        <v>5792</v>
      </c>
      <c r="P3442" t="s">
        <v>5792</v>
      </c>
      <c r="AD3442" t="str">
        <f t="shared" si="161"/>
        <v xml:space="preserve">IT služby, SW, licencie </v>
      </c>
    </row>
    <row r="3443" spans="1:30" x14ac:dyDescent="0.3">
      <c r="A3443" s="3">
        <v>44616</v>
      </c>
      <c r="B3443" s="2">
        <f t="shared" si="160"/>
        <v>2022</v>
      </c>
      <c r="C3443" s="2">
        <f t="shared" si="159"/>
        <v>2</v>
      </c>
      <c r="D3443">
        <v>104</v>
      </c>
      <c r="E3443" t="s">
        <v>3708</v>
      </c>
      <c r="F3443" s="4">
        <v>36559709</v>
      </c>
      <c r="G3443" s="2">
        <v>88904.04</v>
      </c>
      <c r="I3443" t="s">
        <v>5792</v>
      </c>
      <c r="K3443" t="s">
        <v>5792</v>
      </c>
      <c r="AD3443" t="str">
        <f t="shared" si="161"/>
        <v xml:space="preserve">Investícia a údržba majetku </v>
      </c>
    </row>
    <row r="3444" spans="1:30" x14ac:dyDescent="0.3">
      <c r="A3444" s="3">
        <v>44616</v>
      </c>
      <c r="B3444" s="2">
        <f t="shared" si="160"/>
        <v>2022</v>
      </c>
      <c r="C3444" s="2">
        <f t="shared" si="159"/>
        <v>2</v>
      </c>
      <c r="D3444">
        <v>105</v>
      </c>
      <c r="E3444" t="s">
        <v>3728</v>
      </c>
      <c r="F3444" s="4">
        <v>36559709</v>
      </c>
      <c r="G3444" s="2">
        <v>1232.56</v>
      </c>
      <c r="I3444" t="s">
        <v>5792</v>
      </c>
      <c r="K3444" t="s">
        <v>5792</v>
      </c>
      <c r="AD3444" t="str">
        <f t="shared" si="161"/>
        <v xml:space="preserve">Investícia a údržba majetku </v>
      </c>
    </row>
    <row r="3445" spans="1:30" x14ac:dyDescent="0.3">
      <c r="A3445" s="3">
        <v>44566</v>
      </c>
      <c r="B3445" s="2">
        <f t="shared" si="160"/>
        <v>2022</v>
      </c>
      <c r="C3445" s="2">
        <f t="shared" si="159"/>
        <v>1</v>
      </c>
      <c r="D3445">
        <v>1952</v>
      </c>
      <c r="E3445" t="s">
        <v>3973</v>
      </c>
      <c r="F3445" s="4">
        <v>36559709</v>
      </c>
      <c r="G3445" s="2">
        <v>17266.740000000002</v>
      </c>
      <c r="I3445" t="s">
        <v>5792</v>
      </c>
      <c r="K3445" t="s">
        <v>5792</v>
      </c>
      <c r="AD3445" t="str">
        <f t="shared" si="161"/>
        <v xml:space="preserve">Investícia a údržba majetku </v>
      </c>
    </row>
    <row r="3446" spans="1:30" x14ac:dyDescent="0.3">
      <c r="A3446" s="3">
        <v>44564</v>
      </c>
      <c r="B3446" s="2">
        <f t="shared" si="160"/>
        <v>2022</v>
      </c>
      <c r="C3446" s="2">
        <f t="shared" si="159"/>
        <v>1</v>
      </c>
      <c r="D3446">
        <v>1974</v>
      </c>
      <c r="E3446" t="s">
        <v>3977</v>
      </c>
      <c r="F3446" s="4">
        <v>36559709</v>
      </c>
      <c r="G3446" s="2">
        <v>-17266.740000000002</v>
      </c>
      <c r="I3446" t="s">
        <v>5792</v>
      </c>
      <c r="K3446" t="s">
        <v>5792</v>
      </c>
      <c r="AD3446" t="str">
        <f t="shared" si="161"/>
        <v xml:space="preserve">Investícia a údržba majetku </v>
      </c>
    </row>
    <row r="3447" spans="1:30" x14ac:dyDescent="0.3">
      <c r="A3447" s="3">
        <v>45099</v>
      </c>
      <c r="B3447" s="2">
        <f t="shared" si="160"/>
        <v>2023</v>
      </c>
      <c r="C3447" s="2">
        <f t="shared" si="159"/>
        <v>6</v>
      </c>
      <c r="D3447" s="2">
        <v>536</v>
      </c>
      <c r="E3447" t="s">
        <v>1402</v>
      </c>
      <c r="F3447" s="4">
        <v>36562939</v>
      </c>
      <c r="G3447" s="2">
        <v>170.59</v>
      </c>
      <c r="I3447" t="s">
        <v>5792</v>
      </c>
      <c r="P3447" t="s">
        <v>5792</v>
      </c>
      <c r="AD3447" t="str">
        <f t="shared" si="161"/>
        <v xml:space="preserve">IT služby, SW, licencie </v>
      </c>
    </row>
    <row r="3448" spans="1:30" x14ac:dyDescent="0.3">
      <c r="A3448" s="3">
        <v>44998</v>
      </c>
      <c r="B3448" s="2">
        <f t="shared" si="160"/>
        <v>2023</v>
      </c>
      <c r="C3448" s="2">
        <f t="shared" si="159"/>
        <v>3</v>
      </c>
      <c r="D3448" s="2">
        <v>163</v>
      </c>
      <c r="E3448" t="s">
        <v>1935</v>
      </c>
      <c r="F3448" s="4">
        <v>36562939</v>
      </c>
      <c r="G3448" s="2">
        <v>219.59</v>
      </c>
      <c r="I3448" t="s">
        <v>5792</v>
      </c>
      <c r="P3448" t="s">
        <v>5792</v>
      </c>
      <c r="AD3448" t="str">
        <f t="shared" si="161"/>
        <v xml:space="preserve">IT služby, SW, licencie </v>
      </c>
    </row>
    <row r="3449" spans="1:30" x14ac:dyDescent="0.3">
      <c r="A3449" s="3">
        <v>44992</v>
      </c>
      <c r="B3449" s="2">
        <f t="shared" si="160"/>
        <v>2023</v>
      </c>
      <c r="C3449" s="2">
        <f t="shared" si="159"/>
        <v>3</v>
      </c>
      <c r="D3449" s="2">
        <v>133</v>
      </c>
      <c r="E3449" t="s">
        <v>1957</v>
      </c>
      <c r="F3449" s="4">
        <v>36562939</v>
      </c>
      <c r="G3449" s="2">
        <v>1254.4000000000001</v>
      </c>
      <c r="I3449" t="s">
        <v>5792</v>
      </c>
      <c r="P3449" t="s">
        <v>5792</v>
      </c>
      <c r="AD3449" t="str">
        <f t="shared" si="161"/>
        <v xml:space="preserve">IT služby, SW, licencie </v>
      </c>
    </row>
    <row r="3450" spans="1:30" x14ac:dyDescent="0.3">
      <c r="A3450" s="3">
        <v>44763</v>
      </c>
      <c r="B3450" s="2">
        <f t="shared" si="160"/>
        <v>2022</v>
      </c>
      <c r="C3450" s="2">
        <f t="shared" si="159"/>
        <v>7</v>
      </c>
      <c r="D3450">
        <v>905</v>
      </c>
      <c r="E3450" t="s">
        <v>1957</v>
      </c>
      <c r="F3450" s="4">
        <v>36562939</v>
      </c>
      <c r="G3450" s="2">
        <v>266.18</v>
      </c>
      <c r="I3450" t="s">
        <v>5792</v>
      </c>
      <c r="P3450" t="s">
        <v>5792</v>
      </c>
      <c r="AD3450" t="str">
        <f t="shared" si="161"/>
        <v xml:space="preserve">IT služby, SW, licencie </v>
      </c>
    </row>
    <row r="3451" spans="1:30" x14ac:dyDescent="0.3">
      <c r="A3451" s="3">
        <v>44739</v>
      </c>
      <c r="B3451" s="2">
        <f t="shared" si="160"/>
        <v>2022</v>
      </c>
      <c r="C3451" s="2">
        <f t="shared" si="159"/>
        <v>6</v>
      </c>
      <c r="D3451">
        <v>791</v>
      </c>
      <c r="E3451" t="s">
        <v>1957</v>
      </c>
      <c r="F3451" s="4">
        <v>36562939</v>
      </c>
      <c r="G3451" s="2">
        <v>1682.99</v>
      </c>
      <c r="I3451" t="s">
        <v>5792</v>
      </c>
      <c r="P3451" t="s">
        <v>5792</v>
      </c>
      <c r="AD3451" t="str">
        <f t="shared" si="161"/>
        <v xml:space="preserve">IT služby, SW, licencie </v>
      </c>
    </row>
    <row r="3452" spans="1:30" x14ac:dyDescent="0.3">
      <c r="A3452" s="3">
        <v>44448</v>
      </c>
      <c r="B3452" s="2">
        <f t="shared" si="160"/>
        <v>2021</v>
      </c>
      <c r="C3452" s="2">
        <f t="shared" si="159"/>
        <v>9</v>
      </c>
      <c r="D3452" s="2">
        <v>1195</v>
      </c>
      <c r="E3452" t="s">
        <v>4658</v>
      </c>
      <c r="F3452" s="4">
        <v>36562939</v>
      </c>
      <c r="G3452" s="2">
        <v>202.89</v>
      </c>
      <c r="I3452" t="s">
        <v>5792</v>
      </c>
      <c r="P3452" t="s">
        <v>5792</v>
      </c>
      <c r="AD3452" t="str">
        <f t="shared" si="161"/>
        <v xml:space="preserve">IT služby, SW, licencie </v>
      </c>
    </row>
    <row r="3453" spans="1:30" x14ac:dyDescent="0.3">
      <c r="A3453" s="3">
        <v>44396</v>
      </c>
      <c r="B3453" s="2">
        <f t="shared" si="160"/>
        <v>2021</v>
      </c>
      <c r="C3453" s="2">
        <f t="shared" si="159"/>
        <v>7</v>
      </c>
      <c r="D3453" s="2">
        <v>848</v>
      </c>
      <c r="E3453" t="s">
        <v>4898</v>
      </c>
      <c r="F3453" s="4">
        <v>36562939</v>
      </c>
      <c r="G3453" s="2">
        <v>388.74</v>
      </c>
      <c r="I3453" t="s">
        <v>5792</v>
      </c>
      <c r="P3453" t="s">
        <v>5792</v>
      </c>
      <c r="AD3453" t="str">
        <f t="shared" si="161"/>
        <v xml:space="preserve">IT služby, SW, licencie </v>
      </c>
    </row>
    <row r="3454" spans="1:30" x14ac:dyDescent="0.3">
      <c r="A3454" s="3">
        <v>44326</v>
      </c>
      <c r="B3454" s="2">
        <f t="shared" si="160"/>
        <v>2021</v>
      </c>
      <c r="C3454" s="2">
        <f t="shared" si="159"/>
        <v>5</v>
      </c>
      <c r="D3454" s="2">
        <v>542</v>
      </c>
      <c r="E3454" t="s">
        <v>5196</v>
      </c>
      <c r="F3454" s="4">
        <v>36562939</v>
      </c>
      <c r="G3454" s="2">
        <v>648.03</v>
      </c>
      <c r="I3454" t="s">
        <v>5792</v>
      </c>
      <c r="P3454" t="s">
        <v>5792</v>
      </c>
      <c r="AD3454" t="str">
        <f t="shared" si="161"/>
        <v xml:space="preserve">IT služby, SW, licencie </v>
      </c>
    </row>
    <row r="3455" spans="1:30" x14ac:dyDescent="0.3">
      <c r="A3455" s="3">
        <v>44274</v>
      </c>
      <c r="B3455" s="2">
        <f t="shared" si="160"/>
        <v>2021</v>
      </c>
      <c r="C3455" s="2">
        <f t="shared" si="159"/>
        <v>3</v>
      </c>
      <c r="D3455" s="2">
        <v>257</v>
      </c>
      <c r="E3455" t="s">
        <v>4658</v>
      </c>
      <c r="F3455" s="4">
        <v>36562939</v>
      </c>
      <c r="G3455" s="2">
        <v>595</v>
      </c>
      <c r="I3455" t="s">
        <v>5792</v>
      </c>
      <c r="P3455" t="s">
        <v>5792</v>
      </c>
      <c r="AD3455" t="str">
        <f t="shared" si="161"/>
        <v xml:space="preserve">IT služby, SW, licencie </v>
      </c>
    </row>
    <row r="3456" spans="1:30" x14ac:dyDescent="0.3">
      <c r="A3456" s="3">
        <v>45273</v>
      </c>
      <c r="B3456" s="2">
        <f t="shared" si="160"/>
        <v>2023</v>
      </c>
      <c r="C3456" s="2">
        <f t="shared" si="159"/>
        <v>12</v>
      </c>
      <c r="D3456" s="2">
        <v>1329</v>
      </c>
      <c r="E3456" t="s">
        <v>367</v>
      </c>
      <c r="F3456" s="4">
        <v>36579009</v>
      </c>
      <c r="G3456" s="2">
        <v>48000</v>
      </c>
      <c r="I3456" t="s">
        <v>5792</v>
      </c>
      <c r="Z3456" t="s">
        <v>5792</v>
      </c>
      <c r="AD3456" t="str">
        <f t="shared" si="161"/>
        <v xml:space="preserve">Zeleň a živ. Prostredie </v>
      </c>
    </row>
    <row r="3457" spans="1:30" x14ac:dyDescent="0.3">
      <c r="A3457" s="3">
        <v>44726</v>
      </c>
      <c r="B3457" s="2">
        <f t="shared" si="160"/>
        <v>2022</v>
      </c>
      <c r="C3457" s="2">
        <f t="shared" si="159"/>
        <v>6</v>
      </c>
      <c r="D3457">
        <v>793</v>
      </c>
      <c r="E3457" t="s">
        <v>3227</v>
      </c>
      <c r="F3457" s="4">
        <v>36594377</v>
      </c>
      <c r="G3457" s="2">
        <v>1743.36</v>
      </c>
      <c r="H3457" t="s">
        <v>5792</v>
      </c>
      <c r="K3457" t="s">
        <v>5792</v>
      </c>
      <c r="U3457" t="s">
        <v>5792</v>
      </c>
      <c r="AD3457" t="str">
        <f t="shared" si="161"/>
        <v xml:space="preserve">Investícia a údržba majetku Doprava </v>
      </c>
    </row>
    <row r="3458" spans="1:30" x14ac:dyDescent="0.3">
      <c r="A3458" s="3">
        <v>44552</v>
      </c>
      <c r="B3458" s="2">
        <f t="shared" si="160"/>
        <v>2021</v>
      </c>
      <c r="C3458" s="2">
        <f t="shared" ref="C3458:C3521" si="162">MONTH(A3458)</f>
        <v>12</v>
      </c>
      <c r="D3458" s="2">
        <v>1882</v>
      </c>
      <c r="E3458" t="s">
        <v>4160</v>
      </c>
      <c r="F3458" s="4">
        <v>36594377</v>
      </c>
      <c r="G3458" s="2">
        <v>901.55</v>
      </c>
      <c r="H3458" t="s">
        <v>5792</v>
      </c>
      <c r="K3458" t="s">
        <v>5792</v>
      </c>
      <c r="U3458" t="s">
        <v>5792</v>
      </c>
      <c r="AD3458" t="str">
        <f t="shared" si="161"/>
        <v xml:space="preserve">Investícia a údržba majetku Doprava </v>
      </c>
    </row>
    <row r="3459" spans="1:30" x14ac:dyDescent="0.3">
      <c r="A3459" s="3">
        <v>44398</v>
      </c>
      <c r="B3459" s="2">
        <f t="shared" ref="B3459:B3522" si="163">YEAR(A3459)</f>
        <v>2021</v>
      </c>
      <c r="C3459" s="2">
        <f t="shared" si="162"/>
        <v>7</v>
      </c>
      <c r="D3459" s="2">
        <v>878</v>
      </c>
      <c r="E3459" t="s">
        <v>4848</v>
      </c>
      <c r="F3459" s="4">
        <v>36594377</v>
      </c>
      <c r="G3459" s="2">
        <v>1614.74</v>
      </c>
      <c r="H3459" t="s">
        <v>5792</v>
      </c>
      <c r="K3459" t="s">
        <v>5792</v>
      </c>
      <c r="U3459" t="s">
        <v>5792</v>
      </c>
      <c r="AD3459" t="str">
        <f t="shared" ref="AD3459:AD3522" si="164">_xlfn.CONCAT(IF($K3459="x",_xlfn.CONCAT($K$1, " "),""),IF($L3459="x",_xlfn.CONCAT($L$1, " "),""),IF($M3459="x",_xlfn.CONCAT($M$1, " "),""),IF($N3459="x",_xlfn.CONCAT($N$1, " "),""),IF($O3459="x",_xlfn.CONCAT($O$1, " "),""),IF($P3459="x",_xlfn.CONCAT($P$1, " "),""),IF($Q3459="x",_xlfn.CONCAT($Q$1, " "),""),IF($R3459="x",_xlfn.CONCAT($R$1, " "),""),IF($S3459="x",_xlfn.CONCAT($S$1, " "),""), IF($T3459="x",_xlfn.CONCAT($T$1, " "),""),IF($U3459="x",_xlfn.CONCAT($U$1, " "),""),IF($V3459="x",_xlfn.CONCAT($V$1, " "),""),IF($W3459="x",_xlfn.CONCAT($W$1, " "),""),IF($X3459="x",_xlfn.CONCAT($X$1, " "),""),IF($Y3459="x",_xlfn.CONCAT($Y$1, " "),""),IF($Z3459="x",_xlfn.CONCAT($Z$1, " "),""),IF($AA3459="x",_xlfn.CONCAT($AA$1, " "),""),IF($AB3459="x",_xlfn.CONCAT($AB$1, " "),""),IF($AC3459="x",_xlfn.CONCAT($AC$1, " "),""))</f>
        <v xml:space="preserve">Investícia a údržba majetku Doprava </v>
      </c>
    </row>
    <row r="3460" spans="1:30" x14ac:dyDescent="0.3">
      <c r="A3460" s="3">
        <v>45260</v>
      </c>
      <c r="B3460" s="2">
        <f t="shared" si="163"/>
        <v>2023</v>
      </c>
      <c r="C3460" s="2">
        <f t="shared" si="162"/>
        <v>11</v>
      </c>
      <c r="D3460" s="2">
        <v>1373</v>
      </c>
      <c r="E3460" t="s">
        <v>465</v>
      </c>
      <c r="F3460" s="4">
        <v>36606693</v>
      </c>
      <c r="G3460" s="2">
        <v>180</v>
      </c>
      <c r="H3460" t="s">
        <v>5792</v>
      </c>
      <c r="K3460" t="s">
        <v>5792</v>
      </c>
      <c r="AD3460" t="str">
        <f t="shared" si="164"/>
        <v xml:space="preserve">Investícia a údržba majetku </v>
      </c>
    </row>
    <row r="3461" spans="1:30" x14ac:dyDescent="0.3">
      <c r="A3461" s="3">
        <v>45096</v>
      </c>
      <c r="B3461" s="2">
        <f t="shared" si="163"/>
        <v>2023</v>
      </c>
      <c r="C3461" s="2">
        <f t="shared" si="162"/>
        <v>6</v>
      </c>
      <c r="D3461" s="2">
        <v>516</v>
      </c>
      <c r="E3461" t="s">
        <v>465</v>
      </c>
      <c r="F3461" s="4">
        <v>36606693</v>
      </c>
      <c r="G3461" s="2">
        <v>180</v>
      </c>
      <c r="H3461" t="s">
        <v>5792</v>
      </c>
      <c r="K3461" t="s">
        <v>5792</v>
      </c>
      <c r="AD3461" t="str">
        <f t="shared" si="164"/>
        <v xml:space="preserve">Investícia a údržba majetku </v>
      </c>
    </row>
    <row r="3462" spans="1:30" x14ac:dyDescent="0.3">
      <c r="A3462" s="3">
        <v>44914</v>
      </c>
      <c r="B3462" s="2">
        <f t="shared" si="163"/>
        <v>2022</v>
      </c>
      <c r="C3462" s="2">
        <f t="shared" si="162"/>
        <v>12</v>
      </c>
      <c r="D3462">
        <v>1681</v>
      </c>
      <c r="E3462" t="s">
        <v>2353</v>
      </c>
      <c r="F3462" s="4">
        <v>36606693</v>
      </c>
      <c r="G3462" s="2">
        <v>180</v>
      </c>
      <c r="H3462" t="s">
        <v>5792</v>
      </c>
      <c r="K3462" t="s">
        <v>5792</v>
      </c>
      <c r="AD3462" t="str">
        <f t="shared" si="164"/>
        <v xml:space="preserve">Investícia a údržba majetku </v>
      </c>
    </row>
    <row r="3463" spans="1:30" x14ac:dyDescent="0.3">
      <c r="A3463" s="3">
        <v>44853</v>
      </c>
      <c r="B3463" s="2">
        <f t="shared" si="163"/>
        <v>2022</v>
      </c>
      <c r="C3463" s="2">
        <f t="shared" si="162"/>
        <v>10</v>
      </c>
      <c r="D3463">
        <v>1310</v>
      </c>
      <c r="E3463" t="s">
        <v>2714</v>
      </c>
      <c r="F3463" s="4">
        <v>36606693</v>
      </c>
      <c r="G3463" s="2">
        <v>780</v>
      </c>
      <c r="H3463" t="s">
        <v>5792</v>
      </c>
      <c r="K3463" t="s">
        <v>5792</v>
      </c>
      <c r="AD3463" t="str">
        <f t="shared" si="164"/>
        <v xml:space="preserve">Investícia a údržba majetku </v>
      </c>
    </row>
    <row r="3464" spans="1:30" x14ac:dyDescent="0.3">
      <c r="A3464" s="3">
        <v>44714</v>
      </c>
      <c r="B3464" s="2">
        <f t="shared" si="163"/>
        <v>2022</v>
      </c>
      <c r="C3464" s="2">
        <f t="shared" si="162"/>
        <v>6</v>
      </c>
      <c r="D3464">
        <v>726</v>
      </c>
      <c r="E3464" t="s">
        <v>3265</v>
      </c>
      <c r="F3464" s="4">
        <v>36606693</v>
      </c>
      <c r="G3464" s="2">
        <v>180</v>
      </c>
      <c r="H3464" t="s">
        <v>5792</v>
      </c>
      <c r="K3464" t="s">
        <v>5792</v>
      </c>
      <c r="AD3464" t="str">
        <f t="shared" si="164"/>
        <v xml:space="preserve">Investícia a údržba majetku </v>
      </c>
    </row>
    <row r="3465" spans="1:30" x14ac:dyDescent="0.3">
      <c r="A3465" s="3">
        <v>44545</v>
      </c>
      <c r="B3465" s="2">
        <f t="shared" si="163"/>
        <v>2021</v>
      </c>
      <c r="C3465" s="2">
        <f t="shared" si="162"/>
        <v>12</v>
      </c>
      <c r="D3465" s="2">
        <v>1690</v>
      </c>
      <c r="E3465" t="s">
        <v>4209</v>
      </c>
      <c r="F3465" s="4">
        <v>36606693</v>
      </c>
      <c r="G3465" s="2">
        <v>180</v>
      </c>
      <c r="H3465" t="s">
        <v>5792</v>
      </c>
      <c r="K3465" t="s">
        <v>5792</v>
      </c>
      <c r="AD3465" t="str">
        <f t="shared" si="164"/>
        <v xml:space="preserve">Investícia a údržba majetku </v>
      </c>
    </row>
    <row r="3466" spans="1:30" x14ac:dyDescent="0.3">
      <c r="A3466" s="3">
        <v>44515</v>
      </c>
      <c r="B3466" s="2">
        <f t="shared" si="163"/>
        <v>2021</v>
      </c>
      <c r="C3466" s="2">
        <f t="shared" si="162"/>
        <v>11</v>
      </c>
      <c r="D3466" s="2">
        <v>1536</v>
      </c>
      <c r="E3466" t="s">
        <v>4334</v>
      </c>
      <c r="F3466" s="4">
        <v>36606693</v>
      </c>
      <c r="G3466" s="2">
        <v>120</v>
      </c>
      <c r="H3466" t="s">
        <v>5792</v>
      </c>
      <c r="K3466" t="s">
        <v>5792</v>
      </c>
      <c r="AD3466" t="str">
        <f t="shared" si="164"/>
        <v xml:space="preserve">Investícia a údržba majetku </v>
      </c>
    </row>
    <row r="3467" spans="1:30" x14ac:dyDescent="0.3">
      <c r="A3467" s="3">
        <v>44358</v>
      </c>
      <c r="B3467" s="2">
        <f t="shared" si="163"/>
        <v>2021</v>
      </c>
      <c r="C3467" s="2">
        <f t="shared" si="162"/>
        <v>6</v>
      </c>
      <c r="D3467" s="2">
        <v>701</v>
      </c>
      <c r="E3467" t="s">
        <v>4334</v>
      </c>
      <c r="F3467" s="4">
        <v>36606693</v>
      </c>
      <c r="G3467" s="2">
        <v>120</v>
      </c>
      <c r="H3467" t="s">
        <v>5792</v>
      </c>
      <c r="K3467" t="s">
        <v>5792</v>
      </c>
      <c r="AD3467" t="str">
        <f t="shared" si="164"/>
        <v xml:space="preserve">Investícia a údržba majetku </v>
      </c>
    </row>
    <row r="3468" spans="1:30" x14ac:dyDescent="0.3">
      <c r="A3468" s="3">
        <v>44342</v>
      </c>
      <c r="B3468" s="2">
        <f t="shared" si="163"/>
        <v>2021</v>
      </c>
      <c r="C3468" s="2">
        <f t="shared" si="162"/>
        <v>5</v>
      </c>
      <c r="D3468" s="2">
        <v>577</v>
      </c>
      <c r="E3468" t="s">
        <v>4209</v>
      </c>
      <c r="F3468" s="4">
        <v>36606693</v>
      </c>
      <c r="G3468" s="2">
        <v>180</v>
      </c>
      <c r="H3468" t="s">
        <v>5792</v>
      </c>
      <c r="K3468" t="s">
        <v>5792</v>
      </c>
      <c r="AD3468" t="str">
        <f t="shared" si="164"/>
        <v xml:space="preserve">Investícia a údržba majetku </v>
      </c>
    </row>
    <row r="3469" spans="1:30" x14ac:dyDescent="0.3">
      <c r="A3469" s="3">
        <v>44763</v>
      </c>
      <c r="B3469" s="2">
        <f t="shared" si="163"/>
        <v>2022</v>
      </c>
      <c r="C3469" s="2">
        <f t="shared" si="162"/>
        <v>7</v>
      </c>
      <c r="D3469">
        <v>894</v>
      </c>
      <c r="E3469" t="s">
        <v>3017</v>
      </c>
      <c r="F3469" s="4">
        <v>36614807</v>
      </c>
      <c r="G3469" s="2">
        <v>5341.2</v>
      </c>
      <c r="I3469" t="s">
        <v>5792</v>
      </c>
      <c r="O3469" t="s">
        <v>5792</v>
      </c>
      <c r="AD3469" t="str">
        <f t="shared" si="164"/>
        <v xml:space="preserve">Marketing, benefity, občerstvenie </v>
      </c>
    </row>
    <row r="3470" spans="1:30" x14ac:dyDescent="0.3">
      <c r="A3470" s="3">
        <v>44750</v>
      </c>
      <c r="B3470" s="2">
        <f t="shared" si="163"/>
        <v>2022</v>
      </c>
      <c r="C3470" s="2">
        <f t="shared" si="162"/>
        <v>7</v>
      </c>
      <c r="D3470">
        <v>752</v>
      </c>
      <c r="E3470" t="s">
        <v>3106</v>
      </c>
      <c r="F3470" s="4">
        <v>36614807</v>
      </c>
      <c r="G3470" s="2">
        <v>2364</v>
      </c>
      <c r="I3470" t="s">
        <v>5792</v>
      </c>
      <c r="O3470" t="s">
        <v>5792</v>
      </c>
      <c r="AD3470" t="str">
        <f t="shared" si="164"/>
        <v xml:space="preserve">Marketing, benefity, občerstvenie </v>
      </c>
    </row>
    <row r="3471" spans="1:30" x14ac:dyDescent="0.3">
      <c r="A3471" s="3">
        <v>44637</v>
      </c>
      <c r="B3471" s="2">
        <f t="shared" si="163"/>
        <v>2022</v>
      </c>
      <c r="C3471" s="2">
        <f t="shared" si="162"/>
        <v>3</v>
      </c>
      <c r="D3471">
        <v>211</v>
      </c>
      <c r="E3471" t="s">
        <v>3639</v>
      </c>
      <c r="F3471" s="4">
        <v>36614807</v>
      </c>
      <c r="G3471" s="2">
        <v>11016</v>
      </c>
      <c r="I3471" t="s">
        <v>5792</v>
      </c>
      <c r="O3471" t="s">
        <v>5792</v>
      </c>
      <c r="AD3471" t="str">
        <f t="shared" si="164"/>
        <v xml:space="preserve">Marketing, benefity, občerstvenie </v>
      </c>
    </row>
    <row r="3472" spans="1:30" x14ac:dyDescent="0.3">
      <c r="A3472" s="3">
        <v>44561</v>
      </c>
      <c r="B3472" s="2">
        <f t="shared" si="163"/>
        <v>2021</v>
      </c>
      <c r="C3472" s="2">
        <f t="shared" si="162"/>
        <v>12</v>
      </c>
      <c r="D3472" s="2">
        <v>1861</v>
      </c>
      <c r="E3472" t="s">
        <v>3979</v>
      </c>
      <c r="F3472" s="4">
        <v>36614807</v>
      </c>
      <c r="G3472" s="2">
        <v>23892</v>
      </c>
      <c r="I3472" t="s">
        <v>5792</v>
      </c>
      <c r="O3472" t="s">
        <v>5792</v>
      </c>
      <c r="AD3472" t="str">
        <f t="shared" si="164"/>
        <v xml:space="preserve">Marketing, benefity, občerstvenie </v>
      </c>
    </row>
    <row r="3473" spans="1:30" x14ac:dyDescent="0.3">
      <c r="A3473" s="3">
        <v>44560</v>
      </c>
      <c r="B3473" s="2">
        <f t="shared" si="163"/>
        <v>2021</v>
      </c>
      <c r="C3473" s="2">
        <f t="shared" si="162"/>
        <v>12</v>
      </c>
      <c r="D3473" s="2">
        <v>1788</v>
      </c>
      <c r="E3473" t="s">
        <v>4030</v>
      </c>
      <c r="F3473" s="4">
        <v>36614807</v>
      </c>
      <c r="G3473" s="2">
        <v>32344.799999999999</v>
      </c>
      <c r="I3473" t="s">
        <v>5792</v>
      </c>
      <c r="O3473" t="s">
        <v>5792</v>
      </c>
      <c r="AD3473" t="str">
        <f t="shared" si="164"/>
        <v xml:space="preserve">Marketing, benefity, občerstvenie </v>
      </c>
    </row>
    <row r="3474" spans="1:30" x14ac:dyDescent="0.3">
      <c r="A3474" s="3">
        <v>45245</v>
      </c>
      <c r="B3474" s="2">
        <f t="shared" si="163"/>
        <v>2023</v>
      </c>
      <c r="C3474" s="2">
        <f t="shared" si="162"/>
        <v>11</v>
      </c>
      <c r="D3474" s="2">
        <v>1225</v>
      </c>
      <c r="E3474" t="s">
        <v>593</v>
      </c>
      <c r="F3474" s="4">
        <v>36617661</v>
      </c>
      <c r="G3474" s="2">
        <v>120</v>
      </c>
      <c r="I3474" t="s">
        <v>5792</v>
      </c>
      <c r="P3474" t="s">
        <v>5792</v>
      </c>
      <c r="AD3474" t="str">
        <f t="shared" si="164"/>
        <v xml:space="preserve">IT služby, SW, licencie </v>
      </c>
    </row>
    <row r="3475" spans="1:30" x14ac:dyDescent="0.3">
      <c r="A3475" s="3">
        <v>45223</v>
      </c>
      <c r="B3475" s="2">
        <f t="shared" si="163"/>
        <v>2023</v>
      </c>
      <c r="C3475" s="2">
        <f t="shared" si="162"/>
        <v>10</v>
      </c>
      <c r="D3475" s="2">
        <v>1177</v>
      </c>
      <c r="E3475" t="s">
        <v>593</v>
      </c>
      <c r="F3475" s="4">
        <v>36617661</v>
      </c>
      <c r="G3475" s="2">
        <v>72</v>
      </c>
      <c r="I3475" t="s">
        <v>5792</v>
      </c>
      <c r="P3475" t="s">
        <v>5792</v>
      </c>
      <c r="AD3475" t="str">
        <f t="shared" si="164"/>
        <v xml:space="preserve">IT služby, SW, licencie </v>
      </c>
    </row>
    <row r="3476" spans="1:30" x14ac:dyDescent="0.3">
      <c r="A3476" s="3">
        <v>45028</v>
      </c>
      <c r="B3476" s="2">
        <f t="shared" si="163"/>
        <v>2023</v>
      </c>
      <c r="C3476" s="2">
        <f t="shared" si="162"/>
        <v>4</v>
      </c>
      <c r="D3476" s="2">
        <v>285</v>
      </c>
      <c r="E3476" t="s">
        <v>593</v>
      </c>
      <c r="F3476" s="4">
        <v>36617661</v>
      </c>
      <c r="G3476" s="2">
        <v>96</v>
      </c>
      <c r="I3476" t="s">
        <v>5792</v>
      </c>
      <c r="P3476" t="s">
        <v>5792</v>
      </c>
      <c r="AD3476" t="str">
        <f t="shared" si="164"/>
        <v xml:space="preserve">IT služby, SW, licencie </v>
      </c>
    </row>
    <row r="3477" spans="1:30" x14ac:dyDescent="0.3">
      <c r="A3477" s="3">
        <v>44817</v>
      </c>
      <c r="B3477" s="2">
        <f t="shared" si="163"/>
        <v>2022</v>
      </c>
      <c r="C3477" s="2">
        <f t="shared" si="162"/>
        <v>9</v>
      </c>
      <c r="D3477">
        <v>1187</v>
      </c>
      <c r="E3477" t="s">
        <v>2836</v>
      </c>
      <c r="F3477" s="4">
        <v>36617661</v>
      </c>
      <c r="G3477" s="2">
        <v>144</v>
      </c>
      <c r="I3477" t="s">
        <v>5792</v>
      </c>
      <c r="P3477" t="s">
        <v>5792</v>
      </c>
      <c r="AD3477" t="str">
        <f t="shared" si="164"/>
        <v xml:space="preserve">IT služby, SW, licencie </v>
      </c>
    </row>
    <row r="3478" spans="1:30" x14ac:dyDescent="0.3">
      <c r="A3478" s="3">
        <v>44799</v>
      </c>
      <c r="B3478" s="2">
        <f t="shared" si="163"/>
        <v>2022</v>
      </c>
      <c r="C3478" s="2">
        <f t="shared" si="162"/>
        <v>8</v>
      </c>
      <c r="D3478">
        <v>1057</v>
      </c>
      <c r="E3478" t="s">
        <v>2881</v>
      </c>
      <c r="F3478" s="4">
        <v>36617661</v>
      </c>
      <c r="G3478" s="2">
        <v>432</v>
      </c>
      <c r="I3478" t="s">
        <v>5792</v>
      </c>
      <c r="P3478" t="s">
        <v>5792</v>
      </c>
      <c r="AD3478" t="str">
        <f t="shared" si="164"/>
        <v xml:space="preserve">IT služby, SW, licencie </v>
      </c>
    </row>
    <row r="3479" spans="1:30" x14ac:dyDescent="0.3">
      <c r="A3479" s="3">
        <v>44750</v>
      </c>
      <c r="B3479" s="2">
        <f t="shared" si="163"/>
        <v>2022</v>
      </c>
      <c r="C3479" s="2">
        <f t="shared" si="162"/>
        <v>7</v>
      </c>
      <c r="D3479">
        <v>879</v>
      </c>
      <c r="E3479" t="s">
        <v>2836</v>
      </c>
      <c r="F3479" s="4">
        <v>36617661</v>
      </c>
      <c r="G3479" s="2">
        <v>366</v>
      </c>
      <c r="I3479" t="s">
        <v>5792</v>
      </c>
      <c r="P3479" t="s">
        <v>5792</v>
      </c>
      <c r="AD3479" t="str">
        <f t="shared" si="164"/>
        <v xml:space="preserve">IT služby, SW, licencie </v>
      </c>
    </row>
    <row r="3480" spans="1:30" x14ac:dyDescent="0.3">
      <c r="A3480" s="3">
        <v>44721</v>
      </c>
      <c r="B3480" s="2">
        <f t="shared" si="163"/>
        <v>2022</v>
      </c>
      <c r="C3480" s="2">
        <f t="shared" si="162"/>
        <v>6</v>
      </c>
      <c r="D3480">
        <v>729</v>
      </c>
      <c r="E3480" t="s">
        <v>2836</v>
      </c>
      <c r="F3480" s="4">
        <v>36617661</v>
      </c>
      <c r="G3480" s="2">
        <v>657.6</v>
      </c>
      <c r="I3480" t="s">
        <v>5792</v>
      </c>
      <c r="P3480" t="s">
        <v>5792</v>
      </c>
      <c r="AD3480" t="str">
        <f t="shared" si="164"/>
        <v xml:space="preserve">IT služby, SW, licencie </v>
      </c>
    </row>
    <row r="3481" spans="1:30" x14ac:dyDescent="0.3">
      <c r="A3481" s="3">
        <v>44368</v>
      </c>
      <c r="B3481" s="2">
        <f t="shared" si="163"/>
        <v>2021</v>
      </c>
      <c r="C3481" s="2">
        <f t="shared" si="162"/>
        <v>6</v>
      </c>
      <c r="D3481" s="2">
        <v>724</v>
      </c>
      <c r="E3481" t="s">
        <v>2836</v>
      </c>
      <c r="F3481" s="4">
        <v>36617661</v>
      </c>
      <c r="G3481" s="2">
        <v>210</v>
      </c>
      <c r="I3481" t="s">
        <v>5792</v>
      </c>
      <c r="P3481" t="s">
        <v>5792</v>
      </c>
      <c r="AD3481" t="str">
        <f t="shared" si="164"/>
        <v xml:space="preserve">IT služby, SW, licencie </v>
      </c>
    </row>
    <row r="3482" spans="1:30" x14ac:dyDescent="0.3">
      <c r="A3482" s="3">
        <v>45244</v>
      </c>
      <c r="B3482" s="2">
        <f t="shared" si="163"/>
        <v>2023</v>
      </c>
      <c r="C3482" s="2">
        <f t="shared" si="162"/>
        <v>11</v>
      </c>
      <c r="D3482" s="2">
        <v>1196</v>
      </c>
      <c r="E3482" t="s">
        <v>617</v>
      </c>
      <c r="F3482" s="4">
        <v>36626350</v>
      </c>
      <c r="G3482" s="2">
        <v>3240</v>
      </c>
      <c r="H3482" t="s">
        <v>5792</v>
      </c>
      <c r="K3482" t="s">
        <v>5792</v>
      </c>
      <c r="U3482" t="s">
        <v>5792</v>
      </c>
      <c r="AD3482" t="str">
        <f t="shared" si="164"/>
        <v xml:space="preserve">Investícia a údržba majetku Doprava </v>
      </c>
    </row>
    <row r="3483" spans="1:30" x14ac:dyDescent="0.3">
      <c r="A3483" s="3">
        <v>45089</v>
      </c>
      <c r="B3483" s="2">
        <f t="shared" si="163"/>
        <v>2023</v>
      </c>
      <c r="C3483" s="2">
        <f t="shared" si="162"/>
        <v>6</v>
      </c>
      <c r="D3483" s="2">
        <v>493</v>
      </c>
      <c r="E3483" t="s">
        <v>1494</v>
      </c>
      <c r="F3483" s="4">
        <v>36626350</v>
      </c>
      <c r="G3483" s="2">
        <v>1896</v>
      </c>
      <c r="H3483" t="s">
        <v>5792</v>
      </c>
      <c r="U3483" t="s">
        <v>5792</v>
      </c>
      <c r="AD3483" t="str">
        <f t="shared" si="164"/>
        <v xml:space="preserve">Doprava </v>
      </c>
    </row>
    <row r="3484" spans="1:30" x14ac:dyDescent="0.3">
      <c r="A3484" s="3">
        <v>44673</v>
      </c>
      <c r="B3484" s="2">
        <f t="shared" si="163"/>
        <v>2022</v>
      </c>
      <c r="C3484" s="2">
        <f t="shared" si="162"/>
        <v>4</v>
      </c>
      <c r="D3484">
        <v>393</v>
      </c>
      <c r="E3484" t="s">
        <v>3460</v>
      </c>
      <c r="F3484" s="4">
        <v>36626350</v>
      </c>
      <c r="G3484" s="2">
        <v>1896</v>
      </c>
      <c r="H3484" t="s">
        <v>5792</v>
      </c>
      <c r="K3484" t="s">
        <v>5792</v>
      </c>
      <c r="U3484" t="s">
        <v>5792</v>
      </c>
      <c r="AD3484" t="str">
        <f t="shared" si="164"/>
        <v xml:space="preserve">Investícia a údržba majetku Doprava </v>
      </c>
    </row>
    <row r="3485" spans="1:30" x14ac:dyDescent="0.3">
      <c r="A3485" s="3">
        <v>44768</v>
      </c>
      <c r="B3485" s="2">
        <f t="shared" si="163"/>
        <v>2022</v>
      </c>
      <c r="C3485" s="2">
        <f t="shared" si="162"/>
        <v>7</v>
      </c>
      <c r="D3485">
        <v>914</v>
      </c>
      <c r="E3485" t="s">
        <v>3003</v>
      </c>
      <c r="F3485" s="4">
        <v>36628646</v>
      </c>
      <c r="G3485" s="2">
        <v>672</v>
      </c>
      <c r="I3485" t="s">
        <v>5792</v>
      </c>
      <c r="K3485" t="s">
        <v>5792</v>
      </c>
      <c r="AD3485" t="str">
        <f t="shared" si="164"/>
        <v xml:space="preserve">Investícia a údržba majetku </v>
      </c>
    </row>
    <row r="3486" spans="1:30" x14ac:dyDescent="0.3">
      <c r="A3486" s="3">
        <v>45294</v>
      </c>
      <c r="B3486" s="2">
        <f t="shared" si="163"/>
        <v>2024</v>
      </c>
      <c r="C3486" s="2">
        <f t="shared" si="162"/>
        <v>1</v>
      </c>
      <c r="D3486" s="2">
        <v>1544</v>
      </c>
      <c r="E3486" t="s">
        <v>130</v>
      </c>
      <c r="F3486" s="4">
        <v>36631124</v>
      </c>
      <c r="G3486" s="2">
        <v>6696.95</v>
      </c>
      <c r="H3486" t="s">
        <v>5792</v>
      </c>
      <c r="Q3486" t="s">
        <v>5792</v>
      </c>
      <c r="AD3486" t="str">
        <f t="shared" si="164"/>
        <v xml:space="preserve">Pošta, kuriér, preprava osôb </v>
      </c>
    </row>
    <row r="3487" spans="1:30" x14ac:dyDescent="0.3">
      <c r="A3487" s="3">
        <v>45280</v>
      </c>
      <c r="B3487" s="2">
        <f t="shared" si="163"/>
        <v>2023</v>
      </c>
      <c r="C3487" s="2">
        <f t="shared" si="162"/>
        <v>12</v>
      </c>
      <c r="D3487" s="2">
        <v>1480</v>
      </c>
      <c r="E3487" t="s">
        <v>276</v>
      </c>
      <c r="F3487" s="4">
        <v>36631124</v>
      </c>
      <c r="G3487" s="2">
        <v>61.67</v>
      </c>
      <c r="H3487" t="s">
        <v>5792</v>
      </c>
      <c r="Q3487" t="s">
        <v>5792</v>
      </c>
      <c r="AD3487" t="str">
        <f t="shared" si="164"/>
        <v xml:space="preserve">Pošta, kuriér, preprava osôb </v>
      </c>
    </row>
    <row r="3488" spans="1:30" x14ac:dyDescent="0.3">
      <c r="A3488" s="3">
        <v>45257</v>
      </c>
      <c r="B3488" s="2">
        <f t="shared" si="163"/>
        <v>2023</v>
      </c>
      <c r="C3488" s="2">
        <f t="shared" si="162"/>
        <v>11</v>
      </c>
      <c r="D3488" s="2">
        <v>1330</v>
      </c>
      <c r="E3488" t="s">
        <v>485</v>
      </c>
      <c r="F3488" s="4">
        <v>36631124</v>
      </c>
      <c r="G3488" s="2">
        <v>6710.65</v>
      </c>
      <c r="H3488" t="s">
        <v>5792</v>
      </c>
      <c r="Q3488" t="s">
        <v>5792</v>
      </c>
      <c r="AD3488" t="str">
        <f t="shared" si="164"/>
        <v xml:space="preserve">Pošta, kuriér, preprava osôb </v>
      </c>
    </row>
    <row r="3489" spans="1:30" x14ac:dyDescent="0.3">
      <c r="A3489" s="3">
        <v>45223</v>
      </c>
      <c r="B3489" s="2">
        <f t="shared" si="163"/>
        <v>2023</v>
      </c>
      <c r="C3489" s="2">
        <f t="shared" si="162"/>
        <v>10</v>
      </c>
      <c r="D3489" s="2">
        <v>1194</v>
      </c>
      <c r="E3489" t="s">
        <v>743</v>
      </c>
      <c r="F3489" s="4">
        <v>36631124</v>
      </c>
      <c r="G3489" s="2">
        <v>8307.7000000000007</v>
      </c>
      <c r="H3489" t="s">
        <v>5792</v>
      </c>
      <c r="Q3489" t="s">
        <v>5792</v>
      </c>
      <c r="AD3489" t="str">
        <f t="shared" si="164"/>
        <v xml:space="preserve">Pošta, kuriér, preprava osôb </v>
      </c>
    </row>
    <row r="3490" spans="1:30" x14ac:dyDescent="0.3">
      <c r="A3490" s="3">
        <v>45196</v>
      </c>
      <c r="B3490" s="2">
        <f t="shared" si="163"/>
        <v>2023</v>
      </c>
      <c r="C3490" s="2">
        <f t="shared" si="162"/>
        <v>9</v>
      </c>
      <c r="D3490" s="2">
        <v>1049</v>
      </c>
      <c r="E3490" t="s">
        <v>910</v>
      </c>
      <c r="F3490" s="4">
        <v>36631124</v>
      </c>
      <c r="G3490" s="2">
        <v>8375.2000000000007</v>
      </c>
      <c r="H3490" t="s">
        <v>5792</v>
      </c>
      <c r="Q3490" t="s">
        <v>5792</v>
      </c>
      <c r="AD3490" t="str">
        <f t="shared" si="164"/>
        <v xml:space="preserve">Pošta, kuriér, preprava osôb </v>
      </c>
    </row>
    <row r="3491" spans="1:30" x14ac:dyDescent="0.3">
      <c r="A3491" s="3">
        <v>45176</v>
      </c>
      <c r="B3491" s="2">
        <f t="shared" si="163"/>
        <v>2023</v>
      </c>
      <c r="C3491" s="2">
        <f t="shared" si="162"/>
        <v>9</v>
      </c>
      <c r="D3491" s="2">
        <v>909</v>
      </c>
      <c r="E3491" t="s">
        <v>1021</v>
      </c>
      <c r="F3491" s="4">
        <v>36631124</v>
      </c>
      <c r="G3491" s="2">
        <v>6403.6</v>
      </c>
      <c r="H3491" t="s">
        <v>5792</v>
      </c>
      <c r="Q3491" t="s">
        <v>5792</v>
      </c>
      <c r="AD3491" t="str">
        <f t="shared" si="164"/>
        <v xml:space="preserve">Pošta, kuriér, preprava osôb </v>
      </c>
    </row>
    <row r="3492" spans="1:30" x14ac:dyDescent="0.3">
      <c r="A3492" s="3">
        <v>45134</v>
      </c>
      <c r="B3492" s="2">
        <f t="shared" si="163"/>
        <v>2023</v>
      </c>
      <c r="C3492" s="2">
        <f t="shared" si="162"/>
        <v>7</v>
      </c>
      <c r="D3492" s="2">
        <v>772</v>
      </c>
      <c r="E3492" t="s">
        <v>1203</v>
      </c>
      <c r="F3492" s="4">
        <v>36631124</v>
      </c>
      <c r="G3492" s="2">
        <v>6354.2</v>
      </c>
      <c r="H3492" t="s">
        <v>5792</v>
      </c>
      <c r="Q3492" t="s">
        <v>5792</v>
      </c>
      <c r="AD3492" t="str">
        <f t="shared" si="164"/>
        <v xml:space="preserve">Pošta, kuriér, preprava osôb </v>
      </c>
    </row>
    <row r="3493" spans="1:30" x14ac:dyDescent="0.3">
      <c r="A3493" s="3">
        <v>45099</v>
      </c>
      <c r="B3493" s="2">
        <f t="shared" si="163"/>
        <v>2023</v>
      </c>
      <c r="C3493" s="2">
        <f t="shared" si="162"/>
        <v>6</v>
      </c>
      <c r="D3493" s="2">
        <v>608</v>
      </c>
      <c r="E3493" t="s">
        <v>1410</v>
      </c>
      <c r="F3493" s="4">
        <v>36631124</v>
      </c>
      <c r="G3493" s="2">
        <v>7291.3</v>
      </c>
      <c r="H3493" t="s">
        <v>5792</v>
      </c>
      <c r="Q3493" t="s">
        <v>5792</v>
      </c>
      <c r="AD3493" t="str">
        <f t="shared" si="164"/>
        <v xml:space="preserve">Pošta, kuriér, preprava osôb </v>
      </c>
    </row>
    <row r="3494" spans="1:30" x14ac:dyDescent="0.3">
      <c r="A3494" s="3">
        <v>45075</v>
      </c>
      <c r="B3494" s="2">
        <f t="shared" si="163"/>
        <v>2023</v>
      </c>
      <c r="C3494" s="2">
        <f t="shared" si="162"/>
        <v>5</v>
      </c>
      <c r="D3494" s="2">
        <v>389</v>
      </c>
      <c r="E3494" t="s">
        <v>1545</v>
      </c>
      <c r="F3494" s="4">
        <v>36631124</v>
      </c>
      <c r="G3494" s="2">
        <v>6.47</v>
      </c>
      <c r="H3494" t="s">
        <v>5792</v>
      </c>
      <c r="O3494" t="s">
        <v>5792</v>
      </c>
      <c r="AD3494" t="str">
        <f t="shared" si="164"/>
        <v xml:space="preserve">Marketing, benefity, občerstvenie </v>
      </c>
    </row>
    <row r="3495" spans="1:30" x14ac:dyDescent="0.3">
      <c r="A3495" s="3">
        <v>45075</v>
      </c>
      <c r="B3495" s="2">
        <f t="shared" si="163"/>
        <v>2023</v>
      </c>
      <c r="C3495" s="2">
        <f t="shared" si="162"/>
        <v>5</v>
      </c>
      <c r="D3495" s="2">
        <v>482</v>
      </c>
      <c r="E3495" t="s">
        <v>1550</v>
      </c>
      <c r="F3495" s="4">
        <v>36631124</v>
      </c>
      <c r="G3495" s="2">
        <v>7561.35</v>
      </c>
      <c r="H3495" t="s">
        <v>5792</v>
      </c>
      <c r="Q3495" t="s">
        <v>5792</v>
      </c>
      <c r="AD3495" t="str">
        <f t="shared" si="164"/>
        <v xml:space="preserve">Pošta, kuriér, preprava osôb </v>
      </c>
    </row>
    <row r="3496" spans="1:30" x14ac:dyDescent="0.3">
      <c r="A3496" s="3">
        <v>45043</v>
      </c>
      <c r="B3496" s="2">
        <f t="shared" si="163"/>
        <v>2023</v>
      </c>
      <c r="C3496" s="2">
        <f t="shared" si="162"/>
        <v>4</v>
      </c>
      <c r="D3496" s="2">
        <v>271</v>
      </c>
      <c r="E3496" t="s">
        <v>1545</v>
      </c>
      <c r="F3496" s="4">
        <v>36631124</v>
      </c>
      <c r="G3496" s="2">
        <v>17.27</v>
      </c>
      <c r="H3496" t="s">
        <v>5792</v>
      </c>
      <c r="O3496" t="s">
        <v>5792</v>
      </c>
      <c r="AD3496" t="str">
        <f t="shared" si="164"/>
        <v xml:space="preserve">Marketing, benefity, občerstvenie </v>
      </c>
    </row>
    <row r="3497" spans="1:30" x14ac:dyDescent="0.3">
      <c r="A3497" s="3">
        <v>45041</v>
      </c>
      <c r="B3497" s="2">
        <f t="shared" si="163"/>
        <v>2023</v>
      </c>
      <c r="C3497" s="2">
        <f t="shared" si="162"/>
        <v>4</v>
      </c>
      <c r="D3497" s="2">
        <v>364</v>
      </c>
      <c r="E3497" t="s">
        <v>1757</v>
      </c>
      <c r="F3497" s="4">
        <v>36631124</v>
      </c>
      <c r="G3497" s="2">
        <v>8111.1</v>
      </c>
      <c r="H3497" t="s">
        <v>5792</v>
      </c>
      <c r="Q3497" t="s">
        <v>5792</v>
      </c>
      <c r="AD3497" t="str">
        <f t="shared" si="164"/>
        <v xml:space="preserve">Pošta, kuriér, preprava osôb </v>
      </c>
    </row>
    <row r="3498" spans="1:30" x14ac:dyDescent="0.3">
      <c r="A3498" s="3">
        <v>45007</v>
      </c>
      <c r="B3498" s="2">
        <f t="shared" si="163"/>
        <v>2023</v>
      </c>
      <c r="C3498" s="2">
        <f t="shared" si="162"/>
        <v>3</v>
      </c>
      <c r="D3498" s="2">
        <v>234</v>
      </c>
      <c r="E3498" t="s">
        <v>1886</v>
      </c>
      <c r="F3498" s="4">
        <v>36631124</v>
      </c>
      <c r="G3498" s="2">
        <v>6013.7</v>
      </c>
      <c r="H3498" t="s">
        <v>5792</v>
      </c>
      <c r="Q3498" t="s">
        <v>5792</v>
      </c>
      <c r="AD3498" t="str">
        <f t="shared" si="164"/>
        <v xml:space="preserve">Pošta, kuriér, preprava osôb </v>
      </c>
    </row>
    <row r="3499" spans="1:30" x14ac:dyDescent="0.3">
      <c r="A3499" s="3">
        <v>44991</v>
      </c>
      <c r="B3499" s="2">
        <f t="shared" si="163"/>
        <v>2023</v>
      </c>
      <c r="C3499" s="2">
        <f t="shared" si="162"/>
        <v>3</v>
      </c>
      <c r="D3499" s="2">
        <v>111</v>
      </c>
      <c r="E3499" t="s">
        <v>1977</v>
      </c>
      <c r="F3499" s="4">
        <v>36631124</v>
      </c>
      <c r="G3499" s="2">
        <v>5470.5</v>
      </c>
      <c r="H3499" t="s">
        <v>5792</v>
      </c>
      <c r="Q3499" t="s">
        <v>5792</v>
      </c>
      <c r="AD3499" t="str">
        <f t="shared" si="164"/>
        <v xml:space="preserve">Pošta, kuriér, preprava osôb </v>
      </c>
    </row>
    <row r="3500" spans="1:30" x14ac:dyDescent="0.3">
      <c r="A3500" s="3">
        <v>44951</v>
      </c>
      <c r="B3500" s="2">
        <f t="shared" si="163"/>
        <v>2023</v>
      </c>
      <c r="C3500" s="2">
        <f t="shared" si="162"/>
        <v>1</v>
      </c>
      <c r="D3500" s="2">
        <v>1974</v>
      </c>
      <c r="E3500" t="s">
        <v>2123</v>
      </c>
      <c r="F3500" s="4">
        <v>36631124</v>
      </c>
      <c r="G3500" s="2">
        <v>4432.3999999999996</v>
      </c>
      <c r="H3500" t="s">
        <v>5792</v>
      </c>
      <c r="Q3500" t="s">
        <v>5792</v>
      </c>
      <c r="AD3500" t="str">
        <f t="shared" si="164"/>
        <v xml:space="preserve">Pošta, kuriér, preprava osôb </v>
      </c>
    </row>
    <row r="3501" spans="1:30" x14ac:dyDescent="0.3">
      <c r="A3501" s="3">
        <v>44923</v>
      </c>
      <c r="B3501" s="2">
        <f t="shared" si="163"/>
        <v>2022</v>
      </c>
      <c r="C3501" s="2">
        <f t="shared" si="162"/>
        <v>12</v>
      </c>
      <c r="D3501">
        <v>1826</v>
      </c>
      <c r="E3501" t="s">
        <v>2278</v>
      </c>
      <c r="F3501" s="4">
        <v>36631124</v>
      </c>
      <c r="G3501" s="2">
        <v>6399</v>
      </c>
      <c r="H3501" t="s">
        <v>5792</v>
      </c>
      <c r="Q3501" t="s">
        <v>5792</v>
      </c>
      <c r="AD3501" t="str">
        <f t="shared" si="164"/>
        <v xml:space="preserve">Pošta, kuriér, preprava osôb </v>
      </c>
    </row>
    <row r="3502" spans="1:30" x14ac:dyDescent="0.3">
      <c r="A3502" s="3">
        <v>44894</v>
      </c>
      <c r="B3502" s="2">
        <f t="shared" si="163"/>
        <v>2022</v>
      </c>
      <c r="C3502" s="2">
        <f t="shared" si="162"/>
        <v>11</v>
      </c>
      <c r="D3502">
        <v>1642</v>
      </c>
      <c r="E3502" t="s">
        <v>2480</v>
      </c>
      <c r="F3502" s="4">
        <v>36631124</v>
      </c>
      <c r="G3502" s="2">
        <v>6391.8</v>
      </c>
      <c r="H3502" t="s">
        <v>5792</v>
      </c>
      <c r="Q3502" t="s">
        <v>5792</v>
      </c>
      <c r="AD3502" t="str">
        <f t="shared" si="164"/>
        <v xml:space="preserve">Pošta, kuriér, preprava osôb </v>
      </c>
    </row>
    <row r="3503" spans="1:30" x14ac:dyDescent="0.3">
      <c r="A3503" s="3">
        <v>44859</v>
      </c>
      <c r="B3503" s="2">
        <f t="shared" si="163"/>
        <v>2022</v>
      </c>
      <c r="C3503" s="2">
        <f t="shared" si="162"/>
        <v>10</v>
      </c>
      <c r="D3503">
        <v>1445</v>
      </c>
      <c r="E3503" t="s">
        <v>2646</v>
      </c>
      <c r="F3503" s="4">
        <v>36631124</v>
      </c>
      <c r="G3503" s="2">
        <v>4736.8999999999996</v>
      </c>
      <c r="H3503" t="s">
        <v>5792</v>
      </c>
      <c r="Q3503" t="s">
        <v>5792</v>
      </c>
      <c r="AD3503" t="str">
        <f t="shared" si="164"/>
        <v xml:space="preserve">Pošta, kuriér, preprava osôb </v>
      </c>
    </row>
    <row r="3504" spans="1:30" x14ac:dyDescent="0.3">
      <c r="A3504" s="3">
        <v>44832</v>
      </c>
      <c r="B3504" s="2">
        <f t="shared" si="163"/>
        <v>2022</v>
      </c>
      <c r="C3504" s="2">
        <f t="shared" si="162"/>
        <v>9</v>
      </c>
      <c r="D3504">
        <v>1286</v>
      </c>
      <c r="E3504" t="s">
        <v>2769</v>
      </c>
      <c r="F3504" s="4">
        <v>36631124</v>
      </c>
      <c r="G3504" s="2">
        <v>6077.65</v>
      </c>
      <c r="H3504" t="s">
        <v>5792</v>
      </c>
      <c r="Q3504" t="s">
        <v>5792</v>
      </c>
      <c r="AD3504" t="str">
        <f t="shared" si="164"/>
        <v xml:space="preserve">Pošta, kuriér, preprava osôb </v>
      </c>
    </row>
    <row r="3505" spans="1:30" x14ac:dyDescent="0.3">
      <c r="A3505" s="3">
        <v>44796</v>
      </c>
      <c r="B3505" s="2">
        <f t="shared" si="163"/>
        <v>2022</v>
      </c>
      <c r="C3505" s="2">
        <f t="shared" si="162"/>
        <v>8</v>
      </c>
      <c r="D3505">
        <v>1148</v>
      </c>
      <c r="E3505" t="s">
        <v>2899</v>
      </c>
      <c r="F3505" s="4">
        <v>36631124</v>
      </c>
      <c r="G3505" s="2">
        <v>6636.35</v>
      </c>
      <c r="H3505" t="s">
        <v>5792</v>
      </c>
      <c r="Q3505" t="s">
        <v>5792</v>
      </c>
      <c r="AD3505" t="str">
        <f t="shared" si="164"/>
        <v xml:space="preserve">Pošta, kuriér, preprava osôb </v>
      </c>
    </row>
    <row r="3506" spans="1:30" x14ac:dyDescent="0.3">
      <c r="A3506" s="3">
        <v>44792</v>
      </c>
      <c r="B3506" s="2">
        <f t="shared" si="163"/>
        <v>2022</v>
      </c>
      <c r="C3506" s="2">
        <f t="shared" si="162"/>
        <v>8</v>
      </c>
      <c r="D3506">
        <v>1078</v>
      </c>
      <c r="E3506" t="s">
        <v>1545</v>
      </c>
      <c r="F3506" s="4">
        <v>36631124</v>
      </c>
      <c r="G3506" s="2">
        <v>61.67</v>
      </c>
      <c r="H3506" t="s">
        <v>5792</v>
      </c>
      <c r="O3506" t="s">
        <v>5792</v>
      </c>
      <c r="AD3506" t="str">
        <f t="shared" si="164"/>
        <v xml:space="preserve">Marketing, benefity, občerstvenie </v>
      </c>
    </row>
    <row r="3507" spans="1:30" x14ac:dyDescent="0.3">
      <c r="A3507" s="3">
        <v>44768</v>
      </c>
      <c r="B3507" s="2">
        <f t="shared" si="163"/>
        <v>2022</v>
      </c>
      <c r="C3507" s="2">
        <f t="shared" si="162"/>
        <v>7</v>
      </c>
      <c r="D3507">
        <v>891</v>
      </c>
      <c r="E3507" t="s">
        <v>1545</v>
      </c>
      <c r="F3507" s="4">
        <v>36631124</v>
      </c>
      <c r="G3507" s="2">
        <v>17.27</v>
      </c>
      <c r="H3507" t="s">
        <v>5792</v>
      </c>
      <c r="O3507" t="s">
        <v>5792</v>
      </c>
      <c r="AD3507" t="str">
        <f t="shared" si="164"/>
        <v xml:space="preserve">Marketing, benefity, občerstvenie </v>
      </c>
    </row>
    <row r="3508" spans="1:30" x14ac:dyDescent="0.3">
      <c r="A3508" s="3">
        <v>44768</v>
      </c>
      <c r="B3508" s="2">
        <f t="shared" si="163"/>
        <v>2022</v>
      </c>
      <c r="C3508" s="2">
        <f t="shared" si="162"/>
        <v>7</v>
      </c>
      <c r="D3508">
        <v>1014</v>
      </c>
      <c r="E3508" t="s">
        <v>3010</v>
      </c>
      <c r="F3508" s="4">
        <v>36631124</v>
      </c>
      <c r="G3508" s="2">
        <v>6288.2</v>
      </c>
      <c r="H3508" t="s">
        <v>5792</v>
      </c>
      <c r="Q3508" t="s">
        <v>5792</v>
      </c>
      <c r="AD3508" t="str">
        <f t="shared" si="164"/>
        <v xml:space="preserve">Pošta, kuriér, preprava osôb </v>
      </c>
    </row>
    <row r="3509" spans="1:30" x14ac:dyDescent="0.3">
      <c r="A3509" s="3">
        <v>44736</v>
      </c>
      <c r="B3509" s="2">
        <f t="shared" si="163"/>
        <v>2022</v>
      </c>
      <c r="C3509" s="2">
        <f t="shared" si="162"/>
        <v>6</v>
      </c>
      <c r="D3509">
        <v>855</v>
      </c>
      <c r="E3509" t="s">
        <v>3145</v>
      </c>
      <c r="F3509" s="4">
        <v>36631124</v>
      </c>
      <c r="G3509" s="2">
        <v>7369.3</v>
      </c>
      <c r="H3509" t="s">
        <v>5792</v>
      </c>
      <c r="Q3509" t="s">
        <v>5792</v>
      </c>
      <c r="AD3509" t="str">
        <f t="shared" si="164"/>
        <v xml:space="preserve">Pošta, kuriér, preprava osôb </v>
      </c>
    </row>
    <row r="3510" spans="1:30" x14ac:dyDescent="0.3">
      <c r="A3510" s="3">
        <v>44705</v>
      </c>
      <c r="B3510" s="2">
        <f t="shared" si="163"/>
        <v>2022</v>
      </c>
      <c r="C3510" s="2">
        <f t="shared" si="162"/>
        <v>5</v>
      </c>
      <c r="D3510">
        <v>675</v>
      </c>
      <c r="E3510" t="s">
        <v>3315</v>
      </c>
      <c r="F3510" s="4">
        <v>36631124</v>
      </c>
      <c r="G3510" s="2">
        <v>6677.45</v>
      </c>
      <c r="H3510" t="s">
        <v>5792</v>
      </c>
      <c r="Q3510" t="s">
        <v>5792</v>
      </c>
      <c r="AD3510" t="str">
        <f t="shared" si="164"/>
        <v xml:space="preserve">Pošta, kuriér, preprava osôb </v>
      </c>
    </row>
    <row r="3511" spans="1:30" x14ac:dyDescent="0.3">
      <c r="A3511" s="3">
        <v>44677</v>
      </c>
      <c r="B3511" s="2">
        <f t="shared" si="163"/>
        <v>2022</v>
      </c>
      <c r="C3511" s="2">
        <f t="shared" si="162"/>
        <v>4</v>
      </c>
      <c r="D3511">
        <v>516</v>
      </c>
      <c r="E3511" t="s">
        <v>3449</v>
      </c>
      <c r="F3511" s="4">
        <v>36631124</v>
      </c>
      <c r="G3511" s="2">
        <v>6605.85</v>
      </c>
      <c r="H3511" t="s">
        <v>5792</v>
      </c>
      <c r="Q3511" t="s">
        <v>5792</v>
      </c>
      <c r="AD3511" t="str">
        <f t="shared" si="164"/>
        <v xml:space="preserve">Pošta, kuriér, preprava osôb </v>
      </c>
    </row>
    <row r="3512" spans="1:30" x14ac:dyDescent="0.3">
      <c r="A3512" s="3">
        <v>44644</v>
      </c>
      <c r="B3512" s="2">
        <f t="shared" si="163"/>
        <v>2022</v>
      </c>
      <c r="C3512" s="2">
        <f t="shared" si="162"/>
        <v>3</v>
      </c>
      <c r="D3512">
        <v>329</v>
      </c>
      <c r="E3512" t="s">
        <v>3614</v>
      </c>
      <c r="F3512" s="4">
        <v>36631124</v>
      </c>
      <c r="G3512" s="2">
        <v>3973.25</v>
      </c>
      <c r="H3512" t="s">
        <v>5792</v>
      </c>
      <c r="Q3512" t="s">
        <v>5792</v>
      </c>
      <c r="AD3512" t="str">
        <f t="shared" si="164"/>
        <v xml:space="preserve">Pošta, kuriér, preprava osôb </v>
      </c>
    </row>
    <row r="3513" spans="1:30" x14ac:dyDescent="0.3">
      <c r="A3513" s="3">
        <v>44616</v>
      </c>
      <c r="B3513" s="2">
        <f t="shared" si="163"/>
        <v>2022</v>
      </c>
      <c r="C3513" s="2">
        <f t="shared" si="162"/>
        <v>2</v>
      </c>
      <c r="D3513">
        <v>74</v>
      </c>
      <c r="E3513" t="s">
        <v>1545</v>
      </c>
      <c r="F3513" s="4">
        <v>36631124</v>
      </c>
      <c r="G3513" s="2">
        <v>73.67</v>
      </c>
      <c r="H3513" t="s">
        <v>5792</v>
      </c>
      <c r="O3513" t="s">
        <v>5792</v>
      </c>
      <c r="AD3513" t="str">
        <f t="shared" si="164"/>
        <v xml:space="preserve">Marketing, benefity, občerstvenie </v>
      </c>
    </row>
    <row r="3514" spans="1:30" x14ac:dyDescent="0.3">
      <c r="A3514" s="3">
        <v>44615</v>
      </c>
      <c r="B3514" s="2">
        <f t="shared" si="163"/>
        <v>2022</v>
      </c>
      <c r="C3514" s="2">
        <f t="shared" si="162"/>
        <v>2</v>
      </c>
      <c r="D3514">
        <v>181</v>
      </c>
      <c r="E3514" t="s">
        <v>3751</v>
      </c>
      <c r="F3514" s="4">
        <v>36631124</v>
      </c>
      <c r="G3514" s="2">
        <v>3297.5</v>
      </c>
      <c r="H3514" t="s">
        <v>5792</v>
      </c>
      <c r="Q3514" t="s">
        <v>5792</v>
      </c>
      <c r="AD3514" t="str">
        <f t="shared" si="164"/>
        <v xml:space="preserve">Pošta, kuriér, preprava osôb </v>
      </c>
    </row>
    <row r="3515" spans="1:30" x14ac:dyDescent="0.3">
      <c r="A3515" s="3">
        <v>44588</v>
      </c>
      <c r="B3515" s="2">
        <f t="shared" si="163"/>
        <v>2022</v>
      </c>
      <c r="C3515" s="2">
        <f t="shared" si="162"/>
        <v>1</v>
      </c>
      <c r="D3515">
        <v>2043</v>
      </c>
      <c r="E3515" t="s">
        <v>3857</v>
      </c>
      <c r="F3515" s="4">
        <v>36631124</v>
      </c>
      <c r="G3515" s="2">
        <v>3747.05</v>
      </c>
      <c r="H3515" t="s">
        <v>5792</v>
      </c>
      <c r="Q3515" t="s">
        <v>5792</v>
      </c>
      <c r="AD3515" t="str">
        <f t="shared" si="164"/>
        <v xml:space="preserve">Pošta, kuriér, preprava osôb </v>
      </c>
    </row>
    <row r="3516" spans="1:30" x14ac:dyDescent="0.3">
      <c r="A3516" s="3">
        <v>44558</v>
      </c>
      <c r="B3516" s="2">
        <f t="shared" si="163"/>
        <v>2021</v>
      </c>
      <c r="C3516" s="2">
        <f t="shared" si="162"/>
        <v>12</v>
      </c>
      <c r="D3516" s="2">
        <v>1868</v>
      </c>
      <c r="E3516" t="s">
        <v>4084</v>
      </c>
      <c r="F3516" s="4">
        <v>36631124</v>
      </c>
      <c r="G3516" s="2">
        <v>3480.25</v>
      </c>
      <c r="H3516" t="s">
        <v>5792</v>
      </c>
      <c r="Q3516" t="s">
        <v>5792</v>
      </c>
      <c r="AD3516" t="str">
        <f t="shared" si="164"/>
        <v xml:space="preserve">Pošta, kuriér, preprava osôb </v>
      </c>
    </row>
    <row r="3517" spans="1:30" x14ac:dyDescent="0.3">
      <c r="A3517" s="3">
        <v>44524</v>
      </c>
      <c r="B3517" s="2">
        <f t="shared" si="163"/>
        <v>2021</v>
      </c>
      <c r="C3517" s="2">
        <f t="shared" si="162"/>
        <v>11</v>
      </c>
      <c r="D3517" s="2">
        <v>1659</v>
      </c>
      <c r="E3517" t="s">
        <v>4284</v>
      </c>
      <c r="F3517" s="4">
        <v>36631124</v>
      </c>
      <c r="G3517" s="2">
        <v>4097.45</v>
      </c>
      <c r="H3517" t="s">
        <v>5792</v>
      </c>
      <c r="Q3517" t="s">
        <v>5792</v>
      </c>
      <c r="AD3517" t="str">
        <f t="shared" si="164"/>
        <v xml:space="preserve">Pošta, kuriér, preprava osôb </v>
      </c>
    </row>
    <row r="3518" spans="1:30" x14ac:dyDescent="0.3">
      <c r="A3518" s="3">
        <v>44496</v>
      </c>
      <c r="B3518" s="2">
        <f t="shared" si="163"/>
        <v>2021</v>
      </c>
      <c r="C3518" s="2">
        <f t="shared" si="162"/>
        <v>10</v>
      </c>
      <c r="D3518" s="2">
        <v>1363</v>
      </c>
      <c r="E3518" t="s">
        <v>1545</v>
      </c>
      <c r="F3518" s="4">
        <v>36631124</v>
      </c>
      <c r="G3518" s="2">
        <v>6.47</v>
      </c>
      <c r="H3518" t="s">
        <v>5792</v>
      </c>
      <c r="O3518" t="s">
        <v>5792</v>
      </c>
      <c r="AD3518" t="str">
        <f t="shared" si="164"/>
        <v xml:space="preserve">Marketing, benefity, občerstvenie </v>
      </c>
    </row>
    <row r="3519" spans="1:30" x14ac:dyDescent="0.3">
      <c r="A3519" s="3">
        <v>44495</v>
      </c>
      <c r="B3519" s="2">
        <f t="shared" si="163"/>
        <v>2021</v>
      </c>
      <c r="C3519" s="2">
        <f t="shared" si="162"/>
        <v>10</v>
      </c>
      <c r="D3519" s="2">
        <v>1501</v>
      </c>
      <c r="E3519" t="s">
        <v>4419</v>
      </c>
      <c r="F3519" s="4">
        <v>36631124</v>
      </c>
      <c r="G3519" s="2">
        <v>3520.95</v>
      </c>
      <c r="H3519" t="s">
        <v>5792</v>
      </c>
      <c r="Q3519" t="s">
        <v>5792</v>
      </c>
      <c r="AD3519" t="str">
        <f t="shared" si="164"/>
        <v xml:space="preserve">Pošta, kuriér, preprava osôb </v>
      </c>
    </row>
    <row r="3520" spans="1:30" x14ac:dyDescent="0.3">
      <c r="A3520" s="3">
        <v>44463</v>
      </c>
      <c r="B3520" s="2">
        <f t="shared" si="163"/>
        <v>2021</v>
      </c>
      <c r="C3520" s="2">
        <f t="shared" si="162"/>
        <v>9</v>
      </c>
      <c r="D3520" s="2">
        <v>1341</v>
      </c>
      <c r="E3520" t="s">
        <v>4584</v>
      </c>
      <c r="F3520" s="4">
        <v>36631124</v>
      </c>
      <c r="G3520" s="2">
        <v>39.11</v>
      </c>
      <c r="H3520" t="s">
        <v>5792</v>
      </c>
      <c r="Q3520" t="s">
        <v>5792</v>
      </c>
      <c r="AD3520" t="str">
        <f t="shared" si="164"/>
        <v xml:space="preserve">Pošta, kuriér, preprava osôb </v>
      </c>
    </row>
    <row r="3521" spans="1:30" x14ac:dyDescent="0.3">
      <c r="A3521" s="3">
        <v>44463</v>
      </c>
      <c r="B3521" s="2">
        <f t="shared" si="163"/>
        <v>2021</v>
      </c>
      <c r="C3521" s="2">
        <f t="shared" si="162"/>
        <v>9</v>
      </c>
      <c r="D3521" s="2">
        <v>1190</v>
      </c>
      <c r="E3521" t="s">
        <v>1545</v>
      </c>
      <c r="F3521" s="4">
        <v>36631124</v>
      </c>
      <c r="G3521" s="2">
        <v>13.67</v>
      </c>
      <c r="H3521" t="s">
        <v>5792</v>
      </c>
      <c r="O3521" t="s">
        <v>5792</v>
      </c>
      <c r="AD3521" t="str">
        <f t="shared" si="164"/>
        <v xml:space="preserve">Marketing, benefity, občerstvenie </v>
      </c>
    </row>
    <row r="3522" spans="1:30" x14ac:dyDescent="0.3">
      <c r="A3522" s="3">
        <v>44462</v>
      </c>
      <c r="B3522" s="2">
        <f t="shared" si="163"/>
        <v>2021</v>
      </c>
      <c r="C3522" s="2">
        <f t="shared" ref="C3522:C3585" si="165">MONTH(A3522)</f>
        <v>9</v>
      </c>
      <c r="D3522" s="2">
        <v>1331</v>
      </c>
      <c r="E3522" t="s">
        <v>4585</v>
      </c>
      <c r="F3522" s="4">
        <v>36631124</v>
      </c>
      <c r="G3522" s="2">
        <v>3698.85</v>
      </c>
      <c r="H3522" t="s">
        <v>5792</v>
      </c>
      <c r="Q3522" t="s">
        <v>5792</v>
      </c>
      <c r="AD3522" t="str">
        <f t="shared" si="164"/>
        <v xml:space="preserve">Pošta, kuriér, preprava osôb </v>
      </c>
    </row>
    <row r="3523" spans="1:30" x14ac:dyDescent="0.3">
      <c r="A3523" s="3">
        <v>44438</v>
      </c>
      <c r="B3523" s="2">
        <f t="shared" ref="B3523:B3586" si="166">YEAR(A3523)</f>
        <v>2021</v>
      </c>
      <c r="C3523" s="2">
        <f t="shared" si="165"/>
        <v>8</v>
      </c>
      <c r="D3523" s="2">
        <v>1177</v>
      </c>
      <c r="E3523" t="s">
        <v>4700</v>
      </c>
      <c r="F3523" s="4">
        <v>36631124</v>
      </c>
      <c r="G3523" s="2">
        <v>6518.55</v>
      </c>
      <c r="H3523" t="s">
        <v>5792</v>
      </c>
      <c r="Q3523" t="s">
        <v>5792</v>
      </c>
      <c r="AD3523" t="str">
        <f t="shared" ref="AD3523:AD3586" si="167">_xlfn.CONCAT(IF($K3523="x",_xlfn.CONCAT($K$1, " "),""),IF($L3523="x",_xlfn.CONCAT($L$1, " "),""),IF($M3523="x",_xlfn.CONCAT($M$1, " "),""),IF($N3523="x",_xlfn.CONCAT($N$1, " "),""),IF($O3523="x",_xlfn.CONCAT($O$1, " "),""),IF($P3523="x",_xlfn.CONCAT($P$1, " "),""),IF($Q3523="x",_xlfn.CONCAT($Q$1, " "),""),IF($R3523="x",_xlfn.CONCAT($R$1, " "),""),IF($S3523="x",_xlfn.CONCAT($S$1, " "),""), IF($T3523="x",_xlfn.CONCAT($T$1, " "),""),IF($U3523="x",_xlfn.CONCAT($U$1, " "),""),IF($V3523="x",_xlfn.CONCAT($V$1, " "),""),IF($W3523="x",_xlfn.CONCAT($W$1, " "),""),IF($X3523="x",_xlfn.CONCAT($X$1, " "),""),IF($Y3523="x",_xlfn.CONCAT($Y$1, " "),""),IF($Z3523="x",_xlfn.CONCAT($Z$1, " "),""),IF($AA3523="x",_xlfn.CONCAT($AA$1, " "),""),IF($AB3523="x",_xlfn.CONCAT($AB$1, " "),""),IF($AC3523="x",_xlfn.CONCAT($AC$1, " "),""))</f>
        <v xml:space="preserve">Pošta, kuriér, preprava osôb </v>
      </c>
    </row>
    <row r="3524" spans="1:30" x14ac:dyDescent="0.3">
      <c r="A3524" s="3">
        <v>44404</v>
      </c>
      <c r="B3524" s="2">
        <f t="shared" si="166"/>
        <v>2021</v>
      </c>
      <c r="C3524" s="2">
        <f t="shared" si="165"/>
        <v>7</v>
      </c>
      <c r="D3524" s="2">
        <v>1006</v>
      </c>
      <c r="E3524" t="s">
        <v>4828</v>
      </c>
      <c r="F3524" s="4">
        <v>36631124</v>
      </c>
      <c r="G3524" s="2">
        <v>5570.15</v>
      </c>
      <c r="H3524" t="s">
        <v>5792</v>
      </c>
      <c r="Q3524" t="s">
        <v>5792</v>
      </c>
      <c r="AD3524" t="str">
        <f t="shared" si="167"/>
        <v xml:space="preserve">Pošta, kuriér, preprava osôb </v>
      </c>
    </row>
    <row r="3525" spans="1:30" x14ac:dyDescent="0.3">
      <c r="A3525" s="3">
        <v>44370</v>
      </c>
      <c r="B3525" s="2">
        <f t="shared" si="166"/>
        <v>2021</v>
      </c>
      <c r="C3525" s="2">
        <f t="shared" si="165"/>
        <v>6</v>
      </c>
      <c r="D3525" s="2">
        <v>828</v>
      </c>
      <c r="E3525" t="s">
        <v>4984</v>
      </c>
      <c r="F3525" s="4">
        <v>36631124</v>
      </c>
      <c r="G3525" s="2">
        <v>6031.2</v>
      </c>
      <c r="H3525" t="s">
        <v>5792</v>
      </c>
      <c r="Q3525" t="s">
        <v>5792</v>
      </c>
      <c r="AD3525" t="str">
        <f t="shared" si="167"/>
        <v xml:space="preserve">Pošta, kuriér, preprava osôb </v>
      </c>
    </row>
    <row r="3526" spans="1:30" x14ac:dyDescent="0.3">
      <c r="A3526" s="3">
        <v>44341</v>
      </c>
      <c r="B3526" s="2">
        <f t="shared" si="166"/>
        <v>2021</v>
      </c>
      <c r="C3526" s="2">
        <f t="shared" si="165"/>
        <v>5</v>
      </c>
      <c r="D3526" s="2">
        <v>674</v>
      </c>
      <c r="E3526" t="s">
        <v>5109</v>
      </c>
      <c r="F3526" s="4">
        <v>36631124</v>
      </c>
      <c r="G3526" s="2">
        <v>6195.3</v>
      </c>
      <c r="H3526" t="s">
        <v>5792</v>
      </c>
      <c r="Q3526" t="s">
        <v>5792</v>
      </c>
      <c r="AD3526" t="str">
        <f t="shared" si="167"/>
        <v xml:space="preserve">Pošta, kuriér, preprava osôb </v>
      </c>
    </row>
    <row r="3527" spans="1:30" x14ac:dyDescent="0.3">
      <c r="A3527" s="3">
        <v>44329</v>
      </c>
      <c r="B3527" s="2">
        <f t="shared" si="166"/>
        <v>2021</v>
      </c>
      <c r="C3527" s="2">
        <f t="shared" si="165"/>
        <v>5</v>
      </c>
      <c r="D3527" s="2">
        <v>455</v>
      </c>
      <c r="E3527" t="s">
        <v>1545</v>
      </c>
      <c r="F3527" s="4">
        <v>36631124</v>
      </c>
      <c r="G3527" s="2">
        <v>13.67</v>
      </c>
      <c r="H3527" t="s">
        <v>5792</v>
      </c>
      <c r="O3527" t="s">
        <v>5792</v>
      </c>
      <c r="AD3527" t="str">
        <f t="shared" si="167"/>
        <v xml:space="preserve">Marketing, benefity, občerstvenie </v>
      </c>
    </row>
    <row r="3528" spans="1:30" x14ac:dyDescent="0.3">
      <c r="A3528" s="3">
        <v>44313</v>
      </c>
      <c r="B3528" s="2">
        <f t="shared" si="166"/>
        <v>2021</v>
      </c>
      <c r="C3528" s="2">
        <f t="shared" si="165"/>
        <v>4</v>
      </c>
      <c r="D3528" s="2">
        <v>507</v>
      </c>
      <c r="E3528" t="s">
        <v>5259</v>
      </c>
      <c r="F3528" s="4">
        <v>36631124</v>
      </c>
      <c r="G3528" s="2">
        <v>8002.3</v>
      </c>
      <c r="H3528" t="s">
        <v>5792</v>
      </c>
      <c r="Q3528" t="s">
        <v>5792</v>
      </c>
      <c r="AD3528" t="str">
        <f t="shared" si="167"/>
        <v xml:space="preserve">Pošta, kuriér, preprava osôb </v>
      </c>
    </row>
    <row r="3529" spans="1:30" x14ac:dyDescent="0.3">
      <c r="A3529" s="3">
        <v>44284</v>
      </c>
      <c r="B3529" s="2">
        <f t="shared" si="166"/>
        <v>2021</v>
      </c>
      <c r="C3529" s="2">
        <f t="shared" si="165"/>
        <v>3</v>
      </c>
      <c r="D3529" s="2">
        <v>260</v>
      </c>
      <c r="E3529" t="s">
        <v>5400</v>
      </c>
      <c r="F3529" s="4">
        <v>36631124</v>
      </c>
      <c r="G3529" s="2">
        <v>8.8699999999999992</v>
      </c>
      <c r="H3529" t="s">
        <v>5792</v>
      </c>
      <c r="O3529" t="s">
        <v>5792</v>
      </c>
      <c r="AD3529" t="str">
        <f t="shared" si="167"/>
        <v xml:space="preserve">Marketing, benefity, občerstvenie </v>
      </c>
    </row>
    <row r="3530" spans="1:30" x14ac:dyDescent="0.3">
      <c r="A3530" s="3">
        <v>44284</v>
      </c>
      <c r="B3530" s="2">
        <f t="shared" si="166"/>
        <v>2021</v>
      </c>
      <c r="C3530" s="2">
        <f t="shared" si="165"/>
        <v>3</v>
      </c>
      <c r="D3530" s="2">
        <v>187</v>
      </c>
      <c r="E3530" t="s">
        <v>5400</v>
      </c>
      <c r="F3530" s="4">
        <v>36631124</v>
      </c>
      <c r="G3530" s="2">
        <v>8.8699999999999992</v>
      </c>
      <c r="H3530" t="s">
        <v>5792</v>
      </c>
      <c r="O3530" t="s">
        <v>5792</v>
      </c>
      <c r="AD3530" t="str">
        <f t="shared" si="167"/>
        <v xml:space="preserve">Marketing, benefity, občerstvenie </v>
      </c>
    </row>
    <row r="3531" spans="1:30" x14ac:dyDescent="0.3">
      <c r="A3531" s="3">
        <v>44278</v>
      </c>
      <c r="B3531" s="2">
        <f t="shared" si="166"/>
        <v>2021</v>
      </c>
      <c r="C3531" s="2">
        <f t="shared" si="165"/>
        <v>3</v>
      </c>
      <c r="D3531" s="2">
        <v>328</v>
      </c>
      <c r="E3531" t="s">
        <v>5429</v>
      </c>
      <c r="F3531" s="4">
        <v>36631124</v>
      </c>
      <c r="G3531" s="2">
        <v>3896.95</v>
      </c>
      <c r="H3531" t="s">
        <v>5792</v>
      </c>
      <c r="Q3531" t="s">
        <v>5792</v>
      </c>
      <c r="AD3531" t="str">
        <f t="shared" si="167"/>
        <v xml:space="preserve">Pošta, kuriér, preprava osôb </v>
      </c>
    </row>
    <row r="3532" spans="1:30" x14ac:dyDescent="0.3">
      <c r="A3532" s="3">
        <v>44250</v>
      </c>
      <c r="B3532" s="2">
        <f t="shared" si="166"/>
        <v>2021</v>
      </c>
      <c r="C3532" s="2">
        <f t="shared" si="165"/>
        <v>2</v>
      </c>
      <c r="D3532" s="2">
        <v>168</v>
      </c>
      <c r="E3532" t="s">
        <v>5565</v>
      </c>
      <c r="F3532" s="4">
        <v>36631124</v>
      </c>
      <c r="G3532" s="2">
        <v>3506.65</v>
      </c>
      <c r="H3532" t="s">
        <v>5792</v>
      </c>
      <c r="Q3532" t="s">
        <v>5792</v>
      </c>
      <c r="AD3532" t="str">
        <f t="shared" si="167"/>
        <v xml:space="preserve">Pošta, kuriér, preprava osôb </v>
      </c>
    </row>
    <row r="3533" spans="1:30" x14ac:dyDescent="0.3">
      <c r="A3533" s="3">
        <v>44228</v>
      </c>
      <c r="B3533" s="2">
        <f t="shared" si="166"/>
        <v>2021</v>
      </c>
      <c r="C3533" s="2">
        <f t="shared" si="165"/>
        <v>2</v>
      </c>
      <c r="D3533" s="2">
        <v>2353</v>
      </c>
      <c r="E3533" t="s">
        <v>5686</v>
      </c>
      <c r="F3533" s="4">
        <v>36631124</v>
      </c>
      <c r="G3533" s="2">
        <v>5880.5</v>
      </c>
      <c r="H3533" t="s">
        <v>5792</v>
      </c>
      <c r="Q3533" t="s">
        <v>5792</v>
      </c>
      <c r="AD3533" t="str">
        <f t="shared" si="167"/>
        <v xml:space="preserve">Pošta, kuriér, preprava osôb </v>
      </c>
    </row>
    <row r="3534" spans="1:30" x14ac:dyDescent="0.3">
      <c r="A3534" s="3">
        <v>44228</v>
      </c>
      <c r="B3534" s="2">
        <f t="shared" si="166"/>
        <v>2021</v>
      </c>
      <c r="C3534" s="2">
        <f t="shared" si="165"/>
        <v>2</v>
      </c>
      <c r="D3534" s="2">
        <v>2272</v>
      </c>
      <c r="E3534" t="s">
        <v>1545</v>
      </c>
      <c r="F3534" s="4">
        <v>36631124</v>
      </c>
      <c r="G3534" s="2">
        <v>10.31</v>
      </c>
      <c r="H3534" t="s">
        <v>5792</v>
      </c>
      <c r="O3534" t="s">
        <v>5792</v>
      </c>
      <c r="AD3534" t="str">
        <f t="shared" si="167"/>
        <v xml:space="preserve">Marketing, benefity, občerstvenie </v>
      </c>
    </row>
    <row r="3535" spans="1:30" x14ac:dyDescent="0.3">
      <c r="A3535" s="3">
        <v>44509</v>
      </c>
      <c r="B3535" s="2">
        <f t="shared" si="166"/>
        <v>2021</v>
      </c>
      <c r="C3535" s="2">
        <f t="shared" si="165"/>
        <v>11</v>
      </c>
      <c r="D3535" s="2">
        <v>1566</v>
      </c>
      <c r="E3535" t="s">
        <v>4369</v>
      </c>
      <c r="F3535" s="4">
        <v>36653004</v>
      </c>
      <c r="G3535" s="2">
        <v>240</v>
      </c>
      <c r="I3535" t="s">
        <v>5792</v>
      </c>
      <c r="K3535" t="s">
        <v>5792</v>
      </c>
      <c r="N3535" t="s">
        <v>5792</v>
      </c>
      <c r="AD3535" t="str">
        <f t="shared" si="167"/>
        <v xml:space="preserve">Investícia a údržba majetku ZŠ / MŠ / Jasle </v>
      </c>
    </row>
    <row r="3536" spans="1:30" x14ac:dyDescent="0.3">
      <c r="A3536" s="3">
        <v>44364</v>
      </c>
      <c r="B3536" s="2">
        <f t="shared" si="166"/>
        <v>2021</v>
      </c>
      <c r="C3536" s="2">
        <f t="shared" si="165"/>
        <v>6</v>
      </c>
      <c r="D3536" s="2">
        <v>813</v>
      </c>
      <c r="E3536" t="s">
        <v>4997</v>
      </c>
      <c r="F3536" s="4">
        <v>36653004</v>
      </c>
      <c r="G3536" s="2">
        <v>288</v>
      </c>
      <c r="I3536" t="s">
        <v>5792</v>
      </c>
      <c r="K3536" t="s">
        <v>5792</v>
      </c>
      <c r="N3536" t="s">
        <v>5792</v>
      </c>
      <c r="AD3536" t="str">
        <f t="shared" si="167"/>
        <v xml:space="preserve">Investícia a údržba majetku ZŠ / MŠ / Jasle </v>
      </c>
    </row>
    <row r="3537" spans="1:30" x14ac:dyDescent="0.3">
      <c r="A3537" s="3">
        <v>44354</v>
      </c>
      <c r="B3537" s="2">
        <f t="shared" si="166"/>
        <v>2021</v>
      </c>
      <c r="C3537" s="2">
        <f t="shared" si="165"/>
        <v>6</v>
      </c>
      <c r="D3537" s="2">
        <v>704</v>
      </c>
      <c r="E3537" t="s">
        <v>5068</v>
      </c>
      <c r="F3537" s="4">
        <v>36653004</v>
      </c>
      <c r="G3537" s="2">
        <v>192</v>
      </c>
      <c r="I3537" t="s">
        <v>5792</v>
      </c>
      <c r="K3537" t="s">
        <v>5792</v>
      </c>
      <c r="AD3537" t="str">
        <f t="shared" si="167"/>
        <v xml:space="preserve">Investícia a údržba majetku </v>
      </c>
    </row>
    <row r="3538" spans="1:30" x14ac:dyDescent="0.3">
      <c r="A3538" s="3">
        <v>44322</v>
      </c>
      <c r="B3538" s="2">
        <f t="shared" si="166"/>
        <v>2021</v>
      </c>
      <c r="C3538" s="2">
        <f t="shared" si="165"/>
        <v>5</v>
      </c>
      <c r="D3538" s="2">
        <v>547</v>
      </c>
      <c r="E3538" t="s">
        <v>5211</v>
      </c>
      <c r="F3538" s="4">
        <v>36653004</v>
      </c>
      <c r="G3538" s="2">
        <v>264</v>
      </c>
      <c r="I3538" t="s">
        <v>5792</v>
      </c>
      <c r="K3538" t="s">
        <v>5792</v>
      </c>
      <c r="N3538" t="s">
        <v>5792</v>
      </c>
      <c r="AD3538" t="str">
        <f t="shared" si="167"/>
        <v xml:space="preserve">Investícia a údržba majetku ZŠ / MŠ / Jasle </v>
      </c>
    </row>
    <row r="3539" spans="1:30" x14ac:dyDescent="0.3">
      <c r="A3539" s="3">
        <v>44438</v>
      </c>
      <c r="B3539" s="2">
        <f t="shared" si="166"/>
        <v>2021</v>
      </c>
      <c r="C3539" s="2">
        <f t="shared" si="165"/>
        <v>8</v>
      </c>
      <c r="D3539" s="2">
        <v>1159</v>
      </c>
      <c r="E3539" t="s">
        <v>4709</v>
      </c>
      <c r="F3539" s="4">
        <v>36654132</v>
      </c>
      <c r="G3539" s="2">
        <v>768</v>
      </c>
      <c r="I3539" t="s">
        <v>5792</v>
      </c>
      <c r="R3539" t="s">
        <v>5792</v>
      </c>
      <c r="AD3539" t="str">
        <f t="shared" si="167"/>
        <v xml:space="preserve">Právne a porad. služby </v>
      </c>
    </row>
    <row r="3540" spans="1:30" x14ac:dyDescent="0.3">
      <c r="A3540" s="3">
        <v>44370</v>
      </c>
      <c r="B3540" s="2">
        <f t="shared" si="166"/>
        <v>2021</v>
      </c>
      <c r="C3540" s="2">
        <f t="shared" si="165"/>
        <v>6</v>
      </c>
      <c r="D3540" s="2">
        <v>726</v>
      </c>
      <c r="E3540" t="s">
        <v>4980</v>
      </c>
      <c r="F3540" s="4">
        <v>36654132</v>
      </c>
      <c r="G3540" s="2">
        <v>11400</v>
      </c>
      <c r="I3540" t="s">
        <v>5792</v>
      </c>
      <c r="R3540" t="s">
        <v>5792</v>
      </c>
      <c r="AD3540" t="str">
        <f t="shared" si="167"/>
        <v xml:space="preserve">Právne a porad. služby </v>
      </c>
    </row>
    <row r="3541" spans="1:30" x14ac:dyDescent="0.3">
      <c r="A3541" s="3">
        <v>44294</v>
      </c>
      <c r="B3541" s="2">
        <f t="shared" si="166"/>
        <v>2021</v>
      </c>
      <c r="C3541" s="2">
        <f t="shared" si="165"/>
        <v>4</v>
      </c>
      <c r="D3541" s="2">
        <v>332</v>
      </c>
      <c r="E3541" t="s">
        <v>5347</v>
      </c>
      <c r="F3541" s="4">
        <v>36654132</v>
      </c>
      <c r="G3541" s="2">
        <v>960</v>
      </c>
      <c r="I3541" t="s">
        <v>5792</v>
      </c>
      <c r="R3541" t="s">
        <v>5792</v>
      </c>
      <c r="AD3541" t="str">
        <f t="shared" si="167"/>
        <v xml:space="preserve">Právne a porad. služby </v>
      </c>
    </row>
    <row r="3542" spans="1:30" x14ac:dyDescent="0.3">
      <c r="A3542" s="3">
        <v>45225</v>
      </c>
      <c r="B3542" s="2">
        <f t="shared" si="166"/>
        <v>2023</v>
      </c>
      <c r="C3542" s="2">
        <f t="shared" si="165"/>
        <v>10</v>
      </c>
      <c r="D3542" s="2">
        <v>1204</v>
      </c>
      <c r="E3542" t="s">
        <v>685</v>
      </c>
      <c r="F3542" s="4">
        <v>36656356</v>
      </c>
      <c r="G3542" s="2">
        <v>86.4</v>
      </c>
      <c r="I3542" t="s">
        <v>5792</v>
      </c>
      <c r="AA3542" t="s">
        <v>5792</v>
      </c>
      <c r="AD3542" t="str">
        <f t="shared" si="167"/>
        <v xml:space="preserve">Automobily a technika </v>
      </c>
    </row>
    <row r="3543" spans="1:30" x14ac:dyDescent="0.3">
      <c r="A3543" s="3">
        <v>45225</v>
      </c>
      <c r="B3543" s="2">
        <f t="shared" si="166"/>
        <v>2023</v>
      </c>
      <c r="C3543" s="2">
        <f t="shared" si="165"/>
        <v>10</v>
      </c>
      <c r="D3543" s="2">
        <v>1205</v>
      </c>
      <c r="E3543" t="s">
        <v>686</v>
      </c>
      <c r="F3543" s="4">
        <v>36656356</v>
      </c>
      <c r="G3543" s="2">
        <v>369.02</v>
      </c>
      <c r="I3543" t="s">
        <v>5792</v>
      </c>
      <c r="AA3543" t="s">
        <v>5792</v>
      </c>
      <c r="AD3543" t="str">
        <f t="shared" si="167"/>
        <v xml:space="preserve">Automobily a technika </v>
      </c>
    </row>
    <row r="3544" spans="1:30" x14ac:dyDescent="0.3">
      <c r="A3544" s="3">
        <v>45180</v>
      </c>
      <c r="B3544" s="2">
        <f t="shared" si="166"/>
        <v>2023</v>
      </c>
      <c r="C3544" s="2">
        <f t="shared" si="165"/>
        <v>9</v>
      </c>
      <c r="D3544" s="2">
        <v>983</v>
      </c>
      <c r="E3544" t="s">
        <v>685</v>
      </c>
      <c r="F3544" s="4">
        <v>36656356</v>
      </c>
      <c r="G3544" s="2">
        <v>-86.4</v>
      </c>
      <c r="I3544" t="s">
        <v>5792</v>
      </c>
      <c r="AA3544" t="s">
        <v>5792</v>
      </c>
      <c r="AD3544" t="str">
        <f t="shared" si="167"/>
        <v xml:space="preserve">Automobily a technika </v>
      </c>
    </row>
    <row r="3545" spans="1:30" x14ac:dyDescent="0.3">
      <c r="A3545" s="3">
        <v>45140</v>
      </c>
      <c r="B3545" s="2">
        <f t="shared" si="166"/>
        <v>2023</v>
      </c>
      <c r="C3545" s="2">
        <f t="shared" si="165"/>
        <v>8</v>
      </c>
      <c r="D3545" s="2">
        <v>804</v>
      </c>
      <c r="E3545" t="s">
        <v>685</v>
      </c>
      <c r="F3545" s="4">
        <v>36656356</v>
      </c>
      <c r="G3545" s="2">
        <v>660.41</v>
      </c>
      <c r="I3545" t="s">
        <v>5792</v>
      </c>
      <c r="AA3545" t="s">
        <v>5792</v>
      </c>
      <c r="AD3545" t="str">
        <f t="shared" si="167"/>
        <v xml:space="preserve">Automobily a technika </v>
      </c>
    </row>
    <row r="3546" spans="1:30" x14ac:dyDescent="0.3">
      <c r="A3546" s="3">
        <v>45077</v>
      </c>
      <c r="B3546" s="2">
        <f t="shared" si="166"/>
        <v>2023</v>
      </c>
      <c r="C3546" s="2">
        <f t="shared" si="165"/>
        <v>5</v>
      </c>
      <c r="D3546" s="2">
        <v>501</v>
      </c>
      <c r="E3546" t="s">
        <v>1521</v>
      </c>
      <c r="F3546" s="4">
        <v>36656356</v>
      </c>
      <c r="G3546" s="2">
        <v>702.89</v>
      </c>
      <c r="I3546" t="s">
        <v>5792</v>
      </c>
      <c r="AA3546" t="s">
        <v>5792</v>
      </c>
      <c r="AD3546" t="str">
        <f t="shared" si="167"/>
        <v xml:space="preserve">Automobily a technika </v>
      </c>
    </row>
    <row r="3547" spans="1:30" x14ac:dyDescent="0.3">
      <c r="A3547" s="3">
        <v>45062</v>
      </c>
      <c r="B3547" s="2">
        <f t="shared" si="166"/>
        <v>2023</v>
      </c>
      <c r="C3547" s="2">
        <f t="shared" si="165"/>
        <v>5</v>
      </c>
      <c r="D3547" s="2">
        <v>405</v>
      </c>
      <c r="E3547" t="s">
        <v>685</v>
      </c>
      <c r="F3547" s="4">
        <v>36656356</v>
      </c>
      <c r="G3547" s="2">
        <v>162</v>
      </c>
      <c r="I3547" t="s">
        <v>5792</v>
      </c>
      <c r="AA3547" t="s">
        <v>5792</v>
      </c>
      <c r="AD3547" t="str">
        <f t="shared" si="167"/>
        <v xml:space="preserve">Automobily a technika </v>
      </c>
    </row>
    <row r="3548" spans="1:30" x14ac:dyDescent="0.3">
      <c r="A3548" s="3">
        <v>44916</v>
      </c>
      <c r="B3548" s="2">
        <f t="shared" si="166"/>
        <v>2022</v>
      </c>
      <c r="C3548" s="2">
        <f t="shared" si="165"/>
        <v>12</v>
      </c>
      <c r="D3548">
        <v>1795</v>
      </c>
      <c r="E3548" t="s">
        <v>2320</v>
      </c>
      <c r="F3548" s="4">
        <v>36656356</v>
      </c>
      <c r="G3548" s="2">
        <v>348.34</v>
      </c>
      <c r="I3548" t="s">
        <v>5792</v>
      </c>
      <c r="AA3548" t="s">
        <v>5792</v>
      </c>
      <c r="AD3548" t="str">
        <f t="shared" si="167"/>
        <v xml:space="preserve">Automobily a technika </v>
      </c>
    </row>
    <row r="3549" spans="1:30" x14ac:dyDescent="0.3">
      <c r="A3549" s="3">
        <v>44916</v>
      </c>
      <c r="B3549" s="2">
        <f t="shared" si="166"/>
        <v>2022</v>
      </c>
      <c r="C3549" s="2">
        <f t="shared" si="165"/>
        <v>12</v>
      </c>
      <c r="D3549">
        <v>1794</v>
      </c>
      <c r="E3549" t="s">
        <v>2321</v>
      </c>
      <c r="F3549" s="4">
        <v>36656356</v>
      </c>
      <c r="G3549" s="2">
        <v>300</v>
      </c>
      <c r="I3549" t="s">
        <v>5792</v>
      </c>
      <c r="AA3549" t="s">
        <v>5792</v>
      </c>
      <c r="AD3549" t="str">
        <f t="shared" si="167"/>
        <v xml:space="preserve">Automobily a technika </v>
      </c>
    </row>
    <row r="3550" spans="1:30" x14ac:dyDescent="0.3">
      <c r="A3550" s="3">
        <v>44893</v>
      </c>
      <c r="B3550" s="2">
        <f t="shared" si="166"/>
        <v>2022</v>
      </c>
      <c r="C3550" s="2">
        <f t="shared" si="165"/>
        <v>11</v>
      </c>
      <c r="D3550">
        <v>1538</v>
      </c>
      <c r="E3550" t="s">
        <v>2530</v>
      </c>
      <c r="F3550" s="4">
        <v>36656356</v>
      </c>
      <c r="G3550" s="2">
        <v>687.88</v>
      </c>
      <c r="I3550" t="s">
        <v>5792</v>
      </c>
      <c r="AA3550" t="s">
        <v>5792</v>
      </c>
      <c r="AD3550" t="str">
        <f t="shared" si="167"/>
        <v xml:space="preserve">Automobily a technika </v>
      </c>
    </row>
    <row r="3551" spans="1:30" x14ac:dyDescent="0.3">
      <c r="A3551" s="3">
        <v>44711</v>
      </c>
      <c r="B3551" s="2">
        <f t="shared" si="166"/>
        <v>2022</v>
      </c>
      <c r="C3551" s="2">
        <f t="shared" si="165"/>
        <v>5</v>
      </c>
      <c r="D3551">
        <v>716</v>
      </c>
      <c r="E3551" t="s">
        <v>3284</v>
      </c>
      <c r="F3551" s="4">
        <v>36656356</v>
      </c>
      <c r="G3551" s="2">
        <v>1465.58</v>
      </c>
      <c r="I3551" t="s">
        <v>5792</v>
      </c>
      <c r="AA3551" t="s">
        <v>5792</v>
      </c>
      <c r="AD3551" t="str">
        <f t="shared" si="167"/>
        <v xml:space="preserve">Automobily a technika </v>
      </c>
    </row>
    <row r="3552" spans="1:30" x14ac:dyDescent="0.3">
      <c r="A3552" s="3">
        <v>44694</v>
      </c>
      <c r="B3552" s="2">
        <f t="shared" si="166"/>
        <v>2022</v>
      </c>
      <c r="C3552" s="2">
        <f t="shared" si="165"/>
        <v>5</v>
      </c>
      <c r="D3552">
        <v>555</v>
      </c>
      <c r="E3552" t="s">
        <v>2320</v>
      </c>
      <c r="F3552" s="4">
        <v>36656356</v>
      </c>
      <c r="G3552" s="2">
        <v>1629.12</v>
      </c>
      <c r="I3552" t="s">
        <v>5792</v>
      </c>
      <c r="AA3552" t="s">
        <v>5792</v>
      </c>
      <c r="AD3552" t="str">
        <f t="shared" si="167"/>
        <v xml:space="preserve">Automobily a technika </v>
      </c>
    </row>
    <row r="3553" spans="1:30" x14ac:dyDescent="0.3">
      <c r="A3553" s="3">
        <v>44671</v>
      </c>
      <c r="B3553" s="2">
        <f t="shared" si="166"/>
        <v>2022</v>
      </c>
      <c r="C3553" s="2">
        <f t="shared" si="165"/>
        <v>4</v>
      </c>
      <c r="D3553">
        <v>437</v>
      </c>
      <c r="E3553" t="s">
        <v>3504</v>
      </c>
      <c r="F3553" s="4">
        <v>36656356</v>
      </c>
      <c r="G3553" s="2">
        <v>96</v>
      </c>
      <c r="I3553" t="s">
        <v>5792</v>
      </c>
      <c r="AA3553" t="s">
        <v>5792</v>
      </c>
      <c r="AD3553" t="str">
        <f t="shared" si="167"/>
        <v xml:space="preserve">Automobily a technika </v>
      </c>
    </row>
    <row r="3554" spans="1:30" x14ac:dyDescent="0.3">
      <c r="A3554" s="3">
        <v>44671</v>
      </c>
      <c r="B3554" s="2">
        <f t="shared" si="166"/>
        <v>2022</v>
      </c>
      <c r="C3554" s="2">
        <f t="shared" si="165"/>
        <v>4</v>
      </c>
      <c r="D3554">
        <v>436</v>
      </c>
      <c r="E3554" t="s">
        <v>3504</v>
      </c>
      <c r="F3554" s="4">
        <v>36656356</v>
      </c>
      <c r="G3554" s="2">
        <v>562.79999999999995</v>
      </c>
      <c r="I3554" t="s">
        <v>5792</v>
      </c>
      <c r="AA3554" t="s">
        <v>5792</v>
      </c>
      <c r="AD3554" t="str">
        <f t="shared" si="167"/>
        <v xml:space="preserve">Automobily a technika </v>
      </c>
    </row>
    <row r="3555" spans="1:30" x14ac:dyDescent="0.3">
      <c r="A3555" s="3">
        <v>44671</v>
      </c>
      <c r="B3555" s="2">
        <f t="shared" si="166"/>
        <v>2022</v>
      </c>
      <c r="C3555" s="2">
        <f t="shared" si="165"/>
        <v>4</v>
      </c>
      <c r="D3555">
        <v>410</v>
      </c>
      <c r="E3555" t="s">
        <v>2530</v>
      </c>
      <c r="F3555" s="4">
        <v>36656356</v>
      </c>
      <c r="G3555" s="2">
        <v>268.8</v>
      </c>
      <c r="I3555" t="s">
        <v>5792</v>
      </c>
      <c r="AA3555" t="s">
        <v>5792</v>
      </c>
      <c r="AD3555" t="str">
        <f t="shared" si="167"/>
        <v xml:space="preserve">Automobily a technika </v>
      </c>
    </row>
    <row r="3556" spans="1:30" x14ac:dyDescent="0.3">
      <c r="A3556" s="3">
        <v>44637</v>
      </c>
      <c r="B3556" s="2">
        <f t="shared" si="166"/>
        <v>2022</v>
      </c>
      <c r="C3556" s="2">
        <f t="shared" si="165"/>
        <v>3</v>
      </c>
      <c r="D3556">
        <v>293</v>
      </c>
      <c r="E3556" t="s">
        <v>3504</v>
      </c>
      <c r="F3556" s="4">
        <v>36656356</v>
      </c>
      <c r="G3556" s="2">
        <v>394.46</v>
      </c>
      <c r="I3556" t="s">
        <v>5792</v>
      </c>
      <c r="AA3556" t="s">
        <v>5792</v>
      </c>
      <c r="AD3556" t="str">
        <f t="shared" si="167"/>
        <v xml:space="preserve">Automobily a technika </v>
      </c>
    </row>
    <row r="3557" spans="1:30" x14ac:dyDescent="0.3">
      <c r="A3557" s="3">
        <v>44608</v>
      </c>
      <c r="B3557" s="2">
        <f t="shared" si="166"/>
        <v>2022</v>
      </c>
      <c r="C3557" s="2">
        <f t="shared" si="165"/>
        <v>2</v>
      </c>
      <c r="D3557">
        <v>146</v>
      </c>
      <c r="E3557" t="s">
        <v>3284</v>
      </c>
      <c r="F3557" s="4">
        <v>36656356</v>
      </c>
      <c r="G3557" s="2">
        <v>468.32</v>
      </c>
      <c r="I3557" t="s">
        <v>5792</v>
      </c>
      <c r="AA3557" t="s">
        <v>5792</v>
      </c>
      <c r="AD3557" t="str">
        <f t="shared" si="167"/>
        <v xml:space="preserve">Automobily a technika </v>
      </c>
    </row>
    <row r="3558" spans="1:30" x14ac:dyDescent="0.3">
      <c r="A3558" s="3">
        <v>44559</v>
      </c>
      <c r="B3558" s="2">
        <f t="shared" si="166"/>
        <v>2021</v>
      </c>
      <c r="C3558" s="2">
        <f t="shared" si="165"/>
        <v>12</v>
      </c>
      <c r="D3558" s="2">
        <v>1891</v>
      </c>
      <c r="E3558" t="s">
        <v>4068</v>
      </c>
      <c r="F3558" s="4">
        <v>36656356</v>
      </c>
      <c r="G3558" s="2">
        <v>345.29</v>
      </c>
      <c r="I3558" t="s">
        <v>5792</v>
      </c>
      <c r="AA3558" t="s">
        <v>5792</v>
      </c>
      <c r="AD3558" t="str">
        <f t="shared" si="167"/>
        <v xml:space="preserve">Automobily a technika </v>
      </c>
    </row>
    <row r="3559" spans="1:30" x14ac:dyDescent="0.3">
      <c r="A3559" s="3">
        <v>44559</v>
      </c>
      <c r="B3559" s="2">
        <f t="shared" si="166"/>
        <v>2021</v>
      </c>
      <c r="C3559" s="2">
        <f t="shared" si="165"/>
        <v>12</v>
      </c>
      <c r="D3559" s="2">
        <v>1890</v>
      </c>
      <c r="E3559" t="s">
        <v>3504</v>
      </c>
      <c r="F3559" s="4">
        <v>36656356</v>
      </c>
      <c r="G3559" s="2">
        <v>692.47</v>
      </c>
      <c r="I3559" t="s">
        <v>5792</v>
      </c>
      <c r="AA3559" t="s">
        <v>5792</v>
      </c>
      <c r="AD3559" t="str">
        <f t="shared" si="167"/>
        <v xml:space="preserve">Automobily a technika </v>
      </c>
    </row>
    <row r="3560" spans="1:30" x14ac:dyDescent="0.3">
      <c r="A3560" s="3">
        <v>44550</v>
      </c>
      <c r="B3560" s="2">
        <f t="shared" si="166"/>
        <v>2021</v>
      </c>
      <c r="C3560" s="2">
        <f t="shared" si="165"/>
        <v>12</v>
      </c>
      <c r="D3560" s="2">
        <v>1770</v>
      </c>
      <c r="E3560" t="s">
        <v>3284</v>
      </c>
      <c r="F3560" s="4">
        <v>36656356</v>
      </c>
      <c r="G3560" s="2">
        <v>237.01</v>
      </c>
      <c r="I3560" t="s">
        <v>5792</v>
      </c>
      <c r="AA3560" t="s">
        <v>5792</v>
      </c>
      <c r="AD3560" t="str">
        <f t="shared" si="167"/>
        <v xml:space="preserve">Automobily a technika </v>
      </c>
    </row>
    <row r="3561" spans="1:30" x14ac:dyDescent="0.3">
      <c r="A3561" s="3">
        <v>44550</v>
      </c>
      <c r="B3561" s="2">
        <f t="shared" si="166"/>
        <v>2021</v>
      </c>
      <c r="C3561" s="2">
        <f t="shared" si="165"/>
        <v>12</v>
      </c>
      <c r="D3561" s="2">
        <v>1769</v>
      </c>
      <c r="E3561" t="s">
        <v>3504</v>
      </c>
      <c r="F3561" s="4">
        <v>36656356</v>
      </c>
      <c r="G3561" s="2">
        <v>230.68</v>
      </c>
      <c r="I3561" t="s">
        <v>5792</v>
      </c>
      <c r="AA3561" t="s">
        <v>5792</v>
      </c>
      <c r="AD3561" t="str">
        <f t="shared" si="167"/>
        <v xml:space="preserve">Automobily a technika </v>
      </c>
    </row>
    <row r="3562" spans="1:30" x14ac:dyDescent="0.3">
      <c r="A3562" s="3">
        <v>44510</v>
      </c>
      <c r="B3562" s="2">
        <f t="shared" si="166"/>
        <v>2021</v>
      </c>
      <c r="C3562" s="2">
        <f t="shared" si="165"/>
        <v>11</v>
      </c>
      <c r="D3562" s="2">
        <v>1553</v>
      </c>
      <c r="E3562" t="s">
        <v>4361</v>
      </c>
      <c r="F3562" s="4">
        <v>36656356</v>
      </c>
      <c r="G3562" s="2">
        <v>680.4</v>
      </c>
      <c r="I3562" t="s">
        <v>5792</v>
      </c>
      <c r="AA3562" t="s">
        <v>5792</v>
      </c>
      <c r="AD3562" t="str">
        <f t="shared" si="167"/>
        <v xml:space="preserve">Automobily a technika </v>
      </c>
    </row>
    <row r="3563" spans="1:30" x14ac:dyDescent="0.3">
      <c r="A3563" s="3">
        <v>44490</v>
      </c>
      <c r="B3563" s="2">
        <f t="shared" si="166"/>
        <v>2021</v>
      </c>
      <c r="C3563" s="2">
        <f t="shared" si="165"/>
        <v>10</v>
      </c>
      <c r="D3563" s="2">
        <v>1471</v>
      </c>
      <c r="E3563" t="s">
        <v>4361</v>
      </c>
      <c r="F3563" s="4">
        <v>36656356</v>
      </c>
      <c r="G3563" s="2">
        <v>544.1</v>
      </c>
      <c r="I3563" t="s">
        <v>5792</v>
      </c>
      <c r="AA3563" t="s">
        <v>5792</v>
      </c>
      <c r="AD3563" t="str">
        <f t="shared" si="167"/>
        <v xml:space="preserve">Automobily a technika </v>
      </c>
    </row>
    <row r="3564" spans="1:30" x14ac:dyDescent="0.3">
      <c r="A3564" s="3">
        <v>44482</v>
      </c>
      <c r="B3564" s="2">
        <f t="shared" si="166"/>
        <v>2021</v>
      </c>
      <c r="C3564" s="2">
        <f t="shared" si="165"/>
        <v>10</v>
      </c>
      <c r="D3564" s="2">
        <v>1385</v>
      </c>
      <c r="E3564" t="s">
        <v>4361</v>
      </c>
      <c r="F3564" s="4">
        <v>36656356</v>
      </c>
      <c r="G3564" s="2">
        <v>226.08</v>
      </c>
      <c r="I3564" t="s">
        <v>5792</v>
      </c>
      <c r="AA3564" t="s">
        <v>5792</v>
      </c>
      <c r="AD3564" t="str">
        <f t="shared" si="167"/>
        <v xml:space="preserve">Automobily a technika </v>
      </c>
    </row>
    <row r="3565" spans="1:30" x14ac:dyDescent="0.3">
      <c r="A3565" s="3">
        <v>44438</v>
      </c>
      <c r="B3565" s="2">
        <f t="shared" si="166"/>
        <v>2021</v>
      </c>
      <c r="C3565" s="2">
        <f t="shared" si="165"/>
        <v>8</v>
      </c>
      <c r="D3565" s="2">
        <v>1162</v>
      </c>
      <c r="E3565" t="s">
        <v>4708</v>
      </c>
      <c r="F3565" s="4">
        <v>36656356</v>
      </c>
      <c r="G3565" s="2">
        <v>244.51</v>
      </c>
      <c r="I3565" t="s">
        <v>5792</v>
      </c>
      <c r="AA3565" t="s">
        <v>5792</v>
      </c>
      <c r="AD3565" t="str">
        <f t="shared" si="167"/>
        <v xml:space="preserve">Automobily a technika </v>
      </c>
    </row>
    <row r="3566" spans="1:30" x14ac:dyDescent="0.3">
      <c r="A3566" s="3">
        <v>44417</v>
      </c>
      <c r="B3566" s="2">
        <f t="shared" si="166"/>
        <v>2021</v>
      </c>
      <c r="C3566" s="2">
        <f t="shared" si="165"/>
        <v>8</v>
      </c>
      <c r="D3566" s="2">
        <v>1049</v>
      </c>
      <c r="E3566" t="s">
        <v>4788</v>
      </c>
      <c r="F3566" s="4">
        <v>36656356</v>
      </c>
      <c r="G3566" s="2">
        <v>495.36</v>
      </c>
      <c r="I3566" t="s">
        <v>5792</v>
      </c>
      <c r="AA3566" t="s">
        <v>5792</v>
      </c>
      <c r="AD3566" t="str">
        <f t="shared" si="167"/>
        <v xml:space="preserve">Automobily a technika </v>
      </c>
    </row>
    <row r="3567" spans="1:30" x14ac:dyDescent="0.3">
      <c r="A3567" s="3">
        <v>44396</v>
      </c>
      <c r="B3567" s="2">
        <f t="shared" si="166"/>
        <v>2021</v>
      </c>
      <c r="C3567" s="2">
        <f t="shared" si="165"/>
        <v>7</v>
      </c>
      <c r="D3567" s="2">
        <v>875</v>
      </c>
      <c r="E3567" t="s">
        <v>686</v>
      </c>
      <c r="F3567" s="4">
        <v>36656356</v>
      </c>
      <c r="G3567" s="2">
        <v>676.15</v>
      </c>
      <c r="I3567" t="s">
        <v>5792</v>
      </c>
      <c r="AA3567" t="s">
        <v>5792</v>
      </c>
      <c r="AD3567" t="str">
        <f t="shared" si="167"/>
        <v xml:space="preserve">Automobily a technika </v>
      </c>
    </row>
    <row r="3568" spans="1:30" x14ac:dyDescent="0.3">
      <c r="A3568" s="3">
        <v>44396</v>
      </c>
      <c r="B3568" s="2">
        <f t="shared" si="166"/>
        <v>2021</v>
      </c>
      <c r="C3568" s="2">
        <f t="shared" si="165"/>
        <v>7</v>
      </c>
      <c r="D3568" s="2">
        <v>865</v>
      </c>
      <c r="E3568" t="s">
        <v>4887</v>
      </c>
      <c r="F3568" s="4">
        <v>36656356</v>
      </c>
      <c r="G3568" s="2">
        <v>413.1</v>
      </c>
      <c r="I3568" t="s">
        <v>5792</v>
      </c>
      <c r="AA3568" t="s">
        <v>5792</v>
      </c>
      <c r="AD3568" t="str">
        <f t="shared" si="167"/>
        <v xml:space="preserve">Automobily a technika </v>
      </c>
    </row>
    <row r="3569" spans="1:30" x14ac:dyDescent="0.3">
      <c r="A3569" s="3">
        <v>44396</v>
      </c>
      <c r="B3569" s="2">
        <f t="shared" si="166"/>
        <v>2021</v>
      </c>
      <c r="C3569" s="2">
        <f t="shared" si="165"/>
        <v>7</v>
      </c>
      <c r="D3569" s="2">
        <v>859</v>
      </c>
      <c r="E3569" t="s">
        <v>4891</v>
      </c>
      <c r="F3569" s="4">
        <v>36656356</v>
      </c>
      <c r="G3569" s="2">
        <v>134.65</v>
      </c>
      <c r="I3569" t="s">
        <v>5792</v>
      </c>
      <c r="AA3569" t="s">
        <v>5792</v>
      </c>
      <c r="AD3569" t="str">
        <f t="shared" si="167"/>
        <v xml:space="preserve">Automobily a technika </v>
      </c>
    </row>
    <row r="3570" spans="1:30" x14ac:dyDescent="0.3">
      <c r="A3570" s="3">
        <v>44236</v>
      </c>
      <c r="B3570" s="2">
        <f t="shared" si="166"/>
        <v>2021</v>
      </c>
      <c r="C3570" s="2">
        <f t="shared" si="165"/>
        <v>2</v>
      </c>
      <c r="D3570" s="2">
        <v>61</v>
      </c>
      <c r="E3570" t="s">
        <v>4891</v>
      </c>
      <c r="F3570" s="4">
        <v>36656356</v>
      </c>
      <c r="G3570" s="2">
        <v>152.57</v>
      </c>
      <c r="I3570" t="s">
        <v>5792</v>
      </c>
      <c r="AA3570" t="s">
        <v>5792</v>
      </c>
      <c r="AD3570" t="str">
        <f t="shared" si="167"/>
        <v xml:space="preserve">Automobily a technika </v>
      </c>
    </row>
    <row r="3571" spans="1:30" x14ac:dyDescent="0.3">
      <c r="A3571" s="3">
        <v>44721</v>
      </c>
      <c r="B3571" s="2">
        <f t="shared" si="166"/>
        <v>2022</v>
      </c>
      <c r="C3571" s="2">
        <f t="shared" si="165"/>
        <v>6</v>
      </c>
      <c r="D3571">
        <v>688</v>
      </c>
      <c r="E3571" t="s">
        <v>3254</v>
      </c>
      <c r="F3571" s="4">
        <v>36657531</v>
      </c>
      <c r="G3571" s="2">
        <v>420</v>
      </c>
      <c r="I3571" t="s">
        <v>5792</v>
      </c>
      <c r="K3571" t="s">
        <v>5792</v>
      </c>
      <c r="AD3571" t="str">
        <f t="shared" si="167"/>
        <v xml:space="preserve">Investícia a údržba majetku </v>
      </c>
    </row>
    <row r="3572" spans="1:30" x14ac:dyDescent="0.3">
      <c r="A3572" s="3">
        <v>45196</v>
      </c>
      <c r="B3572" s="2">
        <f t="shared" si="166"/>
        <v>2023</v>
      </c>
      <c r="C3572" s="2">
        <f t="shared" si="165"/>
        <v>9</v>
      </c>
      <c r="D3572" s="2">
        <v>1072</v>
      </c>
      <c r="E3572" t="s">
        <v>912</v>
      </c>
      <c r="F3572" s="4">
        <v>36660710</v>
      </c>
      <c r="G3572" s="2">
        <v>423.65</v>
      </c>
      <c r="I3572" t="s">
        <v>5792</v>
      </c>
      <c r="K3572" t="s">
        <v>5792</v>
      </c>
      <c r="N3572" t="s">
        <v>5792</v>
      </c>
      <c r="AD3572" t="str">
        <f t="shared" si="167"/>
        <v xml:space="preserve">Investícia a údržba majetku ZŠ / MŠ / Jasle </v>
      </c>
    </row>
    <row r="3573" spans="1:30" x14ac:dyDescent="0.3">
      <c r="A3573" s="3">
        <v>45190</v>
      </c>
      <c r="B3573" s="2">
        <f t="shared" si="166"/>
        <v>2023</v>
      </c>
      <c r="C3573" s="2">
        <f t="shared" si="165"/>
        <v>9</v>
      </c>
      <c r="D3573" s="2">
        <v>42</v>
      </c>
      <c r="E3573" t="s">
        <v>945</v>
      </c>
      <c r="F3573" s="4">
        <v>36660710</v>
      </c>
      <c r="G3573" s="2">
        <v>423.65</v>
      </c>
      <c r="I3573" t="s">
        <v>5792</v>
      </c>
      <c r="K3573" t="s">
        <v>5792</v>
      </c>
      <c r="N3573" t="s">
        <v>5792</v>
      </c>
      <c r="AD3573" t="str">
        <f t="shared" si="167"/>
        <v xml:space="preserve">Investícia a údržba majetku ZŠ / MŠ / Jasle </v>
      </c>
    </row>
    <row r="3574" spans="1:30" x14ac:dyDescent="0.3">
      <c r="A3574" s="3">
        <v>45096</v>
      </c>
      <c r="B3574" s="2">
        <f t="shared" si="166"/>
        <v>2023</v>
      </c>
      <c r="C3574" s="2">
        <f t="shared" si="165"/>
        <v>6</v>
      </c>
      <c r="D3574" s="2">
        <v>567</v>
      </c>
      <c r="E3574" t="s">
        <v>1473</v>
      </c>
      <c r="F3574" s="4">
        <v>36667081</v>
      </c>
      <c r="G3574" s="2">
        <v>4000</v>
      </c>
      <c r="I3574" t="s">
        <v>5792</v>
      </c>
      <c r="O3574" t="s">
        <v>5792</v>
      </c>
      <c r="AD3574" t="str">
        <f t="shared" si="167"/>
        <v xml:space="preserve">Marketing, benefity, občerstvenie </v>
      </c>
    </row>
    <row r="3575" spans="1:30" x14ac:dyDescent="0.3">
      <c r="A3575" s="3">
        <v>44606</v>
      </c>
      <c r="B3575" s="2">
        <f t="shared" si="166"/>
        <v>2022</v>
      </c>
      <c r="C3575" s="2">
        <f t="shared" si="165"/>
        <v>2</v>
      </c>
      <c r="D3575">
        <v>2039</v>
      </c>
      <c r="E3575" t="s">
        <v>3801</v>
      </c>
      <c r="F3575" s="4">
        <v>36670120</v>
      </c>
      <c r="G3575" s="2">
        <v>68</v>
      </c>
      <c r="H3575" t="s">
        <v>5792</v>
      </c>
      <c r="M3575" t="s">
        <v>5792</v>
      </c>
      <c r="AD3575" t="str">
        <f t="shared" si="167"/>
        <v xml:space="preserve">Dôchodci </v>
      </c>
    </row>
    <row r="3576" spans="1:30" x14ac:dyDescent="0.3">
      <c r="A3576" s="3">
        <v>44561</v>
      </c>
      <c r="B3576" s="2">
        <f t="shared" si="166"/>
        <v>2021</v>
      </c>
      <c r="C3576" s="2">
        <f t="shared" si="165"/>
        <v>12</v>
      </c>
      <c r="D3576" s="2">
        <v>1905</v>
      </c>
      <c r="E3576" t="s">
        <v>3992</v>
      </c>
      <c r="F3576" s="4">
        <v>36670120</v>
      </c>
      <c r="G3576" s="2">
        <v>27.5</v>
      </c>
      <c r="H3576" t="s">
        <v>5792</v>
      </c>
      <c r="M3576" t="s">
        <v>5792</v>
      </c>
      <c r="AD3576" t="str">
        <f t="shared" si="167"/>
        <v xml:space="preserve">Dôchodci </v>
      </c>
    </row>
    <row r="3577" spans="1:30" x14ac:dyDescent="0.3">
      <c r="A3577" s="3">
        <v>44531</v>
      </c>
      <c r="B3577" s="2">
        <f t="shared" si="166"/>
        <v>2021</v>
      </c>
      <c r="C3577" s="2">
        <f t="shared" si="165"/>
        <v>12</v>
      </c>
      <c r="D3577" s="2">
        <v>1683</v>
      </c>
      <c r="E3577" t="s">
        <v>4250</v>
      </c>
      <c r="F3577" s="4">
        <v>36670120</v>
      </c>
      <c r="G3577" s="2">
        <v>32.5</v>
      </c>
      <c r="H3577" t="s">
        <v>5792</v>
      </c>
      <c r="M3577" t="s">
        <v>5792</v>
      </c>
      <c r="AD3577" t="str">
        <f t="shared" si="167"/>
        <v xml:space="preserve">Dôchodci </v>
      </c>
    </row>
    <row r="3578" spans="1:30" x14ac:dyDescent="0.3">
      <c r="A3578" s="3">
        <v>44502</v>
      </c>
      <c r="B3578" s="2">
        <f t="shared" si="166"/>
        <v>2021</v>
      </c>
      <c r="C3578" s="2">
        <f t="shared" si="165"/>
        <v>11</v>
      </c>
      <c r="D3578" s="2">
        <v>1533</v>
      </c>
      <c r="E3578" t="s">
        <v>4386</v>
      </c>
      <c r="F3578" s="4">
        <v>36670120</v>
      </c>
      <c r="G3578" s="2">
        <v>33.700000000000003</v>
      </c>
      <c r="H3578" t="s">
        <v>5792</v>
      </c>
      <c r="M3578" t="s">
        <v>5792</v>
      </c>
      <c r="AD3578" t="str">
        <f t="shared" si="167"/>
        <v xml:space="preserve">Dôchodci </v>
      </c>
    </row>
    <row r="3579" spans="1:30" x14ac:dyDescent="0.3">
      <c r="A3579" s="3">
        <v>44469</v>
      </c>
      <c r="B3579" s="2">
        <f t="shared" si="166"/>
        <v>2021</v>
      </c>
      <c r="C3579" s="2">
        <f t="shared" si="165"/>
        <v>9</v>
      </c>
      <c r="D3579" s="2">
        <v>1358</v>
      </c>
      <c r="E3579" t="s">
        <v>4539</v>
      </c>
      <c r="F3579" s="4">
        <v>36670120</v>
      </c>
      <c r="G3579" s="2">
        <v>65.5</v>
      </c>
      <c r="H3579" t="s">
        <v>5792</v>
      </c>
      <c r="M3579" t="s">
        <v>5792</v>
      </c>
      <c r="AD3579" t="str">
        <f t="shared" si="167"/>
        <v xml:space="preserve">Dôchodci </v>
      </c>
    </row>
    <row r="3580" spans="1:30" x14ac:dyDescent="0.3">
      <c r="A3580" s="3">
        <v>44447</v>
      </c>
      <c r="B3580" s="2">
        <f t="shared" si="166"/>
        <v>2021</v>
      </c>
      <c r="C3580" s="2">
        <f t="shared" si="165"/>
        <v>9</v>
      </c>
      <c r="D3580" s="2">
        <v>1183</v>
      </c>
      <c r="E3580" t="s">
        <v>4667</v>
      </c>
      <c r="F3580" s="4">
        <v>36670120</v>
      </c>
      <c r="G3580" s="2">
        <v>25</v>
      </c>
      <c r="H3580" t="s">
        <v>5792</v>
      </c>
      <c r="M3580" t="s">
        <v>5792</v>
      </c>
      <c r="AD3580" t="str">
        <f t="shared" si="167"/>
        <v xml:space="preserve">Dôchodci </v>
      </c>
    </row>
    <row r="3581" spans="1:30" x14ac:dyDescent="0.3">
      <c r="A3581" s="3">
        <v>44410</v>
      </c>
      <c r="B3581" s="2">
        <f t="shared" si="166"/>
        <v>2021</v>
      </c>
      <c r="C3581" s="2">
        <f t="shared" si="165"/>
        <v>8</v>
      </c>
      <c r="D3581" s="2">
        <v>1004</v>
      </c>
      <c r="E3581" t="s">
        <v>4809</v>
      </c>
      <c r="F3581" s="4">
        <v>36670120</v>
      </c>
      <c r="G3581" s="2">
        <v>38.200000000000003</v>
      </c>
      <c r="H3581" t="s">
        <v>5792</v>
      </c>
      <c r="M3581" t="s">
        <v>5792</v>
      </c>
      <c r="AD3581" t="str">
        <f t="shared" si="167"/>
        <v xml:space="preserve">Dôchodci </v>
      </c>
    </row>
    <row r="3582" spans="1:30" x14ac:dyDescent="0.3">
      <c r="A3582" s="3">
        <v>44376</v>
      </c>
      <c r="B3582" s="2">
        <f t="shared" si="166"/>
        <v>2021</v>
      </c>
      <c r="C3582" s="2">
        <f t="shared" si="165"/>
        <v>6</v>
      </c>
      <c r="D3582" s="2">
        <v>836</v>
      </c>
      <c r="E3582" t="s">
        <v>4952</v>
      </c>
      <c r="F3582" s="4">
        <v>36670120</v>
      </c>
      <c r="G3582" s="2">
        <v>43</v>
      </c>
      <c r="H3582" t="s">
        <v>5792</v>
      </c>
      <c r="M3582" t="s">
        <v>5792</v>
      </c>
      <c r="AD3582" t="str">
        <f t="shared" si="167"/>
        <v xml:space="preserve">Dôchodci </v>
      </c>
    </row>
    <row r="3583" spans="1:30" x14ac:dyDescent="0.3">
      <c r="A3583" s="3">
        <v>44344</v>
      </c>
      <c r="B3583" s="2">
        <f t="shared" si="166"/>
        <v>2021</v>
      </c>
      <c r="C3583" s="2">
        <f t="shared" si="165"/>
        <v>5</v>
      </c>
      <c r="D3583" s="2">
        <v>677</v>
      </c>
      <c r="E3583" t="s">
        <v>5092</v>
      </c>
      <c r="F3583" s="4">
        <v>36670120</v>
      </c>
      <c r="G3583" s="2">
        <v>32</v>
      </c>
      <c r="H3583" t="s">
        <v>5792</v>
      </c>
      <c r="M3583" t="s">
        <v>5792</v>
      </c>
      <c r="AD3583" t="str">
        <f t="shared" si="167"/>
        <v xml:space="preserve">Dôchodci </v>
      </c>
    </row>
    <row r="3584" spans="1:30" x14ac:dyDescent="0.3">
      <c r="A3584" s="3">
        <v>44320</v>
      </c>
      <c r="B3584" s="2">
        <f t="shared" si="166"/>
        <v>2021</v>
      </c>
      <c r="C3584" s="2">
        <f t="shared" si="165"/>
        <v>5</v>
      </c>
      <c r="D3584" s="2">
        <v>506</v>
      </c>
      <c r="E3584" t="s">
        <v>5223</v>
      </c>
      <c r="F3584" s="4">
        <v>36670120</v>
      </c>
      <c r="G3584" s="2">
        <v>35</v>
      </c>
      <c r="H3584" t="s">
        <v>5792</v>
      </c>
      <c r="M3584" t="s">
        <v>5792</v>
      </c>
      <c r="AD3584" t="str">
        <f t="shared" si="167"/>
        <v xml:space="preserve">Dôchodci </v>
      </c>
    </row>
    <row r="3585" spans="1:30" x14ac:dyDescent="0.3">
      <c r="A3585" s="3">
        <v>44286</v>
      </c>
      <c r="B3585" s="2">
        <f t="shared" si="166"/>
        <v>2021</v>
      </c>
      <c r="C3585" s="2">
        <f t="shared" si="165"/>
        <v>3</v>
      </c>
      <c r="D3585" s="2">
        <v>313</v>
      </c>
      <c r="E3585" t="s">
        <v>5377</v>
      </c>
      <c r="F3585" s="4">
        <v>36670120</v>
      </c>
      <c r="G3585" s="2">
        <v>12.5</v>
      </c>
      <c r="H3585" t="s">
        <v>5792</v>
      </c>
      <c r="M3585" t="s">
        <v>5792</v>
      </c>
      <c r="AD3585" t="str">
        <f t="shared" si="167"/>
        <v xml:space="preserve">Dôchodci </v>
      </c>
    </row>
    <row r="3586" spans="1:30" x14ac:dyDescent="0.3">
      <c r="A3586" s="3">
        <v>44256</v>
      </c>
      <c r="B3586" s="2">
        <f t="shared" si="166"/>
        <v>2021</v>
      </c>
      <c r="C3586" s="2">
        <f t="shared" ref="C3586:C3649" si="168">MONTH(A3586)</f>
        <v>3</v>
      </c>
      <c r="D3586" s="2">
        <v>186</v>
      </c>
      <c r="E3586" t="s">
        <v>5536</v>
      </c>
      <c r="F3586" s="4">
        <v>36670120</v>
      </c>
      <c r="G3586" s="2">
        <v>46.8</v>
      </c>
      <c r="H3586" t="s">
        <v>5792</v>
      </c>
      <c r="M3586" t="s">
        <v>5792</v>
      </c>
      <c r="AD3586" t="str">
        <f t="shared" si="167"/>
        <v xml:space="preserve">Dôchodci </v>
      </c>
    </row>
    <row r="3587" spans="1:30" x14ac:dyDescent="0.3">
      <c r="A3587" s="3">
        <v>44230</v>
      </c>
      <c r="B3587" s="2">
        <f t="shared" ref="B3587:B3650" si="169">YEAR(A3587)</f>
        <v>2021</v>
      </c>
      <c r="C3587" s="2">
        <f t="shared" si="168"/>
        <v>2</v>
      </c>
      <c r="D3587" s="2">
        <v>2358</v>
      </c>
      <c r="E3587" t="s">
        <v>5649</v>
      </c>
      <c r="F3587" s="4">
        <v>36670120</v>
      </c>
      <c r="G3587" s="2">
        <v>41.7</v>
      </c>
      <c r="H3587" t="s">
        <v>5792</v>
      </c>
      <c r="M3587" t="s">
        <v>5792</v>
      </c>
      <c r="AD3587" t="str">
        <f t="shared" ref="AD3587:AD3650" si="170">_xlfn.CONCAT(IF($K3587="x",_xlfn.CONCAT($K$1, " "),""),IF($L3587="x",_xlfn.CONCAT($L$1, " "),""),IF($M3587="x",_xlfn.CONCAT($M$1, " "),""),IF($N3587="x",_xlfn.CONCAT($N$1, " "),""),IF($O3587="x",_xlfn.CONCAT($O$1, " "),""),IF($P3587="x",_xlfn.CONCAT($P$1, " "),""),IF($Q3587="x",_xlfn.CONCAT($Q$1, " "),""),IF($R3587="x",_xlfn.CONCAT($R$1, " "),""),IF($S3587="x",_xlfn.CONCAT($S$1, " "),""), IF($T3587="x",_xlfn.CONCAT($T$1, " "),""),IF($U3587="x",_xlfn.CONCAT($U$1, " "),""),IF($V3587="x",_xlfn.CONCAT($V$1, " "),""),IF($W3587="x",_xlfn.CONCAT($W$1, " "),""),IF($X3587="x",_xlfn.CONCAT($X$1, " "),""),IF($Y3587="x",_xlfn.CONCAT($Y$1, " "),""),IF($Z3587="x",_xlfn.CONCAT($Z$1, " "),""),IF($AA3587="x",_xlfn.CONCAT($AA$1, " "),""),IF($AB3587="x",_xlfn.CONCAT($AB$1, " "),""),IF($AC3587="x",_xlfn.CONCAT($AC$1, " "),""))</f>
        <v xml:space="preserve">Dôchodci </v>
      </c>
    </row>
    <row r="3588" spans="1:30" x14ac:dyDescent="0.3">
      <c r="A3588" s="3">
        <v>44419</v>
      </c>
      <c r="B3588" s="2">
        <f t="shared" si="169"/>
        <v>2021</v>
      </c>
      <c r="C3588" s="2">
        <f t="shared" si="168"/>
        <v>8</v>
      </c>
      <c r="D3588" s="2">
        <v>1046</v>
      </c>
      <c r="E3588" t="s">
        <v>4771</v>
      </c>
      <c r="F3588" s="4">
        <v>36675121</v>
      </c>
      <c r="G3588" s="2">
        <v>1992</v>
      </c>
      <c r="I3588" t="s">
        <v>5792</v>
      </c>
      <c r="W3588" t="s">
        <v>5792</v>
      </c>
      <c r="AD3588" t="str">
        <f t="shared" si="170"/>
        <v xml:space="preserve">Šport, ihriská, parky, vnútrobloky </v>
      </c>
    </row>
    <row r="3589" spans="1:30" x14ac:dyDescent="0.3">
      <c r="A3589" s="3">
        <v>44342</v>
      </c>
      <c r="B3589" s="2">
        <f t="shared" si="169"/>
        <v>2021</v>
      </c>
      <c r="C3589" s="2">
        <f t="shared" si="168"/>
        <v>5</v>
      </c>
      <c r="D3589" s="2">
        <v>580</v>
      </c>
      <c r="E3589" t="s">
        <v>5108</v>
      </c>
      <c r="F3589" s="4">
        <v>36675121</v>
      </c>
      <c r="G3589" s="2">
        <v>99780</v>
      </c>
      <c r="I3589" t="s">
        <v>5792</v>
      </c>
      <c r="K3589" t="s">
        <v>5792</v>
      </c>
      <c r="W3589" t="s">
        <v>5792</v>
      </c>
      <c r="AD3589" t="str">
        <f t="shared" si="170"/>
        <v xml:space="preserve">Investícia a údržba majetku Šport, ihriská, parky, vnútrobloky </v>
      </c>
    </row>
    <row r="3590" spans="1:30" x14ac:dyDescent="0.3">
      <c r="A3590" s="3">
        <v>45309</v>
      </c>
      <c r="B3590" s="2">
        <f t="shared" si="169"/>
        <v>2024</v>
      </c>
      <c r="C3590" s="2">
        <f t="shared" si="168"/>
        <v>1</v>
      </c>
      <c r="D3590" s="2">
        <v>1682</v>
      </c>
      <c r="E3590" t="s">
        <v>5</v>
      </c>
      <c r="F3590" s="4">
        <v>36677281</v>
      </c>
      <c r="G3590" s="2">
        <v>-3940.68</v>
      </c>
      <c r="H3590" t="s">
        <v>5792</v>
      </c>
      <c r="L3590" t="s">
        <v>5792</v>
      </c>
      <c r="AD3590" t="str">
        <f t="shared" si="170"/>
        <v xml:space="preserve">Energie, vodné, stočné, správcovské služby </v>
      </c>
    </row>
    <row r="3591" spans="1:30" x14ac:dyDescent="0.3">
      <c r="A3591" s="3">
        <v>45279</v>
      </c>
      <c r="B3591" s="2">
        <f t="shared" si="169"/>
        <v>2023</v>
      </c>
      <c r="C3591" s="2">
        <f t="shared" si="168"/>
        <v>12</v>
      </c>
      <c r="D3591" s="2">
        <v>1586</v>
      </c>
      <c r="E3591" t="s">
        <v>290</v>
      </c>
      <c r="F3591" s="4">
        <v>36677281</v>
      </c>
      <c r="G3591" s="2">
        <v>-0.17</v>
      </c>
      <c r="H3591" t="s">
        <v>5792</v>
      </c>
      <c r="L3591" t="s">
        <v>5792</v>
      </c>
      <c r="AD3591" t="str">
        <f t="shared" si="170"/>
        <v xml:space="preserve">Energie, vodné, stočné, správcovské služby </v>
      </c>
    </row>
    <row r="3592" spans="1:30" x14ac:dyDescent="0.3">
      <c r="A3592" s="3">
        <v>45279</v>
      </c>
      <c r="B3592" s="2">
        <f t="shared" si="169"/>
        <v>2023</v>
      </c>
      <c r="C3592" s="2">
        <f t="shared" si="168"/>
        <v>12</v>
      </c>
      <c r="D3592" s="2">
        <v>1555</v>
      </c>
      <c r="E3592" t="s">
        <v>301</v>
      </c>
      <c r="F3592" s="4">
        <v>36677281</v>
      </c>
      <c r="G3592" s="2">
        <v>-0.17</v>
      </c>
      <c r="H3592" t="s">
        <v>5792</v>
      </c>
      <c r="L3592" t="s">
        <v>5792</v>
      </c>
      <c r="AD3592" t="str">
        <f t="shared" si="170"/>
        <v xml:space="preserve">Energie, vodné, stočné, správcovské služby </v>
      </c>
    </row>
    <row r="3593" spans="1:30" x14ac:dyDescent="0.3">
      <c r="A3593" s="3">
        <v>45279</v>
      </c>
      <c r="B3593" s="2">
        <f t="shared" si="169"/>
        <v>2023</v>
      </c>
      <c r="C3593" s="2">
        <f t="shared" si="168"/>
        <v>12</v>
      </c>
      <c r="D3593" s="2">
        <v>1575</v>
      </c>
      <c r="E3593" t="s">
        <v>302</v>
      </c>
      <c r="F3593" s="4">
        <v>36677281</v>
      </c>
      <c r="G3593" s="2">
        <v>-0.17</v>
      </c>
      <c r="H3593" t="s">
        <v>5792</v>
      </c>
      <c r="L3593" t="s">
        <v>5792</v>
      </c>
      <c r="AD3593" t="str">
        <f t="shared" si="170"/>
        <v xml:space="preserve">Energie, vodné, stočné, správcovské služby </v>
      </c>
    </row>
    <row r="3594" spans="1:30" x14ac:dyDescent="0.3">
      <c r="A3594" s="3">
        <v>45274</v>
      </c>
      <c r="B3594" s="2">
        <f t="shared" si="169"/>
        <v>2023</v>
      </c>
      <c r="C3594" s="2">
        <f t="shared" si="168"/>
        <v>12</v>
      </c>
      <c r="D3594" s="2">
        <v>1507</v>
      </c>
      <c r="E3594" t="s">
        <v>356</v>
      </c>
      <c r="F3594" s="4">
        <v>36677281</v>
      </c>
      <c r="G3594" s="2">
        <v>0.06</v>
      </c>
      <c r="H3594" t="s">
        <v>5792</v>
      </c>
      <c r="L3594" t="s">
        <v>5792</v>
      </c>
      <c r="AD3594" t="str">
        <f t="shared" si="170"/>
        <v xml:space="preserve">Energie, vodné, stočné, správcovské služby </v>
      </c>
    </row>
    <row r="3595" spans="1:30" x14ac:dyDescent="0.3">
      <c r="A3595" s="3">
        <v>45245</v>
      </c>
      <c r="B3595" s="2">
        <f t="shared" si="169"/>
        <v>2023</v>
      </c>
      <c r="C3595" s="2">
        <f t="shared" si="168"/>
        <v>11</v>
      </c>
      <c r="D3595" s="2">
        <v>1274</v>
      </c>
      <c r="E3595" t="s">
        <v>605</v>
      </c>
      <c r="F3595" s="4">
        <v>36677281</v>
      </c>
      <c r="G3595" s="2">
        <v>23.66</v>
      </c>
      <c r="H3595" t="s">
        <v>5792</v>
      </c>
      <c r="L3595" t="s">
        <v>5792</v>
      </c>
      <c r="AD3595" t="str">
        <f t="shared" si="170"/>
        <v xml:space="preserve">Energie, vodné, stočné, správcovské služby </v>
      </c>
    </row>
    <row r="3596" spans="1:30" x14ac:dyDescent="0.3">
      <c r="A3596" s="3">
        <v>45245</v>
      </c>
      <c r="B3596" s="2">
        <f t="shared" si="169"/>
        <v>2023</v>
      </c>
      <c r="C3596" s="2">
        <f t="shared" si="168"/>
        <v>11</v>
      </c>
      <c r="D3596" s="2">
        <v>1275</v>
      </c>
      <c r="E3596" t="s">
        <v>606</v>
      </c>
      <c r="F3596" s="4">
        <v>36677281</v>
      </c>
      <c r="G3596" s="2">
        <v>159.82</v>
      </c>
      <c r="H3596" t="s">
        <v>5792</v>
      </c>
      <c r="L3596" t="s">
        <v>5792</v>
      </c>
      <c r="AD3596" t="str">
        <f t="shared" si="170"/>
        <v xml:space="preserve">Energie, vodné, stočné, správcovské služby </v>
      </c>
    </row>
    <row r="3597" spans="1:30" x14ac:dyDescent="0.3">
      <c r="A3597" s="3">
        <v>45245</v>
      </c>
      <c r="B3597" s="2">
        <f t="shared" si="169"/>
        <v>2023</v>
      </c>
      <c r="C3597" s="2">
        <f t="shared" si="168"/>
        <v>11</v>
      </c>
      <c r="D3597" s="2">
        <v>1276</v>
      </c>
      <c r="E3597" t="s">
        <v>607</v>
      </c>
      <c r="F3597" s="4">
        <v>36677281</v>
      </c>
      <c r="G3597" s="2">
        <v>734.8</v>
      </c>
      <c r="H3597" t="s">
        <v>5792</v>
      </c>
      <c r="L3597" t="s">
        <v>5792</v>
      </c>
      <c r="AD3597" t="str">
        <f t="shared" si="170"/>
        <v xml:space="preserve">Energie, vodné, stočné, správcovské služby </v>
      </c>
    </row>
    <row r="3598" spans="1:30" x14ac:dyDescent="0.3">
      <c r="A3598" s="3">
        <v>45245</v>
      </c>
      <c r="B3598" s="2">
        <f t="shared" si="169"/>
        <v>2023</v>
      </c>
      <c r="C3598" s="2">
        <f t="shared" si="168"/>
        <v>11</v>
      </c>
      <c r="D3598" s="2">
        <v>1277</v>
      </c>
      <c r="E3598" t="s">
        <v>608</v>
      </c>
      <c r="F3598" s="4">
        <v>36677281</v>
      </c>
      <c r="G3598" s="2">
        <v>1859.72</v>
      </c>
      <c r="H3598" t="s">
        <v>5792</v>
      </c>
      <c r="L3598" t="s">
        <v>5792</v>
      </c>
      <c r="AD3598" t="str">
        <f t="shared" si="170"/>
        <v xml:space="preserve">Energie, vodné, stočné, správcovské služby </v>
      </c>
    </row>
    <row r="3599" spans="1:30" x14ac:dyDescent="0.3">
      <c r="A3599" s="3">
        <v>45245</v>
      </c>
      <c r="B3599" s="2">
        <f t="shared" si="169"/>
        <v>2023</v>
      </c>
      <c r="C3599" s="2">
        <f t="shared" si="168"/>
        <v>11</v>
      </c>
      <c r="D3599" s="2">
        <v>1313</v>
      </c>
      <c r="E3599" t="s">
        <v>610</v>
      </c>
      <c r="F3599" s="4">
        <v>36677281</v>
      </c>
      <c r="G3599" s="2">
        <v>12.3</v>
      </c>
      <c r="H3599" t="s">
        <v>5792</v>
      </c>
      <c r="L3599" t="s">
        <v>5792</v>
      </c>
      <c r="AD3599" t="str">
        <f t="shared" si="170"/>
        <v xml:space="preserve">Energie, vodné, stočné, správcovské služby </v>
      </c>
    </row>
    <row r="3600" spans="1:30" x14ac:dyDescent="0.3">
      <c r="A3600" s="3">
        <v>45245</v>
      </c>
      <c r="B3600" s="2">
        <f t="shared" si="169"/>
        <v>2023</v>
      </c>
      <c r="C3600" s="2">
        <f t="shared" si="168"/>
        <v>11</v>
      </c>
      <c r="D3600" s="2">
        <v>1314</v>
      </c>
      <c r="E3600" t="s">
        <v>611</v>
      </c>
      <c r="F3600" s="4">
        <v>36677281</v>
      </c>
      <c r="G3600" s="2">
        <v>179.99</v>
      </c>
      <c r="H3600" t="s">
        <v>5792</v>
      </c>
      <c r="L3600" t="s">
        <v>5792</v>
      </c>
      <c r="AD3600" t="str">
        <f t="shared" si="170"/>
        <v xml:space="preserve">Energie, vodné, stočné, správcovské služby </v>
      </c>
    </row>
    <row r="3601" spans="1:30" x14ac:dyDescent="0.3">
      <c r="A3601" s="3">
        <v>45216</v>
      </c>
      <c r="B3601" s="2">
        <f t="shared" si="169"/>
        <v>2023</v>
      </c>
      <c r="C3601" s="2">
        <f t="shared" si="168"/>
        <v>10</v>
      </c>
      <c r="D3601" s="2">
        <v>1132</v>
      </c>
      <c r="E3601" t="s">
        <v>799</v>
      </c>
      <c r="F3601" s="4">
        <v>36677281</v>
      </c>
      <c r="G3601" s="2">
        <v>23.66</v>
      </c>
      <c r="H3601" t="s">
        <v>5792</v>
      </c>
      <c r="L3601" t="s">
        <v>5792</v>
      </c>
      <c r="AD3601" t="str">
        <f t="shared" si="170"/>
        <v xml:space="preserve">Energie, vodné, stočné, správcovské služby </v>
      </c>
    </row>
    <row r="3602" spans="1:30" x14ac:dyDescent="0.3">
      <c r="A3602" s="3">
        <v>45216</v>
      </c>
      <c r="B3602" s="2">
        <f t="shared" si="169"/>
        <v>2023</v>
      </c>
      <c r="C3602" s="2">
        <f t="shared" si="168"/>
        <v>10</v>
      </c>
      <c r="D3602" s="2">
        <v>1131</v>
      </c>
      <c r="E3602" t="s">
        <v>800</v>
      </c>
      <c r="F3602" s="4">
        <v>36677281</v>
      </c>
      <c r="G3602" s="2">
        <v>12.3</v>
      </c>
      <c r="H3602" t="s">
        <v>5792</v>
      </c>
      <c r="L3602" t="s">
        <v>5792</v>
      </c>
      <c r="AD3602" t="str">
        <f t="shared" si="170"/>
        <v xml:space="preserve">Energie, vodné, stočné, správcovské služby </v>
      </c>
    </row>
    <row r="3603" spans="1:30" x14ac:dyDescent="0.3">
      <c r="A3603" s="3">
        <v>45216</v>
      </c>
      <c r="B3603" s="2">
        <f t="shared" si="169"/>
        <v>2023</v>
      </c>
      <c r="C3603" s="2">
        <f t="shared" si="168"/>
        <v>10</v>
      </c>
      <c r="D3603" s="2">
        <v>1130</v>
      </c>
      <c r="E3603" t="s">
        <v>801</v>
      </c>
      <c r="F3603" s="4">
        <v>36677281</v>
      </c>
      <c r="G3603" s="2">
        <v>179.99</v>
      </c>
      <c r="H3603" t="s">
        <v>5792</v>
      </c>
      <c r="L3603" t="s">
        <v>5792</v>
      </c>
      <c r="AD3603" t="str">
        <f t="shared" si="170"/>
        <v xml:space="preserve">Energie, vodné, stočné, správcovské služby </v>
      </c>
    </row>
    <row r="3604" spans="1:30" x14ac:dyDescent="0.3">
      <c r="A3604" s="3">
        <v>45216</v>
      </c>
      <c r="B3604" s="2">
        <f t="shared" si="169"/>
        <v>2023</v>
      </c>
      <c r="C3604" s="2">
        <f t="shared" si="168"/>
        <v>10</v>
      </c>
      <c r="D3604" s="2">
        <v>1133</v>
      </c>
      <c r="E3604" t="s">
        <v>805</v>
      </c>
      <c r="F3604" s="4">
        <v>36677281</v>
      </c>
      <c r="G3604" s="2">
        <v>1859.72</v>
      </c>
      <c r="H3604" t="s">
        <v>5792</v>
      </c>
      <c r="L3604" t="s">
        <v>5792</v>
      </c>
      <c r="AD3604" t="str">
        <f t="shared" si="170"/>
        <v xml:space="preserve">Energie, vodné, stočné, správcovské služby </v>
      </c>
    </row>
    <row r="3605" spans="1:30" x14ac:dyDescent="0.3">
      <c r="A3605" s="3">
        <v>45216</v>
      </c>
      <c r="B3605" s="2">
        <f t="shared" si="169"/>
        <v>2023</v>
      </c>
      <c r="C3605" s="2">
        <f t="shared" si="168"/>
        <v>10</v>
      </c>
      <c r="D3605" s="2">
        <v>1134</v>
      </c>
      <c r="E3605" t="s">
        <v>806</v>
      </c>
      <c r="F3605" s="4">
        <v>36677281</v>
      </c>
      <c r="G3605" s="2">
        <v>159.82</v>
      </c>
      <c r="H3605" t="s">
        <v>5792</v>
      </c>
      <c r="L3605" t="s">
        <v>5792</v>
      </c>
      <c r="AD3605" t="str">
        <f t="shared" si="170"/>
        <v xml:space="preserve">Energie, vodné, stočné, správcovské služby </v>
      </c>
    </row>
    <row r="3606" spans="1:30" x14ac:dyDescent="0.3">
      <c r="A3606" s="3">
        <v>45216</v>
      </c>
      <c r="B3606" s="2">
        <f t="shared" si="169"/>
        <v>2023</v>
      </c>
      <c r="C3606" s="2">
        <f t="shared" si="168"/>
        <v>10</v>
      </c>
      <c r="D3606" s="2">
        <v>1135</v>
      </c>
      <c r="E3606" t="s">
        <v>807</v>
      </c>
      <c r="F3606" s="4">
        <v>36677281</v>
      </c>
      <c r="G3606" s="2">
        <v>734.8</v>
      </c>
      <c r="H3606" t="s">
        <v>5792</v>
      </c>
      <c r="L3606" t="s">
        <v>5792</v>
      </c>
      <c r="AD3606" t="str">
        <f t="shared" si="170"/>
        <v xml:space="preserve">Energie, vodné, stočné, správcovské služby </v>
      </c>
    </row>
    <row r="3607" spans="1:30" x14ac:dyDescent="0.3">
      <c r="A3607" s="3">
        <v>45189</v>
      </c>
      <c r="B3607" s="2">
        <f t="shared" si="169"/>
        <v>2023</v>
      </c>
      <c r="C3607" s="2">
        <f t="shared" si="168"/>
        <v>9</v>
      </c>
      <c r="D3607" s="2">
        <v>996</v>
      </c>
      <c r="E3607" t="s">
        <v>956</v>
      </c>
      <c r="F3607" s="4">
        <v>36677281</v>
      </c>
      <c r="G3607" s="2">
        <v>159.82</v>
      </c>
      <c r="H3607" t="s">
        <v>5792</v>
      </c>
      <c r="L3607" t="s">
        <v>5792</v>
      </c>
      <c r="AD3607" t="str">
        <f t="shared" si="170"/>
        <v xml:space="preserve">Energie, vodné, stočné, správcovské služby </v>
      </c>
    </row>
    <row r="3608" spans="1:30" x14ac:dyDescent="0.3">
      <c r="A3608" s="3">
        <v>45189</v>
      </c>
      <c r="B3608" s="2">
        <f t="shared" si="169"/>
        <v>2023</v>
      </c>
      <c r="C3608" s="2">
        <f t="shared" si="168"/>
        <v>9</v>
      </c>
      <c r="D3608" s="2">
        <v>995</v>
      </c>
      <c r="E3608" t="s">
        <v>957</v>
      </c>
      <c r="F3608" s="4">
        <v>36677281</v>
      </c>
      <c r="G3608" s="2">
        <v>179.99</v>
      </c>
      <c r="H3608" t="s">
        <v>5792</v>
      </c>
      <c r="L3608" t="s">
        <v>5792</v>
      </c>
      <c r="AD3608" t="str">
        <f t="shared" si="170"/>
        <v xml:space="preserve">Energie, vodné, stočné, správcovské služby </v>
      </c>
    </row>
    <row r="3609" spans="1:30" x14ac:dyDescent="0.3">
      <c r="A3609" s="3">
        <v>45189</v>
      </c>
      <c r="B3609" s="2">
        <f t="shared" si="169"/>
        <v>2023</v>
      </c>
      <c r="C3609" s="2">
        <f t="shared" si="168"/>
        <v>9</v>
      </c>
      <c r="D3609" s="2">
        <v>994</v>
      </c>
      <c r="E3609" t="s">
        <v>958</v>
      </c>
      <c r="F3609" s="4">
        <v>36677281</v>
      </c>
      <c r="G3609" s="2">
        <v>12.3</v>
      </c>
      <c r="H3609" t="s">
        <v>5792</v>
      </c>
      <c r="L3609" t="s">
        <v>5792</v>
      </c>
      <c r="AD3609" t="str">
        <f t="shared" si="170"/>
        <v xml:space="preserve">Energie, vodné, stočné, správcovské služby </v>
      </c>
    </row>
    <row r="3610" spans="1:30" x14ac:dyDescent="0.3">
      <c r="A3610" s="3">
        <v>45189</v>
      </c>
      <c r="B3610" s="2">
        <f t="shared" si="169"/>
        <v>2023</v>
      </c>
      <c r="C3610" s="2">
        <f t="shared" si="168"/>
        <v>9</v>
      </c>
      <c r="D3610" s="2">
        <v>993</v>
      </c>
      <c r="E3610" t="s">
        <v>959</v>
      </c>
      <c r="F3610" s="4">
        <v>36677281</v>
      </c>
      <c r="G3610" s="2">
        <v>23.66</v>
      </c>
      <c r="H3610" t="s">
        <v>5792</v>
      </c>
      <c r="L3610" t="s">
        <v>5792</v>
      </c>
      <c r="AD3610" t="str">
        <f t="shared" si="170"/>
        <v xml:space="preserve">Energie, vodné, stočné, správcovské služby </v>
      </c>
    </row>
    <row r="3611" spans="1:30" x14ac:dyDescent="0.3">
      <c r="A3611" s="3">
        <v>45189</v>
      </c>
      <c r="B3611" s="2">
        <f t="shared" si="169"/>
        <v>2023</v>
      </c>
      <c r="C3611" s="2">
        <f t="shared" si="168"/>
        <v>9</v>
      </c>
      <c r="D3611" s="2">
        <v>992</v>
      </c>
      <c r="E3611" t="s">
        <v>960</v>
      </c>
      <c r="F3611" s="4">
        <v>36677281</v>
      </c>
      <c r="G3611" s="2">
        <v>734.8</v>
      </c>
      <c r="H3611" t="s">
        <v>5792</v>
      </c>
      <c r="L3611" t="s">
        <v>5792</v>
      </c>
      <c r="AD3611" t="str">
        <f t="shared" si="170"/>
        <v xml:space="preserve">Energie, vodné, stočné, správcovské služby </v>
      </c>
    </row>
    <row r="3612" spans="1:30" x14ac:dyDescent="0.3">
      <c r="A3612" s="3">
        <v>45189</v>
      </c>
      <c r="B3612" s="2">
        <f t="shared" si="169"/>
        <v>2023</v>
      </c>
      <c r="C3612" s="2">
        <f t="shared" si="168"/>
        <v>9</v>
      </c>
      <c r="D3612" s="2">
        <v>991</v>
      </c>
      <c r="E3612" t="s">
        <v>961</v>
      </c>
      <c r="F3612" s="4">
        <v>36677281</v>
      </c>
      <c r="G3612" s="2">
        <v>1859.72</v>
      </c>
      <c r="H3612" t="s">
        <v>5792</v>
      </c>
      <c r="L3612" t="s">
        <v>5792</v>
      </c>
      <c r="AD3612" t="str">
        <f t="shared" si="170"/>
        <v xml:space="preserve">Energie, vodné, stočné, správcovské služby </v>
      </c>
    </row>
    <row r="3613" spans="1:30" x14ac:dyDescent="0.3">
      <c r="A3613" s="3">
        <v>45154</v>
      </c>
      <c r="B3613" s="2">
        <f t="shared" si="169"/>
        <v>2023</v>
      </c>
      <c r="C3613" s="2">
        <f t="shared" si="168"/>
        <v>8</v>
      </c>
      <c r="D3613" s="2">
        <v>853</v>
      </c>
      <c r="E3613" t="s">
        <v>1134</v>
      </c>
      <c r="F3613" s="4">
        <v>36677281</v>
      </c>
      <c r="G3613" s="2">
        <v>1859.72</v>
      </c>
      <c r="H3613" t="s">
        <v>5792</v>
      </c>
      <c r="L3613" t="s">
        <v>5792</v>
      </c>
      <c r="AD3613" t="str">
        <f t="shared" si="170"/>
        <v xml:space="preserve">Energie, vodné, stočné, správcovské služby </v>
      </c>
    </row>
    <row r="3614" spans="1:30" x14ac:dyDescent="0.3">
      <c r="A3614" s="3">
        <v>45154</v>
      </c>
      <c r="B3614" s="2">
        <f t="shared" si="169"/>
        <v>2023</v>
      </c>
      <c r="C3614" s="2">
        <f t="shared" si="168"/>
        <v>8</v>
      </c>
      <c r="D3614" s="2">
        <v>848</v>
      </c>
      <c r="E3614" t="s">
        <v>1136</v>
      </c>
      <c r="F3614" s="4">
        <v>36677281</v>
      </c>
      <c r="G3614" s="2">
        <v>23.66</v>
      </c>
      <c r="H3614" t="s">
        <v>5792</v>
      </c>
      <c r="L3614" t="s">
        <v>5792</v>
      </c>
      <c r="AD3614" t="str">
        <f t="shared" si="170"/>
        <v xml:space="preserve">Energie, vodné, stočné, správcovské služby </v>
      </c>
    </row>
    <row r="3615" spans="1:30" x14ac:dyDescent="0.3">
      <c r="A3615" s="3">
        <v>45154</v>
      </c>
      <c r="B3615" s="2">
        <f t="shared" si="169"/>
        <v>2023</v>
      </c>
      <c r="C3615" s="2">
        <f t="shared" si="168"/>
        <v>8</v>
      </c>
      <c r="D3615" s="2">
        <v>851</v>
      </c>
      <c r="E3615" t="s">
        <v>1137</v>
      </c>
      <c r="F3615" s="4">
        <v>36677281</v>
      </c>
      <c r="G3615" s="2">
        <v>159.82</v>
      </c>
      <c r="H3615" t="s">
        <v>5792</v>
      </c>
      <c r="L3615" t="s">
        <v>5792</v>
      </c>
      <c r="AD3615" t="str">
        <f t="shared" si="170"/>
        <v xml:space="preserve">Energie, vodné, stočné, správcovské služby </v>
      </c>
    </row>
    <row r="3616" spans="1:30" x14ac:dyDescent="0.3">
      <c r="A3616" s="3">
        <v>45154</v>
      </c>
      <c r="B3616" s="2">
        <f t="shared" si="169"/>
        <v>2023</v>
      </c>
      <c r="C3616" s="2">
        <f t="shared" si="168"/>
        <v>8</v>
      </c>
      <c r="D3616" s="2">
        <v>852</v>
      </c>
      <c r="E3616" t="s">
        <v>1138</v>
      </c>
      <c r="F3616" s="4">
        <v>36677281</v>
      </c>
      <c r="G3616" s="2">
        <v>734.8</v>
      </c>
      <c r="H3616" t="s">
        <v>5792</v>
      </c>
      <c r="L3616" t="s">
        <v>5792</v>
      </c>
      <c r="AD3616" t="str">
        <f t="shared" si="170"/>
        <v xml:space="preserve">Energie, vodné, stočné, správcovské služby </v>
      </c>
    </row>
    <row r="3617" spans="1:30" x14ac:dyDescent="0.3">
      <c r="A3617" s="3">
        <v>45154</v>
      </c>
      <c r="B3617" s="2">
        <f t="shared" si="169"/>
        <v>2023</v>
      </c>
      <c r="C3617" s="2">
        <f t="shared" si="168"/>
        <v>8</v>
      </c>
      <c r="D3617" s="2">
        <v>854</v>
      </c>
      <c r="E3617" t="s">
        <v>1139</v>
      </c>
      <c r="F3617" s="4">
        <v>36677281</v>
      </c>
      <c r="G3617" s="2">
        <v>179.99</v>
      </c>
      <c r="H3617" t="s">
        <v>5792</v>
      </c>
      <c r="L3617" t="s">
        <v>5792</v>
      </c>
      <c r="AD3617" t="str">
        <f t="shared" si="170"/>
        <v xml:space="preserve">Energie, vodné, stočné, správcovské služby </v>
      </c>
    </row>
    <row r="3618" spans="1:30" x14ac:dyDescent="0.3">
      <c r="A3618" s="3">
        <v>45154</v>
      </c>
      <c r="B3618" s="2">
        <f t="shared" si="169"/>
        <v>2023</v>
      </c>
      <c r="C3618" s="2">
        <f t="shared" si="168"/>
        <v>8</v>
      </c>
      <c r="D3618" s="2">
        <v>855</v>
      </c>
      <c r="E3618" t="s">
        <v>1140</v>
      </c>
      <c r="F3618" s="4">
        <v>36677281</v>
      </c>
      <c r="G3618" s="2">
        <v>12.3</v>
      </c>
      <c r="H3618" t="s">
        <v>5792</v>
      </c>
      <c r="L3618" t="s">
        <v>5792</v>
      </c>
      <c r="AD3618" t="str">
        <f t="shared" si="170"/>
        <v xml:space="preserve">Energie, vodné, stočné, správcovské služby </v>
      </c>
    </row>
    <row r="3619" spans="1:30" x14ac:dyDescent="0.3">
      <c r="A3619" s="3">
        <v>45120</v>
      </c>
      <c r="B3619" s="2">
        <f t="shared" si="169"/>
        <v>2023</v>
      </c>
      <c r="C3619" s="2">
        <f t="shared" si="168"/>
        <v>7</v>
      </c>
      <c r="D3619" s="2">
        <v>720</v>
      </c>
      <c r="E3619" t="s">
        <v>1296</v>
      </c>
      <c r="F3619" s="4">
        <v>36677281</v>
      </c>
      <c r="G3619" s="2">
        <v>300.2</v>
      </c>
      <c r="H3619" t="s">
        <v>5792</v>
      </c>
      <c r="L3619" t="s">
        <v>5792</v>
      </c>
      <c r="AD3619" t="str">
        <f t="shared" si="170"/>
        <v xml:space="preserve">Energie, vodné, stočné, správcovské služby </v>
      </c>
    </row>
    <row r="3620" spans="1:30" x14ac:dyDescent="0.3">
      <c r="A3620" s="3">
        <v>45120</v>
      </c>
      <c r="B3620" s="2">
        <f t="shared" si="169"/>
        <v>2023</v>
      </c>
      <c r="C3620" s="2">
        <f t="shared" si="168"/>
        <v>7</v>
      </c>
      <c r="D3620" s="2">
        <v>719</v>
      </c>
      <c r="E3620" t="s">
        <v>1297</v>
      </c>
      <c r="F3620" s="4">
        <v>36677281</v>
      </c>
      <c r="G3620" s="2">
        <v>179.99</v>
      </c>
      <c r="H3620" t="s">
        <v>5792</v>
      </c>
      <c r="L3620" t="s">
        <v>5792</v>
      </c>
      <c r="AD3620" t="str">
        <f t="shared" si="170"/>
        <v xml:space="preserve">Energie, vodné, stočné, správcovské služby </v>
      </c>
    </row>
    <row r="3621" spans="1:30" x14ac:dyDescent="0.3">
      <c r="A3621" s="3">
        <v>45120</v>
      </c>
      <c r="B3621" s="2">
        <f t="shared" si="169"/>
        <v>2023</v>
      </c>
      <c r="C3621" s="2">
        <f t="shared" si="168"/>
        <v>7</v>
      </c>
      <c r="D3621" s="2">
        <v>718</v>
      </c>
      <c r="E3621" t="s">
        <v>1298</v>
      </c>
      <c r="F3621" s="4">
        <v>36677281</v>
      </c>
      <c r="G3621" s="2">
        <v>12.3</v>
      </c>
      <c r="H3621" t="s">
        <v>5792</v>
      </c>
      <c r="L3621" t="s">
        <v>5792</v>
      </c>
      <c r="AD3621" t="str">
        <f t="shared" si="170"/>
        <v xml:space="preserve">Energie, vodné, stočné, správcovské služby </v>
      </c>
    </row>
    <row r="3622" spans="1:30" x14ac:dyDescent="0.3">
      <c r="A3622" s="3">
        <v>45120</v>
      </c>
      <c r="B3622" s="2">
        <f t="shared" si="169"/>
        <v>2023</v>
      </c>
      <c r="C3622" s="2">
        <f t="shared" si="168"/>
        <v>7</v>
      </c>
      <c r="D3622" s="2">
        <v>717</v>
      </c>
      <c r="E3622" t="s">
        <v>1137</v>
      </c>
      <c r="F3622" s="4">
        <v>36677281</v>
      </c>
      <c r="G3622" s="2">
        <v>159.82</v>
      </c>
      <c r="H3622" t="s">
        <v>5792</v>
      </c>
      <c r="L3622" t="s">
        <v>5792</v>
      </c>
      <c r="AD3622" t="str">
        <f t="shared" si="170"/>
        <v xml:space="preserve">Energie, vodné, stočné, správcovské služby </v>
      </c>
    </row>
    <row r="3623" spans="1:30" x14ac:dyDescent="0.3">
      <c r="A3623" s="3">
        <v>45120</v>
      </c>
      <c r="B3623" s="2">
        <f t="shared" si="169"/>
        <v>2023</v>
      </c>
      <c r="C3623" s="2">
        <f t="shared" si="168"/>
        <v>7</v>
      </c>
      <c r="D3623" s="2">
        <v>716</v>
      </c>
      <c r="E3623" t="s">
        <v>1299</v>
      </c>
      <c r="F3623" s="4">
        <v>36677281</v>
      </c>
      <c r="G3623" s="2">
        <v>734.8</v>
      </c>
      <c r="H3623" t="s">
        <v>5792</v>
      </c>
      <c r="L3623" t="s">
        <v>5792</v>
      </c>
      <c r="AD3623" t="str">
        <f t="shared" si="170"/>
        <v xml:space="preserve">Energie, vodné, stočné, správcovské služby </v>
      </c>
    </row>
    <row r="3624" spans="1:30" x14ac:dyDescent="0.3">
      <c r="A3624" s="3">
        <v>45120</v>
      </c>
      <c r="B3624" s="2">
        <f t="shared" si="169"/>
        <v>2023</v>
      </c>
      <c r="C3624" s="2">
        <f t="shared" si="168"/>
        <v>7</v>
      </c>
      <c r="D3624" s="2">
        <v>715</v>
      </c>
      <c r="E3624" t="s">
        <v>1300</v>
      </c>
      <c r="F3624" s="4">
        <v>36677281</v>
      </c>
      <c r="G3624" s="2">
        <v>1859.72</v>
      </c>
      <c r="H3624" t="s">
        <v>5792</v>
      </c>
      <c r="L3624" t="s">
        <v>5792</v>
      </c>
      <c r="AD3624" t="str">
        <f t="shared" si="170"/>
        <v xml:space="preserve">Energie, vodné, stočné, správcovské služby </v>
      </c>
    </row>
    <row r="3625" spans="1:30" x14ac:dyDescent="0.3">
      <c r="A3625" s="3">
        <v>45120</v>
      </c>
      <c r="B3625" s="2">
        <f t="shared" si="169"/>
        <v>2023</v>
      </c>
      <c r="C3625" s="2">
        <f t="shared" si="168"/>
        <v>7</v>
      </c>
      <c r="D3625" s="2">
        <v>714</v>
      </c>
      <c r="E3625" t="s">
        <v>1301</v>
      </c>
      <c r="F3625" s="4">
        <v>36677281</v>
      </c>
      <c r="G3625" s="2">
        <v>23.66</v>
      </c>
      <c r="H3625" t="s">
        <v>5792</v>
      </c>
      <c r="L3625" t="s">
        <v>5792</v>
      </c>
      <c r="AD3625" t="str">
        <f t="shared" si="170"/>
        <v xml:space="preserve">Energie, vodné, stočné, správcovské služby </v>
      </c>
    </row>
    <row r="3626" spans="1:30" x14ac:dyDescent="0.3">
      <c r="A3626" s="3">
        <v>45117</v>
      </c>
      <c r="B3626" s="2">
        <f t="shared" si="169"/>
        <v>2023</v>
      </c>
      <c r="C3626" s="2">
        <f t="shared" si="168"/>
        <v>7</v>
      </c>
      <c r="D3626" s="2">
        <v>192</v>
      </c>
      <c r="E3626" t="s">
        <v>1358</v>
      </c>
      <c r="F3626" s="4">
        <v>36677281</v>
      </c>
      <c r="G3626" s="2">
        <v>65.319999999999993</v>
      </c>
      <c r="H3626" t="s">
        <v>5792</v>
      </c>
      <c r="L3626" t="s">
        <v>5792</v>
      </c>
      <c r="AD3626" t="str">
        <f t="shared" si="170"/>
        <v xml:space="preserve">Energie, vodné, stočné, správcovské služby </v>
      </c>
    </row>
    <row r="3627" spans="1:30" x14ac:dyDescent="0.3">
      <c r="A3627" s="3">
        <v>45110</v>
      </c>
      <c r="B3627" s="2">
        <f t="shared" si="169"/>
        <v>2023</v>
      </c>
      <c r="C3627" s="2">
        <f t="shared" si="168"/>
        <v>7</v>
      </c>
      <c r="D3627" s="2">
        <v>194</v>
      </c>
      <c r="E3627" t="s">
        <v>1364</v>
      </c>
      <c r="F3627" s="4">
        <v>36677281</v>
      </c>
      <c r="G3627" s="2">
        <v>-18.02</v>
      </c>
      <c r="H3627" t="s">
        <v>5792</v>
      </c>
      <c r="L3627" t="s">
        <v>5792</v>
      </c>
      <c r="AD3627" t="str">
        <f t="shared" si="170"/>
        <v xml:space="preserve">Energie, vodné, stočné, správcovské služby </v>
      </c>
    </row>
    <row r="3628" spans="1:30" x14ac:dyDescent="0.3">
      <c r="A3628" s="3">
        <v>45097</v>
      </c>
      <c r="B3628" s="2">
        <f t="shared" si="169"/>
        <v>2023</v>
      </c>
      <c r="C3628" s="2">
        <f t="shared" si="168"/>
        <v>6</v>
      </c>
      <c r="D3628" s="2">
        <v>592</v>
      </c>
      <c r="E3628" t="s">
        <v>1449</v>
      </c>
      <c r="F3628" s="4">
        <v>36677281</v>
      </c>
      <c r="G3628" s="2">
        <v>734.8</v>
      </c>
      <c r="H3628" t="s">
        <v>5792</v>
      </c>
      <c r="L3628" t="s">
        <v>5792</v>
      </c>
      <c r="AD3628" t="str">
        <f t="shared" si="170"/>
        <v xml:space="preserve">Energie, vodné, stočné, správcovské služby </v>
      </c>
    </row>
    <row r="3629" spans="1:30" x14ac:dyDescent="0.3">
      <c r="A3629" s="3">
        <v>45097</v>
      </c>
      <c r="B3629" s="2">
        <f t="shared" si="169"/>
        <v>2023</v>
      </c>
      <c r="C3629" s="2">
        <f t="shared" si="168"/>
        <v>6</v>
      </c>
      <c r="D3629" s="2">
        <v>591</v>
      </c>
      <c r="E3629" t="s">
        <v>1450</v>
      </c>
      <c r="F3629" s="4">
        <v>36677281</v>
      </c>
      <c r="G3629" s="2">
        <v>159.82</v>
      </c>
      <c r="H3629" t="s">
        <v>5792</v>
      </c>
      <c r="L3629" t="s">
        <v>5792</v>
      </c>
      <c r="AD3629" t="str">
        <f t="shared" si="170"/>
        <v xml:space="preserve">Energie, vodné, stočné, správcovské služby </v>
      </c>
    </row>
    <row r="3630" spans="1:30" x14ac:dyDescent="0.3">
      <c r="A3630" s="3">
        <v>45097</v>
      </c>
      <c r="B3630" s="2">
        <f t="shared" si="169"/>
        <v>2023</v>
      </c>
      <c r="C3630" s="2">
        <f t="shared" si="168"/>
        <v>6</v>
      </c>
      <c r="D3630" s="2">
        <v>590</v>
      </c>
      <c r="E3630" t="s">
        <v>1451</v>
      </c>
      <c r="F3630" s="4">
        <v>36677281</v>
      </c>
      <c r="G3630" s="2">
        <v>23.66</v>
      </c>
      <c r="H3630" t="s">
        <v>5792</v>
      </c>
      <c r="L3630" t="s">
        <v>5792</v>
      </c>
      <c r="AD3630" t="str">
        <f t="shared" si="170"/>
        <v xml:space="preserve">Energie, vodné, stočné, správcovské služby </v>
      </c>
    </row>
    <row r="3631" spans="1:30" x14ac:dyDescent="0.3">
      <c r="A3631" s="3">
        <v>45097</v>
      </c>
      <c r="B3631" s="2">
        <f t="shared" si="169"/>
        <v>2023</v>
      </c>
      <c r="C3631" s="2">
        <f t="shared" si="168"/>
        <v>6</v>
      </c>
      <c r="D3631" s="2">
        <v>589</v>
      </c>
      <c r="E3631" t="s">
        <v>1452</v>
      </c>
      <c r="F3631" s="4">
        <v>36677281</v>
      </c>
      <c r="G3631" s="2">
        <v>1859.72</v>
      </c>
      <c r="H3631" t="s">
        <v>5792</v>
      </c>
      <c r="L3631" t="s">
        <v>5792</v>
      </c>
      <c r="AD3631" t="str">
        <f t="shared" si="170"/>
        <v xml:space="preserve">Energie, vodné, stočné, správcovské služby </v>
      </c>
    </row>
    <row r="3632" spans="1:30" x14ac:dyDescent="0.3">
      <c r="A3632" s="3">
        <v>45097</v>
      </c>
      <c r="B3632" s="2">
        <f t="shared" si="169"/>
        <v>2023</v>
      </c>
      <c r="C3632" s="2">
        <f t="shared" si="168"/>
        <v>6</v>
      </c>
      <c r="D3632" s="2">
        <v>588</v>
      </c>
      <c r="E3632" t="s">
        <v>1453</v>
      </c>
      <c r="F3632" s="4">
        <v>36677281</v>
      </c>
      <c r="G3632" s="2">
        <v>12.3</v>
      </c>
      <c r="H3632" t="s">
        <v>5792</v>
      </c>
      <c r="L3632" t="s">
        <v>5792</v>
      </c>
      <c r="AD3632" t="str">
        <f t="shared" si="170"/>
        <v xml:space="preserve">Energie, vodné, stočné, správcovské služby </v>
      </c>
    </row>
    <row r="3633" spans="1:30" x14ac:dyDescent="0.3">
      <c r="A3633" s="3">
        <v>45097</v>
      </c>
      <c r="B3633" s="2">
        <f t="shared" si="169"/>
        <v>2023</v>
      </c>
      <c r="C3633" s="2">
        <f t="shared" si="168"/>
        <v>6</v>
      </c>
      <c r="D3633" s="2">
        <v>587</v>
      </c>
      <c r="E3633" t="s">
        <v>1454</v>
      </c>
      <c r="F3633" s="4">
        <v>36677281</v>
      </c>
      <c r="G3633" s="2">
        <v>179.99</v>
      </c>
      <c r="H3633" t="s">
        <v>5792</v>
      </c>
      <c r="L3633" t="s">
        <v>5792</v>
      </c>
      <c r="AD3633" t="str">
        <f t="shared" si="170"/>
        <v xml:space="preserve">Energie, vodné, stočné, správcovské služby </v>
      </c>
    </row>
    <row r="3634" spans="1:30" x14ac:dyDescent="0.3">
      <c r="A3634" s="3">
        <v>45062</v>
      </c>
      <c r="B3634" s="2">
        <f t="shared" si="169"/>
        <v>2023</v>
      </c>
      <c r="C3634" s="2">
        <f t="shared" si="168"/>
        <v>5</v>
      </c>
      <c r="D3634" s="2">
        <v>454</v>
      </c>
      <c r="E3634" t="s">
        <v>1619</v>
      </c>
      <c r="F3634" s="4">
        <v>36677281</v>
      </c>
      <c r="G3634" s="2">
        <v>2066.36</v>
      </c>
      <c r="H3634" t="s">
        <v>5792</v>
      </c>
      <c r="L3634" t="s">
        <v>5792</v>
      </c>
      <c r="AD3634" t="str">
        <f t="shared" si="170"/>
        <v xml:space="preserve">Energie, vodné, stočné, správcovské služby </v>
      </c>
    </row>
    <row r="3635" spans="1:30" x14ac:dyDescent="0.3">
      <c r="A3635" s="3">
        <v>45062</v>
      </c>
      <c r="B3635" s="2">
        <f t="shared" si="169"/>
        <v>2023</v>
      </c>
      <c r="C3635" s="2">
        <f t="shared" si="168"/>
        <v>5</v>
      </c>
      <c r="D3635" s="2">
        <v>453</v>
      </c>
      <c r="E3635" t="s">
        <v>1620</v>
      </c>
      <c r="F3635" s="4">
        <v>36677281</v>
      </c>
      <c r="G3635" s="2">
        <v>26.29</v>
      </c>
      <c r="H3635" t="s">
        <v>5792</v>
      </c>
      <c r="L3635" t="s">
        <v>5792</v>
      </c>
      <c r="AD3635" t="str">
        <f t="shared" si="170"/>
        <v xml:space="preserve">Energie, vodné, stočné, správcovské služby </v>
      </c>
    </row>
    <row r="3636" spans="1:30" x14ac:dyDescent="0.3">
      <c r="A3636" s="3">
        <v>45062</v>
      </c>
      <c r="B3636" s="2">
        <f t="shared" si="169"/>
        <v>2023</v>
      </c>
      <c r="C3636" s="2">
        <f t="shared" si="168"/>
        <v>5</v>
      </c>
      <c r="D3636" s="2">
        <v>452</v>
      </c>
      <c r="E3636" t="s">
        <v>1621</v>
      </c>
      <c r="F3636" s="4">
        <v>36677281</v>
      </c>
      <c r="G3636" s="2">
        <v>818.26</v>
      </c>
      <c r="H3636" t="s">
        <v>5792</v>
      </c>
      <c r="L3636" t="s">
        <v>5792</v>
      </c>
      <c r="AD3636" t="str">
        <f t="shared" si="170"/>
        <v xml:space="preserve">Energie, vodné, stočné, správcovské služby </v>
      </c>
    </row>
    <row r="3637" spans="1:30" x14ac:dyDescent="0.3">
      <c r="A3637" s="3">
        <v>45062</v>
      </c>
      <c r="B3637" s="2">
        <f t="shared" si="169"/>
        <v>2023</v>
      </c>
      <c r="C3637" s="2">
        <f t="shared" si="168"/>
        <v>5</v>
      </c>
      <c r="D3637" s="2">
        <v>451</v>
      </c>
      <c r="E3637" t="s">
        <v>1622</v>
      </c>
      <c r="F3637" s="4">
        <v>36677281</v>
      </c>
      <c r="G3637" s="2">
        <v>177.58</v>
      </c>
      <c r="H3637" t="s">
        <v>5792</v>
      </c>
      <c r="L3637" t="s">
        <v>5792</v>
      </c>
      <c r="AD3637" t="str">
        <f t="shared" si="170"/>
        <v xml:space="preserve">Energie, vodné, stočné, správcovské služby </v>
      </c>
    </row>
    <row r="3638" spans="1:30" x14ac:dyDescent="0.3">
      <c r="A3638" s="3">
        <v>45062</v>
      </c>
      <c r="B3638" s="2">
        <f t="shared" si="169"/>
        <v>2023</v>
      </c>
      <c r="C3638" s="2">
        <f t="shared" si="168"/>
        <v>5</v>
      </c>
      <c r="D3638" s="2">
        <v>450</v>
      </c>
      <c r="E3638" t="s">
        <v>1623</v>
      </c>
      <c r="F3638" s="4">
        <v>36677281</v>
      </c>
      <c r="G3638" s="2">
        <v>199.99</v>
      </c>
      <c r="H3638" t="s">
        <v>5792</v>
      </c>
      <c r="L3638" t="s">
        <v>5792</v>
      </c>
      <c r="AD3638" t="str">
        <f t="shared" si="170"/>
        <v xml:space="preserve">Energie, vodné, stočné, správcovské služby </v>
      </c>
    </row>
    <row r="3639" spans="1:30" x14ac:dyDescent="0.3">
      <c r="A3639" s="3">
        <v>45062</v>
      </c>
      <c r="B3639" s="2">
        <f t="shared" si="169"/>
        <v>2023</v>
      </c>
      <c r="C3639" s="2">
        <f t="shared" si="168"/>
        <v>5</v>
      </c>
      <c r="D3639" s="2">
        <v>449</v>
      </c>
      <c r="E3639" t="s">
        <v>1624</v>
      </c>
      <c r="F3639" s="4">
        <v>36677281</v>
      </c>
      <c r="G3639" s="2">
        <v>14.3</v>
      </c>
      <c r="H3639" t="s">
        <v>5792</v>
      </c>
      <c r="L3639" t="s">
        <v>5792</v>
      </c>
      <c r="AD3639" t="str">
        <f t="shared" si="170"/>
        <v xml:space="preserve">Energie, vodné, stočné, správcovské služby </v>
      </c>
    </row>
    <row r="3640" spans="1:30" x14ac:dyDescent="0.3">
      <c r="A3640" s="3">
        <v>45041</v>
      </c>
      <c r="B3640" s="2">
        <f t="shared" si="169"/>
        <v>2023</v>
      </c>
      <c r="C3640" s="2">
        <f t="shared" si="168"/>
        <v>4</v>
      </c>
      <c r="D3640" s="2">
        <v>355</v>
      </c>
      <c r="E3640" t="s">
        <v>1737</v>
      </c>
      <c r="F3640" s="4">
        <v>36677281</v>
      </c>
      <c r="G3640" s="2">
        <v>14.3</v>
      </c>
      <c r="H3640" t="s">
        <v>5792</v>
      </c>
      <c r="L3640" t="s">
        <v>5792</v>
      </c>
      <c r="AD3640" t="str">
        <f t="shared" si="170"/>
        <v xml:space="preserve">Energie, vodné, stočné, správcovské služby </v>
      </c>
    </row>
    <row r="3641" spans="1:30" x14ac:dyDescent="0.3">
      <c r="A3641" s="3">
        <v>45036</v>
      </c>
      <c r="B3641" s="2">
        <f t="shared" si="169"/>
        <v>2023</v>
      </c>
      <c r="C3641" s="2">
        <f t="shared" si="168"/>
        <v>4</v>
      </c>
      <c r="D3641" s="2">
        <v>96</v>
      </c>
      <c r="E3641" t="s">
        <v>1767</v>
      </c>
      <c r="F3641" s="4">
        <v>36677281</v>
      </c>
      <c r="G3641" s="2">
        <v>-1006.41</v>
      </c>
      <c r="H3641" t="s">
        <v>5792</v>
      </c>
      <c r="L3641" t="s">
        <v>5792</v>
      </c>
      <c r="AD3641" t="str">
        <f t="shared" si="170"/>
        <v xml:space="preserve">Energie, vodné, stočné, správcovské služby </v>
      </c>
    </row>
    <row r="3642" spans="1:30" x14ac:dyDescent="0.3">
      <c r="A3642" s="3">
        <v>45036</v>
      </c>
      <c r="B3642" s="2">
        <f t="shared" si="169"/>
        <v>2023</v>
      </c>
      <c r="C3642" s="2">
        <f t="shared" si="168"/>
        <v>4</v>
      </c>
      <c r="D3642" s="2">
        <v>90</v>
      </c>
      <c r="E3642" t="s">
        <v>1769</v>
      </c>
      <c r="F3642" s="4">
        <v>36677281</v>
      </c>
      <c r="G3642" s="2">
        <v>-993.8</v>
      </c>
      <c r="H3642" t="s">
        <v>5792</v>
      </c>
      <c r="L3642" t="s">
        <v>5792</v>
      </c>
      <c r="AD3642" t="str">
        <f t="shared" si="170"/>
        <v xml:space="preserve">Energie, vodné, stočné, správcovské služby </v>
      </c>
    </row>
    <row r="3643" spans="1:30" x14ac:dyDescent="0.3">
      <c r="A3643" s="3">
        <v>45036</v>
      </c>
      <c r="B3643" s="2">
        <f t="shared" si="169"/>
        <v>2023</v>
      </c>
      <c r="C3643" s="2">
        <f t="shared" si="168"/>
        <v>4</v>
      </c>
      <c r="D3643" s="2">
        <v>356</v>
      </c>
      <c r="E3643" t="s">
        <v>1770</v>
      </c>
      <c r="F3643" s="4">
        <v>36677281</v>
      </c>
      <c r="G3643" s="2">
        <v>199.99</v>
      </c>
      <c r="H3643" t="s">
        <v>5792</v>
      </c>
      <c r="L3643" t="s">
        <v>5792</v>
      </c>
      <c r="AD3643" t="str">
        <f t="shared" si="170"/>
        <v xml:space="preserve">Energie, vodné, stočné, správcovské služby </v>
      </c>
    </row>
    <row r="3644" spans="1:30" x14ac:dyDescent="0.3">
      <c r="A3644" s="3">
        <v>45028</v>
      </c>
      <c r="B3644" s="2">
        <f t="shared" si="169"/>
        <v>2023</v>
      </c>
      <c r="C3644" s="2">
        <f t="shared" si="168"/>
        <v>4</v>
      </c>
      <c r="D3644" s="2">
        <v>315</v>
      </c>
      <c r="E3644" t="s">
        <v>1790</v>
      </c>
      <c r="F3644" s="4">
        <v>36677281</v>
      </c>
      <c r="G3644" s="2">
        <v>177.58</v>
      </c>
      <c r="H3644" t="s">
        <v>5792</v>
      </c>
      <c r="L3644" t="s">
        <v>5792</v>
      </c>
      <c r="AD3644" t="str">
        <f t="shared" si="170"/>
        <v xml:space="preserve">Energie, vodné, stočné, správcovské služby </v>
      </c>
    </row>
    <row r="3645" spans="1:30" x14ac:dyDescent="0.3">
      <c r="A3645" s="3">
        <v>45028</v>
      </c>
      <c r="B3645" s="2">
        <f t="shared" si="169"/>
        <v>2023</v>
      </c>
      <c r="C3645" s="2">
        <f t="shared" si="168"/>
        <v>4</v>
      </c>
      <c r="D3645" s="2">
        <v>314</v>
      </c>
      <c r="E3645" t="s">
        <v>1791</v>
      </c>
      <c r="F3645" s="4">
        <v>36677281</v>
      </c>
      <c r="G3645" s="2">
        <v>26.29</v>
      </c>
      <c r="H3645" t="s">
        <v>5792</v>
      </c>
      <c r="L3645" t="s">
        <v>5792</v>
      </c>
      <c r="AD3645" t="str">
        <f t="shared" si="170"/>
        <v xml:space="preserve">Energie, vodné, stočné, správcovské služby </v>
      </c>
    </row>
    <row r="3646" spans="1:30" x14ac:dyDescent="0.3">
      <c r="A3646" s="3">
        <v>45028</v>
      </c>
      <c r="B3646" s="2">
        <f t="shared" si="169"/>
        <v>2023</v>
      </c>
      <c r="C3646" s="2">
        <f t="shared" si="168"/>
        <v>4</v>
      </c>
      <c r="D3646" s="2">
        <v>313</v>
      </c>
      <c r="E3646" t="s">
        <v>1792</v>
      </c>
      <c r="F3646" s="4">
        <v>36677281</v>
      </c>
      <c r="G3646" s="2">
        <v>2066.36</v>
      </c>
      <c r="H3646" t="s">
        <v>5792</v>
      </c>
      <c r="L3646" t="s">
        <v>5792</v>
      </c>
      <c r="AD3646" t="str">
        <f t="shared" si="170"/>
        <v xml:space="preserve">Energie, vodné, stočné, správcovské služby </v>
      </c>
    </row>
    <row r="3647" spans="1:30" x14ac:dyDescent="0.3">
      <c r="A3647" s="3">
        <v>45028</v>
      </c>
      <c r="B3647" s="2">
        <f t="shared" si="169"/>
        <v>2023</v>
      </c>
      <c r="C3647" s="2">
        <f t="shared" si="168"/>
        <v>4</v>
      </c>
      <c r="D3647" s="2">
        <v>312</v>
      </c>
      <c r="E3647" t="s">
        <v>1793</v>
      </c>
      <c r="F3647" s="4">
        <v>36677281</v>
      </c>
      <c r="G3647" s="2">
        <v>818.26</v>
      </c>
      <c r="H3647" t="s">
        <v>5792</v>
      </c>
      <c r="L3647" t="s">
        <v>5792</v>
      </c>
      <c r="AD3647" t="str">
        <f t="shared" si="170"/>
        <v xml:space="preserve">Energie, vodné, stočné, správcovské služby </v>
      </c>
    </row>
    <row r="3648" spans="1:30" x14ac:dyDescent="0.3">
      <c r="A3648" s="3">
        <v>45008</v>
      </c>
      <c r="B3648" s="2">
        <f t="shared" si="169"/>
        <v>2023</v>
      </c>
      <c r="C3648" s="2">
        <f t="shared" si="168"/>
        <v>3</v>
      </c>
      <c r="D3648" s="2">
        <v>224</v>
      </c>
      <c r="E3648" t="s">
        <v>1880</v>
      </c>
      <c r="F3648" s="4">
        <v>36677281</v>
      </c>
      <c r="G3648" s="2">
        <v>2066.36</v>
      </c>
      <c r="H3648" t="s">
        <v>5792</v>
      </c>
      <c r="L3648" t="s">
        <v>5792</v>
      </c>
      <c r="AD3648" t="str">
        <f t="shared" si="170"/>
        <v xml:space="preserve">Energie, vodné, stočné, správcovské služby </v>
      </c>
    </row>
    <row r="3649" spans="1:30" x14ac:dyDescent="0.3">
      <c r="A3649" s="3">
        <v>45007</v>
      </c>
      <c r="B3649" s="2">
        <f t="shared" si="169"/>
        <v>2023</v>
      </c>
      <c r="C3649" s="2">
        <f t="shared" si="168"/>
        <v>3</v>
      </c>
      <c r="D3649" s="2">
        <v>228</v>
      </c>
      <c r="E3649" t="s">
        <v>1890</v>
      </c>
      <c r="F3649" s="4">
        <v>36677281</v>
      </c>
      <c r="G3649" s="2">
        <v>199.99</v>
      </c>
      <c r="H3649" t="s">
        <v>5792</v>
      </c>
      <c r="L3649" t="s">
        <v>5792</v>
      </c>
      <c r="AD3649" t="str">
        <f t="shared" si="170"/>
        <v xml:space="preserve">Energie, vodné, stočné, správcovské služby </v>
      </c>
    </row>
    <row r="3650" spans="1:30" x14ac:dyDescent="0.3">
      <c r="A3650" s="3">
        <v>45007</v>
      </c>
      <c r="B3650" s="2">
        <f t="shared" si="169"/>
        <v>2023</v>
      </c>
      <c r="C3650" s="2">
        <f t="shared" ref="C3650:C3713" si="171">MONTH(A3650)</f>
        <v>3</v>
      </c>
      <c r="D3650" s="2">
        <v>227</v>
      </c>
      <c r="E3650" t="s">
        <v>1891</v>
      </c>
      <c r="F3650" s="4">
        <v>36677281</v>
      </c>
      <c r="G3650" s="2">
        <v>14.3</v>
      </c>
      <c r="H3650" t="s">
        <v>5792</v>
      </c>
      <c r="L3650" t="s">
        <v>5792</v>
      </c>
      <c r="AD3650" t="str">
        <f t="shared" si="170"/>
        <v xml:space="preserve">Energie, vodné, stočné, správcovské služby </v>
      </c>
    </row>
    <row r="3651" spans="1:30" x14ac:dyDescent="0.3">
      <c r="A3651" s="3">
        <v>45007</v>
      </c>
      <c r="B3651" s="2">
        <f t="shared" ref="B3651:B3714" si="172">YEAR(A3651)</f>
        <v>2023</v>
      </c>
      <c r="C3651" s="2">
        <f t="shared" si="171"/>
        <v>3</v>
      </c>
      <c r="D3651" s="2">
        <v>226</v>
      </c>
      <c r="E3651" t="s">
        <v>1892</v>
      </c>
      <c r="F3651" s="4">
        <v>36677281</v>
      </c>
      <c r="G3651" s="2">
        <v>818.26</v>
      </c>
      <c r="H3651" t="s">
        <v>5792</v>
      </c>
      <c r="L3651" t="s">
        <v>5792</v>
      </c>
      <c r="AD3651" t="str">
        <f t="shared" ref="AD3651:AD3714" si="173">_xlfn.CONCAT(IF($K3651="x",_xlfn.CONCAT($K$1, " "),""),IF($L3651="x",_xlfn.CONCAT($L$1, " "),""),IF($M3651="x",_xlfn.CONCAT($M$1, " "),""),IF($N3651="x",_xlfn.CONCAT($N$1, " "),""),IF($O3651="x",_xlfn.CONCAT($O$1, " "),""),IF($P3651="x",_xlfn.CONCAT($P$1, " "),""),IF($Q3651="x",_xlfn.CONCAT($Q$1, " "),""),IF($R3651="x",_xlfn.CONCAT($R$1, " "),""),IF($S3651="x",_xlfn.CONCAT($S$1, " "),""), IF($T3651="x",_xlfn.CONCAT($T$1, " "),""),IF($U3651="x",_xlfn.CONCAT($U$1, " "),""),IF($V3651="x",_xlfn.CONCAT($V$1, " "),""),IF($W3651="x",_xlfn.CONCAT($W$1, " "),""),IF($X3651="x",_xlfn.CONCAT($X$1, " "),""),IF($Y3651="x",_xlfn.CONCAT($Y$1, " "),""),IF($Z3651="x",_xlfn.CONCAT($Z$1, " "),""),IF($AA3651="x",_xlfn.CONCAT($AA$1, " "),""),IF($AB3651="x",_xlfn.CONCAT($AB$1, " "),""),IF($AC3651="x",_xlfn.CONCAT($AC$1, " "),""))</f>
        <v xml:space="preserve">Energie, vodné, stočné, správcovské služby </v>
      </c>
    </row>
    <row r="3652" spans="1:30" x14ac:dyDescent="0.3">
      <c r="A3652" s="3">
        <v>45007</v>
      </c>
      <c r="B3652" s="2">
        <f t="shared" si="172"/>
        <v>2023</v>
      </c>
      <c r="C3652" s="2">
        <f t="shared" si="171"/>
        <v>3</v>
      </c>
      <c r="D3652" s="2">
        <v>225</v>
      </c>
      <c r="E3652" t="s">
        <v>1893</v>
      </c>
      <c r="F3652" s="4">
        <v>36677281</v>
      </c>
      <c r="G3652" s="2">
        <v>177.58</v>
      </c>
      <c r="H3652" t="s">
        <v>5792</v>
      </c>
      <c r="L3652" t="s">
        <v>5792</v>
      </c>
      <c r="AD3652" t="str">
        <f t="shared" si="173"/>
        <v xml:space="preserve">Energie, vodné, stočné, správcovské služby </v>
      </c>
    </row>
    <row r="3653" spans="1:30" x14ac:dyDescent="0.3">
      <c r="A3653" s="3">
        <v>45007</v>
      </c>
      <c r="B3653" s="2">
        <f t="shared" si="172"/>
        <v>2023</v>
      </c>
      <c r="C3653" s="2">
        <f t="shared" si="171"/>
        <v>3</v>
      </c>
      <c r="D3653" s="2">
        <v>223</v>
      </c>
      <c r="E3653" t="s">
        <v>1894</v>
      </c>
      <c r="F3653" s="4">
        <v>36677281</v>
      </c>
      <c r="G3653" s="2">
        <v>26.29</v>
      </c>
      <c r="H3653" t="s">
        <v>5792</v>
      </c>
      <c r="L3653" t="s">
        <v>5792</v>
      </c>
      <c r="AD3653" t="str">
        <f t="shared" si="173"/>
        <v xml:space="preserve">Energie, vodné, stočné, správcovské služby </v>
      </c>
    </row>
    <row r="3654" spans="1:30" x14ac:dyDescent="0.3">
      <c r="A3654" s="3">
        <v>45007</v>
      </c>
      <c r="B3654" s="2">
        <f t="shared" si="172"/>
        <v>2023</v>
      </c>
      <c r="C3654" s="2">
        <f t="shared" si="171"/>
        <v>3</v>
      </c>
      <c r="D3654" s="2">
        <v>60</v>
      </c>
      <c r="E3654" t="s">
        <v>1900</v>
      </c>
      <c r="F3654" s="4">
        <v>36677281</v>
      </c>
      <c r="G3654" s="2">
        <v>733.79</v>
      </c>
      <c r="H3654" t="s">
        <v>5792</v>
      </c>
      <c r="L3654" t="s">
        <v>5792</v>
      </c>
      <c r="AD3654" t="str">
        <f t="shared" si="173"/>
        <v xml:space="preserve">Energie, vodné, stočné, správcovské služby </v>
      </c>
    </row>
    <row r="3655" spans="1:30" x14ac:dyDescent="0.3">
      <c r="A3655" s="3">
        <v>44991</v>
      </c>
      <c r="B3655" s="2">
        <f t="shared" si="172"/>
        <v>2023</v>
      </c>
      <c r="C3655" s="2">
        <f t="shared" si="171"/>
        <v>3</v>
      </c>
      <c r="D3655" s="2">
        <v>143</v>
      </c>
      <c r="E3655" t="s">
        <v>1968</v>
      </c>
      <c r="F3655" s="4">
        <v>36677281</v>
      </c>
      <c r="G3655" s="2">
        <v>26.29</v>
      </c>
      <c r="H3655" t="s">
        <v>5792</v>
      </c>
      <c r="L3655" t="s">
        <v>5792</v>
      </c>
      <c r="AD3655" t="str">
        <f t="shared" si="173"/>
        <v xml:space="preserve">Energie, vodné, stočné, správcovské služby </v>
      </c>
    </row>
    <row r="3656" spans="1:30" x14ac:dyDescent="0.3">
      <c r="A3656" s="3">
        <v>44991</v>
      </c>
      <c r="B3656" s="2">
        <f t="shared" si="172"/>
        <v>2023</v>
      </c>
      <c r="C3656" s="2">
        <f t="shared" si="171"/>
        <v>3</v>
      </c>
      <c r="D3656" s="2">
        <v>142</v>
      </c>
      <c r="E3656" t="s">
        <v>1969</v>
      </c>
      <c r="F3656" s="4">
        <v>36677281</v>
      </c>
      <c r="G3656" s="2">
        <v>2066.36</v>
      </c>
      <c r="H3656" t="s">
        <v>5792</v>
      </c>
      <c r="L3656" t="s">
        <v>5792</v>
      </c>
      <c r="AD3656" t="str">
        <f t="shared" si="173"/>
        <v xml:space="preserve">Energie, vodné, stočné, správcovské služby </v>
      </c>
    </row>
    <row r="3657" spans="1:30" x14ac:dyDescent="0.3">
      <c r="A3657" s="3">
        <v>44991</v>
      </c>
      <c r="B3657" s="2">
        <f t="shared" si="172"/>
        <v>2023</v>
      </c>
      <c r="C3657" s="2">
        <f t="shared" si="171"/>
        <v>3</v>
      </c>
      <c r="D3657" s="2">
        <v>141</v>
      </c>
      <c r="E3657" t="s">
        <v>1970</v>
      </c>
      <c r="F3657" s="4">
        <v>36677281</v>
      </c>
      <c r="G3657" s="2">
        <v>818.26</v>
      </c>
      <c r="H3657" t="s">
        <v>5792</v>
      </c>
      <c r="L3657" t="s">
        <v>5792</v>
      </c>
      <c r="AD3657" t="str">
        <f t="shared" si="173"/>
        <v xml:space="preserve">Energie, vodné, stočné, správcovské služby </v>
      </c>
    </row>
    <row r="3658" spans="1:30" x14ac:dyDescent="0.3">
      <c r="A3658" s="3">
        <v>44991</v>
      </c>
      <c r="B3658" s="2">
        <f t="shared" si="172"/>
        <v>2023</v>
      </c>
      <c r="C3658" s="2">
        <f t="shared" si="171"/>
        <v>3</v>
      </c>
      <c r="D3658" s="2">
        <v>140</v>
      </c>
      <c r="E3658" t="s">
        <v>1971</v>
      </c>
      <c r="F3658" s="4">
        <v>36677281</v>
      </c>
      <c r="G3658" s="2">
        <v>177.58</v>
      </c>
      <c r="H3658" t="s">
        <v>5792</v>
      </c>
      <c r="L3658" t="s">
        <v>5792</v>
      </c>
      <c r="AD3658" t="str">
        <f t="shared" si="173"/>
        <v xml:space="preserve">Energie, vodné, stočné, správcovské služby </v>
      </c>
    </row>
    <row r="3659" spans="1:30" x14ac:dyDescent="0.3">
      <c r="A3659" s="3">
        <v>44991</v>
      </c>
      <c r="B3659" s="2">
        <f t="shared" si="172"/>
        <v>2023</v>
      </c>
      <c r="C3659" s="2">
        <f t="shared" si="171"/>
        <v>3</v>
      </c>
      <c r="D3659" s="2">
        <v>139</v>
      </c>
      <c r="E3659" t="s">
        <v>1972</v>
      </c>
      <c r="F3659" s="4">
        <v>36677281</v>
      </c>
      <c r="G3659" s="2">
        <v>199.99</v>
      </c>
      <c r="H3659" t="s">
        <v>5792</v>
      </c>
      <c r="L3659" t="s">
        <v>5792</v>
      </c>
      <c r="AD3659" t="str">
        <f t="shared" si="173"/>
        <v xml:space="preserve">Energie, vodné, stočné, správcovské služby </v>
      </c>
    </row>
    <row r="3660" spans="1:30" x14ac:dyDescent="0.3">
      <c r="A3660" s="3">
        <v>44991</v>
      </c>
      <c r="B3660" s="2">
        <f t="shared" si="172"/>
        <v>2023</v>
      </c>
      <c r="C3660" s="2">
        <f t="shared" si="171"/>
        <v>3</v>
      </c>
      <c r="D3660" s="2">
        <v>138</v>
      </c>
      <c r="E3660" t="s">
        <v>1973</v>
      </c>
      <c r="F3660" s="4">
        <v>36677281</v>
      </c>
      <c r="G3660" s="2">
        <v>14.3</v>
      </c>
      <c r="H3660" t="s">
        <v>5792</v>
      </c>
      <c r="L3660" t="s">
        <v>5792</v>
      </c>
      <c r="AD3660" t="str">
        <f t="shared" si="173"/>
        <v xml:space="preserve">Energie, vodné, stočné, správcovské služby </v>
      </c>
    </row>
    <row r="3661" spans="1:30" x14ac:dyDescent="0.3">
      <c r="A3661" s="3">
        <v>44991</v>
      </c>
      <c r="B3661" s="2">
        <f t="shared" si="172"/>
        <v>2023</v>
      </c>
      <c r="C3661" s="2">
        <f t="shared" si="171"/>
        <v>3</v>
      </c>
      <c r="D3661" s="2">
        <v>29</v>
      </c>
      <c r="E3661" t="s">
        <v>1984</v>
      </c>
      <c r="F3661" s="4">
        <v>36677281</v>
      </c>
      <c r="G3661" s="2">
        <v>733.79</v>
      </c>
      <c r="H3661" t="s">
        <v>5792</v>
      </c>
      <c r="L3661" t="s">
        <v>5792</v>
      </c>
      <c r="AD3661" t="str">
        <f t="shared" si="173"/>
        <v xml:space="preserve">Energie, vodné, stočné, správcovské služby </v>
      </c>
    </row>
    <row r="3662" spans="1:30" x14ac:dyDescent="0.3">
      <c r="A3662" s="3">
        <v>44986</v>
      </c>
      <c r="B3662" s="2">
        <f t="shared" si="172"/>
        <v>2023</v>
      </c>
      <c r="C3662" s="2">
        <f t="shared" si="171"/>
        <v>3</v>
      </c>
      <c r="D3662" s="2">
        <v>55</v>
      </c>
      <c r="E3662" t="s">
        <v>2009</v>
      </c>
      <c r="F3662" s="4">
        <v>36677281</v>
      </c>
      <c r="G3662" s="2">
        <v>2066.36</v>
      </c>
      <c r="H3662" t="s">
        <v>5792</v>
      </c>
      <c r="L3662" t="s">
        <v>5792</v>
      </c>
      <c r="AD3662" t="str">
        <f t="shared" si="173"/>
        <v xml:space="preserve">Energie, vodné, stočné, správcovské služby </v>
      </c>
    </row>
    <row r="3663" spans="1:30" x14ac:dyDescent="0.3">
      <c r="A3663" s="3">
        <v>44973</v>
      </c>
      <c r="B3663" s="2">
        <f t="shared" si="172"/>
        <v>2023</v>
      </c>
      <c r="C3663" s="2">
        <f t="shared" si="171"/>
        <v>2</v>
      </c>
      <c r="D3663" s="2">
        <v>27</v>
      </c>
      <c r="E3663" t="s">
        <v>2027</v>
      </c>
      <c r="F3663" s="4">
        <v>36677281</v>
      </c>
      <c r="G3663" s="2">
        <v>733.79</v>
      </c>
      <c r="H3663" t="s">
        <v>5792</v>
      </c>
      <c r="L3663" t="s">
        <v>5792</v>
      </c>
      <c r="AD3663" t="str">
        <f t="shared" si="173"/>
        <v xml:space="preserve">Energie, vodné, stočné, správcovské služby </v>
      </c>
    </row>
    <row r="3664" spans="1:30" x14ac:dyDescent="0.3">
      <c r="A3664" s="3">
        <v>44973</v>
      </c>
      <c r="B3664" s="2">
        <f t="shared" si="172"/>
        <v>2023</v>
      </c>
      <c r="C3664" s="2">
        <f t="shared" si="171"/>
        <v>2</v>
      </c>
      <c r="D3664" s="2">
        <v>124</v>
      </c>
      <c r="E3664" t="s">
        <v>2037</v>
      </c>
      <c r="F3664" s="4">
        <v>36677281</v>
      </c>
      <c r="G3664" s="2">
        <v>-733.79</v>
      </c>
      <c r="H3664" t="s">
        <v>5792</v>
      </c>
      <c r="L3664" t="s">
        <v>5792</v>
      </c>
      <c r="AD3664" t="str">
        <f t="shared" si="173"/>
        <v xml:space="preserve">Energie, vodné, stočné, správcovské služby </v>
      </c>
    </row>
    <row r="3665" spans="1:30" x14ac:dyDescent="0.3">
      <c r="A3665" s="3">
        <v>44973</v>
      </c>
      <c r="B3665" s="2">
        <f t="shared" si="172"/>
        <v>2023</v>
      </c>
      <c r="C3665" s="2">
        <f t="shared" si="171"/>
        <v>2</v>
      </c>
      <c r="D3665" s="2">
        <v>54</v>
      </c>
      <c r="E3665" t="s">
        <v>2050</v>
      </c>
      <c r="F3665" s="4">
        <v>36677281</v>
      </c>
      <c r="G3665" s="2">
        <v>26.29</v>
      </c>
      <c r="H3665" t="s">
        <v>5792</v>
      </c>
      <c r="L3665" t="s">
        <v>5792</v>
      </c>
      <c r="AD3665" t="str">
        <f t="shared" si="173"/>
        <v xml:space="preserve">Energie, vodné, stočné, správcovské služby </v>
      </c>
    </row>
    <row r="3666" spans="1:30" x14ac:dyDescent="0.3">
      <c r="A3666" s="3">
        <v>44973</v>
      </c>
      <c r="B3666" s="2">
        <f t="shared" si="172"/>
        <v>2023</v>
      </c>
      <c r="C3666" s="2">
        <f t="shared" si="171"/>
        <v>2</v>
      </c>
      <c r="D3666" s="2">
        <v>61</v>
      </c>
      <c r="E3666" t="s">
        <v>2051</v>
      </c>
      <c r="F3666" s="4">
        <v>36677281</v>
      </c>
      <c r="G3666" s="2">
        <v>733.79</v>
      </c>
      <c r="H3666" t="s">
        <v>5792</v>
      </c>
      <c r="L3666" t="s">
        <v>5792</v>
      </c>
      <c r="AD3666" t="str">
        <f t="shared" si="173"/>
        <v xml:space="preserve">Energie, vodné, stočné, správcovské služby </v>
      </c>
    </row>
    <row r="3667" spans="1:30" x14ac:dyDescent="0.3">
      <c r="A3667" s="3">
        <v>44971</v>
      </c>
      <c r="B3667" s="2">
        <f t="shared" si="172"/>
        <v>2023</v>
      </c>
      <c r="C3667" s="2">
        <f t="shared" si="171"/>
        <v>2</v>
      </c>
      <c r="D3667" s="2">
        <v>57</v>
      </c>
      <c r="E3667" t="s">
        <v>2054</v>
      </c>
      <c r="F3667" s="4">
        <v>36677281</v>
      </c>
      <c r="G3667" s="2">
        <v>333.56</v>
      </c>
      <c r="H3667" t="s">
        <v>5792</v>
      </c>
      <c r="L3667" t="s">
        <v>5792</v>
      </c>
      <c r="AD3667" t="str">
        <f t="shared" si="173"/>
        <v xml:space="preserve">Energie, vodné, stočné, správcovské služby </v>
      </c>
    </row>
    <row r="3668" spans="1:30" x14ac:dyDescent="0.3">
      <c r="A3668" s="3">
        <v>44971</v>
      </c>
      <c r="B3668" s="2">
        <f t="shared" si="172"/>
        <v>2023</v>
      </c>
      <c r="C3668" s="2">
        <f t="shared" si="171"/>
        <v>2</v>
      </c>
      <c r="D3668" s="2">
        <v>56</v>
      </c>
      <c r="E3668" t="s">
        <v>2055</v>
      </c>
      <c r="F3668" s="4">
        <v>36677281</v>
      </c>
      <c r="G3668" s="2">
        <v>818.26</v>
      </c>
      <c r="H3668" t="s">
        <v>5792</v>
      </c>
      <c r="L3668" t="s">
        <v>5792</v>
      </c>
      <c r="AD3668" t="str">
        <f t="shared" si="173"/>
        <v xml:space="preserve">Energie, vodné, stočné, správcovské služby </v>
      </c>
    </row>
    <row r="3669" spans="1:30" x14ac:dyDescent="0.3">
      <c r="A3669" s="3">
        <v>44971</v>
      </c>
      <c r="B3669" s="2">
        <f t="shared" si="172"/>
        <v>2023</v>
      </c>
      <c r="C3669" s="2">
        <f t="shared" si="171"/>
        <v>2</v>
      </c>
      <c r="D3669" s="2">
        <v>53</v>
      </c>
      <c r="E3669" t="s">
        <v>2056</v>
      </c>
      <c r="F3669" s="4">
        <v>36677281</v>
      </c>
      <c r="G3669" s="2">
        <v>177.58</v>
      </c>
      <c r="H3669" t="s">
        <v>5792</v>
      </c>
      <c r="L3669" t="s">
        <v>5792</v>
      </c>
      <c r="AD3669" t="str">
        <f t="shared" si="173"/>
        <v xml:space="preserve">Energie, vodné, stočné, správcovské služby </v>
      </c>
    </row>
    <row r="3670" spans="1:30" x14ac:dyDescent="0.3">
      <c r="A3670" s="3">
        <v>44971</v>
      </c>
      <c r="B3670" s="2">
        <f t="shared" si="172"/>
        <v>2023</v>
      </c>
      <c r="C3670" s="2">
        <f t="shared" si="171"/>
        <v>2</v>
      </c>
      <c r="D3670" s="2">
        <v>52</v>
      </c>
      <c r="E3670" t="s">
        <v>2057</v>
      </c>
      <c r="F3670" s="4">
        <v>36677281</v>
      </c>
      <c r="G3670" s="2">
        <v>14.3</v>
      </c>
      <c r="H3670" t="s">
        <v>5792</v>
      </c>
      <c r="L3670" t="s">
        <v>5792</v>
      </c>
      <c r="AD3670" t="str">
        <f t="shared" si="173"/>
        <v xml:space="preserve">Energie, vodné, stočné, správcovské služby </v>
      </c>
    </row>
    <row r="3671" spans="1:30" x14ac:dyDescent="0.3">
      <c r="A3671" s="3">
        <v>44971</v>
      </c>
      <c r="B3671" s="2">
        <f t="shared" si="172"/>
        <v>2023</v>
      </c>
      <c r="C3671" s="2">
        <f t="shared" si="171"/>
        <v>2</v>
      </c>
      <c r="D3671" s="2">
        <v>51</v>
      </c>
      <c r="E3671" t="s">
        <v>2058</v>
      </c>
      <c r="F3671" s="4">
        <v>36677281</v>
      </c>
      <c r="G3671" s="2">
        <v>199.99</v>
      </c>
      <c r="H3671" t="s">
        <v>5792</v>
      </c>
      <c r="L3671" t="s">
        <v>5792</v>
      </c>
      <c r="AD3671" t="str">
        <f t="shared" si="173"/>
        <v xml:space="preserve">Energie, vodné, stočné, správcovské služby </v>
      </c>
    </row>
    <row r="3672" spans="1:30" x14ac:dyDescent="0.3">
      <c r="A3672" s="3">
        <v>44945</v>
      </c>
      <c r="B3672" s="2">
        <f t="shared" si="172"/>
        <v>2023</v>
      </c>
      <c r="C3672" s="2">
        <f t="shared" si="171"/>
        <v>1</v>
      </c>
      <c r="D3672" s="2">
        <v>1941</v>
      </c>
      <c r="E3672" t="s">
        <v>2152</v>
      </c>
      <c r="F3672" s="4">
        <v>36677281</v>
      </c>
      <c r="G3672" s="2">
        <v>123.1</v>
      </c>
      <c r="H3672" t="s">
        <v>5792</v>
      </c>
      <c r="L3672" t="s">
        <v>5792</v>
      </c>
      <c r="AD3672" t="str">
        <f t="shared" si="173"/>
        <v xml:space="preserve">Energie, vodné, stočné, správcovské služby </v>
      </c>
    </row>
    <row r="3673" spans="1:30" x14ac:dyDescent="0.3">
      <c r="A3673" s="3">
        <v>44945</v>
      </c>
      <c r="B3673" s="2">
        <f t="shared" si="172"/>
        <v>2023</v>
      </c>
      <c r="C3673" s="2">
        <f t="shared" si="171"/>
        <v>1</v>
      </c>
      <c r="D3673" s="2">
        <v>1940</v>
      </c>
      <c r="E3673" t="s">
        <v>2153</v>
      </c>
      <c r="F3673" s="4">
        <v>36677281</v>
      </c>
      <c r="G3673" s="2">
        <v>3246.55</v>
      </c>
      <c r="H3673" t="s">
        <v>5792</v>
      </c>
      <c r="L3673" t="s">
        <v>5792</v>
      </c>
      <c r="AD3673" t="str">
        <f t="shared" si="173"/>
        <v xml:space="preserve">Energie, vodné, stočné, správcovské služby </v>
      </c>
    </row>
    <row r="3674" spans="1:30" x14ac:dyDescent="0.3">
      <c r="A3674" s="3">
        <v>44938</v>
      </c>
      <c r="B3674" s="2">
        <f t="shared" si="172"/>
        <v>2023</v>
      </c>
      <c r="C3674" s="2">
        <f t="shared" si="171"/>
        <v>1</v>
      </c>
      <c r="D3674" s="2">
        <v>1962</v>
      </c>
      <c r="E3674" t="s">
        <v>2181</v>
      </c>
      <c r="F3674" s="4">
        <v>36677281</v>
      </c>
      <c r="G3674" s="2">
        <v>-140.19999999999999</v>
      </c>
      <c r="H3674" t="s">
        <v>5792</v>
      </c>
      <c r="L3674" t="s">
        <v>5792</v>
      </c>
      <c r="AD3674" t="str">
        <f t="shared" si="173"/>
        <v xml:space="preserve">Energie, vodné, stočné, správcovské služby </v>
      </c>
    </row>
    <row r="3675" spans="1:30" x14ac:dyDescent="0.3">
      <c r="A3675" s="3">
        <v>44937</v>
      </c>
      <c r="B3675" s="2">
        <f t="shared" si="172"/>
        <v>2023</v>
      </c>
      <c r="C3675" s="2">
        <f t="shared" si="171"/>
        <v>1</v>
      </c>
      <c r="D3675" s="2">
        <v>1959</v>
      </c>
      <c r="E3675" t="s">
        <v>2200</v>
      </c>
      <c r="F3675" s="4">
        <v>36677281</v>
      </c>
      <c r="G3675" s="2">
        <v>-20.54</v>
      </c>
      <c r="H3675" t="s">
        <v>5792</v>
      </c>
      <c r="L3675" t="s">
        <v>5792</v>
      </c>
      <c r="AD3675" t="str">
        <f t="shared" si="173"/>
        <v xml:space="preserve">Energie, vodné, stočné, správcovské služby </v>
      </c>
    </row>
    <row r="3676" spans="1:30" x14ac:dyDescent="0.3">
      <c r="A3676" s="3">
        <v>44937</v>
      </c>
      <c r="B3676" s="2">
        <f t="shared" si="172"/>
        <v>2023</v>
      </c>
      <c r="C3676" s="2">
        <f t="shared" si="171"/>
        <v>1</v>
      </c>
      <c r="D3676" s="2">
        <v>1950</v>
      </c>
      <c r="E3676" t="s">
        <v>2203</v>
      </c>
      <c r="F3676" s="4">
        <v>36677281</v>
      </c>
      <c r="G3676" s="2">
        <v>-514.75</v>
      </c>
      <c r="H3676" t="s">
        <v>5792</v>
      </c>
      <c r="L3676" t="s">
        <v>5792</v>
      </c>
      <c r="AD3676" t="str">
        <f t="shared" si="173"/>
        <v xml:space="preserve">Energie, vodné, stočné, správcovské služby </v>
      </c>
    </row>
    <row r="3677" spans="1:30" x14ac:dyDescent="0.3">
      <c r="A3677" s="3">
        <v>44937</v>
      </c>
      <c r="B3677" s="2">
        <f t="shared" si="172"/>
        <v>2023</v>
      </c>
      <c r="C3677" s="2">
        <f t="shared" si="171"/>
        <v>1</v>
      </c>
      <c r="D3677" s="2">
        <v>1943</v>
      </c>
      <c r="E3677" t="s">
        <v>2204</v>
      </c>
      <c r="F3677" s="4">
        <v>36677281</v>
      </c>
      <c r="G3677" s="2">
        <v>-20.45</v>
      </c>
      <c r="H3677" t="s">
        <v>5792</v>
      </c>
      <c r="L3677" t="s">
        <v>5792</v>
      </c>
      <c r="AD3677" t="str">
        <f t="shared" si="173"/>
        <v xml:space="preserve">Energie, vodné, stočné, správcovské služby </v>
      </c>
    </row>
    <row r="3678" spans="1:30" x14ac:dyDescent="0.3">
      <c r="A3678" s="3">
        <v>44937</v>
      </c>
      <c r="B3678" s="2">
        <f t="shared" si="172"/>
        <v>2023</v>
      </c>
      <c r="C3678" s="2">
        <f t="shared" si="171"/>
        <v>1</v>
      </c>
      <c r="D3678" s="2">
        <v>1942</v>
      </c>
      <c r="E3678" t="s">
        <v>2205</v>
      </c>
      <c r="F3678" s="4">
        <v>36677281</v>
      </c>
      <c r="G3678" s="2">
        <v>-25.42</v>
      </c>
      <c r="H3678" t="s">
        <v>5792</v>
      </c>
      <c r="L3678" t="s">
        <v>5792</v>
      </c>
      <c r="AD3678" t="str">
        <f t="shared" si="173"/>
        <v xml:space="preserve">Energie, vodné, stočné, správcovské služby </v>
      </c>
    </row>
    <row r="3679" spans="1:30" x14ac:dyDescent="0.3">
      <c r="A3679" s="3">
        <v>44937</v>
      </c>
      <c r="B3679" s="2">
        <f t="shared" si="172"/>
        <v>2023</v>
      </c>
      <c r="C3679" s="2">
        <f t="shared" si="171"/>
        <v>1</v>
      </c>
      <c r="D3679" s="2">
        <v>1939</v>
      </c>
      <c r="E3679" t="s">
        <v>2206</v>
      </c>
      <c r="F3679" s="4">
        <v>36677281</v>
      </c>
      <c r="G3679" s="2">
        <v>-20.5</v>
      </c>
      <c r="H3679" t="s">
        <v>5792</v>
      </c>
      <c r="L3679" t="s">
        <v>5792</v>
      </c>
      <c r="AD3679" t="str">
        <f t="shared" si="173"/>
        <v xml:space="preserve">Energie, vodné, stočné, správcovské služby </v>
      </c>
    </row>
    <row r="3680" spans="1:30" x14ac:dyDescent="0.3">
      <c r="A3680" s="3">
        <v>44937</v>
      </c>
      <c r="B3680" s="2">
        <f t="shared" si="172"/>
        <v>2023</v>
      </c>
      <c r="C3680" s="2">
        <f t="shared" si="171"/>
        <v>1</v>
      </c>
      <c r="D3680" s="2">
        <v>1934</v>
      </c>
      <c r="E3680" t="s">
        <v>2207</v>
      </c>
      <c r="F3680" s="4">
        <v>36677281</v>
      </c>
      <c r="G3680" s="2">
        <v>-392.23</v>
      </c>
      <c r="H3680" t="s">
        <v>5792</v>
      </c>
      <c r="L3680" t="s">
        <v>5792</v>
      </c>
      <c r="AD3680" t="str">
        <f t="shared" si="173"/>
        <v xml:space="preserve">Energie, vodné, stočné, správcovské služby </v>
      </c>
    </row>
    <row r="3681" spans="1:30" x14ac:dyDescent="0.3">
      <c r="A3681" s="3">
        <v>44914</v>
      </c>
      <c r="B3681" s="2">
        <f t="shared" si="172"/>
        <v>2022</v>
      </c>
      <c r="C3681" s="2">
        <f t="shared" si="171"/>
        <v>12</v>
      </c>
      <c r="D3681">
        <v>1787</v>
      </c>
      <c r="E3681" t="s">
        <v>2386</v>
      </c>
      <c r="F3681" s="4">
        <v>36677281</v>
      </c>
      <c r="G3681" s="2">
        <v>-4.09</v>
      </c>
      <c r="H3681" t="s">
        <v>5792</v>
      </c>
      <c r="L3681" t="s">
        <v>5792</v>
      </c>
      <c r="AD3681" t="str">
        <f t="shared" si="173"/>
        <v xml:space="preserve">Energie, vodné, stočné, správcovské služby </v>
      </c>
    </row>
    <row r="3682" spans="1:30" x14ac:dyDescent="0.3">
      <c r="A3682" s="3">
        <v>44914</v>
      </c>
      <c r="B3682" s="2">
        <f t="shared" si="172"/>
        <v>2022</v>
      </c>
      <c r="C3682" s="2">
        <f t="shared" si="171"/>
        <v>12</v>
      </c>
      <c r="D3682">
        <v>1786</v>
      </c>
      <c r="E3682" t="s">
        <v>2387</v>
      </c>
      <c r="F3682" s="4">
        <v>36677281</v>
      </c>
      <c r="G3682" s="2">
        <v>-12.58</v>
      </c>
      <c r="H3682" t="s">
        <v>5792</v>
      </c>
      <c r="L3682" t="s">
        <v>5792</v>
      </c>
      <c r="AD3682" t="str">
        <f t="shared" si="173"/>
        <v xml:space="preserve">Energie, vodné, stočné, správcovské služby </v>
      </c>
    </row>
    <row r="3683" spans="1:30" x14ac:dyDescent="0.3">
      <c r="A3683" s="3">
        <v>44893</v>
      </c>
      <c r="B3683" s="2">
        <f t="shared" si="172"/>
        <v>2022</v>
      </c>
      <c r="C3683" s="2">
        <f t="shared" si="171"/>
        <v>11</v>
      </c>
      <c r="D3683">
        <v>1664</v>
      </c>
      <c r="E3683" t="s">
        <v>2540</v>
      </c>
      <c r="F3683" s="4">
        <v>36677281</v>
      </c>
      <c r="G3683" s="2">
        <v>-71.33</v>
      </c>
      <c r="H3683" t="s">
        <v>5792</v>
      </c>
      <c r="L3683" t="s">
        <v>5792</v>
      </c>
      <c r="AD3683" t="str">
        <f t="shared" si="173"/>
        <v xml:space="preserve">Energie, vodné, stočné, správcovské služby </v>
      </c>
    </row>
    <row r="3684" spans="1:30" x14ac:dyDescent="0.3">
      <c r="A3684" s="3">
        <v>44886</v>
      </c>
      <c r="B3684" s="2">
        <f t="shared" si="172"/>
        <v>2022</v>
      </c>
      <c r="C3684" s="2">
        <f t="shared" si="171"/>
        <v>11</v>
      </c>
      <c r="D3684">
        <v>1553</v>
      </c>
      <c r="E3684" t="s">
        <v>2542</v>
      </c>
      <c r="F3684" s="4">
        <v>36677281</v>
      </c>
      <c r="G3684" s="2">
        <v>15.17</v>
      </c>
      <c r="H3684" t="s">
        <v>5792</v>
      </c>
      <c r="L3684" t="s">
        <v>5792</v>
      </c>
      <c r="AD3684" t="str">
        <f t="shared" si="173"/>
        <v xml:space="preserve">Energie, vodné, stočné, správcovské služby </v>
      </c>
    </row>
    <row r="3685" spans="1:30" x14ac:dyDescent="0.3">
      <c r="A3685" s="3">
        <v>44886</v>
      </c>
      <c r="B3685" s="2">
        <f t="shared" si="172"/>
        <v>2022</v>
      </c>
      <c r="C3685" s="2">
        <f t="shared" si="171"/>
        <v>11</v>
      </c>
      <c r="D3685">
        <v>1552</v>
      </c>
      <c r="E3685" t="s">
        <v>2543</v>
      </c>
      <c r="F3685" s="4">
        <v>36677281</v>
      </c>
      <c r="G3685" s="2">
        <v>38.520000000000003</v>
      </c>
      <c r="H3685" t="s">
        <v>5792</v>
      </c>
      <c r="L3685" t="s">
        <v>5792</v>
      </c>
      <c r="AD3685" t="str">
        <f t="shared" si="173"/>
        <v xml:space="preserve">Energie, vodné, stočné, správcovské služby </v>
      </c>
    </row>
    <row r="3686" spans="1:30" x14ac:dyDescent="0.3">
      <c r="A3686" s="3">
        <v>44880</v>
      </c>
      <c r="B3686" s="2">
        <f t="shared" si="172"/>
        <v>2022</v>
      </c>
      <c r="C3686" s="2">
        <f t="shared" si="171"/>
        <v>11</v>
      </c>
      <c r="D3686">
        <v>1590</v>
      </c>
      <c r="E3686" t="s">
        <v>2554</v>
      </c>
      <c r="F3686" s="4">
        <v>36677281</v>
      </c>
      <c r="G3686" s="2">
        <v>17.77</v>
      </c>
      <c r="H3686" t="s">
        <v>5792</v>
      </c>
      <c r="L3686" t="s">
        <v>5792</v>
      </c>
      <c r="AD3686" t="str">
        <f t="shared" si="173"/>
        <v xml:space="preserve">Energie, vodné, stočné, správcovské služby </v>
      </c>
    </row>
    <row r="3687" spans="1:30" x14ac:dyDescent="0.3">
      <c r="A3687" s="3">
        <v>44880</v>
      </c>
      <c r="B3687" s="2">
        <f t="shared" si="172"/>
        <v>2022</v>
      </c>
      <c r="C3687" s="2">
        <f t="shared" si="171"/>
        <v>11</v>
      </c>
      <c r="D3687">
        <v>1589</v>
      </c>
      <c r="E3687" t="s">
        <v>2555</v>
      </c>
      <c r="F3687" s="4">
        <v>36677281</v>
      </c>
      <c r="G3687" s="2">
        <v>610.22</v>
      </c>
      <c r="H3687" t="s">
        <v>5792</v>
      </c>
      <c r="L3687" t="s">
        <v>5792</v>
      </c>
      <c r="AD3687" t="str">
        <f t="shared" si="173"/>
        <v xml:space="preserve">Energie, vodné, stočné, správcovské služby </v>
      </c>
    </row>
    <row r="3688" spans="1:30" x14ac:dyDescent="0.3">
      <c r="A3688" s="3">
        <v>44880</v>
      </c>
      <c r="B3688" s="2">
        <f t="shared" si="172"/>
        <v>2022</v>
      </c>
      <c r="C3688" s="2">
        <f t="shared" si="171"/>
        <v>11</v>
      </c>
      <c r="D3688">
        <v>1588</v>
      </c>
      <c r="E3688" t="s">
        <v>2556</v>
      </c>
      <c r="F3688" s="4">
        <v>36677281</v>
      </c>
      <c r="G3688" s="2">
        <v>892.37</v>
      </c>
      <c r="H3688" t="s">
        <v>5792</v>
      </c>
      <c r="L3688" t="s">
        <v>5792</v>
      </c>
      <c r="AD3688" t="str">
        <f t="shared" si="173"/>
        <v xml:space="preserve">Energie, vodné, stočné, správcovské služby </v>
      </c>
    </row>
    <row r="3689" spans="1:30" x14ac:dyDescent="0.3">
      <c r="A3689" s="3">
        <v>44880</v>
      </c>
      <c r="B3689" s="2">
        <f t="shared" si="172"/>
        <v>2022</v>
      </c>
      <c r="C3689" s="2">
        <f t="shared" si="171"/>
        <v>11</v>
      </c>
      <c r="D3689">
        <v>1587</v>
      </c>
      <c r="E3689" t="s">
        <v>2557</v>
      </c>
      <c r="F3689" s="4">
        <v>36677281</v>
      </c>
      <c r="G3689" s="2">
        <v>26.45</v>
      </c>
      <c r="H3689" t="s">
        <v>5792</v>
      </c>
      <c r="L3689" t="s">
        <v>5792</v>
      </c>
      <c r="AD3689" t="str">
        <f t="shared" si="173"/>
        <v xml:space="preserve">Energie, vodné, stočné, správcovské služby </v>
      </c>
    </row>
    <row r="3690" spans="1:30" x14ac:dyDescent="0.3">
      <c r="A3690" s="3">
        <v>44880</v>
      </c>
      <c r="B3690" s="2">
        <f t="shared" si="172"/>
        <v>2022</v>
      </c>
      <c r="C3690" s="2">
        <f t="shared" si="171"/>
        <v>11</v>
      </c>
      <c r="D3690">
        <v>1560</v>
      </c>
      <c r="E3690" t="s">
        <v>2559</v>
      </c>
      <c r="F3690" s="4">
        <v>36677281</v>
      </c>
      <c r="G3690" s="2">
        <v>120</v>
      </c>
      <c r="H3690" t="s">
        <v>5792</v>
      </c>
      <c r="L3690" t="s">
        <v>5792</v>
      </c>
      <c r="AD3690" t="str">
        <f t="shared" si="173"/>
        <v xml:space="preserve">Energie, vodné, stočné, správcovské služby </v>
      </c>
    </row>
    <row r="3691" spans="1:30" x14ac:dyDescent="0.3">
      <c r="A3691" s="3">
        <v>44853</v>
      </c>
      <c r="B3691" s="2">
        <f t="shared" si="172"/>
        <v>2022</v>
      </c>
      <c r="C3691" s="2">
        <f t="shared" si="171"/>
        <v>10</v>
      </c>
      <c r="D3691">
        <v>1443</v>
      </c>
      <c r="E3691" t="s">
        <v>2683</v>
      </c>
      <c r="F3691" s="4">
        <v>36677281</v>
      </c>
      <c r="G3691" s="2">
        <v>-10.81</v>
      </c>
      <c r="H3691" t="s">
        <v>5792</v>
      </c>
      <c r="L3691" t="s">
        <v>5792</v>
      </c>
      <c r="AD3691" t="str">
        <f t="shared" si="173"/>
        <v xml:space="preserve">Energie, vodné, stočné, správcovské služby </v>
      </c>
    </row>
    <row r="3692" spans="1:30" x14ac:dyDescent="0.3">
      <c r="A3692" s="3">
        <v>44853</v>
      </c>
      <c r="B3692" s="2">
        <f t="shared" si="172"/>
        <v>2022</v>
      </c>
      <c r="C3692" s="2">
        <f t="shared" si="171"/>
        <v>10</v>
      </c>
      <c r="D3692">
        <v>1368</v>
      </c>
      <c r="E3692" t="s">
        <v>2701</v>
      </c>
      <c r="F3692" s="4">
        <v>36677281</v>
      </c>
      <c r="G3692" s="2">
        <v>38.520000000000003</v>
      </c>
      <c r="H3692" t="s">
        <v>5792</v>
      </c>
      <c r="L3692" t="s">
        <v>5792</v>
      </c>
      <c r="AD3692" t="str">
        <f t="shared" si="173"/>
        <v xml:space="preserve">Energie, vodné, stočné, správcovské služby </v>
      </c>
    </row>
    <row r="3693" spans="1:30" x14ac:dyDescent="0.3">
      <c r="A3693" s="3">
        <v>44853</v>
      </c>
      <c r="B3693" s="2">
        <f t="shared" si="172"/>
        <v>2022</v>
      </c>
      <c r="C3693" s="2">
        <f t="shared" si="171"/>
        <v>10</v>
      </c>
      <c r="D3693">
        <v>1367</v>
      </c>
      <c r="E3693" t="s">
        <v>2702</v>
      </c>
      <c r="F3693" s="4">
        <v>36677281</v>
      </c>
      <c r="G3693" s="2">
        <v>26.45</v>
      </c>
      <c r="H3693" t="s">
        <v>5792</v>
      </c>
      <c r="L3693" t="s">
        <v>5792</v>
      </c>
      <c r="AD3693" t="str">
        <f t="shared" si="173"/>
        <v xml:space="preserve">Energie, vodné, stočné, správcovské služby </v>
      </c>
    </row>
    <row r="3694" spans="1:30" x14ac:dyDescent="0.3">
      <c r="A3694" s="3">
        <v>44853</v>
      </c>
      <c r="B3694" s="2">
        <f t="shared" si="172"/>
        <v>2022</v>
      </c>
      <c r="C3694" s="2">
        <f t="shared" si="171"/>
        <v>10</v>
      </c>
      <c r="D3694">
        <v>1366</v>
      </c>
      <c r="E3694" t="s">
        <v>2703</v>
      </c>
      <c r="F3694" s="4">
        <v>36677281</v>
      </c>
      <c r="G3694" s="2">
        <v>17.77</v>
      </c>
      <c r="H3694" t="s">
        <v>5792</v>
      </c>
      <c r="L3694" t="s">
        <v>5792</v>
      </c>
      <c r="AD3694" t="str">
        <f t="shared" si="173"/>
        <v xml:space="preserve">Energie, vodné, stočné, správcovské služby </v>
      </c>
    </row>
    <row r="3695" spans="1:30" x14ac:dyDescent="0.3">
      <c r="A3695" s="3">
        <v>44853</v>
      </c>
      <c r="B3695" s="2">
        <f t="shared" si="172"/>
        <v>2022</v>
      </c>
      <c r="C3695" s="2">
        <f t="shared" si="171"/>
        <v>10</v>
      </c>
      <c r="D3695">
        <v>1365</v>
      </c>
      <c r="E3695" t="s">
        <v>2704</v>
      </c>
      <c r="F3695" s="4">
        <v>36677281</v>
      </c>
      <c r="G3695" s="2">
        <v>892.37</v>
      </c>
      <c r="H3695" t="s">
        <v>5792</v>
      </c>
      <c r="L3695" t="s">
        <v>5792</v>
      </c>
      <c r="AD3695" t="str">
        <f t="shared" si="173"/>
        <v xml:space="preserve">Energie, vodné, stočné, správcovské služby </v>
      </c>
    </row>
    <row r="3696" spans="1:30" x14ac:dyDescent="0.3">
      <c r="A3696" s="3">
        <v>44853</v>
      </c>
      <c r="B3696" s="2">
        <f t="shared" si="172"/>
        <v>2022</v>
      </c>
      <c r="C3696" s="2">
        <f t="shared" si="171"/>
        <v>10</v>
      </c>
      <c r="D3696">
        <v>1364</v>
      </c>
      <c r="E3696" t="s">
        <v>2705</v>
      </c>
      <c r="F3696" s="4">
        <v>36677281</v>
      </c>
      <c r="G3696" s="2">
        <v>610.22</v>
      </c>
      <c r="H3696" t="s">
        <v>5792</v>
      </c>
      <c r="L3696" t="s">
        <v>5792</v>
      </c>
      <c r="AD3696" t="str">
        <f t="shared" si="173"/>
        <v xml:space="preserve">Energie, vodné, stočné, správcovské služby </v>
      </c>
    </row>
    <row r="3697" spans="1:30" x14ac:dyDescent="0.3">
      <c r="A3697" s="3">
        <v>44853</v>
      </c>
      <c r="B3697" s="2">
        <f t="shared" si="172"/>
        <v>2022</v>
      </c>
      <c r="C3697" s="2">
        <f t="shared" si="171"/>
        <v>10</v>
      </c>
      <c r="D3697">
        <v>1363</v>
      </c>
      <c r="E3697" t="s">
        <v>2706</v>
      </c>
      <c r="F3697" s="4">
        <v>36677281</v>
      </c>
      <c r="G3697" s="2">
        <v>120</v>
      </c>
      <c r="H3697" t="s">
        <v>5792</v>
      </c>
      <c r="L3697" t="s">
        <v>5792</v>
      </c>
      <c r="AD3697" t="str">
        <f t="shared" si="173"/>
        <v xml:space="preserve">Energie, vodné, stočné, správcovské služby </v>
      </c>
    </row>
    <row r="3698" spans="1:30" x14ac:dyDescent="0.3">
      <c r="A3698" s="3">
        <v>44845</v>
      </c>
      <c r="B3698" s="2">
        <f t="shared" si="172"/>
        <v>2022</v>
      </c>
      <c r="C3698" s="2">
        <f t="shared" si="171"/>
        <v>10</v>
      </c>
      <c r="D3698">
        <v>1369</v>
      </c>
      <c r="E3698" t="s">
        <v>2743</v>
      </c>
      <c r="F3698" s="4">
        <v>36677281</v>
      </c>
      <c r="G3698" s="2">
        <v>15.17</v>
      </c>
      <c r="H3698" t="s">
        <v>5792</v>
      </c>
      <c r="L3698" t="s">
        <v>5792</v>
      </c>
      <c r="AD3698" t="str">
        <f t="shared" si="173"/>
        <v xml:space="preserve">Energie, vodné, stočné, správcovské služby </v>
      </c>
    </row>
    <row r="3699" spans="1:30" x14ac:dyDescent="0.3">
      <c r="A3699" s="3">
        <v>44838</v>
      </c>
      <c r="B3699" s="2">
        <f t="shared" si="172"/>
        <v>2022</v>
      </c>
      <c r="C3699" s="2">
        <f t="shared" si="171"/>
        <v>10</v>
      </c>
      <c r="D3699">
        <v>1329</v>
      </c>
      <c r="E3699" t="s">
        <v>2752</v>
      </c>
      <c r="F3699" s="4">
        <v>36677281</v>
      </c>
      <c r="G3699" s="2">
        <v>-142.1</v>
      </c>
      <c r="H3699" t="s">
        <v>5792</v>
      </c>
      <c r="L3699" t="s">
        <v>5792</v>
      </c>
      <c r="AD3699" t="str">
        <f t="shared" si="173"/>
        <v xml:space="preserve">Energie, vodné, stočné, správcovské služby </v>
      </c>
    </row>
    <row r="3700" spans="1:30" x14ac:dyDescent="0.3">
      <c r="A3700" s="3">
        <v>44823</v>
      </c>
      <c r="B3700" s="2">
        <f t="shared" si="172"/>
        <v>2022</v>
      </c>
      <c r="C3700" s="2">
        <f t="shared" si="171"/>
        <v>9</v>
      </c>
      <c r="D3700">
        <v>1242</v>
      </c>
      <c r="E3700" t="s">
        <v>2813</v>
      </c>
      <c r="F3700" s="4">
        <v>36677281</v>
      </c>
      <c r="G3700" s="2">
        <v>20</v>
      </c>
      <c r="H3700" t="s">
        <v>5792</v>
      </c>
      <c r="L3700" t="s">
        <v>5792</v>
      </c>
      <c r="AD3700" t="str">
        <f t="shared" si="173"/>
        <v xml:space="preserve">Energie, vodné, stočné, správcovské služby </v>
      </c>
    </row>
    <row r="3701" spans="1:30" x14ac:dyDescent="0.3">
      <c r="A3701" s="3">
        <v>44823</v>
      </c>
      <c r="B3701" s="2">
        <f t="shared" si="172"/>
        <v>2022</v>
      </c>
      <c r="C3701" s="2">
        <f t="shared" si="171"/>
        <v>9</v>
      </c>
      <c r="D3701">
        <v>1241</v>
      </c>
      <c r="E3701" t="s">
        <v>2814</v>
      </c>
      <c r="F3701" s="4">
        <v>36677281</v>
      </c>
      <c r="G3701" s="2">
        <v>120</v>
      </c>
      <c r="H3701" t="s">
        <v>5792</v>
      </c>
      <c r="L3701" t="s">
        <v>5792</v>
      </c>
      <c r="AD3701" t="str">
        <f t="shared" si="173"/>
        <v xml:space="preserve">Energie, vodné, stočné, správcovské služby </v>
      </c>
    </row>
    <row r="3702" spans="1:30" x14ac:dyDescent="0.3">
      <c r="A3702" s="3">
        <v>44823</v>
      </c>
      <c r="B3702" s="2">
        <f t="shared" si="172"/>
        <v>2022</v>
      </c>
      <c r="C3702" s="2">
        <f t="shared" si="171"/>
        <v>9</v>
      </c>
      <c r="D3702">
        <v>1237</v>
      </c>
      <c r="E3702" t="s">
        <v>2815</v>
      </c>
      <c r="F3702" s="4">
        <v>36677281</v>
      </c>
      <c r="G3702" s="2">
        <v>17.77</v>
      </c>
      <c r="H3702" t="s">
        <v>5792</v>
      </c>
      <c r="L3702" t="s">
        <v>5792</v>
      </c>
      <c r="AD3702" t="str">
        <f t="shared" si="173"/>
        <v xml:space="preserve">Energie, vodné, stočné, správcovské služby </v>
      </c>
    </row>
    <row r="3703" spans="1:30" x14ac:dyDescent="0.3">
      <c r="A3703" s="3">
        <v>44823</v>
      </c>
      <c r="B3703" s="2">
        <f t="shared" si="172"/>
        <v>2022</v>
      </c>
      <c r="C3703" s="2">
        <f t="shared" si="171"/>
        <v>9</v>
      </c>
      <c r="D3703">
        <v>1236</v>
      </c>
      <c r="E3703" t="s">
        <v>2816</v>
      </c>
      <c r="F3703" s="4">
        <v>36677281</v>
      </c>
      <c r="G3703" s="2">
        <v>26.45</v>
      </c>
      <c r="H3703" t="s">
        <v>5792</v>
      </c>
      <c r="L3703" t="s">
        <v>5792</v>
      </c>
      <c r="AD3703" t="str">
        <f t="shared" si="173"/>
        <v xml:space="preserve">Energie, vodné, stočné, správcovské služby </v>
      </c>
    </row>
    <row r="3704" spans="1:30" x14ac:dyDescent="0.3">
      <c r="A3704" s="3">
        <v>44823</v>
      </c>
      <c r="B3704" s="2">
        <f t="shared" si="172"/>
        <v>2022</v>
      </c>
      <c r="C3704" s="2">
        <f t="shared" si="171"/>
        <v>9</v>
      </c>
      <c r="D3704">
        <v>1235</v>
      </c>
      <c r="E3704" t="s">
        <v>2817</v>
      </c>
      <c r="F3704" s="4">
        <v>36677281</v>
      </c>
      <c r="G3704" s="2">
        <v>610.22</v>
      </c>
      <c r="H3704" t="s">
        <v>5792</v>
      </c>
      <c r="L3704" t="s">
        <v>5792</v>
      </c>
      <c r="AD3704" t="str">
        <f t="shared" si="173"/>
        <v xml:space="preserve">Energie, vodné, stočné, správcovské služby </v>
      </c>
    </row>
    <row r="3705" spans="1:30" x14ac:dyDescent="0.3">
      <c r="A3705" s="3">
        <v>44823</v>
      </c>
      <c r="B3705" s="2">
        <f t="shared" si="172"/>
        <v>2022</v>
      </c>
      <c r="C3705" s="2">
        <f t="shared" si="171"/>
        <v>9</v>
      </c>
      <c r="D3705">
        <v>1234</v>
      </c>
      <c r="E3705" t="s">
        <v>2818</v>
      </c>
      <c r="F3705" s="4">
        <v>36677281</v>
      </c>
      <c r="G3705" s="2">
        <v>892.37</v>
      </c>
      <c r="H3705" t="s">
        <v>5792</v>
      </c>
      <c r="L3705" t="s">
        <v>5792</v>
      </c>
      <c r="AD3705" t="str">
        <f t="shared" si="173"/>
        <v xml:space="preserve">Energie, vodné, stočné, správcovské služby </v>
      </c>
    </row>
    <row r="3706" spans="1:30" x14ac:dyDescent="0.3">
      <c r="A3706" s="3">
        <v>44823</v>
      </c>
      <c r="B3706" s="2">
        <f t="shared" si="172"/>
        <v>2022</v>
      </c>
      <c r="C3706" s="2">
        <f t="shared" si="171"/>
        <v>9</v>
      </c>
      <c r="D3706">
        <v>1233</v>
      </c>
      <c r="E3706" t="s">
        <v>2819</v>
      </c>
      <c r="F3706" s="4">
        <v>36677281</v>
      </c>
      <c r="G3706" s="2">
        <v>38.520000000000003</v>
      </c>
      <c r="H3706" t="s">
        <v>5792</v>
      </c>
      <c r="L3706" t="s">
        <v>5792</v>
      </c>
      <c r="AD3706" t="str">
        <f t="shared" si="173"/>
        <v xml:space="preserve">Energie, vodné, stočné, správcovské služby </v>
      </c>
    </row>
    <row r="3707" spans="1:30" x14ac:dyDescent="0.3">
      <c r="A3707" s="3">
        <v>44823</v>
      </c>
      <c r="B3707" s="2">
        <f t="shared" si="172"/>
        <v>2022</v>
      </c>
      <c r="C3707" s="2">
        <f t="shared" si="171"/>
        <v>9</v>
      </c>
      <c r="D3707">
        <v>1232</v>
      </c>
      <c r="E3707" t="s">
        <v>2820</v>
      </c>
      <c r="F3707" s="4">
        <v>36677281</v>
      </c>
      <c r="G3707" s="2">
        <v>15.17</v>
      </c>
      <c r="H3707" t="s">
        <v>5792</v>
      </c>
      <c r="L3707" t="s">
        <v>5792</v>
      </c>
      <c r="AD3707" t="str">
        <f t="shared" si="173"/>
        <v xml:space="preserve">Energie, vodné, stočné, správcovské služby </v>
      </c>
    </row>
    <row r="3708" spans="1:30" x14ac:dyDescent="0.3">
      <c r="A3708" s="3">
        <v>44817</v>
      </c>
      <c r="B3708" s="2">
        <f t="shared" si="172"/>
        <v>2022</v>
      </c>
      <c r="C3708" s="2">
        <f t="shared" si="171"/>
        <v>9</v>
      </c>
      <c r="D3708">
        <v>1182</v>
      </c>
      <c r="E3708" t="s">
        <v>2840</v>
      </c>
      <c r="F3708" s="4">
        <v>36677281</v>
      </c>
      <c r="G3708" s="2">
        <v>-22.01</v>
      </c>
      <c r="H3708" t="s">
        <v>5792</v>
      </c>
      <c r="L3708" t="s">
        <v>5792</v>
      </c>
      <c r="AD3708" t="str">
        <f t="shared" si="173"/>
        <v xml:space="preserve">Energie, vodné, stočné, správcovské služby </v>
      </c>
    </row>
    <row r="3709" spans="1:30" x14ac:dyDescent="0.3">
      <c r="A3709" s="3">
        <v>44810</v>
      </c>
      <c r="B3709" s="2">
        <f t="shared" si="172"/>
        <v>2022</v>
      </c>
      <c r="C3709" s="2">
        <f t="shared" si="171"/>
        <v>9</v>
      </c>
      <c r="D3709">
        <v>1173</v>
      </c>
      <c r="E3709" t="s">
        <v>2862</v>
      </c>
      <c r="F3709" s="4">
        <v>36677281</v>
      </c>
      <c r="G3709" s="2">
        <v>-19.73</v>
      </c>
      <c r="H3709" t="s">
        <v>5792</v>
      </c>
      <c r="L3709" t="s">
        <v>5792</v>
      </c>
      <c r="AD3709" t="str">
        <f t="shared" si="173"/>
        <v xml:space="preserve">Energie, vodné, stočné, správcovské služby </v>
      </c>
    </row>
    <row r="3710" spans="1:30" x14ac:dyDescent="0.3">
      <c r="A3710" s="3">
        <v>44789</v>
      </c>
      <c r="B3710" s="2">
        <f t="shared" si="172"/>
        <v>2022</v>
      </c>
      <c r="C3710" s="2">
        <f t="shared" si="171"/>
        <v>8</v>
      </c>
      <c r="D3710">
        <v>1098</v>
      </c>
      <c r="E3710" t="s">
        <v>2924</v>
      </c>
      <c r="F3710" s="4">
        <v>36677281</v>
      </c>
      <c r="G3710" s="2">
        <v>140</v>
      </c>
      <c r="H3710" t="s">
        <v>5792</v>
      </c>
      <c r="L3710" t="s">
        <v>5792</v>
      </c>
      <c r="AD3710" t="str">
        <f t="shared" si="173"/>
        <v xml:space="preserve">Energie, vodné, stočné, správcovské služby </v>
      </c>
    </row>
    <row r="3711" spans="1:30" x14ac:dyDescent="0.3">
      <c r="A3711" s="3">
        <v>44789</v>
      </c>
      <c r="B3711" s="2">
        <f t="shared" si="172"/>
        <v>2022</v>
      </c>
      <c r="C3711" s="2">
        <f t="shared" si="171"/>
        <v>8</v>
      </c>
      <c r="D3711">
        <v>1097</v>
      </c>
      <c r="E3711" t="s">
        <v>2925</v>
      </c>
      <c r="F3711" s="4">
        <v>36677281</v>
      </c>
      <c r="G3711" s="2">
        <v>20</v>
      </c>
      <c r="H3711" t="s">
        <v>5792</v>
      </c>
      <c r="L3711" t="s">
        <v>5792</v>
      </c>
      <c r="AD3711" t="str">
        <f t="shared" si="173"/>
        <v xml:space="preserve">Energie, vodné, stočné, správcovské služby </v>
      </c>
    </row>
    <row r="3712" spans="1:30" x14ac:dyDescent="0.3">
      <c r="A3712" s="3">
        <v>44789</v>
      </c>
      <c r="B3712" s="2">
        <f t="shared" si="172"/>
        <v>2022</v>
      </c>
      <c r="C3712" s="2">
        <f t="shared" si="171"/>
        <v>8</v>
      </c>
      <c r="D3712">
        <v>1096</v>
      </c>
      <c r="E3712" t="s">
        <v>2926</v>
      </c>
      <c r="F3712" s="4">
        <v>36677281</v>
      </c>
      <c r="G3712" s="2">
        <v>8.33</v>
      </c>
      <c r="H3712" t="s">
        <v>5792</v>
      </c>
      <c r="L3712" t="s">
        <v>5792</v>
      </c>
      <c r="AD3712" t="str">
        <f t="shared" si="173"/>
        <v xml:space="preserve">Energie, vodné, stočné, správcovské služby </v>
      </c>
    </row>
    <row r="3713" spans="1:30" x14ac:dyDescent="0.3">
      <c r="A3713" s="3">
        <v>44784</v>
      </c>
      <c r="B3713" s="2">
        <f t="shared" si="172"/>
        <v>2022</v>
      </c>
      <c r="C3713" s="2">
        <f t="shared" si="171"/>
        <v>8</v>
      </c>
      <c r="D3713">
        <v>1095</v>
      </c>
      <c r="E3713" t="s">
        <v>2946</v>
      </c>
      <c r="F3713" s="4">
        <v>36677281</v>
      </c>
      <c r="G3713" s="2">
        <v>26.45</v>
      </c>
      <c r="H3713" t="s">
        <v>5792</v>
      </c>
      <c r="L3713" t="s">
        <v>5792</v>
      </c>
      <c r="AD3713" t="str">
        <f t="shared" si="173"/>
        <v xml:space="preserve">Energie, vodné, stočné, správcovské služby </v>
      </c>
    </row>
    <row r="3714" spans="1:30" x14ac:dyDescent="0.3">
      <c r="A3714" s="3">
        <v>44784</v>
      </c>
      <c r="B3714" s="2">
        <f t="shared" si="172"/>
        <v>2022</v>
      </c>
      <c r="C3714" s="2">
        <f t="shared" ref="C3714:C3777" si="174">MONTH(A3714)</f>
        <v>8</v>
      </c>
      <c r="D3714">
        <v>1094</v>
      </c>
      <c r="E3714" t="s">
        <v>2947</v>
      </c>
      <c r="F3714" s="4">
        <v>36677281</v>
      </c>
      <c r="G3714" s="2">
        <v>610.22</v>
      </c>
      <c r="H3714" t="s">
        <v>5792</v>
      </c>
      <c r="L3714" t="s">
        <v>5792</v>
      </c>
      <c r="AD3714" t="str">
        <f t="shared" si="173"/>
        <v xml:space="preserve">Energie, vodné, stočné, správcovské služby </v>
      </c>
    </row>
    <row r="3715" spans="1:30" x14ac:dyDescent="0.3">
      <c r="A3715" s="3">
        <v>44784</v>
      </c>
      <c r="B3715" s="2">
        <f t="shared" ref="B3715:B3778" si="175">YEAR(A3715)</f>
        <v>2022</v>
      </c>
      <c r="C3715" s="2">
        <f t="shared" si="174"/>
        <v>8</v>
      </c>
      <c r="D3715">
        <v>1093</v>
      </c>
      <c r="E3715" t="s">
        <v>2948</v>
      </c>
      <c r="F3715" s="4">
        <v>36677281</v>
      </c>
      <c r="G3715" s="2">
        <v>892.37</v>
      </c>
      <c r="H3715" t="s">
        <v>5792</v>
      </c>
      <c r="L3715" t="s">
        <v>5792</v>
      </c>
      <c r="AD3715" t="str">
        <f t="shared" ref="AD3715:AD3778" si="176">_xlfn.CONCAT(IF($K3715="x",_xlfn.CONCAT($K$1, " "),""),IF($L3715="x",_xlfn.CONCAT($L$1, " "),""),IF($M3715="x",_xlfn.CONCAT($M$1, " "),""),IF($N3715="x",_xlfn.CONCAT($N$1, " "),""),IF($O3715="x",_xlfn.CONCAT($O$1, " "),""),IF($P3715="x",_xlfn.CONCAT($P$1, " "),""),IF($Q3715="x",_xlfn.CONCAT($Q$1, " "),""),IF($R3715="x",_xlfn.CONCAT($R$1, " "),""),IF($S3715="x",_xlfn.CONCAT($S$1, " "),""), IF($T3715="x",_xlfn.CONCAT($T$1, " "),""),IF($U3715="x",_xlfn.CONCAT($U$1, " "),""),IF($V3715="x",_xlfn.CONCAT($V$1, " "),""),IF($W3715="x",_xlfn.CONCAT($W$1, " "),""),IF($X3715="x",_xlfn.CONCAT($X$1, " "),""),IF($Y3715="x",_xlfn.CONCAT($Y$1, " "),""),IF($Z3715="x",_xlfn.CONCAT($Z$1, " "),""),IF($AA3715="x",_xlfn.CONCAT($AA$1, " "),""),IF($AB3715="x",_xlfn.CONCAT($AB$1, " "),""),IF($AC3715="x",_xlfn.CONCAT($AC$1, " "),""))</f>
        <v xml:space="preserve">Energie, vodné, stočné, správcovské služby </v>
      </c>
    </row>
    <row r="3716" spans="1:30" x14ac:dyDescent="0.3">
      <c r="A3716" s="3">
        <v>44784</v>
      </c>
      <c r="B3716" s="2">
        <f t="shared" si="175"/>
        <v>2022</v>
      </c>
      <c r="C3716" s="2">
        <f t="shared" si="174"/>
        <v>8</v>
      </c>
      <c r="D3716">
        <v>1092</v>
      </c>
      <c r="E3716" t="s">
        <v>2949</v>
      </c>
      <c r="F3716" s="4">
        <v>36677281</v>
      </c>
      <c r="G3716" s="2">
        <v>17.77</v>
      </c>
      <c r="H3716" t="s">
        <v>5792</v>
      </c>
      <c r="L3716" t="s">
        <v>5792</v>
      </c>
      <c r="AD3716" t="str">
        <f t="shared" si="176"/>
        <v xml:space="preserve">Energie, vodné, stočné, správcovské služby </v>
      </c>
    </row>
    <row r="3717" spans="1:30" x14ac:dyDescent="0.3">
      <c r="A3717" s="3">
        <v>44784</v>
      </c>
      <c r="B3717" s="2">
        <f t="shared" si="175"/>
        <v>2022</v>
      </c>
      <c r="C3717" s="2">
        <f t="shared" si="174"/>
        <v>8</v>
      </c>
      <c r="D3717">
        <v>1091</v>
      </c>
      <c r="E3717" t="s">
        <v>2950</v>
      </c>
      <c r="F3717" s="4">
        <v>36677281</v>
      </c>
      <c r="G3717" s="2">
        <v>15.17</v>
      </c>
      <c r="H3717" t="s">
        <v>5792</v>
      </c>
      <c r="L3717" t="s">
        <v>5792</v>
      </c>
      <c r="AD3717" t="str">
        <f t="shared" si="176"/>
        <v xml:space="preserve">Energie, vodné, stočné, správcovské služby </v>
      </c>
    </row>
    <row r="3718" spans="1:30" x14ac:dyDescent="0.3">
      <c r="A3718" s="3">
        <v>44784</v>
      </c>
      <c r="B3718" s="2">
        <f t="shared" si="175"/>
        <v>2022</v>
      </c>
      <c r="C3718" s="2">
        <f t="shared" si="174"/>
        <v>8</v>
      </c>
      <c r="D3718">
        <v>1090</v>
      </c>
      <c r="E3718" t="s">
        <v>2951</v>
      </c>
      <c r="F3718" s="4">
        <v>36677281</v>
      </c>
      <c r="G3718" s="2">
        <v>38.520000000000003</v>
      </c>
      <c r="H3718" t="s">
        <v>5792</v>
      </c>
      <c r="L3718" t="s">
        <v>5792</v>
      </c>
      <c r="AD3718" t="str">
        <f t="shared" si="176"/>
        <v xml:space="preserve">Energie, vodné, stočné, správcovské služby </v>
      </c>
    </row>
    <row r="3719" spans="1:30" x14ac:dyDescent="0.3">
      <c r="A3719" s="3">
        <v>44762</v>
      </c>
      <c r="B3719" s="2">
        <f t="shared" si="175"/>
        <v>2022</v>
      </c>
      <c r="C3719" s="2">
        <f t="shared" si="174"/>
        <v>7</v>
      </c>
      <c r="D3719">
        <v>1002</v>
      </c>
      <c r="E3719" t="s">
        <v>3042</v>
      </c>
      <c r="F3719" s="4">
        <v>36677281</v>
      </c>
      <c r="G3719" s="2">
        <v>11.89</v>
      </c>
      <c r="H3719" t="s">
        <v>5792</v>
      </c>
      <c r="L3719" t="s">
        <v>5792</v>
      </c>
      <c r="AD3719" t="str">
        <f t="shared" si="176"/>
        <v xml:space="preserve">Energie, vodné, stočné, správcovské služby </v>
      </c>
    </row>
    <row r="3720" spans="1:30" x14ac:dyDescent="0.3">
      <c r="A3720" s="3">
        <v>44761</v>
      </c>
      <c r="B3720" s="2">
        <f t="shared" si="175"/>
        <v>2022</v>
      </c>
      <c r="C3720" s="2">
        <f t="shared" si="174"/>
        <v>7</v>
      </c>
      <c r="D3720">
        <v>973</v>
      </c>
      <c r="E3720" t="s">
        <v>3052</v>
      </c>
      <c r="F3720" s="4">
        <v>36677281</v>
      </c>
      <c r="G3720" s="2">
        <v>20</v>
      </c>
      <c r="H3720" t="s">
        <v>5792</v>
      </c>
      <c r="L3720" t="s">
        <v>5792</v>
      </c>
      <c r="AD3720" t="str">
        <f t="shared" si="176"/>
        <v xml:space="preserve">Energie, vodné, stočné, správcovské služby </v>
      </c>
    </row>
    <row r="3721" spans="1:30" x14ac:dyDescent="0.3">
      <c r="A3721" s="3">
        <v>44761</v>
      </c>
      <c r="B3721" s="2">
        <f t="shared" si="175"/>
        <v>2022</v>
      </c>
      <c r="C3721" s="2">
        <f t="shared" si="174"/>
        <v>7</v>
      </c>
      <c r="D3721">
        <v>972</v>
      </c>
      <c r="E3721" t="s">
        <v>3053</v>
      </c>
      <c r="F3721" s="4">
        <v>36677281</v>
      </c>
      <c r="G3721" s="2">
        <v>8.33</v>
      </c>
      <c r="H3721" t="s">
        <v>5792</v>
      </c>
      <c r="L3721" t="s">
        <v>5792</v>
      </c>
      <c r="AD3721" t="str">
        <f t="shared" si="176"/>
        <v xml:space="preserve">Energie, vodné, stočné, správcovské služby </v>
      </c>
    </row>
    <row r="3722" spans="1:30" x14ac:dyDescent="0.3">
      <c r="A3722" s="3">
        <v>44761</v>
      </c>
      <c r="B3722" s="2">
        <f t="shared" si="175"/>
        <v>2022</v>
      </c>
      <c r="C3722" s="2">
        <f t="shared" si="174"/>
        <v>7</v>
      </c>
      <c r="D3722">
        <v>971</v>
      </c>
      <c r="E3722" t="s">
        <v>3054</v>
      </c>
      <c r="F3722" s="4">
        <v>36677281</v>
      </c>
      <c r="G3722" s="2">
        <v>140</v>
      </c>
      <c r="H3722" t="s">
        <v>5792</v>
      </c>
      <c r="L3722" t="s">
        <v>5792</v>
      </c>
      <c r="AD3722" t="str">
        <f t="shared" si="176"/>
        <v xml:space="preserve">Energie, vodné, stočné, správcovské služby </v>
      </c>
    </row>
    <row r="3723" spans="1:30" x14ac:dyDescent="0.3">
      <c r="A3723" s="3">
        <v>44761</v>
      </c>
      <c r="B3723" s="2">
        <f t="shared" si="175"/>
        <v>2022</v>
      </c>
      <c r="C3723" s="2">
        <f t="shared" si="174"/>
        <v>7</v>
      </c>
      <c r="D3723">
        <v>969</v>
      </c>
      <c r="E3723" t="s">
        <v>3065</v>
      </c>
      <c r="F3723" s="4">
        <v>36677281</v>
      </c>
      <c r="G3723" s="2">
        <v>15.17</v>
      </c>
      <c r="H3723" t="s">
        <v>5792</v>
      </c>
      <c r="L3723" t="s">
        <v>5792</v>
      </c>
      <c r="AD3723" t="str">
        <f t="shared" si="176"/>
        <v xml:space="preserve">Energie, vodné, stočné, správcovské služby </v>
      </c>
    </row>
    <row r="3724" spans="1:30" x14ac:dyDescent="0.3">
      <c r="A3724" s="3">
        <v>44761</v>
      </c>
      <c r="B3724" s="2">
        <f t="shared" si="175"/>
        <v>2022</v>
      </c>
      <c r="C3724" s="2">
        <f t="shared" si="174"/>
        <v>7</v>
      </c>
      <c r="D3724">
        <v>968</v>
      </c>
      <c r="E3724" t="s">
        <v>3066</v>
      </c>
      <c r="F3724" s="4">
        <v>36677281</v>
      </c>
      <c r="G3724" s="2">
        <v>38.520000000000003</v>
      </c>
      <c r="H3724" t="s">
        <v>5792</v>
      </c>
      <c r="L3724" t="s">
        <v>5792</v>
      </c>
      <c r="AD3724" t="str">
        <f t="shared" si="176"/>
        <v xml:space="preserve">Energie, vodné, stočné, správcovské služby </v>
      </c>
    </row>
    <row r="3725" spans="1:30" x14ac:dyDescent="0.3">
      <c r="A3725" s="3">
        <v>44761</v>
      </c>
      <c r="B3725" s="2">
        <f t="shared" si="175"/>
        <v>2022</v>
      </c>
      <c r="C3725" s="2">
        <f t="shared" si="174"/>
        <v>7</v>
      </c>
      <c r="D3725">
        <v>967</v>
      </c>
      <c r="E3725" t="s">
        <v>3067</v>
      </c>
      <c r="F3725" s="4">
        <v>36677281</v>
      </c>
      <c r="G3725" s="2">
        <v>343.88</v>
      </c>
      <c r="H3725" t="s">
        <v>5792</v>
      </c>
      <c r="L3725" t="s">
        <v>5792</v>
      </c>
      <c r="AD3725" t="str">
        <f t="shared" si="176"/>
        <v xml:space="preserve">Energie, vodné, stočné, správcovské služby </v>
      </c>
    </row>
    <row r="3726" spans="1:30" x14ac:dyDescent="0.3">
      <c r="A3726" s="3">
        <v>44761</v>
      </c>
      <c r="B3726" s="2">
        <f t="shared" si="175"/>
        <v>2022</v>
      </c>
      <c r="C3726" s="2">
        <f t="shared" si="174"/>
        <v>7</v>
      </c>
      <c r="D3726">
        <v>966</v>
      </c>
      <c r="E3726" t="s">
        <v>3068</v>
      </c>
      <c r="F3726" s="4">
        <v>36677281</v>
      </c>
      <c r="G3726" s="2">
        <v>610.22</v>
      </c>
      <c r="H3726" t="s">
        <v>5792</v>
      </c>
      <c r="L3726" t="s">
        <v>5792</v>
      </c>
      <c r="AD3726" t="str">
        <f t="shared" si="176"/>
        <v xml:space="preserve">Energie, vodné, stočné, správcovské služby </v>
      </c>
    </row>
    <row r="3727" spans="1:30" x14ac:dyDescent="0.3">
      <c r="A3727" s="3">
        <v>44761</v>
      </c>
      <c r="B3727" s="2">
        <f t="shared" si="175"/>
        <v>2022</v>
      </c>
      <c r="C3727" s="2">
        <f t="shared" si="174"/>
        <v>7</v>
      </c>
      <c r="D3727">
        <v>965</v>
      </c>
      <c r="E3727" t="s">
        <v>3069</v>
      </c>
      <c r="F3727" s="4">
        <v>36677281</v>
      </c>
      <c r="G3727" s="2">
        <v>892.37</v>
      </c>
      <c r="H3727" t="s">
        <v>5792</v>
      </c>
      <c r="L3727" t="s">
        <v>5792</v>
      </c>
      <c r="AD3727" t="str">
        <f t="shared" si="176"/>
        <v xml:space="preserve">Energie, vodné, stočné, správcovské služby </v>
      </c>
    </row>
    <row r="3728" spans="1:30" x14ac:dyDescent="0.3">
      <c r="A3728" s="3">
        <v>44761</v>
      </c>
      <c r="B3728" s="2">
        <f t="shared" si="175"/>
        <v>2022</v>
      </c>
      <c r="C3728" s="2">
        <f t="shared" si="174"/>
        <v>7</v>
      </c>
      <c r="D3728">
        <v>964</v>
      </c>
      <c r="E3728" t="s">
        <v>3070</v>
      </c>
      <c r="F3728" s="4">
        <v>36677281</v>
      </c>
      <c r="G3728" s="2">
        <v>26.45</v>
      </c>
      <c r="H3728" t="s">
        <v>5792</v>
      </c>
      <c r="L3728" t="s">
        <v>5792</v>
      </c>
      <c r="AD3728" t="str">
        <f t="shared" si="176"/>
        <v xml:space="preserve">Energie, vodné, stočné, správcovské služby </v>
      </c>
    </row>
    <row r="3729" spans="1:30" x14ac:dyDescent="0.3">
      <c r="A3729" s="3">
        <v>44761</v>
      </c>
      <c r="B3729" s="2">
        <f t="shared" si="175"/>
        <v>2022</v>
      </c>
      <c r="C3729" s="2">
        <f t="shared" si="174"/>
        <v>7</v>
      </c>
      <c r="D3729">
        <v>963</v>
      </c>
      <c r="E3729" t="s">
        <v>3071</v>
      </c>
      <c r="F3729" s="4">
        <v>36677281</v>
      </c>
      <c r="G3729" s="2">
        <v>17.77</v>
      </c>
      <c r="H3729" t="s">
        <v>5792</v>
      </c>
      <c r="L3729" t="s">
        <v>5792</v>
      </c>
      <c r="AD3729" t="str">
        <f t="shared" si="176"/>
        <v xml:space="preserve">Energie, vodné, stočné, správcovské služby </v>
      </c>
    </row>
    <row r="3730" spans="1:30" x14ac:dyDescent="0.3">
      <c r="A3730" s="3">
        <v>44754</v>
      </c>
      <c r="B3730" s="2">
        <f t="shared" si="175"/>
        <v>2022</v>
      </c>
      <c r="C3730" s="2">
        <f t="shared" si="174"/>
        <v>7</v>
      </c>
      <c r="D3730">
        <v>974</v>
      </c>
      <c r="E3730" t="s">
        <v>3088</v>
      </c>
      <c r="F3730" s="4">
        <v>36677281</v>
      </c>
      <c r="G3730" s="2">
        <v>-1.88</v>
      </c>
      <c r="H3730" t="s">
        <v>5792</v>
      </c>
      <c r="L3730" t="s">
        <v>5792</v>
      </c>
      <c r="AD3730" t="str">
        <f t="shared" si="176"/>
        <v xml:space="preserve">Energie, vodné, stočné, správcovské služby </v>
      </c>
    </row>
    <row r="3731" spans="1:30" x14ac:dyDescent="0.3">
      <c r="A3731" s="3">
        <v>44754</v>
      </c>
      <c r="B3731" s="2">
        <f t="shared" si="175"/>
        <v>2022</v>
      </c>
      <c r="C3731" s="2">
        <f t="shared" si="174"/>
        <v>7</v>
      </c>
      <c r="D3731">
        <v>933</v>
      </c>
      <c r="E3731" t="s">
        <v>3089</v>
      </c>
      <c r="F3731" s="4">
        <v>36677281</v>
      </c>
      <c r="G3731" s="2">
        <v>-15.85</v>
      </c>
      <c r="H3731" t="s">
        <v>5792</v>
      </c>
      <c r="L3731" t="s">
        <v>5792</v>
      </c>
      <c r="AD3731" t="str">
        <f t="shared" si="176"/>
        <v xml:space="preserve">Energie, vodné, stočné, správcovské služby </v>
      </c>
    </row>
    <row r="3732" spans="1:30" x14ac:dyDescent="0.3">
      <c r="A3732" s="3">
        <v>44741</v>
      </c>
      <c r="B3732" s="2">
        <f t="shared" si="175"/>
        <v>2022</v>
      </c>
      <c r="C3732" s="2">
        <f t="shared" si="174"/>
        <v>6</v>
      </c>
      <c r="D3732">
        <v>889</v>
      </c>
      <c r="E3732" t="s">
        <v>3117</v>
      </c>
      <c r="F3732" s="4">
        <v>36677281</v>
      </c>
      <c r="G3732" s="2">
        <v>-57.92</v>
      </c>
      <c r="H3732" t="s">
        <v>5792</v>
      </c>
      <c r="L3732" t="s">
        <v>5792</v>
      </c>
      <c r="AD3732" t="str">
        <f t="shared" si="176"/>
        <v xml:space="preserve">Energie, vodné, stočné, správcovské služby </v>
      </c>
    </row>
    <row r="3733" spans="1:30" x14ac:dyDescent="0.3">
      <c r="A3733" s="3">
        <v>44733</v>
      </c>
      <c r="B3733" s="2">
        <f t="shared" si="175"/>
        <v>2022</v>
      </c>
      <c r="C3733" s="2">
        <f t="shared" si="174"/>
        <v>6</v>
      </c>
      <c r="D3733">
        <v>878</v>
      </c>
      <c r="E3733" t="s">
        <v>3155</v>
      </c>
      <c r="F3733" s="4">
        <v>36677281</v>
      </c>
      <c r="G3733" s="2">
        <v>-13.33</v>
      </c>
      <c r="H3733" t="s">
        <v>5792</v>
      </c>
      <c r="L3733" t="s">
        <v>5792</v>
      </c>
      <c r="AD3733" t="str">
        <f t="shared" si="176"/>
        <v xml:space="preserve">Energie, vodné, stočné, správcovské služby </v>
      </c>
    </row>
    <row r="3734" spans="1:30" x14ac:dyDescent="0.3">
      <c r="A3734" s="3">
        <v>44733</v>
      </c>
      <c r="B3734" s="2">
        <f t="shared" si="175"/>
        <v>2022</v>
      </c>
      <c r="C3734" s="2">
        <f t="shared" si="174"/>
        <v>6</v>
      </c>
      <c r="D3734">
        <v>865</v>
      </c>
      <c r="E3734" t="s">
        <v>3157</v>
      </c>
      <c r="F3734" s="4">
        <v>36677281</v>
      </c>
      <c r="G3734" s="2">
        <v>-6.53</v>
      </c>
      <c r="H3734" t="s">
        <v>5792</v>
      </c>
      <c r="L3734" t="s">
        <v>5792</v>
      </c>
      <c r="AD3734" t="str">
        <f t="shared" si="176"/>
        <v xml:space="preserve">Energie, vodné, stočné, správcovské služby </v>
      </c>
    </row>
    <row r="3735" spans="1:30" x14ac:dyDescent="0.3">
      <c r="A3735" s="3">
        <v>44733</v>
      </c>
      <c r="B3735" s="2">
        <f t="shared" si="175"/>
        <v>2022</v>
      </c>
      <c r="C3735" s="2">
        <f t="shared" si="174"/>
        <v>6</v>
      </c>
      <c r="D3735">
        <v>841</v>
      </c>
      <c r="E3735" t="s">
        <v>3160</v>
      </c>
      <c r="F3735" s="4">
        <v>36677281</v>
      </c>
      <c r="G3735" s="2">
        <v>12.35</v>
      </c>
      <c r="H3735" t="s">
        <v>5792</v>
      </c>
      <c r="L3735" t="s">
        <v>5792</v>
      </c>
      <c r="AD3735" t="str">
        <f t="shared" si="176"/>
        <v xml:space="preserve">Energie, vodné, stočné, správcovské služby </v>
      </c>
    </row>
    <row r="3736" spans="1:30" x14ac:dyDescent="0.3">
      <c r="A3736" s="3">
        <v>44733</v>
      </c>
      <c r="B3736" s="2">
        <f t="shared" si="175"/>
        <v>2022</v>
      </c>
      <c r="C3736" s="2">
        <f t="shared" si="174"/>
        <v>6</v>
      </c>
      <c r="D3736">
        <v>840</v>
      </c>
      <c r="E3736" t="s">
        <v>3161</v>
      </c>
      <c r="F3736" s="4">
        <v>36677281</v>
      </c>
      <c r="G3736" s="2">
        <v>17.77</v>
      </c>
      <c r="H3736" t="s">
        <v>5792</v>
      </c>
      <c r="L3736" t="s">
        <v>5792</v>
      </c>
      <c r="AD3736" t="str">
        <f t="shared" si="176"/>
        <v xml:space="preserve">Energie, vodné, stočné, správcovské služby </v>
      </c>
    </row>
    <row r="3737" spans="1:30" x14ac:dyDescent="0.3">
      <c r="A3737" s="3">
        <v>44733</v>
      </c>
      <c r="B3737" s="2">
        <f t="shared" si="175"/>
        <v>2022</v>
      </c>
      <c r="C3737" s="2">
        <f t="shared" si="174"/>
        <v>6</v>
      </c>
      <c r="D3737">
        <v>839</v>
      </c>
      <c r="E3737" t="s">
        <v>3042</v>
      </c>
      <c r="F3737" s="4">
        <v>36677281</v>
      </c>
      <c r="G3737" s="2">
        <v>892.37</v>
      </c>
      <c r="H3737" t="s">
        <v>5792</v>
      </c>
      <c r="L3737" t="s">
        <v>5792</v>
      </c>
      <c r="AD3737" t="str">
        <f t="shared" si="176"/>
        <v xml:space="preserve">Energie, vodné, stočné, správcovské služby </v>
      </c>
    </row>
    <row r="3738" spans="1:30" x14ac:dyDescent="0.3">
      <c r="A3738" s="3">
        <v>44733</v>
      </c>
      <c r="B3738" s="2">
        <f t="shared" si="175"/>
        <v>2022</v>
      </c>
      <c r="C3738" s="2">
        <f t="shared" si="174"/>
        <v>6</v>
      </c>
      <c r="D3738">
        <v>838</v>
      </c>
      <c r="E3738" t="s">
        <v>3162</v>
      </c>
      <c r="F3738" s="4">
        <v>36677281</v>
      </c>
      <c r="G3738" s="2">
        <v>26.45</v>
      </c>
      <c r="H3738" t="s">
        <v>5792</v>
      </c>
      <c r="L3738" t="s">
        <v>5792</v>
      </c>
      <c r="AD3738" t="str">
        <f t="shared" si="176"/>
        <v xml:space="preserve">Energie, vodné, stočné, správcovské služby </v>
      </c>
    </row>
    <row r="3739" spans="1:30" x14ac:dyDescent="0.3">
      <c r="A3739" s="3">
        <v>44733</v>
      </c>
      <c r="B3739" s="2">
        <f t="shared" si="175"/>
        <v>2022</v>
      </c>
      <c r="C3739" s="2">
        <f t="shared" si="174"/>
        <v>6</v>
      </c>
      <c r="D3739">
        <v>837</v>
      </c>
      <c r="E3739" t="s">
        <v>3163</v>
      </c>
      <c r="F3739" s="4">
        <v>36677281</v>
      </c>
      <c r="G3739" s="2">
        <v>610.22</v>
      </c>
      <c r="H3739" t="s">
        <v>5792</v>
      </c>
      <c r="L3739" t="s">
        <v>5792</v>
      </c>
      <c r="AD3739" t="str">
        <f t="shared" si="176"/>
        <v xml:space="preserve">Energie, vodné, stočné, správcovské služby </v>
      </c>
    </row>
    <row r="3740" spans="1:30" x14ac:dyDescent="0.3">
      <c r="A3740" s="3">
        <v>44733</v>
      </c>
      <c r="B3740" s="2">
        <f t="shared" si="175"/>
        <v>2022</v>
      </c>
      <c r="C3740" s="2">
        <f t="shared" si="174"/>
        <v>6</v>
      </c>
      <c r="D3740">
        <v>836</v>
      </c>
      <c r="E3740" t="s">
        <v>3164</v>
      </c>
      <c r="F3740" s="4">
        <v>36677281</v>
      </c>
      <c r="G3740" s="2">
        <v>15.17</v>
      </c>
      <c r="H3740" t="s">
        <v>5792</v>
      </c>
      <c r="L3740" t="s">
        <v>5792</v>
      </c>
      <c r="AD3740" t="str">
        <f t="shared" si="176"/>
        <v xml:space="preserve">Energie, vodné, stočné, správcovské služby </v>
      </c>
    </row>
    <row r="3741" spans="1:30" x14ac:dyDescent="0.3">
      <c r="A3741" s="3">
        <v>44733</v>
      </c>
      <c r="B3741" s="2">
        <f t="shared" si="175"/>
        <v>2022</v>
      </c>
      <c r="C3741" s="2">
        <f t="shared" si="174"/>
        <v>6</v>
      </c>
      <c r="D3741">
        <v>835</v>
      </c>
      <c r="E3741" t="s">
        <v>3165</v>
      </c>
      <c r="F3741" s="4">
        <v>36677281</v>
      </c>
      <c r="G3741" s="2">
        <v>38.520000000000003</v>
      </c>
      <c r="H3741" t="s">
        <v>5792</v>
      </c>
      <c r="L3741" t="s">
        <v>5792</v>
      </c>
      <c r="AD3741" t="str">
        <f t="shared" si="176"/>
        <v xml:space="preserve">Energie, vodné, stočné, správcovské služby </v>
      </c>
    </row>
    <row r="3742" spans="1:30" x14ac:dyDescent="0.3">
      <c r="A3742" s="3">
        <v>44733</v>
      </c>
      <c r="B3742" s="2">
        <f t="shared" si="175"/>
        <v>2022</v>
      </c>
      <c r="C3742" s="2">
        <f t="shared" si="174"/>
        <v>6</v>
      </c>
      <c r="D3742">
        <v>830</v>
      </c>
      <c r="E3742" t="s">
        <v>3170</v>
      </c>
      <c r="F3742" s="4">
        <v>36677281</v>
      </c>
      <c r="G3742" s="2">
        <v>160</v>
      </c>
      <c r="H3742" t="s">
        <v>5792</v>
      </c>
      <c r="L3742" t="s">
        <v>5792</v>
      </c>
      <c r="AD3742" t="str">
        <f t="shared" si="176"/>
        <v xml:space="preserve">Energie, vodné, stočné, správcovské služby </v>
      </c>
    </row>
    <row r="3743" spans="1:30" x14ac:dyDescent="0.3">
      <c r="A3743" s="3">
        <v>44733</v>
      </c>
      <c r="B3743" s="2">
        <f t="shared" si="175"/>
        <v>2022</v>
      </c>
      <c r="C3743" s="2">
        <f t="shared" si="174"/>
        <v>6</v>
      </c>
      <c r="D3743">
        <v>829</v>
      </c>
      <c r="E3743" t="s">
        <v>3171</v>
      </c>
      <c r="F3743" s="4">
        <v>36677281</v>
      </c>
      <c r="G3743" s="2">
        <v>8.33</v>
      </c>
      <c r="H3743" t="s">
        <v>5792</v>
      </c>
      <c r="L3743" t="s">
        <v>5792</v>
      </c>
      <c r="AD3743" t="str">
        <f t="shared" si="176"/>
        <v xml:space="preserve">Energie, vodné, stočné, správcovské služby </v>
      </c>
    </row>
    <row r="3744" spans="1:30" x14ac:dyDescent="0.3">
      <c r="A3744" s="3">
        <v>44733</v>
      </c>
      <c r="B3744" s="2">
        <f t="shared" si="175"/>
        <v>2022</v>
      </c>
      <c r="C3744" s="2">
        <f t="shared" si="174"/>
        <v>6</v>
      </c>
      <c r="D3744">
        <v>828</v>
      </c>
      <c r="E3744" t="s">
        <v>3172</v>
      </c>
      <c r="F3744" s="4">
        <v>36677281</v>
      </c>
      <c r="G3744" s="2">
        <v>20</v>
      </c>
      <c r="H3744" t="s">
        <v>5792</v>
      </c>
      <c r="L3744" t="s">
        <v>5792</v>
      </c>
      <c r="AD3744" t="str">
        <f t="shared" si="176"/>
        <v xml:space="preserve">Energie, vodné, stočné, správcovské služby </v>
      </c>
    </row>
    <row r="3745" spans="1:30" x14ac:dyDescent="0.3">
      <c r="A3745" s="3">
        <v>44721</v>
      </c>
      <c r="B3745" s="2">
        <f t="shared" si="175"/>
        <v>2022</v>
      </c>
      <c r="C3745" s="2">
        <f t="shared" si="174"/>
        <v>6</v>
      </c>
      <c r="D3745">
        <v>814</v>
      </c>
      <c r="E3745" t="s">
        <v>3243</v>
      </c>
      <c r="F3745" s="4">
        <v>36677281</v>
      </c>
      <c r="G3745" s="2">
        <v>-6.44</v>
      </c>
      <c r="H3745" t="s">
        <v>5792</v>
      </c>
      <c r="L3745" t="s">
        <v>5792</v>
      </c>
      <c r="AD3745" t="str">
        <f t="shared" si="176"/>
        <v xml:space="preserve">Energie, vodné, stočné, správcovské služby </v>
      </c>
    </row>
    <row r="3746" spans="1:30" x14ac:dyDescent="0.3">
      <c r="A3746" s="3">
        <v>44711</v>
      </c>
      <c r="B3746" s="2">
        <f t="shared" si="175"/>
        <v>2022</v>
      </c>
      <c r="C3746" s="2">
        <f t="shared" si="174"/>
        <v>5</v>
      </c>
      <c r="D3746">
        <v>725</v>
      </c>
      <c r="E3746" t="s">
        <v>3283</v>
      </c>
      <c r="F3746" s="4">
        <v>36677281</v>
      </c>
      <c r="G3746" s="2">
        <v>-20.93</v>
      </c>
      <c r="H3746" t="s">
        <v>5792</v>
      </c>
      <c r="L3746" t="s">
        <v>5792</v>
      </c>
      <c r="AD3746" t="str">
        <f t="shared" si="176"/>
        <v xml:space="preserve">Energie, vodné, stočné, správcovské služby </v>
      </c>
    </row>
    <row r="3747" spans="1:30" x14ac:dyDescent="0.3">
      <c r="A3747" s="3">
        <v>44700</v>
      </c>
      <c r="B3747" s="2">
        <f t="shared" si="175"/>
        <v>2022</v>
      </c>
      <c r="C3747" s="2">
        <f t="shared" si="174"/>
        <v>5</v>
      </c>
      <c r="D3747">
        <v>656</v>
      </c>
      <c r="E3747" t="s">
        <v>3342</v>
      </c>
      <c r="F3747" s="4">
        <v>36677281</v>
      </c>
      <c r="G3747" s="2">
        <v>11.89</v>
      </c>
      <c r="H3747" t="s">
        <v>5792</v>
      </c>
      <c r="L3747" t="s">
        <v>5792</v>
      </c>
      <c r="AD3747" t="str">
        <f t="shared" si="176"/>
        <v xml:space="preserve">Energie, vodné, stočné, správcovské služby </v>
      </c>
    </row>
    <row r="3748" spans="1:30" x14ac:dyDescent="0.3">
      <c r="A3748" s="3">
        <v>44698</v>
      </c>
      <c r="B3748" s="2">
        <f t="shared" si="175"/>
        <v>2022</v>
      </c>
      <c r="C3748" s="2">
        <f t="shared" si="174"/>
        <v>5</v>
      </c>
      <c r="D3748">
        <v>607</v>
      </c>
      <c r="E3748" t="s">
        <v>3160</v>
      </c>
      <c r="F3748" s="4">
        <v>36677281</v>
      </c>
      <c r="G3748" s="2">
        <v>892.37</v>
      </c>
      <c r="H3748" t="s">
        <v>5792</v>
      </c>
      <c r="L3748" t="s">
        <v>5792</v>
      </c>
      <c r="AD3748" t="str">
        <f t="shared" si="176"/>
        <v xml:space="preserve">Energie, vodné, stočné, správcovské služby </v>
      </c>
    </row>
    <row r="3749" spans="1:30" x14ac:dyDescent="0.3">
      <c r="A3749" s="3">
        <v>44698</v>
      </c>
      <c r="B3749" s="2">
        <f t="shared" si="175"/>
        <v>2022</v>
      </c>
      <c r="C3749" s="2">
        <f t="shared" si="174"/>
        <v>5</v>
      </c>
      <c r="D3749">
        <v>608</v>
      </c>
      <c r="E3749" t="s">
        <v>3354</v>
      </c>
      <c r="F3749" s="4">
        <v>36677281</v>
      </c>
      <c r="G3749" s="2">
        <v>610.22</v>
      </c>
      <c r="H3749" t="s">
        <v>5792</v>
      </c>
      <c r="L3749" t="s">
        <v>5792</v>
      </c>
      <c r="AD3749" t="str">
        <f t="shared" si="176"/>
        <v xml:space="preserve">Energie, vodné, stočné, správcovské služby </v>
      </c>
    </row>
    <row r="3750" spans="1:30" x14ac:dyDescent="0.3">
      <c r="A3750" s="3">
        <v>44698</v>
      </c>
      <c r="B3750" s="2">
        <f t="shared" si="175"/>
        <v>2022</v>
      </c>
      <c r="C3750" s="2">
        <f t="shared" si="174"/>
        <v>5</v>
      </c>
      <c r="D3750">
        <v>614</v>
      </c>
      <c r="E3750" t="s">
        <v>3170</v>
      </c>
      <c r="F3750" s="4">
        <v>36677281</v>
      </c>
      <c r="G3750" s="2">
        <v>180</v>
      </c>
      <c r="H3750" t="s">
        <v>5792</v>
      </c>
      <c r="L3750" t="s">
        <v>5792</v>
      </c>
      <c r="AD3750" t="str">
        <f t="shared" si="176"/>
        <v xml:space="preserve">Energie, vodné, stočné, správcovské služby </v>
      </c>
    </row>
    <row r="3751" spans="1:30" x14ac:dyDescent="0.3">
      <c r="A3751" s="3">
        <v>44698</v>
      </c>
      <c r="B3751" s="2">
        <f t="shared" si="175"/>
        <v>2022</v>
      </c>
      <c r="C3751" s="2">
        <f t="shared" si="174"/>
        <v>5</v>
      </c>
      <c r="D3751">
        <v>604</v>
      </c>
      <c r="E3751" t="s">
        <v>3362</v>
      </c>
      <c r="F3751" s="4">
        <v>36677281</v>
      </c>
      <c r="G3751" s="2">
        <v>38.520000000000003</v>
      </c>
      <c r="H3751" t="s">
        <v>5792</v>
      </c>
      <c r="L3751" t="s">
        <v>5792</v>
      </c>
      <c r="AD3751" t="str">
        <f t="shared" si="176"/>
        <v xml:space="preserve">Energie, vodné, stočné, správcovské služby </v>
      </c>
    </row>
    <row r="3752" spans="1:30" x14ac:dyDescent="0.3">
      <c r="A3752" s="3">
        <v>44698</v>
      </c>
      <c r="B3752" s="2">
        <f t="shared" si="175"/>
        <v>2022</v>
      </c>
      <c r="C3752" s="2">
        <f t="shared" si="174"/>
        <v>5</v>
      </c>
      <c r="D3752">
        <v>606</v>
      </c>
      <c r="E3752" t="s">
        <v>3363</v>
      </c>
      <c r="F3752" s="4">
        <v>36677281</v>
      </c>
      <c r="G3752" s="2">
        <v>26.45</v>
      </c>
      <c r="H3752" t="s">
        <v>5792</v>
      </c>
      <c r="L3752" t="s">
        <v>5792</v>
      </c>
      <c r="AD3752" t="str">
        <f t="shared" si="176"/>
        <v xml:space="preserve">Energie, vodné, stočné, správcovské služby </v>
      </c>
    </row>
    <row r="3753" spans="1:30" x14ac:dyDescent="0.3">
      <c r="A3753" s="3">
        <v>44698</v>
      </c>
      <c r="B3753" s="2">
        <f t="shared" si="175"/>
        <v>2022</v>
      </c>
      <c r="C3753" s="2">
        <f t="shared" si="174"/>
        <v>5</v>
      </c>
      <c r="D3753">
        <v>613</v>
      </c>
      <c r="E3753" t="s">
        <v>3364</v>
      </c>
      <c r="F3753" s="4">
        <v>36677281</v>
      </c>
      <c r="G3753" s="2">
        <v>20</v>
      </c>
      <c r="H3753" t="s">
        <v>5792</v>
      </c>
      <c r="L3753" t="s">
        <v>5792</v>
      </c>
      <c r="AD3753" t="str">
        <f t="shared" si="176"/>
        <v xml:space="preserve">Energie, vodné, stočné, správcovské služby </v>
      </c>
    </row>
    <row r="3754" spans="1:30" x14ac:dyDescent="0.3">
      <c r="A3754" s="3">
        <v>44698</v>
      </c>
      <c r="B3754" s="2">
        <f t="shared" si="175"/>
        <v>2022</v>
      </c>
      <c r="C3754" s="2">
        <f t="shared" si="174"/>
        <v>5</v>
      </c>
      <c r="D3754">
        <v>615</v>
      </c>
      <c r="E3754" t="s">
        <v>3365</v>
      </c>
      <c r="F3754" s="4">
        <v>36677281</v>
      </c>
      <c r="G3754" s="2">
        <v>20</v>
      </c>
      <c r="H3754" t="s">
        <v>5792</v>
      </c>
      <c r="L3754" t="s">
        <v>5792</v>
      </c>
      <c r="AD3754" t="str">
        <f t="shared" si="176"/>
        <v xml:space="preserve">Energie, vodné, stočné, správcovské služby </v>
      </c>
    </row>
    <row r="3755" spans="1:30" x14ac:dyDescent="0.3">
      <c r="A3755" s="3">
        <v>44698</v>
      </c>
      <c r="B3755" s="2">
        <f t="shared" si="175"/>
        <v>2022</v>
      </c>
      <c r="C3755" s="2">
        <f t="shared" si="174"/>
        <v>5</v>
      </c>
      <c r="D3755">
        <v>616</v>
      </c>
      <c r="E3755" t="s">
        <v>3365</v>
      </c>
      <c r="F3755" s="4">
        <v>36677281</v>
      </c>
      <c r="G3755" s="2">
        <v>20</v>
      </c>
      <c r="H3755" t="s">
        <v>5792</v>
      </c>
      <c r="L3755" t="s">
        <v>5792</v>
      </c>
      <c r="AD3755" t="str">
        <f t="shared" si="176"/>
        <v xml:space="preserve">Energie, vodné, stočné, správcovské služby </v>
      </c>
    </row>
    <row r="3756" spans="1:30" x14ac:dyDescent="0.3">
      <c r="A3756" s="3">
        <v>44698</v>
      </c>
      <c r="B3756" s="2">
        <f t="shared" si="175"/>
        <v>2022</v>
      </c>
      <c r="C3756" s="2">
        <f t="shared" si="174"/>
        <v>5</v>
      </c>
      <c r="D3756">
        <v>609</v>
      </c>
      <c r="E3756" t="s">
        <v>3366</v>
      </c>
      <c r="F3756" s="4">
        <v>36677281</v>
      </c>
      <c r="G3756" s="2">
        <v>17.77</v>
      </c>
      <c r="H3756" t="s">
        <v>5792</v>
      </c>
      <c r="L3756" t="s">
        <v>5792</v>
      </c>
      <c r="AD3756" t="str">
        <f t="shared" si="176"/>
        <v xml:space="preserve">Energie, vodné, stočné, správcovské služby </v>
      </c>
    </row>
    <row r="3757" spans="1:30" x14ac:dyDescent="0.3">
      <c r="A3757" s="3">
        <v>44698</v>
      </c>
      <c r="B3757" s="2">
        <f t="shared" si="175"/>
        <v>2022</v>
      </c>
      <c r="C3757" s="2">
        <f t="shared" si="174"/>
        <v>5</v>
      </c>
      <c r="D3757">
        <v>605</v>
      </c>
      <c r="E3757" t="s">
        <v>3368</v>
      </c>
      <c r="F3757" s="4">
        <v>36677281</v>
      </c>
      <c r="G3757" s="2">
        <v>15.17</v>
      </c>
      <c r="H3757" t="s">
        <v>5792</v>
      </c>
      <c r="L3757" t="s">
        <v>5792</v>
      </c>
      <c r="AD3757" t="str">
        <f t="shared" si="176"/>
        <v xml:space="preserve">Energie, vodné, stočné, správcovské služby </v>
      </c>
    </row>
    <row r="3758" spans="1:30" x14ac:dyDescent="0.3">
      <c r="A3758" s="3">
        <v>44698</v>
      </c>
      <c r="B3758" s="2">
        <f t="shared" si="175"/>
        <v>2022</v>
      </c>
      <c r="C3758" s="2">
        <f t="shared" si="174"/>
        <v>5</v>
      </c>
      <c r="D3758">
        <v>617</v>
      </c>
      <c r="E3758" t="s">
        <v>3369</v>
      </c>
      <c r="F3758" s="4">
        <v>36677281</v>
      </c>
      <c r="G3758" s="2">
        <v>8.33</v>
      </c>
      <c r="H3758" t="s">
        <v>5792</v>
      </c>
      <c r="L3758" t="s">
        <v>5792</v>
      </c>
      <c r="AD3758" t="str">
        <f t="shared" si="176"/>
        <v xml:space="preserve">Energie, vodné, stočné, správcovské služby </v>
      </c>
    </row>
    <row r="3759" spans="1:30" x14ac:dyDescent="0.3">
      <c r="A3759" s="3">
        <v>44678</v>
      </c>
      <c r="B3759" s="2">
        <f t="shared" si="175"/>
        <v>2022</v>
      </c>
      <c r="C3759" s="2">
        <f t="shared" si="174"/>
        <v>4</v>
      </c>
      <c r="D3759">
        <v>526</v>
      </c>
      <c r="E3759" t="s">
        <v>3436</v>
      </c>
      <c r="F3759" s="4">
        <v>36677281</v>
      </c>
      <c r="G3759" s="2">
        <v>1.25</v>
      </c>
      <c r="H3759" t="s">
        <v>5792</v>
      </c>
      <c r="L3759" t="s">
        <v>5792</v>
      </c>
      <c r="AD3759" t="str">
        <f t="shared" si="176"/>
        <v xml:space="preserve">Energie, vodné, stočné, správcovské služby </v>
      </c>
    </row>
    <row r="3760" spans="1:30" x14ac:dyDescent="0.3">
      <c r="A3760" s="3">
        <v>44672</v>
      </c>
      <c r="B3760" s="2">
        <f t="shared" si="175"/>
        <v>2022</v>
      </c>
      <c r="C3760" s="2">
        <f t="shared" si="174"/>
        <v>4</v>
      </c>
      <c r="D3760">
        <v>466</v>
      </c>
      <c r="E3760" t="s">
        <v>3478</v>
      </c>
      <c r="F3760" s="4">
        <v>36677281</v>
      </c>
      <c r="G3760" s="2">
        <v>20</v>
      </c>
      <c r="H3760" t="s">
        <v>5792</v>
      </c>
      <c r="L3760" t="s">
        <v>5792</v>
      </c>
      <c r="AD3760" t="str">
        <f t="shared" si="176"/>
        <v xml:space="preserve">Energie, vodné, stočné, správcovské služby </v>
      </c>
    </row>
    <row r="3761" spans="1:30" x14ac:dyDescent="0.3">
      <c r="A3761" s="3">
        <v>44672</v>
      </c>
      <c r="B3761" s="2">
        <f t="shared" si="175"/>
        <v>2022</v>
      </c>
      <c r="C3761" s="2">
        <f t="shared" si="174"/>
        <v>4</v>
      </c>
      <c r="D3761">
        <v>465</v>
      </c>
      <c r="E3761" t="s">
        <v>3478</v>
      </c>
      <c r="F3761" s="4">
        <v>36677281</v>
      </c>
      <c r="G3761" s="2">
        <v>20</v>
      </c>
      <c r="H3761" t="s">
        <v>5792</v>
      </c>
      <c r="L3761" t="s">
        <v>5792</v>
      </c>
      <c r="AD3761" t="str">
        <f t="shared" si="176"/>
        <v xml:space="preserve">Energie, vodné, stočné, správcovské služby </v>
      </c>
    </row>
    <row r="3762" spans="1:30" x14ac:dyDescent="0.3">
      <c r="A3762" s="3">
        <v>44672</v>
      </c>
      <c r="B3762" s="2">
        <f t="shared" si="175"/>
        <v>2022</v>
      </c>
      <c r="C3762" s="2">
        <f t="shared" si="174"/>
        <v>4</v>
      </c>
      <c r="D3762">
        <v>464</v>
      </c>
      <c r="E3762" t="s">
        <v>3479</v>
      </c>
      <c r="F3762" s="4">
        <v>36677281</v>
      </c>
      <c r="G3762" s="2">
        <v>180</v>
      </c>
      <c r="H3762" t="s">
        <v>5792</v>
      </c>
      <c r="L3762" t="s">
        <v>5792</v>
      </c>
      <c r="AD3762" t="str">
        <f t="shared" si="176"/>
        <v xml:space="preserve">Energie, vodné, stočné, správcovské služby </v>
      </c>
    </row>
    <row r="3763" spans="1:30" x14ac:dyDescent="0.3">
      <c r="A3763" s="3">
        <v>44672</v>
      </c>
      <c r="B3763" s="2">
        <f t="shared" si="175"/>
        <v>2022</v>
      </c>
      <c r="C3763" s="2">
        <f t="shared" si="174"/>
        <v>4</v>
      </c>
      <c r="D3763">
        <v>463</v>
      </c>
      <c r="E3763" t="s">
        <v>3480</v>
      </c>
      <c r="F3763" s="4">
        <v>36677281</v>
      </c>
      <c r="G3763" s="2">
        <v>20</v>
      </c>
      <c r="H3763" t="s">
        <v>5792</v>
      </c>
      <c r="L3763" t="s">
        <v>5792</v>
      </c>
      <c r="AD3763" t="str">
        <f t="shared" si="176"/>
        <v xml:space="preserve">Energie, vodné, stočné, správcovské služby </v>
      </c>
    </row>
    <row r="3764" spans="1:30" x14ac:dyDescent="0.3">
      <c r="A3764" s="3">
        <v>44672</v>
      </c>
      <c r="B3764" s="2">
        <f t="shared" si="175"/>
        <v>2022</v>
      </c>
      <c r="C3764" s="2">
        <f t="shared" si="174"/>
        <v>4</v>
      </c>
      <c r="D3764">
        <v>474</v>
      </c>
      <c r="E3764" t="s">
        <v>3481</v>
      </c>
      <c r="F3764" s="4">
        <v>36677281</v>
      </c>
      <c r="G3764" s="2">
        <v>8.33</v>
      </c>
      <c r="H3764" t="s">
        <v>5792</v>
      </c>
      <c r="L3764" t="s">
        <v>5792</v>
      </c>
      <c r="AD3764" t="str">
        <f t="shared" si="176"/>
        <v xml:space="preserve">Energie, vodné, stočné, správcovské služby </v>
      </c>
    </row>
    <row r="3765" spans="1:30" x14ac:dyDescent="0.3">
      <c r="A3765" s="3">
        <v>44671</v>
      </c>
      <c r="B3765" s="2">
        <f t="shared" si="175"/>
        <v>2022</v>
      </c>
      <c r="C3765" s="2">
        <f t="shared" si="174"/>
        <v>4</v>
      </c>
      <c r="D3765">
        <v>491</v>
      </c>
      <c r="E3765" t="s">
        <v>3492</v>
      </c>
      <c r="F3765" s="4">
        <v>36677281</v>
      </c>
      <c r="G3765" s="2">
        <v>14.17</v>
      </c>
      <c r="H3765" t="s">
        <v>5792</v>
      </c>
      <c r="L3765" t="s">
        <v>5792</v>
      </c>
      <c r="AD3765" t="str">
        <f t="shared" si="176"/>
        <v xml:space="preserve">Energie, vodné, stočné, správcovské služby </v>
      </c>
    </row>
    <row r="3766" spans="1:30" x14ac:dyDescent="0.3">
      <c r="A3766" s="3">
        <v>44671</v>
      </c>
      <c r="B3766" s="2">
        <f t="shared" si="175"/>
        <v>2022</v>
      </c>
      <c r="C3766" s="2">
        <f t="shared" si="174"/>
        <v>4</v>
      </c>
      <c r="D3766">
        <v>476</v>
      </c>
      <c r="E3766" t="s">
        <v>3494</v>
      </c>
      <c r="F3766" s="4">
        <v>36677281</v>
      </c>
      <c r="G3766" s="2">
        <v>38.520000000000003</v>
      </c>
      <c r="H3766" t="s">
        <v>5792</v>
      </c>
      <c r="L3766" t="s">
        <v>5792</v>
      </c>
      <c r="AD3766" t="str">
        <f t="shared" si="176"/>
        <v xml:space="preserve">Energie, vodné, stočné, správcovské služby </v>
      </c>
    </row>
    <row r="3767" spans="1:30" x14ac:dyDescent="0.3">
      <c r="A3767" s="3">
        <v>44671</v>
      </c>
      <c r="B3767" s="2">
        <f t="shared" si="175"/>
        <v>2022</v>
      </c>
      <c r="C3767" s="2">
        <f t="shared" si="174"/>
        <v>4</v>
      </c>
      <c r="D3767">
        <v>475</v>
      </c>
      <c r="E3767" t="s">
        <v>3495</v>
      </c>
      <c r="F3767" s="4">
        <v>36677281</v>
      </c>
      <c r="G3767" s="2">
        <v>15.17</v>
      </c>
      <c r="H3767" t="s">
        <v>5792</v>
      </c>
      <c r="L3767" t="s">
        <v>5792</v>
      </c>
      <c r="AD3767" t="str">
        <f t="shared" si="176"/>
        <v xml:space="preserve">Energie, vodné, stočné, správcovské služby </v>
      </c>
    </row>
    <row r="3768" spans="1:30" x14ac:dyDescent="0.3">
      <c r="A3768" s="3">
        <v>44671</v>
      </c>
      <c r="B3768" s="2">
        <f t="shared" si="175"/>
        <v>2022</v>
      </c>
      <c r="C3768" s="2">
        <f t="shared" si="174"/>
        <v>4</v>
      </c>
      <c r="D3768">
        <v>473</v>
      </c>
      <c r="E3768" t="s">
        <v>3496</v>
      </c>
      <c r="F3768" s="4">
        <v>36677281</v>
      </c>
      <c r="G3768" s="2">
        <v>17.77</v>
      </c>
      <c r="H3768" t="s">
        <v>5792</v>
      </c>
      <c r="L3768" t="s">
        <v>5792</v>
      </c>
      <c r="AD3768" t="str">
        <f t="shared" si="176"/>
        <v xml:space="preserve">Energie, vodné, stočné, správcovské služby </v>
      </c>
    </row>
    <row r="3769" spans="1:30" x14ac:dyDescent="0.3">
      <c r="A3769" s="3">
        <v>44671</v>
      </c>
      <c r="B3769" s="2">
        <f t="shared" si="175"/>
        <v>2022</v>
      </c>
      <c r="C3769" s="2">
        <f t="shared" si="174"/>
        <v>4</v>
      </c>
      <c r="D3769">
        <v>472</v>
      </c>
      <c r="E3769" t="s">
        <v>3497</v>
      </c>
      <c r="F3769" s="4">
        <v>36677281</v>
      </c>
      <c r="G3769" s="2">
        <v>610.22</v>
      </c>
      <c r="H3769" t="s">
        <v>5792</v>
      </c>
      <c r="L3769" t="s">
        <v>5792</v>
      </c>
      <c r="AD3769" t="str">
        <f t="shared" si="176"/>
        <v xml:space="preserve">Energie, vodné, stočné, správcovské služby </v>
      </c>
    </row>
    <row r="3770" spans="1:30" x14ac:dyDescent="0.3">
      <c r="A3770" s="3">
        <v>44671</v>
      </c>
      <c r="B3770" s="2">
        <f t="shared" si="175"/>
        <v>2022</v>
      </c>
      <c r="C3770" s="2">
        <f t="shared" si="174"/>
        <v>4</v>
      </c>
      <c r="D3770">
        <v>471</v>
      </c>
      <c r="E3770" t="s">
        <v>3498</v>
      </c>
      <c r="F3770" s="4">
        <v>36677281</v>
      </c>
      <c r="G3770" s="2">
        <v>26.45</v>
      </c>
      <c r="H3770" t="s">
        <v>5792</v>
      </c>
      <c r="L3770" t="s">
        <v>5792</v>
      </c>
      <c r="AD3770" t="str">
        <f t="shared" si="176"/>
        <v xml:space="preserve">Energie, vodné, stočné, správcovské služby </v>
      </c>
    </row>
    <row r="3771" spans="1:30" x14ac:dyDescent="0.3">
      <c r="A3771" s="3">
        <v>44671</v>
      </c>
      <c r="B3771" s="2">
        <f t="shared" si="175"/>
        <v>2022</v>
      </c>
      <c r="C3771" s="2">
        <f t="shared" si="174"/>
        <v>4</v>
      </c>
      <c r="D3771">
        <v>470</v>
      </c>
      <c r="E3771" t="s">
        <v>3342</v>
      </c>
      <c r="F3771" s="4">
        <v>36677281</v>
      </c>
      <c r="G3771" s="2">
        <v>892.37</v>
      </c>
      <c r="H3771" t="s">
        <v>5792</v>
      </c>
      <c r="L3771" t="s">
        <v>5792</v>
      </c>
      <c r="AD3771" t="str">
        <f t="shared" si="176"/>
        <v xml:space="preserve">Energie, vodné, stočné, správcovské služby </v>
      </c>
    </row>
    <row r="3772" spans="1:30" x14ac:dyDescent="0.3">
      <c r="A3772" s="3">
        <v>44635</v>
      </c>
      <c r="B3772" s="2">
        <f t="shared" si="175"/>
        <v>2022</v>
      </c>
      <c r="C3772" s="2">
        <f t="shared" si="174"/>
        <v>3</v>
      </c>
      <c r="D3772">
        <v>274</v>
      </c>
      <c r="E3772" t="s">
        <v>3664</v>
      </c>
      <c r="F3772" s="4">
        <v>36677281</v>
      </c>
      <c r="G3772" s="2">
        <v>14.17</v>
      </c>
      <c r="H3772" t="s">
        <v>5792</v>
      </c>
      <c r="L3772" t="s">
        <v>5792</v>
      </c>
      <c r="AD3772" t="str">
        <f t="shared" si="176"/>
        <v xml:space="preserve">Energie, vodné, stočné, správcovské služby </v>
      </c>
    </row>
    <row r="3773" spans="1:30" x14ac:dyDescent="0.3">
      <c r="A3773" s="3">
        <v>44635</v>
      </c>
      <c r="B3773" s="2">
        <f t="shared" si="175"/>
        <v>2022</v>
      </c>
      <c r="C3773" s="2">
        <f t="shared" si="174"/>
        <v>3</v>
      </c>
      <c r="D3773">
        <v>271</v>
      </c>
      <c r="E3773" t="s">
        <v>3667</v>
      </c>
      <c r="F3773" s="4">
        <v>36677281</v>
      </c>
      <c r="G3773" s="2">
        <v>8.33</v>
      </c>
      <c r="H3773" t="s">
        <v>5792</v>
      </c>
      <c r="L3773" t="s">
        <v>5792</v>
      </c>
      <c r="AD3773" t="str">
        <f t="shared" si="176"/>
        <v xml:space="preserve">Energie, vodné, stočné, správcovské služby </v>
      </c>
    </row>
    <row r="3774" spans="1:30" x14ac:dyDescent="0.3">
      <c r="A3774" s="3">
        <v>44635</v>
      </c>
      <c r="B3774" s="2">
        <f t="shared" si="175"/>
        <v>2022</v>
      </c>
      <c r="C3774" s="2">
        <f t="shared" si="174"/>
        <v>3</v>
      </c>
      <c r="D3774">
        <v>270</v>
      </c>
      <c r="E3774" t="s">
        <v>3668</v>
      </c>
      <c r="F3774" s="4">
        <v>36677281</v>
      </c>
      <c r="G3774" s="2">
        <v>20</v>
      </c>
      <c r="H3774" t="s">
        <v>5792</v>
      </c>
      <c r="L3774" t="s">
        <v>5792</v>
      </c>
      <c r="AD3774" t="str">
        <f t="shared" si="176"/>
        <v xml:space="preserve">Energie, vodné, stočné, správcovské služby </v>
      </c>
    </row>
    <row r="3775" spans="1:30" x14ac:dyDescent="0.3">
      <c r="A3775" s="3">
        <v>44635</v>
      </c>
      <c r="B3775" s="2">
        <f t="shared" si="175"/>
        <v>2022</v>
      </c>
      <c r="C3775" s="2">
        <f t="shared" si="174"/>
        <v>3</v>
      </c>
      <c r="D3775">
        <v>269</v>
      </c>
      <c r="E3775" t="s">
        <v>3668</v>
      </c>
      <c r="F3775" s="4">
        <v>36677281</v>
      </c>
      <c r="G3775" s="2">
        <v>20</v>
      </c>
      <c r="H3775" t="s">
        <v>5792</v>
      </c>
      <c r="L3775" t="s">
        <v>5792</v>
      </c>
      <c r="AD3775" t="str">
        <f t="shared" si="176"/>
        <v xml:space="preserve">Energie, vodné, stočné, správcovské služby </v>
      </c>
    </row>
    <row r="3776" spans="1:30" x14ac:dyDescent="0.3">
      <c r="A3776" s="3">
        <v>44635</v>
      </c>
      <c r="B3776" s="2">
        <f t="shared" si="175"/>
        <v>2022</v>
      </c>
      <c r="C3776" s="2">
        <f t="shared" si="174"/>
        <v>3</v>
      </c>
      <c r="D3776">
        <v>268</v>
      </c>
      <c r="E3776" t="s">
        <v>3669</v>
      </c>
      <c r="F3776" s="4">
        <v>36677281</v>
      </c>
      <c r="G3776" s="2">
        <v>200</v>
      </c>
      <c r="H3776" t="s">
        <v>5792</v>
      </c>
      <c r="L3776" t="s">
        <v>5792</v>
      </c>
      <c r="AD3776" t="str">
        <f t="shared" si="176"/>
        <v xml:space="preserve">Energie, vodné, stočné, správcovské služby </v>
      </c>
    </row>
    <row r="3777" spans="1:30" x14ac:dyDescent="0.3">
      <c r="A3777" s="3">
        <v>44635</v>
      </c>
      <c r="B3777" s="2">
        <f t="shared" si="175"/>
        <v>2022</v>
      </c>
      <c r="C3777" s="2">
        <f t="shared" si="174"/>
        <v>3</v>
      </c>
      <c r="D3777">
        <v>267</v>
      </c>
      <c r="E3777" t="s">
        <v>3670</v>
      </c>
      <c r="F3777" s="4">
        <v>36677281</v>
      </c>
      <c r="G3777" s="2">
        <v>20</v>
      </c>
      <c r="H3777" t="s">
        <v>5792</v>
      </c>
      <c r="L3777" t="s">
        <v>5792</v>
      </c>
      <c r="AD3777" t="str">
        <f t="shared" si="176"/>
        <v xml:space="preserve">Energie, vodné, stočné, správcovské služby </v>
      </c>
    </row>
    <row r="3778" spans="1:30" x14ac:dyDescent="0.3">
      <c r="A3778" s="3">
        <v>44635</v>
      </c>
      <c r="B3778" s="2">
        <f t="shared" si="175"/>
        <v>2022</v>
      </c>
      <c r="C3778" s="2">
        <f t="shared" ref="C3778:C3841" si="177">MONTH(A3778)</f>
        <v>3</v>
      </c>
      <c r="D3778">
        <v>260</v>
      </c>
      <c r="E3778" t="s">
        <v>3671</v>
      </c>
      <c r="F3778" s="4">
        <v>36677281</v>
      </c>
      <c r="G3778" s="2">
        <v>15.17</v>
      </c>
      <c r="H3778" t="s">
        <v>5792</v>
      </c>
      <c r="L3778" t="s">
        <v>5792</v>
      </c>
      <c r="AD3778" t="str">
        <f t="shared" si="176"/>
        <v xml:space="preserve">Energie, vodné, stočné, správcovské služby </v>
      </c>
    </row>
    <row r="3779" spans="1:30" x14ac:dyDescent="0.3">
      <c r="A3779" s="3">
        <v>44635</v>
      </c>
      <c r="B3779" s="2">
        <f t="shared" ref="B3779:B3842" si="178">YEAR(A3779)</f>
        <v>2022</v>
      </c>
      <c r="C3779" s="2">
        <f t="shared" si="177"/>
        <v>3</v>
      </c>
      <c r="D3779">
        <v>259</v>
      </c>
      <c r="E3779" t="s">
        <v>3672</v>
      </c>
      <c r="F3779" s="4">
        <v>36677281</v>
      </c>
      <c r="G3779" s="2">
        <v>38.520000000000003</v>
      </c>
      <c r="H3779" t="s">
        <v>5792</v>
      </c>
      <c r="L3779" t="s">
        <v>5792</v>
      </c>
      <c r="AD3779" t="str">
        <f t="shared" ref="AD3779:AD3842" si="179">_xlfn.CONCAT(IF($K3779="x",_xlfn.CONCAT($K$1, " "),""),IF($L3779="x",_xlfn.CONCAT($L$1, " "),""),IF($M3779="x",_xlfn.CONCAT($M$1, " "),""),IF($N3779="x",_xlfn.CONCAT($N$1, " "),""),IF($O3779="x",_xlfn.CONCAT($O$1, " "),""),IF($P3779="x",_xlfn.CONCAT($P$1, " "),""),IF($Q3779="x",_xlfn.CONCAT($Q$1, " "),""),IF($R3779="x",_xlfn.CONCAT($R$1, " "),""),IF($S3779="x",_xlfn.CONCAT($S$1, " "),""), IF($T3779="x",_xlfn.CONCAT($T$1, " "),""),IF($U3779="x",_xlfn.CONCAT($U$1, " "),""),IF($V3779="x",_xlfn.CONCAT($V$1, " "),""),IF($W3779="x",_xlfn.CONCAT($W$1, " "),""),IF($X3779="x",_xlfn.CONCAT($X$1, " "),""),IF($Y3779="x",_xlfn.CONCAT($Y$1, " "),""),IF($Z3779="x",_xlfn.CONCAT($Z$1, " "),""),IF($AA3779="x",_xlfn.CONCAT($AA$1, " "),""),IF($AB3779="x",_xlfn.CONCAT($AB$1, " "),""),IF($AC3779="x",_xlfn.CONCAT($AC$1, " "),""))</f>
        <v xml:space="preserve">Energie, vodné, stočné, správcovské služby </v>
      </c>
    </row>
    <row r="3780" spans="1:30" x14ac:dyDescent="0.3">
      <c r="A3780" s="3">
        <v>44635</v>
      </c>
      <c r="B3780" s="2">
        <f t="shared" si="178"/>
        <v>2022</v>
      </c>
      <c r="C3780" s="2">
        <f t="shared" si="177"/>
        <v>3</v>
      </c>
      <c r="D3780">
        <v>258</v>
      </c>
      <c r="E3780" t="s">
        <v>3673</v>
      </c>
      <c r="F3780" s="4">
        <v>36677281</v>
      </c>
      <c r="G3780" s="2">
        <v>17.77</v>
      </c>
      <c r="H3780" t="s">
        <v>5792</v>
      </c>
      <c r="L3780" t="s">
        <v>5792</v>
      </c>
      <c r="AD3780" t="str">
        <f t="shared" si="179"/>
        <v xml:space="preserve">Energie, vodné, stočné, správcovské služby </v>
      </c>
    </row>
    <row r="3781" spans="1:30" x14ac:dyDescent="0.3">
      <c r="A3781" s="3">
        <v>44635</v>
      </c>
      <c r="B3781" s="2">
        <f t="shared" si="178"/>
        <v>2022</v>
      </c>
      <c r="C3781" s="2">
        <f t="shared" si="177"/>
        <v>3</v>
      </c>
      <c r="D3781">
        <v>257</v>
      </c>
      <c r="E3781" t="s">
        <v>3674</v>
      </c>
      <c r="F3781" s="4">
        <v>36677281</v>
      </c>
      <c r="G3781" s="2">
        <v>892.37</v>
      </c>
      <c r="H3781" t="s">
        <v>5792</v>
      </c>
      <c r="L3781" t="s">
        <v>5792</v>
      </c>
      <c r="AD3781" t="str">
        <f t="shared" si="179"/>
        <v xml:space="preserve">Energie, vodné, stočné, správcovské služby </v>
      </c>
    </row>
    <row r="3782" spans="1:30" x14ac:dyDescent="0.3">
      <c r="A3782" s="3">
        <v>44635</v>
      </c>
      <c r="B3782" s="2">
        <f t="shared" si="178"/>
        <v>2022</v>
      </c>
      <c r="C3782" s="2">
        <f t="shared" si="177"/>
        <v>3</v>
      </c>
      <c r="D3782">
        <v>256</v>
      </c>
      <c r="E3782" t="s">
        <v>3675</v>
      </c>
      <c r="F3782" s="4">
        <v>36677281</v>
      </c>
      <c r="G3782" s="2">
        <v>610.22</v>
      </c>
      <c r="H3782" t="s">
        <v>5792</v>
      </c>
      <c r="L3782" t="s">
        <v>5792</v>
      </c>
      <c r="AD3782" t="str">
        <f t="shared" si="179"/>
        <v xml:space="preserve">Energie, vodné, stočné, správcovské služby </v>
      </c>
    </row>
    <row r="3783" spans="1:30" x14ac:dyDescent="0.3">
      <c r="A3783" s="3">
        <v>44635</v>
      </c>
      <c r="B3783" s="2">
        <f t="shared" si="178"/>
        <v>2022</v>
      </c>
      <c r="C3783" s="2">
        <f t="shared" si="177"/>
        <v>3</v>
      </c>
      <c r="D3783">
        <v>255</v>
      </c>
      <c r="E3783" t="s">
        <v>3676</v>
      </c>
      <c r="F3783" s="4">
        <v>36677281</v>
      </c>
      <c r="G3783" s="2">
        <v>26.45</v>
      </c>
      <c r="H3783" t="s">
        <v>5792</v>
      </c>
      <c r="L3783" t="s">
        <v>5792</v>
      </c>
      <c r="AD3783" t="str">
        <f t="shared" si="179"/>
        <v xml:space="preserve">Energie, vodné, stočné, správcovské služby </v>
      </c>
    </row>
    <row r="3784" spans="1:30" x14ac:dyDescent="0.3">
      <c r="A3784" s="3">
        <v>44616</v>
      </c>
      <c r="B3784" s="2">
        <f t="shared" si="178"/>
        <v>2022</v>
      </c>
      <c r="C3784" s="2">
        <f t="shared" si="177"/>
        <v>2</v>
      </c>
      <c r="D3784">
        <v>207</v>
      </c>
      <c r="E3784" t="s">
        <v>3715</v>
      </c>
      <c r="F3784" s="4">
        <v>36677281</v>
      </c>
      <c r="G3784" s="2">
        <v>5.41</v>
      </c>
      <c r="H3784" t="s">
        <v>5792</v>
      </c>
      <c r="L3784" t="s">
        <v>5792</v>
      </c>
      <c r="AD3784" t="str">
        <f t="shared" si="179"/>
        <v xml:space="preserve">Energie, vodné, stočné, správcovské služby </v>
      </c>
    </row>
    <row r="3785" spans="1:30" x14ac:dyDescent="0.3">
      <c r="A3785" s="3">
        <v>44614</v>
      </c>
      <c r="B3785" s="2">
        <f t="shared" si="178"/>
        <v>2022</v>
      </c>
      <c r="C3785" s="2">
        <f t="shared" si="177"/>
        <v>2</v>
      </c>
      <c r="D3785">
        <v>180</v>
      </c>
      <c r="E3785" t="s">
        <v>3754</v>
      </c>
      <c r="F3785" s="4">
        <v>36677281</v>
      </c>
      <c r="G3785" s="2">
        <v>5.0599999999999996</v>
      </c>
      <c r="H3785" t="s">
        <v>5792</v>
      </c>
      <c r="L3785" t="s">
        <v>5792</v>
      </c>
      <c r="AD3785" t="str">
        <f t="shared" si="179"/>
        <v xml:space="preserve">Energie, vodné, stočné, správcovské služby </v>
      </c>
    </row>
    <row r="3786" spans="1:30" x14ac:dyDescent="0.3">
      <c r="A3786" s="3">
        <v>44608</v>
      </c>
      <c r="B3786" s="2">
        <f t="shared" si="178"/>
        <v>2022</v>
      </c>
      <c r="C3786" s="2">
        <f t="shared" si="177"/>
        <v>2</v>
      </c>
      <c r="D3786">
        <v>148</v>
      </c>
      <c r="E3786" t="s">
        <v>3766</v>
      </c>
      <c r="F3786" s="4">
        <v>36677281</v>
      </c>
      <c r="G3786" s="2">
        <v>14.17</v>
      </c>
      <c r="H3786" t="s">
        <v>5792</v>
      </c>
      <c r="L3786" t="s">
        <v>5792</v>
      </c>
      <c r="AD3786" t="str">
        <f t="shared" si="179"/>
        <v xml:space="preserve">Energie, vodné, stočné, správcovské služby </v>
      </c>
    </row>
    <row r="3787" spans="1:30" x14ac:dyDescent="0.3">
      <c r="A3787" s="3">
        <v>44608</v>
      </c>
      <c r="B3787" s="2">
        <f t="shared" si="178"/>
        <v>2022</v>
      </c>
      <c r="C3787" s="2">
        <f t="shared" si="177"/>
        <v>2</v>
      </c>
      <c r="D3787">
        <v>120</v>
      </c>
      <c r="E3787" t="s">
        <v>3770</v>
      </c>
      <c r="F3787" s="4">
        <v>36677281</v>
      </c>
      <c r="G3787" s="2">
        <v>200</v>
      </c>
      <c r="H3787" t="s">
        <v>5792</v>
      </c>
      <c r="L3787" t="s">
        <v>5792</v>
      </c>
      <c r="AD3787" t="str">
        <f t="shared" si="179"/>
        <v xml:space="preserve">Energie, vodné, stočné, správcovské služby </v>
      </c>
    </row>
    <row r="3788" spans="1:30" x14ac:dyDescent="0.3">
      <c r="A3788" s="3">
        <v>44607</v>
      </c>
      <c r="B3788" s="2">
        <f t="shared" si="178"/>
        <v>2022</v>
      </c>
      <c r="C3788" s="2">
        <f t="shared" si="177"/>
        <v>2</v>
      </c>
      <c r="D3788">
        <v>133</v>
      </c>
      <c r="E3788" t="s">
        <v>3778</v>
      </c>
      <c r="F3788" s="4">
        <v>36677281</v>
      </c>
      <c r="G3788" s="2">
        <v>15.17</v>
      </c>
      <c r="H3788" t="s">
        <v>5792</v>
      </c>
      <c r="L3788" t="s">
        <v>5792</v>
      </c>
      <c r="AD3788" t="str">
        <f t="shared" si="179"/>
        <v xml:space="preserve">Energie, vodné, stočné, správcovské služby </v>
      </c>
    </row>
    <row r="3789" spans="1:30" x14ac:dyDescent="0.3">
      <c r="A3789" s="3">
        <v>44607</v>
      </c>
      <c r="B3789" s="2">
        <f t="shared" si="178"/>
        <v>2022</v>
      </c>
      <c r="C3789" s="2">
        <f t="shared" si="177"/>
        <v>2</v>
      </c>
      <c r="D3789">
        <v>132</v>
      </c>
      <c r="E3789" t="s">
        <v>3779</v>
      </c>
      <c r="F3789" s="4">
        <v>36677281</v>
      </c>
      <c r="G3789" s="2">
        <v>38.520000000000003</v>
      </c>
      <c r="H3789" t="s">
        <v>5792</v>
      </c>
      <c r="L3789" t="s">
        <v>5792</v>
      </c>
      <c r="AD3789" t="str">
        <f t="shared" si="179"/>
        <v xml:space="preserve">Energie, vodné, stočné, správcovské služby </v>
      </c>
    </row>
    <row r="3790" spans="1:30" x14ac:dyDescent="0.3">
      <c r="A3790" s="3">
        <v>44607</v>
      </c>
      <c r="B3790" s="2">
        <f t="shared" si="178"/>
        <v>2022</v>
      </c>
      <c r="C3790" s="2">
        <f t="shared" si="177"/>
        <v>2</v>
      </c>
      <c r="D3790">
        <v>131</v>
      </c>
      <c r="E3790" t="s">
        <v>3780</v>
      </c>
      <c r="F3790" s="4">
        <v>36677281</v>
      </c>
      <c r="G3790" s="2">
        <v>610.22</v>
      </c>
      <c r="H3790" t="s">
        <v>5792</v>
      </c>
      <c r="L3790" t="s">
        <v>5792</v>
      </c>
      <c r="AD3790" t="str">
        <f t="shared" si="179"/>
        <v xml:space="preserve">Energie, vodné, stočné, správcovské služby </v>
      </c>
    </row>
    <row r="3791" spans="1:30" x14ac:dyDescent="0.3">
      <c r="A3791" s="3">
        <v>44607</v>
      </c>
      <c r="B3791" s="2">
        <f t="shared" si="178"/>
        <v>2022</v>
      </c>
      <c r="C3791" s="2">
        <f t="shared" si="177"/>
        <v>2</v>
      </c>
      <c r="D3791">
        <v>130</v>
      </c>
      <c r="E3791" t="s">
        <v>3781</v>
      </c>
      <c r="F3791" s="4">
        <v>36677281</v>
      </c>
      <c r="G3791" s="2">
        <v>892.37</v>
      </c>
      <c r="H3791" t="s">
        <v>5792</v>
      </c>
      <c r="L3791" t="s">
        <v>5792</v>
      </c>
      <c r="AD3791" t="str">
        <f t="shared" si="179"/>
        <v xml:space="preserve">Energie, vodné, stočné, správcovské služby </v>
      </c>
    </row>
    <row r="3792" spans="1:30" x14ac:dyDescent="0.3">
      <c r="A3792" s="3">
        <v>44607</v>
      </c>
      <c r="B3792" s="2">
        <f t="shared" si="178"/>
        <v>2022</v>
      </c>
      <c r="C3792" s="2">
        <f t="shared" si="177"/>
        <v>2</v>
      </c>
      <c r="D3792">
        <v>129</v>
      </c>
      <c r="E3792" t="s">
        <v>3782</v>
      </c>
      <c r="F3792" s="4">
        <v>36677281</v>
      </c>
      <c r="G3792" s="2">
        <v>17.77</v>
      </c>
      <c r="H3792" t="s">
        <v>5792</v>
      </c>
      <c r="L3792" t="s">
        <v>5792</v>
      </c>
      <c r="AD3792" t="str">
        <f t="shared" si="179"/>
        <v xml:space="preserve">Energie, vodné, stočné, správcovské služby </v>
      </c>
    </row>
    <row r="3793" spans="1:30" x14ac:dyDescent="0.3">
      <c r="A3793" s="3">
        <v>44607</v>
      </c>
      <c r="B3793" s="2">
        <f t="shared" si="178"/>
        <v>2022</v>
      </c>
      <c r="C3793" s="2">
        <f t="shared" si="177"/>
        <v>2</v>
      </c>
      <c r="D3793">
        <v>128</v>
      </c>
      <c r="E3793" t="s">
        <v>3783</v>
      </c>
      <c r="F3793" s="4">
        <v>36677281</v>
      </c>
      <c r="G3793" s="2">
        <v>26.45</v>
      </c>
      <c r="H3793" t="s">
        <v>5792</v>
      </c>
      <c r="L3793" t="s">
        <v>5792</v>
      </c>
      <c r="AD3793" t="str">
        <f t="shared" si="179"/>
        <v xml:space="preserve">Energie, vodné, stočné, správcovské služby </v>
      </c>
    </row>
    <row r="3794" spans="1:30" x14ac:dyDescent="0.3">
      <c r="A3794" s="3">
        <v>44607</v>
      </c>
      <c r="B3794" s="2">
        <f t="shared" si="178"/>
        <v>2022</v>
      </c>
      <c r="C3794" s="2">
        <f t="shared" si="177"/>
        <v>2</v>
      </c>
      <c r="D3794">
        <v>125</v>
      </c>
      <c r="E3794" t="s">
        <v>3784</v>
      </c>
      <c r="F3794" s="4">
        <v>36677281</v>
      </c>
      <c r="G3794" s="2">
        <v>20</v>
      </c>
      <c r="H3794" t="s">
        <v>5792</v>
      </c>
      <c r="L3794" t="s">
        <v>5792</v>
      </c>
      <c r="AD3794" t="str">
        <f t="shared" si="179"/>
        <v xml:space="preserve">Energie, vodné, stočné, správcovské služby </v>
      </c>
    </row>
    <row r="3795" spans="1:30" x14ac:dyDescent="0.3">
      <c r="A3795" s="3">
        <v>44607</v>
      </c>
      <c r="B3795" s="2">
        <f t="shared" si="178"/>
        <v>2022</v>
      </c>
      <c r="C3795" s="2">
        <f t="shared" si="177"/>
        <v>2</v>
      </c>
      <c r="D3795">
        <v>123</v>
      </c>
      <c r="E3795" t="s">
        <v>3785</v>
      </c>
      <c r="F3795" s="4">
        <v>36677281</v>
      </c>
      <c r="G3795" s="2">
        <v>8.33</v>
      </c>
      <c r="H3795" t="s">
        <v>5792</v>
      </c>
      <c r="L3795" t="s">
        <v>5792</v>
      </c>
      <c r="AD3795" t="str">
        <f t="shared" si="179"/>
        <v xml:space="preserve">Energie, vodné, stočné, správcovské služby </v>
      </c>
    </row>
    <row r="3796" spans="1:30" x14ac:dyDescent="0.3">
      <c r="A3796" s="3">
        <v>44607</v>
      </c>
      <c r="B3796" s="2">
        <f t="shared" si="178"/>
        <v>2022</v>
      </c>
      <c r="C3796" s="2">
        <f t="shared" si="177"/>
        <v>2</v>
      </c>
      <c r="D3796">
        <v>122</v>
      </c>
      <c r="E3796" t="s">
        <v>3786</v>
      </c>
      <c r="F3796" s="4">
        <v>36677281</v>
      </c>
      <c r="G3796" s="2">
        <v>20</v>
      </c>
      <c r="H3796" t="s">
        <v>5792</v>
      </c>
      <c r="L3796" t="s">
        <v>5792</v>
      </c>
      <c r="AD3796" t="str">
        <f t="shared" si="179"/>
        <v xml:space="preserve">Energie, vodné, stočné, správcovské služby </v>
      </c>
    </row>
    <row r="3797" spans="1:30" x14ac:dyDescent="0.3">
      <c r="A3797" s="3">
        <v>44607</v>
      </c>
      <c r="B3797" s="2">
        <f t="shared" si="178"/>
        <v>2022</v>
      </c>
      <c r="C3797" s="2">
        <f t="shared" si="177"/>
        <v>2</v>
      </c>
      <c r="D3797">
        <v>121</v>
      </c>
      <c r="E3797" t="s">
        <v>3786</v>
      </c>
      <c r="F3797" s="4">
        <v>36677281</v>
      </c>
      <c r="G3797" s="2">
        <v>20</v>
      </c>
      <c r="H3797" t="s">
        <v>5792</v>
      </c>
      <c r="L3797" t="s">
        <v>5792</v>
      </c>
      <c r="AD3797" t="str">
        <f t="shared" si="179"/>
        <v xml:space="preserve">Energie, vodné, stočné, správcovské služby </v>
      </c>
    </row>
    <row r="3798" spans="1:30" x14ac:dyDescent="0.3">
      <c r="A3798" s="3">
        <v>44600</v>
      </c>
      <c r="B3798" s="2">
        <f t="shared" si="178"/>
        <v>2022</v>
      </c>
      <c r="C3798" s="2">
        <f t="shared" si="177"/>
        <v>2</v>
      </c>
      <c r="D3798">
        <v>124</v>
      </c>
      <c r="E3798" t="s">
        <v>3815</v>
      </c>
      <c r="F3798" s="4">
        <v>36677281</v>
      </c>
      <c r="G3798" s="2">
        <v>-6.25</v>
      </c>
      <c r="H3798" t="s">
        <v>5792</v>
      </c>
      <c r="L3798" t="s">
        <v>5792</v>
      </c>
      <c r="AD3798" t="str">
        <f t="shared" si="179"/>
        <v xml:space="preserve">Energie, vodné, stočné, správcovské služby </v>
      </c>
    </row>
    <row r="3799" spans="1:30" x14ac:dyDescent="0.3">
      <c r="A3799" s="3">
        <v>44593</v>
      </c>
      <c r="B3799" s="2">
        <f t="shared" si="178"/>
        <v>2022</v>
      </c>
      <c r="C3799" s="2">
        <f t="shared" si="177"/>
        <v>2</v>
      </c>
      <c r="D3799">
        <v>64</v>
      </c>
      <c r="E3799" t="s">
        <v>3839</v>
      </c>
      <c r="F3799" s="4">
        <v>36677281</v>
      </c>
      <c r="G3799" s="2">
        <v>7.87</v>
      </c>
      <c r="H3799" t="s">
        <v>5792</v>
      </c>
      <c r="L3799" t="s">
        <v>5792</v>
      </c>
      <c r="AD3799" t="str">
        <f t="shared" si="179"/>
        <v xml:space="preserve">Energie, vodné, stočné, správcovské služby </v>
      </c>
    </row>
    <row r="3800" spans="1:30" x14ac:dyDescent="0.3">
      <c r="A3800" s="3">
        <v>44588</v>
      </c>
      <c r="B3800" s="2">
        <f t="shared" si="178"/>
        <v>2022</v>
      </c>
      <c r="C3800" s="2">
        <f t="shared" si="177"/>
        <v>1</v>
      </c>
      <c r="D3800">
        <v>47</v>
      </c>
      <c r="E3800" t="s">
        <v>3873</v>
      </c>
      <c r="F3800" s="4">
        <v>36677281</v>
      </c>
      <c r="G3800" s="2">
        <v>200</v>
      </c>
      <c r="H3800" t="s">
        <v>5792</v>
      </c>
      <c r="L3800" t="s">
        <v>5792</v>
      </c>
      <c r="AD3800" t="str">
        <f t="shared" si="179"/>
        <v xml:space="preserve">Energie, vodné, stočné, správcovské služby </v>
      </c>
    </row>
    <row r="3801" spans="1:30" x14ac:dyDescent="0.3">
      <c r="A3801" s="3">
        <v>44588</v>
      </c>
      <c r="B3801" s="2">
        <f t="shared" si="178"/>
        <v>2022</v>
      </c>
      <c r="C3801" s="2">
        <f t="shared" si="177"/>
        <v>1</v>
      </c>
      <c r="D3801">
        <v>49</v>
      </c>
      <c r="E3801" t="s">
        <v>3881</v>
      </c>
      <c r="F3801" s="4">
        <v>36677281</v>
      </c>
      <c r="G3801" s="2">
        <v>20</v>
      </c>
      <c r="H3801" t="s">
        <v>5792</v>
      </c>
      <c r="L3801" t="s">
        <v>5792</v>
      </c>
      <c r="AD3801" t="str">
        <f t="shared" si="179"/>
        <v xml:space="preserve">Energie, vodné, stočné, správcovské služby </v>
      </c>
    </row>
    <row r="3802" spans="1:30" x14ac:dyDescent="0.3">
      <c r="A3802" s="3">
        <v>44588</v>
      </c>
      <c r="B3802" s="2">
        <f t="shared" si="178"/>
        <v>2022</v>
      </c>
      <c r="C3802" s="2">
        <f t="shared" si="177"/>
        <v>1</v>
      </c>
      <c r="D3802">
        <v>48</v>
      </c>
      <c r="E3802" t="s">
        <v>3881</v>
      </c>
      <c r="F3802" s="4">
        <v>36677281</v>
      </c>
      <c r="G3802" s="2">
        <v>20</v>
      </c>
      <c r="H3802" t="s">
        <v>5792</v>
      </c>
      <c r="L3802" t="s">
        <v>5792</v>
      </c>
      <c r="AD3802" t="str">
        <f t="shared" si="179"/>
        <v xml:space="preserve">Energie, vodné, stočné, správcovské služby </v>
      </c>
    </row>
    <row r="3803" spans="1:30" x14ac:dyDescent="0.3">
      <c r="A3803" s="3">
        <v>44588</v>
      </c>
      <c r="B3803" s="2">
        <f t="shared" si="178"/>
        <v>2022</v>
      </c>
      <c r="C3803" s="2">
        <f t="shared" si="177"/>
        <v>1</v>
      </c>
      <c r="D3803">
        <v>46</v>
      </c>
      <c r="E3803" t="s">
        <v>3882</v>
      </c>
      <c r="F3803" s="4">
        <v>36677281</v>
      </c>
      <c r="G3803" s="2">
        <v>20</v>
      </c>
      <c r="H3803" t="s">
        <v>5792</v>
      </c>
      <c r="L3803" t="s">
        <v>5792</v>
      </c>
      <c r="AD3803" t="str">
        <f t="shared" si="179"/>
        <v xml:space="preserve">Energie, vodné, stočné, správcovské služby </v>
      </c>
    </row>
    <row r="3804" spans="1:30" x14ac:dyDescent="0.3">
      <c r="A3804" s="3">
        <v>44588</v>
      </c>
      <c r="B3804" s="2">
        <f t="shared" si="178"/>
        <v>2022</v>
      </c>
      <c r="C3804" s="2">
        <f t="shared" si="177"/>
        <v>1</v>
      </c>
      <c r="D3804">
        <v>45</v>
      </c>
      <c r="E3804" t="s">
        <v>3882</v>
      </c>
      <c r="F3804" s="4">
        <v>36677281</v>
      </c>
      <c r="G3804" s="2">
        <v>20</v>
      </c>
      <c r="H3804" t="s">
        <v>5792</v>
      </c>
      <c r="L3804" t="s">
        <v>5792</v>
      </c>
      <c r="AD3804" t="str">
        <f t="shared" si="179"/>
        <v xml:space="preserve">Energie, vodné, stočné, správcovské služby </v>
      </c>
    </row>
    <row r="3805" spans="1:30" x14ac:dyDescent="0.3">
      <c r="A3805" s="3">
        <v>44588</v>
      </c>
      <c r="B3805" s="2">
        <f t="shared" si="178"/>
        <v>2022</v>
      </c>
      <c r="C3805" s="2">
        <f t="shared" si="177"/>
        <v>1</v>
      </c>
      <c r="D3805">
        <v>44</v>
      </c>
      <c r="E3805" t="s">
        <v>3884</v>
      </c>
      <c r="F3805" s="4">
        <v>36677281</v>
      </c>
      <c r="G3805" s="2">
        <v>8.33</v>
      </c>
      <c r="H3805" t="s">
        <v>5792</v>
      </c>
      <c r="L3805" t="s">
        <v>5792</v>
      </c>
      <c r="AD3805" t="str">
        <f t="shared" si="179"/>
        <v xml:space="preserve">Energie, vodné, stočné, správcovské služby </v>
      </c>
    </row>
    <row r="3806" spans="1:30" x14ac:dyDescent="0.3">
      <c r="A3806" s="3">
        <v>44586</v>
      </c>
      <c r="B3806" s="2">
        <f t="shared" si="178"/>
        <v>2022</v>
      </c>
      <c r="C3806" s="2">
        <f t="shared" si="177"/>
        <v>1</v>
      </c>
      <c r="D3806">
        <v>39</v>
      </c>
      <c r="E3806" t="s">
        <v>3885</v>
      </c>
      <c r="F3806" s="4">
        <v>36677281</v>
      </c>
      <c r="G3806" s="2">
        <v>38.520000000000003</v>
      </c>
      <c r="H3806" t="s">
        <v>5792</v>
      </c>
      <c r="L3806" t="s">
        <v>5792</v>
      </c>
      <c r="AD3806" t="str">
        <f t="shared" si="179"/>
        <v xml:space="preserve">Energie, vodné, stočné, správcovské služby </v>
      </c>
    </row>
    <row r="3807" spans="1:30" x14ac:dyDescent="0.3">
      <c r="A3807" s="3">
        <v>44586</v>
      </c>
      <c r="B3807" s="2">
        <f t="shared" si="178"/>
        <v>2022</v>
      </c>
      <c r="C3807" s="2">
        <f t="shared" si="177"/>
        <v>1</v>
      </c>
      <c r="D3807">
        <v>38</v>
      </c>
      <c r="E3807" t="s">
        <v>3886</v>
      </c>
      <c r="F3807" s="4">
        <v>36677281</v>
      </c>
      <c r="G3807" s="2">
        <v>15.17</v>
      </c>
      <c r="H3807" t="s">
        <v>5792</v>
      </c>
      <c r="L3807" t="s">
        <v>5792</v>
      </c>
      <c r="AD3807" t="str">
        <f t="shared" si="179"/>
        <v xml:space="preserve">Energie, vodné, stočné, správcovské služby </v>
      </c>
    </row>
    <row r="3808" spans="1:30" x14ac:dyDescent="0.3">
      <c r="A3808" s="3">
        <v>44586</v>
      </c>
      <c r="B3808" s="2">
        <f t="shared" si="178"/>
        <v>2022</v>
      </c>
      <c r="C3808" s="2">
        <f t="shared" si="177"/>
        <v>1</v>
      </c>
      <c r="D3808">
        <v>37</v>
      </c>
      <c r="E3808" t="s">
        <v>3887</v>
      </c>
      <c r="F3808" s="4">
        <v>36677281</v>
      </c>
      <c r="G3808" s="2">
        <v>17.77</v>
      </c>
      <c r="H3808" t="s">
        <v>5792</v>
      </c>
      <c r="L3808" t="s">
        <v>5792</v>
      </c>
      <c r="AD3808" t="str">
        <f t="shared" si="179"/>
        <v xml:space="preserve">Energie, vodné, stočné, správcovské služby </v>
      </c>
    </row>
    <row r="3809" spans="1:30" x14ac:dyDescent="0.3">
      <c r="A3809" s="3">
        <v>44586</v>
      </c>
      <c r="B3809" s="2">
        <f t="shared" si="178"/>
        <v>2022</v>
      </c>
      <c r="C3809" s="2">
        <f t="shared" si="177"/>
        <v>1</v>
      </c>
      <c r="D3809">
        <v>36</v>
      </c>
      <c r="E3809" t="s">
        <v>3888</v>
      </c>
      <c r="F3809" s="4">
        <v>36677281</v>
      </c>
      <c r="G3809" s="2">
        <v>343.88</v>
      </c>
      <c r="H3809" t="s">
        <v>5792</v>
      </c>
      <c r="L3809" t="s">
        <v>5792</v>
      </c>
      <c r="AD3809" t="str">
        <f t="shared" si="179"/>
        <v xml:space="preserve">Energie, vodné, stočné, správcovské služby </v>
      </c>
    </row>
    <row r="3810" spans="1:30" x14ac:dyDescent="0.3">
      <c r="A3810" s="3">
        <v>44586</v>
      </c>
      <c r="B3810" s="2">
        <f t="shared" si="178"/>
        <v>2022</v>
      </c>
      <c r="C3810" s="2">
        <f t="shared" si="177"/>
        <v>1</v>
      </c>
      <c r="D3810">
        <v>35</v>
      </c>
      <c r="E3810" t="s">
        <v>3889</v>
      </c>
      <c r="F3810" s="4">
        <v>36677281</v>
      </c>
      <c r="G3810" s="2">
        <v>610.22</v>
      </c>
      <c r="H3810" t="s">
        <v>5792</v>
      </c>
      <c r="L3810" t="s">
        <v>5792</v>
      </c>
      <c r="AD3810" t="str">
        <f t="shared" si="179"/>
        <v xml:space="preserve">Energie, vodné, stočné, správcovské služby </v>
      </c>
    </row>
    <row r="3811" spans="1:30" x14ac:dyDescent="0.3">
      <c r="A3811" s="3">
        <v>44586</v>
      </c>
      <c r="B3811" s="2">
        <f t="shared" si="178"/>
        <v>2022</v>
      </c>
      <c r="C3811" s="2">
        <f t="shared" si="177"/>
        <v>1</v>
      </c>
      <c r="D3811">
        <v>34</v>
      </c>
      <c r="E3811" t="s">
        <v>3890</v>
      </c>
      <c r="F3811" s="4">
        <v>36677281</v>
      </c>
      <c r="G3811" s="2">
        <v>892.37</v>
      </c>
      <c r="H3811" t="s">
        <v>5792</v>
      </c>
      <c r="L3811" t="s">
        <v>5792</v>
      </c>
      <c r="AD3811" t="str">
        <f t="shared" si="179"/>
        <v xml:space="preserve">Energie, vodné, stočné, správcovské služby </v>
      </c>
    </row>
    <row r="3812" spans="1:30" x14ac:dyDescent="0.3">
      <c r="A3812" s="3">
        <v>44586</v>
      </c>
      <c r="B3812" s="2">
        <f t="shared" si="178"/>
        <v>2022</v>
      </c>
      <c r="C3812" s="2">
        <f t="shared" si="177"/>
        <v>1</v>
      </c>
      <c r="D3812">
        <v>33</v>
      </c>
      <c r="E3812" t="s">
        <v>3891</v>
      </c>
      <c r="F3812" s="4">
        <v>36677281</v>
      </c>
      <c r="G3812" s="2">
        <v>26.45</v>
      </c>
      <c r="H3812" t="s">
        <v>5792</v>
      </c>
      <c r="L3812" t="s">
        <v>5792</v>
      </c>
      <c r="AD3812" t="str">
        <f t="shared" si="179"/>
        <v xml:space="preserve">Energie, vodné, stočné, správcovské služby </v>
      </c>
    </row>
    <row r="3813" spans="1:30" x14ac:dyDescent="0.3">
      <c r="A3813" s="3">
        <v>44582</v>
      </c>
      <c r="B3813" s="2">
        <f t="shared" si="178"/>
        <v>2022</v>
      </c>
      <c r="C3813" s="2">
        <f t="shared" si="177"/>
        <v>1</v>
      </c>
      <c r="D3813">
        <v>2021</v>
      </c>
      <c r="E3813" t="s">
        <v>3899</v>
      </c>
      <c r="F3813" s="4">
        <v>36677281</v>
      </c>
      <c r="G3813" s="2">
        <v>7.69</v>
      </c>
      <c r="H3813" t="s">
        <v>5792</v>
      </c>
      <c r="L3813" t="s">
        <v>5792</v>
      </c>
      <c r="AD3813" t="str">
        <f t="shared" si="179"/>
        <v xml:space="preserve">Energie, vodné, stočné, správcovské služby </v>
      </c>
    </row>
    <row r="3814" spans="1:30" x14ac:dyDescent="0.3">
      <c r="A3814" s="3">
        <v>44582</v>
      </c>
      <c r="B3814" s="2">
        <f t="shared" si="178"/>
        <v>2022</v>
      </c>
      <c r="C3814" s="2">
        <f t="shared" si="177"/>
        <v>1</v>
      </c>
      <c r="D3814">
        <v>2020</v>
      </c>
      <c r="E3814" t="s">
        <v>3900</v>
      </c>
      <c r="F3814" s="4">
        <v>36677281</v>
      </c>
      <c r="G3814" s="2">
        <v>32.68</v>
      </c>
      <c r="H3814" t="s">
        <v>5792</v>
      </c>
      <c r="L3814" t="s">
        <v>5792</v>
      </c>
      <c r="AD3814" t="str">
        <f t="shared" si="179"/>
        <v xml:space="preserve">Energie, vodné, stočné, správcovské služby </v>
      </c>
    </row>
    <row r="3815" spans="1:30" x14ac:dyDescent="0.3">
      <c r="A3815" s="3">
        <v>44582</v>
      </c>
      <c r="B3815" s="2">
        <f t="shared" si="178"/>
        <v>2022</v>
      </c>
      <c r="C3815" s="2">
        <f t="shared" si="177"/>
        <v>1</v>
      </c>
      <c r="D3815">
        <v>2019</v>
      </c>
      <c r="E3815" t="s">
        <v>3901</v>
      </c>
      <c r="F3815" s="4">
        <v>36677281</v>
      </c>
      <c r="G3815" s="2">
        <v>22.31</v>
      </c>
      <c r="H3815" t="s">
        <v>5792</v>
      </c>
      <c r="L3815" t="s">
        <v>5792</v>
      </c>
      <c r="AD3815" t="str">
        <f t="shared" si="179"/>
        <v xml:space="preserve">Energie, vodné, stočné, správcovské služby </v>
      </c>
    </row>
    <row r="3816" spans="1:30" x14ac:dyDescent="0.3">
      <c r="A3816" s="3">
        <v>44582</v>
      </c>
      <c r="B3816" s="2">
        <f t="shared" si="178"/>
        <v>2022</v>
      </c>
      <c r="C3816" s="2">
        <f t="shared" si="177"/>
        <v>1</v>
      </c>
      <c r="D3816">
        <v>2018</v>
      </c>
      <c r="E3816" t="s">
        <v>3902</v>
      </c>
      <c r="F3816" s="4">
        <v>36677281</v>
      </c>
      <c r="G3816" s="2">
        <v>17.84</v>
      </c>
      <c r="H3816" t="s">
        <v>5792</v>
      </c>
      <c r="L3816" t="s">
        <v>5792</v>
      </c>
      <c r="AD3816" t="str">
        <f t="shared" si="179"/>
        <v xml:space="preserve">Energie, vodné, stočné, správcovské služby </v>
      </c>
    </row>
    <row r="3817" spans="1:30" x14ac:dyDescent="0.3">
      <c r="A3817" s="3">
        <v>44582</v>
      </c>
      <c r="B3817" s="2">
        <f t="shared" si="178"/>
        <v>2022</v>
      </c>
      <c r="C3817" s="2">
        <f t="shared" si="177"/>
        <v>1</v>
      </c>
      <c r="D3817">
        <v>2017</v>
      </c>
      <c r="E3817" t="s">
        <v>3903</v>
      </c>
      <c r="F3817" s="4">
        <v>36677281</v>
      </c>
      <c r="G3817" s="2">
        <v>172.08</v>
      </c>
      <c r="H3817" t="s">
        <v>5792</v>
      </c>
      <c r="L3817" t="s">
        <v>5792</v>
      </c>
      <c r="AD3817" t="str">
        <f t="shared" si="179"/>
        <v xml:space="preserve">Energie, vodné, stočné, správcovské služby </v>
      </c>
    </row>
    <row r="3818" spans="1:30" x14ac:dyDescent="0.3">
      <c r="A3818" s="3">
        <v>44581</v>
      </c>
      <c r="B3818" s="2">
        <f t="shared" si="178"/>
        <v>2022</v>
      </c>
      <c r="C3818" s="2">
        <f t="shared" si="177"/>
        <v>1</v>
      </c>
      <c r="D3818">
        <v>2006</v>
      </c>
      <c r="E3818" t="s">
        <v>3927</v>
      </c>
      <c r="F3818" s="4">
        <v>36677281</v>
      </c>
      <c r="G3818" s="2">
        <v>2951.59</v>
      </c>
      <c r="H3818" t="s">
        <v>5792</v>
      </c>
      <c r="L3818" t="s">
        <v>5792</v>
      </c>
      <c r="AD3818" t="str">
        <f t="shared" si="179"/>
        <v xml:space="preserve">Energie, vodné, stočné, správcovské služby </v>
      </c>
    </row>
    <row r="3819" spans="1:30" x14ac:dyDescent="0.3">
      <c r="A3819" s="3">
        <v>44581</v>
      </c>
      <c r="B3819" s="2">
        <f t="shared" si="178"/>
        <v>2022</v>
      </c>
      <c r="C3819" s="2">
        <f t="shared" si="177"/>
        <v>1</v>
      </c>
      <c r="D3819">
        <v>2027</v>
      </c>
      <c r="E3819" t="s">
        <v>3933</v>
      </c>
      <c r="F3819" s="4">
        <v>36677281</v>
      </c>
      <c r="G3819" s="2">
        <v>0.11</v>
      </c>
      <c r="H3819" t="s">
        <v>5792</v>
      </c>
      <c r="L3819" t="s">
        <v>5792</v>
      </c>
      <c r="AD3819" t="str">
        <f t="shared" si="179"/>
        <v xml:space="preserve">Energie, vodné, stočné, správcovské služby </v>
      </c>
    </row>
    <row r="3820" spans="1:30" x14ac:dyDescent="0.3">
      <c r="A3820" s="3">
        <v>44581</v>
      </c>
      <c r="B3820" s="2">
        <f t="shared" si="178"/>
        <v>2022</v>
      </c>
      <c r="C3820" s="2">
        <f t="shared" si="177"/>
        <v>1</v>
      </c>
      <c r="D3820">
        <v>2003</v>
      </c>
      <c r="E3820" t="s">
        <v>3935</v>
      </c>
      <c r="F3820" s="4">
        <v>36677281</v>
      </c>
      <c r="G3820" s="2">
        <v>0.03</v>
      </c>
      <c r="H3820" t="s">
        <v>5792</v>
      </c>
      <c r="L3820" t="s">
        <v>5792</v>
      </c>
      <c r="AD3820" t="str">
        <f t="shared" si="179"/>
        <v xml:space="preserve">Energie, vodné, stočné, správcovské služby </v>
      </c>
    </row>
    <row r="3821" spans="1:30" x14ac:dyDescent="0.3">
      <c r="A3821" s="3">
        <v>44581</v>
      </c>
      <c r="B3821" s="2">
        <f t="shared" si="178"/>
        <v>2022</v>
      </c>
      <c r="C3821" s="2">
        <f t="shared" si="177"/>
        <v>1</v>
      </c>
      <c r="D3821">
        <v>1998</v>
      </c>
      <c r="E3821" t="s">
        <v>3937</v>
      </c>
      <c r="F3821" s="4">
        <v>36677281</v>
      </c>
      <c r="G3821" s="2">
        <v>0.02</v>
      </c>
      <c r="H3821" t="s">
        <v>5792</v>
      </c>
      <c r="L3821" t="s">
        <v>5792</v>
      </c>
      <c r="AD3821" t="str">
        <f t="shared" si="179"/>
        <v xml:space="preserve">Energie, vodné, stočné, správcovské služby </v>
      </c>
    </row>
    <row r="3822" spans="1:30" x14ac:dyDescent="0.3">
      <c r="A3822" s="3">
        <v>44581</v>
      </c>
      <c r="B3822" s="2">
        <f t="shared" si="178"/>
        <v>2022</v>
      </c>
      <c r="C3822" s="2">
        <f t="shared" si="177"/>
        <v>1</v>
      </c>
      <c r="D3822">
        <v>1999</v>
      </c>
      <c r="E3822" t="s">
        <v>3941</v>
      </c>
      <c r="F3822" s="4">
        <v>36677281</v>
      </c>
      <c r="G3822" s="2">
        <v>11.47</v>
      </c>
      <c r="H3822" t="s">
        <v>5792</v>
      </c>
      <c r="L3822" t="s">
        <v>5792</v>
      </c>
      <c r="AD3822" t="str">
        <f t="shared" si="179"/>
        <v xml:space="preserve">Energie, vodné, stočné, správcovské služby </v>
      </c>
    </row>
    <row r="3823" spans="1:30" x14ac:dyDescent="0.3">
      <c r="A3823" s="3">
        <v>44574</v>
      </c>
      <c r="B3823" s="2">
        <f t="shared" si="178"/>
        <v>2022</v>
      </c>
      <c r="C3823" s="2">
        <f t="shared" si="177"/>
        <v>1</v>
      </c>
      <c r="D3823">
        <v>2028</v>
      </c>
      <c r="E3823" t="s">
        <v>3959</v>
      </c>
      <c r="F3823" s="4">
        <v>36677281</v>
      </c>
      <c r="G3823" s="2">
        <v>-0.16</v>
      </c>
      <c r="H3823" t="s">
        <v>5792</v>
      </c>
      <c r="L3823" t="s">
        <v>5792</v>
      </c>
      <c r="AD3823" t="str">
        <f t="shared" si="179"/>
        <v xml:space="preserve">Energie, vodné, stočné, správcovské služby </v>
      </c>
    </row>
    <row r="3824" spans="1:30" x14ac:dyDescent="0.3">
      <c r="A3824" s="3">
        <v>44574</v>
      </c>
      <c r="B3824" s="2">
        <f t="shared" si="178"/>
        <v>2022</v>
      </c>
      <c r="C3824" s="2">
        <f t="shared" si="177"/>
        <v>1</v>
      </c>
      <c r="D3824">
        <v>2026</v>
      </c>
      <c r="E3824" t="s">
        <v>3960</v>
      </c>
      <c r="F3824" s="4">
        <v>36677281</v>
      </c>
      <c r="G3824" s="2">
        <v>-55.48</v>
      </c>
      <c r="H3824" t="s">
        <v>5792</v>
      </c>
      <c r="L3824" t="s">
        <v>5792</v>
      </c>
      <c r="AD3824" t="str">
        <f t="shared" si="179"/>
        <v xml:space="preserve">Energie, vodné, stočné, správcovské služby </v>
      </c>
    </row>
    <row r="3825" spans="1:30" x14ac:dyDescent="0.3">
      <c r="A3825" s="3">
        <v>44574</v>
      </c>
      <c r="B3825" s="2">
        <f t="shared" si="178"/>
        <v>2022</v>
      </c>
      <c r="C3825" s="2">
        <f t="shared" si="177"/>
        <v>1</v>
      </c>
      <c r="D3825">
        <v>2025</v>
      </c>
      <c r="E3825" t="s">
        <v>3961</v>
      </c>
      <c r="F3825" s="4">
        <v>36677281</v>
      </c>
      <c r="G3825" s="2">
        <v>-56.61</v>
      </c>
      <c r="H3825" t="s">
        <v>5792</v>
      </c>
      <c r="L3825" t="s">
        <v>5792</v>
      </c>
      <c r="AD3825" t="str">
        <f t="shared" si="179"/>
        <v xml:space="preserve">Energie, vodné, stočné, správcovské služby </v>
      </c>
    </row>
    <row r="3826" spans="1:30" x14ac:dyDescent="0.3">
      <c r="A3826" s="3">
        <v>44574</v>
      </c>
      <c r="B3826" s="2">
        <f t="shared" si="178"/>
        <v>2022</v>
      </c>
      <c r="C3826" s="2">
        <f t="shared" si="177"/>
        <v>1</v>
      </c>
      <c r="D3826">
        <v>2024</v>
      </c>
      <c r="E3826" t="s">
        <v>3962</v>
      </c>
      <c r="F3826" s="4">
        <v>36677281</v>
      </c>
      <c r="G3826" s="2">
        <v>-44.52</v>
      </c>
      <c r="H3826" t="s">
        <v>5792</v>
      </c>
      <c r="L3826" t="s">
        <v>5792</v>
      </c>
      <c r="AD3826" t="str">
        <f t="shared" si="179"/>
        <v xml:space="preserve">Energie, vodné, stočné, správcovské služby </v>
      </c>
    </row>
    <row r="3827" spans="1:30" x14ac:dyDescent="0.3">
      <c r="A3827" s="3">
        <v>44574</v>
      </c>
      <c r="B3827" s="2">
        <f t="shared" si="178"/>
        <v>2022</v>
      </c>
      <c r="C3827" s="2">
        <f t="shared" si="177"/>
        <v>1</v>
      </c>
      <c r="D3827">
        <v>2023</v>
      </c>
      <c r="E3827" t="s">
        <v>3963</v>
      </c>
      <c r="F3827" s="4">
        <v>36677281</v>
      </c>
      <c r="G3827" s="2">
        <v>-51.29</v>
      </c>
      <c r="H3827" t="s">
        <v>5792</v>
      </c>
      <c r="L3827" t="s">
        <v>5792</v>
      </c>
      <c r="AD3827" t="str">
        <f t="shared" si="179"/>
        <v xml:space="preserve">Energie, vodné, stočné, správcovské služby </v>
      </c>
    </row>
    <row r="3828" spans="1:30" x14ac:dyDescent="0.3">
      <c r="A3828" s="3">
        <v>44574</v>
      </c>
      <c r="B3828" s="2">
        <f t="shared" si="178"/>
        <v>2022</v>
      </c>
      <c r="C3828" s="2">
        <f t="shared" si="177"/>
        <v>1</v>
      </c>
      <c r="D3828">
        <v>2022</v>
      </c>
      <c r="E3828" t="s">
        <v>3964</v>
      </c>
      <c r="F3828" s="4">
        <v>36677281</v>
      </c>
      <c r="G3828" s="2">
        <v>-236.91</v>
      </c>
      <c r="H3828" t="s">
        <v>5792</v>
      </c>
      <c r="L3828" t="s">
        <v>5792</v>
      </c>
      <c r="AD3828" t="str">
        <f t="shared" si="179"/>
        <v xml:space="preserve">Energie, vodné, stočné, správcovské služby </v>
      </c>
    </row>
    <row r="3829" spans="1:30" x14ac:dyDescent="0.3">
      <c r="A3829" s="3">
        <v>44573</v>
      </c>
      <c r="B3829" s="2">
        <f t="shared" si="178"/>
        <v>2022</v>
      </c>
      <c r="C3829" s="2">
        <f t="shared" si="177"/>
        <v>1</v>
      </c>
      <c r="D3829">
        <v>2015</v>
      </c>
      <c r="E3829" t="s">
        <v>3969</v>
      </c>
      <c r="F3829" s="4">
        <v>36677281</v>
      </c>
      <c r="G3829" s="2">
        <v>-26.2</v>
      </c>
      <c r="H3829" t="s">
        <v>5792</v>
      </c>
      <c r="L3829" t="s">
        <v>5792</v>
      </c>
      <c r="AD3829" t="str">
        <f t="shared" si="179"/>
        <v xml:space="preserve">Energie, vodné, stočné, správcovské služby </v>
      </c>
    </row>
    <row r="3830" spans="1:30" x14ac:dyDescent="0.3">
      <c r="A3830" s="3">
        <v>44558</v>
      </c>
      <c r="B3830" s="2">
        <f t="shared" si="178"/>
        <v>2021</v>
      </c>
      <c r="C3830" s="2">
        <f t="shared" si="177"/>
        <v>12</v>
      </c>
      <c r="D3830" s="2">
        <v>1966</v>
      </c>
      <c r="E3830" t="s">
        <v>4075</v>
      </c>
      <c r="F3830" s="4">
        <v>36677281</v>
      </c>
      <c r="G3830" s="2">
        <v>-163.22</v>
      </c>
      <c r="H3830" t="s">
        <v>5792</v>
      </c>
      <c r="L3830" t="s">
        <v>5792</v>
      </c>
      <c r="AD3830" t="str">
        <f t="shared" si="179"/>
        <v xml:space="preserve">Energie, vodné, stočné, správcovské služby </v>
      </c>
    </row>
    <row r="3831" spans="1:30" x14ac:dyDescent="0.3">
      <c r="A3831" s="3">
        <v>44545</v>
      </c>
      <c r="B3831" s="2">
        <f t="shared" si="178"/>
        <v>2021</v>
      </c>
      <c r="C3831" s="2">
        <f t="shared" si="177"/>
        <v>12</v>
      </c>
      <c r="D3831" s="2">
        <v>1803</v>
      </c>
      <c r="E3831" t="s">
        <v>4190</v>
      </c>
      <c r="F3831" s="4">
        <v>36677281</v>
      </c>
      <c r="G3831" s="2">
        <v>11.47</v>
      </c>
      <c r="H3831" t="s">
        <v>5792</v>
      </c>
      <c r="L3831" t="s">
        <v>5792</v>
      </c>
      <c r="AD3831" t="str">
        <f t="shared" si="179"/>
        <v xml:space="preserve">Energie, vodné, stočné, správcovské služby </v>
      </c>
    </row>
    <row r="3832" spans="1:30" x14ac:dyDescent="0.3">
      <c r="A3832" s="3">
        <v>44533</v>
      </c>
      <c r="B3832" s="2">
        <f t="shared" si="178"/>
        <v>2021</v>
      </c>
      <c r="C3832" s="2">
        <f t="shared" si="177"/>
        <v>12</v>
      </c>
      <c r="D3832" s="2">
        <v>1693</v>
      </c>
      <c r="E3832" t="s">
        <v>4236</v>
      </c>
      <c r="F3832" s="4">
        <v>36677281</v>
      </c>
      <c r="G3832" s="2">
        <v>20</v>
      </c>
      <c r="H3832" t="s">
        <v>5792</v>
      </c>
      <c r="L3832" t="s">
        <v>5792</v>
      </c>
      <c r="AD3832" t="str">
        <f t="shared" si="179"/>
        <v xml:space="preserve">Energie, vodné, stočné, správcovské služby </v>
      </c>
    </row>
    <row r="3833" spans="1:30" x14ac:dyDescent="0.3">
      <c r="A3833" s="3">
        <v>44524</v>
      </c>
      <c r="B3833" s="2">
        <f t="shared" si="178"/>
        <v>2021</v>
      </c>
      <c r="C3833" s="2">
        <f t="shared" si="177"/>
        <v>11</v>
      </c>
      <c r="D3833" s="2">
        <v>1674</v>
      </c>
      <c r="E3833" t="s">
        <v>4292</v>
      </c>
      <c r="F3833" s="4">
        <v>36677281</v>
      </c>
      <c r="G3833" s="2">
        <v>20</v>
      </c>
      <c r="H3833" t="s">
        <v>5792</v>
      </c>
      <c r="L3833" t="s">
        <v>5792</v>
      </c>
      <c r="AD3833" t="str">
        <f t="shared" si="179"/>
        <v xml:space="preserve">Energie, vodné, stočné, správcovské služby </v>
      </c>
    </row>
    <row r="3834" spans="1:30" x14ac:dyDescent="0.3">
      <c r="A3834" s="3">
        <v>44516</v>
      </c>
      <c r="B3834" s="2">
        <f t="shared" si="178"/>
        <v>2021</v>
      </c>
      <c r="C3834" s="2">
        <f t="shared" si="177"/>
        <v>11</v>
      </c>
      <c r="D3834" s="2">
        <v>1627</v>
      </c>
      <c r="E3834" t="s">
        <v>4318</v>
      </c>
      <c r="F3834" s="4">
        <v>36677281</v>
      </c>
      <c r="G3834" s="2">
        <v>6.3</v>
      </c>
      <c r="H3834" t="s">
        <v>5792</v>
      </c>
      <c r="L3834" t="s">
        <v>5792</v>
      </c>
      <c r="AD3834" t="str">
        <f t="shared" si="179"/>
        <v xml:space="preserve">Energie, vodné, stočné, správcovské služby </v>
      </c>
    </row>
    <row r="3835" spans="1:30" x14ac:dyDescent="0.3">
      <c r="A3835" s="3">
        <v>44516</v>
      </c>
      <c r="B3835" s="2">
        <f t="shared" si="178"/>
        <v>2021</v>
      </c>
      <c r="C3835" s="2">
        <f t="shared" si="177"/>
        <v>11</v>
      </c>
      <c r="D3835" s="2">
        <v>1625</v>
      </c>
      <c r="E3835" t="s">
        <v>4319</v>
      </c>
      <c r="F3835" s="4">
        <v>36677281</v>
      </c>
      <c r="G3835" s="2">
        <v>30</v>
      </c>
      <c r="H3835" t="s">
        <v>5792</v>
      </c>
      <c r="L3835" t="s">
        <v>5792</v>
      </c>
      <c r="AD3835" t="str">
        <f t="shared" si="179"/>
        <v xml:space="preserve">Energie, vodné, stočné, správcovské služby </v>
      </c>
    </row>
    <row r="3836" spans="1:30" x14ac:dyDescent="0.3">
      <c r="A3836" s="3">
        <v>44516</v>
      </c>
      <c r="B3836" s="2">
        <f t="shared" si="178"/>
        <v>2021</v>
      </c>
      <c r="C3836" s="2">
        <f t="shared" si="177"/>
        <v>11</v>
      </c>
      <c r="D3836" s="2">
        <v>1624</v>
      </c>
      <c r="E3836" t="s">
        <v>4320</v>
      </c>
      <c r="F3836" s="4">
        <v>36677281</v>
      </c>
      <c r="G3836" s="2">
        <v>10</v>
      </c>
      <c r="H3836" t="s">
        <v>5792</v>
      </c>
      <c r="L3836" t="s">
        <v>5792</v>
      </c>
      <c r="AD3836" t="str">
        <f t="shared" si="179"/>
        <v xml:space="preserve">Energie, vodné, stočné, správcovské služby </v>
      </c>
    </row>
    <row r="3837" spans="1:30" x14ac:dyDescent="0.3">
      <c r="A3837" s="3">
        <v>44516</v>
      </c>
      <c r="B3837" s="2">
        <f t="shared" si="178"/>
        <v>2021</v>
      </c>
      <c r="C3837" s="2">
        <f t="shared" si="177"/>
        <v>11</v>
      </c>
      <c r="D3837" s="2">
        <v>1623</v>
      </c>
      <c r="E3837" t="s">
        <v>4321</v>
      </c>
      <c r="F3837" s="4">
        <v>36677281</v>
      </c>
      <c r="G3837" s="2">
        <v>140</v>
      </c>
      <c r="H3837" t="s">
        <v>5792</v>
      </c>
      <c r="L3837" t="s">
        <v>5792</v>
      </c>
      <c r="AD3837" t="str">
        <f t="shared" si="179"/>
        <v xml:space="preserve">Energie, vodné, stočné, správcovské služby </v>
      </c>
    </row>
    <row r="3838" spans="1:30" x14ac:dyDescent="0.3">
      <c r="A3838" s="3">
        <v>44516</v>
      </c>
      <c r="B3838" s="2">
        <f t="shared" si="178"/>
        <v>2021</v>
      </c>
      <c r="C3838" s="2">
        <f t="shared" si="177"/>
        <v>11</v>
      </c>
      <c r="D3838" s="2">
        <v>1622</v>
      </c>
      <c r="E3838" t="s">
        <v>4322</v>
      </c>
      <c r="F3838" s="4">
        <v>36677281</v>
      </c>
      <c r="G3838" s="2">
        <v>20</v>
      </c>
      <c r="H3838" t="s">
        <v>5792</v>
      </c>
      <c r="L3838" t="s">
        <v>5792</v>
      </c>
      <c r="AD3838" t="str">
        <f t="shared" si="179"/>
        <v xml:space="preserve">Energie, vodné, stočné, správcovské služby </v>
      </c>
    </row>
    <row r="3839" spans="1:30" x14ac:dyDescent="0.3">
      <c r="A3839" s="3">
        <v>44516</v>
      </c>
      <c r="B3839" s="2">
        <f t="shared" si="178"/>
        <v>2021</v>
      </c>
      <c r="C3839" s="2">
        <f t="shared" si="177"/>
        <v>11</v>
      </c>
      <c r="D3839" s="2">
        <v>1621</v>
      </c>
      <c r="E3839" t="s">
        <v>4322</v>
      </c>
      <c r="F3839" s="4">
        <v>36677281</v>
      </c>
      <c r="G3839" s="2">
        <v>20</v>
      </c>
      <c r="H3839" t="s">
        <v>5792</v>
      </c>
      <c r="L3839" t="s">
        <v>5792</v>
      </c>
      <c r="AD3839" t="str">
        <f t="shared" si="179"/>
        <v xml:space="preserve">Energie, vodné, stočné, správcovské služby </v>
      </c>
    </row>
    <row r="3840" spans="1:30" x14ac:dyDescent="0.3">
      <c r="A3840" s="3">
        <v>44516</v>
      </c>
      <c r="B3840" s="2">
        <f t="shared" si="178"/>
        <v>2021</v>
      </c>
      <c r="C3840" s="2">
        <f t="shared" si="177"/>
        <v>11</v>
      </c>
      <c r="D3840" s="2">
        <v>1620</v>
      </c>
      <c r="E3840" t="s">
        <v>4323</v>
      </c>
      <c r="F3840" s="4">
        <v>36677281</v>
      </c>
      <c r="G3840" s="2">
        <v>30</v>
      </c>
      <c r="H3840" t="s">
        <v>5792</v>
      </c>
      <c r="L3840" t="s">
        <v>5792</v>
      </c>
      <c r="AD3840" t="str">
        <f t="shared" si="179"/>
        <v xml:space="preserve">Energie, vodné, stočné, správcovské služby </v>
      </c>
    </row>
    <row r="3841" spans="1:30" x14ac:dyDescent="0.3">
      <c r="A3841" s="3">
        <v>44516</v>
      </c>
      <c r="B3841" s="2">
        <f t="shared" si="178"/>
        <v>2021</v>
      </c>
      <c r="C3841" s="2">
        <f t="shared" si="177"/>
        <v>11</v>
      </c>
      <c r="D3841" s="2">
        <v>1619</v>
      </c>
      <c r="E3841" t="s">
        <v>4324</v>
      </c>
      <c r="F3841" s="4">
        <v>36677281</v>
      </c>
      <c r="G3841" s="2">
        <v>20</v>
      </c>
      <c r="H3841" t="s">
        <v>5792</v>
      </c>
      <c r="L3841" t="s">
        <v>5792</v>
      </c>
      <c r="AD3841" t="str">
        <f t="shared" si="179"/>
        <v xml:space="preserve">Energie, vodné, stočné, správcovské služby </v>
      </c>
    </row>
    <row r="3842" spans="1:30" x14ac:dyDescent="0.3">
      <c r="A3842" s="3">
        <v>44516</v>
      </c>
      <c r="B3842" s="2">
        <f t="shared" si="178"/>
        <v>2021</v>
      </c>
      <c r="C3842" s="2">
        <f t="shared" ref="C3842:C3905" si="180">MONTH(A3842)</f>
        <v>11</v>
      </c>
      <c r="D3842" s="2">
        <v>1618</v>
      </c>
      <c r="E3842" t="s">
        <v>4325</v>
      </c>
      <c r="F3842" s="4">
        <v>36677281</v>
      </c>
      <c r="G3842" s="2">
        <v>20</v>
      </c>
      <c r="H3842" t="s">
        <v>5792</v>
      </c>
      <c r="L3842" t="s">
        <v>5792</v>
      </c>
      <c r="AD3842" t="str">
        <f t="shared" si="179"/>
        <v xml:space="preserve">Energie, vodné, stočné, správcovské služby </v>
      </c>
    </row>
    <row r="3843" spans="1:30" x14ac:dyDescent="0.3">
      <c r="A3843" s="3">
        <v>44516</v>
      </c>
      <c r="B3843" s="2">
        <f t="shared" ref="B3843:B3906" si="181">YEAR(A3843)</f>
        <v>2021</v>
      </c>
      <c r="C3843" s="2">
        <f t="shared" si="180"/>
        <v>11</v>
      </c>
      <c r="D3843" s="2">
        <v>1617</v>
      </c>
      <c r="E3843" t="s">
        <v>4325</v>
      </c>
      <c r="F3843" s="4">
        <v>36677281</v>
      </c>
      <c r="G3843" s="2">
        <v>20</v>
      </c>
      <c r="H3843" t="s">
        <v>5792</v>
      </c>
      <c r="L3843" t="s">
        <v>5792</v>
      </c>
      <c r="AD3843" t="str">
        <f t="shared" ref="AD3843:AD3906" si="182">_xlfn.CONCAT(IF($K3843="x",_xlfn.CONCAT($K$1, " "),""),IF($L3843="x",_xlfn.CONCAT($L$1, " "),""),IF($M3843="x",_xlfn.CONCAT($M$1, " "),""),IF($N3843="x",_xlfn.CONCAT($N$1, " "),""),IF($O3843="x",_xlfn.CONCAT($O$1, " "),""),IF($P3843="x",_xlfn.CONCAT($P$1, " "),""),IF($Q3843="x",_xlfn.CONCAT($Q$1, " "),""),IF($R3843="x",_xlfn.CONCAT($R$1, " "),""),IF($S3843="x",_xlfn.CONCAT($S$1, " "),""), IF($T3843="x",_xlfn.CONCAT($T$1, " "),""),IF($U3843="x",_xlfn.CONCAT($U$1, " "),""),IF($V3843="x",_xlfn.CONCAT($V$1, " "),""),IF($W3843="x",_xlfn.CONCAT($W$1, " "),""),IF($X3843="x",_xlfn.CONCAT($X$1, " "),""),IF($Y3843="x",_xlfn.CONCAT($Y$1, " "),""),IF($Z3843="x",_xlfn.CONCAT($Z$1, " "),""),IF($AA3843="x",_xlfn.CONCAT($AA$1, " "),""),IF($AB3843="x",_xlfn.CONCAT($AB$1, " "),""),IF($AC3843="x",_xlfn.CONCAT($AC$1, " "),""))</f>
        <v xml:space="preserve">Energie, vodné, stočné, správcovské služby </v>
      </c>
    </row>
    <row r="3844" spans="1:30" x14ac:dyDescent="0.3">
      <c r="A3844" s="3">
        <v>44516</v>
      </c>
      <c r="B3844" s="2">
        <f t="shared" si="181"/>
        <v>2021</v>
      </c>
      <c r="C3844" s="2">
        <f t="shared" si="180"/>
        <v>11</v>
      </c>
      <c r="D3844" s="2">
        <v>1616</v>
      </c>
      <c r="E3844" t="s">
        <v>4325</v>
      </c>
      <c r="F3844" s="4">
        <v>36677281</v>
      </c>
      <c r="G3844" s="2">
        <v>20</v>
      </c>
      <c r="H3844" t="s">
        <v>5792</v>
      </c>
      <c r="L3844" t="s">
        <v>5792</v>
      </c>
      <c r="AD3844" t="str">
        <f t="shared" si="182"/>
        <v xml:space="preserve">Energie, vodné, stočné, správcovské služby </v>
      </c>
    </row>
    <row r="3845" spans="1:30" x14ac:dyDescent="0.3">
      <c r="A3845" s="3">
        <v>44516</v>
      </c>
      <c r="B3845" s="2">
        <f t="shared" si="181"/>
        <v>2021</v>
      </c>
      <c r="C3845" s="2">
        <f t="shared" si="180"/>
        <v>11</v>
      </c>
      <c r="D3845" s="2">
        <v>1608</v>
      </c>
      <c r="E3845" t="s">
        <v>4326</v>
      </c>
      <c r="F3845" s="4">
        <v>36677281</v>
      </c>
      <c r="G3845" s="2">
        <v>22.93</v>
      </c>
      <c r="H3845" t="s">
        <v>5792</v>
      </c>
      <c r="L3845" t="s">
        <v>5792</v>
      </c>
      <c r="AD3845" t="str">
        <f t="shared" si="182"/>
        <v xml:space="preserve">Energie, vodné, stočné, správcovské služby </v>
      </c>
    </row>
    <row r="3846" spans="1:30" x14ac:dyDescent="0.3">
      <c r="A3846" s="3">
        <v>44516</v>
      </c>
      <c r="B3846" s="2">
        <f t="shared" si="181"/>
        <v>2021</v>
      </c>
      <c r="C3846" s="2">
        <f t="shared" si="180"/>
        <v>11</v>
      </c>
      <c r="D3846" s="2">
        <v>1607</v>
      </c>
      <c r="E3846" t="s">
        <v>4327</v>
      </c>
      <c r="F3846" s="4">
        <v>36677281</v>
      </c>
      <c r="G3846" s="2">
        <v>14.82</v>
      </c>
      <c r="H3846" t="s">
        <v>5792</v>
      </c>
      <c r="L3846" t="s">
        <v>5792</v>
      </c>
      <c r="AD3846" t="str">
        <f t="shared" si="182"/>
        <v xml:space="preserve">Energie, vodné, stočné, správcovské služby </v>
      </c>
    </row>
    <row r="3847" spans="1:30" x14ac:dyDescent="0.3">
      <c r="A3847" s="3">
        <v>44516</v>
      </c>
      <c r="B3847" s="2">
        <f t="shared" si="181"/>
        <v>2021</v>
      </c>
      <c r="C3847" s="2">
        <f t="shared" si="180"/>
        <v>11</v>
      </c>
      <c r="D3847" s="2">
        <v>1606</v>
      </c>
      <c r="E3847" t="s">
        <v>4190</v>
      </c>
      <c r="F3847" s="4">
        <v>36677281</v>
      </c>
      <c r="G3847" s="2">
        <v>78.3</v>
      </c>
      <c r="H3847" t="s">
        <v>5792</v>
      </c>
      <c r="L3847" t="s">
        <v>5792</v>
      </c>
      <c r="AD3847" t="str">
        <f t="shared" si="182"/>
        <v xml:space="preserve">Energie, vodné, stočné, správcovské služby </v>
      </c>
    </row>
    <row r="3848" spans="1:30" x14ac:dyDescent="0.3">
      <c r="A3848" s="3">
        <v>44516</v>
      </c>
      <c r="B3848" s="2">
        <f t="shared" si="181"/>
        <v>2021</v>
      </c>
      <c r="C3848" s="2">
        <f t="shared" si="180"/>
        <v>11</v>
      </c>
      <c r="D3848" s="2">
        <v>1605</v>
      </c>
      <c r="E3848" t="s">
        <v>3889</v>
      </c>
      <c r="F3848" s="4">
        <v>36677281</v>
      </c>
      <c r="G3848" s="2">
        <v>550.99</v>
      </c>
      <c r="H3848" t="s">
        <v>5792</v>
      </c>
      <c r="L3848" t="s">
        <v>5792</v>
      </c>
      <c r="AD3848" t="str">
        <f t="shared" si="182"/>
        <v xml:space="preserve">Energie, vodné, stočné, správcovské služby </v>
      </c>
    </row>
    <row r="3849" spans="1:30" x14ac:dyDescent="0.3">
      <c r="A3849" s="3">
        <v>44516</v>
      </c>
      <c r="B3849" s="2">
        <f t="shared" si="181"/>
        <v>2021</v>
      </c>
      <c r="C3849" s="2">
        <f t="shared" si="180"/>
        <v>11</v>
      </c>
      <c r="D3849" s="2">
        <v>1604</v>
      </c>
      <c r="E3849" t="s">
        <v>4328</v>
      </c>
      <c r="F3849" s="4">
        <v>36677281</v>
      </c>
      <c r="G3849" s="2">
        <v>35.57</v>
      </c>
      <c r="H3849" t="s">
        <v>5792</v>
      </c>
      <c r="L3849" t="s">
        <v>5792</v>
      </c>
      <c r="AD3849" t="str">
        <f t="shared" si="182"/>
        <v xml:space="preserve">Energie, vodné, stočné, správcovské služby </v>
      </c>
    </row>
    <row r="3850" spans="1:30" x14ac:dyDescent="0.3">
      <c r="A3850" s="3">
        <v>44516</v>
      </c>
      <c r="B3850" s="2">
        <f t="shared" si="181"/>
        <v>2021</v>
      </c>
      <c r="C3850" s="2">
        <f t="shared" si="180"/>
        <v>11</v>
      </c>
      <c r="D3850" s="2">
        <v>1603</v>
      </c>
      <c r="E3850" t="s">
        <v>4329</v>
      </c>
      <c r="F3850" s="4">
        <v>36677281</v>
      </c>
      <c r="G3850" s="2">
        <v>12.24</v>
      </c>
      <c r="H3850" t="s">
        <v>5792</v>
      </c>
      <c r="L3850" t="s">
        <v>5792</v>
      </c>
      <c r="AD3850" t="str">
        <f t="shared" si="182"/>
        <v xml:space="preserve">Energie, vodné, stočné, správcovské služby </v>
      </c>
    </row>
    <row r="3851" spans="1:30" x14ac:dyDescent="0.3">
      <c r="A3851" s="3">
        <v>44502</v>
      </c>
      <c r="B3851" s="2">
        <f t="shared" si="181"/>
        <v>2021</v>
      </c>
      <c r="C3851" s="2">
        <f t="shared" si="180"/>
        <v>11</v>
      </c>
      <c r="D3851" s="2">
        <v>1567</v>
      </c>
      <c r="E3851" t="s">
        <v>4393</v>
      </c>
      <c r="F3851" s="4">
        <v>36677281</v>
      </c>
      <c r="G3851" s="2">
        <v>-1.73</v>
      </c>
      <c r="H3851" t="s">
        <v>5792</v>
      </c>
      <c r="L3851" t="s">
        <v>5792</v>
      </c>
      <c r="AD3851" t="str">
        <f t="shared" si="182"/>
        <v xml:space="preserve">Energie, vodné, stočné, správcovské služby </v>
      </c>
    </row>
    <row r="3852" spans="1:30" x14ac:dyDescent="0.3">
      <c r="A3852" s="3">
        <v>44502</v>
      </c>
      <c r="B3852" s="2">
        <f t="shared" si="181"/>
        <v>2021</v>
      </c>
      <c r="C3852" s="2">
        <f t="shared" si="180"/>
        <v>11</v>
      </c>
      <c r="D3852" s="2">
        <v>1562</v>
      </c>
      <c r="E3852" t="s">
        <v>4394</v>
      </c>
      <c r="F3852" s="4">
        <v>36677281</v>
      </c>
      <c r="G3852" s="2">
        <v>-6.48</v>
      </c>
      <c r="H3852" t="s">
        <v>5792</v>
      </c>
      <c r="L3852" t="s">
        <v>5792</v>
      </c>
      <c r="AD3852" t="str">
        <f t="shared" si="182"/>
        <v xml:space="preserve">Energie, vodné, stočné, správcovské služby </v>
      </c>
    </row>
    <row r="3853" spans="1:30" x14ac:dyDescent="0.3">
      <c r="A3853" s="3">
        <v>44497</v>
      </c>
      <c r="B3853" s="2">
        <f t="shared" si="181"/>
        <v>2021</v>
      </c>
      <c r="C3853" s="2">
        <f t="shared" si="180"/>
        <v>10</v>
      </c>
      <c r="D3853" s="2">
        <v>1549</v>
      </c>
      <c r="E3853" t="s">
        <v>4397</v>
      </c>
      <c r="F3853" s="4">
        <v>36677281</v>
      </c>
      <c r="G3853" s="2">
        <v>-2632.81</v>
      </c>
      <c r="H3853" t="s">
        <v>5792</v>
      </c>
      <c r="L3853" t="s">
        <v>5792</v>
      </c>
      <c r="AD3853" t="str">
        <f t="shared" si="182"/>
        <v xml:space="preserve">Energie, vodné, stočné, správcovské služby </v>
      </c>
    </row>
    <row r="3854" spans="1:30" x14ac:dyDescent="0.3">
      <c r="A3854" s="3">
        <v>44496</v>
      </c>
      <c r="B3854" s="2">
        <f t="shared" si="181"/>
        <v>2021</v>
      </c>
      <c r="C3854" s="2">
        <f t="shared" si="180"/>
        <v>10</v>
      </c>
      <c r="D3854" s="2">
        <v>1546</v>
      </c>
      <c r="E3854" t="s">
        <v>4413</v>
      </c>
      <c r="F3854" s="4">
        <v>36677281</v>
      </c>
      <c r="G3854" s="2">
        <v>-182.87</v>
      </c>
      <c r="H3854" t="s">
        <v>5792</v>
      </c>
      <c r="L3854" t="s">
        <v>5792</v>
      </c>
      <c r="AD3854" t="str">
        <f t="shared" si="182"/>
        <v xml:space="preserve">Energie, vodné, stočné, správcovské služby </v>
      </c>
    </row>
    <row r="3855" spans="1:30" x14ac:dyDescent="0.3">
      <c r="A3855" s="3">
        <v>44490</v>
      </c>
      <c r="B3855" s="2">
        <f t="shared" si="181"/>
        <v>2021</v>
      </c>
      <c r="C3855" s="2">
        <f t="shared" si="180"/>
        <v>10</v>
      </c>
      <c r="D3855" s="2">
        <v>1528</v>
      </c>
      <c r="E3855" t="s">
        <v>4451</v>
      </c>
      <c r="F3855" s="4">
        <v>36677281</v>
      </c>
      <c r="G3855" s="2">
        <v>-153.01</v>
      </c>
      <c r="H3855" t="s">
        <v>5792</v>
      </c>
      <c r="L3855" t="s">
        <v>5792</v>
      </c>
      <c r="AD3855" t="str">
        <f t="shared" si="182"/>
        <v xml:space="preserve">Energie, vodné, stočné, správcovské služby </v>
      </c>
    </row>
    <row r="3856" spans="1:30" x14ac:dyDescent="0.3">
      <c r="A3856" s="3">
        <v>44488</v>
      </c>
      <c r="B3856" s="2">
        <f t="shared" si="181"/>
        <v>2021</v>
      </c>
      <c r="C3856" s="2">
        <f t="shared" si="180"/>
        <v>10</v>
      </c>
      <c r="D3856" s="2">
        <v>1449</v>
      </c>
      <c r="E3856" t="s">
        <v>4469</v>
      </c>
      <c r="F3856" s="4">
        <v>36677281</v>
      </c>
      <c r="G3856" s="2">
        <v>100</v>
      </c>
      <c r="H3856" t="s">
        <v>5792</v>
      </c>
      <c r="L3856" t="s">
        <v>5792</v>
      </c>
      <c r="AD3856" t="str">
        <f t="shared" si="182"/>
        <v xml:space="preserve">Energie, vodné, stočné, správcovské služby </v>
      </c>
    </row>
    <row r="3857" spans="1:30" x14ac:dyDescent="0.3">
      <c r="A3857" s="3">
        <v>44488</v>
      </c>
      <c r="B3857" s="2">
        <f t="shared" si="181"/>
        <v>2021</v>
      </c>
      <c r="C3857" s="2">
        <f t="shared" si="180"/>
        <v>10</v>
      </c>
      <c r="D3857" s="2">
        <v>1448</v>
      </c>
      <c r="E3857" t="s">
        <v>4470</v>
      </c>
      <c r="F3857" s="4">
        <v>36677281</v>
      </c>
      <c r="G3857" s="2">
        <v>12.24</v>
      </c>
      <c r="H3857" t="s">
        <v>5792</v>
      </c>
      <c r="L3857" t="s">
        <v>5792</v>
      </c>
      <c r="AD3857" t="str">
        <f t="shared" si="182"/>
        <v xml:space="preserve">Energie, vodné, stočné, správcovské služby </v>
      </c>
    </row>
    <row r="3858" spans="1:30" x14ac:dyDescent="0.3">
      <c r="A3858" s="3">
        <v>44488</v>
      </c>
      <c r="B3858" s="2">
        <f t="shared" si="181"/>
        <v>2021</v>
      </c>
      <c r="C3858" s="2">
        <f t="shared" si="180"/>
        <v>10</v>
      </c>
      <c r="D3858" s="2">
        <v>1447</v>
      </c>
      <c r="E3858" t="s">
        <v>4471</v>
      </c>
      <c r="F3858" s="4">
        <v>36677281</v>
      </c>
      <c r="G3858" s="2">
        <v>35.57</v>
      </c>
      <c r="H3858" t="s">
        <v>5792</v>
      </c>
      <c r="L3858" t="s">
        <v>5792</v>
      </c>
      <c r="AD3858" t="str">
        <f t="shared" si="182"/>
        <v xml:space="preserve">Energie, vodné, stočné, správcovské služby </v>
      </c>
    </row>
    <row r="3859" spans="1:30" x14ac:dyDescent="0.3">
      <c r="A3859" s="3">
        <v>44488</v>
      </c>
      <c r="B3859" s="2">
        <f t="shared" si="181"/>
        <v>2021</v>
      </c>
      <c r="C3859" s="2">
        <f t="shared" si="180"/>
        <v>10</v>
      </c>
      <c r="D3859" s="2">
        <v>1446</v>
      </c>
      <c r="E3859" t="s">
        <v>4472</v>
      </c>
      <c r="F3859" s="4">
        <v>36677281</v>
      </c>
      <c r="G3859" s="2">
        <v>22.93</v>
      </c>
      <c r="H3859" t="s">
        <v>5792</v>
      </c>
      <c r="L3859" t="s">
        <v>5792</v>
      </c>
      <c r="AD3859" t="str">
        <f t="shared" si="182"/>
        <v xml:space="preserve">Energie, vodné, stočné, správcovské služby </v>
      </c>
    </row>
    <row r="3860" spans="1:30" x14ac:dyDescent="0.3">
      <c r="A3860" s="3">
        <v>44488</v>
      </c>
      <c r="B3860" s="2">
        <f t="shared" si="181"/>
        <v>2021</v>
      </c>
      <c r="C3860" s="2">
        <f t="shared" si="180"/>
        <v>10</v>
      </c>
      <c r="D3860" s="2">
        <v>1445</v>
      </c>
      <c r="E3860" t="s">
        <v>4473</v>
      </c>
      <c r="F3860" s="4">
        <v>36677281</v>
      </c>
      <c r="G3860" s="2">
        <v>370.36</v>
      </c>
      <c r="H3860" t="s">
        <v>5792</v>
      </c>
      <c r="L3860" t="s">
        <v>5792</v>
      </c>
      <c r="AD3860" t="str">
        <f t="shared" si="182"/>
        <v xml:space="preserve">Energie, vodné, stočné, správcovské služby </v>
      </c>
    </row>
    <row r="3861" spans="1:30" x14ac:dyDescent="0.3">
      <c r="A3861" s="3">
        <v>44488</v>
      </c>
      <c r="B3861" s="2">
        <f t="shared" si="181"/>
        <v>2021</v>
      </c>
      <c r="C3861" s="2">
        <f t="shared" si="180"/>
        <v>10</v>
      </c>
      <c r="D3861" s="2">
        <v>1444</v>
      </c>
      <c r="E3861" t="s">
        <v>4474</v>
      </c>
      <c r="F3861" s="4">
        <v>36677281</v>
      </c>
      <c r="G3861" s="2">
        <v>550.99</v>
      </c>
      <c r="H3861" t="s">
        <v>5792</v>
      </c>
      <c r="L3861" t="s">
        <v>5792</v>
      </c>
      <c r="AD3861" t="str">
        <f t="shared" si="182"/>
        <v xml:space="preserve">Energie, vodné, stočné, správcovské služby </v>
      </c>
    </row>
    <row r="3862" spans="1:30" x14ac:dyDescent="0.3">
      <c r="A3862" s="3">
        <v>44488</v>
      </c>
      <c r="B3862" s="2">
        <f t="shared" si="181"/>
        <v>2021</v>
      </c>
      <c r="C3862" s="2">
        <f t="shared" si="180"/>
        <v>10</v>
      </c>
      <c r="D3862" s="2">
        <v>1443</v>
      </c>
      <c r="E3862" t="s">
        <v>4475</v>
      </c>
      <c r="F3862" s="4">
        <v>36677281</v>
      </c>
      <c r="G3862" s="2">
        <v>14.82</v>
      </c>
      <c r="H3862" t="s">
        <v>5792</v>
      </c>
      <c r="L3862" t="s">
        <v>5792</v>
      </c>
      <c r="AD3862" t="str">
        <f t="shared" si="182"/>
        <v xml:space="preserve">Energie, vodné, stočné, správcovské služby </v>
      </c>
    </row>
    <row r="3863" spans="1:30" x14ac:dyDescent="0.3">
      <c r="A3863" s="3">
        <v>44488</v>
      </c>
      <c r="B3863" s="2">
        <f t="shared" si="181"/>
        <v>2021</v>
      </c>
      <c r="C3863" s="2">
        <f t="shared" si="180"/>
        <v>10</v>
      </c>
      <c r="D3863" s="2">
        <v>1436</v>
      </c>
      <c r="E3863" t="s">
        <v>4476</v>
      </c>
      <c r="F3863" s="4">
        <v>36677281</v>
      </c>
      <c r="G3863" s="2">
        <v>20</v>
      </c>
      <c r="H3863" t="s">
        <v>5792</v>
      </c>
      <c r="L3863" t="s">
        <v>5792</v>
      </c>
      <c r="AD3863" t="str">
        <f t="shared" si="182"/>
        <v xml:space="preserve">Energie, vodné, stočné, správcovské služby </v>
      </c>
    </row>
    <row r="3864" spans="1:30" x14ac:dyDescent="0.3">
      <c r="A3864" s="3">
        <v>44488</v>
      </c>
      <c r="B3864" s="2">
        <f t="shared" si="181"/>
        <v>2021</v>
      </c>
      <c r="C3864" s="2">
        <f t="shared" si="180"/>
        <v>10</v>
      </c>
      <c r="D3864" s="2">
        <v>1435</v>
      </c>
      <c r="E3864" t="s">
        <v>4477</v>
      </c>
      <c r="F3864" s="4">
        <v>36677281</v>
      </c>
      <c r="G3864" s="2">
        <v>20</v>
      </c>
      <c r="H3864" t="s">
        <v>5792</v>
      </c>
      <c r="L3864" t="s">
        <v>5792</v>
      </c>
      <c r="AD3864" t="str">
        <f t="shared" si="182"/>
        <v xml:space="preserve">Energie, vodné, stočné, správcovské služby </v>
      </c>
    </row>
    <row r="3865" spans="1:30" x14ac:dyDescent="0.3">
      <c r="A3865" s="3">
        <v>44488</v>
      </c>
      <c r="B3865" s="2">
        <f t="shared" si="181"/>
        <v>2021</v>
      </c>
      <c r="C3865" s="2">
        <f t="shared" si="180"/>
        <v>10</v>
      </c>
      <c r="D3865" s="2">
        <v>1434</v>
      </c>
      <c r="E3865" t="s">
        <v>4476</v>
      </c>
      <c r="F3865" s="4">
        <v>36677281</v>
      </c>
      <c r="G3865" s="2">
        <v>20</v>
      </c>
      <c r="H3865" t="s">
        <v>5792</v>
      </c>
      <c r="L3865" t="s">
        <v>5792</v>
      </c>
      <c r="AD3865" t="str">
        <f t="shared" si="182"/>
        <v xml:space="preserve">Energie, vodné, stočné, správcovské služby </v>
      </c>
    </row>
    <row r="3866" spans="1:30" x14ac:dyDescent="0.3">
      <c r="A3866" s="3">
        <v>44488</v>
      </c>
      <c r="B3866" s="2">
        <f t="shared" si="181"/>
        <v>2021</v>
      </c>
      <c r="C3866" s="2">
        <f t="shared" si="180"/>
        <v>10</v>
      </c>
      <c r="D3866" s="2">
        <v>1433</v>
      </c>
      <c r="E3866" t="s">
        <v>4478</v>
      </c>
      <c r="F3866" s="4">
        <v>36677281</v>
      </c>
      <c r="G3866" s="2">
        <v>20</v>
      </c>
      <c r="H3866" t="s">
        <v>5792</v>
      </c>
      <c r="L3866" t="s">
        <v>5792</v>
      </c>
      <c r="AD3866" t="str">
        <f t="shared" si="182"/>
        <v xml:space="preserve">Energie, vodné, stočné, správcovské služby </v>
      </c>
    </row>
    <row r="3867" spans="1:30" x14ac:dyDescent="0.3">
      <c r="A3867" s="3">
        <v>44488</v>
      </c>
      <c r="B3867" s="2">
        <f t="shared" si="181"/>
        <v>2021</v>
      </c>
      <c r="C3867" s="2">
        <f t="shared" si="180"/>
        <v>10</v>
      </c>
      <c r="D3867" s="2">
        <v>1432</v>
      </c>
      <c r="E3867" t="s">
        <v>4478</v>
      </c>
      <c r="F3867" s="4">
        <v>36677281</v>
      </c>
      <c r="G3867" s="2">
        <v>20</v>
      </c>
      <c r="H3867" t="s">
        <v>5792</v>
      </c>
      <c r="L3867" t="s">
        <v>5792</v>
      </c>
      <c r="AD3867" t="str">
        <f t="shared" si="182"/>
        <v xml:space="preserve">Energie, vodné, stočné, správcovské služby </v>
      </c>
    </row>
    <row r="3868" spans="1:30" x14ac:dyDescent="0.3">
      <c r="A3868" s="3">
        <v>44488</v>
      </c>
      <c r="B3868" s="2">
        <f t="shared" si="181"/>
        <v>2021</v>
      </c>
      <c r="C3868" s="2">
        <f t="shared" si="180"/>
        <v>10</v>
      </c>
      <c r="D3868" s="2">
        <v>1431</v>
      </c>
      <c r="E3868" t="s">
        <v>4478</v>
      </c>
      <c r="F3868" s="4">
        <v>36677281</v>
      </c>
      <c r="G3868" s="2">
        <v>20</v>
      </c>
      <c r="H3868" t="s">
        <v>5792</v>
      </c>
      <c r="L3868" t="s">
        <v>5792</v>
      </c>
      <c r="AD3868" t="str">
        <f t="shared" si="182"/>
        <v xml:space="preserve">Energie, vodné, stočné, správcovské služby </v>
      </c>
    </row>
    <row r="3869" spans="1:30" x14ac:dyDescent="0.3">
      <c r="A3869" s="3">
        <v>44488</v>
      </c>
      <c r="B3869" s="2">
        <f t="shared" si="181"/>
        <v>2021</v>
      </c>
      <c r="C3869" s="2">
        <f t="shared" si="180"/>
        <v>10</v>
      </c>
      <c r="D3869" s="2">
        <v>1430</v>
      </c>
      <c r="E3869" t="s">
        <v>4478</v>
      </c>
      <c r="F3869" s="4">
        <v>36677281</v>
      </c>
      <c r="G3869" s="2">
        <v>20</v>
      </c>
      <c r="H3869" t="s">
        <v>5792</v>
      </c>
      <c r="L3869" t="s">
        <v>5792</v>
      </c>
      <c r="AD3869" t="str">
        <f t="shared" si="182"/>
        <v xml:space="preserve">Energie, vodné, stočné, správcovské služby </v>
      </c>
    </row>
    <row r="3870" spans="1:30" x14ac:dyDescent="0.3">
      <c r="A3870" s="3">
        <v>44488</v>
      </c>
      <c r="B3870" s="2">
        <f t="shared" si="181"/>
        <v>2021</v>
      </c>
      <c r="C3870" s="2">
        <f t="shared" si="180"/>
        <v>10</v>
      </c>
      <c r="D3870" s="2">
        <v>1429</v>
      </c>
      <c r="E3870" t="s">
        <v>4479</v>
      </c>
      <c r="F3870" s="4">
        <v>36677281</v>
      </c>
      <c r="G3870" s="2">
        <v>30</v>
      </c>
      <c r="H3870" t="s">
        <v>5792</v>
      </c>
      <c r="L3870" t="s">
        <v>5792</v>
      </c>
      <c r="AD3870" t="str">
        <f t="shared" si="182"/>
        <v xml:space="preserve">Energie, vodné, stočné, správcovské služby </v>
      </c>
    </row>
    <row r="3871" spans="1:30" x14ac:dyDescent="0.3">
      <c r="A3871" s="3">
        <v>44488</v>
      </c>
      <c r="B3871" s="2">
        <f t="shared" si="181"/>
        <v>2021</v>
      </c>
      <c r="C3871" s="2">
        <f t="shared" si="180"/>
        <v>10</v>
      </c>
      <c r="D3871" s="2">
        <v>1428</v>
      </c>
      <c r="E3871" t="s">
        <v>4480</v>
      </c>
      <c r="F3871" s="4">
        <v>36677281</v>
      </c>
      <c r="G3871" s="2">
        <v>10</v>
      </c>
      <c r="H3871" t="s">
        <v>5792</v>
      </c>
      <c r="L3871" t="s">
        <v>5792</v>
      </c>
      <c r="AD3871" t="str">
        <f t="shared" si="182"/>
        <v xml:space="preserve">Energie, vodné, stočné, správcovské služby </v>
      </c>
    </row>
    <row r="3872" spans="1:30" x14ac:dyDescent="0.3">
      <c r="A3872" s="3">
        <v>44488</v>
      </c>
      <c r="B3872" s="2">
        <f t="shared" si="181"/>
        <v>2021</v>
      </c>
      <c r="C3872" s="2">
        <f t="shared" si="180"/>
        <v>10</v>
      </c>
      <c r="D3872" s="2">
        <v>1427</v>
      </c>
      <c r="E3872" t="s">
        <v>4481</v>
      </c>
      <c r="F3872" s="4">
        <v>36677281</v>
      </c>
      <c r="G3872" s="2">
        <v>30</v>
      </c>
      <c r="H3872" t="s">
        <v>5792</v>
      </c>
      <c r="L3872" t="s">
        <v>5792</v>
      </c>
      <c r="AD3872" t="str">
        <f t="shared" si="182"/>
        <v xml:space="preserve">Energie, vodné, stočné, správcovské služby </v>
      </c>
    </row>
    <row r="3873" spans="1:30" x14ac:dyDescent="0.3">
      <c r="A3873" s="3">
        <v>44484</v>
      </c>
      <c r="B3873" s="2">
        <f t="shared" si="181"/>
        <v>2021</v>
      </c>
      <c r="C3873" s="2">
        <f t="shared" si="180"/>
        <v>10</v>
      </c>
      <c r="D3873" s="2">
        <v>1491</v>
      </c>
      <c r="E3873" t="s">
        <v>4491</v>
      </c>
      <c r="F3873" s="4">
        <v>36677281</v>
      </c>
      <c r="G3873" s="2">
        <v>-217.17</v>
      </c>
      <c r="H3873" t="s">
        <v>5792</v>
      </c>
      <c r="L3873" t="s">
        <v>5792</v>
      </c>
      <c r="AD3873" t="str">
        <f t="shared" si="182"/>
        <v xml:space="preserve">Energie, vodné, stočné, správcovské služby </v>
      </c>
    </row>
    <row r="3874" spans="1:30" x14ac:dyDescent="0.3">
      <c r="A3874" s="3">
        <v>44459</v>
      </c>
      <c r="B3874" s="2">
        <f t="shared" si="181"/>
        <v>2021</v>
      </c>
      <c r="C3874" s="2">
        <f t="shared" si="180"/>
        <v>9</v>
      </c>
      <c r="D3874" s="2">
        <v>1256</v>
      </c>
      <c r="E3874" t="s">
        <v>4604</v>
      </c>
      <c r="F3874" s="4">
        <v>36677281</v>
      </c>
      <c r="G3874" s="2">
        <v>22.93</v>
      </c>
      <c r="H3874" t="s">
        <v>5792</v>
      </c>
      <c r="L3874" t="s">
        <v>5792</v>
      </c>
      <c r="AD3874" t="str">
        <f t="shared" si="182"/>
        <v xml:space="preserve">Energie, vodné, stočné, správcovské služby </v>
      </c>
    </row>
    <row r="3875" spans="1:30" x14ac:dyDescent="0.3">
      <c r="A3875" s="3">
        <v>44453</v>
      </c>
      <c r="B3875" s="2">
        <f t="shared" si="181"/>
        <v>2021</v>
      </c>
      <c r="C3875" s="2">
        <f t="shared" si="180"/>
        <v>9</v>
      </c>
      <c r="D3875" s="2">
        <v>1258</v>
      </c>
      <c r="E3875" t="s">
        <v>4607</v>
      </c>
      <c r="F3875" s="4">
        <v>36677281</v>
      </c>
      <c r="G3875" s="2">
        <v>550.99</v>
      </c>
      <c r="H3875" t="s">
        <v>5792</v>
      </c>
      <c r="L3875" t="s">
        <v>5792</v>
      </c>
      <c r="AD3875" t="str">
        <f t="shared" si="182"/>
        <v xml:space="preserve">Energie, vodné, stočné, správcovské služby </v>
      </c>
    </row>
    <row r="3876" spans="1:30" x14ac:dyDescent="0.3">
      <c r="A3876" s="3">
        <v>44453</v>
      </c>
      <c r="B3876" s="2">
        <f t="shared" si="181"/>
        <v>2021</v>
      </c>
      <c r="C3876" s="2">
        <f t="shared" si="180"/>
        <v>9</v>
      </c>
      <c r="D3876" s="2">
        <v>1257</v>
      </c>
      <c r="E3876" t="s">
        <v>4608</v>
      </c>
      <c r="F3876" s="4">
        <v>36677281</v>
      </c>
      <c r="G3876" s="2">
        <v>370.36</v>
      </c>
      <c r="H3876" t="s">
        <v>5792</v>
      </c>
      <c r="L3876" t="s">
        <v>5792</v>
      </c>
      <c r="AD3876" t="str">
        <f t="shared" si="182"/>
        <v xml:space="preserve">Energie, vodné, stočné, správcovské služby </v>
      </c>
    </row>
    <row r="3877" spans="1:30" x14ac:dyDescent="0.3">
      <c r="A3877" s="3">
        <v>44453</v>
      </c>
      <c r="B3877" s="2">
        <f t="shared" si="181"/>
        <v>2021</v>
      </c>
      <c r="C3877" s="2">
        <f t="shared" si="180"/>
        <v>9</v>
      </c>
      <c r="D3877" s="2">
        <v>1288</v>
      </c>
      <c r="E3877" t="s">
        <v>4611</v>
      </c>
      <c r="F3877" s="4">
        <v>36677281</v>
      </c>
      <c r="G3877" s="2">
        <v>60</v>
      </c>
      <c r="H3877" t="s">
        <v>5792</v>
      </c>
      <c r="L3877" t="s">
        <v>5792</v>
      </c>
      <c r="AD3877" t="str">
        <f t="shared" si="182"/>
        <v xml:space="preserve">Energie, vodné, stočné, správcovské služby </v>
      </c>
    </row>
    <row r="3878" spans="1:30" x14ac:dyDescent="0.3">
      <c r="A3878" s="3">
        <v>44453</v>
      </c>
      <c r="B3878" s="2">
        <f t="shared" si="181"/>
        <v>2021</v>
      </c>
      <c r="C3878" s="2">
        <f t="shared" si="180"/>
        <v>9</v>
      </c>
      <c r="D3878" s="2">
        <v>1261</v>
      </c>
      <c r="E3878" t="s">
        <v>4612</v>
      </c>
      <c r="F3878" s="4">
        <v>36677281</v>
      </c>
      <c r="G3878" s="2">
        <v>35.57</v>
      </c>
      <c r="H3878" t="s">
        <v>5792</v>
      </c>
      <c r="L3878" t="s">
        <v>5792</v>
      </c>
      <c r="AD3878" t="str">
        <f t="shared" si="182"/>
        <v xml:space="preserve">Energie, vodné, stočné, správcovské služby </v>
      </c>
    </row>
    <row r="3879" spans="1:30" x14ac:dyDescent="0.3">
      <c r="A3879" s="3">
        <v>44453</v>
      </c>
      <c r="B3879" s="2">
        <f t="shared" si="181"/>
        <v>2021</v>
      </c>
      <c r="C3879" s="2">
        <f t="shared" si="180"/>
        <v>9</v>
      </c>
      <c r="D3879" s="2">
        <v>1287</v>
      </c>
      <c r="E3879" t="s">
        <v>4613</v>
      </c>
      <c r="F3879" s="4">
        <v>36677281</v>
      </c>
      <c r="G3879" s="2">
        <v>30</v>
      </c>
      <c r="H3879" t="s">
        <v>5792</v>
      </c>
      <c r="L3879" t="s">
        <v>5792</v>
      </c>
      <c r="AD3879" t="str">
        <f t="shared" si="182"/>
        <v xml:space="preserve">Energie, vodné, stočné, správcovské služby </v>
      </c>
    </row>
    <row r="3880" spans="1:30" x14ac:dyDescent="0.3">
      <c r="A3880" s="3">
        <v>44453</v>
      </c>
      <c r="B3880" s="2">
        <f t="shared" si="181"/>
        <v>2021</v>
      </c>
      <c r="C3880" s="2">
        <f t="shared" si="180"/>
        <v>9</v>
      </c>
      <c r="D3880" s="2">
        <v>1286</v>
      </c>
      <c r="E3880" t="s">
        <v>4614</v>
      </c>
      <c r="F3880" s="4">
        <v>36677281</v>
      </c>
      <c r="G3880" s="2">
        <v>30</v>
      </c>
      <c r="H3880" t="s">
        <v>5792</v>
      </c>
      <c r="L3880" t="s">
        <v>5792</v>
      </c>
      <c r="AD3880" t="str">
        <f t="shared" si="182"/>
        <v xml:space="preserve">Energie, vodné, stočné, správcovské služby </v>
      </c>
    </row>
    <row r="3881" spans="1:30" x14ac:dyDescent="0.3">
      <c r="A3881" s="3">
        <v>44453</v>
      </c>
      <c r="B3881" s="2">
        <f t="shared" si="181"/>
        <v>2021</v>
      </c>
      <c r="C3881" s="2">
        <f t="shared" si="180"/>
        <v>9</v>
      </c>
      <c r="D3881" s="2">
        <v>1284</v>
      </c>
      <c r="E3881" t="s">
        <v>4615</v>
      </c>
      <c r="F3881" s="4">
        <v>36677281</v>
      </c>
      <c r="G3881" s="2">
        <v>30</v>
      </c>
      <c r="H3881" t="s">
        <v>5792</v>
      </c>
      <c r="L3881" t="s">
        <v>5792</v>
      </c>
      <c r="AD3881" t="str">
        <f t="shared" si="182"/>
        <v xml:space="preserve">Energie, vodné, stočné, správcovské služby </v>
      </c>
    </row>
    <row r="3882" spans="1:30" x14ac:dyDescent="0.3">
      <c r="A3882" s="3">
        <v>44453</v>
      </c>
      <c r="B3882" s="2">
        <f t="shared" si="181"/>
        <v>2021</v>
      </c>
      <c r="C3882" s="2">
        <f t="shared" si="180"/>
        <v>9</v>
      </c>
      <c r="D3882" s="2">
        <v>1283</v>
      </c>
      <c r="E3882" t="s">
        <v>4617</v>
      </c>
      <c r="F3882" s="4">
        <v>36677281</v>
      </c>
      <c r="G3882" s="2">
        <v>30</v>
      </c>
      <c r="H3882" t="s">
        <v>5792</v>
      </c>
      <c r="L3882" t="s">
        <v>5792</v>
      </c>
      <c r="AD3882" t="str">
        <f t="shared" si="182"/>
        <v xml:space="preserve">Energie, vodné, stočné, správcovské služby </v>
      </c>
    </row>
    <row r="3883" spans="1:30" x14ac:dyDescent="0.3">
      <c r="A3883" s="3">
        <v>44453</v>
      </c>
      <c r="B3883" s="2">
        <f t="shared" si="181"/>
        <v>2021</v>
      </c>
      <c r="C3883" s="2">
        <f t="shared" si="180"/>
        <v>9</v>
      </c>
      <c r="D3883" s="2">
        <v>1282</v>
      </c>
      <c r="E3883" t="s">
        <v>4618</v>
      </c>
      <c r="F3883" s="4">
        <v>36677281</v>
      </c>
      <c r="G3883" s="2">
        <v>20</v>
      </c>
      <c r="H3883" t="s">
        <v>5792</v>
      </c>
      <c r="L3883" t="s">
        <v>5792</v>
      </c>
      <c r="AD3883" t="str">
        <f t="shared" si="182"/>
        <v xml:space="preserve">Energie, vodné, stočné, správcovské služby </v>
      </c>
    </row>
    <row r="3884" spans="1:30" x14ac:dyDescent="0.3">
      <c r="A3884" s="3">
        <v>44453</v>
      </c>
      <c r="B3884" s="2">
        <f t="shared" si="181"/>
        <v>2021</v>
      </c>
      <c r="C3884" s="2">
        <f t="shared" si="180"/>
        <v>9</v>
      </c>
      <c r="D3884" s="2">
        <v>1281</v>
      </c>
      <c r="E3884" t="s">
        <v>4618</v>
      </c>
      <c r="F3884" s="4">
        <v>36677281</v>
      </c>
      <c r="G3884" s="2">
        <v>20</v>
      </c>
      <c r="H3884" t="s">
        <v>5792</v>
      </c>
      <c r="L3884" t="s">
        <v>5792</v>
      </c>
      <c r="AD3884" t="str">
        <f t="shared" si="182"/>
        <v xml:space="preserve">Energie, vodné, stočné, správcovské služby </v>
      </c>
    </row>
    <row r="3885" spans="1:30" x14ac:dyDescent="0.3">
      <c r="A3885" s="3">
        <v>44453</v>
      </c>
      <c r="B3885" s="2">
        <f t="shared" si="181"/>
        <v>2021</v>
      </c>
      <c r="C3885" s="2">
        <f t="shared" si="180"/>
        <v>9</v>
      </c>
      <c r="D3885" s="2">
        <v>1280</v>
      </c>
      <c r="E3885" t="s">
        <v>4619</v>
      </c>
      <c r="F3885" s="4">
        <v>36677281</v>
      </c>
      <c r="G3885" s="2">
        <v>20</v>
      </c>
      <c r="H3885" t="s">
        <v>5792</v>
      </c>
      <c r="L3885" t="s">
        <v>5792</v>
      </c>
      <c r="AD3885" t="str">
        <f t="shared" si="182"/>
        <v xml:space="preserve">Energie, vodné, stočné, správcovské služby </v>
      </c>
    </row>
    <row r="3886" spans="1:30" x14ac:dyDescent="0.3">
      <c r="A3886" s="3">
        <v>44453</v>
      </c>
      <c r="B3886" s="2">
        <f t="shared" si="181"/>
        <v>2021</v>
      </c>
      <c r="C3886" s="2">
        <f t="shared" si="180"/>
        <v>9</v>
      </c>
      <c r="D3886" s="2">
        <v>1279</v>
      </c>
      <c r="E3886" t="s">
        <v>4620</v>
      </c>
      <c r="F3886" s="4">
        <v>36677281</v>
      </c>
      <c r="G3886" s="2">
        <v>20</v>
      </c>
      <c r="H3886" t="s">
        <v>5792</v>
      </c>
      <c r="L3886" t="s">
        <v>5792</v>
      </c>
      <c r="AD3886" t="str">
        <f t="shared" si="182"/>
        <v xml:space="preserve">Energie, vodné, stočné, správcovské služby </v>
      </c>
    </row>
    <row r="3887" spans="1:30" x14ac:dyDescent="0.3">
      <c r="A3887" s="3">
        <v>44453</v>
      </c>
      <c r="B3887" s="2">
        <f t="shared" si="181"/>
        <v>2021</v>
      </c>
      <c r="C3887" s="2">
        <f t="shared" si="180"/>
        <v>9</v>
      </c>
      <c r="D3887" s="2">
        <v>1278</v>
      </c>
      <c r="E3887" t="s">
        <v>4620</v>
      </c>
      <c r="F3887" s="4">
        <v>36677281</v>
      </c>
      <c r="G3887" s="2">
        <v>20</v>
      </c>
      <c r="H3887" t="s">
        <v>5792</v>
      </c>
      <c r="L3887" t="s">
        <v>5792</v>
      </c>
      <c r="AD3887" t="str">
        <f t="shared" si="182"/>
        <v xml:space="preserve">Energie, vodné, stočné, správcovské služby </v>
      </c>
    </row>
    <row r="3888" spans="1:30" x14ac:dyDescent="0.3">
      <c r="A3888" s="3">
        <v>44453</v>
      </c>
      <c r="B3888" s="2">
        <f t="shared" si="181"/>
        <v>2021</v>
      </c>
      <c r="C3888" s="2">
        <f t="shared" si="180"/>
        <v>9</v>
      </c>
      <c r="D3888" s="2">
        <v>1277</v>
      </c>
      <c r="E3888" t="s">
        <v>4620</v>
      </c>
      <c r="F3888" s="4">
        <v>36677281</v>
      </c>
      <c r="G3888" s="2">
        <v>20</v>
      </c>
      <c r="H3888" t="s">
        <v>5792</v>
      </c>
      <c r="L3888" t="s">
        <v>5792</v>
      </c>
      <c r="AD3888" t="str">
        <f t="shared" si="182"/>
        <v xml:space="preserve">Energie, vodné, stočné, správcovské služby </v>
      </c>
    </row>
    <row r="3889" spans="1:30" x14ac:dyDescent="0.3">
      <c r="A3889" s="3">
        <v>44453</v>
      </c>
      <c r="B3889" s="2">
        <f t="shared" si="181"/>
        <v>2021</v>
      </c>
      <c r="C3889" s="2">
        <f t="shared" si="180"/>
        <v>9</v>
      </c>
      <c r="D3889" s="2">
        <v>1276</v>
      </c>
      <c r="E3889" t="s">
        <v>4620</v>
      </c>
      <c r="F3889" s="4">
        <v>36677281</v>
      </c>
      <c r="G3889" s="2">
        <v>20</v>
      </c>
      <c r="H3889" t="s">
        <v>5792</v>
      </c>
      <c r="L3889" t="s">
        <v>5792</v>
      </c>
      <c r="AD3889" t="str">
        <f t="shared" si="182"/>
        <v xml:space="preserve">Energie, vodné, stočné, správcovské služby </v>
      </c>
    </row>
    <row r="3890" spans="1:30" x14ac:dyDescent="0.3">
      <c r="A3890" s="3">
        <v>44453</v>
      </c>
      <c r="B3890" s="2">
        <f t="shared" si="181"/>
        <v>2021</v>
      </c>
      <c r="C3890" s="2">
        <f t="shared" si="180"/>
        <v>9</v>
      </c>
      <c r="D3890" s="2">
        <v>1259</v>
      </c>
      <c r="E3890" t="s">
        <v>4621</v>
      </c>
      <c r="F3890" s="4">
        <v>36677281</v>
      </c>
      <c r="G3890" s="2">
        <v>14.82</v>
      </c>
      <c r="H3890" t="s">
        <v>5792</v>
      </c>
      <c r="L3890" t="s">
        <v>5792</v>
      </c>
      <c r="AD3890" t="str">
        <f t="shared" si="182"/>
        <v xml:space="preserve">Energie, vodné, stočné, správcovské služby </v>
      </c>
    </row>
    <row r="3891" spans="1:30" x14ac:dyDescent="0.3">
      <c r="A3891" s="3">
        <v>44453</v>
      </c>
      <c r="B3891" s="2">
        <f t="shared" si="181"/>
        <v>2021</v>
      </c>
      <c r="C3891" s="2">
        <f t="shared" si="180"/>
        <v>9</v>
      </c>
      <c r="D3891" s="2">
        <v>1296</v>
      </c>
      <c r="E3891" t="s">
        <v>4622</v>
      </c>
      <c r="F3891" s="4">
        <v>36677281</v>
      </c>
      <c r="G3891" s="2">
        <v>14.17</v>
      </c>
      <c r="H3891" t="s">
        <v>5792</v>
      </c>
      <c r="L3891" t="s">
        <v>5792</v>
      </c>
      <c r="AD3891" t="str">
        <f t="shared" si="182"/>
        <v xml:space="preserve">Energie, vodné, stočné, správcovské služby </v>
      </c>
    </row>
    <row r="3892" spans="1:30" x14ac:dyDescent="0.3">
      <c r="A3892" s="3">
        <v>44453</v>
      </c>
      <c r="B3892" s="2">
        <f t="shared" si="181"/>
        <v>2021</v>
      </c>
      <c r="C3892" s="2">
        <f t="shared" si="180"/>
        <v>9</v>
      </c>
      <c r="D3892" s="2">
        <v>1260</v>
      </c>
      <c r="E3892" t="s">
        <v>4623</v>
      </c>
      <c r="F3892" s="4">
        <v>36677281</v>
      </c>
      <c r="G3892" s="2">
        <v>12.24</v>
      </c>
      <c r="H3892" t="s">
        <v>5792</v>
      </c>
      <c r="L3892" t="s">
        <v>5792</v>
      </c>
      <c r="AD3892" t="str">
        <f t="shared" si="182"/>
        <v xml:space="preserve">Energie, vodné, stočné, správcovské služby </v>
      </c>
    </row>
    <row r="3893" spans="1:30" x14ac:dyDescent="0.3">
      <c r="A3893" s="3">
        <v>44453</v>
      </c>
      <c r="B3893" s="2">
        <f t="shared" si="181"/>
        <v>2021</v>
      </c>
      <c r="C3893" s="2">
        <f t="shared" si="180"/>
        <v>9</v>
      </c>
      <c r="D3893" s="2">
        <v>1285</v>
      </c>
      <c r="E3893" t="s">
        <v>4624</v>
      </c>
      <c r="F3893" s="4">
        <v>36677281</v>
      </c>
      <c r="G3893" s="2">
        <v>10</v>
      </c>
      <c r="H3893" t="s">
        <v>5792</v>
      </c>
      <c r="L3893" t="s">
        <v>5792</v>
      </c>
      <c r="AD3893" t="str">
        <f t="shared" si="182"/>
        <v xml:space="preserve">Energie, vodné, stočné, správcovské služby </v>
      </c>
    </row>
    <row r="3894" spans="1:30" x14ac:dyDescent="0.3">
      <c r="A3894" s="3">
        <v>44452</v>
      </c>
      <c r="B3894" s="2">
        <f t="shared" si="181"/>
        <v>2021</v>
      </c>
      <c r="C3894" s="2">
        <f t="shared" si="180"/>
        <v>9</v>
      </c>
      <c r="D3894" s="2">
        <v>1317</v>
      </c>
      <c r="E3894" t="s">
        <v>4647</v>
      </c>
      <c r="F3894" s="4">
        <v>36677281</v>
      </c>
      <c r="G3894" s="2">
        <v>-49.38</v>
      </c>
      <c r="H3894" t="s">
        <v>5792</v>
      </c>
      <c r="L3894" t="s">
        <v>5792</v>
      </c>
      <c r="AD3894" t="str">
        <f t="shared" si="182"/>
        <v xml:space="preserve">Energie, vodné, stočné, správcovské služby </v>
      </c>
    </row>
    <row r="3895" spans="1:30" x14ac:dyDescent="0.3">
      <c r="A3895" s="3">
        <v>44426</v>
      </c>
      <c r="B3895" s="2">
        <f t="shared" si="181"/>
        <v>2021</v>
      </c>
      <c r="C3895" s="2">
        <f t="shared" si="180"/>
        <v>8</v>
      </c>
      <c r="D3895" s="2">
        <v>1130</v>
      </c>
      <c r="E3895" t="s">
        <v>4736</v>
      </c>
      <c r="F3895" s="4">
        <v>36677281</v>
      </c>
      <c r="G3895" s="2">
        <v>20</v>
      </c>
      <c r="H3895" t="s">
        <v>5792</v>
      </c>
      <c r="L3895" t="s">
        <v>5792</v>
      </c>
      <c r="AD3895" t="str">
        <f t="shared" si="182"/>
        <v xml:space="preserve">Energie, vodné, stočné, správcovské služby </v>
      </c>
    </row>
    <row r="3896" spans="1:30" x14ac:dyDescent="0.3">
      <c r="A3896" s="3">
        <v>44426</v>
      </c>
      <c r="B3896" s="2">
        <f t="shared" si="181"/>
        <v>2021</v>
      </c>
      <c r="C3896" s="2">
        <f t="shared" si="180"/>
        <v>8</v>
      </c>
      <c r="D3896" s="2">
        <v>1126</v>
      </c>
      <c r="E3896" t="s">
        <v>4737</v>
      </c>
      <c r="F3896" s="4">
        <v>36677281</v>
      </c>
      <c r="G3896" s="2">
        <v>20</v>
      </c>
      <c r="H3896" t="s">
        <v>5792</v>
      </c>
      <c r="L3896" t="s">
        <v>5792</v>
      </c>
      <c r="AD3896" t="str">
        <f t="shared" si="182"/>
        <v xml:space="preserve">Energie, vodné, stočné, správcovské služby </v>
      </c>
    </row>
    <row r="3897" spans="1:30" x14ac:dyDescent="0.3">
      <c r="A3897" s="3">
        <v>44426</v>
      </c>
      <c r="B3897" s="2">
        <f t="shared" si="181"/>
        <v>2021</v>
      </c>
      <c r="C3897" s="2">
        <f t="shared" si="180"/>
        <v>8</v>
      </c>
      <c r="D3897" s="2">
        <v>1122</v>
      </c>
      <c r="E3897" t="s">
        <v>4738</v>
      </c>
      <c r="F3897" s="4">
        <v>36677281</v>
      </c>
      <c r="G3897" s="2">
        <v>20</v>
      </c>
      <c r="H3897" t="s">
        <v>5792</v>
      </c>
      <c r="L3897" t="s">
        <v>5792</v>
      </c>
      <c r="AD3897" t="str">
        <f t="shared" si="182"/>
        <v xml:space="preserve">Energie, vodné, stočné, správcovské služby </v>
      </c>
    </row>
    <row r="3898" spans="1:30" x14ac:dyDescent="0.3">
      <c r="A3898" s="3">
        <v>44426</v>
      </c>
      <c r="B3898" s="2">
        <f t="shared" si="181"/>
        <v>2021</v>
      </c>
      <c r="C3898" s="2">
        <f t="shared" si="180"/>
        <v>8</v>
      </c>
      <c r="D3898" s="2">
        <v>1121</v>
      </c>
      <c r="E3898" t="s">
        <v>4740</v>
      </c>
      <c r="F3898" s="4">
        <v>36677281</v>
      </c>
      <c r="G3898" s="2">
        <v>20</v>
      </c>
      <c r="H3898" t="s">
        <v>5792</v>
      </c>
      <c r="L3898" t="s">
        <v>5792</v>
      </c>
      <c r="AD3898" t="str">
        <f t="shared" si="182"/>
        <v xml:space="preserve">Energie, vodné, stočné, správcovské služby </v>
      </c>
    </row>
    <row r="3899" spans="1:30" x14ac:dyDescent="0.3">
      <c r="A3899" s="3">
        <v>44424</v>
      </c>
      <c r="B3899" s="2">
        <f t="shared" si="181"/>
        <v>2021</v>
      </c>
      <c r="C3899" s="2">
        <f t="shared" si="180"/>
        <v>8</v>
      </c>
      <c r="D3899" s="2">
        <v>1131</v>
      </c>
      <c r="E3899" t="s">
        <v>4744</v>
      </c>
      <c r="F3899" s="4">
        <v>36677281</v>
      </c>
      <c r="G3899" s="2">
        <v>30</v>
      </c>
      <c r="H3899" t="s">
        <v>5792</v>
      </c>
      <c r="L3899" t="s">
        <v>5792</v>
      </c>
      <c r="AD3899" t="str">
        <f t="shared" si="182"/>
        <v xml:space="preserve">Energie, vodné, stočné, správcovské služby </v>
      </c>
    </row>
    <row r="3900" spans="1:30" x14ac:dyDescent="0.3">
      <c r="A3900" s="3">
        <v>44424</v>
      </c>
      <c r="B3900" s="2">
        <f t="shared" si="181"/>
        <v>2021</v>
      </c>
      <c r="C3900" s="2">
        <f t="shared" si="180"/>
        <v>8</v>
      </c>
      <c r="D3900" s="2">
        <v>1129</v>
      </c>
      <c r="E3900" t="s">
        <v>4736</v>
      </c>
      <c r="F3900" s="4">
        <v>36677281</v>
      </c>
      <c r="G3900" s="2">
        <v>20</v>
      </c>
      <c r="H3900" t="s">
        <v>5792</v>
      </c>
      <c r="L3900" t="s">
        <v>5792</v>
      </c>
      <c r="AD3900" t="str">
        <f t="shared" si="182"/>
        <v xml:space="preserve">Energie, vodné, stočné, správcovské služby </v>
      </c>
    </row>
    <row r="3901" spans="1:30" x14ac:dyDescent="0.3">
      <c r="A3901" s="3">
        <v>44424</v>
      </c>
      <c r="B3901" s="2">
        <f t="shared" si="181"/>
        <v>2021</v>
      </c>
      <c r="C3901" s="2">
        <f t="shared" si="180"/>
        <v>8</v>
      </c>
      <c r="D3901" s="2">
        <v>1128</v>
      </c>
      <c r="E3901" t="s">
        <v>4736</v>
      </c>
      <c r="F3901" s="4">
        <v>36677281</v>
      </c>
      <c r="G3901" s="2">
        <v>20</v>
      </c>
      <c r="H3901" t="s">
        <v>5792</v>
      </c>
      <c r="L3901" t="s">
        <v>5792</v>
      </c>
      <c r="AD3901" t="str">
        <f t="shared" si="182"/>
        <v xml:space="preserve">Energie, vodné, stočné, správcovské služby </v>
      </c>
    </row>
    <row r="3902" spans="1:30" x14ac:dyDescent="0.3">
      <c r="A3902" s="3">
        <v>44424</v>
      </c>
      <c r="B3902" s="2">
        <f t="shared" si="181"/>
        <v>2021</v>
      </c>
      <c r="C3902" s="2">
        <f t="shared" si="180"/>
        <v>8</v>
      </c>
      <c r="D3902" s="2">
        <v>1127</v>
      </c>
      <c r="E3902" t="s">
        <v>4745</v>
      </c>
      <c r="F3902" s="4">
        <v>36677281</v>
      </c>
      <c r="G3902" s="2">
        <v>10</v>
      </c>
      <c r="H3902" t="s">
        <v>5792</v>
      </c>
      <c r="L3902" t="s">
        <v>5792</v>
      </c>
      <c r="AD3902" t="str">
        <f t="shared" si="182"/>
        <v xml:space="preserve">Energie, vodné, stočné, správcovské služby </v>
      </c>
    </row>
    <row r="3903" spans="1:30" x14ac:dyDescent="0.3">
      <c r="A3903" s="3">
        <v>44424</v>
      </c>
      <c r="B3903" s="2">
        <f t="shared" si="181"/>
        <v>2021</v>
      </c>
      <c r="C3903" s="2">
        <f t="shared" si="180"/>
        <v>8</v>
      </c>
      <c r="D3903" s="2">
        <v>1125</v>
      </c>
      <c r="E3903" t="s">
        <v>4746</v>
      </c>
      <c r="F3903" s="4">
        <v>36677281</v>
      </c>
      <c r="G3903" s="2">
        <v>30</v>
      </c>
      <c r="H3903" t="s">
        <v>5792</v>
      </c>
      <c r="L3903" t="s">
        <v>5792</v>
      </c>
      <c r="AD3903" t="str">
        <f t="shared" si="182"/>
        <v xml:space="preserve">Energie, vodné, stočné, správcovské služby </v>
      </c>
    </row>
    <row r="3904" spans="1:30" x14ac:dyDescent="0.3">
      <c r="A3904" s="3">
        <v>44424</v>
      </c>
      <c r="B3904" s="2">
        <f t="shared" si="181"/>
        <v>2021</v>
      </c>
      <c r="C3904" s="2">
        <f t="shared" si="180"/>
        <v>8</v>
      </c>
      <c r="D3904" s="2">
        <v>1124</v>
      </c>
      <c r="E3904" t="s">
        <v>4747</v>
      </c>
      <c r="F3904" s="4">
        <v>36677281</v>
      </c>
      <c r="G3904" s="2">
        <v>30</v>
      </c>
      <c r="H3904" t="s">
        <v>5792</v>
      </c>
      <c r="L3904" t="s">
        <v>5792</v>
      </c>
      <c r="AD3904" t="str">
        <f t="shared" si="182"/>
        <v xml:space="preserve">Energie, vodné, stočné, správcovské služby </v>
      </c>
    </row>
    <row r="3905" spans="1:30" x14ac:dyDescent="0.3">
      <c r="A3905" s="3">
        <v>44424</v>
      </c>
      <c r="B3905" s="2">
        <f t="shared" si="181"/>
        <v>2021</v>
      </c>
      <c r="C3905" s="2">
        <f t="shared" si="180"/>
        <v>8</v>
      </c>
      <c r="D3905" s="2">
        <v>1123</v>
      </c>
      <c r="E3905" t="s">
        <v>4738</v>
      </c>
      <c r="F3905" s="4">
        <v>36677281</v>
      </c>
      <c r="G3905" s="2">
        <v>20</v>
      </c>
      <c r="H3905" t="s">
        <v>5792</v>
      </c>
      <c r="L3905" t="s">
        <v>5792</v>
      </c>
      <c r="AD3905" t="str">
        <f t="shared" si="182"/>
        <v xml:space="preserve">Energie, vodné, stočné, správcovské služby </v>
      </c>
    </row>
    <row r="3906" spans="1:30" x14ac:dyDescent="0.3">
      <c r="A3906" s="3">
        <v>44424</v>
      </c>
      <c r="B3906" s="2">
        <f t="shared" si="181"/>
        <v>2021</v>
      </c>
      <c r="C3906" s="2">
        <f t="shared" ref="C3906:C3969" si="183">MONTH(A3906)</f>
        <v>8</v>
      </c>
      <c r="D3906" s="2">
        <v>1120</v>
      </c>
      <c r="E3906" t="s">
        <v>4736</v>
      </c>
      <c r="F3906" s="4">
        <v>36677281</v>
      </c>
      <c r="G3906" s="2">
        <v>30</v>
      </c>
      <c r="H3906" t="s">
        <v>5792</v>
      </c>
      <c r="L3906" t="s">
        <v>5792</v>
      </c>
      <c r="AD3906" t="str">
        <f t="shared" si="182"/>
        <v xml:space="preserve">Energie, vodné, stočné, správcovské služby </v>
      </c>
    </row>
    <row r="3907" spans="1:30" x14ac:dyDescent="0.3">
      <c r="A3907" s="3">
        <v>44424</v>
      </c>
      <c r="B3907" s="2">
        <f t="shared" ref="B3907:B3970" si="184">YEAR(A3907)</f>
        <v>2021</v>
      </c>
      <c r="C3907" s="2">
        <f t="shared" si="183"/>
        <v>8</v>
      </c>
      <c r="D3907" s="2">
        <v>1119</v>
      </c>
      <c r="E3907" t="s">
        <v>4736</v>
      </c>
      <c r="F3907" s="4">
        <v>36677281</v>
      </c>
      <c r="G3907" s="2">
        <v>20</v>
      </c>
      <c r="H3907" t="s">
        <v>5792</v>
      </c>
      <c r="L3907" t="s">
        <v>5792</v>
      </c>
      <c r="AD3907" t="str">
        <f t="shared" ref="AD3907:AD3970" si="185">_xlfn.CONCAT(IF($K3907="x",_xlfn.CONCAT($K$1, " "),""),IF($L3907="x",_xlfn.CONCAT($L$1, " "),""),IF($M3907="x",_xlfn.CONCAT($M$1, " "),""),IF($N3907="x",_xlfn.CONCAT($N$1, " "),""),IF($O3907="x",_xlfn.CONCAT($O$1, " "),""),IF($P3907="x",_xlfn.CONCAT($P$1, " "),""),IF($Q3907="x",_xlfn.CONCAT($Q$1, " "),""),IF($R3907="x",_xlfn.CONCAT($R$1, " "),""),IF($S3907="x",_xlfn.CONCAT($S$1, " "),""), IF($T3907="x",_xlfn.CONCAT($T$1, " "),""),IF($U3907="x",_xlfn.CONCAT($U$1, " "),""),IF($V3907="x",_xlfn.CONCAT($V$1, " "),""),IF($W3907="x",_xlfn.CONCAT($W$1, " "),""),IF($X3907="x",_xlfn.CONCAT($X$1, " "),""),IF($Y3907="x",_xlfn.CONCAT($Y$1, " "),""),IF($Z3907="x",_xlfn.CONCAT($Z$1, " "),""),IF($AA3907="x",_xlfn.CONCAT($AA$1, " "),""),IF($AB3907="x",_xlfn.CONCAT($AB$1, " "),""),IF($AC3907="x",_xlfn.CONCAT($AC$1, " "),""))</f>
        <v xml:space="preserve">Energie, vodné, stočné, správcovské služby </v>
      </c>
    </row>
    <row r="3908" spans="1:30" x14ac:dyDescent="0.3">
      <c r="A3908" s="3">
        <v>44424</v>
      </c>
      <c r="B3908" s="2">
        <f t="shared" si="184"/>
        <v>2021</v>
      </c>
      <c r="C3908" s="2">
        <f t="shared" si="183"/>
        <v>8</v>
      </c>
      <c r="D3908" s="2">
        <v>1118</v>
      </c>
      <c r="E3908" t="s">
        <v>4736</v>
      </c>
      <c r="F3908" s="4">
        <v>36677281</v>
      </c>
      <c r="G3908" s="2">
        <v>20</v>
      </c>
      <c r="H3908" t="s">
        <v>5792</v>
      </c>
      <c r="L3908" t="s">
        <v>5792</v>
      </c>
      <c r="AD3908" t="str">
        <f t="shared" si="185"/>
        <v xml:space="preserve">Energie, vodné, stočné, správcovské služby </v>
      </c>
    </row>
    <row r="3909" spans="1:30" x14ac:dyDescent="0.3">
      <c r="A3909" s="3">
        <v>44424</v>
      </c>
      <c r="B3909" s="2">
        <f t="shared" si="184"/>
        <v>2021</v>
      </c>
      <c r="C3909" s="2">
        <f t="shared" si="183"/>
        <v>8</v>
      </c>
      <c r="D3909" s="2">
        <v>1117</v>
      </c>
      <c r="E3909" t="s">
        <v>4748</v>
      </c>
      <c r="F3909" s="4">
        <v>36677281</v>
      </c>
      <c r="G3909" s="2">
        <v>30</v>
      </c>
      <c r="H3909" t="s">
        <v>5792</v>
      </c>
      <c r="L3909" t="s">
        <v>5792</v>
      </c>
      <c r="AD3909" t="str">
        <f t="shared" si="185"/>
        <v xml:space="preserve">Energie, vodné, stočné, správcovské služby </v>
      </c>
    </row>
    <row r="3910" spans="1:30" x14ac:dyDescent="0.3">
      <c r="A3910" s="3">
        <v>44424</v>
      </c>
      <c r="B3910" s="2">
        <f t="shared" si="184"/>
        <v>2021</v>
      </c>
      <c r="C3910" s="2">
        <f t="shared" si="183"/>
        <v>8</v>
      </c>
      <c r="D3910" s="2">
        <v>1116</v>
      </c>
      <c r="E3910" t="s">
        <v>4749</v>
      </c>
      <c r="F3910" s="4">
        <v>36677281</v>
      </c>
      <c r="G3910" s="2">
        <v>12.24</v>
      </c>
      <c r="H3910" t="s">
        <v>5792</v>
      </c>
      <c r="L3910" t="s">
        <v>5792</v>
      </c>
      <c r="AD3910" t="str">
        <f t="shared" si="185"/>
        <v xml:space="preserve">Energie, vodné, stočné, správcovské služby </v>
      </c>
    </row>
    <row r="3911" spans="1:30" x14ac:dyDescent="0.3">
      <c r="A3911" s="3">
        <v>44424</v>
      </c>
      <c r="B3911" s="2">
        <f t="shared" si="184"/>
        <v>2021</v>
      </c>
      <c r="C3911" s="2">
        <f t="shared" si="183"/>
        <v>8</v>
      </c>
      <c r="D3911" s="2">
        <v>1115</v>
      </c>
      <c r="E3911" t="s">
        <v>4750</v>
      </c>
      <c r="F3911" s="4">
        <v>36677281</v>
      </c>
      <c r="G3911" s="2">
        <v>550.99</v>
      </c>
      <c r="H3911" t="s">
        <v>5792</v>
      </c>
      <c r="L3911" t="s">
        <v>5792</v>
      </c>
      <c r="AD3911" t="str">
        <f t="shared" si="185"/>
        <v xml:space="preserve">Energie, vodné, stočné, správcovské služby </v>
      </c>
    </row>
    <row r="3912" spans="1:30" x14ac:dyDescent="0.3">
      <c r="A3912" s="3">
        <v>44424</v>
      </c>
      <c r="B3912" s="2">
        <f t="shared" si="184"/>
        <v>2021</v>
      </c>
      <c r="C3912" s="2">
        <f t="shared" si="183"/>
        <v>8</v>
      </c>
      <c r="D3912" s="2">
        <v>1114</v>
      </c>
      <c r="E3912" t="s">
        <v>4751</v>
      </c>
      <c r="F3912" s="4">
        <v>36677281</v>
      </c>
      <c r="G3912" s="2">
        <v>14.82</v>
      </c>
      <c r="H3912" t="s">
        <v>5792</v>
      </c>
      <c r="L3912" t="s">
        <v>5792</v>
      </c>
      <c r="AD3912" t="str">
        <f t="shared" si="185"/>
        <v xml:space="preserve">Energie, vodné, stočné, správcovské služby </v>
      </c>
    </row>
    <row r="3913" spans="1:30" x14ac:dyDescent="0.3">
      <c r="A3913" s="3">
        <v>44424</v>
      </c>
      <c r="B3913" s="2">
        <f t="shared" si="184"/>
        <v>2021</v>
      </c>
      <c r="C3913" s="2">
        <f t="shared" si="183"/>
        <v>8</v>
      </c>
      <c r="D3913" s="2">
        <v>1113</v>
      </c>
      <c r="E3913" t="s">
        <v>4752</v>
      </c>
      <c r="F3913" s="4">
        <v>36677281</v>
      </c>
      <c r="G3913" s="2">
        <v>35.57</v>
      </c>
      <c r="H3913" t="s">
        <v>5792</v>
      </c>
      <c r="L3913" t="s">
        <v>5792</v>
      </c>
      <c r="AD3913" t="str">
        <f t="shared" si="185"/>
        <v xml:space="preserve">Energie, vodné, stočné, správcovské služby </v>
      </c>
    </row>
    <row r="3914" spans="1:30" x14ac:dyDescent="0.3">
      <c r="A3914" s="3">
        <v>44424</v>
      </c>
      <c r="B3914" s="2">
        <f t="shared" si="184"/>
        <v>2021</v>
      </c>
      <c r="C3914" s="2">
        <f t="shared" si="183"/>
        <v>8</v>
      </c>
      <c r="D3914" s="2">
        <v>1112</v>
      </c>
      <c r="E3914" t="s">
        <v>4753</v>
      </c>
      <c r="F3914" s="4">
        <v>36677281</v>
      </c>
      <c r="G3914" s="2">
        <v>370.36</v>
      </c>
      <c r="H3914" t="s">
        <v>5792</v>
      </c>
      <c r="L3914" t="s">
        <v>5792</v>
      </c>
      <c r="AD3914" t="str">
        <f t="shared" si="185"/>
        <v xml:space="preserve">Energie, vodné, stočné, správcovské služby </v>
      </c>
    </row>
    <row r="3915" spans="1:30" x14ac:dyDescent="0.3">
      <c r="A3915" s="3">
        <v>44424</v>
      </c>
      <c r="B3915" s="2">
        <f t="shared" si="184"/>
        <v>2021</v>
      </c>
      <c r="C3915" s="2">
        <f t="shared" si="183"/>
        <v>8</v>
      </c>
      <c r="D3915" s="2">
        <v>1111</v>
      </c>
      <c r="E3915" t="s">
        <v>4754</v>
      </c>
      <c r="F3915" s="4">
        <v>36677281</v>
      </c>
      <c r="G3915" s="2">
        <v>22.93</v>
      </c>
      <c r="H3915" t="s">
        <v>5792</v>
      </c>
      <c r="L3915" t="s">
        <v>5792</v>
      </c>
      <c r="AD3915" t="str">
        <f t="shared" si="185"/>
        <v xml:space="preserve">Energie, vodné, stočné, správcovské služby </v>
      </c>
    </row>
    <row r="3916" spans="1:30" x14ac:dyDescent="0.3">
      <c r="A3916" s="3">
        <v>44411</v>
      </c>
      <c r="B3916" s="2">
        <f t="shared" si="184"/>
        <v>2021</v>
      </c>
      <c r="C3916" s="2">
        <f t="shared" si="183"/>
        <v>8</v>
      </c>
      <c r="D3916" s="2">
        <v>1044</v>
      </c>
      <c r="E3916" t="s">
        <v>4804</v>
      </c>
      <c r="F3916" s="4">
        <v>36677281</v>
      </c>
      <c r="G3916" s="2">
        <v>-215.82</v>
      </c>
      <c r="H3916" t="s">
        <v>5792</v>
      </c>
      <c r="L3916" t="s">
        <v>5792</v>
      </c>
      <c r="AD3916" t="str">
        <f t="shared" si="185"/>
        <v xml:space="preserve">Energie, vodné, stočné, správcovské služby </v>
      </c>
    </row>
    <row r="3917" spans="1:30" x14ac:dyDescent="0.3">
      <c r="A3917" s="3">
        <v>44410</v>
      </c>
      <c r="B3917" s="2">
        <f t="shared" si="184"/>
        <v>2021</v>
      </c>
      <c r="C3917" s="2">
        <f t="shared" si="183"/>
        <v>8</v>
      </c>
      <c r="D3917" s="2">
        <v>1072</v>
      </c>
      <c r="E3917" t="s">
        <v>4805</v>
      </c>
      <c r="F3917" s="4">
        <v>36677281</v>
      </c>
      <c r="G3917" s="2">
        <v>-121.25</v>
      </c>
      <c r="H3917" t="s">
        <v>5792</v>
      </c>
      <c r="L3917" t="s">
        <v>5792</v>
      </c>
      <c r="AD3917" t="str">
        <f t="shared" si="185"/>
        <v xml:space="preserve">Energie, vodné, stočné, správcovské služby </v>
      </c>
    </row>
    <row r="3918" spans="1:30" x14ac:dyDescent="0.3">
      <c r="A3918" s="3">
        <v>44396</v>
      </c>
      <c r="B3918" s="2">
        <f t="shared" si="184"/>
        <v>2021</v>
      </c>
      <c r="C3918" s="2">
        <f t="shared" si="183"/>
        <v>7</v>
      </c>
      <c r="D3918" s="2">
        <v>967</v>
      </c>
      <c r="E3918" t="s">
        <v>4912</v>
      </c>
      <c r="F3918" s="4">
        <v>36677281</v>
      </c>
      <c r="G3918" s="2">
        <v>20</v>
      </c>
      <c r="H3918" t="s">
        <v>5792</v>
      </c>
      <c r="L3918" t="s">
        <v>5792</v>
      </c>
      <c r="AD3918" t="str">
        <f t="shared" si="185"/>
        <v xml:space="preserve">Energie, vodné, stočné, správcovské služby </v>
      </c>
    </row>
    <row r="3919" spans="1:30" x14ac:dyDescent="0.3">
      <c r="A3919" s="3">
        <v>44396</v>
      </c>
      <c r="B3919" s="2">
        <f t="shared" si="184"/>
        <v>2021</v>
      </c>
      <c r="C3919" s="2">
        <f t="shared" si="183"/>
        <v>7</v>
      </c>
      <c r="D3919" s="2">
        <v>966</v>
      </c>
      <c r="E3919" t="s">
        <v>4913</v>
      </c>
      <c r="F3919" s="4">
        <v>36677281</v>
      </c>
      <c r="G3919" s="2">
        <v>40</v>
      </c>
      <c r="H3919" t="s">
        <v>5792</v>
      </c>
      <c r="L3919" t="s">
        <v>5792</v>
      </c>
      <c r="AD3919" t="str">
        <f t="shared" si="185"/>
        <v xml:space="preserve">Energie, vodné, stočné, správcovské služby </v>
      </c>
    </row>
    <row r="3920" spans="1:30" x14ac:dyDescent="0.3">
      <c r="A3920" s="3">
        <v>44396</v>
      </c>
      <c r="B3920" s="2">
        <f t="shared" si="184"/>
        <v>2021</v>
      </c>
      <c r="C3920" s="2">
        <f t="shared" si="183"/>
        <v>7</v>
      </c>
      <c r="D3920" s="2">
        <v>965</v>
      </c>
      <c r="E3920" t="s">
        <v>4914</v>
      </c>
      <c r="F3920" s="4">
        <v>36677281</v>
      </c>
      <c r="G3920" s="2">
        <v>30</v>
      </c>
      <c r="H3920" t="s">
        <v>5792</v>
      </c>
      <c r="L3920" t="s">
        <v>5792</v>
      </c>
      <c r="AD3920" t="str">
        <f t="shared" si="185"/>
        <v xml:space="preserve">Energie, vodné, stočné, správcovské služby </v>
      </c>
    </row>
    <row r="3921" spans="1:30" x14ac:dyDescent="0.3">
      <c r="A3921" s="3">
        <v>44396</v>
      </c>
      <c r="B3921" s="2">
        <f t="shared" si="184"/>
        <v>2021</v>
      </c>
      <c r="C3921" s="2">
        <f t="shared" si="183"/>
        <v>7</v>
      </c>
      <c r="D3921" s="2">
        <v>964</v>
      </c>
      <c r="E3921" t="s">
        <v>4915</v>
      </c>
      <c r="F3921" s="4">
        <v>36677281</v>
      </c>
      <c r="G3921" s="2">
        <v>20</v>
      </c>
      <c r="H3921" t="s">
        <v>5792</v>
      </c>
      <c r="L3921" t="s">
        <v>5792</v>
      </c>
      <c r="AD3921" t="str">
        <f t="shared" si="185"/>
        <v xml:space="preserve">Energie, vodné, stočné, správcovské služby </v>
      </c>
    </row>
    <row r="3922" spans="1:30" x14ac:dyDescent="0.3">
      <c r="A3922" s="3">
        <v>44396</v>
      </c>
      <c r="B3922" s="2">
        <f t="shared" si="184"/>
        <v>2021</v>
      </c>
      <c r="C3922" s="2">
        <f t="shared" si="183"/>
        <v>7</v>
      </c>
      <c r="D3922" s="2">
        <v>963</v>
      </c>
      <c r="E3922" t="s">
        <v>4915</v>
      </c>
      <c r="F3922" s="4">
        <v>36677281</v>
      </c>
      <c r="G3922" s="2">
        <v>20</v>
      </c>
      <c r="H3922" t="s">
        <v>5792</v>
      </c>
      <c r="L3922" t="s">
        <v>5792</v>
      </c>
      <c r="AD3922" t="str">
        <f t="shared" si="185"/>
        <v xml:space="preserve">Energie, vodné, stočné, správcovské služby </v>
      </c>
    </row>
    <row r="3923" spans="1:30" x14ac:dyDescent="0.3">
      <c r="A3923" s="3">
        <v>44396</v>
      </c>
      <c r="B3923" s="2">
        <f t="shared" si="184"/>
        <v>2021</v>
      </c>
      <c r="C3923" s="2">
        <f t="shared" si="183"/>
        <v>7</v>
      </c>
      <c r="D3923" s="2">
        <v>962</v>
      </c>
      <c r="E3923" t="s">
        <v>4915</v>
      </c>
      <c r="F3923" s="4">
        <v>36677281</v>
      </c>
      <c r="G3923" s="2">
        <v>30</v>
      </c>
      <c r="H3923" t="s">
        <v>5792</v>
      </c>
      <c r="L3923" t="s">
        <v>5792</v>
      </c>
      <c r="AD3923" t="str">
        <f t="shared" si="185"/>
        <v xml:space="preserve">Energie, vodné, stočné, správcovské služby </v>
      </c>
    </row>
    <row r="3924" spans="1:30" x14ac:dyDescent="0.3">
      <c r="A3924" s="3">
        <v>44396</v>
      </c>
      <c r="B3924" s="2">
        <f t="shared" si="184"/>
        <v>2021</v>
      </c>
      <c r="C3924" s="2">
        <f t="shared" si="183"/>
        <v>7</v>
      </c>
      <c r="D3924" s="2">
        <v>961</v>
      </c>
      <c r="E3924" t="s">
        <v>4916</v>
      </c>
      <c r="F3924" s="4">
        <v>36677281</v>
      </c>
      <c r="G3924" s="2">
        <v>30</v>
      </c>
      <c r="H3924" t="s">
        <v>5792</v>
      </c>
      <c r="L3924" t="s">
        <v>5792</v>
      </c>
      <c r="AD3924" t="str">
        <f t="shared" si="185"/>
        <v xml:space="preserve">Energie, vodné, stočné, správcovské služby </v>
      </c>
    </row>
    <row r="3925" spans="1:30" x14ac:dyDescent="0.3">
      <c r="A3925" s="3">
        <v>44396</v>
      </c>
      <c r="B3925" s="2">
        <f t="shared" si="184"/>
        <v>2021</v>
      </c>
      <c r="C3925" s="2">
        <f t="shared" si="183"/>
        <v>7</v>
      </c>
      <c r="D3925" s="2">
        <v>960</v>
      </c>
      <c r="E3925" t="s">
        <v>4917</v>
      </c>
      <c r="F3925" s="4">
        <v>36677281</v>
      </c>
      <c r="G3925" s="2">
        <v>30</v>
      </c>
      <c r="H3925" t="s">
        <v>5792</v>
      </c>
      <c r="L3925" t="s">
        <v>5792</v>
      </c>
      <c r="AD3925" t="str">
        <f t="shared" si="185"/>
        <v xml:space="preserve">Energie, vodné, stočné, správcovské služby </v>
      </c>
    </row>
    <row r="3926" spans="1:30" x14ac:dyDescent="0.3">
      <c r="A3926" s="3">
        <v>44396</v>
      </c>
      <c r="B3926" s="2">
        <f t="shared" si="184"/>
        <v>2021</v>
      </c>
      <c r="C3926" s="2">
        <f t="shared" si="183"/>
        <v>7</v>
      </c>
      <c r="D3926" s="2">
        <v>959</v>
      </c>
      <c r="E3926" t="s">
        <v>4918</v>
      </c>
      <c r="F3926" s="4">
        <v>36677281</v>
      </c>
      <c r="G3926" s="2">
        <v>10</v>
      </c>
      <c r="H3926" t="s">
        <v>5792</v>
      </c>
      <c r="L3926" t="s">
        <v>5792</v>
      </c>
      <c r="AD3926" t="str">
        <f t="shared" si="185"/>
        <v xml:space="preserve">Energie, vodné, stočné, správcovské služby </v>
      </c>
    </row>
    <row r="3927" spans="1:30" x14ac:dyDescent="0.3">
      <c r="A3927" s="3">
        <v>44396</v>
      </c>
      <c r="B3927" s="2">
        <f t="shared" si="184"/>
        <v>2021</v>
      </c>
      <c r="C3927" s="2">
        <f t="shared" si="183"/>
        <v>7</v>
      </c>
      <c r="D3927" s="2">
        <v>958</v>
      </c>
      <c r="E3927" t="s">
        <v>4919</v>
      </c>
      <c r="F3927" s="4">
        <v>36677281</v>
      </c>
      <c r="G3927" s="2">
        <v>20</v>
      </c>
      <c r="H3927" t="s">
        <v>5792</v>
      </c>
      <c r="L3927" t="s">
        <v>5792</v>
      </c>
      <c r="AD3927" t="str">
        <f t="shared" si="185"/>
        <v xml:space="preserve">Energie, vodné, stočné, správcovské služby </v>
      </c>
    </row>
    <row r="3928" spans="1:30" x14ac:dyDescent="0.3">
      <c r="A3928" s="3">
        <v>44396</v>
      </c>
      <c r="B3928" s="2">
        <f t="shared" si="184"/>
        <v>2021</v>
      </c>
      <c r="C3928" s="2">
        <f t="shared" si="183"/>
        <v>7</v>
      </c>
      <c r="D3928" s="2">
        <v>957</v>
      </c>
      <c r="E3928" t="s">
        <v>4920</v>
      </c>
      <c r="F3928" s="4">
        <v>36677281</v>
      </c>
      <c r="G3928" s="2">
        <v>20</v>
      </c>
      <c r="H3928" t="s">
        <v>5792</v>
      </c>
      <c r="L3928" t="s">
        <v>5792</v>
      </c>
      <c r="AD3928" t="str">
        <f t="shared" si="185"/>
        <v xml:space="preserve">Energie, vodné, stočné, správcovské služby </v>
      </c>
    </row>
    <row r="3929" spans="1:30" x14ac:dyDescent="0.3">
      <c r="A3929" s="3">
        <v>44396</v>
      </c>
      <c r="B3929" s="2">
        <f t="shared" si="184"/>
        <v>2021</v>
      </c>
      <c r="C3929" s="2">
        <f t="shared" si="183"/>
        <v>7</v>
      </c>
      <c r="D3929" s="2">
        <v>956</v>
      </c>
      <c r="E3929" t="s">
        <v>4921</v>
      </c>
      <c r="F3929" s="4">
        <v>36677281</v>
      </c>
      <c r="G3929" s="2">
        <v>30</v>
      </c>
      <c r="H3929" t="s">
        <v>5792</v>
      </c>
      <c r="L3929" t="s">
        <v>5792</v>
      </c>
      <c r="AD3929" t="str">
        <f t="shared" si="185"/>
        <v xml:space="preserve">Energie, vodné, stočné, správcovské služby </v>
      </c>
    </row>
    <row r="3930" spans="1:30" x14ac:dyDescent="0.3">
      <c r="A3930" s="3">
        <v>44396</v>
      </c>
      <c r="B3930" s="2">
        <f t="shared" si="184"/>
        <v>2021</v>
      </c>
      <c r="C3930" s="2">
        <f t="shared" si="183"/>
        <v>7</v>
      </c>
      <c r="D3930" s="2">
        <v>955</v>
      </c>
      <c r="E3930" t="s">
        <v>4922</v>
      </c>
      <c r="F3930" s="4">
        <v>36677281</v>
      </c>
      <c r="G3930" s="2">
        <v>30</v>
      </c>
      <c r="H3930" t="s">
        <v>5792</v>
      </c>
      <c r="L3930" t="s">
        <v>5792</v>
      </c>
      <c r="AD3930" t="str">
        <f t="shared" si="185"/>
        <v xml:space="preserve">Energie, vodné, stočné, správcovské služby </v>
      </c>
    </row>
    <row r="3931" spans="1:30" x14ac:dyDescent="0.3">
      <c r="A3931" s="3">
        <v>44396</v>
      </c>
      <c r="B3931" s="2">
        <f t="shared" si="184"/>
        <v>2021</v>
      </c>
      <c r="C3931" s="2">
        <f t="shared" si="183"/>
        <v>7</v>
      </c>
      <c r="D3931" s="2">
        <v>947</v>
      </c>
      <c r="E3931" t="s">
        <v>4923</v>
      </c>
      <c r="F3931" s="4">
        <v>36677281</v>
      </c>
      <c r="G3931" s="2">
        <v>258.93</v>
      </c>
      <c r="H3931" t="s">
        <v>5792</v>
      </c>
      <c r="L3931" t="s">
        <v>5792</v>
      </c>
      <c r="AD3931" t="str">
        <f t="shared" si="185"/>
        <v xml:space="preserve">Energie, vodné, stočné, správcovské služby </v>
      </c>
    </row>
    <row r="3932" spans="1:30" x14ac:dyDescent="0.3">
      <c r="A3932" s="3">
        <v>44396</v>
      </c>
      <c r="B3932" s="2">
        <f t="shared" si="184"/>
        <v>2021</v>
      </c>
      <c r="C3932" s="2">
        <f t="shared" si="183"/>
        <v>7</v>
      </c>
      <c r="D3932" s="2">
        <v>946</v>
      </c>
      <c r="E3932" t="s">
        <v>4924</v>
      </c>
      <c r="F3932" s="4">
        <v>36677281</v>
      </c>
      <c r="G3932" s="2">
        <v>370.36</v>
      </c>
      <c r="H3932" t="s">
        <v>5792</v>
      </c>
      <c r="L3932" t="s">
        <v>5792</v>
      </c>
      <c r="AD3932" t="str">
        <f t="shared" si="185"/>
        <v xml:space="preserve">Energie, vodné, stočné, správcovské služby </v>
      </c>
    </row>
    <row r="3933" spans="1:30" x14ac:dyDescent="0.3">
      <c r="A3933" s="3">
        <v>44396</v>
      </c>
      <c r="B3933" s="2">
        <f t="shared" si="184"/>
        <v>2021</v>
      </c>
      <c r="C3933" s="2">
        <f t="shared" si="183"/>
        <v>7</v>
      </c>
      <c r="D3933" s="2">
        <v>945</v>
      </c>
      <c r="E3933" t="s">
        <v>4925</v>
      </c>
      <c r="F3933" s="4">
        <v>36677281</v>
      </c>
      <c r="G3933" s="2">
        <v>12.24</v>
      </c>
      <c r="H3933" t="s">
        <v>5792</v>
      </c>
      <c r="L3933" t="s">
        <v>5792</v>
      </c>
      <c r="AD3933" t="str">
        <f t="shared" si="185"/>
        <v xml:space="preserve">Energie, vodné, stočné, správcovské služby </v>
      </c>
    </row>
    <row r="3934" spans="1:30" x14ac:dyDescent="0.3">
      <c r="A3934" s="3">
        <v>44396</v>
      </c>
      <c r="B3934" s="2">
        <f t="shared" si="184"/>
        <v>2021</v>
      </c>
      <c r="C3934" s="2">
        <f t="shared" si="183"/>
        <v>7</v>
      </c>
      <c r="D3934" s="2">
        <v>944</v>
      </c>
      <c r="E3934" t="s">
        <v>4926</v>
      </c>
      <c r="F3934" s="4">
        <v>36677281</v>
      </c>
      <c r="G3934" s="2">
        <v>550.99</v>
      </c>
      <c r="H3934" t="s">
        <v>5792</v>
      </c>
      <c r="L3934" t="s">
        <v>5792</v>
      </c>
      <c r="AD3934" t="str">
        <f t="shared" si="185"/>
        <v xml:space="preserve">Energie, vodné, stočné, správcovské služby </v>
      </c>
    </row>
    <row r="3935" spans="1:30" x14ac:dyDescent="0.3">
      <c r="A3935" s="3">
        <v>44396</v>
      </c>
      <c r="B3935" s="2">
        <f t="shared" si="184"/>
        <v>2021</v>
      </c>
      <c r="C3935" s="2">
        <f t="shared" si="183"/>
        <v>7</v>
      </c>
      <c r="D3935" s="2">
        <v>943</v>
      </c>
      <c r="E3935" t="s">
        <v>4927</v>
      </c>
      <c r="F3935" s="4">
        <v>36677281</v>
      </c>
      <c r="G3935" s="2">
        <v>22.93</v>
      </c>
      <c r="H3935" t="s">
        <v>5792</v>
      </c>
      <c r="L3935" t="s">
        <v>5792</v>
      </c>
      <c r="AD3935" t="str">
        <f t="shared" si="185"/>
        <v xml:space="preserve">Energie, vodné, stočné, správcovské služby </v>
      </c>
    </row>
    <row r="3936" spans="1:30" x14ac:dyDescent="0.3">
      <c r="A3936" s="3">
        <v>44396</v>
      </c>
      <c r="B3936" s="2">
        <f t="shared" si="184"/>
        <v>2021</v>
      </c>
      <c r="C3936" s="2">
        <f t="shared" si="183"/>
        <v>7</v>
      </c>
      <c r="D3936" s="2">
        <v>942</v>
      </c>
      <c r="E3936" t="s">
        <v>4928</v>
      </c>
      <c r="F3936" s="4">
        <v>36677281</v>
      </c>
      <c r="G3936" s="2">
        <v>14.82</v>
      </c>
      <c r="H3936" t="s">
        <v>5792</v>
      </c>
      <c r="L3936" t="s">
        <v>5792</v>
      </c>
      <c r="AD3936" t="str">
        <f t="shared" si="185"/>
        <v xml:space="preserve">Energie, vodné, stočné, správcovské služby </v>
      </c>
    </row>
    <row r="3937" spans="1:30" x14ac:dyDescent="0.3">
      <c r="A3937" s="3">
        <v>44396</v>
      </c>
      <c r="B3937" s="2">
        <f t="shared" si="184"/>
        <v>2021</v>
      </c>
      <c r="C3937" s="2">
        <f t="shared" si="183"/>
        <v>7</v>
      </c>
      <c r="D3937" s="2">
        <v>941</v>
      </c>
      <c r="E3937" t="s">
        <v>4929</v>
      </c>
      <c r="F3937" s="4">
        <v>36677281</v>
      </c>
      <c r="G3937" s="2">
        <v>35.57</v>
      </c>
      <c r="H3937" t="s">
        <v>5792</v>
      </c>
      <c r="L3937" t="s">
        <v>5792</v>
      </c>
      <c r="AD3937" t="str">
        <f t="shared" si="185"/>
        <v xml:space="preserve">Energie, vodné, stočné, správcovské služby </v>
      </c>
    </row>
    <row r="3938" spans="1:30" x14ac:dyDescent="0.3">
      <c r="A3938" s="3">
        <v>44364</v>
      </c>
      <c r="B3938" s="2">
        <f t="shared" si="184"/>
        <v>2021</v>
      </c>
      <c r="C3938" s="2">
        <f t="shared" si="183"/>
        <v>6</v>
      </c>
      <c r="D3938" s="2">
        <v>781</v>
      </c>
      <c r="E3938" t="s">
        <v>5002</v>
      </c>
      <c r="F3938" s="4">
        <v>36677281</v>
      </c>
      <c r="G3938" s="2">
        <v>14.82</v>
      </c>
      <c r="H3938" t="s">
        <v>5792</v>
      </c>
      <c r="L3938" t="s">
        <v>5792</v>
      </c>
      <c r="AD3938" t="str">
        <f t="shared" si="185"/>
        <v xml:space="preserve">Energie, vodné, stočné, správcovské služby </v>
      </c>
    </row>
    <row r="3939" spans="1:30" x14ac:dyDescent="0.3">
      <c r="A3939" s="3">
        <v>44364</v>
      </c>
      <c r="B3939" s="2">
        <f t="shared" si="184"/>
        <v>2021</v>
      </c>
      <c r="C3939" s="2">
        <f t="shared" si="183"/>
        <v>6</v>
      </c>
      <c r="D3939" s="2">
        <v>780</v>
      </c>
      <c r="E3939" t="s">
        <v>5003</v>
      </c>
      <c r="F3939" s="4">
        <v>36677281</v>
      </c>
      <c r="G3939" s="2">
        <v>550.99</v>
      </c>
      <c r="H3939" t="s">
        <v>5792</v>
      </c>
      <c r="L3939" t="s">
        <v>5792</v>
      </c>
      <c r="AD3939" t="str">
        <f t="shared" si="185"/>
        <v xml:space="preserve">Energie, vodné, stočné, správcovské služby </v>
      </c>
    </row>
    <row r="3940" spans="1:30" x14ac:dyDescent="0.3">
      <c r="A3940" s="3">
        <v>44364</v>
      </c>
      <c r="B3940" s="2">
        <f t="shared" si="184"/>
        <v>2021</v>
      </c>
      <c r="C3940" s="2">
        <f t="shared" si="183"/>
        <v>6</v>
      </c>
      <c r="D3940" s="2">
        <v>779</v>
      </c>
      <c r="E3940" t="s">
        <v>5004</v>
      </c>
      <c r="F3940" s="4">
        <v>36677281</v>
      </c>
      <c r="G3940" s="2">
        <v>370.36</v>
      </c>
      <c r="H3940" t="s">
        <v>5792</v>
      </c>
      <c r="L3940" t="s">
        <v>5792</v>
      </c>
      <c r="AD3940" t="str">
        <f t="shared" si="185"/>
        <v xml:space="preserve">Energie, vodné, stočné, správcovské služby </v>
      </c>
    </row>
    <row r="3941" spans="1:30" x14ac:dyDescent="0.3">
      <c r="A3941" s="3">
        <v>44364</v>
      </c>
      <c r="B3941" s="2">
        <f t="shared" si="184"/>
        <v>2021</v>
      </c>
      <c r="C3941" s="2">
        <f t="shared" si="183"/>
        <v>6</v>
      </c>
      <c r="D3941" s="2">
        <v>778</v>
      </c>
      <c r="E3941" t="s">
        <v>5005</v>
      </c>
      <c r="F3941" s="4">
        <v>36677281</v>
      </c>
      <c r="G3941" s="2">
        <v>22.93</v>
      </c>
      <c r="H3941" t="s">
        <v>5792</v>
      </c>
      <c r="L3941" t="s">
        <v>5792</v>
      </c>
      <c r="AD3941" t="str">
        <f t="shared" si="185"/>
        <v xml:space="preserve">Energie, vodné, stočné, správcovské služby </v>
      </c>
    </row>
    <row r="3942" spans="1:30" x14ac:dyDescent="0.3">
      <c r="A3942" s="3">
        <v>44364</v>
      </c>
      <c r="B3942" s="2">
        <f t="shared" si="184"/>
        <v>2021</v>
      </c>
      <c r="C3942" s="2">
        <f t="shared" si="183"/>
        <v>6</v>
      </c>
      <c r="D3942" s="2">
        <v>777</v>
      </c>
      <c r="E3942" t="s">
        <v>5006</v>
      </c>
      <c r="F3942" s="4">
        <v>36677281</v>
      </c>
      <c r="G3942" s="2">
        <v>35.57</v>
      </c>
      <c r="H3942" t="s">
        <v>5792</v>
      </c>
      <c r="L3942" t="s">
        <v>5792</v>
      </c>
      <c r="AD3942" t="str">
        <f t="shared" si="185"/>
        <v xml:space="preserve">Energie, vodné, stočné, správcovské služby </v>
      </c>
    </row>
    <row r="3943" spans="1:30" x14ac:dyDescent="0.3">
      <c r="A3943" s="3">
        <v>44364</v>
      </c>
      <c r="B3943" s="2">
        <f t="shared" si="184"/>
        <v>2021</v>
      </c>
      <c r="C3943" s="2">
        <f t="shared" si="183"/>
        <v>6</v>
      </c>
      <c r="D3943" s="2">
        <v>776</v>
      </c>
      <c r="E3943" t="s">
        <v>5007</v>
      </c>
      <c r="F3943" s="4">
        <v>36677281</v>
      </c>
      <c r="G3943" s="2">
        <v>12.24</v>
      </c>
      <c r="H3943" t="s">
        <v>5792</v>
      </c>
      <c r="L3943" t="s">
        <v>5792</v>
      </c>
      <c r="AD3943" t="str">
        <f t="shared" si="185"/>
        <v xml:space="preserve">Energie, vodné, stočné, správcovské služby </v>
      </c>
    </row>
    <row r="3944" spans="1:30" x14ac:dyDescent="0.3">
      <c r="A3944" s="3">
        <v>44364</v>
      </c>
      <c r="B3944" s="2">
        <f t="shared" si="184"/>
        <v>2021</v>
      </c>
      <c r="C3944" s="2">
        <f t="shared" si="183"/>
        <v>6</v>
      </c>
      <c r="D3944" s="2">
        <v>772</v>
      </c>
      <c r="E3944" t="s">
        <v>5009</v>
      </c>
      <c r="F3944" s="4">
        <v>36677281</v>
      </c>
      <c r="G3944" s="2">
        <v>20</v>
      </c>
      <c r="H3944" t="s">
        <v>5792</v>
      </c>
      <c r="L3944" t="s">
        <v>5792</v>
      </c>
      <c r="AD3944" t="str">
        <f t="shared" si="185"/>
        <v xml:space="preserve">Energie, vodné, stočné, správcovské služby </v>
      </c>
    </row>
    <row r="3945" spans="1:30" x14ac:dyDescent="0.3">
      <c r="A3945" s="3">
        <v>44364</v>
      </c>
      <c r="B3945" s="2">
        <f t="shared" si="184"/>
        <v>2021</v>
      </c>
      <c r="C3945" s="2">
        <f t="shared" si="183"/>
        <v>6</v>
      </c>
      <c r="D3945" s="2">
        <v>771</v>
      </c>
      <c r="E3945" t="s">
        <v>5010</v>
      </c>
      <c r="F3945" s="4">
        <v>36677281</v>
      </c>
      <c r="G3945" s="2">
        <v>40</v>
      </c>
      <c r="H3945" t="s">
        <v>5792</v>
      </c>
      <c r="L3945" t="s">
        <v>5792</v>
      </c>
      <c r="AD3945" t="str">
        <f t="shared" si="185"/>
        <v xml:space="preserve">Energie, vodné, stočné, správcovské služby </v>
      </c>
    </row>
    <row r="3946" spans="1:30" x14ac:dyDescent="0.3">
      <c r="A3946" s="3">
        <v>44364</v>
      </c>
      <c r="B3946" s="2">
        <f t="shared" si="184"/>
        <v>2021</v>
      </c>
      <c r="C3946" s="2">
        <f t="shared" si="183"/>
        <v>6</v>
      </c>
      <c r="D3946" s="2">
        <v>770</v>
      </c>
      <c r="E3946" t="s">
        <v>5011</v>
      </c>
      <c r="F3946" s="4">
        <v>36677281</v>
      </c>
      <c r="G3946" s="2">
        <v>30</v>
      </c>
      <c r="H3946" t="s">
        <v>5792</v>
      </c>
      <c r="L3946" t="s">
        <v>5792</v>
      </c>
      <c r="AD3946" t="str">
        <f t="shared" si="185"/>
        <v xml:space="preserve">Energie, vodné, stočné, správcovské služby </v>
      </c>
    </row>
    <row r="3947" spans="1:30" x14ac:dyDescent="0.3">
      <c r="A3947" s="3">
        <v>44364</v>
      </c>
      <c r="B3947" s="2">
        <f t="shared" si="184"/>
        <v>2021</v>
      </c>
      <c r="C3947" s="2">
        <f t="shared" si="183"/>
        <v>6</v>
      </c>
      <c r="D3947" s="2">
        <v>769</v>
      </c>
      <c r="E3947" t="s">
        <v>5012</v>
      </c>
      <c r="F3947" s="4">
        <v>36677281</v>
      </c>
      <c r="G3947" s="2">
        <v>20</v>
      </c>
      <c r="H3947" t="s">
        <v>5792</v>
      </c>
      <c r="L3947" t="s">
        <v>5792</v>
      </c>
      <c r="AD3947" t="str">
        <f t="shared" si="185"/>
        <v xml:space="preserve">Energie, vodné, stočné, správcovské služby </v>
      </c>
    </row>
    <row r="3948" spans="1:30" x14ac:dyDescent="0.3">
      <c r="A3948" s="3">
        <v>44364</v>
      </c>
      <c r="B3948" s="2">
        <f t="shared" si="184"/>
        <v>2021</v>
      </c>
      <c r="C3948" s="2">
        <f t="shared" si="183"/>
        <v>6</v>
      </c>
      <c r="D3948" s="2">
        <v>768</v>
      </c>
      <c r="E3948" t="s">
        <v>5012</v>
      </c>
      <c r="F3948" s="4">
        <v>36677281</v>
      </c>
      <c r="G3948" s="2">
        <v>20</v>
      </c>
      <c r="H3948" t="s">
        <v>5792</v>
      </c>
      <c r="L3948" t="s">
        <v>5792</v>
      </c>
      <c r="AD3948" t="str">
        <f t="shared" si="185"/>
        <v xml:space="preserve">Energie, vodné, stočné, správcovské služby </v>
      </c>
    </row>
    <row r="3949" spans="1:30" x14ac:dyDescent="0.3">
      <c r="A3949" s="3">
        <v>44364</v>
      </c>
      <c r="B3949" s="2">
        <f t="shared" si="184"/>
        <v>2021</v>
      </c>
      <c r="C3949" s="2">
        <f t="shared" si="183"/>
        <v>6</v>
      </c>
      <c r="D3949" s="2">
        <v>767</v>
      </c>
      <c r="E3949" t="s">
        <v>5012</v>
      </c>
      <c r="F3949" s="4">
        <v>36677281</v>
      </c>
      <c r="G3949" s="2">
        <v>30</v>
      </c>
      <c r="H3949" t="s">
        <v>5792</v>
      </c>
      <c r="L3949" t="s">
        <v>5792</v>
      </c>
      <c r="AD3949" t="str">
        <f t="shared" si="185"/>
        <v xml:space="preserve">Energie, vodné, stočné, správcovské služby </v>
      </c>
    </row>
    <row r="3950" spans="1:30" x14ac:dyDescent="0.3">
      <c r="A3950" s="3">
        <v>44364</v>
      </c>
      <c r="B3950" s="2">
        <f t="shared" si="184"/>
        <v>2021</v>
      </c>
      <c r="C3950" s="2">
        <f t="shared" si="183"/>
        <v>6</v>
      </c>
      <c r="D3950" s="2">
        <v>766</v>
      </c>
      <c r="E3950" t="s">
        <v>5013</v>
      </c>
      <c r="F3950" s="4">
        <v>36677281</v>
      </c>
      <c r="G3950" s="2">
        <v>30</v>
      </c>
      <c r="H3950" t="s">
        <v>5792</v>
      </c>
      <c r="L3950" t="s">
        <v>5792</v>
      </c>
      <c r="AD3950" t="str">
        <f t="shared" si="185"/>
        <v xml:space="preserve">Energie, vodné, stočné, správcovské služby </v>
      </c>
    </row>
    <row r="3951" spans="1:30" x14ac:dyDescent="0.3">
      <c r="A3951" s="3">
        <v>44364</v>
      </c>
      <c r="B3951" s="2">
        <f t="shared" si="184"/>
        <v>2021</v>
      </c>
      <c r="C3951" s="2">
        <f t="shared" si="183"/>
        <v>6</v>
      </c>
      <c r="D3951" s="2">
        <v>765</v>
      </c>
      <c r="E3951" t="s">
        <v>5014</v>
      </c>
      <c r="F3951" s="4">
        <v>36677281</v>
      </c>
      <c r="G3951" s="2">
        <v>30</v>
      </c>
      <c r="H3951" t="s">
        <v>5792</v>
      </c>
      <c r="L3951" t="s">
        <v>5792</v>
      </c>
      <c r="AD3951" t="str">
        <f t="shared" si="185"/>
        <v xml:space="preserve">Energie, vodné, stočné, správcovské služby </v>
      </c>
    </row>
    <row r="3952" spans="1:30" x14ac:dyDescent="0.3">
      <c r="A3952" s="3">
        <v>44364</v>
      </c>
      <c r="B3952" s="2">
        <f t="shared" si="184"/>
        <v>2021</v>
      </c>
      <c r="C3952" s="2">
        <f t="shared" si="183"/>
        <v>6</v>
      </c>
      <c r="D3952" s="2">
        <v>764</v>
      </c>
      <c r="E3952" t="s">
        <v>5015</v>
      </c>
      <c r="F3952" s="4">
        <v>36677281</v>
      </c>
      <c r="G3952" s="2">
        <v>10</v>
      </c>
      <c r="H3952" t="s">
        <v>5792</v>
      </c>
      <c r="L3952" t="s">
        <v>5792</v>
      </c>
      <c r="AD3952" t="str">
        <f t="shared" si="185"/>
        <v xml:space="preserve">Energie, vodné, stočné, správcovské služby </v>
      </c>
    </row>
    <row r="3953" spans="1:30" x14ac:dyDescent="0.3">
      <c r="A3953" s="3">
        <v>44364</v>
      </c>
      <c r="B3953" s="2">
        <f t="shared" si="184"/>
        <v>2021</v>
      </c>
      <c r="C3953" s="2">
        <f t="shared" si="183"/>
        <v>6</v>
      </c>
      <c r="D3953" s="2">
        <v>763</v>
      </c>
      <c r="E3953" t="s">
        <v>5016</v>
      </c>
      <c r="F3953" s="4">
        <v>36677281</v>
      </c>
      <c r="G3953" s="2">
        <v>30</v>
      </c>
      <c r="H3953" t="s">
        <v>5792</v>
      </c>
      <c r="L3953" t="s">
        <v>5792</v>
      </c>
      <c r="AD3953" t="str">
        <f t="shared" si="185"/>
        <v xml:space="preserve">Energie, vodné, stočné, správcovské služby </v>
      </c>
    </row>
    <row r="3954" spans="1:30" x14ac:dyDescent="0.3">
      <c r="A3954" s="3">
        <v>44364</v>
      </c>
      <c r="B3954" s="2">
        <f t="shared" si="184"/>
        <v>2021</v>
      </c>
      <c r="C3954" s="2">
        <f t="shared" si="183"/>
        <v>6</v>
      </c>
      <c r="D3954" s="2">
        <v>762</v>
      </c>
      <c r="E3954" t="s">
        <v>5017</v>
      </c>
      <c r="F3954" s="4">
        <v>36677281</v>
      </c>
      <c r="G3954" s="2">
        <v>30</v>
      </c>
      <c r="H3954" t="s">
        <v>5792</v>
      </c>
      <c r="L3954" t="s">
        <v>5792</v>
      </c>
      <c r="AD3954" t="str">
        <f t="shared" si="185"/>
        <v xml:space="preserve">Energie, vodné, stočné, správcovské služby </v>
      </c>
    </row>
    <row r="3955" spans="1:30" x14ac:dyDescent="0.3">
      <c r="A3955" s="3">
        <v>44334</v>
      </c>
      <c r="B3955" s="2">
        <f t="shared" si="184"/>
        <v>2021</v>
      </c>
      <c r="C3955" s="2">
        <f t="shared" si="183"/>
        <v>5</v>
      </c>
      <c r="D3955" s="2">
        <v>608</v>
      </c>
      <c r="E3955" t="s">
        <v>5143</v>
      </c>
      <c r="F3955" s="4">
        <v>36677281</v>
      </c>
      <c r="G3955" s="2">
        <v>30</v>
      </c>
      <c r="H3955" t="s">
        <v>5792</v>
      </c>
      <c r="L3955" t="s">
        <v>5792</v>
      </c>
      <c r="AD3955" t="str">
        <f t="shared" si="185"/>
        <v xml:space="preserve">Energie, vodné, stočné, správcovské služby </v>
      </c>
    </row>
    <row r="3956" spans="1:30" x14ac:dyDescent="0.3">
      <c r="A3956" s="3">
        <v>44334</v>
      </c>
      <c r="B3956" s="2">
        <f t="shared" si="184"/>
        <v>2021</v>
      </c>
      <c r="C3956" s="2">
        <f t="shared" si="183"/>
        <v>5</v>
      </c>
      <c r="D3956" s="2">
        <v>607</v>
      </c>
      <c r="E3956" t="s">
        <v>5144</v>
      </c>
      <c r="F3956" s="4">
        <v>36677281</v>
      </c>
      <c r="G3956" s="2">
        <v>30</v>
      </c>
      <c r="H3956" t="s">
        <v>5792</v>
      </c>
      <c r="L3956" t="s">
        <v>5792</v>
      </c>
      <c r="AD3956" t="str">
        <f t="shared" si="185"/>
        <v xml:space="preserve">Energie, vodné, stočné, správcovské služby </v>
      </c>
    </row>
    <row r="3957" spans="1:30" x14ac:dyDescent="0.3">
      <c r="A3957" s="3">
        <v>44334</v>
      </c>
      <c r="B3957" s="2">
        <f t="shared" si="184"/>
        <v>2021</v>
      </c>
      <c r="C3957" s="2">
        <f t="shared" si="183"/>
        <v>5</v>
      </c>
      <c r="D3957" s="2">
        <v>606</v>
      </c>
      <c r="E3957" t="s">
        <v>5145</v>
      </c>
      <c r="F3957" s="4">
        <v>36677281</v>
      </c>
      <c r="G3957" s="2">
        <v>30</v>
      </c>
      <c r="H3957" t="s">
        <v>5792</v>
      </c>
      <c r="L3957" t="s">
        <v>5792</v>
      </c>
      <c r="AD3957" t="str">
        <f t="shared" si="185"/>
        <v xml:space="preserve">Energie, vodné, stočné, správcovské služby </v>
      </c>
    </row>
    <row r="3958" spans="1:30" x14ac:dyDescent="0.3">
      <c r="A3958" s="3">
        <v>44334</v>
      </c>
      <c r="B3958" s="2">
        <f t="shared" si="184"/>
        <v>2021</v>
      </c>
      <c r="C3958" s="2">
        <f t="shared" si="183"/>
        <v>5</v>
      </c>
      <c r="D3958" s="2">
        <v>605</v>
      </c>
      <c r="E3958" t="s">
        <v>5146</v>
      </c>
      <c r="F3958" s="4">
        <v>36677281</v>
      </c>
      <c r="G3958" s="2">
        <v>10</v>
      </c>
      <c r="H3958" t="s">
        <v>5792</v>
      </c>
      <c r="L3958" t="s">
        <v>5792</v>
      </c>
      <c r="AD3958" t="str">
        <f t="shared" si="185"/>
        <v xml:space="preserve">Energie, vodné, stočné, správcovské služby </v>
      </c>
    </row>
    <row r="3959" spans="1:30" x14ac:dyDescent="0.3">
      <c r="A3959" s="3">
        <v>44334</v>
      </c>
      <c r="B3959" s="2">
        <f t="shared" si="184"/>
        <v>2021</v>
      </c>
      <c r="C3959" s="2">
        <f t="shared" si="183"/>
        <v>5</v>
      </c>
      <c r="D3959" s="2">
        <v>604</v>
      </c>
      <c r="E3959" t="s">
        <v>5147</v>
      </c>
      <c r="F3959" s="4">
        <v>36677281</v>
      </c>
      <c r="G3959" s="2">
        <v>30</v>
      </c>
      <c r="H3959" t="s">
        <v>5792</v>
      </c>
      <c r="L3959" t="s">
        <v>5792</v>
      </c>
      <c r="AD3959" t="str">
        <f t="shared" si="185"/>
        <v xml:space="preserve">Energie, vodné, stočné, správcovské služby </v>
      </c>
    </row>
    <row r="3960" spans="1:30" x14ac:dyDescent="0.3">
      <c r="A3960" s="3">
        <v>44334</v>
      </c>
      <c r="B3960" s="2">
        <f t="shared" si="184"/>
        <v>2021</v>
      </c>
      <c r="C3960" s="2">
        <f t="shared" si="183"/>
        <v>5</v>
      </c>
      <c r="D3960" s="2">
        <v>603</v>
      </c>
      <c r="E3960" t="s">
        <v>5148</v>
      </c>
      <c r="F3960" s="4">
        <v>36677281</v>
      </c>
      <c r="G3960" s="2">
        <v>30</v>
      </c>
      <c r="H3960" t="s">
        <v>5792</v>
      </c>
      <c r="L3960" t="s">
        <v>5792</v>
      </c>
      <c r="AD3960" t="str">
        <f t="shared" si="185"/>
        <v xml:space="preserve">Energie, vodné, stočné, správcovské služby </v>
      </c>
    </row>
    <row r="3961" spans="1:30" x14ac:dyDescent="0.3">
      <c r="A3961" s="3">
        <v>44334</v>
      </c>
      <c r="B3961" s="2">
        <f t="shared" si="184"/>
        <v>2021</v>
      </c>
      <c r="C3961" s="2">
        <f t="shared" si="183"/>
        <v>5</v>
      </c>
      <c r="D3961" s="2">
        <v>602</v>
      </c>
      <c r="E3961" t="s">
        <v>5149</v>
      </c>
      <c r="F3961" s="4">
        <v>36677281</v>
      </c>
      <c r="G3961" s="2">
        <v>30</v>
      </c>
      <c r="H3961" t="s">
        <v>5792</v>
      </c>
      <c r="L3961" t="s">
        <v>5792</v>
      </c>
      <c r="AD3961" t="str">
        <f t="shared" si="185"/>
        <v xml:space="preserve">Energie, vodné, stočné, správcovské služby </v>
      </c>
    </row>
    <row r="3962" spans="1:30" x14ac:dyDescent="0.3">
      <c r="A3962" s="3">
        <v>44334</v>
      </c>
      <c r="B3962" s="2">
        <f t="shared" si="184"/>
        <v>2021</v>
      </c>
      <c r="C3962" s="2">
        <f t="shared" si="183"/>
        <v>5</v>
      </c>
      <c r="D3962" s="2">
        <v>601</v>
      </c>
      <c r="E3962" t="s">
        <v>5149</v>
      </c>
      <c r="F3962" s="4">
        <v>36677281</v>
      </c>
      <c r="G3962" s="2">
        <v>20</v>
      </c>
      <c r="H3962" t="s">
        <v>5792</v>
      </c>
      <c r="L3962" t="s">
        <v>5792</v>
      </c>
      <c r="AD3962" t="str">
        <f t="shared" si="185"/>
        <v xml:space="preserve">Energie, vodné, stočné, správcovské služby </v>
      </c>
    </row>
    <row r="3963" spans="1:30" x14ac:dyDescent="0.3">
      <c r="A3963" s="3">
        <v>44334</v>
      </c>
      <c r="B3963" s="2">
        <f t="shared" si="184"/>
        <v>2021</v>
      </c>
      <c r="C3963" s="2">
        <f t="shared" si="183"/>
        <v>5</v>
      </c>
      <c r="D3963" s="2">
        <v>629</v>
      </c>
      <c r="E3963" t="s">
        <v>5150</v>
      </c>
      <c r="F3963" s="4">
        <v>36677281</v>
      </c>
      <c r="G3963" s="2">
        <v>14.82</v>
      </c>
      <c r="H3963" t="s">
        <v>5792</v>
      </c>
      <c r="L3963" t="s">
        <v>5792</v>
      </c>
      <c r="AD3963" t="str">
        <f t="shared" si="185"/>
        <v xml:space="preserve">Energie, vodné, stočné, správcovské služby </v>
      </c>
    </row>
    <row r="3964" spans="1:30" x14ac:dyDescent="0.3">
      <c r="A3964" s="3">
        <v>44334</v>
      </c>
      <c r="B3964" s="2">
        <f t="shared" si="184"/>
        <v>2021</v>
      </c>
      <c r="C3964" s="2">
        <f t="shared" si="183"/>
        <v>5</v>
      </c>
      <c r="D3964" s="2">
        <v>628</v>
      </c>
      <c r="E3964" t="s">
        <v>5151</v>
      </c>
      <c r="F3964" s="4">
        <v>36677281</v>
      </c>
      <c r="G3964" s="2">
        <v>35.57</v>
      </c>
      <c r="H3964" t="s">
        <v>5792</v>
      </c>
      <c r="L3964" t="s">
        <v>5792</v>
      </c>
      <c r="AD3964" t="str">
        <f t="shared" si="185"/>
        <v xml:space="preserve">Energie, vodné, stočné, správcovské služby </v>
      </c>
    </row>
    <row r="3965" spans="1:30" x14ac:dyDescent="0.3">
      <c r="A3965" s="3">
        <v>44334</v>
      </c>
      <c r="B3965" s="2">
        <f t="shared" si="184"/>
        <v>2021</v>
      </c>
      <c r="C3965" s="2">
        <f t="shared" si="183"/>
        <v>5</v>
      </c>
      <c r="D3965" s="2">
        <v>627</v>
      </c>
      <c r="E3965" t="s">
        <v>5152</v>
      </c>
      <c r="F3965" s="4">
        <v>36677281</v>
      </c>
      <c r="G3965" s="2">
        <v>12.24</v>
      </c>
      <c r="H3965" t="s">
        <v>5792</v>
      </c>
      <c r="L3965" t="s">
        <v>5792</v>
      </c>
      <c r="AD3965" t="str">
        <f t="shared" si="185"/>
        <v xml:space="preserve">Energie, vodné, stočné, správcovské služby </v>
      </c>
    </row>
    <row r="3966" spans="1:30" x14ac:dyDescent="0.3">
      <c r="A3966" s="3">
        <v>44334</v>
      </c>
      <c r="B3966" s="2">
        <f t="shared" si="184"/>
        <v>2021</v>
      </c>
      <c r="C3966" s="2">
        <f t="shared" si="183"/>
        <v>5</v>
      </c>
      <c r="D3966" s="2">
        <v>626</v>
      </c>
      <c r="E3966" t="s">
        <v>5153</v>
      </c>
      <c r="F3966" s="4">
        <v>36677281</v>
      </c>
      <c r="G3966" s="2">
        <v>370.36</v>
      </c>
      <c r="H3966" t="s">
        <v>5792</v>
      </c>
      <c r="L3966" t="s">
        <v>5792</v>
      </c>
      <c r="AD3966" t="str">
        <f t="shared" si="185"/>
        <v xml:space="preserve">Energie, vodné, stočné, správcovské služby </v>
      </c>
    </row>
    <row r="3967" spans="1:30" x14ac:dyDescent="0.3">
      <c r="A3967" s="3">
        <v>44334</v>
      </c>
      <c r="B3967" s="2">
        <f t="shared" si="184"/>
        <v>2021</v>
      </c>
      <c r="C3967" s="2">
        <f t="shared" si="183"/>
        <v>5</v>
      </c>
      <c r="D3967" s="2">
        <v>625</v>
      </c>
      <c r="E3967" t="s">
        <v>5154</v>
      </c>
      <c r="F3967" s="4">
        <v>36677281</v>
      </c>
      <c r="G3967" s="2">
        <v>22.93</v>
      </c>
      <c r="H3967" t="s">
        <v>5792</v>
      </c>
      <c r="L3967" t="s">
        <v>5792</v>
      </c>
      <c r="AD3967" t="str">
        <f t="shared" si="185"/>
        <v xml:space="preserve">Energie, vodné, stočné, správcovské služby </v>
      </c>
    </row>
    <row r="3968" spans="1:30" x14ac:dyDescent="0.3">
      <c r="A3968" s="3">
        <v>44334</v>
      </c>
      <c r="B3968" s="2">
        <f t="shared" si="184"/>
        <v>2021</v>
      </c>
      <c r="C3968" s="2">
        <f t="shared" si="183"/>
        <v>5</v>
      </c>
      <c r="D3968" s="2">
        <v>624</v>
      </c>
      <c r="E3968" t="s">
        <v>5155</v>
      </c>
      <c r="F3968" s="4">
        <v>36677281</v>
      </c>
      <c r="G3968" s="2">
        <v>550.99</v>
      </c>
      <c r="H3968" t="s">
        <v>5792</v>
      </c>
      <c r="L3968" t="s">
        <v>5792</v>
      </c>
      <c r="AD3968" t="str">
        <f t="shared" si="185"/>
        <v xml:space="preserve">Energie, vodné, stočné, správcovské služby </v>
      </c>
    </row>
    <row r="3969" spans="1:30" x14ac:dyDescent="0.3">
      <c r="A3969" s="3">
        <v>44333</v>
      </c>
      <c r="B3969" s="2">
        <f t="shared" si="184"/>
        <v>2021</v>
      </c>
      <c r="C3969" s="2">
        <f t="shared" si="183"/>
        <v>5</v>
      </c>
      <c r="D3969" s="2">
        <v>609</v>
      </c>
      <c r="E3969" t="s">
        <v>5157</v>
      </c>
      <c r="F3969" s="4">
        <v>36677281</v>
      </c>
      <c r="G3969" s="2">
        <v>40</v>
      </c>
      <c r="H3969" t="s">
        <v>5792</v>
      </c>
      <c r="L3969" t="s">
        <v>5792</v>
      </c>
      <c r="AD3969" t="str">
        <f t="shared" si="185"/>
        <v xml:space="preserve">Energie, vodné, stočné, správcovské služby </v>
      </c>
    </row>
    <row r="3970" spans="1:30" x14ac:dyDescent="0.3">
      <c r="A3970" s="3">
        <v>44320</v>
      </c>
      <c r="B3970" s="2">
        <f t="shared" si="184"/>
        <v>2021</v>
      </c>
      <c r="C3970" s="2">
        <f t="shared" ref="C3970:C4033" si="186">MONTH(A3970)</f>
        <v>5</v>
      </c>
      <c r="D3970" s="2">
        <v>567</v>
      </c>
      <c r="E3970" t="s">
        <v>5222</v>
      </c>
      <c r="F3970" s="4">
        <v>36677281</v>
      </c>
      <c r="G3970" s="2">
        <v>-90.04</v>
      </c>
      <c r="H3970" t="s">
        <v>5792</v>
      </c>
      <c r="L3970" t="s">
        <v>5792</v>
      </c>
      <c r="AD3970" t="str">
        <f t="shared" si="185"/>
        <v xml:space="preserve">Energie, vodné, stočné, správcovské služby </v>
      </c>
    </row>
    <row r="3971" spans="1:30" x14ac:dyDescent="0.3">
      <c r="A3971" s="3">
        <v>44309</v>
      </c>
      <c r="B3971" s="2">
        <f t="shared" ref="B3971:B4034" si="187">YEAR(A3971)</f>
        <v>2021</v>
      </c>
      <c r="C3971" s="2">
        <f t="shared" si="186"/>
        <v>4</v>
      </c>
      <c r="D3971" s="2">
        <v>539</v>
      </c>
      <c r="E3971" t="s">
        <v>5268</v>
      </c>
      <c r="F3971" s="4">
        <v>36677281</v>
      </c>
      <c r="G3971" s="2">
        <v>-13.15</v>
      </c>
      <c r="H3971" t="s">
        <v>5792</v>
      </c>
      <c r="L3971" t="s">
        <v>5792</v>
      </c>
      <c r="AD3971" t="str">
        <f t="shared" ref="AD3971:AD4034" si="188">_xlfn.CONCAT(IF($K3971="x",_xlfn.CONCAT($K$1, " "),""),IF($L3971="x",_xlfn.CONCAT($L$1, " "),""),IF($M3971="x",_xlfn.CONCAT($M$1, " "),""),IF($N3971="x",_xlfn.CONCAT($N$1, " "),""),IF($O3971="x",_xlfn.CONCAT($O$1, " "),""),IF($P3971="x",_xlfn.CONCAT($P$1, " "),""),IF($Q3971="x",_xlfn.CONCAT($Q$1, " "),""),IF($R3971="x",_xlfn.CONCAT($R$1, " "),""),IF($S3971="x",_xlfn.CONCAT($S$1, " "),""), IF($T3971="x",_xlfn.CONCAT($T$1, " "),""),IF($U3971="x",_xlfn.CONCAT($U$1, " "),""),IF($V3971="x",_xlfn.CONCAT($V$1, " "),""),IF($W3971="x",_xlfn.CONCAT($W$1, " "),""),IF($X3971="x",_xlfn.CONCAT($X$1, " "),""),IF($Y3971="x",_xlfn.CONCAT($Y$1, " "),""),IF($Z3971="x",_xlfn.CONCAT($Z$1, " "),""),IF($AA3971="x",_xlfn.CONCAT($AA$1, " "),""),IF($AB3971="x",_xlfn.CONCAT($AB$1, " "),""),IF($AC3971="x",_xlfn.CONCAT($AC$1, " "),""))</f>
        <v xml:space="preserve">Energie, vodné, stočné, správcovské služby </v>
      </c>
    </row>
    <row r="3972" spans="1:30" x14ac:dyDescent="0.3">
      <c r="A3972" s="3">
        <v>44302</v>
      </c>
      <c r="B3972" s="2">
        <f t="shared" si="187"/>
        <v>2021</v>
      </c>
      <c r="C3972" s="2">
        <f t="shared" si="186"/>
        <v>4</v>
      </c>
      <c r="D3972" s="2">
        <v>481</v>
      </c>
      <c r="E3972" t="s">
        <v>5286</v>
      </c>
      <c r="F3972" s="4">
        <v>36677281</v>
      </c>
      <c r="G3972" s="2">
        <v>40</v>
      </c>
      <c r="H3972" t="s">
        <v>5792</v>
      </c>
      <c r="L3972" t="s">
        <v>5792</v>
      </c>
      <c r="AD3972" t="str">
        <f t="shared" si="188"/>
        <v xml:space="preserve">Energie, vodné, stočné, správcovské služby </v>
      </c>
    </row>
    <row r="3973" spans="1:30" x14ac:dyDescent="0.3">
      <c r="A3973" s="3">
        <v>44302</v>
      </c>
      <c r="B3973" s="2">
        <f t="shared" si="187"/>
        <v>2021</v>
      </c>
      <c r="C3973" s="2">
        <f t="shared" si="186"/>
        <v>4</v>
      </c>
      <c r="D3973" s="2">
        <v>480</v>
      </c>
      <c r="E3973" t="s">
        <v>5287</v>
      </c>
      <c r="F3973" s="4">
        <v>36677281</v>
      </c>
      <c r="G3973" s="2">
        <v>14.82</v>
      </c>
      <c r="H3973" t="s">
        <v>5792</v>
      </c>
      <c r="L3973" t="s">
        <v>5792</v>
      </c>
      <c r="AD3973" t="str">
        <f t="shared" si="188"/>
        <v xml:space="preserve">Energie, vodné, stočné, správcovské služby </v>
      </c>
    </row>
    <row r="3974" spans="1:30" x14ac:dyDescent="0.3">
      <c r="A3974" s="3">
        <v>44302</v>
      </c>
      <c r="B3974" s="2">
        <f t="shared" si="187"/>
        <v>2021</v>
      </c>
      <c r="C3974" s="2">
        <f t="shared" si="186"/>
        <v>4</v>
      </c>
      <c r="D3974" s="2">
        <v>479</v>
      </c>
      <c r="E3974" t="s">
        <v>5288</v>
      </c>
      <c r="F3974" s="4">
        <v>36677281</v>
      </c>
      <c r="G3974" s="2">
        <v>550.99</v>
      </c>
      <c r="H3974" t="s">
        <v>5792</v>
      </c>
      <c r="L3974" t="s">
        <v>5792</v>
      </c>
      <c r="AD3974" t="str">
        <f t="shared" si="188"/>
        <v xml:space="preserve">Energie, vodné, stočné, správcovské služby </v>
      </c>
    </row>
    <row r="3975" spans="1:30" x14ac:dyDescent="0.3">
      <c r="A3975" s="3">
        <v>44302</v>
      </c>
      <c r="B3975" s="2">
        <f t="shared" si="187"/>
        <v>2021</v>
      </c>
      <c r="C3975" s="2">
        <f t="shared" si="186"/>
        <v>4</v>
      </c>
      <c r="D3975" s="2">
        <v>478</v>
      </c>
      <c r="E3975" t="s">
        <v>5289</v>
      </c>
      <c r="F3975" s="4">
        <v>36677281</v>
      </c>
      <c r="G3975" s="2">
        <v>370.36</v>
      </c>
      <c r="H3975" t="s">
        <v>5792</v>
      </c>
      <c r="L3975" t="s">
        <v>5792</v>
      </c>
      <c r="AD3975" t="str">
        <f t="shared" si="188"/>
        <v xml:space="preserve">Energie, vodné, stočné, správcovské služby </v>
      </c>
    </row>
    <row r="3976" spans="1:30" x14ac:dyDescent="0.3">
      <c r="A3976" s="3">
        <v>44302</v>
      </c>
      <c r="B3976" s="2">
        <f t="shared" si="187"/>
        <v>2021</v>
      </c>
      <c r="C3976" s="2">
        <f t="shared" si="186"/>
        <v>4</v>
      </c>
      <c r="D3976" s="2">
        <v>477</v>
      </c>
      <c r="E3976" t="s">
        <v>5290</v>
      </c>
      <c r="F3976" s="4">
        <v>36677281</v>
      </c>
      <c r="G3976" s="2">
        <v>22.93</v>
      </c>
      <c r="H3976" t="s">
        <v>5792</v>
      </c>
      <c r="L3976" t="s">
        <v>5792</v>
      </c>
      <c r="AD3976" t="str">
        <f t="shared" si="188"/>
        <v xml:space="preserve">Energie, vodné, stočné, správcovské služby </v>
      </c>
    </row>
    <row r="3977" spans="1:30" x14ac:dyDescent="0.3">
      <c r="A3977" s="3">
        <v>44302</v>
      </c>
      <c r="B3977" s="2">
        <f t="shared" si="187"/>
        <v>2021</v>
      </c>
      <c r="C3977" s="2">
        <f t="shared" si="186"/>
        <v>4</v>
      </c>
      <c r="D3977" s="2">
        <v>470</v>
      </c>
      <c r="E3977" t="s">
        <v>5294</v>
      </c>
      <c r="F3977" s="4">
        <v>36677281</v>
      </c>
      <c r="G3977" s="2">
        <v>12.24</v>
      </c>
      <c r="H3977" t="s">
        <v>5792</v>
      </c>
      <c r="L3977" t="s">
        <v>5792</v>
      </c>
      <c r="AD3977" t="str">
        <f t="shared" si="188"/>
        <v xml:space="preserve">Energie, vodné, stočné, správcovské služby </v>
      </c>
    </row>
    <row r="3978" spans="1:30" x14ac:dyDescent="0.3">
      <c r="A3978" s="3">
        <v>44302</v>
      </c>
      <c r="B3978" s="2">
        <f t="shared" si="187"/>
        <v>2021</v>
      </c>
      <c r="C3978" s="2">
        <f t="shared" si="186"/>
        <v>4</v>
      </c>
      <c r="D3978" s="2">
        <v>469</v>
      </c>
      <c r="E3978" t="s">
        <v>5295</v>
      </c>
      <c r="F3978" s="4">
        <v>36677281</v>
      </c>
      <c r="G3978" s="2">
        <v>35.57</v>
      </c>
      <c r="H3978" t="s">
        <v>5792</v>
      </c>
      <c r="L3978" t="s">
        <v>5792</v>
      </c>
      <c r="AD3978" t="str">
        <f t="shared" si="188"/>
        <v xml:space="preserve">Energie, vodné, stočné, správcovské služby </v>
      </c>
    </row>
    <row r="3979" spans="1:30" x14ac:dyDescent="0.3">
      <c r="A3979" s="3">
        <v>44302</v>
      </c>
      <c r="B3979" s="2">
        <f t="shared" si="187"/>
        <v>2021</v>
      </c>
      <c r="C3979" s="2">
        <f t="shared" si="186"/>
        <v>4</v>
      </c>
      <c r="D3979" s="2">
        <v>468</v>
      </c>
      <c r="E3979" t="s">
        <v>5296</v>
      </c>
      <c r="F3979" s="4">
        <v>36677281</v>
      </c>
      <c r="G3979" s="2">
        <v>30</v>
      </c>
      <c r="H3979" t="s">
        <v>5792</v>
      </c>
      <c r="L3979" t="s">
        <v>5792</v>
      </c>
      <c r="AD3979" t="str">
        <f t="shared" si="188"/>
        <v xml:space="preserve">Energie, vodné, stočné, správcovské služby </v>
      </c>
    </row>
    <row r="3980" spans="1:30" x14ac:dyDescent="0.3">
      <c r="A3980" s="3">
        <v>44302</v>
      </c>
      <c r="B3980" s="2">
        <f t="shared" si="187"/>
        <v>2021</v>
      </c>
      <c r="C3980" s="2">
        <f t="shared" si="186"/>
        <v>4</v>
      </c>
      <c r="D3980" s="2">
        <v>467</v>
      </c>
      <c r="E3980" t="s">
        <v>5297</v>
      </c>
      <c r="F3980" s="4">
        <v>36677281</v>
      </c>
      <c r="G3980" s="2">
        <v>30</v>
      </c>
      <c r="H3980" t="s">
        <v>5792</v>
      </c>
      <c r="L3980" t="s">
        <v>5792</v>
      </c>
      <c r="AD3980" t="str">
        <f t="shared" si="188"/>
        <v xml:space="preserve">Energie, vodné, stočné, správcovské služby </v>
      </c>
    </row>
    <row r="3981" spans="1:30" x14ac:dyDescent="0.3">
      <c r="A3981" s="3">
        <v>44302</v>
      </c>
      <c r="B3981" s="2">
        <f t="shared" si="187"/>
        <v>2021</v>
      </c>
      <c r="C3981" s="2">
        <f t="shared" si="186"/>
        <v>4</v>
      </c>
      <c r="D3981" s="2">
        <v>466</v>
      </c>
      <c r="E3981" t="s">
        <v>5298</v>
      </c>
      <c r="F3981" s="4">
        <v>36677281</v>
      </c>
      <c r="G3981" s="2">
        <v>10</v>
      </c>
      <c r="H3981" t="s">
        <v>5792</v>
      </c>
      <c r="L3981" t="s">
        <v>5792</v>
      </c>
      <c r="AD3981" t="str">
        <f t="shared" si="188"/>
        <v xml:space="preserve">Energie, vodné, stočné, správcovské služby </v>
      </c>
    </row>
    <row r="3982" spans="1:30" x14ac:dyDescent="0.3">
      <c r="A3982" s="3">
        <v>44302</v>
      </c>
      <c r="B3982" s="2">
        <f t="shared" si="187"/>
        <v>2021</v>
      </c>
      <c r="C3982" s="2">
        <f t="shared" si="186"/>
        <v>4</v>
      </c>
      <c r="D3982" s="2">
        <v>465</v>
      </c>
      <c r="E3982" t="s">
        <v>5299</v>
      </c>
      <c r="F3982" s="4">
        <v>36677281</v>
      </c>
      <c r="G3982" s="2">
        <v>30</v>
      </c>
      <c r="H3982" t="s">
        <v>5792</v>
      </c>
      <c r="L3982" t="s">
        <v>5792</v>
      </c>
      <c r="AD3982" t="str">
        <f t="shared" si="188"/>
        <v xml:space="preserve">Energie, vodné, stočné, správcovské služby </v>
      </c>
    </row>
    <row r="3983" spans="1:30" x14ac:dyDescent="0.3">
      <c r="A3983" s="3">
        <v>44302</v>
      </c>
      <c r="B3983" s="2">
        <f t="shared" si="187"/>
        <v>2021</v>
      </c>
      <c r="C3983" s="2">
        <f t="shared" si="186"/>
        <v>4</v>
      </c>
      <c r="D3983" s="2">
        <v>464</v>
      </c>
      <c r="E3983" t="s">
        <v>5300</v>
      </c>
      <c r="F3983" s="4">
        <v>36677281</v>
      </c>
      <c r="G3983" s="2">
        <v>20</v>
      </c>
      <c r="H3983" t="s">
        <v>5792</v>
      </c>
      <c r="L3983" t="s">
        <v>5792</v>
      </c>
      <c r="AD3983" t="str">
        <f t="shared" si="188"/>
        <v xml:space="preserve">Energie, vodné, stočné, správcovské služby </v>
      </c>
    </row>
    <row r="3984" spans="1:30" x14ac:dyDescent="0.3">
      <c r="A3984" s="3">
        <v>44302</v>
      </c>
      <c r="B3984" s="2">
        <f t="shared" si="187"/>
        <v>2021</v>
      </c>
      <c r="C3984" s="2">
        <f t="shared" si="186"/>
        <v>4</v>
      </c>
      <c r="D3984" s="2">
        <v>463</v>
      </c>
      <c r="E3984" t="s">
        <v>5300</v>
      </c>
      <c r="F3984" s="4">
        <v>36677281</v>
      </c>
      <c r="G3984" s="2">
        <v>30</v>
      </c>
      <c r="H3984" t="s">
        <v>5792</v>
      </c>
      <c r="L3984" t="s">
        <v>5792</v>
      </c>
      <c r="AD3984" t="str">
        <f t="shared" si="188"/>
        <v xml:space="preserve">Energie, vodné, stočné, správcovské služby </v>
      </c>
    </row>
    <row r="3985" spans="1:30" x14ac:dyDescent="0.3">
      <c r="A3985" s="3">
        <v>44302</v>
      </c>
      <c r="B3985" s="2">
        <f t="shared" si="187"/>
        <v>2021</v>
      </c>
      <c r="C3985" s="2">
        <f t="shared" si="186"/>
        <v>4</v>
      </c>
      <c r="D3985" s="2">
        <v>462</v>
      </c>
      <c r="E3985" t="s">
        <v>5301</v>
      </c>
      <c r="F3985" s="4">
        <v>36677281</v>
      </c>
      <c r="G3985" s="2">
        <v>30</v>
      </c>
      <c r="H3985" t="s">
        <v>5792</v>
      </c>
      <c r="L3985" t="s">
        <v>5792</v>
      </c>
      <c r="AD3985" t="str">
        <f t="shared" si="188"/>
        <v xml:space="preserve">Energie, vodné, stočné, správcovské služby </v>
      </c>
    </row>
    <row r="3986" spans="1:30" x14ac:dyDescent="0.3">
      <c r="A3986" s="3">
        <v>44302</v>
      </c>
      <c r="B3986" s="2">
        <f t="shared" si="187"/>
        <v>2021</v>
      </c>
      <c r="C3986" s="2">
        <f t="shared" si="186"/>
        <v>4</v>
      </c>
      <c r="D3986" s="2">
        <v>461</v>
      </c>
      <c r="E3986" t="s">
        <v>5302</v>
      </c>
      <c r="F3986" s="4">
        <v>36677281</v>
      </c>
      <c r="G3986" s="2">
        <v>30</v>
      </c>
      <c r="H3986" t="s">
        <v>5792</v>
      </c>
      <c r="L3986" t="s">
        <v>5792</v>
      </c>
      <c r="AD3986" t="str">
        <f t="shared" si="188"/>
        <v xml:space="preserve">Energie, vodné, stočné, správcovské služby </v>
      </c>
    </row>
    <row r="3987" spans="1:30" x14ac:dyDescent="0.3">
      <c r="A3987" s="3">
        <v>44302</v>
      </c>
      <c r="B3987" s="2">
        <f t="shared" si="187"/>
        <v>2021</v>
      </c>
      <c r="C3987" s="2">
        <f t="shared" si="186"/>
        <v>4</v>
      </c>
      <c r="D3987" s="2">
        <v>460</v>
      </c>
      <c r="E3987" t="s">
        <v>5303</v>
      </c>
      <c r="F3987" s="4">
        <v>36677281</v>
      </c>
      <c r="G3987" s="2">
        <v>30</v>
      </c>
      <c r="H3987" t="s">
        <v>5792</v>
      </c>
      <c r="L3987" t="s">
        <v>5792</v>
      </c>
      <c r="AD3987" t="str">
        <f t="shared" si="188"/>
        <v xml:space="preserve">Energie, vodné, stočné, správcovské služby </v>
      </c>
    </row>
    <row r="3988" spans="1:30" x14ac:dyDescent="0.3">
      <c r="A3988" s="3">
        <v>44286</v>
      </c>
      <c r="B3988" s="2">
        <f t="shared" si="187"/>
        <v>2021</v>
      </c>
      <c r="C3988" s="2">
        <f t="shared" si="186"/>
        <v>3</v>
      </c>
      <c r="D3988" s="2">
        <v>388</v>
      </c>
      <c r="E3988" t="s">
        <v>5362</v>
      </c>
      <c r="F3988" s="4">
        <v>36677281</v>
      </c>
      <c r="G3988" s="2">
        <v>-10.72</v>
      </c>
      <c r="H3988" t="s">
        <v>5792</v>
      </c>
      <c r="L3988" t="s">
        <v>5792</v>
      </c>
      <c r="AD3988" t="str">
        <f t="shared" si="188"/>
        <v xml:space="preserve">Energie, vodné, stočné, správcovské služby </v>
      </c>
    </row>
    <row r="3989" spans="1:30" x14ac:dyDescent="0.3">
      <c r="A3989" s="3">
        <v>44274</v>
      </c>
      <c r="B3989" s="2">
        <f t="shared" si="187"/>
        <v>2021</v>
      </c>
      <c r="C3989" s="2">
        <f t="shared" si="186"/>
        <v>3</v>
      </c>
      <c r="D3989" s="2">
        <v>294</v>
      </c>
      <c r="E3989" t="s">
        <v>5462</v>
      </c>
      <c r="F3989" s="4">
        <v>36677281</v>
      </c>
      <c r="G3989" s="2">
        <v>9.8800000000000008</v>
      </c>
      <c r="H3989" t="s">
        <v>5792</v>
      </c>
      <c r="L3989" t="s">
        <v>5792</v>
      </c>
      <c r="AD3989" t="str">
        <f t="shared" si="188"/>
        <v xml:space="preserve">Energie, vodné, stočné, správcovské služby </v>
      </c>
    </row>
    <row r="3990" spans="1:30" x14ac:dyDescent="0.3">
      <c r="A3990" s="3">
        <v>44274</v>
      </c>
      <c r="B3990" s="2">
        <f t="shared" si="187"/>
        <v>2021</v>
      </c>
      <c r="C3990" s="2">
        <f t="shared" si="186"/>
        <v>3</v>
      </c>
      <c r="D3990" s="2">
        <v>293</v>
      </c>
      <c r="E3990" t="s">
        <v>5463</v>
      </c>
      <c r="F3990" s="4">
        <v>36677281</v>
      </c>
      <c r="G3990" s="2">
        <v>-23.35</v>
      </c>
      <c r="H3990" t="s">
        <v>5792</v>
      </c>
      <c r="L3990" t="s">
        <v>5792</v>
      </c>
      <c r="AD3990" t="str">
        <f t="shared" si="188"/>
        <v xml:space="preserve">Energie, vodné, stočné, správcovské služby </v>
      </c>
    </row>
    <row r="3991" spans="1:30" x14ac:dyDescent="0.3">
      <c r="A3991" s="3">
        <v>44274</v>
      </c>
      <c r="B3991" s="2">
        <f t="shared" si="187"/>
        <v>2021</v>
      </c>
      <c r="C3991" s="2">
        <f t="shared" si="186"/>
        <v>3</v>
      </c>
      <c r="D3991" s="2">
        <v>292</v>
      </c>
      <c r="E3991" t="s">
        <v>5464</v>
      </c>
      <c r="F3991" s="4">
        <v>36677281</v>
      </c>
      <c r="G3991" s="2">
        <v>2.06</v>
      </c>
      <c r="H3991" t="s">
        <v>5792</v>
      </c>
      <c r="L3991" t="s">
        <v>5792</v>
      </c>
      <c r="AD3991" t="str">
        <f t="shared" si="188"/>
        <v xml:space="preserve">Energie, vodné, stočné, správcovské služby </v>
      </c>
    </row>
    <row r="3992" spans="1:30" x14ac:dyDescent="0.3">
      <c r="A3992" s="3">
        <v>44272</v>
      </c>
      <c r="B3992" s="2">
        <f t="shared" si="187"/>
        <v>2021</v>
      </c>
      <c r="C3992" s="2">
        <f t="shared" si="186"/>
        <v>3</v>
      </c>
      <c r="D3992" s="2">
        <v>285</v>
      </c>
      <c r="E3992" t="s">
        <v>5471</v>
      </c>
      <c r="F3992" s="4">
        <v>36677281</v>
      </c>
      <c r="G3992" s="2">
        <v>30</v>
      </c>
      <c r="H3992" t="s">
        <v>5792</v>
      </c>
      <c r="L3992" t="s">
        <v>5792</v>
      </c>
      <c r="AD3992" t="str">
        <f t="shared" si="188"/>
        <v xml:space="preserve">Energie, vodné, stočné, správcovské služby </v>
      </c>
    </row>
    <row r="3993" spans="1:30" x14ac:dyDescent="0.3">
      <c r="A3993" s="3">
        <v>44272</v>
      </c>
      <c r="B3993" s="2">
        <f t="shared" si="187"/>
        <v>2021</v>
      </c>
      <c r="C3993" s="2">
        <f t="shared" si="186"/>
        <v>3</v>
      </c>
      <c r="D3993" s="2">
        <v>284</v>
      </c>
      <c r="E3993" t="s">
        <v>5472</v>
      </c>
      <c r="F3993" s="4">
        <v>36677281</v>
      </c>
      <c r="G3993" s="2">
        <v>35.57</v>
      </c>
      <c r="H3993" t="s">
        <v>5792</v>
      </c>
      <c r="L3993" t="s">
        <v>5792</v>
      </c>
      <c r="AD3993" t="str">
        <f t="shared" si="188"/>
        <v xml:space="preserve">Energie, vodné, stočné, správcovské služby </v>
      </c>
    </row>
    <row r="3994" spans="1:30" x14ac:dyDescent="0.3">
      <c r="A3994" s="3">
        <v>44272</v>
      </c>
      <c r="B3994" s="2">
        <f t="shared" si="187"/>
        <v>2021</v>
      </c>
      <c r="C3994" s="2">
        <f t="shared" si="186"/>
        <v>3</v>
      </c>
      <c r="D3994" s="2">
        <v>283</v>
      </c>
      <c r="E3994" t="s">
        <v>5473</v>
      </c>
      <c r="F3994" s="4">
        <v>36677281</v>
      </c>
      <c r="G3994" s="2">
        <v>12.24</v>
      </c>
      <c r="H3994" t="s">
        <v>5792</v>
      </c>
      <c r="L3994" t="s">
        <v>5792</v>
      </c>
      <c r="AD3994" t="str">
        <f t="shared" si="188"/>
        <v xml:space="preserve">Energie, vodné, stočné, správcovské služby </v>
      </c>
    </row>
    <row r="3995" spans="1:30" x14ac:dyDescent="0.3">
      <c r="A3995" s="3">
        <v>44272</v>
      </c>
      <c r="B3995" s="2">
        <f t="shared" si="187"/>
        <v>2021</v>
      </c>
      <c r="C3995" s="2">
        <f t="shared" si="186"/>
        <v>3</v>
      </c>
      <c r="D3995" s="2">
        <v>282</v>
      </c>
      <c r="E3995" t="s">
        <v>5474</v>
      </c>
      <c r="F3995" s="4">
        <v>36677281</v>
      </c>
      <c r="G3995" s="2">
        <v>30</v>
      </c>
      <c r="H3995" t="s">
        <v>5792</v>
      </c>
      <c r="L3995" t="s">
        <v>5792</v>
      </c>
      <c r="AD3995" t="str">
        <f t="shared" si="188"/>
        <v xml:space="preserve">Energie, vodné, stočné, správcovské služby </v>
      </c>
    </row>
    <row r="3996" spans="1:30" x14ac:dyDescent="0.3">
      <c r="A3996" s="3">
        <v>44272</v>
      </c>
      <c r="B3996" s="2">
        <f t="shared" si="187"/>
        <v>2021</v>
      </c>
      <c r="C3996" s="2">
        <f t="shared" si="186"/>
        <v>3</v>
      </c>
      <c r="D3996" s="2">
        <v>281</v>
      </c>
      <c r="E3996" t="s">
        <v>5475</v>
      </c>
      <c r="F3996" s="4">
        <v>36677281</v>
      </c>
      <c r="G3996" s="2">
        <v>30</v>
      </c>
      <c r="H3996" t="s">
        <v>5792</v>
      </c>
      <c r="L3996" t="s">
        <v>5792</v>
      </c>
      <c r="AD3996" t="str">
        <f t="shared" si="188"/>
        <v xml:space="preserve">Energie, vodné, stočné, správcovské služby </v>
      </c>
    </row>
    <row r="3997" spans="1:30" x14ac:dyDescent="0.3">
      <c r="A3997" s="3">
        <v>44272</v>
      </c>
      <c r="B3997" s="2">
        <f t="shared" si="187"/>
        <v>2021</v>
      </c>
      <c r="C3997" s="2">
        <f t="shared" si="186"/>
        <v>3</v>
      </c>
      <c r="D3997" s="2">
        <v>280</v>
      </c>
      <c r="E3997" t="s">
        <v>5476</v>
      </c>
      <c r="F3997" s="4">
        <v>36677281</v>
      </c>
      <c r="G3997" s="2">
        <v>30</v>
      </c>
      <c r="H3997" t="s">
        <v>5792</v>
      </c>
      <c r="L3997" t="s">
        <v>5792</v>
      </c>
      <c r="AD3997" t="str">
        <f t="shared" si="188"/>
        <v xml:space="preserve">Energie, vodné, stočné, správcovské služby </v>
      </c>
    </row>
    <row r="3998" spans="1:30" x14ac:dyDescent="0.3">
      <c r="A3998" s="3">
        <v>44272</v>
      </c>
      <c r="B3998" s="2">
        <f t="shared" si="187"/>
        <v>2021</v>
      </c>
      <c r="C3998" s="2">
        <f t="shared" si="186"/>
        <v>3</v>
      </c>
      <c r="D3998" s="2">
        <v>279</v>
      </c>
      <c r="E3998" t="s">
        <v>5477</v>
      </c>
      <c r="F3998" s="4">
        <v>36677281</v>
      </c>
      <c r="G3998" s="2">
        <v>10</v>
      </c>
      <c r="H3998" t="s">
        <v>5792</v>
      </c>
      <c r="L3998" t="s">
        <v>5792</v>
      </c>
      <c r="AD3998" t="str">
        <f t="shared" si="188"/>
        <v xml:space="preserve">Energie, vodné, stočné, správcovské služby </v>
      </c>
    </row>
    <row r="3999" spans="1:30" x14ac:dyDescent="0.3">
      <c r="A3999" s="3">
        <v>44272</v>
      </c>
      <c r="B3999" s="2">
        <f t="shared" si="187"/>
        <v>2021</v>
      </c>
      <c r="C3999" s="2">
        <f t="shared" si="186"/>
        <v>3</v>
      </c>
      <c r="D3999" s="2">
        <v>278</v>
      </c>
      <c r="E3999" t="s">
        <v>5478</v>
      </c>
      <c r="F3999" s="4">
        <v>36677281</v>
      </c>
      <c r="G3999" s="2">
        <v>30</v>
      </c>
      <c r="H3999" t="s">
        <v>5792</v>
      </c>
      <c r="L3999" t="s">
        <v>5792</v>
      </c>
      <c r="AD3999" t="str">
        <f t="shared" si="188"/>
        <v xml:space="preserve">Energie, vodné, stočné, správcovské služby </v>
      </c>
    </row>
    <row r="4000" spans="1:30" x14ac:dyDescent="0.3">
      <c r="A4000" s="3">
        <v>44272</v>
      </c>
      <c r="B4000" s="2">
        <f t="shared" si="187"/>
        <v>2021</v>
      </c>
      <c r="C4000" s="2">
        <f t="shared" si="186"/>
        <v>3</v>
      </c>
      <c r="D4000" s="2">
        <v>252</v>
      </c>
      <c r="E4000" t="s">
        <v>5479</v>
      </c>
      <c r="F4000" s="4">
        <v>36677281</v>
      </c>
      <c r="G4000" s="2">
        <v>40</v>
      </c>
      <c r="H4000" t="s">
        <v>5792</v>
      </c>
      <c r="L4000" t="s">
        <v>5792</v>
      </c>
      <c r="AD4000" t="str">
        <f t="shared" si="188"/>
        <v xml:space="preserve">Energie, vodné, stočné, správcovské služby </v>
      </c>
    </row>
    <row r="4001" spans="1:30" x14ac:dyDescent="0.3">
      <c r="A4001" s="3">
        <v>44272</v>
      </c>
      <c r="B4001" s="2">
        <f t="shared" si="187"/>
        <v>2021</v>
      </c>
      <c r="C4001" s="2">
        <f t="shared" si="186"/>
        <v>3</v>
      </c>
      <c r="D4001" s="2">
        <v>251</v>
      </c>
      <c r="E4001" t="s">
        <v>5480</v>
      </c>
      <c r="F4001" s="4">
        <v>36677281</v>
      </c>
      <c r="G4001" s="2">
        <v>22.93</v>
      </c>
      <c r="H4001" t="s">
        <v>5792</v>
      </c>
      <c r="L4001" t="s">
        <v>5792</v>
      </c>
      <c r="AD4001" t="str">
        <f t="shared" si="188"/>
        <v xml:space="preserve">Energie, vodné, stočné, správcovské služby </v>
      </c>
    </row>
    <row r="4002" spans="1:30" x14ac:dyDescent="0.3">
      <c r="A4002" s="3">
        <v>44272</v>
      </c>
      <c r="B4002" s="2">
        <f t="shared" si="187"/>
        <v>2021</v>
      </c>
      <c r="C4002" s="2">
        <f t="shared" si="186"/>
        <v>3</v>
      </c>
      <c r="D4002" s="2">
        <v>250</v>
      </c>
      <c r="E4002" t="s">
        <v>5481</v>
      </c>
      <c r="F4002" s="4">
        <v>36677281</v>
      </c>
      <c r="G4002" s="2">
        <v>370.36</v>
      </c>
      <c r="H4002" t="s">
        <v>5792</v>
      </c>
      <c r="L4002" t="s">
        <v>5792</v>
      </c>
      <c r="AD4002" t="str">
        <f t="shared" si="188"/>
        <v xml:space="preserve">Energie, vodné, stočné, správcovské služby </v>
      </c>
    </row>
    <row r="4003" spans="1:30" x14ac:dyDescent="0.3">
      <c r="A4003" s="3">
        <v>44272</v>
      </c>
      <c r="B4003" s="2">
        <f t="shared" si="187"/>
        <v>2021</v>
      </c>
      <c r="C4003" s="2">
        <f t="shared" si="186"/>
        <v>3</v>
      </c>
      <c r="D4003" s="2">
        <v>249</v>
      </c>
      <c r="E4003" t="s">
        <v>5482</v>
      </c>
      <c r="F4003" s="4">
        <v>36677281</v>
      </c>
      <c r="G4003" s="2">
        <v>14.82</v>
      </c>
      <c r="H4003" t="s">
        <v>5792</v>
      </c>
      <c r="L4003" t="s">
        <v>5792</v>
      </c>
      <c r="AD4003" t="str">
        <f t="shared" si="188"/>
        <v xml:space="preserve">Energie, vodné, stočné, správcovské služby </v>
      </c>
    </row>
    <row r="4004" spans="1:30" x14ac:dyDescent="0.3">
      <c r="A4004" s="3">
        <v>44272</v>
      </c>
      <c r="B4004" s="2">
        <f t="shared" si="187"/>
        <v>2021</v>
      </c>
      <c r="C4004" s="2">
        <f t="shared" si="186"/>
        <v>3</v>
      </c>
      <c r="D4004" s="2">
        <v>248</v>
      </c>
      <c r="E4004" t="s">
        <v>5483</v>
      </c>
      <c r="F4004" s="4">
        <v>36677281</v>
      </c>
      <c r="G4004" s="2">
        <v>550.99</v>
      </c>
      <c r="H4004" t="s">
        <v>5792</v>
      </c>
      <c r="L4004" t="s">
        <v>5792</v>
      </c>
      <c r="AD4004" t="str">
        <f t="shared" si="188"/>
        <v xml:space="preserve">Energie, vodné, stočné, správcovské služby </v>
      </c>
    </row>
    <row r="4005" spans="1:30" x14ac:dyDescent="0.3">
      <c r="A4005" s="3">
        <v>44270</v>
      </c>
      <c r="B4005" s="2">
        <f t="shared" si="187"/>
        <v>2021</v>
      </c>
      <c r="C4005" s="2">
        <f t="shared" si="186"/>
        <v>3</v>
      </c>
      <c r="D4005" s="2">
        <v>203</v>
      </c>
      <c r="E4005" t="s">
        <v>5504</v>
      </c>
      <c r="F4005" s="4">
        <v>36677281</v>
      </c>
      <c r="G4005" s="2">
        <v>172.74</v>
      </c>
      <c r="H4005" t="s">
        <v>5792</v>
      </c>
      <c r="L4005" t="s">
        <v>5792</v>
      </c>
      <c r="AD4005" t="str">
        <f t="shared" si="188"/>
        <v xml:space="preserve">Energie, vodné, stočné, správcovské služby </v>
      </c>
    </row>
    <row r="4006" spans="1:30" x14ac:dyDescent="0.3">
      <c r="A4006" s="3">
        <v>44264</v>
      </c>
      <c r="B4006" s="2">
        <f t="shared" si="187"/>
        <v>2021</v>
      </c>
      <c r="C4006" s="2">
        <f t="shared" si="186"/>
        <v>3</v>
      </c>
      <c r="D4006" s="2">
        <v>241</v>
      </c>
      <c r="E4006" t="s">
        <v>5509</v>
      </c>
      <c r="F4006" s="4">
        <v>36677281</v>
      </c>
      <c r="G4006" s="2">
        <v>-197.38</v>
      </c>
      <c r="H4006" t="s">
        <v>5792</v>
      </c>
      <c r="L4006" t="s">
        <v>5792</v>
      </c>
      <c r="AD4006" t="str">
        <f t="shared" si="188"/>
        <v xml:space="preserve">Energie, vodné, stočné, správcovské služby </v>
      </c>
    </row>
    <row r="4007" spans="1:30" x14ac:dyDescent="0.3">
      <c r="A4007" s="3">
        <v>44244</v>
      </c>
      <c r="B4007" s="2">
        <f t="shared" si="187"/>
        <v>2021</v>
      </c>
      <c r="C4007" s="2">
        <f t="shared" si="186"/>
        <v>2</v>
      </c>
      <c r="D4007" s="2">
        <v>149</v>
      </c>
      <c r="E4007" t="s">
        <v>5575</v>
      </c>
      <c r="F4007" s="4">
        <v>36677281</v>
      </c>
      <c r="G4007" s="2">
        <v>30</v>
      </c>
      <c r="H4007" t="s">
        <v>5792</v>
      </c>
      <c r="L4007" t="s">
        <v>5792</v>
      </c>
      <c r="AD4007" t="str">
        <f t="shared" si="188"/>
        <v xml:space="preserve">Energie, vodné, stočné, správcovské služby </v>
      </c>
    </row>
    <row r="4008" spans="1:30" x14ac:dyDescent="0.3">
      <c r="A4008" s="3">
        <v>44244</v>
      </c>
      <c r="B4008" s="2">
        <f t="shared" si="187"/>
        <v>2021</v>
      </c>
      <c r="C4008" s="2">
        <f t="shared" si="186"/>
        <v>2</v>
      </c>
      <c r="D4008" s="2">
        <v>115</v>
      </c>
      <c r="E4008" t="s">
        <v>5582</v>
      </c>
      <c r="F4008" s="4">
        <v>36677281</v>
      </c>
      <c r="G4008" s="2">
        <v>30</v>
      </c>
      <c r="H4008" t="s">
        <v>5792</v>
      </c>
      <c r="L4008" t="s">
        <v>5792</v>
      </c>
      <c r="AD4008" t="str">
        <f t="shared" si="188"/>
        <v xml:space="preserve">Energie, vodné, stočné, správcovské služby </v>
      </c>
    </row>
    <row r="4009" spans="1:30" x14ac:dyDescent="0.3">
      <c r="A4009" s="3">
        <v>44244</v>
      </c>
      <c r="B4009" s="2">
        <f t="shared" si="187"/>
        <v>2021</v>
      </c>
      <c r="C4009" s="2">
        <f t="shared" si="186"/>
        <v>2</v>
      </c>
      <c r="D4009" s="2">
        <v>114</v>
      </c>
      <c r="E4009" t="s">
        <v>5583</v>
      </c>
      <c r="F4009" s="4">
        <v>36677281</v>
      </c>
      <c r="G4009" s="2">
        <v>30</v>
      </c>
      <c r="H4009" t="s">
        <v>5792</v>
      </c>
      <c r="L4009" t="s">
        <v>5792</v>
      </c>
      <c r="AD4009" t="str">
        <f t="shared" si="188"/>
        <v xml:space="preserve">Energie, vodné, stočné, správcovské služby </v>
      </c>
    </row>
    <row r="4010" spans="1:30" x14ac:dyDescent="0.3">
      <c r="A4010" s="3">
        <v>44244</v>
      </c>
      <c r="B4010" s="2">
        <f t="shared" si="187"/>
        <v>2021</v>
      </c>
      <c r="C4010" s="2">
        <f t="shared" si="186"/>
        <v>2</v>
      </c>
      <c r="D4010" s="2">
        <v>113</v>
      </c>
      <c r="E4010" t="s">
        <v>5584</v>
      </c>
      <c r="F4010" s="4">
        <v>36677281</v>
      </c>
      <c r="G4010" s="2">
        <v>40</v>
      </c>
      <c r="H4010" t="s">
        <v>5792</v>
      </c>
      <c r="L4010" t="s">
        <v>5792</v>
      </c>
      <c r="AD4010" t="str">
        <f t="shared" si="188"/>
        <v xml:space="preserve">Energie, vodné, stočné, správcovské služby </v>
      </c>
    </row>
    <row r="4011" spans="1:30" x14ac:dyDescent="0.3">
      <c r="A4011" s="3">
        <v>44244</v>
      </c>
      <c r="B4011" s="2">
        <f t="shared" si="187"/>
        <v>2021</v>
      </c>
      <c r="C4011" s="2">
        <f t="shared" si="186"/>
        <v>2</v>
      </c>
      <c r="D4011" s="2">
        <v>112</v>
      </c>
      <c r="E4011" t="s">
        <v>5585</v>
      </c>
      <c r="F4011" s="4">
        <v>36677281</v>
      </c>
      <c r="G4011" s="2">
        <v>10</v>
      </c>
      <c r="H4011" t="s">
        <v>5792</v>
      </c>
      <c r="L4011" t="s">
        <v>5792</v>
      </c>
      <c r="AD4011" t="str">
        <f t="shared" si="188"/>
        <v xml:space="preserve">Energie, vodné, stočné, správcovské služby </v>
      </c>
    </row>
    <row r="4012" spans="1:30" x14ac:dyDescent="0.3">
      <c r="A4012" s="3">
        <v>44244</v>
      </c>
      <c r="B4012" s="2">
        <f t="shared" si="187"/>
        <v>2021</v>
      </c>
      <c r="C4012" s="2">
        <f t="shared" si="186"/>
        <v>2</v>
      </c>
      <c r="D4012" s="2">
        <v>109</v>
      </c>
      <c r="E4012" t="s">
        <v>5586</v>
      </c>
      <c r="F4012" s="4">
        <v>36677281</v>
      </c>
      <c r="G4012" s="2">
        <v>30</v>
      </c>
      <c r="H4012" t="s">
        <v>5792</v>
      </c>
      <c r="L4012" t="s">
        <v>5792</v>
      </c>
      <c r="AD4012" t="str">
        <f t="shared" si="188"/>
        <v xml:space="preserve">Energie, vodné, stočné, správcovské služby </v>
      </c>
    </row>
    <row r="4013" spans="1:30" x14ac:dyDescent="0.3">
      <c r="A4013" s="3">
        <v>44244</v>
      </c>
      <c r="B4013" s="2">
        <f t="shared" si="187"/>
        <v>2021</v>
      </c>
      <c r="C4013" s="2">
        <f t="shared" si="186"/>
        <v>2</v>
      </c>
      <c r="D4013" s="2">
        <v>111</v>
      </c>
      <c r="E4013" t="s">
        <v>5595</v>
      </c>
      <c r="F4013" s="4">
        <v>36677281</v>
      </c>
      <c r="G4013" s="2">
        <v>12.24</v>
      </c>
      <c r="H4013" t="s">
        <v>5792</v>
      </c>
      <c r="L4013" t="s">
        <v>5792</v>
      </c>
      <c r="AD4013" t="str">
        <f t="shared" si="188"/>
        <v xml:space="preserve">Energie, vodné, stočné, správcovské služby </v>
      </c>
    </row>
    <row r="4014" spans="1:30" x14ac:dyDescent="0.3">
      <c r="A4014" s="3">
        <v>44244</v>
      </c>
      <c r="B4014" s="2">
        <f t="shared" si="187"/>
        <v>2021</v>
      </c>
      <c r="C4014" s="2">
        <f t="shared" si="186"/>
        <v>2</v>
      </c>
      <c r="D4014" s="2">
        <v>110</v>
      </c>
      <c r="E4014" t="s">
        <v>5596</v>
      </c>
      <c r="F4014" s="4">
        <v>36677281</v>
      </c>
      <c r="G4014" s="2">
        <v>35.57</v>
      </c>
      <c r="H4014" t="s">
        <v>5792</v>
      </c>
      <c r="L4014" t="s">
        <v>5792</v>
      </c>
      <c r="AD4014" t="str">
        <f t="shared" si="188"/>
        <v xml:space="preserve">Energie, vodné, stočné, správcovské služby </v>
      </c>
    </row>
    <row r="4015" spans="1:30" x14ac:dyDescent="0.3">
      <c r="A4015" s="3">
        <v>44244</v>
      </c>
      <c r="B4015" s="2">
        <f t="shared" si="187"/>
        <v>2021</v>
      </c>
      <c r="C4015" s="2">
        <f t="shared" si="186"/>
        <v>2</v>
      </c>
      <c r="D4015" s="2">
        <v>108</v>
      </c>
      <c r="E4015" t="s">
        <v>5597</v>
      </c>
      <c r="F4015" s="4">
        <v>36677281</v>
      </c>
      <c r="G4015" s="2">
        <v>580.99</v>
      </c>
      <c r="H4015" t="s">
        <v>5792</v>
      </c>
      <c r="L4015" t="s">
        <v>5792</v>
      </c>
      <c r="AD4015" t="str">
        <f t="shared" si="188"/>
        <v xml:space="preserve">Energie, vodné, stočné, správcovské služby </v>
      </c>
    </row>
    <row r="4016" spans="1:30" x14ac:dyDescent="0.3">
      <c r="A4016" s="3">
        <v>44244</v>
      </c>
      <c r="B4016" s="2">
        <f t="shared" si="187"/>
        <v>2021</v>
      </c>
      <c r="C4016" s="2">
        <f t="shared" si="186"/>
        <v>2</v>
      </c>
      <c r="D4016" s="2">
        <v>107</v>
      </c>
      <c r="E4016" t="s">
        <v>5598</v>
      </c>
      <c r="F4016" s="4">
        <v>36677281</v>
      </c>
      <c r="G4016" s="2">
        <v>370.36</v>
      </c>
      <c r="H4016" t="s">
        <v>5792</v>
      </c>
      <c r="L4016" t="s">
        <v>5792</v>
      </c>
      <c r="AD4016" t="str">
        <f t="shared" si="188"/>
        <v xml:space="preserve">Energie, vodné, stočné, správcovské služby </v>
      </c>
    </row>
    <row r="4017" spans="1:30" x14ac:dyDescent="0.3">
      <c r="A4017" s="3">
        <v>44244</v>
      </c>
      <c r="B4017" s="2">
        <f t="shared" si="187"/>
        <v>2021</v>
      </c>
      <c r="C4017" s="2">
        <f t="shared" si="186"/>
        <v>2</v>
      </c>
      <c r="D4017" s="2">
        <v>106</v>
      </c>
      <c r="E4017" t="s">
        <v>5599</v>
      </c>
      <c r="F4017" s="4">
        <v>36677281</v>
      </c>
      <c r="G4017" s="2">
        <v>22.93</v>
      </c>
      <c r="H4017" t="s">
        <v>5792</v>
      </c>
      <c r="L4017" t="s">
        <v>5792</v>
      </c>
      <c r="AD4017" t="str">
        <f t="shared" si="188"/>
        <v xml:space="preserve">Energie, vodné, stočné, správcovské služby </v>
      </c>
    </row>
    <row r="4018" spans="1:30" x14ac:dyDescent="0.3">
      <c r="A4018" s="3">
        <v>44244</v>
      </c>
      <c r="B4018" s="2">
        <f t="shared" si="187"/>
        <v>2021</v>
      </c>
      <c r="C4018" s="2">
        <f t="shared" si="186"/>
        <v>2</v>
      </c>
      <c r="D4018" s="2">
        <v>105</v>
      </c>
      <c r="E4018" t="s">
        <v>5600</v>
      </c>
      <c r="F4018" s="4">
        <v>36677281</v>
      </c>
      <c r="G4018" s="2">
        <v>14.82</v>
      </c>
      <c r="H4018" t="s">
        <v>5792</v>
      </c>
      <c r="L4018" t="s">
        <v>5792</v>
      </c>
      <c r="AD4018" t="str">
        <f t="shared" si="188"/>
        <v xml:space="preserve">Energie, vodné, stočné, správcovské služby </v>
      </c>
    </row>
    <row r="4019" spans="1:30" x14ac:dyDescent="0.3">
      <c r="A4019" s="3">
        <v>44242</v>
      </c>
      <c r="B4019" s="2">
        <f t="shared" si="187"/>
        <v>2021</v>
      </c>
      <c r="C4019" s="2">
        <f t="shared" si="186"/>
        <v>2</v>
      </c>
      <c r="D4019" s="2">
        <v>148</v>
      </c>
      <c r="E4019" t="s">
        <v>5610</v>
      </c>
      <c r="F4019" s="4">
        <v>36677281</v>
      </c>
      <c r="G4019" s="2">
        <v>-78.97</v>
      </c>
      <c r="H4019" t="s">
        <v>5792</v>
      </c>
      <c r="L4019" t="s">
        <v>5792</v>
      </c>
      <c r="AD4019" t="str">
        <f t="shared" si="188"/>
        <v xml:space="preserve">Energie, vodné, stočné, správcovské služby </v>
      </c>
    </row>
    <row r="4020" spans="1:30" x14ac:dyDescent="0.3">
      <c r="A4020" s="3">
        <v>44242</v>
      </c>
      <c r="B4020" s="2">
        <f t="shared" si="187"/>
        <v>2021</v>
      </c>
      <c r="C4020" s="2">
        <f t="shared" si="186"/>
        <v>2</v>
      </c>
      <c r="D4020" s="2">
        <v>147</v>
      </c>
      <c r="E4020" t="s">
        <v>5611</v>
      </c>
      <c r="F4020" s="4">
        <v>36677281</v>
      </c>
      <c r="G4020" s="2">
        <v>-0.43</v>
      </c>
      <c r="H4020" t="s">
        <v>5792</v>
      </c>
      <c r="L4020" t="s">
        <v>5792</v>
      </c>
      <c r="AD4020" t="str">
        <f t="shared" si="188"/>
        <v xml:space="preserve">Energie, vodné, stočné, správcovské služby </v>
      </c>
    </row>
    <row r="4021" spans="1:30" x14ac:dyDescent="0.3">
      <c r="A4021" s="3">
        <v>44236</v>
      </c>
      <c r="B4021" s="2">
        <f t="shared" si="187"/>
        <v>2021</v>
      </c>
      <c r="C4021" s="2">
        <f t="shared" si="186"/>
        <v>2</v>
      </c>
      <c r="D4021" s="2">
        <v>87</v>
      </c>
      <c r="E4021" t="s">
        <v>5620</v>
      </c>
      <c r="F4021" s="4">
        <v>36677281</v>
      </c>
      <c r="G4021" s="2">
        <v>-23.69</v>
      </c>
      <c r="H4021" t="s">
        <v>5792</v>
      </c>
      <c r="L4021" t="s">
        <v>5792</v>
      </c>
      <c r="AD4021" t="str">
        <f t="shared" si="188"/>
        <v xml:space="preserve">Energie, vodné, stočné, správcovské služby </v>
      </c>
    </row>
    <row r="4022" spans="1:30" x14ac:dyDescent="0.3">
      <c r="A4022" s="3">
        <v>44222</v>
      </c>
      <c r="B4022" s="2">
        <f t="shared" si="187"/>
        <v>2021</v>
      </c>
      <c r="C4022" s="2">
        <f t="shared" si="186"/>
        <v>1</v>
      </c>
      <c r="D4022" s="2">
        <v>29</v>
      </c>
      <c r="E4022" t="s">
        <v>5695</v>
      </c>
      <c r="F4022" s="4">
        <v>36677281</v>
      </c>
      <c r="G4022" s="2">
        <v>30</v>
      </c>
      <c r="H4022" t="s">
        <v>5792</v>
      </c>
      <c r="L4022" t="s">
        <v>5792</v>
      </c>
      <c r="AD4022" t="str">
        <f t="shared" si="188"/>
        <v xml:space="preserve">Energie, vodné, stočné, správcovské služby </v>
      </c>
    </row>
    <row r="4023" spans="1:30" x14ac:dyDescent="0.3">
      <c r="A4023" s="3">
        <v>44222</v>
      </c>
      <c r="B4023" s="2">
        <f t="shared" si="187"/>
        <v>2021</v>
      </c>
      <c r="C4023" s="2">
        <f t="shared" si="186"/>
        <v>1</v>
      </c>
      <c r="D4023" s="2">
        <v>28</v>
      </c>
      <c r="E4023" t="s">
        <v>5696</v>
      </c>
      <c r="F4023" s="4">
        <v>36677281</v>
      </c>
      <c r="G4023" s="2">
        <v>30</v>
      </c>
      <c r="H4023" t="s">
        <v>5792</v>
      </c>
      <c r="L4023" t="s">
        <v>5792</v>
      </c>
      <c r="AD4023" t="str">
        <f t="shared" si="188"/>
        <v xml:space="preserve">Energie, vodné, stočné, správcovské služby </v>
      </c>
    </row>
    <row r="4024" spans="1:30" x14ac:dyDescent="0.3">
      <c r="A4024" s="3">
        <v>44222</v>
      </c>
      <c r="B4024" s="2">
        <f t="shared" si="187"/>
        <v>2021</v>
      </c>
      <c r="C4024" s="2">
        <f t="shared" si="186"/>
        <v>1</v>
      </c>
      <c r="D4024" s="2">
        <v>26</v>
      </c>
      <c r="E4024" t="s">
        <v>5697</v>
      </c>
      <c r="F4024" s="4">
        <v>36677281</v>
      </c>
      <c r="G4024" s="2">
        <v>10</v>
      </c>
      <c r="H4024" t="s">
        <v>5792</v>
      </c>
      <c r="L4024" t="s">
        <v>5792</v>
      </c>
      <c r="AD4024" t="str">
        <f t="shared" si="188"/>
        <v xml:space="preserve">Energie, vodné, stočné, správcovské služby </v>
      </c>
    </row>
    <row r="4025" spans="1:30" x14ac:dyDescent="0.3">
      <c r="A4025" s="3">
        <v>44222</v>
      </c>
      <c r="B4025" s="2">
        <f t="shared" si="187"/>
        <v>2021</v>
      </c>
      <c r="C4025" s="2">
        <f t="shared" si="186"/>
        <v>1</v>
      </c>
      <c r="D4025" s="2">
        <v>25</v>
      </c>
      <c r="E4025" t="s">
        <v>5698</v>
      </c>
      <c r="F4025" s="4">
        <v>36677281</v>
      </c>
      <c r="G4025" s="2">
        <v>30</v>
      </c>
      <c r="H4025" t="s">
        <v>5792</v>
      </c>
      <c r="L4025" t="s">
        <v>5792</v>
      </c>
      <c r="AD4025" t="str">
        <f t="shared" si="188"/>
        <v xml:space="preserve">Energie, vodné, stočné, správcovské služby </v>
      </c>
    </row>
    <row r="4026" spans="1:30" x14ac:dyDescent="0.3">
      <c r="A4026" s="3">
        <v>44222</v>
      </c>
      <c r="B4026" s="2">
        <f t="shared" si="187"/>
        <v>2021</v>
      </c>
      <c r="C4026" s="2">
        <f t="shared" si="186"/>
        <v>1</v>
      </c>
      <c r="D4026" s="2">
        <v>24</v>
      </c>
      <c r="E4026" t="s">
        <v>5699</v>
      </c>
      <c r="F4026" s="4">
        <v>36677281</v>
      </c>
      <c r="G4026" s="2">
        <v>12.24</v>
      </c>
      <c r="H4026" t="s">
        <v>5792</v>
      </c>
      <c r="L4026" t="s">
        <v>5792</v>
      </c>
      <c r="AD4026" t="str">
        <f t="shared" si="188"/>
        <v xml:space="preserve">Energie, vodné, stočné, správcovské služby </v>
      </c>
    </row>
    <row r="4027" spans="1:30" x14ac:dyDescent="0.3">
      <c r="A4027" s="3">
        <v>44222</v>
      </c>
      <c r="B4027" s="2">
        <f t="shared" si="187"/>
        <v>2021</v>
      </c>
      <c r="C4027" s="2">
        <f t="shared" si="186"/>
        <v>1</v>
      </c>
      <c r="D4027" s="2">
        <v>23</v>
      </c>
      <c r="E4027" t="s">
        <v>5700</v>
      </c>
      <c r="F4027" s="4">
        <v>36677281</v>
      </c>
      <c r="G4027" s="2">
        <v>22.93</v>
      </c>
      <c r="H4027" t="s">
        <v>5792</v>
      </c>
      <c r="L4027" t="s">
        <v>5792</v>
      </c>
      <c r="AD4027" t="str">
        <f t="shared" si="188"/>
        <v xml:space="preserve">Energie, vodné, stočné, správcovské služby </v>
      </c>
    </row>
    <row r="4028" spans="1:30" x14ac:dyDescent="0.3">
      <c r="A4028" s="3">
        <v>44222</v>
      </c>
      <c r="B4028" s="2">
        <f t="shared" si="187"/>
        <v>2021</v>
      </c>
      <c r="C4028" s="2">
        <f t="shared" si="186"/>
        <v>1</v>
      </c>
      <c r="D4028" s="2">
        <v>22</v>
      </c>
      <c r="E4028" t="s">
        <v>5701</v>
      </c>
      <c r="F4028" s="4">
        <v>36677281</v>
      </c>
      <c r="G4028" s="2">
        <v>40</v>
      </c>
      <c r="H4028" t="s">
        <v>5792</v>
      </c>
      <c r="L4028" t="s">
        <v>5792</v>
      </c>
      <c r="AD4028" t="str">
        <f t="shared" si="188"/>
        <v xml:space="preserve">Energie, vodné, stočné, správcovské služby </v>
      </c>
    </row>
    <row r="4029" spans="1:30" x14ac:dyDescent="0.3">
      <c r="A4029" s="3">
        <v>44222</v>
      </c>
      <c r="B4029" s="2">
        <f t="shared" si="187"/>
        <v>2021</v>
      </c>
      <c r="C4029" s="2">
        <f t="shared" si="186"/>
        <v>1</v>
      </c>
      <c r="D4029" s="2">
        <v>21</v>
      </c>
      <c r="E4029" t="s">
        <v>5702</v>
      </c>
      <c r="F4029" s="4">
        <v>36677281</v>
      </c>
      <c r="G4029" s="2">
        <v>35.57</v>
      </c>
      <c r="H4029" t="s">
        <v>5792</v>
      </c>
      <c r="L4029" t="s">
        <v>5792</v>
      </c>
      <c r="AD4029" t="str">
        <f t="shared" si="188"/>
        <v xml:space="preserve">Energie, vodné, stočné, správcovské služby </v>
      </c>
    </row>
    <row r="4030" spans="1:30" x14ac:dyDescent="0.3">
      <c r="A4030" s="3">
        <v>44222</v>
      </c>
      <c r="B4030" s="2">
        <f t="shared" si="187"/>
        <v>2021</v>
      </c>
      <c r="C4030" s="2">
        <f t="shared" si="186"/>
        <v>1</v>
      </c>
      <c r="D4030" s="2">
        <v>20</v>
      </c>
      <c r="E4030" t="s">
        <v>5703</v>
      </c>
      <c r="F4030" s="4">
        <v>36677281</v>
      </c>
      <c r="G4030" s="2">
        <v>14.82</v>
      </c>
      <c r="H4030" t="s">
        <v>5792</v>
      </c>
      <c r="L4030" t="s">
        <v>5792</v>
      </c>
      <c r="AD4030" t="str">
        <f t="shared" si="188"/>
        <v xml:space="preserve">Energie, vodné, stočné, správcovské služby </v>
      </c>
    </row>
    <row r="4031" spans="1:30" x14ac:dyDescent="0.3">
      <c r="A4031" s="3">
        <v>44222</v>
      </c>
      <c r="B4031" s="2">
        <f t="shared" si="187"/>
        <v>2021</v>
      </c>
      <c r="C4031" s="2">
        <f t="shared" si="186"/>
        <v>1</v>
      </c>
      <c r="D4031" s="2">
        <v>18</v>
      </c>
      <c r="E4031" t="s">
        <v>5704</v>
      </c>
      <c r="F4031" s="4">
        <v>36677281</v>
      </c>
      <c r="G4031" s="2">
        <v>550.99</v>
      </c>
      <c r="H4031" t="s">
        <v>5792</v>
      </c>
      <c r="L4031" t="s">
        <v>5792</v>
      </c>
      <c r="AD4031" t="str">
        <f t="shared" si="188"/>
        <v xml:space="preserve">Energie, vodné, stočné, správcovské služby </v>
      </c>
    </row>
    <row r="4032" spans="1:30" x14ac:dyDescent="0.3">
      <c r="A4032" s="3">
        <v>44222</v>
      </c>
      <c r="B4032" s="2">
        <f t="shared" si="187"/>
        <v>2021</v>
      </c>
      <c r="C4032" s="2">
        <f t="shared" si="186"/>
        <v>1</v>
      </c>
      <c r="D4032" s="2">
        <v>17</v>
      </c>
      <c r="E4032" t="s">
        <v>5705</v>
      </c>
      <c r="F4032" s="4">
        <v>36677281</v>
      </c>
      <c r="G4032" s="2">
        <v>258.93</v>
      </c>
      <c r="H4032" t="s">
        <v>5792</v>
      </c>
      <c r="L4032" t="s">
        <v>5792</v>
      </c>
      <c r="AD4032" t="str">
        <f t="shared" si="188"/>
        <v xml:space="preserve">Energie, vodné, stočné, správcovské služby </v>
      </c>
    </row>
    <row r="4033" spans="1:30" x14ac:dyDescent="0.3">
      <c r="A4033" s="3">
        <v>44222</v>
      </c>
      <c r="B4033" s="2">
        <f t="shared" si="187"/>
        <v>2021</v>
      </c>
      <c r="C4033" s="2">
        <f t="shared" si="186"/>
        <v>1</v>
      </c>
      <c r="D4033" s="2">
        <v>19</v>
      </c>
      <c r="E4033" t="s">
        <v>5706</v>
      </c>
      <c r="F4033" s="4">
        <v>36677281</v>
      </c>
      <c r="G4033" s="2">
        <v>370.36</v>
      </c>
      <c r="H4033" t="s">
        <v>5792</v>
      </c>
      <c r="L4033" t="s">
        <v>5792</v>
      </c>
      <c r="AD4033" t="str">
        <f t="shared" si="188"/>
        <v xml:space="preserve">Energie, vodné, stočné, správcovské služby </v>
      </c>
    </row>
    <row r="4034" spans="1:30" x14ac:dyDescent="0.3">
      <c r="A4034" s="3">
        <v>44218</v>
      </c>
      <c r="B4034" s="2">
        <f t="shared" si="187"/>
        <v>2021</v>
      </c>
      <c r="C4034" s="2">
        <f t="shared" ref="C4034:C4097" si="189">MONTH(A4034)</f>
        <v>1</v>
      </c>
      <c r="D4034" s="2">
        <v>2304</v>
      </c>
      <c r="E4034" t="s">
        <v>5711</v>
      </c>
      <c r="F4034" s="4">
        <v>36677281</v>
      </c>
      <c r="G4034" s="2">
        <v>1240.4000000000001</v>
      </c>
      <c r="H4034" t="s">
        <v>5792</v>
      </c>
      <c r="L4034" t="s">
        <v>5792</v>
      </c>
      <c r="AD4034" t="str">
        <f t="shared" si="188"/>
        <v xml:space="preserve">Energie, vodné, stočné, správcovské služby </v>
      </c>
    </row>
    <row r="4035" spans="1:30" x14ac:dyDescent="0.3">
      <c r="A4035" s="3">
        <v>44218</v>
      </c>
      <c r="B4035" s="2">
        <f t="shared" ref="B4035:B4098" si="190">YEAR(A4035)</f>
        <v>2021</v>
      </c>
      <c r="C4035" s="2">
        <f t="shared" si="189"/>
        <v>1</v>
      </c>
      <c r="D4035" s="2">
        <v>27</v>
      </c>
      <c r="E4035" t="s">
        <v>5698</v>
      </c>
      <c r="F4035" s="4">
        <v>36677281</v>
      </c>
      <c r="G4035" s="2">
        <v>30</v>
      </c>
      <c r="H4035" t="s">
        <v>5792</v>
      </c>
      <c r="L4035" t="s">
        <v>5792</v>
      </c>
      <c r="AD4035" t="str">
        <f t="shared" ref="AD4035:AD4098" si="191">_xlfn.CONCAT(IF($K4035="x",_xlfn.CONCAT($K$1, " "),""),IF($L4035="x",_xlfn.CONCAT($L$1, " "),""),IF($M4035="x",_xlfn.CONCAT($M$1, " "),""),IF($N4035="x",_xlfn.CONCAT($N$1, " "),""),IF($O4035="x",_xlfn.CONCAT($O$1, " "),""),IF($P4035="x",_xlfn.CONCAT($P$1, " "),""),IF($Q4035="x",_xlfn.CONCAT($Q$1, " "),""),IF($R4035="x",_xlfn.CONCAT($R$1, " "),""),IF($S4035="x",_xlfn.CONCAT($S$1, " "),""), IF($T4035="x",_xlfn.CONCAT($T$1, " "),""),IF($U4035="x",_xlfn.CONCAT($U$1, " "),""),IF($V4035="x",_xlfn.CONCAT($V$1, " "),""),IF($W4035="x",_xlfn.CONCAT($W$1, " "),""),IF($X4035="x",_xlfn.CONCAT($X$1, " "),""),IF($Y4035="x",_xlfn.CONCAT($Y$1, " "),""),IF($Z4035="x",_xlfn.CONCAT($Z$1, " "),""),IF($AA4035="x",_xlfn.CONCAT($AA$1, " "),""),IF($AB4035="x",_xlfn.CONCAT($AB$1, " "),""),IF($AC4035="x",_xlfn.CONCAT($AC$1, " "),""))</f>
        <v xml:space="preserve">Energie, vodné, stočné, správcovské služby </v>
      </c>
    </row>
    <row r="4036" spans="1:30" x14ac:dyDescent="0.3">
      <c r="A4036" s="3">
        <v>44217</v>
      </c>
      <c r="B4036" s="2">
        <f t="shared" si="190"/>
        <v>2021</v>
      </c>
      <c r="C4036" s="2">
        <f t="shared" si="189"/>
        <v>1</v>
      </c>
      <c r="D4036" s="2">
        <v>2322</v>
      </c>
      <c r="E4036" t="s">
        <v>5716</v>
      </c>
      <c r="F4036" s="4">
        <v>36677281</v>
      </c>
      <c r="G4036" s="2">
        <v>-1.79</v>
      </c>
      <c r="H4036" t="s">
        <v>5792</v>
      </c>
      <c r="L4036" t="s">
        <v>5792</v>
      </c>
      <c r="AD4036" t="str">
        <f t="shared" si="191"/>
        <v xml:space="preserve">Energie, vodné, stočné, správcovské služby </v>
      </c>
    </row>
    <row r="4037" spans="1:30" x14ac:dyDescent="0.3">
      <c r="A4037" s="3">
        <v>44217</v>
      </c>
      <c r="B4037" s="2">
        <f t="shared" si="190"/>
        <v>2021</v>
      </c>
      <c r="C4037" s="2">
        <f t="shared" si="189"/>
        <v>1</v>
      </c>
      <c r="D4037" s="2">
        <v>2321</v>
      </c>
      <c r="E4037" t="s">
        <v>5717</v>
      </c>
      <c r="F4037" s="4">
        <v>36677281</v>
      </c>
      <c r="G4037" s="2">
        <v>-92.13</v>
      </c>
      <c r="H4037" t="s">
        <v>5792</v>
      </c>
      <c r="L4037" t="s">
        <v>5792</v>
      </c>
      <c r="AD4037" t="str">
        <f t="shared" si="191"/>
        <v xml:space="preserve">Energie, vodné, stočné, správcovské služby </v>
      </c>
    </row>
    <row r="4038" spans="1:30" x14ac:dyDescent="0.3">
      <c r="A4038" s="3">
        <v>44217</v>
      </c>
      <c r="B4038" s="2">
        <f t="shared" si="190"/>
        <v>2021</v>
      </c>
      <c r="C4038" s="2">
        <f t="shared" si="189"/>
        <v>1</v>
      </c>
      <c r="D4038" s="2">
        <v>2319</v>
      </c>
      <c r="E4038" t="s">
        <v>5718</v>
      </c>
      <c r="F4038" s="4">
        <v>36677281</v>
      </c>
      <c r="G4038" s="2">
        <v>-22.24</v>
      </c>
      <c r="H4038" t="s">
        <v>5792</v>
      </c>
      <c r="L4038" t="s">
        <v>5792</v>
      </c>
      <c r="AD4038" t="str">
        <f t="shared" si="191"/>
        <v xml:space="preserve">Energie, vodné, stočné, správcovské služby </v>
      </c>
    </row>
    <row r="4039" spans="1:30" x14ac:dyDescent="0.3">
      <c r="A4039" s="3">
        <v>44217</v>
      </c>
      <c r="B4039" s="2">
        <f t="shared" si="190"/>
        <v>2021</v>
      </c>
      <c r="C4039" s="2">
        <f t="shared" si="189"/>
        <v>1</v>
      </c>
      <c r="D4039" s="2">
        <v>2318</v>
      </c>
      <c r="E4039" t="s">
        <v>5717</v>
      </c>
      <c r="F4039" s="4">
        <v>36677281</v>
      </c>
      <c r="G4039" s="2">
        <v>-76.819999999999993</v>
      </c>
      <c r="H4039" t="s">
        <v>5792</v>
      </c>
      <c r="L4039" t="s">
        <v>5792</v>
      </c>
      <c r="AD4039" t="str">
        <f t="shared" si="191"/>
        <v xml:space="preserve">Energie, vodné, stočné, správcovské služby </v>
      </c>
    </row>
    <row r="4040" spans="1:30" x14ac:dyDescent="0.3">
      <c r="A4040" s="3">
        <v>44217</v>
      </c>
      <c r="B4040" s="2">
        <f t="shared" si="190"/>
        <v>2021</v>
      </c>
      <c r="C4040" s="2">
        <f t="shared" si="189"/>
        <v>1</v>
      </c>
      <c r="D4040" s="2">
        <v>2303</v>
      </c>
      <c r="E4040" t="s">
        <v>5722</v>
      </c>
      <c r="F4040" s="4">
        <v>36677281</v>
      </c>
      <c r="G4040" s="2">
        <v>-10.41</v>
      </c>
      <c r="H4040" t="s">
        <v>5792</v>
      </c>
      <c r="L4040" t="s">
        <v>5792</v>
      </c>
      <c r="AD4040" t="str">
        <f t="shared" si="191"/>
        <v xml:space="preserve">Energie, vodné, stočné, správcovské služby </v>
      </c>
    </row>
    <row r="4041" spans="1:30" x14ac:dyDescent="0.3">
      <c r="A4041" s="3">
        <v>44217</v>
      </c>
      <c r="B4041" s="2">
        <f t="shared" si="190"/>
        <v>2021</v>
      </c>
      <c r="C4041" s="2">
        <f t="shared" si="189"/>
        <v>1</v>
      </c>
      <c r="D4041" s="2">
        <v>2305</v>
      </c>
      <c r="E4041" t="s">
        <v>5724</v>
      </c>
      <c r="F4041" s="4">
        <v>36677281</v>
      </c>
      <c r="G4041" s="2">
        <v>53.93</v>
      </c>
      <c r="H4041" t="s">
        <v>5792</v>
      </c>
      <c r="L4041" t="s">
        <v>5792</v>
      </c>
      <c r="AD4041" t="str">
        <f t="shared" si="191"/>
        <v xml:space="preserve">Energie, vodné, stočné, správcovské služby </v>
      </c>
    </row>
    <row r="4042" spans="1:30" x14ac:dyDescent="0.3">
      <c r="A4042" s="3">
        <v>44217</v>
      </c>
      <c r="B4042" s="2">
        <f t="shared" si="190"/>
        <v>2021</v>
      </c>
      <c r="C4042" s="2">
        <f t="shared" si="189"/>
        <v>1</v>
      </c>
      <c r="D4042" s="2">
        <v>2302</v>
      </c>
      <c r="E4042" t="s">
        <v>5725</v>
      </c>
      <c r="F4042" s="4">
        <v>36677281</v>
      </c>
      <c r="G4042" s="2">
        <v>0.08</v>
      </c>
      <c r="H4042" t="s">
        <v>5792</v>
      </c>
      <c r="L4042" t="s">
        <v>5792</v>
      </c>
      <c r="AD4042" t="str">
        <f t="shared" si="191"/>
        <v xml:space="preserve">Energie, vodné, stočné, správcovské služby </v>
      </c>
    </row>
    <row r="4043" spans="1:30" x14ac:dyDescent="0.3">
      <c r="A4043" s="3">
        <v>44217</v>
      </c>
      <c r="B4043" s="2">
        <f t="shared" si="190"/>
        <v>2021</v>
      </c>
      <c r="C4043" s="2">
        <f t="shared" si="189"/>
        <v>1</v>
      </c>
      <c r="D4043" s="2">
        <v>2301</v>
      </c>
      <c r="E4043" t="s">
        <v>5729</v>
      </c>
      <c r="F4043" s="4">
        <v>36677281</v>
      </c>
      <c r="G4043" s="2">
        <v>0.51</v>
      </c>
      <c r="H4043" t="s">
        <v>5792</v>
      </c>
      <c r="L4043" t="s">
        <v>5792</v>
      </c>
      <c r="AD4043" t="str">
        <f t="shared" si="191"/>
        <v xml:space="preserve">Energie, vodné, stočné, správcovské služby </v>
      </c>
    </row>
    <row r="4044" spans="1:30" x14ac:dyDescent="0.3">
      <c r="A4044" s="3">
        <v>44217</v>
      </c>
      <c r="B4044" s="2">
        <f t="shared" si="190"/>
        <v>2021</v>
      </c>
      <c r="C4044" s="2">
        <f t="shared" si="189"/>
        <v>1</v>
      </c>
      <c r="D4044" s="2">
        <v>2317</v>
      </c>
      <c r="E4044" t="s">
        <v>5730</v>
      </c>
      <c r="F4044" s="4">
        <v>36677281</v>
      </c>
      <c r="G4044" s="2">
        <v>5.21</v>
      </c>
      <c r="H4044" t="s">
        <v>5792</v>
      </c>
      <c r="L4044" t="s">
        <v>5792</v>
      </c>
      <c r="AD4044" t="str">
        <f t="shared" si="191"/>
        <v xml:space="preserve">Energie, vodné, stočné, správcovské služby </v>
      </c>
    </row>
    <row r="4045" spans="1:30" x14ac:dyDescent="0.3">
      <c r="A4045" s="3">
        <v>44217</v>
      </c>
      <c r="B4045" s="2">
        <f t="shared" si="190"/>
        <v>2021</v>
      </c>
      <c r="C4045" s="2">
        <f t="shared" si="189"/>
        <v>1</v>
      </c>
      <c r="D4045" s="2">
        <v>2316</v>
      </c>
      <c r="E4045" t="s">
        <v>5731</v>
      </c>
      <c r="F4045" s="4">
        <v>36677281</v>
      </c>
      <c r="G4045" s="2">
        <v>0.19</v>
      </c>
      <c r="H4045" t="s">
        <v>5792</v>
      </c>
      <c r="L4045" t="s">
        <v>5792</v>
      </c>
      <c r="AD4045" t="str">
        <f t="shared" si="191"/>
        <v xml:space="preserve">Energie, vodné, stočné, správcovské služby </v>
      </c>
    </row>
    <row r="4046" spans="1:30" x14ac:dyDescent="0.3">
      <c r="A4046" s="3">
        <v>44217</v>
      </c>
      <c r="B4046" s="2">
        <f t="shared" si="190"/>
        <v>2021</v>
      </c>
      <c r="C4046" s="2">
        <f t="shared" si="189"/>
        <v>1</v>
      </c>
      <c r="D4046" s="2">
        <v>2320</v>
      </c>
      <c r="E4046" t="s">
        <v>5738</v>
      </c>
      <c r="F4046" s="4">
        <v>36677281</v>
      </c>
      <c r="G4046" s="2">
        <v>-0.16</v>
      </c>
      <c r="H4046" t="s">
        <v>5792</v>
      </c>
      <c r="L4046" t="s">
        <v>5792</v>
      </c>
      <c r="AD4046" t="str">
        <f t="shared" si="191"/>
        <v xml:space="preserve">Energie, vodné, stočné, správcovské služby </v>
      </c>
    </row>
    <row r="4047" spans="1:30" x14ac:dyDescent="0.3">
      <c r="A4047" s="3">
        <v>45306</v>
      </c>
      <c r="B4047" s="2">
        <f t="shared" si="190"/>
        <v>2024</v>
      </c>
      <c r="C4047" s="2">
        <f t="shared" si="189"/>
        <v>1</v>
      </c>
      <c r="D4047" s="2">
        <v>1594</v>
      </c>
      <c r="E4047" t="s">
        <v>68</v>
      </c>
      <c r="F4047" s="4">
        <v>36694207</v>
      </c>
      <c r="G4047" s="2">
        <v>1134</v>
      </c>
      <c r="I4047" t="s">
        <v>5792</v>
      </c>
      <c r="P4047" t="s">
        <v>5792</v>
      </c>
      <c r="AD4047" t="str">
        <f t="shared" si="191"/>
        <v xml:space="preserve">IT služby, SW, licencie </v>
      </c>
    </row>
    <row r="4048" spans="1:30" x14ac:dyDescent="0.3">
      <c r="A4048" s="3">
        <v>44930</v>
      </c>
      <c r="B4048" s="2">
        <f t="shared" si="190"/>
        <v>2023</v>
      </c>
      <c r="C4048" s="2">
        <f t="shared" si="189"/>
        <v>1</v>
      </c>
      <c r="D4048" s="2">
        <v>1832</v>
      </c>
      <c r="E4048" t="s">
        <v>2230</v>
      </c>
      <c r="F4048" s="4">
        <v>36694207</v>
      </c>
      <c r="G4048" s="2">
        <v>1134</v>
      </c>
      <c r="I4048" t="s">
        <v>5792</v>
      </c>
      <c r="P4048" t="s">
        <v>5792</v>
      </c>
      <c r="AD4048" t="str">
        <f t="shared" si="191"/>
        <v xml:space="preserve">IT služby, SW, licencie </v>
      </c>
    </row>
    <row r="4049" spans="1:30" x14ac:dyDescent="0.3">
      <c r="A4049" s="3">
        <v>44559</v>
      </c>
      <c r="B4049" s="2">
        <f t="shared" si="190"/>
        <v>2021</v>
      </c>
      <c r="C4049" s="2">
        <f t="shared" si="189"/>
        <v>12</v>
      </c>
      <c r="D4049" s="2">
        <v>1939</v>
      </c>
      <c r="E4049" t="s">
        <v>4060</v>
      </c>
      <c r="F4049" s="4">
        <v>36694207</v>
      </c>
      <c r="G4049" s="2">
        <v>1134</v>
      </c>
      <c r="I4049" t="s">
        <v>5792</v>
      </c>
      <c r="P4049" t="s">
        <v>5792</v>
      </c>
      <c r="AD4049" t="str">
        <f t="shared" si="191"/>
        <v xml:space="preserve">IT služby, SW, licencie </v>
      </c>
    </row>
    <row r="4050" spans="1:30" x14ac:dyDescent="0.3">
      <c r="A4050" s="3">
        <v>44893</v>
      </c>
      <c r="B4050" s="2">
        <f t="shared" si="190"/>
        <v>2022</v>
      </c>
      <c r="C4050" s="2">
        <f t="shared" si="189"/>
        <v>11</v>
      </c>
      <c r="D4050">
        <v>1506</v>
      </c>
      <c r="E4050" t="s">
        <v>2488</v>
      </c>
      <c r="F4050" s="4">
        <v>36714224</v>
      </c>
      <c r="G4050" s="2">
        <v>790</v>
      </c>
      <c r="I4050" t="s">
        <v>5792</v>
      </c>
      <c r="L4050" t="s">
        <v>5792</v>
      </c>
      <c r="AD4050" t="str">
        <f t="shared" si="191"/>
        <v xml:space="preserve">Energie, vodné, stočné, správcovské služby </v>
      </c>
    </row>
    <row r="4051" spans="1:30" x14ac:dyDescent="0.3">
      <c r="A4051" s="3">
        <v>45280</v>
      </c>
      <c r="B4051" s="2">
        <f t="shared" si="190"/>
        <v>2023</v>
      </c>
      <c r="C4051" s="2">
        <f t="shared" si="189"/>
        <v>12</v>
      </c>
      <c r="D4051" s="2">
        <v>1462</v>
      </c>
      <c r="E4051" t="s">
        <v>273</v>
      </c>
      <c r="F4051" s="4">
        <v>36740519</v>
      </c>
      <c r="G4051" s="2">
        <v>143842.14000000001</v>
      </c>
      <c r="I4051" t="s">
        <v>5792</v>
      </c>
      <c r="L4051" t="s">
        <v>5792</v>
      </c>
      <c r="AD4051" t="str">
        <f t="shared" si="191"/>
        <v xml:space="preserve">Energie, vodné, stočné, správcovské služby </v>
      </c>
    </row>
    <row r="4052" spans="1:30" x14ac:dyDescent="0.3">
      <c r="A4052" s="3">
        <v>45252</v>
      </c>
      <c r="B4052" s="2">
        <f t="shared" si="190"/>
        <v>2023</v>
      </c>
      <c r="C4052" s="2">
        <f t="shared" si="189"/>
        <v>11</v>
      </c>
      <c r="D4052" s="2">
        <v>1147</v>
      </c>
      <c r="E4052" t="s">
        <v>545</v>
      </c>
      <c r="F4052" s="4">
        <v>36740519</v>
      </c>
      <c r="G4052" s="2">
        <v>299565.09999999998</v>
      </c>
      <c r="I4052" t="s">
        <v>5792</v>
      </c>
      <c r="L4052" t="s">
        <v>5792</v>
      </c>
      <c r="AD4052" t="str">
        <f t="shared" si="191"/>
        <v xml:space="preserve">Energie, vodné, stočné, správcovské služby </v>
      </c>
    </row>
    <row r="4053" spans="1:30" x14ac:dyDescent="0.3">
      <c r="A4053" s="3">
        <v>45190</v>
      </c>
      <c r="B4053" s="2">
        <f t="shared" si="190"/>
        <v>2023</v>
      </c>
      <c r="C4053" s="2">
        <f t="shared" si="189"/>
        <v>9</v>
      </c>
      <c r="D4053" s="2">
        <v>770</v>
      </c>
      <c r="E4053" t="s">
        <v>930</v>
      </c>
      <c r="F4053" s="4">
        <v>36740519</v>
      </c>
      <c r="G4053" s="2">
        <v>50897.47</v>
      </c>
      <c r="I4053" t="s">
        <v>5792</v>
      </c>
      <c r="L4053" t="s">
        <v>5792</v>
      </c>
      <c r="AD4053" t="str">
        <f t="shared" si="191"/>
        <v xml:space="preserve">Energie, vodné, stočné, správcovské služby </v>
      </c>
    </row>
    <row r="4054" spans="1:30" x14ac:dyDescent="0.3">
      <c r="A4054" s="3">
        <v>45099</v>
      </c>
      <c r="B4054" s="2">
        <f t="shared" si="190"/>
        <v>2023</v>
      </c>
      <c r="C4054" s="2">
        <f t="shared" si="189"/>
        <v>6</v>
      </c>
      <c r="D4054" s="2">
        <v>594</v>
      </c>
      <c r="E4054" t="s">
        <v>545</v>
      </c>
      <c r="F4054" s="4">
        <v>36740519</v>
      </c>
      <c r="G4054" s="2">
        <v>94226.07</v>
      </c>
      <c r="I4054" t="s">
        <v>5792</v>
      </c>
      <c r="L4054" t="s">
        <v>5792</v>
      </c>
      <c r="AD4054" t="str">
        <f t="shared" si="191"/>
        <v xml:space="preserve">Energie, vodné, stočné, správcovské služby </v>
      </c>
    </row>
    <row r="4055" spans="1:30" x14ac:dyDescent="0.3">
      <c r="A4055" s="3">
        <v>45075</v>
      </c>
      <c r="B4055" s="2">
        <f t="shared" si="190"/>
        <v>2023</v>
      </c>
      <c r="C4055" s="2">
        <f t="shared" si="189"/>
        <v>5</v>
      </c>
      <c r="D4055" s="2">
        <v>490</v>
      </c>
      <c r="E4055" t="s">
        <v>1549</v>
      </c>
      <c r="F4055" s="4">
        <v>36740519</v>
      </c>
      <c r="G4055" s="2">
        <v>136121.60000000001</v>
      </c>
      <c r="I4055" t="s">
        <v>5792</v>
      </c>
      <c r="L4055" t="s">
        <v>5792</v>
      </c>
      <c r="AD4055" t="str">
        <f t="shared" si="191"/>
        <v xml:space="preserve">Energie, vodné, stočné, správcovské služby </v>
      </c>
    </row>
    <row r="4056" spans="1:30" x14ac:dyDescent="0.3">
      <c r="A4056" s="3">
        <v>44879</v>
      </c>
      <c r="B4056" s="2">
        <f t="shared" si="190"/>
        <v>2022</v>
      </c>
      <c r="C4056" s="2">
        <f t="shared" si="189"/>
        <v>11</v>
      </c>
      <c r="D4056">
        <v>1494</v>
      </c>
      <c r="E4056" t="s">
        <v>2568</v>
      </c>
      <c r="F4056" s="4">
        <v>36746916</v>
      </c>
      <c r="G4056" s="2">
        <v>780</v>
      </c>
      <c r="I4056" t="s">
        <v>5792</v>
      </c>
      <c r="L4056" t="s">
        <v>5792</v>
      </c>
      <c r="AD4056" t="str">
        <f t="shared" si="191"/>
        <v xml:space="preserve">Energie, vodné, stočné, správcovské služby </v>
      </c>
    </row>
    <row r="4057" spans="1:30" x14ac:dyDescent="0.3">
      <c r="A4057" s="3">
        <v>44733</v>
      </c>
      <c r="B4057" s="2">
        <f t="shared" si="190"/>
        <v>2022</v>
      </c>
      <c r="C4057" s="2">
        <f t="shared" si="189"/>
        <v>6</v>
      </c>
      <c r="D4057">
        <v>757</v>
      </c>
      <c r="E4057" t="s">
        <v>3180</v>
      </c>
      <c r="F4057" s="4">
        <v>36761737</v>
      </c>
      <c r="G4057" s="2">
        <v>1800</v>
      </c>
      <c r="I4057" t="s">
        <v>5792</v>
      </c>
      <c r="J4057" t="s">
        <v>5792</v>
      </c>
      <c r="R4057" t="s">
        <v>5792</v>
      </c>
      <c r="AD4057" t="str">
        <f t="shared" si="191"/>
        <v xml:space="preserve">Právne a porad. služby </v>
      </c>
    </row>
    <row r="4058" spans="1:30" x14ac:dyDescent="0.3">
      <c r="A4058" s="3">
        <v>45306</v>
      </c>
      <c r="B4058" s="2">
        <f t="shared" si="190"/>
        <v>2024</v>
      </c>
      <c r="C4058" s="2">
        <f t="shared" si="189"/>
        <v>1</v>
      </c>
      <c r="D4058" s="2">
        <v>1668</v>
      </c>
      <c r="E4058" t="s">
        <v>58</v>
      </c>
      <c r="F4058" s="4">
        <v>36776297</v>
      </c>
      <c r="G4058" s="2">
        <v>39.4</v>
      </c>
      <c r="I4058" t="s">
        <v>5792</v>
      </c>
      <c r="N4058" t="s">
        <v>5792</v>
      </c>
      <c r="P4058" t="s">
        <v>5792</v>
      </c>
      <c r="AD4058" t="str">
        <f t="shared" si="191"/>
        <v xml:space="preserve">ZŠ / MŠ / Jasle IT služby, SW, licencie </v>
      </c>
    </row>
    <row r="4059" spans="1:30" x14ac:dyDescent="0.3">
      <c r="A4059" s="3">
        <v>45306</v>
      </c>
      <c r="B4059" s="2">
        <f t="shared" si="190"/>
        <v>2024</v>
      </c>
      <c r="C4059" s="2">
        <f t="shared" si="189"/>
        <v>1</v>
      </c>
      <c r="D4059" s="2">
        <v>1669</v>
      </c>
      <c r="E4059" t="s">
        <v>59</v>
      </c>
      <c r="F4059" s="4">
        <v>36776297</v>
      </c>
      <c r="G4059" s="2">
        <v>39.4</v>
      </c>
      <c r="I4059" t="s">
        <v>5792</v>
      </c>
      <c r="N4059" t="s">
        <v>5792</v>
      </c>
      <c r="P4059" t="s">
        <v>5792</v>
      </c>
      <c r="AD4059" t="str">
        <f t="shared" si="191"/>
        <v xml:space="preserve">ZŠ / MŠ / Jasle IT služby, SW, licencie </v>
      </c>
    </row>
    <row r="4060" spans="1:30" x14ac:dyDescent="0.3">
      <c r="A4060" s="3">
        <v>45306</v>
      </c>
      <c r="B4060" s="2">
        <f t="shared" si="190"/>
        <v>2024</v>
      </c>
      <c r="C4060" s="2">
        <f t="shared" si="189"/>
        <v>1</v>
      </c>
      <c r="D4060" s="2">
        <v>1670</v>
      </c>
      <c r="E4060" t="s">
        <v>60</v>
      </c>
      <c r="F4060" s="4">
        <v>36776297</v>
      </c>
      <c r="G4060" s="2">
        <v>24</v>
      </c>
      <c r="I4060" t="s">
        <v>5792</v>
      </c>
      <c r="N4060" t="s">
        <v>5792</v>
      </c>
      <c r="P4060" t="s">
        <v>5792</v>
      </c>
      <c r="AD4060" t="str">
        <f t="shared" si="191"/>
        <v xml:space="preserve">ZŠ / MŠ / Jasle IT služby, SW, licencie </v>
      </c>
    </row>
    <row r="4061" spans="1:30" x14ac:dyDescent="0.3">
      <c r="A4061" s="3">
        <v>45301</v>
      </c>
      <c r="B4061" s="2">
        <f t="shared" si="190"/>
        <v>2024</v>
      </c>
      <c r="C4061" s="2">
        <f t="shared" si="189"/>
        <v>1</v>
      </c>
      <c r="D4061" s="2">
        <v>1592</v>
      </c>
      <c r="E4061" t="s">
        <v>109</v>
      </c>
      <c r="F4061" s="4">
        <v>36776297</v>
      </c>
      <c r="G4061" s="2">
        <v>8000</v>
      </c>
      <c r="I4061" t="s">
        <v>5792</v>
      </c>
      <c r="P4061" t="s">
        <v>5792</v>
      </c>
      <c r="AD4061" t="str">
        <f t="shared" si="191"/>
        <v xml:space="preserve">IT služby, SW, licencie </v>
      </c>
    </row>
    <row r="4062" spans="1:30" x14ac:dyDescent="0.3">
      <c r="A4062" s="3">
        <v>45288</v>
      </c>
      <c r="B4062" s="2">
        <f t="shared" si="190"/>
        <v>2023</v>
      </c>
      <c r="C4062" s="2">
        <f t="shared" si="189"/>
        <v>12</v>
      </c>
      <c r="D4062" s="2">
        <v>1593</v>
      </c>
      <c r="E4062" t="s">
        <v>183</v>
      </c>
      <c r="F4062" s="4">
        <v>36776297</v>
      </c>
      <c r="G4062" s="2">
        <v>3600</v>
      </c>
      <c r="I4062" t="s">
        <v>5792</v>
      </c>
      <c r="P4062" t="s">
        <v>5792</v>
      </c>
      <c r="AD4062" t="str">
        <f t="shared" si="191"/>
        <v xml:space="preserve">IT služby, SW, licencie </v>
      </c>
    </row>
    <row r="4063" spans="1:30" x14ac:dyDescent="0.3">
      <c r="A4063" s="3">
        <v>45288</v>
      </c>
      <c r="B4063" s="2">
        <f t="shared" si="190"/>
        <v>2023</v>
      </c>
      <c r="C4063" s="2">
        <f t="shared" si="189"/>
        <v>12</v>
      </c>
      <c r="D4063" s="2">
        <v>1610</v>
      </c>
      <c r="E4063" t="s">
        <v>183</v>
      </c>
      <c r="F4063" s="4">
        <v>36776297</v>
      </c>
      <c r="G4063" s="2">
        <v>4900</v>
      </c>
      <c r="I4063" t="s">
        <v>5792</v>
      </c>
      <c r="P4063" t="s">
        <v>5792</v>
      </c>
      <c r="AD4063" t="str">
        <f t="shared" si="191"/>
        <v xml:space="preserve">IT služby, SW, licencie </v>
      </c>
    </row>
    <row r="4064" spans="1:30" x14ac:dyDescent="0.3">
      <c r="A4064" s="3">
        <v>45280</v>
      </c>
      <c r="B4064" s="2">
        <f t="shared" si="190"/>
        <v>2023</v>
      </c>
      <c r="C4064" s="2">
        <f t="shared" si="189"/>
        <v>12</v>
      </c>
      <c r="D4064" s="2">
        <v>1449</v>
      </c>
      <c r="E4064" t="s">
        <v>271</v>
      </c>
      <c r="F4064" s="4">
        <v>36776297</v>
      </c>
      <c r="G4064" s="2">
        <v>480</v>
      </c>
      <c r="I4064" t="s">
        <v>5792</v>
      </c>
      <c r="P4064" t="s">
        <v>5792</v>
      </c>
      <c r="AD4064" t="str">
        <f t="shared" si="191"/>
        <v xml:space="preserve">IT služby, SW, licencie </v>
      </c>
    </row>
    <row r="4065" spans="1:30" x14ac:dyDescent="0.3">
      <c r="A4065" s="3">
        <v>45279</v>
      </c>
      <c r="B4065" s="2">
        <f t="shared" si="190"/>
        <v>2023</v>
      </c>
      <c r="C4065" s="2">
        <f t="shared" si="189"/>
        <v>12</v>
      </c>
      <c r="D4065" s="2">
        <v>66</v>
      </c>
      <c r="E4065" t="s">
        <v>312</v>
      </c>
      <c r="F4065" s="4">
        <v>36776297</v>
      </c>
      <c r="G4065" s="2">
        <v>24</v>
      </c>
      <c r="I4065" t="s">
        <v>5792</v>
      </c>
      <c r="N4065" t="s">
        <v>5792</v>
      </c>
      <c r="P4065" t="s">
        <v>5792</v>
      </c>
      <c r="AD4065" t="str">
        <f t="shared" si="191"/>
        <v xml:space="preserve">ZŠ / MŠ / Jasle IT služby, SW, licencie </v>
      </c>
    </row>
    <row r="4066" spans="1:30" x14ac:dyDescent="0.3">
      <c r="A4066" s="3">
        <v>45279</v>
      </c>
      <c r="B4066" s="2">
        <f t="shared" si="190"/>
        <v>2023</v>
      </c>
      <c r="C4066" s="2">
        <f t="shared" si="189"/>
        <v>12</v>
      </c>
      <c r="D4066" s="2">
        <v>65</v>
      </c>
      <c r="E4066" t="s">
        <v>313</v>
      </c>
      <c r="F4066" s="4">
        <v>36776297</v>
      </c>
      <c r="G4066" s="2">
        <v>39.4</v>
      </c>
      <c r="I4066" t="s">
        <v>5792</v>
      </c>
      <c r="N4066" t="s">
        <v>5792</v>
      </c>
      <c r="P4066" t="s">
        <v>5792</v>
      </c>
      <c r="AD4066" t="str">
        <f t="shared" si="191"/>
        <v xml:space="preserve">ZŠ / MŠ / Jasle IT služby, SW, licencie </v>
      </c>
    </row>
    <row r="4067" spans="1:30" x14ac:dyDescent="0.3">
      <c r="A4067" s="3">
        <v>45279</v>
      </c>
      <c r="B4067" s="2">
        <f t="shared" si="190"/>
        <v>2023</v>
      </c>
      <c r="C4067" s="2">
        <f t="shared" si="189"/>
        <v>12</v>
      </c>
      <c r="D4067" s="2">
        <v>64</v>
      </c>
      <c r="E4067" t="s">
        <v>314</v>
      </c>
      <c r="F4067" s="4">
        <v>36776297</v>
      </c>
      <c r="G4067" s="2">
        <v>39.4</v>
      </c>
      <c r="I4067" t="s">
        <v>5792</v>
      </c>
      <c r="N4067" t="s">
        <v>5792</v>
      </c>
      <c r="P4067" t="s">
        <v>5792</v>
      </c>
      <c r="AD4067" t="str">
        <f t="shared" si="191"/>
        <v xml:space="preserve">ZŠ / MŠ / Jasle IT služby, SW, licencie </v>
      </c>
    </row>
    <row r="4068" spans="1:30" x14ac:dyDescent="0.3">
      <c r="A4068" s="3">
        <v>45273</v>
      </c>
      <c r="B4068" s="2">
        <f t="shared" si="190"/>
        <v>2023</v>
      </c>
      <c r="C4068" s="2">
        <f t="shared" si="189"/>
        <v>12</v>
      </c>
      <c r="D4068" s="2">
        <v>1400</v>
      </c>
      <c r="E4068" t="s">
        <v>183</v>
      </c>
      <c r="F4068" s="4">
        <v>36776297</v>
      </c>
      <c r="G4068" s="2">
        <v>3600</v>
      </c>
      <c r="I4068" t="s">
        <v>5792</v>
      </c>
      <c r="P4068" t="s">
        <v>5792</v>
      </c>
      <c r="AD4068" t="str">
        <f t="shared" si="191"/>
        <v xml:space="preserve">IT služby, SW, licencie </v>
      </c>
    </row>
    <row r="4069" spans="1:30" x14ac:dyDescent="0.3">
      <c r="A4069" s="3">
        <v>45273</v>
      </c>
      <c r="B4069" s="2">
        <f t="shared" si="190"/>
        <v>2023</v>
      </c>
      <c r="C4069" s="2">
        <f t="shared" si="189"/>
        <v>12</v>
      </c>
      <c r="D4069" s="2">
        <v>1399</v>
      </c>
      <c r="E4069" t="s">
        <v>183</v>
      </c>
      <c r="F4069" s="4">
        <v>36776297</v>
      </c>
      <c r="G4069" s="2">
        <v>3900</v>
      </c>
      <c r="I4069" t="s">
        <v>5792</v>
      </c>
      <c r="P4069" t="s">
        <v>5792</v>
      </c>
      <c r="AD4069" t="str">
        <f t="shared" si="191"/>
        <v xml:space="preserve">IT služby, SW, licencie </v>
      </c>
    </row>
    <row r="4070" spans="1:30" x14ac:dyDescent="0.3">
      <c r="A4070" s="3">
        <v>45245</v>
      </c>
      <c r="B4070" s="2">
        <f t="shared" si="190"/>
        <v>2023</v>
      </c>
      <c r="C4070" s="2">
        <f t="shared" si="189"/>
        <v>11</v>
      </c>
      <c r="D4070" s="2">
        <v>1222</v>
      </c>
      <c r="E4070" t="s">
        <v>591</v>
      </c>
      <c r="F4070" s="4">
        <v>36776297</v>
      </c>
      <c r="G4070" s="2">
        <v>110.4</v>
      </c>
      <c r="I4070" t="s">
        <v>5792</v>
      </c>
      <c r="P4070" t="s">
        <v>5792</v>
      </c>
      <c r="AD4070" t="str">
        <f t="shared" si="191"/>
        <v xml:space="preserve">IT služby, SW, licencie </v>
      </c>
    </row>
    <row r="4071" spans="1:30" x14ac:dyDescent="0.3">
      <c r="A4071" s="3">
        <v>45245</v>
      </c>
      <c r="B4071" s="2">
        <f t="shared" si="190"/>
        <v>2023</v>
      </c>
      <c r="C4071" s="2">
        <f t="shared" si="189"/>
        <v>11</v>
      </c>
      <c r="D4071" s="2">
        <v>1223</v>
      </c>
      <c r="E4071" t="s">
        <v>592</v>
      </c>
      <c r="F4071" s="4">
        <v>36776297</v>
      </c>
      <c r="G4071" s="2">
        <v>120</v>
      </c>
      <c r="I4071" t="s">
        <v>5792</v>
      </c>
      <c r="P4071" t="s">
        <v>5792</v>
      </c>
      <c r="AD4071" t="str">
        <f t="shared" si="191"/>
        <v xml:space="preserve">IT služby, SW, licencie </v>
      </c>
    </row>
    <row r="4072" spans="1:30" x14ac:dyDescent="0.3">
      <c r="A4072" s="3">
        <v>45180</v>
      </c>
      <c r="B4072" s="2">
        <f t="shared" si="190"/>
        <v>2023</v>
      </c>
      <c r="C4072" s="2">
        <f t="shared" si="189"/>
        <v>9</v>
      </c>
      <c r="D4072" s="2">
        <v>958</v>
      </c>
      <c r="E4072" t="s">
        <v>183</v>
      </c>
      <c r="F4072" s="4">
        <v>36776297</v>
      </c>
      <c r="G4072" s="2">
        <v>3800</v>
      </c>
      <c r="I4072" t="s">
        <v>5792</v>
      </c>
      <c r="P4072" t="s">
        <v>5792</v>
      </c>
      <c r="AD4072" t="str">
        <f t="shared" si="191"/>
        <v xml:space="preserve">IT služby, SW, licencie </v>
      </c>
    </row>
    <row r="4073" spans="1:30" x14ac:dyDescent="0.3">
      <c r="A4073" s="3">
        <v>45180</v>
      </c>
      <c r="B4073" s="2">
        <f t="shared" si="190"/>
        <v>2023</v>
      </c>
      <c r="C4073" s="2">
        <f t="shared" si="189"/>
        <v>9</v>
      </c>
      <c r="D4073" s="2">
        <v>957</v>
      </c>
      <c r="E4073" t="s">
        <v>996</v>
      </c>
      <c r="F4073" s="4">
        <v>36776297</v>
      </c>
      <c r="G4073" s="2">
        <v>1133.42</v>
      </c>
      <c r="I4073" t="s">
        <v>5792</v>
      </c>
      <c r="P4073" t="s">
        <v>5792</v>
      </c>
      <c r="AD4073" t="str">
        <f t="shared" si="191"/>
        <v xml:space="preserve">IT služby, SW, licencie </v>
      </c>
    </row>
    <row r="4074" spans="1:30" x14ac:dyDescent="0.3">
      <c r="A4074" s="3">
        <v>45176</v>
      </c>
      <c r="B4074" s="2">
        <f t="shared" si="190"/>
        <v>2023</v>
      </c>
      <c r="C4074" s="2">
        <f t="shared" si="189"/>
        <v>9</v>
      </c>
      <c r="D4074" s="2">
        <v>938</v>
      </c>
      <c r="E4074" t="s">
        <v>996</v>
      </c>
      <c r="F4074" s="4">
        <v>36776297</v>
      </c>
      <c r="G4074" s="2">
        <v>2991.06</v>
      </c>
      <c r="I4074" t="s">
        <v>5792</v>
      </c>
      <c r="P4074" t="s">
        <v>5792</v>
      </c>
      <c r="AD4074" t="str">
        <f t="shared" si="191"/>
        <v xml:space="preserve">IT služby, SW, licencie </v>
      </c>
    </row>
    <row r="4075" spans="1:30" x14ac:dyDescent="0.3">
      <c r="A4075" s="3">
        <v>45168</v>
      </c>
      <c r="B4075" s="2">
        <f t="shared" si="190"/>
        <v>2023</v>
      </c>
      <c r="C4075" s="2">
        <f t="shared" si="189"/>
        <v>8</v>
      </c>
      <c r="D4075" s="2">
        <v>897</v>
      </c>
      <c r="E4075" t="s">
        <v>183</v>
      </c>
      <c r="F4075" s="4">
        <v>36776297</v>
      </c>
      <c r="G4075" s="2">
        <v>5000</v>
      </c>
      <c r="I4075" t="s">
        <v>5792</v>
      </c>
      <c r="P4075" t="s">
        <v>5792</v>
      </c>
      <c r="AD4075" t="str">
        <f t="shared" si="191"/>
        <v xml:space="preserve">IT služby, SW, licencie </v>
      </c>
    </row>
    <row r="4076" spans="1:30" x14ac:dyDescent="0.3">
      <c r="A4076" s="3">
        <v>45126</v>
      </c>
      <c r="B4076" s="2">
        <f t="shared" si="190"/>
        <v>2023</v>
      </c>
      <c r="C4076" s="2">
        <f t="shared" si="189"/>
        <v>7</v>
      </c>
      <c r="D4076" s="2">
        <v>712</v>
      </c>
      <c r="E4076" t="s">
        <v>183</v>
      </c>
      <c r="F4076" s="4">
        <v>36776297</v>
      </c>
      <c r="G4076" s="2">
        <v>10800</v>
      </c>
      <c r="I4076" t="s">
        <v>5792</v>
      </c>
      <c r="P4076" t="s">
        <v>5792</v>
      </c>
      <c r="AD4076" t="str">
        <f t="shared" si="191"/>
        <v xml:space="preserve">IT služby, SW, licencie </v>
      </c>
    </row>
    <row r="4077" spans="1:30" x14ac:dyDescent="0.3">
      <c r="A4077" s="3">
        <v>45120</v>
      </c>
      <c r="B4077" s="2">
        <f t="shared" si="190"/>
        <v>2023</v>
      </c>
      <c r="C4077" s="2">
        <f t="shared" si="189"/>
        <v>7</v>
      </c>
      <c r="D4077" s="2">
        <v>661</v>
      </c>
      <c r="E4077" t="s">
        <v>1326</v>
      </c>
      <c r="F4077" s="4">
        <v>36776297</v>
      </c>
      <c r="G4077" s="2">
        <v>35.76</v>
      </c>
      <c r="I4077" t="s">
        <v>5792</v>
      </c>
      <c r="P4077" t="s">
        <v>5792</v>
      </c>
      <c r="AD4077" t="str">
        <f t="shared" si="191"/>
        <v xml:space="preserve">IT služby, SW, licencie </v>
      </c>
    </row>
    <row r="4078" spans="1:30" x14ac:dyDescent="0.3">
      <c r="A4078" s="3">
        <v>45104</v>
      </c>
      <c r="B4078" s="2">
        <f t="shared" si="190"/>
        <v>2023</v>
      </c>
      <c r="C4078" s="2">
        <f t="shared" si="189"/>
        <v>6</v>
      </c>
      <c r="D4078" s="2">
        <v>639</v>
      </c>
      <c r="E4078" t="s">
        <v>1393</v>
      </c>
      <c r="F4078" s="4">
        <v>36776297</v>
      </c>
      <c r="G4078" s="2">
        <v>3600</v>
      </c>
      <c r="I4078" t="s">
        <v>5792</v>
      </c>
      <c r="P4078" t="s">
        <v>5792</v>
      </c>
      <c r="AD4078" t="str">
        <f t="shared" si="191"/>
        <v xml:space="preserve">IT služby, SW, licencie </v>
      </c>
    </row>
    <row r="4079" spans="1:30" x14ac:dyDescent="0.3">
      <c r="A4079" s="3">
        <v>45104</v>
      </c>
      <c r="B4079" s="2">
        <f t="shared" si="190"/>
        <v>2023</v>
      </c>
      <c r="C4079" s="2">
        <f t="shared" si="189"/>
        <v>6</v>
      </c>
      <c r="D4079" s="2">
        <v>638</v>
      </c>
      <c r="E4079" t="s">
        <v>1394</v>
      </c>
      <c r="F4079" s="4">
        <v>36776297</v>
      </c>
      <c r="G4079" s="2">
        <v>5000</v>
      </c>
      <c r="I4079" t="s">
        <v>5792</v>
      </c>
      <c r="J4079" t="s">
        <v>5792</v>
      </c>
      <c r="P4079" t="s">
        <v>5792</v>
      </c>
      <c r="R4079" t="s">
        <v>5792</v>
      </c>
      <c r="AD4079" t="str">
        <f t="shared" si="191"/>
        <v xml:space="preserve">IT služby, SW, licencie Právne a porad. služby </v>
      </c>
    </row>
    <row r="4080" spans="1:30" x14ac:dyDescent="0.3">
      <c r="A4080" s="3">
        <v>45099</v>
      </c>
      <c r="B4080" s="2">
        <f t="shared" si="190"/>
        <v>2023</v>
      </c>
      <c r="C4080" s="2">
        <f t="shared" si="189"/>
        <v>6</v>
      </c>
      <c r="D4080" s="2">
        <v>560</v>
      </c>
      <c r="E4080" t="s">
        <v>1424</v>
      </c>
      <c r="F4080" s="4">
        <v>36776297</v>
      </c>
      <c r="G4080" s="2">
        <v>240</v>
      </c>
      <c r="I4080" t="s">
        <v>5792</v>
      </c>
      <c r="P4080" t="s">
        <v>5792</v>
      </c>
      <c r="AD4080" t="str">
        <f t="shared" si="191"/>
        <v xml:space="preserve">IT služby, SW, licencie </v>
      </c>
    </row>
    <row r="4081" spans="1:30" x14ac:dyDescent="0.3">
      <c r="A4081" s="3">
        <v>45069</v>
      </c>
      <c r="B4081" s="2">
        <f t="shared" si="190"/>
        <v>2023</v>
      </c>
      <c r="C4081" s="2">
        <f t="shared" si="189"/>
        <v>5</v>
      </c>
      <c r="D4081" s="2">
        <v>476</v>
      </c>
      <c r="E4081" t="s">
        <v>1562</v>
      </c>
      <c r="F4081" s="4">
        <v>36776297</v>
      </c>
      <c r="G4081" s="2">
        <v>32.28</v>
      </c>
      <c r="I4081" t="s">
        <v>5792</v>
      </c>
      <c r="P4081" t="s">
        <v>5792</v>
      </c>
      <c r="AD4081" t="str">
        <f t="shared" si="191"/>
        <v xml:space="preserve">IT služby, SW, licencie </v>
      </c>
    </row>
    <row r="4082" spans="1:30" x14ac:dyDescent="0.3">
      <c r="A4082" s="3">
        <v>45020</v>
      </c>
      <c r="B4082" s="2">
        <f t="shared" si="190"/>
        <v>2023</v>
      </c>
      <c r="C4082" s="2">
        <f t="shared" si="189"/>
        <v>4</v>
      </c>
      <c r="D4082" s="2">
        <v>249</v>
      </c>
      <c r="E4082" t="s">
        <v>1821</v>
      </c>
      <c r="F4082" s="4">
        <v>36776297</v>
      </c>
      <c r="G4082" s="2">
        <v>7000</v>
      </c>
      <c r="I4082" t="s">
        <v>5792</v>
      </c>
      <c r="P4082" t="s">
        <v>5792</v>
      </c>
      <c r="AD4082" t="str">
        <f t="shared" si="191"/>
        <v xml:space="preserve">IT služby, SW, licencie </v>
      </c>
    </row>
    <row r="4083" spans="1:30" x14ac:dyDescent="0.3">
      <c r="A4083" s="3">
        <v>45020</v>
      </c>
      <c r="B4083" s="2">
        <f t="shared" si="190"/>
        <v>2023</v>
      </c>
      <c r="C4083" s="2">
        <f t="shared" si="189"/>
        <v>4</v>
      </c>
      <c r="D4083" s="2">
        <v>238</v>
      </c>
      <c r="E4083" t="s">
        <v>996</v>
      </c>
      <c r="F4083" s="4">
        <v>36776297</v>
      </c>
      <c r="G4083" s="2">
        <v>450</v>
      </c>
      <c r="I4083" t="s">
        <v>5792</v>
      </c>
      <c r="P4083" t="s">
        <v>5792</v>
      </c>
      <c r="AD4083" t="str">
        <f t="shared" si="191"/>
        <v xml:space="preserve">IT služby, SW, licencie </v>
      </c>
    </row>
    <row r="4084" spans="1:30" x14ac:dyDescent="0.3">
      <c r="A4084" s="3">
        <v>45005</v>
      </c>
      <c r="B4084" s="2">
        <f t="shared" si="190"/>
        <v>2023</v>
      </c>
      <c r="C4084" s="2">
        <f t="shared" si="189"/>
        <v>3</v>
      </c>
      <c r="D4084" s="2">
        <v>201</v>
      </c>
      <c r="E4084" t="s">
        <v>996</v>
      </c>
      <c r="F4084" s="4">
        <v>36776297</v>
      </c>
      <c r="G4084" s="2">
        <v>240</v>
      </c>
      <c r="I4084" t="s">
        <v>5792</v>
      </c>
      <c r="P4084" t="s">
        <v>5792</v>
      </c>
      <c r="AD4084" t="str">
        <f t="shared" si="191"/>
        <v xml:space="preserve">IT služby, SW, licencie </v>
      </c>
    </row>
    <row r="4085" spans="1:30" x14ac:dyDescent="0.3">
      <c r="A4085" s="3">
        <v>44998</v>
      </c>
      <c r="B4085" s="2">
        <f t="shared" si="190"/>
        <v>2023</v>
      </c>
      <c r="C4085" s="2">
        <f t="shared" si="189"/>
        <v>3</v>
      </c>
      <c r="D4085" s="2">
        <v>129</v>
      </c>
      <c r="E4085" t="s">
        <v>996</v>
      </c>
      <c r="F4085" s="4">
        <v>36776297</v>
      </c>
      <c r="G4085" s="2">
        <v>240</v>
      </c>
      <c r="I4085" t="s">
        <v>5792</v>
      </c>
      <c r="P4085" t="s">
        <v>5792</v>
      </c>
      <c r="AD4085" t="str">
        <f t="shared" si="191"/>
        <v xml:space="preserve">IT služby, SW, licencie </v>
      </c>
    </row>
    <row r="4086" spans="1:30" x14ac:dyDescent="0.3">
      <c r="A4086" s="3">
        <v>44923</v>
      </c>
      <c r="B4086" s="2">
        <f t="shared" si="190"/>
        <v>2022</v>
      </c>
      <c r="C4086" s="2">
        <f t="shared" si="189"/>
        <v>12</v>
      </c>
      <c r="D4086">
        <v>1816</v>
      </c>
      <c r="E4086" t="s">
        <v>2264</v>
      </c>
      <c r="F4086" s="4">
        <v>36776297</v>
      </c>
      <c r="G4086" s="2">
        <v>9500</v>
      </c>
      <c r="I4086" t="s">
        <v>5792</v>
      </c>
      <c r="P4086" t="s">
        <v>5792</v>
      </c>
      <c r="AD4086" t="str">
        <f t="shared" si="191"/>
        <v xml:space="preserve">IT služby, SW, licencie </v>
      </c>
    </row>
    <row r="4087" spans="1:30" x14ac:dyDescent="0.3">
      <c r="A4087" s="3">
        <v>44923</v>
      </c>
      <c r="B4087" s="2">
        <f t="shared" si="190"/>
        <v>2022</v>
      </c>
      <c r="C4087" s="2">
        <f t="shared" si="189"/>
        <v>12</v>
      </c>
      <c r="D4087">
        <v>1815</v>
      </c>
      <c r="E4087" t="s">
        <v>996</v>
      </c>
      <c r="F4087" s="4">
        <v>36776297</v>
      </c>
      <c r="G4087" s="2">
        <v>973.2</v>
      </c>
      <c r="I4087" t="s">
        <v>5792</v>
      </c>
      <c r="P4087" t="s">
        <v>5792</v>
      </c>
      <c r="AD4087" t="str">
        <f t="shared" si="191"/>
        <v xml:space="preserve">IT služby, SW, licencie </v>
      </c>
    </row>
    <row r="4088" spans="1:30" x14ac:dyDescent="0.3">
      <c r="A4088" s="3">
        <v>44916</v>
      </c>
      <c r="B4088" s="2">
        <f t="shared" si="190"/>
        <v>2022</v>
      </c>
      <c r="C4088" s="2">
        <f t="shared" si="189"/>
        <v>12</v>
      </c>
      <c r="D4088">
        <v>1817</v>
      </c>
      <c r="E4088" t="s">
        <v>2316</v>
      </c>
      <c r="F4088" s="4">
        <v>36776297</v>
      </c>
      <c r="G4088" s="2">
        <v>9700</v>
      </c>
      <c r="I4088" t="s">
        <v>5792</v>
      </c>
      <c r="P4088" t="s">
        <v>5792</v>
      </c>
      <c r="AD4088" t="str">
        <f t="shared" si="191"/>
        <v xml:space="preserve">IT služby, SW, licencie </v>
      </c>
    </row>
    <row r="4089" spans="1:30" x14ac:dyDescent="0.3">
      <c r="A4089" s="3">
        <v>44874</v>
      </c>
      <c r="B4089" s="2">
        <f t="shared" si="190"/>
        <v>2022</v>
      </c>
      <c r="C4089" s="2">
        <f t="shared" si="189"/>
        <v>11</v>
      </c>
      <c r="D4089">
        <v>1491</v>
      </c>
      <c r="E4089" t="s">
        <v>996</v>
      </c>
      <c r="F4089" s="4">
        <v>36776297</v>
      </c>
      <c r="G4089" s="2">
        <v>1251.5999999999999</v>
      </c>
      <c r="I4089" t="s">
        <v>5792</v>
      </c>
      <c r="P4089" t="s">
        <v>5792</v>
      </c>
      <c r="AD4089" t="str">
        <f t="shared" si="191"/>
        <v xml:space="preserve">IT služby, SW, licencie </v>
      </c>
    </row>
    <row r="4090" spans="1:30" x14ac:dyDescent="0.3">
      <c r="A4090" s="3">
        <v>44855</v>
      </c>
      <c r="B4090" s="2">
        <f t="shared" si="190"/>
        <v>2022</v>
      </c>
      <c r="C4090" s="2">
        <f t="shared" si="189"/>
        <v>10</v>
      </c>
      <c r="D4090">
        <v>1340</v>
      </c>
      <c r="E4090" t="s">
        <v>996</v>
      </c>
      <c r="F4090" s="4">
        <v>36776297</v>
      </c>
      <c r="G4090" s="2">
        <v>240</v>
      </c>
      <c r="I4090" t="s">
        <v>5792</v>
      </c>
      <c r="P4090" t="s">
        <v>5792</v>
      </c>
      <c r="AD4090" t="str">
        <f t="shared" si="191"/>
        <v xml:space="preserve">IT služby, SW, licencie </v>
      </c>
    </row>
    <row r="4091" spans="1:30" x14ac:dyDescent="0.3">
      <c r="A4091" s="3">
        <v>44855</v>
      </c>
      <c r="B4091" s="2">
        <f t="shared" si="190"/>
        <v>2022</v>
      </c>
      <c r="C4091" s="2">
        <f t="shared" si="189"/>
        <v>10</v>
      </c>
      <c r="D4091">
        <v>1313</v>
      </c>
      <c r="E4091" t="s">
        <v>996</v>
      </c>
      <c r="F4091" s="4">
        <v>36776297</v>
      </c>
      <c r="G4091" s="2">
        <v>403.52</v>
      </c>
      <c r="I4091" t="s">
        <v>5792</v>
      </c>
      <c r="P4091" t="s">
        <v>5792</v>
      </c>
      <c r="AD4091" t="str">
        <f t="shared" si="191"/>
        <v xml:space="preserve">IT služby, SW, licencie </v>
      </c>
    </row>
    <row r="4092" spans="1:30" x14ac:dyDescent="0.3">
      <c r="A4092" s="3">
        <v>44846</v>
      </c>
      <c r="B4092" s="2">
        <f t="shared" si="190"/>
        <v>2022</v>
      </c>
      <c r="C4092" s="2">
        <f t="shared" si="189"/>
        <v>10</v>
      </c>
      <c r="D4092">
        <v>1291</v>
      </c>
      <c r="E4092" t="s">
        <v>996</v>
      </c>
      <c r="F4092" s="4">
        <v>36776297</v>
      </c>
      <c r="G4092" s="2">
        <v>4392.91</v>
      </c>
      <c r="I4092" t="s">
        <v>5792</v>
      </c>
      <c r="P4092" t="s">
        <v>5792</v>
      </c>
      <c r="AD4092" t="str">
        <f t="shared" si="191"/>
        <v xml:space="preserve">IT služby, SW, licencie </v>
      </c>
    </row>
    <row r="4093" spans="1:30" x14ac:dyDescent="0.3">
      <c r="A4093" s="3">
        <v>44830</v>
      </c>
      <c r="B4093" s="2">
        <f t="shared" si="190"/>
        <v>2022</v>
      </c>
      <c r="C4093" s="2">
        <f t="shared" si="189"/>
        <v>9</v>
      </c>
      <c r="D4093">
        <v>1248</v>
      </c>
      <c r="E4093" t="s">
        <v>996</v>
      </c>
      <c r="F4093" s="4">
        <v>36776297</v>
      </c>
      <c r="G4093" s="2">
        <v>1543.45</v>
      </c>
      <c r="I4093" t="s">
        <v>5792</v>
      </c>
      <c r="P4093" t="s">
        <v>5792</v>
      </c>
      <c r="AD4093" t="str">
        <f t="shared" si="191"/>
        <v xml:space="preserve">IT služby, SW, licencie </v>
      </c>
    </row>
    <row r="4094" spans="1:30" x14ac:dyDescent="0.3">
      <c r="A4094" s="3">
        <v>44789</v>
      </c>
      <c r="B4094" s="2">
        <f t="shared" si="190"/>
        <v>2022</v>
      </c>
      <c r="C4094" s="2">
        <f t="shared" si="189"/>
        <v>8</v>
      </c>
      <c r="D4094">
        <v>1032</v>
      </c>
      <c r="E4094" t="s">
        <v>996</v>
      </c>
      <c r="F4094" s="4">
        <v>36776297</v>
      </c>
      <c r="G4094" s="2">
        <v>6052.86</v>
      </c>
      <c r="I4094" t="s">
        <v>5792</v>
      </c>
      <c r="P4094" t="s">
        <v>5792</v>
      </c>
      <c r="AD4094" t="str">
        <f t="shared" si="191"/>
        <v xml:space="preserve">IT služby, SW, licencie </v>
      </c>
    </row>
    <row r="4095" spans="1:30" x14ac:dyDescent="0.3">
      <c r="A4095" s="3">
        <v>44763</v>
      </c>
      <c r="B4095" s="2">
        <f t="shared" si="190"/>
        <v>2022</v>
      </c>
      <c r="C4095" s="2">
        <f t="shared" si="189"/>
        <v>7</v>
      </c>
      <c r="D4095">
        <v>946</v>
      </c>
      <c r="E4095" t="s">
        <v>3035</v>
      </c>
      <c r="F4095" s="4">
        <v>36776297</v>
      </c>
      <c r="G4095" s="2">
        <v>5796</v>
      </c>
      <c r="I4095" t="s">
        <v>5792</v>
      </c>
      <c r="P4095" t="s">
        <v>5792</v>
      </c>
      <c r="AD4095" t="str">
        <f t="shared" si="191"/>
        <v xml:space="preserve">IT služby, SW, licencie </v>
      </c>
    </row>
    <row r="4096" spans="1:30" x14ac:dyDescent="0.3">
      <c r="A4096" s="3">
        <v>44711</v>
      </c>
      <c r="B4096" s="2">
        <f t="shared" si="190"/>
        <v>2022</v>
      </c>
      <c r="C4096" s="2">
        <f t="shared" si="189"/>
        <v>5</v>
      </c>
      <c r="D4096">
        <v>696</v>
      </c>
      <c r="E4096" t="s">
        <v>3290</v>
      </c>
      <c r="F4096" s="4">
        <v>36776297</v>
      </c>
      <c r="G4096" s="2">
        <v>9840</v>
      </c>
      <c r="I4096" t="s">
        <v>5792</v>
      </c>
      <c r="J4096" t="s">
        <v>5792</v>
      </c>
      <c r="P4096" t="s">
        <v>5792</v>
      </c>
      <c r="R4096" t="s">
        <v>5792</v>
      </c>
      <c r="AD4096" t="str">
        <f t="shared" si="191"/>
        <v xml:space="preserve">IT služby, SW, licencie Právne a porad. služby </v>
      </c>
    </row>
    <row r="4097" spans="1:30" x14ac:dyDescent="0.3">
      <c r="A4097" s="3">
        <v>44698</v>
      </c>
      <c r="B4097" s="2">
        <f t="shared" si="190"/>
        <v>2022</v>
      </c>
      <c r="C4097" s="2">
        <f t="shared" si="189"/>
        <v>5</v>
      </c>
      <c r="D4097">
        <v>560</v>
      </c>
      <c r="E4097" t="s">
        <v>3357</v>
      </c>
      <c r="F4097" s="4">
        <v>36776297</v>
      </c>
      <c r="G4097" s="2">
        <v>303.60000000000002</v>
      </c>
      <c r="I4097" t="s">
        <v>5792</v>
      </c>
      <c r="P4097" t="s">
        <v>5792</v>
      </c>
      <c r="AD4097" t="str">
        <f t="shared" si="191"/>
        <v xml:space="preserve">IT služby, SW, licencie </v>
      </c>
    </row>
    <row r="4098" spans="1:30" x14ac:dyDescent="0.3">
      <c r="A4098" s="3">
        <v>44350</v>
      </c>
      <c r="B4098" s="2">
        <f t="shared" si="190"/>
        <v>2021</v>
      </c>
      <c r="C4098" s="2">
        <f t="shared" ref="C4098:C4161" si="192">MONTH(A4098)</f>
        <v>6</v>
      </c>
      <c r="D4098" s="2">
        <v>574</v>
      </c>
      <c r="E4098" t="s">
        <v>5082</v>
      </c>
      <c r="F4098" s="4">
        <v>36776297</v>
      </c>
      <c r="G4098" s="2">
        <v>120</v>
      </c>
      <c r="I4098" t="s">
        <v>5792</v>
      </c>
      <c r="O4098" t="s">
        <v>5792</v>
      </c>
      <c r="AD4098" t="str">
        <f t="shared" si="191"/>
        <v xml:space="preserve">Marketing, benefity, občerstvenie </v>
      </c>
    </row>
    <row r="4099" spans="1:30" x14ac:dyDescent="0.3">
      <c r="A4099" s="3">
        <v>44242</v>
      </c>
      <c r="B4099" s="2">
        <f t="shared" ref="B4099:B4162" si="193">YEAR(A4099)</f>
        <v>2021</v>
      </c>
      <c r="C4099" s="2">
        <f t="shared" si="192"/>
        <v>2</v>
      </c>
      <c r="D4099" s="2">
        <v>77</v>
      </c>
      <c r="E4099" t="s">
        <v>5082</v>
      </c>
      <c r="F4099" s="4">
        <v>36776297</v>
      </c>
      <c r="G4099" s="2">
        <v>540</v>
      </c>
      <c r="I4099" t="s">
        <v>5792</v>
      </c>
      <c r="O4099" t="s">
        <v>5792</v>
      </c>
      <c r="AD4099" t="str">
        <f t="shared" ref="AD4099:AD4162" si="194">_xlfn.CONCAT(IF($K4099="x",_xlfn.CONCAT($K$1, " "),""),IF($L4099="x",_xlfn.CONCAT($L$1, " "),""),IF($M4099="x",_xlfn.CONCAT($M$1, " "),""),IF($N4099="x",_xlfn.CONCAT($N$1, " "),""),IF($O4099="x",_xlfn.CONCAT($O$1, " "),""),IF($P4099="x",_xlfn.CONCAT($P$1, " "),""),IF($Q4099="x",_xlfn.CONCAT($Q$1, " "),""),IF($R4099="x",_xlfn.CONCAT($R$1, " "),""),IF($S4099="x",_xlfn.CONCAT($S$1, " "),""), IF($T4099="x",_xlfn.CONCAT($T$1, " "),""),IF($U4099="x",_xlfn.CONCAT($U$1, " "),""),IF($V4099="x",_xlfn.CONCAT($V$1, " "),""),IF($W4099="x",_xlfn.CONCAT($W$1, " "),""),IF($X4099="x",_xlfn.CONCAT($X$1, " "),""),IF($Y4099="x",_xlfn.CONCAT($Y$1, " "),""),IF($Z4099="x",_xlfn.CONCAT($Z$1, " "),""),IF($AA4099="x",_xlfn.CONCAT($AA$1, " "),""),IF($AB4099="x",_xlfn.CONCAT($AB$1, " "),""),IF($AC4099="x",_xlfn.CONCAT($AC$1, " "),""))</f>
        <v xml:space="preserve">Marketing, benefity, občerstvenie </v>
      </c>
    </row>
    <row r="4100" spans="1:30" x14ac:dyDescent="0.3">
      <c r="A4100" s="3">
        <v>44593</v>
      </c>
      <c r="B4100" s="2">
        <f t="shared" si="193"/>
        <v>2022</v>
      </c>
      <c r="C4100" s="2">
        <f t="shared" si="192"/>
        <v>2</v>
      </c>
      <c r="D4100">
        <v>1990</v>
      </c>
      <c r="E4100" t="s">
        <v>3840</v>
      </c>
      <c r="F4100" s="4">
        <v>36779539</v>
      </c>
      <c r="G4100" s="2">
        <v>1959.6</v>
      </c>
      <c r="I4100" t="s">
        <v>5792</v>
      </c>
      <c r="K4100" t="s">
        <v>5792</v>
      </c>
      <c r="N4100" t="s">
        <v>5792</v>
      </c>
      <c r="AD4100" t="str">
        <f t="shared" si="194"/>
        <v xml:space="preserve">Investícia a údržba majetku ZŠ / MŠ / Jasle </v>
      </c>
    </row>
    <row r="4101" spans="1:30" x14ac:dyDescent="0.3">
      <c r="A4101" s="3">
        <v>44211</v>
      </c>
      <c r="B4101" s="2">
        <f t="shared" si="193"/>
        <v>2021</v>
      </c>
      <c r="C4101" s="2">
        <f t="shared" si="192"/>
        <v>1</v>
      </c>
      <c r="D4101" s="2">
        <v>2244</v>
      </c>
      <c r="E4101" t="s">
        <v>5761</v>
      </c>
      <c r="F4101" s="4">
        <v>36779539</v>
      </c>
      <c r="G4101" s="2">
        <v>14791.42</v>
      </c>
      <c r="I4101" t="s">
        <v>5792</v>
      </c>
      <c r="K4101" t="s">
        <v>5792</v>
      </c>
      <c r="N4101" t="s">
        <v>5792</v>
      </c>
      <c r="AD4101" t="str">
        <f t="shared" si="194"/>
        <v xml:space="preserve">Investícia a údržba majetku ZŠ / MŠ / Jasle </v>
      </c>
    </row>
    <row r="4102" spans="1:30" x14ac:dyDescent="0.3">
      <c r="A4102" s="3">
        <v>44923</v>
      </c>
      <c r="B4102" s="2">
        <f t="shared" si="193"/>
        <v>2022</v>
      </c>
      <c r="C4102" s="2">
        <f t="shared" si="192"/>
        <v>12</v>
      </c>
      <c r="D4102">
        <v>1791</v>
      </c>
      <c r="E4102" t="s">
        <v>2302</v>
      </c>
      <c r="F4102" s="4">
        <v>36782041</v>
      </c>
      <c r="G4102" s="2">
        <v>42850.52</v>
      </c>
      <c r="I4102" t="s">
        <v>5792</v>
      </c>
      <c r="K4102" t="s">
        <v>5792</v>
      </c>
      <c r="W4102" t="s">
        <v>5792</v>
      </c>
      <c r="AD4102" t="str">
        <f t="shared" si="194"/>
        <v xml:space="preserve">Investícia a údržba majetku Šport, ihriská, parky, vnútrobloky </v>
      </c>
    </row>
    <row r="4103" spans="1:30" x14ac:dyDescent="0.3">
      <c r="A4103" s="3">
        <v>44797</v>
      </c>
      <c r="B4103" s="2">
        <f t="shared" si="193"/>
        <v>2022</v>
      </c>
      <c r="C4103" s="2">
        <f t="shared" si="192"/>
        <v>8</v>
      </c>
      <c r="D4103">
        <v>1107</v>
      </c>
      <c r="E4103" t="s">
        <v>2891</v>
      </c>
      <c r="F4103" s="4">
        <v>36782041</v>
      </c>
      <c r="G4103" s="2">
        <v>145043.88</v>
      </c>
      <c r="I4103" t="s">
        <v>5792</v>
      </c>
      <c r="K4103" t="s">
        <v>5792</v>
      </c>
      <c r="W4103" t="s">
        <v>5792</v>
      </c>
      <c r="AD4103" t="str">
        <f t="shared" si="194"/>
        <v xml:space="preserve">Investícia a údržba majetku Šport, ihriská, parky, vnútrobloky </v>
      </c>
    </row>
    <row r="4104" spans="1:30" x14ac:dyDescent="0.3">
      <c r="A4104" s="3">
        <v>45057</v>
      </c>
      <c r="B4104" s="2">
        <f t="shared" si="193"/>
        <v>2023</v>
      </c>
      <c r="C4104" s="2">
        <f t="shared" si="192"/>
        <v>5</v>
      </c>
      <c r="D4104" s="2">
        <v>394</v>
      </c>
      <c r="E4104" t="s">
        <v>1635</v>
      </c>
      <c r="F4104" s="4">
        <v>36785512</v>
      </c>
      <c r="G4104" s="2">
        <v>6217.92</v>
      </c>
      <c r="I4104" t="s">
        <v>5792</v>
      </c>
      <c r="P4104" t="s">
        <v>5792</v>
      </c>
      <c r="AD4104" t="str">
        <f t="shared" si="194"/>
        <v xml:space="preserve">IT služby, SW, licencie </v>
      </c>
    </row>
    <row r="4105" spans="1:30" x14ac:dyDescent="0.3">
      <c r="A4105" s="3">
        <v>44756</v>
      </c>
      <c r="B4105" s="2">
        <f t="shared" si="193"/>
        <v>2022</v>
      </c>
      <c r="C4105" s="2">
        <f t="shared" si="192"/>
        <v>7</v>
      </c>
      <c r="D4105">
        <v>918</v>
      </c>
      <c r="E4105" t="s">
        <v>3087</v>
      </c>
      <c r="F4105" s="4">
        <v>36785512</v>
      </c>
      <c r="G4105" s="2">
        <v>5862.24</v>
      </c>
      <c r="I4105" t="s">
        <v>5792</v>
      </c>
      <c r="P4105" t="s">
        <v>5792</v>
      </c>
      <c r="AD4105" t="str">
        <f t="shared" si="194"/>
        <v xml:space="preserve">IT služby, SW, licencie </v>
      </c>
    </row>
    <row r="4106" spans="1:30" x14ac:dyDescent="0.3">
      <c r="A4106" s="3">
        <v>44558</v>
      </c>
      <c r="B4106" s="2">
        <f t="shared" si="193"/>
        <v>2021</v>
      </c>
      <c r="C4106" s="2">
        <f t="shared" si="192"/>
        <v>12</v>
      </c>
      <c r="D4106" s="2">
        <v>1849</v>
      </c>
      <c r="E4106" t="s">
        <v>4088</v>
      </c>
      <c r="F4106" s="4">
        <v>36785512</v>
      </c>
      <c r="G4106" s="2">
        <v>1595.16</v>
      </c>
      <c r="I4106" t="s">
        <v>5792</v>
      </c>
      <c r="P4106" t="s">
        <v>5792</v>
      </c>
      <c r="AD4106" t="str">
        <f t="shared" si="194"/>
        <v xml:space="preserve">IT služby, SW, licencie </v>
      </c>
    </row>
    <row r="4107" spans="1:30" x14ac:dyDescent="0.3">
      <c r="A4107" s="3">
        <v>44552</v>
      </c>
      <c r="B4107" s="2">
        <f t="shared" si="193"/>
        <v>2021</v>
      </c>
      <c r="C4107" s="2">
        <f t="shared" si="192"/>
        <v>12</v>
      </c>
      <c r="D4107" s="2">
        <v>1706</v>
      </c>
      <c r="E4107" t="s">
        <v>4109</v>
      </c>
      <c r="F4107" s="4">
        <v>36785512</v>
      </c>
      <c r="G4107" s="2">
        <v>1262.8800000000001</v>
      </c>
      <c r="I4107" t="s">
        <v>5792</v>
      </c>
      <c r="P4107" t="s">
        <v>5792</v>
      </c>
      <c r="AD4107" t="str">
        <f t="shared" si="194"/>
        <v xml:space="preserve">IT služby, SW, licencie </v>
      </c>
    </row>
    <row r="4108" spans="1:30" x14ac:dyDescent="0.3">
      <c r="A4108" s="3">
        <v>44552</v>
      </c>
      <c r="B4108" s="2">
        <f t="shared" si="193"/>
        <v>2021</v>
      </c>
      <c r="C4108" s="2">
        <f t="shared" si="192"/>
        <v>12</v>
      </c>
      <c r="D4108" s="2">
        <v>1705</v>
      </c>
      <c r="E4108" t="s">
        <v>4110</v>
      </c>
      <c r="F4108" s="4">
        <v>36785512</v>
      </c>
      <c r="G4108" s="2">
        <v>1927.44</v>
      </c>
      <c r="I4108" t="s">
        <v>5792</v>
      </c>
      <c r="P4108" t="s">
        <v>5792</v>
      </c>
      <c r="AD4108" t="str">
        <f t="shared" si="194"/>
        <v xml:space="preserve">IT služby, SW, licencie </v>
      </c>
    </row>
    <row r="4109" spans="1:30" x14ac:dyDescent="0.3">
      <c r="A4109" s="3">
        <v>44350</v>
      </c>
      <c r="B4109" s="2">
        <f t="shared" si="193"/>
        <v>2021</v>
      </c>
      <c r="C4109" s="2">
        <f t="shared" si="192"/>
        <v>6</v>
      </c>
      <c r="D4109" s="2">
        <v>658</v>
      </c>
      <c r="E4109" t="s">
        <v>5078</v>
      </c>
      <c r="F4109" s="4">
        <v>36785512</v>
      </c>
      <c r="G4109" s="2">
        <v>210.48</v>
      </c>
      <c r="I4109" t="s">
        <v>5792</v>
      </c>
      <c r="P4109" t="s">
        <v>5792</v>
      </c>
      <c r="AD4109" t="str">
        <f t="shared" si="194"/>
        <v xml:space="preserve">IT služby, SW, licencie </v>
      </c>
    </row>
    <row r="4110" spans="1:30" x14ac:dyDescent="0.3">
      <c r="A4110" s="3">
        <v>44211</v>
      </c>
      <c r="B4110" s="2">
        <f t="shared" si="193"/>
        <v>2021</v>
      </c>
      <c r="C4110" s="2">
        <f t="shared" si="192"/>
        <v>1</v>
      </c>
      <c r="D4110" s="2">
        <v>2235</v>
      </c>
      <c r="E4110" t="s">
        <v>5759</v>
      </c>
      <c r="F4110" s="4">
        <v>36785512</v>
      </c>
      <c r="G4110" s="2">
        <v>1344</v>
      </c>
      <c r="I4110" t="s">
        <v>5792</v>
      </c>
      <c r="P4110" t="s">
        <v>5792</v>
      </c>
      <c r="AD4110" t="str">
        <f t="shared" si="194"/>
        <v xml:space="preserve">IT služby, SW, licencie </v>
      </c>
    </row>
    <row r="4111" spans="1:30" x14ac:dyDescent="0.3">
      <c r="A4111" s="3">
        <v>44211</v>
      </c>
      <c r="B4111" s="2">
        <f t="shared" si="193"/>
        <v>2021</v>
      </c>
      <c r="C4111" s="2">
        <f t="shared" si="192"/>
        <v>1</v>
      </c>
      <c r="D4111" s="2">
        <v>2234</v>
      </c>
      <c r="E4111" t="s">
        <v>5760</v>
      </c>
      <c r="F4111" s="4">
        <v>36785512</v>
      </c>
      <c r="G4111" s="2">
        <v>1080</v>
      </c>
      <c r="I4111" t="s">
        <v>5792</v>
      </c>
      <c r="P4111" t="s">
        <v>5792</v>
      </c>
      <c r="AD4111" t="str">
        <f t="shared" si="194"/>
        <v xml:space="preserve">IT služby, SW, licencie </v>
      </c>
    </row>
    <row r="4112" spans="1:30" x14ac:dyDescent="0.3">
      <c r="A4112" s="3">
        <v>45210</v>
      </c>
      <c r="B4112" s="2">
        <f t="shared" si="193"/>
        <v>2023</v>
      </c>
      <c r="C4112" s="2">
        <f t="shared" si="192"/>
        <v>10</v>
      </c>
      <c r="D4112" s="2">
        <v>1081</v>
      </c>
      <c r="E4112" t="s">
        <v>818</v>
      </c>
      <c r="F4112" s="4">
        <v>36792306</v>
      </c>
      <c r="G4112" s="2">
        <v>5040</v>
      </c>
      <c r="I4112" t="s">
        <v>5792</v>
      </c>
      <c r="K4112" t="s">
        <v>5792</v>
      </c>
      <c r="N4112" t="s">
        <v>5792</v>
      </c>
      <c r="AD4112" t="str">
        <f t="shared" si="194"/>
        <v xml:space="preserve">Investícia a údržba majetku ZŠ / MŠ / Jasle </v>
      </c>
    </row>
    <row r="4113" spans="1:30" x14ac:dyDescent="0.3">
      <c r="A4113" s="3">
        <v>45196</v>
      </c>
      <c r="B4113" s="2">
        <f t="shared" si="193"/>
        <v>2023</v>
      </c>
      <c r="C4113" s="2">
        <f t="shared" si="192"/>
        <v>9</v>
      </c>
      <c r="D4113" s="2">
        <v>1080</v>
      </c>
      <c r="E4113" t="s">
        <v>905</v>
      </c>
      <c r="F4113" s="4">
        <v>36792306</v>
      </c>
      <c r="G4113" s="2">
        <v>-5040</v>
      </c>
      <c r="I4113" t="s">
        <v>5792</v>
      </c>
      <c r="K4113" t="s">
        <v>5792</v>
      </c>
      <c r="N4113" t="s">
        <v>5792</v>
      </c>
      <c r="AD4113" t="str">
        <f t="shared" si="194"/>
        <v xml:space="preserve">Investícia a údržba majetku ZŠ / MŠ / Jasle </v>
      </c>
    </row>
    <row r="4114" spans="1:30" x14ac:dyDescent="0.3">
      <c r="A4114" s="3">
        <v>44956</v>
      </c>
      <c r="B4114" s="2">
        <f t="shared" si="193"/>
        <v>2023</v>
      </c>
      <c r="C4114" s="2">
        <f t="shared" si="192"/>
        <v>1</v>
      </c>
      <c r="D4114" s="2">
        <v>1902</v>
      </c>
      <c r="E4114" t="s">
        <v>2112</v>
      </c>
      <c r="F4114" s="4">
        <v>36792306</v>
      </c>
      <c r="G4114" s="2">
        <v>42000</v>
      </c>
      <c r="I4114" t="s">
        <v>5792</v>
      </c>
      <c r="K4114" t="s">
        <v>5792</v>
      </c>
      <c r="N4114" t="s">
        <v>5792</v>
      </c>
      <c r="AD4114" t="str">
        <f t="shared" si="194"/>
        <v xml:space="preserve">Investícia a údržba majetku ZŠ / MŠ / Jasle </v>
      </c>
    </row>
    <row r="4115" spans="1:30" x14ac:dyDescent="0.3">
      <c r="A4115" s="3">
        <v>44916</v>
      </c>
      <c r="B4115" s="2">
        <f t="shared" si="193"/>
        <v>2022</v>
      </c>
      <c r="C4115" s="2">
        <f t="shared" si="192"/>
        <v>12</v>
      </c>
      <c r="D4115">
        <v>1877</v>
      </c>
      <c r="E4115" t="s">
        <v>2337</v>
      </c>
      <c r="F4115" s="4">
        <v>36792306</v>
      </c>
      <c r="G4115" s="2">
        <v>-42000</v>
      </c>
      <c r="I4115" t="s">
        <v>5792</v>
      </c>
      <c r="K4115" t="s">
        <v>5792</v>
      </c>
      <c r="N4115" t="s">
        <v>5792</v>
      </c>
      <c r="AD4115" t="str">
        <f t="shared" si="194"/>
        <v xml:space="preserve">Investícia a údržba majetku ZŠ / MŠ / Jasle </v>
      </c>
    </row>
    <row r="4116" spans="1:30" x14ac:dyDescent="0.3">
      <c r="A4116" s="3">
        <v>44916</v>
      </c>
      <c r="B4116" s="2">
        <f t="shared" si="193"/>
        <v>2022</v>
      </c>
      <c r="C4116" s="2">
        <f t="shared" si="192"/>
        <v>12</v>
      </c>
      <c r="D4116">
        <v>1683</v>
      </c>
      <c r="E4116" t="s">
        <v>2338</v>
      </c>
      <c r="F4116" s="4">
        <v>36792306</v>
      </c>
      <c r="G4116" s="2">
        <v>42000</v>
      </c>
      <c r="I4116" t="s">
        <v>5792</v>
      </c>
      <c r="K4116" t="s">
        <v>5792</v>
      </c>
      <c r="N4116" t="s">
        <v>5792</v>
      </c>
      <c r="AD4116" t="str">
        <f t="shared" si="194"/>
        <v xml:space="preserve">Investícia a údržba majetku ZŠ / MŠ / Jasle </v>
      </c>
    </row>
    <row r="4117" spans="1:30" x14ac:dyDescent="0.3">
      <c r="A4117" s="3">
        <v>44834</v>
      </c>
      <c r="B4117" s="2">
        <f t="shared" si="193"/>
        <v>2022</v>
      </c>
      <c r="C4117" s="2">
        <f t="shared" si="192"/>
        <v>9</v>
      </c>
      <c r="D4117">
        <v>1276</v>
      </c>
      <c r="E4117" t="s">
        <v>2759</v>
      </c>
      <c r="F4117" s="4">
        <v>36801658</v>
      </c>
      <c r="G4117" s="2">
        <v>390</v>
      </c>
      <c r="I4117" t="s">
        <v>5792</v>
      </c>
      <c r="V4117" t="s">
        <v>5792</v>
      </c>
      <c r="AD4117" t="str">
        <f t="shared" si="194"/>
        <v xml:space="preserve">Kultúra </v>
      </c>
    </row>
    <row r="4118" spans="1:30" x14ac:dyDescent="0.3">
      <c r="A4118" s="3">
        <v>44491</v>
      </c>
      <c r="B4118" s="2">
        <f t="shared" si="193"/>
        <v>2021</v>
      </c>
      <c r="C4118" s="2">
        <f t="shared" si="192"/>
        <v>10</v>
      </c>
      <c r="D4118" s="2">
        <v>1486</v>
      </c>
      <c r="E4118" t="s">
        <v>4427</v>
      </c>
      <c r="F4118" s="4">
        <v>36801658</v>
      </c>
      <c r="G4118" s="2">
        <v>720</v>
      </c>
      <c r="I4118" t="s">
        <v>5792</v>
      </c>
      <c r="J4118" t="s">
        <v>5792</v>
      </c>
      <c r="V4118" t="s">
        <v>5792</v>
      </c>
      <c r="AD4118" t="str">
        <f t="shared" si="194"/>
        <v xml:space="preserve">Kultúra </v>
      </c>
    </row>
    <row r="4119" spans="1:30" x14ac:dyDescent="0.3">
      <c r="A4119" s="3">
        <v>44908</v>
      </c>
      <c r="B4119" s="2">
        <f t="shared" si="193"/>
        <v>2022</v>
      </c>
      <c r="C4119" s="2">
        <f t="shared" si="192"/>
        <v>12</v>
      </c>
      <c r="D4119">
        <v>1618</v>
      </c>
      <c r="E4119" t="s">
        <v>2409</v>
      </c>
      <c r="F4119" s="4">
        <v>36820814</v>
      </c>
      <c r="G4119" s="2">
        <v>7950</v>
      </c>
      <c r="I4119" t="s">
        <v>5792</v>
      </c>
      <c r="K4119" t="s">
        <v>5792</v>
      </c>
      <c r="W4119" t="s">
        <v>5792</v>
      </c>
      <c r="AD4119" t="str">
        <f t="shared" si="194"/>
        <v xml:space="preserve">Investícia a údržba majetku Šport, ihriská, parky, vnútrobloky </v>
      </c>
    </row>
    <row r="4120" spans="1:30" x14ac:dyDescent="0.3">
      <c r="A4120" s="3">
        <v>44680</v>
      </c>
      <c r="B4120" s="2">
        <f t="shared" si="193"/>
        <v>2022</v>
      </c>
      <c r="C4120" s="2">
        <f t="shared" si="192"/>
        <v>4</v>
      </c>
      <c r="D4120">
        <v>415</v>
      </c>
      <c r="E4120" t="s">
        <v>3424</v>
      </c>
      <c r="F4120" s="4">
        <v>36820814</v>
      </c>
      <c r="G4120" s="2">
        <v>400</v>
      </c>
      <c r="I4120" t="s">
        <v>5792</v>
      </c>
      <c r="K4120" t="s">
        <v>5792</v>
      </c>
      <c r="W4120" t="s">
        <v>5792</v>
      </c>
      <c r="AD4120" t="str">
        <f t="shared" si="194"/>
        <v xml:space="preserve">Investícia a údržba majetku Šport, ihriská, parky, vnútrobloky </v>
      </c>
    </row>
    <row r="4121" spans="1:30" x14ac:dyDescent="0.3">
      <c r="A4121" s="3">
        <v>44938</v>
      </c>
      <c r="B4121" s="2">
        <f t="shared" si="193"/>
        <v>2023</v>
      </c>
      <c r="C4121" s="2">
        <f t="shared" si="192"/>
        <v>1</v>
      </c>
      <c r="D4121" s="2">
        <v>1858</v>
      </c>
      <c r="E4121" t="s">
        <v>2193</v>
      </c>
      <c r="F4121" s="4">
        <v>36830062</v>
      </c>
      <c r="G4121" s="2">
        <v>145.19999999999999</v>
      </c>
      <c r="I4121" t="s">
        <v>5792</v>
      </c>
      <c r="K4121" t="s">
        <v>5792</v>
      </c>
      <c r="AD4121" t="str">
        <f t="shared" si="194"/>
        <v xml:space="preserve">Investícia a údržba majetku </v>
      </c>
    </row>
    <row r="4122" spans="1:30" x14ac:dyDescent="0.3">
      <c r="A4122" s="3">
        <v>45245</v>
      </c>
      <c r="B4122" s="2">
        <f t="shared" si="193"/>
        <v>2023</v>
      </c>
      <c r="C4122" s="2">
        <f t="shared" si="192"/>
        <v>11</v>
      </c>
      <c r="D4122" s="2">
        <v>1360</v>
      </c>
      <c r="E4122" t="s">
        <v>586</v>
      </c>
      <c r="F4122" s="4">
        <v>36840084</v>
      </c>
      <c r="G4122" s="2">
        <v>454</v>
      </c>
      <c r="I4122" t="s">
        <v>5792</v>
      </c>
      <c r="X4122" t="s">
        <v>5792</v>
      </c>
      <c r="AD4122" t="str">
        <f t="shared" si="194"/>
        <v xml:space="preserve">Školenia, konferencie, semináre, časopisy </v>
      </c>
    </row>
    <row r="4123" spans="1:30" x14ac:dyDescent="0.3">
      <c r="A4123" s="3">
        <v>45216</v>
      </c>
      <c r="B4123" s="2">
        <f t="shared" si="193"/>
        <v>2023</v>
      </c>
      <c r="C4123" s="2">
        <f t="shared" si="192"/>
        <v>10</v>
      </c>
      <c r="D4123" s="2">
        <v>50</v>
      </c>
      <c r="E4123" t="s">
        <v>788</v>
      </c>
      <c r="F4123" s="4">
        <v>36840084</v>
      </c>
      <c r="G4123" s="2">
        <v>454</v>
      </c>
      <c r="I4123" t="s">
        <v>5792</v>
      </c>
      <c r="X4123" t="s">
        <v>5792</v>
      </c>
      <c r="AD4123" t="str">
        <f t="shared" si="194"/>
        <v xml:space="preserve">Školenia, konferencie, semináre, časopisy </v>
      </c>
    </row>
    <row r="4124" spans="1:30" x14ac:dyDescent="0.3">
      <c r="A4124" s="3">
        <v>44672</v>
      </c>
      <c r="B4124" s="2">
        <f t="shared" si="193"/>
        <v>2022</v>
      </c>
      <c r="C4124" s="2">
        <f t="shared" si="192"/>
        <v>4</v>
      </c>
      <c r="D4124">
        <v>518</v>
      </c>
      <c r="E4124" t="s">
        <v>3487</v>
      </c>
      <c r="F4124" s="4">
        <v>36840084</v>
      </c>
      <c r="G4124" s="2">
        <v>489</v>
      </c>
      <c r="I4124" t="s">
        <v>5792</v>
      </c>
      <c r="X4124" t="s">
        <v>5792</v>
      </c>
      <c r="AD4124" t="str">
        <f t="shared" si="194"/>
        <v xml:space="preserve">Školenia, konferencie, semináre, časopisy </v>
      </c>
    </row>
    <row r="4125" spans="1:30" x14ac:dyDescent="0.3">
      <c r="A4125" s="3">
        <v>44672</v>
      </c>
      <c r="B4125" s="2">
        <f t="shared" si="193"/>
        <v>2022</v>
      </c>
      <c r="C4125" s="2">
        <f t="shared" si="192"/>
        <v>4</v>
      </c>
      <c r="D4125">
        <v>517</v>
      </c>
      <c r="E4125" t="s">
        <v>3488</v>
      </c>
      <c r="F4125" s="4">
        <v>36840084</v>
      </c>
      <c r="G4125" s="2">
        <v>489</v>
      </c>
      <c r="I4125" t="s">
        <v>5792</v>
      </c>
      <c r="X4125" t="s">
        <v>5792</v>
      </c>
      <c r="AD4125" t="str">
        <f t="shared" si="194"/>
        <v xml:space="preserve">Školenia, konferencie, semináre, časopisy </v>
      </c>
    </row>
    <row r="4126" spans="1:30" x14ac:dyDescent="0.3">
      <c r="A4126" s="3">
        <v>44606</v>
      </c>
      <c r="B4126" s="2">
        <f t="shared" si="193"/>
        <v>2022</v>
      </c>
      <c r="C4126" s="2">
        <f t="shared" si="192"/>
        <v>2</v>
      </c>
      <c r="D4126">
        <v>8</v>
      </c>
      <c r="E4126" t="s">
        <v>3796</v>
      </c>
      <c r="F4126" s="4">
        <v>36840084</v>
      </c>
      <c r="G4126" s="2">
        <v>489</v>
      </c>
      <c r="I4126" t="s">
        <v>5792</v>
      </c>
      <c r="X4126" t="s">
        <v>5792</v>
      </c>
      <c r="AD4126" t="str">
        <f t="shared" si="194"/>
        <v xml:space="preserve">Školenia, konferencie, semináre, časopisy </v>
      </c>
    </row>
    <row r="4127" spans="1:30" x14ac:dyDescent="0.3">
      <c r="A4127" s="3">
        <v>44606</v>
      </c>
      <c r="B4127" s="2">
        <f t="shared" si="193"/>
        <v>2022</v>
      </c>
      <c r="C4127" s="2">
        <f t="shared" si="192"/>
        <v>2</v>
      </c>
      <c r="D4127">
        <v>7</v>
      </c>
      <c r="E4127" t="s">
        <v>3797</v>
      </c>
      <c r="F4127" s="4">
        <v>36840084</v>
      </c>
      <c r="G4127" s="2">
        <v>489</v>
      </c>
      <c r="I4127" t="s">
        <v>5792</v>
      </c>
      <c r="X4127" t="s">
        <v>5792</v>
      </c>
      <c r="AD4127" t="str">
        <f t="shared" si="194"/>
        <v xml:space="preserve">Školenia, konferencie, semináre, časopisy </v>
      </c>
    </row>
    <row r="4128" spans="1:30" x14ac:dyDescent="0.3">
      <c r="A4128" s="3">
        <v>44398</v>
      </c>
      <c r="B4128" s="2">
        <f t="shared" si="193"/>
        <v>2021</v>
      </c>
      <c r="C4128" s="2">
        <f t="shared" si="192"/>
        <v>7</v>
      </c>
      <c r="D4128" s="2">
        <v>1015</v>
      </c>
      <c r="E4128" t="s">
        <v>4874</v>
      </c>
      <c r="F4128" s="4">
        <v>36840084</v>
      </c>
      <c r="G4128" s="2">
        <v>489</v>
      </c>
      <c r="I4128" t="s">
        <v>5792</v>
      </c>
      <c r="X4128" t="s">
        <v>5792</v>
      </c>
      <c r="AD4128" t="str">
        <f t="shared" si="194"/>
        <v xml:space="preserve">Školenia, konferencie, semináre, časopisy </v>
      </c>
    </row>
    <row r="4129" spans="1:30" x14ac:dyDescent="0.3">
      <c r="A4129" s="3">
        <v>44364</v>
      </c>
      <c r="B4129" s="2">
        <f t="shared" si="193"/>
        <v>2021</v>
      </c>
      <c r="C4129" s="2">
        <f t="shared" si="192"/>
        <v>6</v>
      </c>
      <c r="D4129" s="2">
        <v>32</v>
      </c>
      <c r="E4129" t="s">
        <v>5020</v>
      </c>
      <c r="F4129" s="4">
        <v>36840084</v>
      </c>
      <c r="G4129" s="2">
        <v>489</v>
      </c>
      <c r="I4129" t="s">
        <v>5792</v>
      </c>
      <c r="X4129" t="s">
        <v>5792</v>
      </c>
      <c r="AD4129" t="str">
        <f t="shared" si="194"/>
        <v xml:space="preserve">Školenia, konferencie, semináre, časopisy </v>
      </c>
    </row>
    <row r="4130" spans="1:30" x14ac:dyDescent="0.3">
      <c r="A4130" s="3">
        <v>44784</v>
      </c>
      <c r="B4130" s="2">
        <f t="shared" si="193"/>
        <v>2022</v>
      </c>
      <c r="C4130" s="2">
        <f t="shared" si="192"/>
        <v>8</v>
      </c>
      <c r="D4130">
        <v>1027</v>
      </c>
      <c r="E4130" t="s">
        <v>2940</v>
      </c>
      <c r="F4130" s="4">
        <v>36849766</v>
      </c>
      <c r="G4130" s="2">
        <v>1008</v>
      </c>
      <c r="I4130" t="s">
        <v>5792</v>
      </c>
      <c r="K4130" t="s">
        <v>5792</v>
      </c>
      <c r="AD4130" t="str">
        <f t="shared" si="194"/>
        <v xml:space="preserve">Investícia a údržba majetku </v>
      </c>
    </row>
    <row r="4131" spans="1:30" x14ac:dyDescent="0.3">
      <c r="A4131" s="3">
        <v>44691</v>
      </c>
      <c r="B4131" s="2">
        <f t="shared" si="193"/>
        <v>2022</v>
      </c>
      <c r="C4131" s="2">
        <f t="shared" si="192"/>
        <v>5</v>
      </c>
      <c r="D4131">
        <v>552</v>
      </c>
      <c r="E4131" t="s">
        <v>3386</v>
      </c>
      <c r="F4131" s="4">
        <v>36849766</v>
      </c>
      <c r="G4131" s="2">
        <v>1848</v>
      </c>
      <c r="I4131" t="s">
        <v>5792</v>
      </c>
      <c r="K4131" t="s">
        <v>5792</v>
      </c>
      <c r="AD4131" t="str">
        <f t="shared" si="194"/>
        <v xml:space="preserve">Investícia a údržba majetku </v>
      </c>
    </row>
    <row r="4132" spans="1:30" x14ac:dyDescent="0.3">
      <c r="A4132" s="3">
        <v>44645</v>
      </c>
      <c r="B4132" s="2">
        <f t="shared" si="193"/>
        <v>2022</v>
      </c>
      <c r="C4132" s="2">
        <f t="shared" si="192"/>
        <v>3</v>
      </c>
      <c r="D4132">
        <v>340</v>
      </c>
      <c r="E4132" t="s">
        <v>3600</v>
      </c>
      <c r="F4132" s="4">
        <v>36849766</v>
      </c>
      <c r="G4132" s="2">
        <v>3108</v>
      </c>
      <c r="I4132" t="s">
        <v>5792</v>
      </c>
      <c r="K4132" t="s">
        <v>5792</v>
      </c>
      <c r="AD4132" t="str">
        <f t="shared" si="194"/>
        <v xml:space="preserve">Investícia a údržba majetku </v>
      </c>
    </row>
    <row r="4133" spans="1:30" x14ac:dyDescent="0.3">
      <c r="A4133" s="3">
        <v>44559</v>
      </c>
      <c r="B4133" s="2">
        <f t="shared" si="193"/>
        <v>2021</v>
      </c>
      <c r="C4133" s="2">
        <f t="shared" si="192"/>
        <v>12</v>
      </c>
      <c r="D4133" s="2">
        <v>1942</v>
      </c>
      <c r="E4133" t="s">
        <v>4052</v>
      </c>
      <c r="F4133" s="4">
        <v>36849766</v>
      </c>
      <c r="G4133" s="2">
        <v>1860</v>
      </c>
      <c r="I4133" t="s">
        <v>5792</v>
      </c>
      <c r="K4133" t="s">
        <v>5792</v>
      </c>
      <c r="AD4133" t="str">
        <f t="shared" si="194"/>
        <v xml:space="preserve">Investícia a údržba majetku </v>
      </c>
    </row>
    <row r="4134" spans="1:30" x14ac:dyDescent="0.3">
      <c r="A4134" s="3">
        <v>45288</v>
      </c>
      <c r="B4134" s="2">
        <f t="shared" si="193"/>
        <v>2023</v>
      </c>
      <c r="C4134" s="2">
        <f t="shared" si="192"/>
        <v>12</v>
      </c>
      <c r="D4134" s="2">
        <v>1576</v>
      </c>
      <c r="E4134" t="s">
        <v>179</v>
      </c>
      <c r="F4134" s="4">
        <v>36860107</v>
      </c>
      <c r="G4134" s="2">
        <v>816</v>
      </c>
      <c r="I4134" t="s">
        <v>5792</v>
      </c>
      <c r="R4134" t="s">
        <v>5792</v>
      </c>
      <c r="AD4134" t="str">
        <f t="shared" si="194"/>
        <v xml:space="preserve">Právne a porad. služby </v>
      </c>
    </row>
    <row r="4135" spans="1:30" x14ac:dyDescent="0.3">
      <c r="A4135" s="3">
        <v>45288</v>
      </c>
      <c r="B4135" s="2">
        <f t="shared" si="193"/>
        <v>2023</v>
      </c>
      <c r="C4135" s="2">
        <f t="shared" si="192"/>
        <v>12</v>
      </c>
      <c r="D4135" s="2">
        <v>1494</v>
      </c>
      <c r="E4135" t="s">
        <v>160</v>
      </c>
      <c r="F4135" s="4">
        <v>36863360</v>
      </c>
      <c r="G4135" s="2">
        <v>657.72</v>
      </c>
      <c r="I4135" t="s">
        <v>5792</v>
      </c>
      <c r="R4135" t="s">
        <v>5792</v>
      </c>
      <c r="AD4135" t="str">
        <f t="shared" si="194"/>
        <v xml:space="preserve">Právne a porad. služby </v>
      </c>
    </row>
    <row r="4136" spans="1:30" x14ac:dyDescent="0.3">
      <c r="A4136" s="3">
        <v>45260</v>
      </c>
      <c r="B4136" s="2">
        <f t="shared" si="193"/>
        <v>2023</v>
      </c>
      <c r="C4136" s="2">
        <f t="shared" si="192"/>
        <v>11</v>
      </c>
      <c r="D4136" s="2">
        <v>1353</v>
      </c>
      <c r="E4136" t="s">
        <v>160</v>
      </c>
      <c r="F4136" s="4">
        <v>36863360</v>
      </c>
      <c r="G4136" s="2">
        <v>680.4</v>
      </c>
      <c r="I4136" t="s">
        <v>5792</v>
      </c>
      <c r="R4136" t="s">
        <v>5792</v>
      </c>
      <c r="AD4136" t="str">
        <f t="shared" si="194"/>
        <v xml:space="preserve">Právne a porad. služby </v>
      </c>
    </row>
    <row r="4137" spans="1:30" x14ac:dyDescent="0.3">
      <c r="A4137" s="3">
        <v>45229</v>
      </c>
      <c r="B4137" s="2">
        <f t="shared" si="193"/>
        <v>2023</v>
      </c>
      <c r="C4137" s="2">
        <f t="shared" si="192"/>
        <v>10</v>
      </c>
      <c r="D4137" s="2">
        <v>1166</v>
      </c>
      <c r="E4137" t="s">
        <v>673</v>
      </c>
      <c r="F4137" s="4">
        <v>36863360</v>
      </c>
      <c r="G4137" s="2">
        <v>75.599999999999994</v>
      </c>
      <c r="I4137" t="s">
        <v>5792</v>
      </c>
      <c r="R4137" t="s">
        <v>5792</v>
      </c>
      <c r="AD4137" t="str">
        <f t="shared" si="194"/>
        <v xml:space="preserve">Právne a porad. služby </v>
      </c>
    </row>
    <row r="4138" spans="1:30" x14ac:dyDescent="0.3">
      <c r="A4138" s="3">
        <v>45196</v>
      </c>
      <c r="B4138" s="2">
        <f t="shared" si="193"/>
        <v>2023</v>
      </c>
      <c r="C4138" s="2">
        <f t="shared" si="192"/>
        <v>9</v>
      </c>
      <c r="D4138" s="2">
        <v>1029</v>
      </c>
      <c r="E4138" t="s">
        <v>673</v>
      </c>
      <c r="F4138" s="4">
        <v>36863360</v>
      </c>
      <c r="G4138" s="2">
        <v>378</v>
      </c>
      <c r="I4138" t="s">
        <v>5792</v>
      </c>
      <c r="R4138" t="s">
        <v>5792</v>
      </c>
      <c r="AD4138" t="str">
        <f t="shared" si="194"/>
        <v xml:space="preserve">Právne a porad. služby </v>
      </c>
    </row>
    <row r="4139" spans="1:30" x14ac:dyDescent="0.3">
      <c r="A4139" s="3">
        <v>45168</v>
      </c>
      <c r="B4139" s="2">
        <f t="shared" si="193"/>
        <v>2023</v>
      </c>
      <c r="C4139" s="2">
        <f t="shared" si="192"/>
        <v>8</v>
      </c>
      <c r="D4139" s="2">
        <v>896</v>
      </c>
      <c r="E4139" t="s">
        <v>673</v>
      </c>
      <c r="F4139" s="4">
        <v>36863360</v>
      </c>
      <c r="G4139" s="2">
        <v>75.599999999999994</v>
      </c>
      <c r="I4139" t="s">
        <v>5792</v>
      </c>
      <c r="R4139" t="s">
        <v>5792</v>
      </c>
      <c r="AD4139" t="str">
        <f t="shared" si="194"/>
        <v xml:space="preserve">Právne a porad. služby </v>
      </c>
    </row>
    <row r="4140" spans="1:30" x14ac:dyDescent="0.3">
      <c r="A4140" s="3">
        <v>45134</v>
      </c>
      <c r="B4140" s="2">
        <f t="shared" si="193"/>
        <v>2023</v>
      </c>
      <c r="C4140" s="2">
        <f t="shared" si="192"/>
        <v>7</v>
      </c>
      <c r="D4140" s="2">
        <v>775</v>
      </c>
      <c r="E4140" t="s">
        <v>673</v>
      </c>
      <c r="F4140" s="4">
        <v>36863360</v>
      </c>
      <c r="G4140" s="2">
        <v>453.6</v>
      </c>
      <c r="I4140" t="s">
        <v>5792</v>
      </c>
      <c r="R4140" t="s">
        <v>5792</v>
      </c>
      <c r="AD4140" t="str">
        <f t="shared" si="194"/>
        <v xml:space="preserve">Právne a porad. služby </v>
      </c>
    </row>
    <row r="4141" spans="1:30" x14ac:dyDescent="0.3">
      <c r="A4141" s="3">
        <v>45043</v>
      </c>
      <c r="B4141" s="2">
        <f t="shared" si="193"/>
        <v>2023</v>
      </c>
      <c r="C4141" s="2">
        <f t="shared" si="192"/>
        <v>4</v>
      </c>
      <c r="D4141" s="2">
        <v>336</v>
      </c>
      <c r="E4141" t="s">
        <v>673</v>
      </c>
      <c r="F4141" s="4">
        <v>36863360</v>
      </c>
      <c r="G4141" s="2">
        <v>75.599999999999994</v>
      </c>
      <c r="I4141" t="s">
        <v>5792</v>
      </c>
      <c r="R4141" t="s">
        <v>5792</v>
      </c>
      <c r="AD4141" t="str">
        <f t="shared" si="194"/>
        <v xml:space="preserve">Právne a porad. služby </v>
      </c>
    </row>
    <row r="4142" spans="1:30" x14ac:dyDescent="0.3">
      <c r="A4142" s="3">
        <v>44991</v>
      </c>
      <c r="B4142" s="2">
        <f t="shared" si="193"/>
        <v>2023</v>
      </c>
      <c r="C4142" s="2">
        <f t="shared" si="192"/>
        <v>3</v>
      </c>
      <c r="D4142" s="2">
        <v>99</v>
      </c>
      <c r="E4142" t="s">
        <v>673</v>
      </c>
      <c r="F4142" s="4">
        <v>36863360</v>
      </c>
      <c r="G4142" s="2">
        <v>52.92</v>
      </c>
      <c r="I4142" t="s">
        <v>5792</v>
      </c>
      <c r="R4142" t="s">
        <v>5792</v>
      </c>
      <c r="AD4142" t="str">
        <f t="shared" si="194"/>
        <v xml:space="preserve">Právne a porad. služby </v>
      </c>
    </row>
    <row r="4143" spans="1:30" x14ac:dyDescent="0.3">
      <c r="A4143" s="3">
        <v>44959</v>
      </c>
      <c r="B4143" s="2">
        <f t="shared" si="193"/>
        <v>2023</v>
      </c>
      <c r="C4143" s="2">
        <f t="shared" si="192"/>
        <v>2</v>
      </c>
      <c r="D4143" s="2">
        <v>1976</v>
      </c>
      <c r="E4143" t="s">
        <v>673</v>
      </c>
      <c r="F4143" s="4">
        <v>36863360</v>
      </c>
      <c r="G4143" s="2">
        <v>453.6</v>
      </c>
      <c r="I4143" t="s">
        <v>5792</v>
      </c>
      <c r="R4143" t="s">
        <v>5792</v>
      </c>
      <c r="AD4143" t="str">
        <f t="shared" si="194"/>
        <v xml:space="preserve">Právne a porad. služby </v>
      </c>
    </row>
    <row r="4144" spans="1:30" x14ac:dyDescent="0.3">
      <c r="A4144" s="3">
        <v>44894</v>
      </c>
      <c r="B4144" s="2">
        <f t="shared" si="193"/>
        <v>2022</v>
      </c>
      <c r="C4144" s="2">
        <f t="shared" si="192"/>
        <v>11</v>
      </c>
      <c r="D4144">
        <v>1607</v>
      </c>
      <c r="E4144" t="s">
        <v>673</v>
      </c>
      <c r="F4144" s="4">
        <v>36863360</v>
      </c>
      <c r="G4144" s="2">
        <v>1200</v>
      </c>
      <c r="I4144" t="s">
        <v>5792</v>
      </c>
      <c r="R4144" t="s">
        <v>5792</v>
      </c>
      <c r="AD4144" t="str">
        <f t="shared" si="194"/>
        <v xml:space="preserve">Právne a porad. služby </v>
      </c>
    </row>
    <row r="4145" spans="1:30" x14ac:dyDescent="0.3">
      <c r="A4145" s="3">
        <v>44792</v>
      </c>
      <c r="B4145" s="2">
        <f t="shared" si="193"/>
        <v>2022</v>
      </c>
      <c r="C4145" s="2">
        <f t="shared" si="192"/>
        <v>8</v>
      </c>
      <c r="D4145">
        <v>1100</v>
      </c>
      <c r="E4145" t="s">
        <v>2913</v>
      </c>
      <c r="F4145" s="4">
        <v>36863360</v>
      </c>
      <c r="G4145" s="2">
        <v>3480</v>
      </c>
      <c r="I4145" t="s">
        <v>5792</v>
      </c>
      <c r="R4145" t="s">
        <v>5792</v>
      </c>
      <c r="AD4145" t="str">
        <f t="shared" si="194"/>
        <v xml:space="preserve">Právne a porad. služby </v>
      </c>
    </row>
    <row r="4146" spans="1:30" x14ac:dyDescent="0.3">
      <c r="A4146" s="3">
        <v>44729</v>
      </c>
      <c r="B4146" s="2">
        <f t="shared" si="193"/>
        <v>2022</v>
      </c>
      <c r="C4146" s="2">
        <f t="shared" si="192"/>
        <v>6</v>
      </c>
      <c r="D4146">
        <v>796</v>
      </c>
      <c r="E4146" t="s">
        <v>3199</v>
      </c>
      <c r="F4146" s="4">
        <v>36868698</v>
      </c>
      <c r="G4146" s="2">
        <v>1800</v>
      </c>
      <c r="I4146" t="s">
        <v>5792</v>
      </c>
      <c r="J4146" t="s">
        <v>5792</v>
      </c>
      <c r="R4146" t="s">
        <v>5792</v>
      </c>
      <c r="AD4146" t="str">
        <f t="shared" si="194"/>
        <v xml:space="preserve">Právne a porad. služby </v>
      </c>
    </row>
    <row r="4147" spans="1:30" x14ac:dyDescent="0.3">
      <c r="A4147" s="3">
        <v>45273</v>
      </c>
      <c r="B4147" s="2">
        <f t="shared" si="193"/>
        <v>2023</v>
      </c>
      <c r="C4147" s="2">
        <f t="shared" si="192"/>
        <v>12</v>
      </c>
      <c r="D4147" s="2">
        <v>1422</v>
      </c>
      <c r="E4147" t="s">
        <v>365</v>
      </c>
      <c r="F4147" s="4">
        <v>36880574</v>
      </c>
      <c r="G4147" s="2">
        <v>3235.2</v>
      </c>
      <c r="I4147" t="s">
        <v>5792</v>
      </c>
      <c r="O4147" t="s">
        <v>5792</v>
      </c>
      <c r="AD4147" t="str">
        <f t="shared" si="194"/>
        <v xml:space="preserve">Marketing, benefity, občerstvenie </v>
      </c>
    </row>
    <row r="4148" spans="1:30" x14ac:dyDescent="0.3">
      <c r="A4148" s="3">
        <v>45260</v>
      </c>
      <c r="B4148" s="2">
        <f t="shared" si="193"/>
        <v>2023</v>
      </c>
      <c r="C4148" s="2">
        <f t="shared" si="192"/>
        <v>11</v>
      </c>
      <c r="D4148" s="2">
        <v>1272</v>
      </c>
      <c r="E4148" t="s">
        <v>447</v>
      </c>
      <c r="F4148" s="4">
        <v>36880574</v>
      </c>
      <c r="G4148" s="2">
        <v>4437.54</v>
      </c>
      <c r="I4148" t="s">
        <v>5792</v>
      </c>
      <c r="O4148" t="s">
        <v>5792</v>
      </c>
      <c r="AD4148" t="str">
        <f t="shared" si="194"/>
        <v xml:space="preserve">Marketing, benefity, občerstvenie </v>
      </c>
    </row>
    <row r="4149" spans="1:30" x14ac:dyDescent="0.3">
      <c r="A4149" s="3">
        <v>45096</v>
      </c>
      <c r="B4149" s="2">
        <f t="shared" si="193"/>
        <v>2023</v>
      </c>
      <c r="C4149" s="2">
        <f t="shared" si="192"/>
        <v>6</v>
      </c>
      <c r="D4149" s="2">
        <v>506</v>
      </c>
      <c r="E4149" t="s">
        <v>365</v>
      </c>
      <c r="F4149" s="4">
        <v>36880574</v>
      </c>
      <c r="G4149" s="2">
        <v>3851.7</v>
      </c>
      <c r="I4149" t="s">
        <v>5792</v>
      </c>
      <c r="O4149" t="s">
        <v>5792</v>
      </c>
      <c r="AD4149" t="str">
        <f t="shared" si="194"/>
        <v xml:space="preserve">Marketing, benefity, občerstvenie </v>
      </c>
    </row>
    <row r="4150" spans="1:30" x14ac:dyDescent="0.3">
      <c r="A4150" s="3">
        <v>44986</v>
      </c>
      <c r="B4150" s="2">
        <f t="shared" si="193"/>
        <v>2023</v>
      </c>
      <c r="C4150" s="2">
        <f t="shared" si="192"/>
        <v>3</v>
      </c>
      <c r="D4150" s="2">
        <v>34</v>
      </c>
      <c r="E4150" t="s">
        <v>365</v>
      </c>
      <c r="F4150" s="4">
        <v>36880574</v>
      </c>
      <c r="G4150" s="2">
        <v>3360</v>
      </c>
      <c r="I4150" t="s">
        <v>5792</v>
      </c>
      <c r="O4150" t="s">
        <v>5792</v>
      </c>
      <c r="AD4150" t="str">
        <f t="shared" si="194"/>
        <v xml:space="preserve">Marketing, benefity, občerstvenie </v>
      </c>
    </row>
    <row r="4151" spans="1:30" x14ac:dyDescent="0.3">
      <c r="A4151" s="3">
        <v>44894</v>
      </c>
      <c r="B4151" s="2">
        <f t="shared" si="193"/>
        <v>2022</v>
      </c>
      <c r="C4151" s="2">
        <f t="shared" si="192"/>
        <v>11</v>
      </c>
      <c r="D4151">
        <v>1522</v>
      </c>
      <c r="E4151" t="s">
        <v>447</v>
      </c>
      <c r="F4151" s="4">
        <v>36880574</v>
      </c>
      <c r="G4151" s="2">
        <v>6207.65</v>
      </c>
      <c r="I4151" t="s">
        <v>5792</v>
      </c>
      <c r="O4151" t="s">
        <v>5792</v>
      </c>
      <c r="AD4151" t="str">
        <f t="shared" si="194"/>
        <v xml:space="preserve">Marketing, benefity, občerstvenie </v>
      </c>
    </row>
    <row r="4152" spans="1:30" x14ac:dyDescent="0.3">
      <c r="A4152" s="3">
        <v>44817</v>
      </c>
      <c r="B4152" s="2">
        <f t="shared" si="193"/>
        <v>2022</v>
      </c>
      <c r="C4152" s="2">
        <f t="shared" si="192"/>
        <v>9</v>
      </c>
      <c r="D4152">
        <v>1153</v>
      </c>
      <c r="E4152" t="s">
        <v>2850</v>
      </c>
      <c r="F4152" s="4">
        <v>36880574</v>
      </c>
      <c r="G4152" s="2">
        <v>2520</v>
      </c>
      <c r="I4152" t="s">
        <v>5792</v>
      </c>
      <c r="O4152" t="s">
        <v>5792</v>
      </c>
      <c r="AD4152" t="str">
        <f t="shared" si="194"/>
        <v xml:space="preserve">Marketing, benefity, občerstvenie </v>
      </c>
    </row>
    <row r="4153" spans="1:30" x14ac:dyDescent="0.3">
      <c r="A4153" s="3">
        <v>44701</v>
      </c>
      <c r="B4153" s="2">
        <f t="shared" si="193"/>
        <v>2022</v>
      </c>
      <c r="C4153" s="2">
        <f t="shared" si="192"/>
        <v>5</v>
      </c>
      <c r="D4153">
        <v>543</v>
      </c>
      <c r="E4153" t="s">
        <v>365</v>
      </c>
      <c r="F4153" s="4">
        <v>36880574</v>
      </c>
      <c r="G4153" s="2">
        <v>3780</v>
      </c>
      <c r="I4153" t="s">
        <v>5792</v>
      </c>
      <c r="O4153" t="s">
        <v>5792</v>
      </c>
      <c r="AD4153" t="str">
        <f t="shared" si="194"/>
        <v xml:space="preserve">Marketing, benefity, občerstvenie </v>
      </c>
    </row>
    <row r="4154" spans="1:30" x14ac:dyDescent="0.3">
      <c r="A4154" s="3">
        <v>44561</v>
      </c>
      <c r="B4154" s="2">
        <f t="shared" si="193"/>
        <v>2021</v>
      </c>
      <c r="C4154" s="2">
        <f t="shared" si="192"/>
        <v>12</v>
      </c>
      <c r="D4154" s="2">
        <v>1789</v>
      </c>
      <c r="E4154" t="s">
        <v>447</v>
      </c>
      <c r="F4154" s="4">
        <v>36880574</v>
      </c>
      <c r="G4154" s="2">
        <v>1511.94</v>
      </c>
      <c r="I4154" t="s">
        <v>5792</v>
      </c>
      <c r="O4154" t="s">
        <v>5792</v>
      </c>
      <c r="AD4154" t="str">
        <f t="shared" si="194"/>
        <v xml:space="preserve">Marketing, benefity, občerstvenie </v>
      </c>
    </row>
    <row r="4155" spans="1:30" x14ac:dyDescent="0.3">
      <c r="A4155" s="3">
        <v>44533</v>
      </c>
      <c r="B4155" s="2">
        <f t="shared" si="193"/>
        <v>2021</v>
      </c>
      <c r="C4155" s="2">
        <f t="shared" si="192"/>
        <v>12</v>
      </c>
      <c r="D4155" s="2">
        <v>1648</v>
      </c>
      <c r="E4155" t="s">
        <v>447</v>
      </c>
      <c r="F4155" s="4">
        <v>36880574</v>
      </c>
      <c r="G4155" s="2">
        <v>6445.61</v>
      </c>
      <c r="I4155" t="s">
        <v>5792</v>
      </c>
      <c r="O4155" t="s">
        <v>5792</v>
      </c>
      <c r="AD4155" t="str">
        <f t="shared" si="194"/>
        <v xml:space="preserve">Marketing, benefity, občerstvenie </v>
      </c>
    </row>
    <row r="4156" spans="1:30" x14ac:dyDescent="0.3">
      <c r="A4156" s="3">
        <v>44426</v>
      </c>
      <c r="B4156" s="2">
        <f t="shared" si="193"/>
        <v>2021</v>
      </c>
      <c r="C4156" s="2">
        <f t="shared" si="192"/>
        <v>8</v>
      </c>
      <c r="D4156" s="2">
        <v>1062</v>
      </c>
      <c r="E4156" t="s">
        <v>365</v>
      </c>
      <c r="F4156" s="4">
        <v>36880574</v>
      </c>
      <c r="G4156" s="2">
        <v>1511.94</v>
      </c>
      <c r="I4156" t="s">
        <v>5792</v>
      </c>
      <c r="O4156" t="s">
        <v>5792</v>
      </c>
      <c r="AD4156" t="str">
        <f t="shared" si="194"/>
        <v xml:space="preserve">Marketing, benefity, občerstvenie </v>
      </c>
    </row>
    <row r="4157" spans="1:30" x14ac:dyDescent="0.3">
      <c r="A4157" s="3">
        <v>44292</v>
      </c>
      <c r="B4157" s="2">
        <f t="shared" si="193"/>
        <v>2021</v>
      </c>
      <c r="C4157" s="2">
        <f t="shared" si="192"/>
        <v>4</v>
      </c>
      <c r="D4157" s="2">
        <v>316</v>
      </c>
      <c r="E4157" t="s">
        <v>365</v>
      </c>
      <c r="F4157" s="4">
        <v>36880574</v>
      </c>
      <c r="G4157" s="2">
        <v>1511.94</v>
      </c>
      <c r="I4157" t="s">
        <v>5792</v>
      </c>
      <c r="O4157" t="s">
        <v>5792</v>
      </c>
      <c r="AD4157" t="str">
        <f t="shared" si="194"/>
        <v xml:space="preserve">Marketing, benefity, občerstvenie </v>
      </c>
    </row>
    <row r="4158" spans="1:30" x14ac:dyDescent="0.3">
      <c r="A4158" s="3">
        <v>45216</v>
      </c>
      <c r="B4158" s="2">
        <f t="shared" si="193"/>
        <v>2023</v>
      </c>
      <c r="C4158" s="2">
        <f t="shared" si="192"/>
        <v>10</v>
      </c>
      <c r="D4158" s="2">
        <v>1096</v>
      </c>
      <c r="E4158" t="s">
        <v>782</v>
      </c>
      <c r="F4158" s="4">
        <v>36933171</v>
      </c>
      <c r="G4158" s="2">
        <v>330</v>
      </c>
      <c r="I4158" t="s">
        <v>5792</v>
      </c>
      <c r="V4158" t="s">
        <v>5792</v>
      </c>
      <c r="AD4158" t="str">
        <f t="shared" si="194"/>
        <v xml:space="preserve">Kultúra </v>
      </c>
    </row>
    <row r="4159" spans="1:30" x14ac:dyDescent="0.3">
      <c r="A4159" s="3">
        <v>45082</v>
      </c>
      <c r="B4159" s="2">
        <f t="shared" si="193"/>
        <v>2023</v>
      </c>
      <c r="C4159" s="2">
        <f t="shared" si="192"/>
        <v>6</v>
      </c>
      <c r="D4159" s="2">
        <v>520</v>
      </c>
      <c r="E4159" t="s">
        <v>1503</v>
      </c>
      <c r="F4159" s="4">
        <v>36933171</v>
      </c>
      <c r="G4159" s="2">
        <v>330</v>
      </c>
      <c r="I4159" t="s">
        <v>5792</v>
      </c>
      <c r="V4159" t="s">
        <v>5792</v>
      </c>
      <c r="AD4159" t="str">
        <f t="shared" si="194"/>
        <v xml:space="preserve">Kultúra </v>
      </c>
    </row>
    <row r="4160" spans="1:30" x14ac:dyDescent="0.3">
      <c r="A4160" s="3">
        <v>44973</v>
      </c>
      <c r="B4160" s="2">
        <f t="shared" si="193"/>
        <v>2023</v>
      </c>
      <c r="C4160" s="2">
        <f t="shared" si="192"/>
        <v>2</v>
      </c>
      <c r="D4160" s="2">
        <v>71</v>
      </c>
      <c r="E4160" t="s">
        <v>2045</v>
      </c>
      <c r="F4160" s="4">
        <v>36933171</v>
      </c>
      <c r="G4160" s="2">
        <v>330</v>
      </c>
      <c r="I4160" t="s">
        <v>5792</v>
      </c>
      <c r="V4160" t="s">
        <v>5792</v>
      </c>
      <c r="AD4160" t="str">
        <f t="shared" si="194"/>
        <v xml:space="preserve">Kultúra </v>
      </c>
    </row>
    <row r="4161" spans="1:30" x14ac:dyDescent="0.3">
      <c r="A4161" s="3">
        <v>44937</v>
      </c>
      <c r="B4161" s="2">
        <f t="shared" si="193"/>
        <v>2023</v>
      </c>
      <c r="C4161" s="2">
        <f t="shared" si="192"/>
        <v>1</v>
      </c>
      <c r="D4161" s="2">
        <v>1901</v>
      </c>
      <c r="E4161" t="s">
        <v>2210</v>
      </c>
      <c r="F4161" s="4">
        <v>36933171</v>
      </c>
      <c r="G4161" s="2">
        <v>600</v>
      </c>
      <c r="I4161" t="s">
        <v>5792</v>
      </c>
      <c r="V4161" t="s">
        <v>5792</v>
      </c>
      <c r="AD4161" t="str">
        <f t="shared" si="194"/>
        <v xml:space="preserve">Kultúra </v>
      </c>
    </row>
    <row r="4162" spans="1:30" x14ac:dyDescent="0.3">
      <c r="A4162" s="3">
        <v>44853</v>
      </c>
      <c r="B4162" s="2">
        <f t="shared" si="193"/>
        <v>2022</v>
      </c>
      <c r="C4162" s="2">
        <f t="shared" ref="C4162:C4225" si="195">MONTH(A4162)</f>
        <v>10</v>
      </c>
      <c r="D4162">
        <v>1355</v>
      </c>
      <c r="E4162" t="s">
        <v>2710</v>
      </c>
      <c r="F4162" s="4">
        <v>36933171</v>
      </c>
      <c r="G4162" s="2">
        <v>300</v>
      </c>
      <c r="I4162" t="s">
        <v>5792</v>
      </c>
      <c r="V4162" t="s">
        <v>5792</v>
      </c>
      <c r="AD4162" t="str">
        <f t="shared" si="194"/>
        <v xml:space="preserve">Kultúra </v>
      </c>
    </row>
    <row r="4163" spans="1:30" x14ac:dyDescent="0.3">
      <c r="A4163" s="3">
        <v>44721</v>
      </c>
      <c r="B4163" s="2">
        <f t="shared" ref="B4163:B4226" si="196">YEAR(A4163)</f>
        <v>2022</v>
      </c>
      <c r="C4163" s="2">
        <f t="shared" si="195"/>
        <v>6</v>
      </c>
      <c r="D4163">
        <v>743</v>
      </c>
      <c r="E4163" t="s">
        <v>3249</v>
      </c>
      <c r="F4163" s="4">
        <v>36933171</v>
      </c>
      <c r="G4163" s="2">
        <v>300</v>
      </c>
      <c r="I4163" t="s">
        <v>5792</v>
      </c>
      <c r="V4163" t="s">
        <v>5792</v>
      </c>
      <c r="AD4163" t="str">
        <f t="shared" ref="AD4163:AD4226" si="197">_xlfn.CONCAT(IF($K4163="x",_xlfn.CONCAT($K$1, " "),""),IF($L4163="x",_xlfn.CONCAT($L$1, " "),""),IF($M4163="x",_xlfn.CONCAT($M$1, " "),""),IF($N4163="x",_xlfn.CONCAT($N$1, " "),""),IF($O4163="x",_xlfn.CONCAT($O$1, " "),""),IF($P4163="x",_xlfn.CONCAT($P$1, " "),""),IF($Q4163="x",_xlfn.CONCAT($Q$1, " "),""),IF($R4163="x",_xlfn.CONCAT($R$1, " "),""),IF($S4163="x",_xlfn.CONCAT($S$1, " "),""), IF($T4163="x",_xlfn.CONCAT($T$1, " "),""),IF($U4163="x",_xlfn.CONCAT($U$1, " "),""),IF($V4163="x",_xlfn.CONCAT($V$1, " "),""),IF($W4163="x",_xlfn.CONCAT($W$1, " "),""),IF($X4163="x",_xlfn.CONCAT($X$1, " "),""),IF($Y4163="x",_xlfn.CONCAT($Y$1, " "),""),IF($Z4163="x",_xlfn.CONCAT($Z$1, " "),""),IF($AA4163="x",_xlfn.CONCAT($AA$1, " "),""),IF($AB4163="x",_xlfn.CONCAT($AB$1, " "),""),IF($AC4163="x",_xlfn.CONCAT($AC$1, " "),""))</f>
        <v xml:space="preserve">Kultúra </v>
      </c>
    </row>
    <row r="4164" spans="1:30" x14ac:dyDescent="0.3">
      <c r="A4164" s="3">
        <v>44900</v>
      </c>
      <c r="B4164" s="2">
        <f t="shared" si="196"/>
        <v>2022</v>
      </c>
      <c r="C4164" s="2">
        <f t="shared" si="195"/>
        <v>12</v>
      </c>
      <c r="D4164">
        <v>1662</v>
      </c>
      <c r="E4164" t="s">
        <v>2450</v>
      </c>
      <c r="F4164" s="4">
        <v>37126547</v>
      </c>
      <c r="G4164" s="2">
        <v>367.5</v>
      </c>
      <c r="I4164" t="s">
        <v>5792</v>
      </c>
      <c r="P4164" t="s">
        <v>5792</v>
      </c>
      <c r="AD4164" t="str">
        <f t="shared" si="197"/>
        <v xml:space="preserve">IT služby, SW, licencie </v>
      </c>
    </row>
    <row r="4165" spans="1:30" x14ac:dyDescent="0.3">
      <c r="A4165" s="3">
        <v>44894</v>
      </c>
      <c r="B4165" s="2">
        <f t="shared" si="196"/>
        <v>2022</v>
      </c>
      <c r="C4165" s="2">
        <f t="shared" si="195"/>
        <v>11</v>
      </c>
      <c r="D4165">
        <v>1663</v>
      </c>
      <c r="E4165" t="s">
        <v>2470</v>
      </c>
      <c r="F4165" s="4">
        <v>37126547</v>
      </c>
      <c r="G4165" s="2">
        <v>1487.5</v>
      </c>
      <c r="I4165" t="s">
        <v>5792</v>
      </c>
      <c r="P4165" t="s">
        <v>5792</v>
      </c>
      <c r="AD4165" t="str">
        <f t="shared" si="197"/>
        <v xml:space="preserve">IT služby, SW, licencie </v>
      </c>
    </row>
    <row r="4166" spans="1:30" x14ac:dyDescent="0.3">
      <c r="A4166" s="3">
        <v>45180</v>
      </c>
      <c r="B4166" s="2">
        <f t="shared" si="196"/>
        <v>2023</v>
      </c>
      <c r="C4166" s="2">
        <f t="shared" si="195"/>
        <v>9</v>
      </c>
      <c r="D4166" s="2">
        <v>917</v>
      </c>
      <c r="E4166" t="s">
        <v>1000</v>
      </c>
      <c r="F4166" s="4">
        <v>37204980</v>
      </c>
      <c r="G4166" s="2">
        <v>300</v>
      </c>
      <c r="I4166" t="s">
        <v>5792</v>
      </c>
      <c r="K4166" t="s">
        <v>5792</v>
      </c>
      <c r="AD4166" t="str">
        <f t="shared" si="197"/>
        <v xml:space="preserve">Investícia a údržba majetku </v>
      </c>
    </row>
    <row r="4167" spans="1:30" x14ac:dyDescent="0.3">
      <c r="A4167" s="3">
        <v>45180</v>
      </c>
      <c r="B4167" s="2">
        <f t="shared" si="196"/>
        <v>2023</v>
      </c>
      <c r="C4167" s="2">
        <f t="shared" si="195"/>
        <v>9</v>
      </c>
      <c r="D4167" s="2">
        <v>916</v>
      </c>
      <c r="E4167" t="s">
        <v>1001</v>
      </c>
      <c r="F4167" s="4">
        <v>37204980</v>
      </c>
      <c r="G4167" s="2">
        <v>350</v>
      </c>
      <c r="I4167" t="s">
        <v>5792</v>
      </c>
      <c r="K4167" t="s">
        <v>5792</v>
      </c>
      <c r="AD4167" t="str">
        <f t="shared" si="197"/>
        <v xml:space="preserve">Investícia a údržba majetku </v>
      </c>
    </row>
    <row r="4168" spans="1:30" x14ac:dyDescent="0.3">
      <c r="A4168" s="3">
        <v>44817</v>
      </c>
      <c r="B4168" s="2">
        <f t="shared" si="196"/>
        <v>2022</v>
      </c>
      <c r="C4168" s="2">
        <f t="shared" si="195"/>
        <v>9</v>
      </c>
      <c r="D4168">
        <v>1177</v>
      </c>
      <c r="E4168" t="s">
        <v>2843</v>
      </c>
      <c r="F4168" s="4">
        <v>37293974</v>
      </c>
      <c r="G4168" s="2">
        <v>800</v>
      </c>
      <c r="I4168" t="s">
        <v>5792</v>
      </c>
      <c r="K4168" t="s">
        <v>5792</v>
      </c>
      <c r="AD4168" t="str">
        <f t="shared" si="197"/>
        <v xml:space="preserve">Investícia a údržba majetku </v>
      </c>
    </row>
    <row r="4169" spans="1:30" x14ac:dyDescent="0.3">
      <c r="A4169" s="3">
        <v>44838</v>
      </c>
      <c r="B4169" s="2">
        <f t="shared" si="196"/>
        <v>2022</v>
      </c>
      <c r="C4169" s="2">
        <f t="shared" si="195"/>
        <v>10</v>
      </c>
      <c r="D4169">
        <v>1332</v>
      </c>
      <c r="E4169" t="s">
        <v>2753</v>
      </c>
      <c r="F4169" s="4">
        <v>37612484</v>
      </c>
      <c r="G4169" s="2">
        <v>221.5</v>
      </c>
      <c r="I4169" t="s">
        <v>5792</v>
      </c>
      <c r="K4169" t="s">
        <v>5792</v>
      </c>
      <c r="Z4169" t="s">
        <v>5792</v>
      </c>
      <c r="AD4169" t="str">
        <f t="shared" si="197"/>
        <v xml:space="preserve">Investícia a údržba majetku Zeleň a živ. Prostredie </v>
      </c>
    </row>
    <row r="4170" spans="1:30" x14ac:dyDescent="0.3">
      <c r="A4170" s="3">
        <v>44823</v>
      </c>
      <c r="B4170" s="2">
        <f t="shared" si="196"/>
        <v>2022</v>
      </c>
      <c r="C4170" s="2">
        <f t="shared" si="195"/>
        <v>9</v>
      </c>
      <c r="D4170">
        <v>48</v>
      </c>
      <c r="E4170" t="s">
        <v>2833</v>
      </c>
      <c r="F4170" s="4">
        <v>37612484</v>
      </c>
      <c r="G4170" s="2">
        <v>221.5</v>
      </c>
      <c r="I4170" t="s">
        <v>5792</v>
      </c>
      <c r="K4170" t="s">
        <v>5792</v>
      </c>
      <c r="Z4170" t="s">
        <v>5792</v>
      </c>
      <c r="AD4170" t="str">
        <f t="shared" si="197"/>
        <v xml:space="preserve">Investícia a údržba majetku Zeleň a živ. Prostredie </v>
      </c>
    </row>
    <row r="4171" spans="1:30" x14ac:dyDescent="0.3">
      <c r="A4171" s="3">
        <v>44558</v>
      </c>
      <c r="B4171" s="2">
        <f t="shared" si="196"/>
        <v>2021</v>
      </c>
      <c r="C4171" s="2">
        <f t="shared" si="195"/>
        <v>12</v>
      </c>
      <c r="D4171" s="2">
        <v>1956</v>
      </c>
      <c r="E4171" t="s">
        <v>4076</v>
      </c>
      <c r="F4171" s="4">
        <v>37612484</v>
      </c>
      <c r="G4171" s="2">
        <v>680</v>
      </c>
      <c r="I4171" t="s">
        <v>5792</v>
      </c>
      <c r="K4171" t="s">
        <v>5792</v>
      </c>
      <c r="Z4171" t="s">
        <v>5792</v>
      </c>
      <c r="AD4171" t="str">
        <f t="shared" si="197"/>
        <v xml:space="preserve">Investícia a údržba majetku Zeleň a živ. Prostredie </v>
      </c>
    </row>
    <row r="4172" spans="1:30" x14ac:dyDescent="0.3">
      <c r="A4172" s="3">
        <v>44550</v>
      </c>
      <c r="B4172" s="2">
        <f t="shared" si="196"/>
        <v>2021</v>
      </c>
      <c r="C4172" s="2">
        <f t="shared" si="195"/>
        <v>12</v>
      </c>
      <c r="D4172" s="2">
        <v>53</v>
      </c>
      <c r="E4172" t="s">
        <v>4176</v>
      </c>
      <c r="F4172" s="4">
        <v>37612484</v>
      </c>
      <c r="G4172" s="2">
        <v>680</v>
      </c>
      <c r="I4172" t="s">
        <v>5792</v>
      </c>
      <c r="K4172" t="s">
        <v>5792</v>
      </c>
      <c r="Z4172" t="s">
        <v>5792</v>
      </c>
      <c r="AD4172" t="str">
        <f t="shared" si="197"/>
        <v xml:space="preserve">Investícia a údržba majetku Zeleň a živ. Prostredie </v>
      </c>
    </row>
    <row r="4173" spans="1:30" x14ac:dyDescent="0.3">
      <c r="A4173" s="3">
        <v>44916</v>
      </c>
      <c r="B4173" s="2">
        <f t="shared" si="196"/>
        <v>2022</v>
      </c>
      <c r="C4173" s="2">
        <f t="shared" si="195"/>
        <v>12</v>
      </c>
      <c r="D4173">
        <v>1689</v>
      </c>
      <c r="E4173" t="s">
        <v>2349</v>
      </c>
      <c r="F4173" s="4">
        <v>37902938</v>
      </c>
      <c r="G4173" s="2">
        <v>465</v>
      </c>
      <c r="I4173" t="s">
        <v>5792</v>
      </c>
      <c r="R4173" t="s">
        <v>5792</v>
      </c>
      <c r="X4173" t="s">
        <v>5792</v>
      </c>
      <c r="AD4173" t="str">
        <f t="shared" si="197"/>
        <v xml:space="preserve">Právne a porad. služby Školenia, konferencie, semináre, časopisy </v>
      </c>
    </row>
    <row r="4174" spans="1:30" x14ac:dyDescent="0.3">
      <c r="A4174" s="3">
        <v>44714</v>
      </c>
      <c r="B4174" s="2">
        <f t="shared" si="196"/>
        <v>2022</v>
      </c>
      <c r="C4174" s="2">
        <f t="shared" si="195"/>
        <v>6</v>
      </c>
      <c r="D4174">
        <v>735</v>
      </c>
      <c r="E4174" t="s">
        <v>3263</v>
      </c>
      <c r="F4174" s="4">
        <v>37977857</v>
      </c>
      <c r="G4174" s="2">
        <v>1440</v>
      </c>
      <c r="I4174" t="s">
        <v>5792</v>
      </c>
      <c r="X4174" t="s">
        <v>5792</v>
      </c>
      <c r="AD4174" t="str">
        <f t="shared" si="197"/>
        <v xml:space="preserve">Školenia, konferencie, semináre, časopisy </v>
      </c>
    </row>
    <row r="4175" spans="1:30" x14ac:dyDescent="0.3">
      <c r="A4175" s="3">
        <v>45050</v>
      </c>
      <c r="B4175" s="2">
        <f t="shared" si="196"/>
        <v>2023</v>
      </c>
      <c r="C4175" s="2">
        <f t="shared" si="195"/>
        <v>5</v>
      </c>
      <c r="D4175" s="2">
        <v>385</v>
      </c>
      <c r="E4175" t="s">
        <v>1671</v>
      </c>
      <c r="F4175" s="4">
        <v>40226921</v>
      </c>
      <c r="G4175" s="2">
        <v>200</v>
      </c>
      <c r="I4175" t="s">
        <v>5792</v>
      </c>
      <c r="K4175" t="s">
        <v>5792</v>
      </c>
      <c r="AD4175" t="str">
        <f t="shared" si="197"/>
        <v xml:space="preserve">Investícia a údržba majetku </v>
      </c>
    </row>
    <row r="4176" spans="1:30" x14ac:dyDescent="0.3">
      <c r="A4176" s="3">
        <v>45120</v>
      </c>
      <c r="B4176" s="2">
        <f t="shared" si="196"/>
        <v>2023</v>
      </c>
      <c r="C4176" s="2">
        <f t="shared" si="195"/>
        <v>7</v>
      </c>
      <c r="D4176" s="2">
        <v>681</v>
      </c>
      <c r="E4176" t="s">
        <v>1034</v>
      </c>
      <c r="F4176" s="4">
        <v>40305449</v>
      </c>
      <c r="G4176" s="2">
        <v>1032</v>
      </c>
      <c r="I4176" t="s">
        <v>5792</v>
      </c>
      <c r="R4176" t="s">
        <v>5792</v>
      </c>
      <c r="AD4176" t="str">
        <f t="shared" si="197"/>
        <v xml:space="preserve">Právne a porad. služby </v>
      </c>
    </row>
    <row r="4177" spans="1:30" x14ac:dyDescent="0.3">
      <c r="A4177" s="3">
        <v>45063</v>
      </c>
      <c r="B4177" s="2">
        <f t="shared" si="196"/>
        <v>2023</v>
      </c>
      <c r="C4177" s="2">
        <f t="shared" si="195"/>
        <v>5</v>
      </c>
      <c r="D4177" s="2">
        <v>418</v>
      </c>
      <c r="E4177" t="s">
        <v>1615</v>
      </c>
      <c r="F4177" s="4">
        <v>40305449</v>
      </c>
      <c r="G4177" s="2">
        <v>480</v>
      </c>
      <c r="I4177" t="s">
        <v>5792</v>
      </c>
      <c r="R4177" t="s">
        <v>5792</v>
      </c>
      <c r="AD4177" t="str">
        <f t="shared" si="197"/>
        <v xml:space="preserve">Právne a porad. služby </v>
      </c>
    </row>
    <row r="4178" spans="1:30" x14ac:dyDescent="0.3">
      <c r="A4178" s="3">
        <v>45020</v>
      </c>
      <c r="B4178" s="2">
        <f t="shared" si="196"/>
        <v>2023</v>
      </c>
      <c r="C4178" s="2">
        <f t="shared" si="195"/>
        <v>4</v>
      </c>
      <c r="D4178" s="2">
        <v>248</v>
      </c>
      <c r="E4178" t="s">
        <v>1034</v>
      </c>
      <c r="F4178" s="4">
        <v>40305449</v>
      </c>
      <c r="G4178" s="2">
        <v>2304</v>
      </c>
      <c r="I4178" t="s">
        <v>5792</v>
      </c>
      <c r="R4178" t="s">
        <v>5792</v>
      </c>
      <c r="AD4178" t="str">
        <f t="shared" si="197"/>
        <v xml:space="preserve">Právne a porad. služby </v>
      </c>
    </row>
    <row r="4179" spans="1:30" x14ac:dyDescent="0.3">
      <c r="A4179" s="3">
        <v>44908</v>
      </c>
      <c r="B4179" s="2">
        <f t="shared" si="196"/>
        <v>2022</v>
      </c>
      <c r="C4179" s="2">
        <f t="shared" si="195"/>
        <v>12</v>
      </c>
      <c r="D4179">
        <v>1707</v>
      </c>
      <c r="E4179" t="s">
        <v>1034</v>
      </c>
      <c r="F4179" s="4">
        <v>40305449</v>
      </c>
      <c r="G4179" s="2">
        <v>840</v>
      </c>
      <c r="I4179" t="s">
        <v>5792</v>
      </c>
      <c r="R4179" t="s">
        <v>5792</v>
      </c>
      <c r="AD4179" t="str">
        <f t="shared" si="197"/>
        <v xml:space="preserve">Právne a porad. služby </v>
      </c>
    </row>
    <row r="4180" spans="1:30" x14ac:dyDescent="0.3">
      <c r="A4180" s="3">
        <v>44879</v>
      </c>
      <c r="B4180" s="2">
        <f t="shared" si="196"/>
        <v>2022</v>
      </c>
      <c r="C4180" s="2">
        <f t="shared" si="195"/>
        <v>11</v>
      </c>
      <c r="D4180">
        <v>1529</v>
      </c>
      <c r="E4180" t="s">
        <v>2570</v>
      </c>
      <c r="F4180" s="4">
        <v>40305449</v>
      </c>
      <c r="G4180" s="2">
        <v>840</v>
      </c>
      <c r="I4180" t="s">
        <v>5792</v>
      </c>
      <c r="R4180" t="s">
        <v>5792</v>
      </c>
      <c r="AD4180" t="str">
        <f t="shared" si="197"/>
        <v xml:space="preserve">Právne a porad. služby </v>
      </c>
    </row>
    <row r="4181" spans="1:30" x14ac:dyDescent="0.3">
      <c r="A4181" s="3">
        <v>44839</v>
      </c>
      <c r="B4181" s="2">
        <f t="shared" si="196"/>
        <v>2022</v>
      </c>
      <c r="C4181" s="2">
        <f t="shared" si="195"/>
        <v>10</v>
      </c>
      <c r="D4181">
        <v>1296</v>
      </c>
      <c r="E4181" t="s">
        <v>2570</v>
      </c>
      <c r="F4181" s="4">
        <v>40305449</v>
      </c>
      <c r="G4181" s="2">
        <v>1440</v>
      </c>
      <c r="I4181" t="s">
        <v>5792</v>
      </c>
      <c r="R4181" t="s">
        <v>5792</v>
      </c>
      <c r="AD4181" t="str">
        <f t="shared" si="197"/>
        <v xml:space="preserve">Právne a porad. služby </v>
      </c>
    </row>
    <row r="4182" spans="1:30" x14ac:dyDescent="0.3">
      <c r="A4182" s="3">
        <v>44789</v>
      </c>
      <c r="B4182" s="2">
        <f t="shared" si="196"/>
        <v>2022</v>
      </c>
      <c r="C4182" s="2">
        <f t="shared" si="195"/>
        <v>8</v>
      </c>
      <c r="D4182">
        <v>1089</v>
      </c>
      <c r="E4182" t="s">
        <v>1034</v>
      </c>
      <c r="F4182" s="4">
        <v>40305449</v>
      </c>
      <c r="G4182" s="2">
        <v>3840</v>
      </c>
      <c r="I4182" t="s">
        <v>5792</v>
      </c>
      <c r="R4182" t="s">
        <v>5792</v>
      </c>
      <c r="AD4182" t="str">
        <f t="shared" si="197"/>
        <v xml:space="preserve">Právne a porad. služby </v>
      </c>
    </row>
    <row r="4183" spans="1:30" x14ac:dyDescent="0.3">
      <c r="A4183" s="3">
        <v>44750</v>
      </c>
      <c r="B4183" s="2">
        <f t="shared" si="196"/>
        <v>2022</v>
      </c>
      <c r="C4183" s="2">
        <f t="shared" si="195"/>
        <v>7</v>
      </c>
      <c r="D4183">
        <v>880</v>
      </c>
      <c r="E4183" t="s">
        <v>3101</v>
      </c>
      <c r="F4183" s="4">
        <v>40305449</v>
      </c>
      <c r="G4183" s="2">
        <v>1560</v>
      </c>
      <c r="I4183" t="s">
        <v>5792</v>
      </c>
      <c r="R4183" t="s">
        <v>5792</v>
      </c>
      <c r="AD4183" t="str">
        <f t="shared" si="197"/>
        <v xml:space="preserve">Právne a porad. služby </v>
      </c>
    </row>
    <row r="4184" spans="1:30" x14ac:dyDescent="0.3">
      <c r="A4184" s="3">
        <v>44729</v>
      </c>
      <c r="B4184" s="2">
        <f t="shared" si="196"/>
        <v>2022</v>
      </c>
      <c r="C4184" s="2">
        <f t="shared" si="195"/>
        <v>6</v>
      </c>
      <c r="D4184">
        <v>811</v>
      </c>
      <c r="E4184" t="s">
        <v>1034</v>
      </c>
      <c r="F4184" s="4">
        <v>40305449</v>
      </c>
      <c r="G4184" s="2">
        <v>576</v>
      </c>
      <c r="I4184" t="s">
        <v>5792</v>
      </c>
      <c r="R4184" t="s">
        <v>5792</v>
      </c>
      <c r="AD4184" t="str">
        <f t="shared" si="197"/>
        <v xml:space="preserve">Právne a porad. služby </v>
      </c>
    </row>
    <row r="4185" spans="1:30" x14ac:dyDescent="0.3">
      <c r="A4185" s="3">
        <v>44631</v>
      </c>
      <c r="B4185" s="2">
        <f t="shared" si="196"/>
        <v>2022</v>
      </c>
      <c r="C4185" s="2">
        <f t="shared" si="195"/>
        <v>3</v>
      </c>
      <c r="D4185">
        <v>217</v>
      </c>
      <c r="E4185" t="s">
        <v>3682</v>
      </c>
      <c r="F4185" s="4">
        <v>40305449</v>
      </c>
      <c r="G4185" s="2">
        <v>2856</v>
      </c>
      <c r="I4185" t="s">
        <v>5792</v>
      </c>
      <c r="R4185" t="s">
        <v>5792</v>
      </c>
      <c r="AD4185" t="str">
        <f t="shared" si="197"/>
        <v xml:space="preserve">Právne a porad. služby </v>
      </c>
    </row>
    <row r="4186" spans="1:30" x14ac:dyDescent="0.3">
      <c r="A4186" s="3">
        <v>44399</v>
      </c>
      <c r="B4186" s="2">
        <f t="shared" si="196"/>
        <v>2021</v>
      </c>
      <c r="C4186" s="2">
        <f t="shared" si="195"/>
        <v>7</v>
      </c>
      <c r="D4186" s="2">
        <v>937</v>
      </c>
      <c r="E4186" t="s">
        <v>4835</v>
      </c>
      <c r="F4186" s="4">
        <v>40305449</v>
      </c>
      <c r="G4186" s="2">
        <v>2560</v>
      </c>
      <c r="I4186" t="s">
        <v>5792</v>
      </c>
      <c r="R4186" t="s">
        <v>5792</v>
      </c>
      <c r="AD4186" t="str">
        <f t="shared" si="197"/>
        <v xml:space="preserve">Právne a porad. služby </v>
      </c>
    </row>
    <row r="4187" spans="1:30" x14ac:dyDescent="0.3">
      <c r="A4187" s="3">
        <v>44274</v>
      </c>
      <c r="B4187" s="2">
        <f t="shared" si="196"/>
        <v>2021</v>
      </c>
      <c r="C4187" s="2">
        <f t="shared" si="195"/>
        <v>3</v>
      </c>
      <c r="D4187" s="2">
        <v>258</v>
      </c>
      <c r="E4187" t="s">
        <v>4835</v>
      </c>
      <c r="F4187" s="4">
        <v>40305449</v>
      </c>
      <c r="G4187" s="2">
        <v>6000</v>
      </c>
      <c r="I4187" t="s">
        <v>5792</v>
      </c>
      <c r="R4187" t="s">
        <v>5792</v>
      </c>
      <c r="AD4187" t="str">
        <f t="shared" si="197"/>
        <v xml:space="preserve">Právne a porad. služby </v>
      </c>
    </row>
    <row r="4188" spans="1:30" x14ac:dyDescent="0.3">
      <c r="A4188" s="3">
        <v>45306</v>
      </c>
      <c r="B4188" s="2">
        <f t="shared" si="196"/>
        <v>2024</v>
      </c>
      <c r="C4188" s="2">
        <f t="shared" si="195"/>
        <v>1</v>
      </c>
      <c r="D4188" s="2">
        <v>1552</v>
      </c>
      <c r="E4188" t="s">
        <v>74</v>
      </c>
      <c r="F4188" s="4">
        <v>40705781</v>
      </c>
      <c r="G4188" s="2">
        <v>820</v>
      </c>
      <c r="I4188" t="s">
        <v>5792</v>
      </c>
      <c r="N4188" t="s">
        <v>5792</v>
      </c>
      <c r="V4188" t="s">
        <v>5792</v>
      </c>
      <c r="AD4188" t="str">
        <f t="shared" si="197"/>
        <v xml:space="preserve">ZŠ / MŠ / Jasle Kultúra </v>
      </c>
    </row>
    <row r="4189" spans="1:30" x14ac:dyDescent="0.3">
      <c r="A4189" s="3">
        <v>45280</v>
      </c>
      <c r="B4189" s="2">
        <f t="shared" si="196"/>
        <v>2023</v>
      </c>
      <c r="C4189" s="2">
        <f t="shared" si="195"/>
        <v>12</v>
      </c>
      <c r="D4189" s="2">
        <v>1468</v>
      </c>
      <c r="E4189" t="s">
        <v>275</v>
      </c>
      <c r="F4189" s="4">
        <v>40705781</v>
      </c>
      <c r="G4189" s="2">
        <v>1060</v>
      </c>
      <c r="I4189" t="s">
        <v>5792</v>
      </c>
      <c r="N4189" t="s">
        <v>5792</v>
      </c>
      <c r="V4189" t="s">
        <v>5792</v>
      </c>
      <c r="AD4189" t="str">
        <f t="shared" si="197"/>
        <v xml:space="preserve">ZŠ / MŠ / Jasle Kultúra </v>
      </c>
    </row>
    <row r="4190" spans="1:30" x14ac:dyDescent="0.3">
      <c r="A4190" s="3">
        <v>45251</v>
      </c>
      <c r="B4190" s="2">
        <f t="shared" si="196"/>
        <v>2023</v>
      </c>
      <c r="C4190" s="2">
        <f t="shared" si="195"/>
        <v>11</v>
      </c>
      <c r="D4190" s="2">
        <v>1249</v>
      </c>
      <c r="E4190" t="s">
        <v>566</v>
      </c>
      <c r="F4190" s="4">
        <v>40705781</v>
      </c>
      <c r="G4190" s="2">
        <v>1060</v>
      </c>
      <c r="I4190" t="s">
        <v>5792</v>
      </c>
      <c r="N4190" t="s">
        <v>5792</v>
      </c>
      <c r="V4190" t="s">
        <v>5792</v>
      </c>
      <c r="AD4190" t="str">
        <f t="shared" si="197"/>
        <v xml:space="preserve">ZŠ / MŠ / Jasle Kultúra </v>
      </c>
    </row>
    <row r="4191" spans="1:30" x14ac:dyDescent="0.3">
      <c r="A4191" s="3">
        <v>45223</v>
      </c>
      <c r="B4191" s="2">
        <f t="shared" si="196"/>
        <v>2023</v>
      </c>
      <c r="C4191" s="2">
        <f t="shared" si="195"/>
        <v>10</v>
      </c>
      <c r="D4191" s="2">
        <v>1104</v>
      </c>
      <c r="E4191" t="s">
        <v>740</v>
      </c>
      <c r="F4191" s="4">
        <v>40705781</v>
      </c>
      <c r="G4191" s="2">
        <v>960</v>
      </c>
      <c r="I4191" t="s">
        <v>5792</v>
      </c>
      <c r="N4191" t="s">
        <v>5792</v>
      </c>
      <c r="V4191" t="s">
        <v>5792</v>
      </c>
      <c r="AD4191" t="str">
        <f t="shared" si="197"/>
        <v xml:space="preserve">ZŠ / MŠ / Jasle Kultúra </v>
      </c>
    </row>
    <row r="4192" spans="1:30" x14ac:dyDescent="0.3">
      <c r="A4192" s="3">
        <v>45134</v>
      </c>
      <c r="B4192" s="2">
        <f t="shared" si="196"/>
        <v>2023</v>
      </c>
      <c r="C4192" s="2">
        <f t="shared" si="195"/>
        <v>7</v>
      </c>
      <c r="D4192" s="2">
        <v>696</v>
      </c>
      <c r="E4192" t="s">
        <v>1206</v>
      </c>
      <c r="F4192" s="4">
        <v>40705781</v>
      </c>
      <c r="G4192" s="2">
        <v>1060</v>
      </c>
      <c r="I4192" t="s">
        <v>5792</v>
      </c>
      <c r="N4192" t="s">
        <v>5792</v>
      </c>
      <c r="V4192" t="s">
        <v>5792</v>
      </c>
      <c r="AD4192" t="str">
        <f t="shared" si="197"/>
        <v xml:space="preserve">ZŠ / MŠ / Jasle Kultúra </v>
      </c>
    </row>
    <row r="4193" spans="1:30" x14ac:dyDescent="0.3">
      <c r="A4193" s="3">
        <v>45096</v>
      </c>
      <c r="B4193" s="2">
        <f t="shared" si="196"/>
        <v>2023</v>
      </c>
      <c r="C4193" s="2">
        <f t="shared" si="195"/>
        <v>6</v>
      </c>
      <c r="D4193" s="2">
        <v>542</v>
      </c>
      <c r="E4193" t="s">
        <v>1458</v>
      </c>
      <c r="F4193" s="4">
        <v>40705781</v>
      </c>
      <c r="G4193" s="2">
        <v>1080</v>
      </c>
      <c r="I4193" t="s">
        <v>5792</v>
      </c>
      <c r="N4193" t="s">
        <v>5792</v>
      </c>
      <c r="V4193" t="s">
        <v>5792</v>
      </c>
      <c r="AD4193" t="str">
        <f t="shared" si="197"/>
        <v xml:space="preserve">ZŠ / MŠ / Jasle Kultúra </v>
      </c>
    </row>
    <row r="4194" spans="1:30" x14ac:dyDescent="0.3">
      <c r="A4194" s="3">
        <v>45069</v>
      </c>
      <c r="B4194" s="2">
        <f t="shared" si="196"/>
        <v>2023</v>
      </c>
      <c r="C4194" s="2">
        <f t="shared" si="195"/>
        <v>5</v>
      </c>
      <c r="D4194" s="2">
        <v>424</v>
      </c>
      <c r="E4194" t="s">
        <v>1570</v>
      </c>
      <c r="F4194" s="4">
        <v>40705781</v>
      </c>
      <c r="G4194" s="2">
        <v>1060</v>
      </c>
      <c r="I4194" t="s">
        <v>5792</v>
      </c>
      <c r="N4194" t="s">
        <v>5792</v>
      </c>
      <c r="V4194" t="s">
        <v>5792</v>
      </c>
      <c r="AD4194" t="str">
        <f t="shared" si="197"/>
        <v xml:space="preserve">ZŠ / MŠ / Jasle Kultúra </v>
      </c>
    </row>
    <row r="4195" spans="1:30" x14ac:dyDescent="0.3">
      <c r="A4195" s="3">
        <v>45036</v>
      </c>
      <c r="B4195" s="2">
        <f t="shared" si="196"/>
        <v>2023</v>
      </c>
      <c r="C4195" s="2">
        <f t="shared" si="195"/>
        <v>4</v>
      </c>
      <c r="D4195" s="2">
        <v>282</v>
      </c>
      <c r="E4195" t="s">
        <v>1765</v>
      </c>
      <c r="F4195" s="4">
        <v>40705781</v>
      </c>
      <c r="G4195" s="2">
        <v>1060</v>
      </c>
      <c r="I4195" t="s">
        <v>5792</v>
      </c>
      <c r="N4195" t="s">
        <v>5792</v>
      </c>
      <c r="V4195" t="s">
        <v>5792</v>
      </c>
      <c r="AD4195" t="str">
        <f t="shared" si="197"/>
        <v xml:space="preserve">ZŠ / MŠ / Jasle Kultúra </v>
      </c>
    </row>
    <row r="4196" spans="1:30" x14ac:dyDescent="0.3">
      <c r="A4196" s="3">
        <v>44938</v>
      </c>
      <c r="B4196" s="2">
        <f t="shared" si="196"/>
        <v>2023</v>
      </c>
      <c r="C4196" s="2">
        <f t="shared" si="195"/>
        <v>1</v>
      </c>
      <c r="D4196" s="2">
        <v>1847</v>
      </c>
      <c r="E4196" t="s">
        <v>2194</v>
      </c>
      <c r="F4196" s="4">
        <v>40705781</v>
      </c>
      <c r="G4196" s="2">
        <v>560</v>
      </c>
      <c r="I4196" t="s">
        <v>5792</v>
      </c>
      <c r="N4196" t="s">
        <v>5792</v>
      </c>
      <c r="V4196" t="s">
        <v>5792</v>
      </c>
      <c r="AD4196" t="str">
        <f t="shared" si="197"/>
        <v xml:space="preserve">ZŠ / MŠ / Jasle Kultúra </v>
      </c>
    </row>
    <row r="4197" spans="1:30" x14ac:dyDescent="0.3">
      <c r="A4197" s="3">
        <v>44914</v>
      </c>
      <c r="B4197" s="2">
        <f t="shared" si="196"/>
        <v>2022</v>
      </c>
      <c r="C4197" s="2">
        <f t="shared" si="195"/>
        <v>12</v>
      </c>
      <c r="D4197">
        <v>1749</v>
      </c>
      <c r="E4197" t="s">
        <v>2371</v>
      </c>
      <c r="F4197" s="4">
        <v>40705781</v>
      </c>
      <c r="G4197" s="2">
        <v>960</v>
      </c>
      <c r="I4197" t="s">
        <v>5792</v>
      </c>
      <c r="N4197" t="s">
        <v>5792</v>
      </c>
      <c r="V4197" t="s">
        <v>5792</v>
      </c>
      <c r="AD4197" t="str">
        <f t="shared" si="197"/>
        <v xml:space="preserve">ZŠ / MŠ / Jasle Kultúra </v>
      </c>
    </row>
    <row r="4198" spans="1:30" x14ac:dyDescent="0.3">
      <c r="A4198" s="3">
        <v>44893</v>
      </c>
      <c r="B4198" s="2">
        <f t="shared" si="196"/>
        <v>2022</v>
      </c>
      <c r="C4198" s="2">
        <f t="shared" si="195"/>
        <v>11</v>
      </c>
      <c r="D4198">
        <v>1524</v>
      </c>
      <c r="E4198" t="s">
        <v>2535</v>
      </c>
      <c r="F4198" s="4">
        <v>40705781</v>
      </c>
      <c r="G4198" s="2">
        <v>960</v>
      </c>
      <c r="I4198" t="s">
        <v>5792</v>
      </c>
      <c r="N4198" t="s">
        <v>5792</v>
      </c>
      <c r="V4198" t="s">
        <v>5792</v>
      </c>
      <c r="AD4198" t="str">
        <f t="shared" si="197"/>
        <v xml:space="preserve">ZŠ / MŠ / Jasle Kultúra </v>
      </c>
    </row>
    <row r="4199" spans="1:30" x14ac:dyDescent="0.3">
      <c r="A4199" s="3">
        <v>44855</v>
      </c>
      <c r="B4199" s="2">
        <f t="shared" si="196"/>
        <v>2022</v>
      </c>
      <c r="C4199" s="2">
        <f t="shared" si="195"/>
        <v>10</v>
      </c>
      <c r="D4199">
        <v>1342</v>
      </c>
      <c r="E4199" t="s">
        <v>2675</v>
      </c>
      <c r="F4199" s="4">
        <v>40705781</v>
      </c>
      <c r="G4199" s="2">
        <v>900</v>
      </c>
      <c r="I4199" t="s">
        <v>5792</v>
      </c>
      <c r="N4199" t="s">
        <v>5792</v>
      </c>
      <c r="V4199" t="s">
        <v>5792</v>
      </c>
      <c r="AD4199" t="str">
        <f t="shared" si="197"/>
        <v xml:space="preserve">ZŠ / MŠ / Jasle Kultúra </v>
      </c>
    </row>
    <row r="4200" spans="1:30" x14ac:dyDescent="0.3">
      <c r="A4200" s="3">
        <v>44761</v>
      </c>
      <c r="B4200" s="2">
        <f t="shared" si="196"/>
        <v>2022</v>
      </c>
      <c r="C4200" s="2">
        <f t="shared" si="195"/>
        <v>7</v>
      </c>
      <c r="D4200">
        <v>920</v>
      </c>
      <c r="E4200" t="s">
        <v>3047</v>
      </c>
      <c r="F4200" s="4">
        <v>40705781</v>
      </c>
      <c r="G4200" s="2">
        <v>1120</v>
      </c>
      <c r="I4200" t="s">
        <v>5792</v>
      </c>
      <c r="N4200" t="s">
        <v>5792</v>
      </c>
      <c r="V4200" t="s">
        <v>5792</v>
      </c>
      <c r="AD4200" t="str">
        <f t="shared" si="197"/>
        <v xml:space="preserve">ZŠ / MŠ / Jasle Kultúra </v>
      </c>
    </row>
    <row r="4201" spans="1:30" x14ac:dyDescent="0.3">
      <c r="A4201" s="3">
        <v>44733</v>
      </c>
      <c r="B4201" s="2">
        <f t="shared" si="196"/>
        <v>2022</v>
      </c>
      <c r="C4201" s="2">
        <f t="shared" si="195"/>
        <v>6</v>
      </c>
      <c r="D4201">
        <v>740</v>
      </c>
      <c r="E4201" t="s">
        <v>3188</v>
      </c>
      <c r="F4201" s="4">
        <v>40705781</v>
      </c>
      <c r="G4201" s="2">
        <v>1080</v>
      </c>
      <c r="I4201" t="s">
        <v>5792</v>
      </c>
      <c r="N4201" t="s">
        <v>5792</v>
      </c>
      <c r="V4201" t="s">
        <v>5792</v>
      </c>
      <c r="AD4201" t="str">
        <f t="shared" si="197"/>
        <v xml:space="preserve">ZŠ / MŠ / Jasle Kultúra </v>
      </c>
    </row>
    <row r="4202" spans="1:30" x14ac:dyDescent="0.3">
      <c r="A4202" s="3">
        <v>44701</v>
      </c>
      <c r="B4202" s="2">
        <f t="shared" si="196"/>
        <v>2022</v>
      </c>
      <c r="C4202" s="2">
        <f t="shared" si="195"/>
        <v>5</v>
      </c>
      <c r="D4202">
        <v>562</v>
      </c>
      <c r="E4202" t="s">
        <v>3327</v>
      </c>
      <c r="F4202" s="4">
        <v>40705781</v>
      </c>
      <c r="G4202" s="2">
        <v>1000</v>
      </c>
      <c r="I4202" t="s">
        <v>5792</v>
      </c>
      <c r="N4202" t="s">
        <v>5792</v>
      </c>
      <c r="V4202" t="s">
        <v>5792</v>
      </c>
      <c r="AD4202" t="str">
        <f t="shared" si="197"/>
        <v xml:space="preserve">ZŠ / MŠ / Jasle Kultúra </v>
      </c>
    </row>
    <row r="4203" spans="1:30" x14ac:dyDescent="0.3">
      <c r="A4203" s="3">
        <v>44671</v>
      </c>
      <c r="B4203" s="2">
        <f t="shared" si="196"/>
        <v>2022</v>
      </c>
      <c r="C4203" s="2">
        <f t="shared" si="195"/>
        <v>4</v>
      </c>
      <c r="D4203">
        <v>405</v>
      </c>
      <c r="E4203" t="s">
        <v>3515</v>
      </c>
      <c r="F4203" s="4">
        <v>40705781</v>
      </c>
      <c r="G4203" s="2">
        <v>1100</v>
      </c>
      <c r="I4203" t="s">
        <v>5792</v>
      </c>
      <c r="N4203" t="s">
        <v>5792</v>
      </c>
      <c r="V4203" t="s">
        <v>5792</v>
      </c>
      <c r="AD4203" t="str">
        <f t="shared" si="197"/>
        <v xml:space="preserve">ZŠ / MŠ / Jasle Kultúra </v>
      </c>
    </row>
    <row r="4204" spans="1:30" x14ac:dyDescent="0.3">
      <c r="A4204" s="3">
        <v>44558</v>
      </c>
      <c r="B4204" s="2">
        <f t="shared" si="196"/>
        <v>2021</v>
      </c>
      <c r="C4204" s="2">
        <f t="shared" si="195"/>
        <v>12</v>
      </c>
      <c r="D4204" s="2">
        <v>1903</v>
      </c>
      <c r="E4204" t="s">
        <v>4079</v>
      </c>
      <c r="F4204" s="4">
        <v>40705781</v>
      </c>
      <c r="G4204" s="2">
        <v>625</v>
      </c>
      <c r="I4204" t="s">
        <v>5792</v>
      </c>
      <c r="N4204" t="s">
        <v>5792</v>
      </c>
      <c r="V4204" t="s">
        <v>5792</v>
      </c>
      <c r="AD4204" t="str">
        <f t="shared" si="197"/>
        <v xml:space="preserve">ZŠ / MŠ / Jasle Kultúra </v>
      </c>
    </row>
    <row r="4205" spans="1:30" x14ac:dyDescent="0.3">
      <c r="A4205" s="3">
        <v>44552</v>
      </c>
      <c r="B4205" s="2">
        <f t="shared" si="196"/>
        <v>2021</v>
      </c>
      <c r="C4205" s="2">
        <f t="shared" si="195"/>
        <v>12</v>
      </c>
      <c r="D4205" s="2">
        <v>1748</v>
      </c>
      <c r="E4205" t="s">
        <v>4154</v>
      </c>
      <c r="F4205" s="4">
        <v>40705781</v>
      </c>
      <c r="G4205" s="2">
        <v>825</v>
      </c>
      <c r="I4205" t="s">
        <v>5792</v>
      </c>
      <c r="N4205" t="s">
        <v>5792</v>
      </c>
      <c r="V4205" t="s">
        <v>5792</v>
      </c>
      <c r="AD4205" t="str">
        <f t="shared" si="197"/>
        <v xml:space="preserve">ZŠ / MŠ / Jasle Kultúra </v>
      </c>
    </row>
    <row r="4206" spans="1:30" x14ac:dyDescent="0.3">
      <c r="A4206" s="3">
        <v>44522</v>
      </c>
      <c r="B4206" s="2">
        <f t="shared" si="196"/>
        <v>2021</v>
      </c>
      <c r="C4206" s="2">
        <f t="shared" si="195"/>
        <v>11</v>
      </c>
      <c r="D4206" s="2">
        <v>1581</v>
      </c>
      <c r="E4206" t="s">
        <v>4300</v>
      </c>
      <c r="F4206" s="4">
        <v>40705781</v>
      </c>
      <c r="G4206" s="2">
        <v>800</v>
      </c>
      <c r="I4206" t="s">
        <v>5792</v>
      </c>
      <c r="N4206" t="s">
        <v>5792</v>
      </c>
      <c r="V4206" t="s">
        <v>5792</v>
      </c>
      <c r="AD4206" t="str">
        <f t="shared" si="197"/>
        <v xml:space="preserve">ZŠ / MŠ / Jasle Kultúra </v>
      </c>
    </row>
    <row r="4207" spans="1:30" x14ac:dyDescent="0.3">
      <c r="A4207" s="3">
        <v>44488</v>
      </c>
      <c r="B4207" s="2">
        <f t="shared" si="196"/>
        <v>2021</v>
      </c>
      <c r="C4207" s="2">
        <f t="shared" si="195"/>
        <v>10</v>
      </c>
      <c r="D4207" s="2">
        <v>1400</v>
      </c>
      <c r="E4207" t="s">
        <v>4452</v>
      </c>
      <c r="F4207" s="4">
        <v>40705781</v>
      </c>
      <c r="G4207" s="2">
        <v>875</v>
      </c>
      <c r="I4207" t="s">
        <v>5792</v>
      </c>
      <c r="N4207" t="s">
        <v>5792</v>
      </c>
      <c r="V4207" t="s">
        <v>5792</v>
      </c>
      <c r="AD4207" t="str">
        <f t="shared" si="197"/>
        <v xml:space="preserve">ZŠ / MŠ / Jasle Kultúra </v>
      </c>
    </row>
    <row r="4208" spans="1:30" x14ac:dyDescent="0.3">
      <c r="A4208" s="3">
        <v>44398</v>
      </c>
      <c r="B4208" s="2">
        <f t="shared" si="196"/>
        <v>2021</v>
      </c>
      <c r="C4208" s="2">
        <f t="shared" si="195"/>
        <v>7</v>
      </c>
      <c r="D4208" s="2">
        <v>890</v>
      </c>
      <c r="E4208" t="s">
        <v>4871</v>
      </c>
      <c r="F4208" s="4">
        <v>40705781</v>
      </c>
      <c r="G4208" s="2">
        <v>400</v>
      </c>
      <c r="I4208" t="s">
        <v>5792</v>
      </c>
      <c r="N4208" t="s">
        <v>5792</v>
      </c>
      <c r="V4208" t="s">
        <v>5792</v>
      </c>
      <c r="AD4208" t="str">
        <f t="shared" si="197"/>
        <v xml:space="preserve">ZŠ / MŠ / Jasle Kultúra </v>
      </c>
    </row>
    <row r="4209" spans="1:30" x14ac:dyDescent="0.3">
      <c r="A4209" s="3">
        <v>44652</v>
      </c>
      <c r="B4209" s="2">
        <f t="shared" si="196"/>
        <v>2022</v>
      </c>
      <c r="C4209" s="2">
        <f t="shared" si="195"/>
        <v>4</v>
      </c>
      <c r="D4209">
        <v>338</v>
      </c>
      <c r="E4209" t="s">
        <v>3556</v>
      </c>
      <c r="F4209" s="4">
        <v>40782689</v>
      </c>
      <c r="G4209" s="2">
        <v>1962</v>
      </c>
      <c r="I4209" t="s">
        <v>5792</v>
      </c>
      <c r="K4209" t="s">
        <v>5792</v>
      </c>
      <c r="AD4209" t="str">
        <f t="shared" si="197"/>
        <v xml:space="preserve">Investícia a údržba majetku </v>
      </c>
    </row>
    <row r="4210" spans="1:30" x14ac:dyDescent="0.3">
      <c r="A4210" s="3">
        <v>44601</v>
      </c>
      <c r="B4210" s="2">
        <f t="shared" si="196"/>
        <v>2022</v>
      </c>
      <c r="C4210" s="2">
        <f t="shared" si="195"/>
        <v>2</v>
      </c>
      <c r="D4210">
        <v>73</v>
      </c>
      <c r="E4210" t="s">
        <v>3811</v>
      </c>
      <c r="F4210" s="4">
        <v>40782689</v>
      </c>
      <c r="G4210" s="2">
        <v>3941.6</v>
      </c>
      <c r="I4210" t="s">
        <v>5792</v>
      </c>
      <c r="K4210" t="s">
        <v>5792</v>
      </c>
      <c r="AD4210" t="str">
        <f t="shared" si="197"/>
        <v xml:space="preserve">Investícia a údržba majetku </v>
      </c>
    </row>
    <row r="4211" spans="1:30" x14ac:dyDescent="0.3">
      <c r="A4211" s="3">
        <v>45091</v>
      </c>
      <c r="B4211" s="2">
        <f t="shared" si="196"/>
        <v>2023</v>
      </c>
      <c r="C4211" s="2">
        <f t="shared" si="195"/>
        <v>6</v>
      </c>
      <c r="D4211" s="2">
        <v>500</v>
      </c>
      <c r="E4211" t="s">
        <v>1486</v>
      </c>
      <c r="F4211" s="4">
        <v>40936686</v>
      </c>
      <c r="G4211" s="2">
        <v>400</v>
      </c>
      <c r="I4211" t="s">
        <v>5792</v>
      </c>
      <c r="K4211" t="s">
        <v>5792</v>
      </c>
      <c r="AD4211" t="str">
        <f t="shared" si="197"/>
        <v xml:space="preserve">Investícia a údržba majetku </v>
      </c>
    </row>
    <row r="4212" spans="1:30" x14ac:dyDescent="0.3">
      <c r="A4212" s="3">
        <v>45187</v>
      </c>
      <c r="B4212" s="2">
        <f t="shared" si="196"/>
        <v>2023</v>
      </c>
      <c r="C4212" s="2">
        <f t="shared" si="195"/>
        <v>9</v>
      </c>
      <c r="D4212" s="2">
        <v>930</v>
      </c>
      <c r="E4212" t="s">
        <v>969</v>
      </c>
      <c r="F4212" s="4">
        <v>41103131</v>
      </c>
      <c r="G4212" s="2">
        <v>2979.72</v>
      </c>
      <c r="H4212" t="s">
        <v>5792</v>
      </c>
      <c r="K4212" t="s">
        <v>5792</v>
      </c>
      <c r="AD4212" t="str">
        <f t="shared" si="197"/>
        <v xml:space="preserve">Investícia a údržba majetku </v>
      </c>
    </row>
    <row r="4213" spans="1:30" x14ac:dyDescent="0.3">
      <c r="A4213" s="3">
        <v>45120</v>
      </c>
      <c r="B4213" s="2">
        <f t="shared" si="196"/>
        <v>2023</v>
      </c>
      <c r="C4213" s="2">
        <f t="shared" si="195"/>
        <v>7</v>
      </c>
      <c r="D4213" s="2">
        <v>648</v>
      </c>
      <c r="E4213" t="s">
        <v>1310</v>
      </c>
      <c r="F4213" s="4">
        <v>41103131</v>
      </c>
      <c r="G4213" s="2">
        <v>4548.72</v>
      </c>
      <c r="I4213" t="s">
        <v>5792</v>
      </c>
      <c r="K4213" t="s">
        <v>5792</v>
      </c>
      <c r="AD4213" t="str">
        <f t="shared" si="197"/>
        <v xml:space="preserve">Investícia a údržba majetku </v>
      </c>
    </row>
    <row r="4214" spans="1:30" x14ac:dyDescent="0.3">
      <c r="A4214" s="3">
        <v>45050</v>
      </c>
      <c r="B4214" s="2">
        <f t="shared" si="196"/>
        <v>2023</v>
      </c>
      <c r="C4214" s="2">
        <f t="shared" si="195"/>
        <v>5</v>
      </c>
      <c r="D4214" s="2">
        <v>390</v>
      </c>
      <c r="E4214" t="s">
        <v>1668</v>
      </c>
      <c r="F4214" s="4">
        <v>41103131</v>
      </c>
      <c r="G4214" s="2">
        <v>598.32000000000005</v>
      </c>
      <c r="I4214" t="s">
        <v>5792</v>
      </c>
      <c r="K4214" t="s">
        <v>5792</v>
      </c>
      <c r="AD4214" t="str">
        <f t="shared" si="197"/>
        <v xml:space="preserve">Investícia a údržba majetku </v>
      </c>
    </row>
    <row r="4215" spans="1:30" x14ac:dyDescent="0.3">
      <c r="A4215" s="3">
        <v>44768</v>
      </c>
      <c r="B4215" s="2">
        <f t="shared" si="196"/>
        <v>2022</v>
      </c>
      <c r="C4215" s="2">
        <f t="shared" si="195"/>
        <v>7</v>
      </c>
      <c r="D4215">
        <v>910</v>
      </c>
      <c r="E4215" t="s">
        <v>3004</v>
      </c>
      <c r="F4215" s="4">
        <v>41103131</v>
      </c>
      <c r="G4215" s="2">
        <v>327.84</v>
      </c>
      <c r="I4215" t="s">
        <v>5792</v>
      </c>
      <c r="K4215" t="s">
        <v>5792</v>
      </c>
      <c r="AD4215" t="str">
        <f t="shared" si="197"/>
        <v xml:space="preserve">Investícia a údržba majetku </v>
      </c>
    </row>
    <row r="4216" spans="1:30" x14ac:dyDescent="0.3">
      <c r="A4216" s="3">
        <v>44768</v>
      </c>
      <c r="B4216" s="2">
        <f t="shared" si="196"/>
        <v>2022</v>
      </c>
      <c r="C4216" s="2">
        <f t="shared" si="195"/>
        <v>7</v>
      </c>
      <c r="D4216">
        <v>911</v>
      </c>
      <c r="E4216" t="s">
        <v>3005</v>
      </c>
      <c r="F4216" s="4">
        <v>41103131</v>
      </c>
      <c r="G4216" s="2">
        <v>4548.72</v>
      </c>
      <c r="I4216" t="s">
        <v>5792</v>
      </c>
      <c r="K4216" t="s">
        <v>5792</v>
      </c>
      <c r="AD4216" t="str">
        <f t="shared" si="197"/>
        <v xml:space="preserve">Investícia a údržba majetku </v>
      </c>
    </row>
    <row r="4217" spans="1:30" x14ac:dyDescent="0.3">
      <c r="A4217" s="3">
        <v>44466</v>
      </c>
      <c r="B4217" s="2">
        <f t="shared" si="196"/>
        <v>2021</v>
      </c>
      <c r="C4217" s="2">
        <f t="shared" si="195"/>
        <v>9</v>
      </c>
      <c r="D4217" s="2">
        <v>1330</v>
      </c>
      <c r="E4217" t="s">
        <v>4562</v>
      </c>
      <c r="F4217" s="4">
        <v>41103131</v>
      </c>
      <c r="G4217" s="2">
        <v>5176.8</v>
      </c>
      <c r="I4217" t="s">
        <v>5792</v>
      </c>
      <c r="K4217" t="s">
        <v>5792</v>
      </c>
      <c r="AD4217" t="str">
        <f t="shared" si="197"/>
        <v xml:space="preserve">Investícia a údržba majetku </v>
      </c>
    </row>
    <row r="4218" spans="1:30" x14ac:dyDescent="0.3">
      <c r="A4218" s="3">
        <v>44447</v>
      </c>
      <c r="B4218" s="2">
        <f t="shared" si="196"/>
        <v>2021</v>
      </c>
      <c r="C4218" s="2">
        <f t="shared" si="195"/>
        <v>9</v>
      </c>
      <c r="D4218" s="2">
        <v>1204</v>
      </c>
      <c r="E4218" t="s">
        <v>4663</v>
      </c>
      <c r="F4218" s="4">
        <v>41103131</v>
      </c>
      <c r="G4218" s="2">
        <v>1776</v>
      </c>
      <c r="I4218" t="s">
        <v>5792</v>
      </c>
      <c r="K4218" t="s">
        <v>5792</v>
      </c>
      <c r="AD4218" t="str">
        <f t="shared" si="197"/>
        <v xml:space="preserve">Investícia a údržba majetku </v>
      </c>
    </row>
    <row r="4219" spans="1:30" x14ac:dyDescent="0.3">
      <c r="A4219" s="3">
        <v>44447</v>
      </c>
      <c r="B4219" s="2">
        <f t="shared" si="196"/>
        <v>2021</v>
      </c>
      <c r="C4219" s="2">
        <f t="shared" si="195"/>
        <v>9</v>
      </c>
      <c r="D4219" s="2">
        <v>1203</v>
      </c>
      <c r="E4219" t="s">
        <v>4664</v>
      </c>
      <c r="F4219" s="4">
        <v>41103131</v>
      </c>
      <c r="G4219" s="2">
        <v>1500</v>
      </c>
      <c r="I4219" t="s">
        <v>5792</v>
      </c>
      <c r="K4219" t="s">
        <v>5792</v>
      </c>
      <c r="AD4219" t="str">
        <f t="shared" si="197"/>
        <v xml:space="preserve">Investícia a údržba majetku </v>
      </c>
    </row>
    <row r="4220" spans="1:30" x14ac:dyDescent="0.3">
      <c r="A4220" s="3">
        <v>44398</v>
      </c>
      <c r="B4220" s="2">
        <f t="shared" si="196"/>
        <v>2021</v>
      </c>
      <c r="C4220" s="2">
        <f t="shared" si="195"/>
        <v>7</v>
      </c>
      <c r="D4220" s="2">
        <v>995</v>
      </c>
      <c r="E4220" t="s">
        <v>4856</v>
      </c>
      <c r="F4220" s="4">
        <v>41103131</v>
      </c>
      <c r="G4220" s="2">
        <v>1753.68</v>
      </c>
      <c r="I4220" t="s">
        <v>5792</v>
      </c>
      <c r="K4220" t="s">
        <v>5792</v>
      </c>
      <c r="AD4220" t="str">
        <f t="shared" si="197"/>
        <v xml:space="preserve">Investícia a údržba majetku </v>
      </c>
    </row>
    <row r="4221" spans="1:30" x14ac:dyDescent="0.3">
      <c r="A4221" s="3">
        <v>45252</v>
      </c>
      <c r="B4221" s="2">
        <f t="shared" si="196"/>
        <v>2023</v>
      </c>
      <c r="C4221" s="2">
        <f t="shared" si="195"/>
        <v>11</v>
      </c>
      <c r="D4221" s="2">
        <v>1341</v>
      </c>
      <c r="E4221" t="s">
        <v>558</v>
      </c>
      <c r="F4221" s="4">
        <v>41103793</v>
      </c>
      <c r="G4221" s="2">
        <v>380</v>
      </c>
      <c r="I4221" t="s">
        <v>5792</v>
      </c>
      <c r="K4221" t="s">
        <v>5792</v>
      </c>
      <c r="N4221" t="s">
        <v>5792</v>
      </c>
      <c r="AD4221" t="str">
        <f t="shared" si="197"/>
        <v xml:space="preserve">Investícia a údržba majetku ZŠ / MŠ / Jasle </v>
      </c>
    </row>
    <row r="4222" spans="1:30" x14ac:dyDescent="0.3">
      <c r="A4222" s="3">
        <v>45189</v>
      </c>
      <c r="B4222" s="2">
        <f t="shared" si="196"/>
        <v>2023</v>
      </c>
      <c r="C4222" s="2">
        <f t="shared" si="195"/>
        <v>9</v>
      </c>
      <c r="D4222" s="2">
        <v>932</v>
      </c>
      <c r="E4222" t="s">
        <v>947</v>
      </c>
      <c r="F4222" s="4">
        <v>41163095</v>
      </c>
      <c r="G4222" s="2">
        <v>8300</v>
      </c>
      <c r="I4222" t="s">
        <v>5792</v>
      </c>
      <c r="K4222" t="s">
        <v>5792</v>
      </c>
      <c r="W4222" t="s">
        <v>5792</v>
      </c>
      <c r="AD4222" t="str">
        <f t="shared" si="197"/>
        <v xml:space="preserve">Investícia a údržba majetku Šport, ihriská, parky, vnútrobloky </v>
      </c>
    </row>
    <row r="4223" spans="1:30" x14ac:dyDescent="0.3">
      <c r="A4223" s="3">
        <v>44502</v>
      </c>
      <c r="B4223" s="2">
        <f t="shared" si="196"/>
        <v>2021</v>
      </c>
      <c r="C4223" s="2">
        <f t="shared" si="195"/>
        <v>11</v>
      </c>
      <c r="D4223" s="2">
        <v>1421</v>
      </c>
      <c r="E4223" t="s">
        <v>4390</v>
      </c>
      <c r="F4223" s="4">
        <v>41163095</v>
      </c>
      <c r="G4223" s="2">
        <v>6650</v>
      </c>
      <c r="I4223" t="s">
        <v>5792</v>
      </c>
      <c r="K4223" t="s">
        <v>5792</v>
      </c>
      <c r="U4223" t="s">
        <v>5792</v>
      </c>
      <c r="AD4223" t="str">
        <f t="shared" si="197"/>
        <v xml:space="preserve">Investícia a údržba majetku Doprava </v>
      </c>
    </row>
    <row r="4224" spans="1:30" x14ac:dyDescent="0.3">
      <c r="A4224" s="3">
        <v>44872</v>
      </c>
      <c r="B4224" s="2">
        <f t="shared" si="196"/>
        <v>2022</v>
      </c>
      <c r="C4224" s="2">
        <f t="shared" si="195"/>
        <v>11</v>
      </c>
      <c r="D4224">
        <v>1498</v>
      </c>
      <c r="E4224" t="s">
        <v>2611</v>
      </c>
      <c r="F4224" s="4">
        <v>41187334</v>
      </c>
      <c r="G4224" s="2">
        <v>30</v>
      </c>
      <c r="I4224" t="s">
        <v>5792</v>
      </c>
      <c r="R4224" t="s">
        <v>5792</v>
      </c>
      <c r="AD4224" t="str">
        <f t="shared" si="197"/>
        <v xml:space="preserve">Právne a porad. služby </v>
      </c>
    </row>
    <row r="4225" spans="1:30" x14ac:dyDescent="0.3">
      <c r="A4225" s="3">
        <v>44867</v>
      </c>
      <c r="B4225" s="2">
        <f t="shared" si="196"/>
        <v>2022</v>
      </c>
      <c r="C4225" s="2">
        <f t="shared" si="195"/>
        <v>11</v>
      </c>
      <c r="D4225">
        <v>1464</v>
      </c>
      <c r="E4225" t="s">
        <v>2620</v>
      </c>
      <c r="F4225" s="4">
        <v>41331796</v>
      </c>
      <c r="G4225" s="2">
        <v>800</v>
      </c>
      <c r="I4225" t="s">
        <v>5792</v>
      </c>
      <c r="V4225" t="s">
        <v>5792</v>
      </c>
      <c r="AD4225" t="str">
        <f t="shared" si="197"/>
        <v xml:space="preserve">Kultúra </v>
      </c>
    </row>
    <row r="4226" spans="1:30" x14ac:dyDescent="0.3">
      <c r="A4226" s="3">
        <v>44438</v>
      </c>
      <c r="B4226" s="2">
        <f t="shared" si="196"/>
        <v>2021</v>
      </c>
      <c r="C4226" s="2">
        <f t="shared" ref="C4226:C4289" si="198">MONTH(A4226)</f>
        <v>8</v>
      </c>
      <c r="D4226" s="2">
        <v>1135</v>
      </c>
      <c r="E4226" t="s">
        <v>4713</v>
      </c>
      <c r="F4226" s="4">
        <v>41577507</v>
      </c>
      <c r="G4226" s="2">
        <v>324</v>
      </c>
      <c r="I4226" t="s">
        <v>5792</v>
      </c>
      <c r="K4226" t="s">
        <v>5792</v>
      </c>
      <c r="U4226" t="s">
        <v>5792</v>
      </c>
      <c r="AD4226" t="str">
        <f t="shared" si="197"/>
        <v xml:space="preserve">Investícia a údržba majetku Doprava </v>
      </c>
    </row>
    <row r="4227" spans="1:30" x14ac:dyDescent="0.3">
      <c r="A4227" s="3">
        <v>44893</v>
      </c>
      <c r="B4227" s="2">
        <f t="shared" ref="B4227:B4290" si="199">YEAR(A4227)</f>
        <v>2022</v>
      </c>
      <c r="C4227" s="2">
        <f t="shared" si="198"/>
        <v>11</v>
      </c>
      <c r="D4227">
        <v>1599</v>
      </c>
      <c r="E4227" t="s">
        <v>2510</v>
      </c>
      <c r="F4227" s="4">
        <v>41676670</v>
      </c>
      <c r="G4227" s="2">
        <v>100</v>
      </c>
      <c r="I4227" t="s">
        <v>5792</v>
      </c>
      <c r="X4227" t="s">
        <v>5792</v>
      </c>
      <c r="AD4227" t="str">
        <f t="shared" ref="AD4227:AD4290" si="200">_xlfn.CONCAT(IF($K4227="x",_xlfn.CONCAT($K$1, " "),""),IF($L4227="x",_xlfn.CONCAT($L$1, " "),""),IF($M4227="x",_xlfn.CONCAT($M$1, " "),""),IF($N4227="x",_xlfn.CONCAT($N$1, " "),""),IF($O4227="x",_xlfn.CONCAT($O$1, " "),""),IF($P4227="x",_xlfn.CONCAT($P$1, " "),""),IF($Q4227="x",_xlfn.CONCAT($Q$1, " "),""),IF($R4227="x",_xlfn.CONCAT($R$1, " "),""),IF($S4227="x",_xlfn.CONCAT($S$1, " "),""), IF($T4227="x",_xlfn.CONCAT($T$1, " "),""),IF($U4227="x",_xlfn.CONCAT($U$1, " "),""),IF($V4227="x",_xlfn.CONCAT($V$1, " "),""),IF($W4227="x",_xlfn.CONCAT($W$1, " "),""),IF($X4227="x",_xlfn.CONCAT($X$1, " "),""),IF($Y4227="x",_xlfn.CONCAT($Y$1, " "),""),IF($Z4227="x",_xlfn.CONCAT($Z$1, " "),""),IF($AA4227="x",_xlfn.CONCAT($AA$1, " "),""),IF($AB4227="x",_xlfn.CONCAT($AB$1, " "),""),IF($AC4227="x",_xlfn.CONCAT($AC$1, " "),""))</f>
        <v xml:space="preserve">Školenia, konferencie, semináre, časopisy </v>
      </c>
    </row>
    <row r="4228" spans="1:30" x14ac:dyDescent="0.3">
      <c r="A4228" s="3">
        <v>45099</v>
      </c>
      <c r="B4228" s="2">
        <f t="shared" si="199"/>
        <v>2023</v>
      </c>
      <c r="C4228" s="2">
        <f t="shared" si="198"/>
        <v>6</v>
      </c>
      <c r="D4228" s="2">
        <v>611</v>
      </c>
      <c r="E4228" t="s">
        <v>1408</v>
      </c>
      <c r="F4228" s="4">
        <v>42126550</v>
      </c>
      <c r="G4228" s="2">
        <v>1000</v>
      </c>
      <c r="I4228" t="s">
        <v>5792</v>
      </c>
      <c r="V4228" t="s">
        <v>5792</v>
      </c>
      <c r="AD4228" t="str">
        <f t="shared" si="200"/>
        <v xml:space="preserve">Kultúra </v>
      </c>
    </row>
    <row r="4229" spans="1:30" x14ac:dyDescent="0.3">
      <c r="A4229" s="3">
        <v>44931</v>
      </c>
      <c r="B4229" s="2">
        <f t="shared" si="199"/>
        <v>2023</v>
      </c>
      <c r="C4229" s="2">
        <f t="shared" si="198"/>
        <v>1</v>
      </c>
      <c r="D4229" s="2">
        <v>1761</v>
      </c>
      <c r="E4229" t="s">
        <v>2223</v>
      </c>
      <c r="F4229" s="4">
        <v>42127131</v>
      </c>
      <c r="G4229" s="2">
        <v>200</v>
      </c>
      <c r="I4229" t="s">
        <v>5792</v>
      </c>
      <c r="X4229" t="s">
        <v>5792</v>
      </c>
      <c r="AD4229" t="str">
        <f t="shared" si="200"/>
        <v xml:space="preserve">Školenia, konferencie, semináre, časopisy </v>
      </c>
    </row>
    <row r="4230" spans="1:30" x14ac:dyDescent="0.3">
      <c r="A4230" s="3">
        <v>45210</v>
      </c>
      <c r="B4230" s="2">
        <f t="shared" si="199"/>
        <v>2023</v>
      </c>
      <c r="C4230" s="2">
        <f t="shared" si="198"/>
        <v>10</v>
      </c>
      <c r="D4230" s="2">
        <v>1126</v>
      </c>
      <c r="E4230" t="s">
        <v>813</v>
      </c>
      <c r="F4230" s="4">
        <v>42137004</v>
      </c>
      <c r="G4230" s="2">
        <v>100</v>
      </c>
      <c r="I4230" t="s">
        <v>5792</v>
      </c>
      <c r="X4230" t="s">
        <v>5792</v>
      </c>
      <c r="AD4230" t="str">
        <f t="shared" si="200"/>
        <v xml:space="preserve">Školenia, konferencie, semináre, časopisy </v>
      </c>
    </row>
    <row r="4231" spans="1:30" x14ac:dyDescent="0.3">
      <c r="A4231" s="3">
        <v>45173</v>
      </c>
      <c r="B4231" s="2">
        <f t="shared" si="199"/>
        <v>2023</v>
      </c>
      <c r="C4231" s="2">
        <f t="shared" si="198"/>
        <v>9</v>
      </c>
      <c r="D4231" s="2">
        <v>939</v>
      </c>
      <c r="E4231" t="s">
        <v>1035</v>
      </c>
      <c r="F4231" s="4">
        <v>42137004</v>
      </c>
      <c r="G4231" s="2">
        <v>100</v>
      </c>
      <c r="I4231" t="s">
        <v>5792</v>
      </c>
      <c r="X4231" t="s">
        <v>5792</v>
      </c>
      <c r="AD4231" t="str">
        <f t="shared" si="200"/>
        <v xml:space="preserve">Školenia, konferencie, semináre, časopisy </v>
      </c>
    </row>
    <row r="4232" spans="1:30" x14ac:dyDescent="0.3">
      <c r="A4232" s="3">
        <v>44441</v>
      </c>
      <c r="B4232" s="2">
        <f t="shared" si="199"/>
        <v>2021</v>
      </c>
      <c r="C4232" s="2">
        <f t="shared" si="198"/>
        <v>9</v>
      </c>
      <c r="D4232" s="2">
        <v>1187</v>
      </c>
      <c r="E4232" t="s">
        <v>4681</v>
      </c>
      <c r="F4232" s="4">
        <v>42170583</v>
      </c>
      <c r="G4232" s="2">
        <v>1840.8</v>
      </c>
      <c r="I4232" t="s">
        <v>5792</v>
      </c>
      <c r="K4232" t="s">
        <v>5792</v>
      </c>
      <c r="AD4232" t="str">
        <f t="shared" si="200"/>
        <v xml:space="preserve">Investícia a údržba majetku </v>
      </c>
    </row>
    <row r="4233" spans="1:30" x14ac:dyDescent="0.3">
      <c r="A4233" s="3">
        <v>45105</v>
      </c>
      <c r="B4233" s="2">
        <f t="shared" si="199"/>
        <v>2023</v>
      </c>
      <c r="C4233" s="2">
        <f t="shared" si="198"/>
        <v>6</v>
      </c>
      <c r="D4233" s="2">
        <v>672</v>
      </c>
      <c r="E4233" t="s">
        <v>1374</v>
      </c>
      <c r="F4233" s="4">
        <v>42171717</v>
      </c>
      <c r="G4233" s="2">
        <v>249</v>
      </c>
      <c r="I4233" t="s">
        <v>5792</v>
      </c>
      <c r="P4233" t="s">
        <v>5792</v>
      </c>
      <c r="AD4233" t="str">
        <f t="shared" si="200"/>
        <v xml:space="preserve">IT služby, SW, licencie </v>
      </c>
    </row>
    <row r="4234" spans="1:30" x14ac:dyDescent="0.3">
      <c r="A4234" s="3">
        <v>45099</v>
      </c>
      <c r="B4234" s="2">
        <f t="shared" si="199"/>
        <v>2023</v>
      </c>
      <c r="C4234" s="2">
        <f t="shared" si="198"/>
        <v>6</v>
      </c>
      <c r="D4234" s="2">
        <v>33</v>
      </c>
      <c r="E4234" t="s">
        <v>1444</v>
      </c>
      <c r="F4234" s="4">
        <v>42171717</v>
      </c>
      <c r="G4234" s="2">
        <v>249</v>
      </c>
      <c r="I4234" t="s">
        <v>5792</v>
      </c>
      <c r="P4234" t="s">
        <v>5792</v>
      </c>
      <c r="AD4234" t="str">
        <f t="shared" si="200"/>
        <v xml:space="preserve">IT služby, SW, licencie </v>
      </c>
    </row>
    <row r="4235" spans="1:30" x14ac:dyDescent="0.3">
      <c r="A4235" s="3">
        <v>44739</v>
      </c>
      <c r="B4235" s="2">
        <f t="shared" si="199"/>
        <v>2022</v>
      </c>
      <c r="C4235" s="2">
        <f t="shared" si="198"/>
        <v>6</v>
      </c>
      <c r="D4235">
        <v>898</v>
      </c>
      <c r="E4235" t="s">
        <v>3136</v>
      </c>
      <c r="F4235" s="4">
        <v>42171717</v>
      </c>
      <c r="G4235" s="2">
        <v>229</v>
      </c>
      <c r="I4235" t="s">
        <v>5792</v>
      </c>
      <c r="P4235" t="s">
        <v>5792</v>
      </c>
      <c r="AD4235" t="str">
        <f t="shared" si="200"/>
        <v xml:space="preserve">IT služby, SW, licencie </v>
      </c>
    </row>
    <row r="4236" spans="1:30" x14ac:dyDescent="0.3">
      <c r="A4236" s="3">
        <v>44733</v>
      </c>
      <c r="B4236" s="2">
        <f t="shared" si="199"/>
        <v>2022</v>
      </c>
      <c r="C4236" s="2">
        <f t="shared" si="198"/>
        <v>6</v>
      </c>
      <c r="D4236">
        <v>39</v>
      </c>
      <c r="E4236" t="s">
        <v>1444</v>
      </c>
      <c r="F4236" s="4">
        <v>42171717</v>
      </c>
      <c r="G4236" s="2">
        <v>229</v>
      </c>
      <c r="I4236" t="s">
        <v>5792</v>
      </c>
      <c r="P4236" t="s">
        <v>5792</v>
      </c>
      <c r="AD4236" t="str">
        <f t="shared" si="200"/>
        <v xml:space="preserve">IT služby, SW, licencie </v>
      </c>
    </row>
    <row r="4237" spans="1:30" x14ac:dyDescent="0.3">
      <c r="A4237" s="3">
        <v>44337</v>
      </c>
      <c r="B4237" s="2">
        <f t="shared" si="199"/>
        <v>2021</v>
      </c>
      <c r="C4237" s="2">
        <f t="shared" si="198"/>
        <v>5</v>
      </c>
      <c r="D4237" s="2">
        <v>696</v>
      </c>
      <c r="E4237" t="s">
        <v>5127</v>
      </c>
      <c r="F4237" s="4">
        <v>42171717</v>
      </c>
      <c r="G4237" s="2">
        <v>229</v>
      </c>
      <c r="I4237" t="s">
        <v>5792</v>
      </c>
      <c r="P4237" t="s">
        <v>5792</v>
      </c>
      <c r="AD4237" t="str">
        <f t="shared" si="200"/>
        <v xml:space="preserve">IT služby, SW, licencie </v>
      </c>
    </row>
    <row r="4238" spans="1:30" x14ac:dyDescent="0.3">
      <c r="A4238" s="3">
        <v>44336</v>
      </c>
      <c r="B4238" s="2">
        <f t="shared" si="199"/>
        <v>2021</v>
      </c>
      <c r="C4238" s="2">
        <f t="shared" si="198"/>
        <v>5</v>
      </c>
      <c r="D4238" s="2">
        <v>22</v>
      </c>
      <c r="E4238" t="s">
        <v>5142</v>
      </c>
      <c r="F4238" s="4">
        <v>42171717</v>
      </c>
      <c r="G4238" s="2">
        <v>229</v>
      </c>
      <c r="I4238" t="s">
        <v>5792</v>
      </c>
      <c r="P4238" t="s">
        <v>5792</v>
      </c>
      <c r="AD4238" t="str">
        <f t="shared" si="200"/>
        <v xml:space="preserve">IT služby, SW, licencie </v>
      </c>
    </row>
    <row r="4239" spans="1:30" x14ac:dyDescent="0.3">
      <c r="A4239" s="3">
        <v>45252</v>
      </c>
      <c r="B4239" s="2">
        <f t="shared" si="199"/>
        <v>2023</v>
      </c>
      <c r="C4239" s="2">
        <f t="shared" si="198"/>
        <v>11</v>
      </c>
      <c r="D4239" s="2">
        <v>1364</v>
      </c>
      <c r="E4239" t="s">
        <v>557</v>
      </c>
      <c r="F4239" s="4">
        <v>42177472</v>
      </c>
      <c r="G4239" s="2">
        <v>30</v>
      </c>
      <c r="I4239" t="s">
        <v>5792</v>
      </c>
      <c r="X4239" t="s">
        <v>5792</v>
      </c>
      <c r="AD4239" t="str">
        <f t="shared" si="200"/>
        <v xml:space="preserve">Školenia, konferencie, semináre, časopisy </v>
      </c>
    </row>
    <row r="4240" spans="1:30" x14ac:dyDescent="0.3">
      <c r="A4240" s="3">
        <v>45089</v>
      </c>
      <c r="B4240" s="2">
        <f t="shared" si="199"/>
        <v>2023</v>
      </c>
      <c r="C4240" s="2">
        <f t="shared" si="198"/>
        <v>6</v>
      </c>
      <c r="D4240" s="2">
        <v>521</v>
      </c>
      <c r="E4240" t="s">
        <v>1491</v>
      </c>
      <c r="F4240" s="4">
        <v>42179858</v>
      </c>
      <c r="G4240" s="2">
        <v>1000</v>
      </c>
      <c r="I4240" t="s">
        <v>5792</v>
      </c>
      <c r="M4240" t="s">
        <v>5792</v>
      </c>
      <c r="V4240" t="s">
        <v>5792</v>
      </c>
      <c r="AD4240" t="str">
        <f t="shared" si="200"/>
        <v xml:space="preserve">Dôchodci Kultúra </v>
      </c>
    </row>
    <row r="4241" spans="1:30" x14ac:dyDescent="0.3">
      <c r="A4241" s="3">
        <v>44914</v>
      </c>
      <c r="B4241" s="2">
        <f t="shared" si="199"/>
        <v>2022</v>
      </c>
      <c r="C4241" s="2">
        <f t="shared" si="198"/>
        <v>12</v>
      </c>
      <c r="D4241">
        <v>1754</v>
      </c>
      <c r="E4241" t="s">
        <v>2389</v>
      </c>
      <c r="F4241" s="4">
        <v>42218012</v>
      </c>
      <c r="G4241" s="2">
        <v>400</v>
      </c>
      <c r="I4241" t="s">
        <v>5792</v>
      </c>
      <c r="V4241" t="s">
        <v>5792</v>
      </c>
      <c r="AD4241" t="str">
        <f t="shared" si="200"/>
        <v xml:space="preserve">Kultúra </v>
      </c>
    </row>
    <row r="4242" spans="1:30" x14ac:dyDescent="0.3">
      <c r="A4242" s="3">
        <v>45132</v>
      </c>
      <c r="B4242" s="2">
        <f t="shared" si="199"/>
        <v>2023</v>
      </c>
      <c r="C4242" s="2">
        <f t="shared" si="198"/>
        <v>7</v>
      </c>
      <c r="D4242" s="2">
        <v>690</v>
      </c>
      <c r="E4242" t="s">
        <v>1238</v>
      </c>
      <c r="F4242" s="4">
        <v>42253888</v>
      </c>
      <c r="G4242" s="2">
        <v>6</v>
      </c>
      <c r="H4242" t="s">
        <v>5792</v>
      </c>
      <c r="N4242" t="s">
        <v>5792</v>
      </c>
      <c r="Y4242" t="s">
        <v>5792</v>
      </c>
      <c r="AD4242" t="str">
        <f t="shared" si="200"/>
        <v xml:space="preserve">ZŠ / MŠ / Jasle Nájomné </v>
      </c>
    </row>
    <row r="4243" spans="1:30" x14ac:dyDescent="0.3">
      <c r="A4243" s="3">
        <v>45132</v>
      </c>
      <c r="B4243" s="2">
        <f t="shared" si="199"/>
        <v>2023</v>
      </c>
      <c r="C4243" s="2">
        <f t="shared" si="198"/>
        <v>7</v>
      </c>
      <c r="D4243" s="2">
        <v>689</v>
      </c>
      <c r="E4243" t="s">
        <v>1239</v>
      </c>
      <c r="F4243" s="4">
        <v>42253888</v>
      </c>
      <c r="G4243" s="2">
        <v>1051.24</v>
      </c>
      <c r="H4243" t="s">
        <v>5792</v>
      </c>
      <c r="L4243" t="s">
        <v>5792</v>
      </c>
      <c r="N4243" t="s">
        <v>5792</v>
      </c>
      <c r="AD4243" t="str">
        <f t="shared" si="200"/>
        <v xml:space="preserve">Energie, vodné, stočné, správcovské služby ZŠ / MŠ / Jasle </v>
      </c>
    </row>
    <row r="4244" spans="1:30" x14ac:dyDescent="0.3">
      <c r="A4244" s="3">
        <v>45089</v>
      </c>
      <c r="B4244" s="2">
        <f t="shared" si="199"/>
        <v>2023</v>
      </c>
      <c r="C4244" s="2">
        <f t="shared" si="198"/>
        <v>6</v>
      </c>
      <c r="D4244" s="2">
        <v>485</v>
      </c>
      <c r="E4244" t="s">
        <v>1497</v>
      </c>
      <c r="F4244" s="4">
        <v>42253888</v>
      </c>
      <c r="G4244" s="2">
        <v>1051.24</v>
      </c>
      <c r="H4244" t="s">
        <v>5792</v>
      </c>
      <c r="L4244" t="s">
        <v>5792</v>
      </c>
      <c r="N4244" t="s">
        <v>5792</v>
      </c>
      <c r="AD4244" t="str">
        <f t="shared" si="200"/>
        <v xml:space="preserve">Energie, vodné, stočné, správcovské služby ZŠ / MŠ / Jasle </v>
      </c>
    </row>
    <row r="4245" spans="1:30" x14ac:dyDescent="0.3">
      <c r="A4245" s="3">
        <v>45019</v>
      </c>
      <c r="B4245" s="2">
        <f t="shared" si="199"/>
        <v>2023</v>
      </c>
      <c r="C4245" s="2">
        <f t="shared" si="198"/>
        <v>4</v>
      </c>
      <c r="D4245" s="2">
        <v>196</v>
      </c>
      <c r="E4245" t="s">
        <v>1838</v>
      </c>
      <c r="F4245" s="4">
        <v>42253888</v>
      </c>
      <c r="G4245" s="2">
        <v>1051.24</v>
      </c>
      <c r="H4245" t="s">
        <v>5792</v>
      </c>
      <c r="L4245" t="s">
        <v>5792</v>
      </c>
      <c r="N4245" t="s">
        <v>5792</v>
      </c>
      <c r="AD4245" t="str">
        <f t="shared" si="200"/>
        <v xml:space="preserve">Energie, vodné, stočné, správcovské služby ZŠ / MŠ / Jasle </v>
      </c>
    </row>
    <row r="4246" spans="1:30" x14ac:dyDescent="0.3">
      <c r="A4246" s="3">
        <v>44923</v>
      </c>
      <c r="B4246" s="2">
        <f t="shared" si="199"/>
        <v>2022</v>
      </c>
      <c r="C4246" s="2">
        <f t="shared" si="198"/>
        <v>12</v>
      </c>
      <c r="D4246">
        <v>1843</v>
      </c>
      <c r="E4246" t="s">
        <v>2294</v>
      </c>
      <c r="F4246" s="4">
        <v>42253888</v>
      </c>
      <c r="G4246" s="2">
        <v>2106.48</v>
      </c>
      <c r="H4246" t="s">
        <v>5792</v>
      </c>
      <c r="L4246" t="s">
        <v>5792</v>
      </c>
      <c r="N4246" t="s">
        <v>5792</v>
      </c>
      <c r="AD4246" t="str">
        <f t="shared" si="200"/>
        <v xml:space="preserve">Energie, vodné, stočné, správcovské služby ZŠ / MŠ / Jasle </v>
      </c>
    </row>
    <row r="4247" spans="1:30" x14ac:dyDescent="0.3">
      <c r="A4247" s="3">
        <v>45230</v>
      </c>
      <c r="B4247" s="2">
        <f t="shared" si="199"/>
        <v>2023</v>
      </c>
      <c r="C4247" s="2">
        <f t="shared" si="198"/>
        <v>10</v>
      </c>
      <c r="D4247" s="2">
        <v>1155</v>
      </c>
      <c r="E4247" t="s">
        <v>665</v>
      </c>
      <c r="F4247" s="4">
        <v>42272360</v>
      </c>
      <c r="G4247" s="2">
        <v>258</v>
      </c>
      <c r="I4247" t="s">
        <v>5792</v>
      </c>
      <c r="O4247" t="s">
        <v>5792</v>
      </c>
      <c r="AD4247" t="str">
        <f t="shared" si="200"/>
        <v xml:space="preserve">Marketing, benefity, občerstvenie </v>
      </c>
    </row>
    <row r="4248" spans="1:30" x14ac:dyDescent="0.3">
      <c r="A4248" s="3">
        <v>45005</v>
      </c>
      <c r="B4248" s="2">
        <f t="shared" si="199"/>
        <v>2023</v>
      </c>
      <c r="C4248" s="2">
        <f t="shared" si="198"/>
        <v>3</v>
      </c>
      <c r="D4248" s="2">
        <v>136</v>
      </c>
      <c r="E4248" t="s">
        <v>665</v>
      </c>
      <c r="F4248" s="4">
        <v>42272360</v>
      </c>
      <c r="G4248" s="2">
        <v>882.24</v>
      </c>
      <c r="I4248" t="s">
        <v>5792</v>
      </c>
      <c r="O4248" t="s">
        <v>5792</v>
      </c>
      <c r="AD4248" t="str">
        <f t="shared" si="200"/>
        <v xml:space="preserve">Marketing, benefity, občerstvenie </v>
      </c>
    </row>
    <row r="4249" spans="1:30" x14ac:dyDescent="0.3">
      <c r="A4249" s="3">
        <v>44893</v>
      </c>
      <c r="B4249" s="2">
        <f t="shared" si="199"/>
        <v>2022</v>
      </c>
      <c r="C4249" s="2">
        <f t="shared" si="198"/>
        <v>11</v>
      </c>
      <c r="D4249">
        <v>1507</v>
      </c>
      <c r="E4249" t="s">
        <v>2487</v>
      </c>
      <c r="F4249" s="4">
        <v>42272360</v>
      </c>
      <c r="G4249" s="2">
        <v>425.52</v>
      </c>
      <c r="I4249" t="s">
        <v>5792</v>
      </c>
      <c r="O4249" t="s">
        <v>5792</v>
      </c>
      <c r="AD4249" t="str">
        <f t="shared" si="200"/>
        <v xml:space="preserve">Marketing, benefity, občerstvenie </v>
      </c>
    </row>
    <row r="4250" spans="1:30" x14ac:dyDescent="0.3">
      <c r="A4250" s="3">
        <v>44784</v>
      </c>
      <c r="B4250" s="2">
        <f t="shared" si="199"/>
        <v>2022</v>
      </c>
      <c r="C4250" s="2">
        <f t="shared" si="198"/>
        <v>8</v>
      </c>
      <c r="D4250">
        <v>1045</v>
      </c>
      <c r="E4250" t="s">
        <v>2932</v>
      </c>
      <c r="F4250" s="4">
        <v>42272360</v>
      </c>
      <c r="G4250" s="2">
        <v>67.44</v>
      </c>
      <c r="I4250" t="s">
        <v>5792</v>
      </c>
      <c r="O4250" t="s">
        <v>5792</v>
      </c>
      <c r="AD4250" t="str">
        <f t="shared" si="200"/>
        <v xml:space="preserve">Marketing, benefity, občerstvenie </v>
      </c>
    </row>
    <row r="4251" spans="1:30" x14ac:dyDescent="0.3">
      <c r="A4251" s="3">
        <v>44631</v>
      </c>
      <c r="B4251" s="2">
        <f t="shared" si="199"/>
        <v>2022</v>
      </c>
      <c r="C4251" s="2">
        <f t="shared" si="198"/>
        <v>3</v>
      </c>
      <c r="D4251">
        <v>183</v>
      </c>
      <c r="E4251" t="s">
        <v>3683</v>
      </c>
      <c r="F4251" s="4">
        <v>42272360</v>
      </c>
      <c r="G4251" s="2">
        <v>586.64</v>
      </c>
      <c r="I4251" t="s">
        <v>5792</v>
      </c>
      <c r="O4251" t="s">
        <v>5792</v>
      </c>
      <c r="AD4251" t="str">
        <f t="shared" si="200"/>
        <v xml:space="preserve">Marketing, benefity, občerstvenie </v>
      </c>
    </row>
    <row r="4252" spans="1:30" x14ac:dyDescent="0.3">
      <c r="A4252" s="3">
        <v>44608</v>
      </c>
      <c r="B4252" s="2">
        <f t="shared" si="199"/>
        <v>2022</v>
      </c>
      <c r="C4252" s="2">
        <f t="shared" si="198"/>
        <v>2</v>
      </c>
      <c r="D4252">
        <v>71</v>
      </c>
      <c r="E4252" t="s">
        <v>2932</v>
      </c>
      <c r="F4252" s="4">
        <v>42272360</v>
      </c>
      <c r="G4252" s="2">
        <v>611.44000000000005</v>
      </c>
      <c r="I4252" t="s">
        <v>5792</v>
      </c>
      <c r="O4252" t="s">
        <v>5792</v>
      </c>
      <c r="AD4252" t="str">
        <f t="shared" si="200"/>
        <v xml:space="preserve">Marketing, benefity, občerstvenie </v>
      </c>
    </row>
    <row r="4253" spans="1:30" x14ac:dyDescent="0.3">
      <c r="A4253" s="3">
        <v>44481</v>
      </c>
      <c r="B4253" s="2">
        <f t="shared" si="199"/>
        <v>2021</v>
      </c>
      <c r="C4253" s="2">
        <f t="shared" si="198"/>
        <v>10</v>
      </c>
      <c r="D4253" s="2">
        <v>1340</v>
      </c>
      <c r="E4253" t="s">
        <v>665</v>
      </c>
      <c r="F4253" s="4">
        <v>42272360</v>
      </c>
      <c r="G4253" s="2">
        <v>207.76</v>
      </c>
      <c r="I4253" t="s">
        <v>5792</v>
      </c>
      <c r="O4253" t="s">
        <v>5792</v>
      </c>
      <c r="AD4253" t="str">
        <f t="shared" si="200"/>
        <v xml:space="preserve">Marketing, benefity, občerstvenie </v>
      </c>
    </row>
    <row r="4254" spans="1:30" x14ac:dyDescent="0.3">
      <c r="A4254" s="3">
        <v>44244</v>
      </c>
      <c r="B4254" s="2">
        <f t="shared" si="199"/>
        <v>2021</v>
      </c>
      <c r="C4254" s="2">
        <f t="shared" si="198"/>
        <v>2</v>
      </c>
      <c r="D4254" s="2">
        <v>78</v>
      </c>
      <c r="E4254" t="s">
        <v>665</v>
      </c>
      <c r="F4254" s="4">
        <v>42272360</v>
      </c>
      <c r="G4254" s="2">
        <v>397.92</v>
      </c>
      <c r="I4254" t="s">
        <v>5792</v>
      </c>
      <c r="O4254" t="s">
        <v>5792</v>
      </c>
      <c r="AD4254" t="str">
        <f t="shared" si="200"/>
        <v xml:space="preserve">Marketing, benefity, občerstvenie </v>
      </c>
    </row>
    <row r="4255" spans="1:30" x14ac:dyDescent="0.3">
      <c r="A4255" s="3">
        <v>45096</v>
      </c>
      <c r="B4255" s="2">
        <f t="shared" si="199"/>
        <v>2023</v>
      </c>
      <c r="C4255" s="2">
        <f t="shared" si="198"/>
        <v>6</v>
      </c>
      <c r="D4255" s="2">
        <v>152</v>
      </c>
      <c r="E4255" t="s">
        <v>1464</v>
      </c>
      <c r="F4255" s="4">
        <v>42356741</v>
      </c>
      <c r="G4255" s="2">
        <v>7</v>
      </c>
      <c r="I4255" t="s">
        <v>5792</v>
      </c>
      <c r="K4255" t="s">
        <v>5792</v>
      </c>
      <c r="AD4255" t="str">
        <f t="shared" si="200"/>
        <v xml:space="preserve">Investícia a údržba majetku </v>
      </c>
    </row>
    <row r="4256" spans="1:30" x14ac:dyDescent="0.3">
      <c r="A4256" s="3">
        <v>44727</v>
      </c>
      <c r="B4256" s="2">
        <f t="shared" si="199"/>
        <v>2022</v>
      </c>
      <c r="C4256" s="2">
        <f t="shared" si="198"/>
        <v>6</v>
      </c>
      <c r="D4256">
        <v>803</v>
      </c>
      <c r="E4256" t="s">
        <v>3208</v>
      </c>
      <c r="F4256" s="4">
        <v>42404088</v>
      </c>
      <c r="G4256" s="2">
        <v>120</v>
      </c>
      <c r="I4256" t="s">
        <v>5792</v>
      </c>
      <c r="V4256" t="s">
        <v>5792</v>
      </c>
      <c r="AD4256" t="str">
        <f t="shared" si="200"/>
        <v xml:space="preserve">Kultúra </v>
      </c>
    </row>
    <row r="4257" spans="1:30" x14ac:dyDescent="0.3">
      <c r="A4257" s="3">
        <v>44914</v>
      </c>
      <c r="B4257" s="2">
        <f t="shared" si="199"/>
        <v>2022</v>
      </c>
      <c r="C4257" s="2">
        <f t="shared" si="198"/>
        <v>12</v>
      </c>
      <c r="D4257">
        <v>1722</v>
      </c>
      <c r="E4257" t="s">
        <v>2397</v>
      </c>
      <c r="F4257" s="4">
        <v>42416671</v>
      </c>
      <c r="G4257" s="2">
        <v>132</v>
      </c>
      <c r="I4257" t="s">
        <v>5792</v>
      </c>
      <c r="X4257" t="s">
        <v>5792</v>
      </c>
      <c r="AD4257" t="str">
        <f t="shared" si="200"/>
        <v xml:space="preserve">Školenia, konferencie, semináre, časopisy </v>
      </c>
    </row>
    <row r="4258" spans="1:30" x14ac:dyDescent="0.3">
      <c r="A4258" s="3">
        <v>44867</v>
      </c>
      <c r="B4258" s="2">
        <f t="shared" si="199"/>
        <v>2022</v>
      </c>
      <c r="C4258" s="2">
        <f t="shared" si="198"/>
        <v>11</v>
      </c>
      <c r="D4258">
        <v>1327</v>
      </c>
      <c r="E4258" t="s">
        <v>2617</v>
      </c>
      <c r="F4258" s="4">
        <v>42417627</v>
      </c>
      <c r="G4258" s="2">
        <v>800</v>
      </c>
      <c r="I4258" t="s">
        <v>5792</v>
      </c>
      <c r="K4258" t="s">
        <v>5792</v>
      </c>
      <c r="N4258" t="s">
        <v>5792</v>
      </c>
      <c r="AD4258" t="str">
        <f t="shared" si="200"/>
        <v xml:space="preserve">Investícia a údržba majetku ZŠ / MŠ / Jasle </v>
      </c>
    </row>
    <row r="4259" spans="1:30" x14ac:dyDescent="0.3">
      <c r="A4259" s="3">
        <v>44616</v>
      </c>
      <c r="B4259" s="2">
        <f t="shared" si="199"/>
        <v>2022</v>
      </c>
      <c r="C4259" s="2">
        <f t="shared" si="198"/>
        <v>2</v>
      </c>
      <c r="D4259">
        <v>208</v>
      </c>
      <c r="E4259" t="s">
        <v>3700</v>
      </c>
      <c r="F4259" s="4">
        <v>42417627</v>
      </c>
      <c r="G4259" s="2">
        <v>700</v>
      </c>
      <c r="I4259" t="s">
        <v>5792</v>
      </c>
      <c r="K4259" t="s">
        <v>5792</v>
      </c>
      <c r="N4259" t="s">
        <v>5792</v>
      </c>
      <c r="AD4259" t="str">
        <f t="shared" si="200"/>
        <v xml:space="preserve">Investícia a údržba majetku ZŠ / MŠ / Jasle </v>
      </c>
    </row>
    <row r="4260" spans="1:30" x14ac:dyDescent="0.3">
      <c r="A4260" s="3">
        <v>44714</v>
      </c>
      <c r="B4260" s="2">
        <f t="shared" si="199"/>
        <v>2022</v>
      </c>
      <c r="C4260" s="2">
        <f t="shared" si="198"/>
        <v>6</v>
      </c>
      <c r="D4260">
        <v>643</v>
      </c>
      <c r="E4260" t="s">
        <v>3271</v>
      </c>
      <c r="F4260" s="4">
        <v>43359256</v>
      </c>
      <c r="G4260" s="2">
        <v>4050</v>
      </c>
      <c r="I4260" t="s">
        <v>5792</v>
      </c>
      <c r="K4260" t="s">
        <v>5792</v>
      </c>
      <c r="W4260" t="s">
        <v>5792</v>
      </c>
      <c r="AD4260" t="str">
        <f t="shared" si="200"/>
        <v xml:space="preserve">Investícia a údržba majetku Šport, ihriská, parky, vnútrobloky </v>
      </c>
    </row>
    <row r="4261" spans="1:30" x14ac:dyDescent="0.3">
      <c r="A4261" s="3">
        <v>44270</v>
      </c>
      <c r="B4261" s="2">
        <f t="shared" si="199"/>
        <v>2021</v>
      </c>
      <c r="C4261" s="2">
        <f t="shared" si="198"/>
        <v>3</v>
      </c>
      <c r="D4261" s="2">
        <v>214</v>
      </c>
      <c r="E4261" t="s">
        <v>5501</v>
      </c>
      <c r="F4261" s="4">
        <v>43359256</v>
      </c>
      <c r="G4261" s="2">
        <v>350</v>
      </c>
      <c r="I4261" t="s">
        <v>5792</v>
      </c>
      <c r="K4261" t="s">
        <v>5792</v>
      </c>
      <c r="W4261" t="s">
        <v>5792</v>
      </c>
      <c r="AD4261" t="str">
        <f t="shared" si="200"/>
        <v xml:space="preserve">Investícia a údržba majetku Šport, ihriská, parky, vnútrobloky </v>
      </c>
    </row>
    <row r="4262" spans="1:30" x14ac:dyDescent="0.3">
      <c r="A4262" s="3">
        <v>44616</v>
      </c>
      <c r="B4262" s="2">
        <f t="shared" si="199"/>
        <v>2022</v>
      </c>
      <c r="C4262" s="2">
        <f t="shared" si="198"/>
        <v>2</v>
      </c>
      <c r="D4262">
        <v>191</v>
      </c>
      <c r="E4262" t="s">
        <v>3739</v>
      </c>
      <c r="F4262" s="4">
        <v>43368743</v>
      </c>
      <c r="G4262" s="2">
        <v>830</v>
      </c>
      <c r="I4262" t="s">
        <v>5792</v>
      </c>
      <c r="K4262" t="s">
        <v>5792</v>
      </c>
      <c r="AD4262" t="str">
        <f t="shared" si="200"/>
        <v xml:space="preserve">Investícia a údržba majetku </v>
      </c>
    </row>
    <row r="4263" spans="1:30" x14ac:dyDescent="0.3">
      <c r="A4263" s="3">
        <v>44575</v>
      </c>
      <c r="B4263" s="2">
        <f t="shared" si="199"/>
        <v>2022</v>
      </c>
      <c r="C4263" s="2">
        <f t="shared" si="198"/>
        <v>1</v>
      </c>
      <c r="D4263">
        <v>1853</v>
      </c>
      <c r="E4263" t="s">
        <v>3955</v>
      </c>
      <c r="F4263" s="4">
        <v>43764363</v>
      </c>
      <c r="G4263" s="2">
        <v>66180</v>
      </c>
      <c r="H4263" t="s">
        <v>5792</v>
      </c>
      <c r="K4263" t="s">
        <v>5792</v>
      </c>
      <c r="AD4263" t="str">
        <f t="shared" si="200"/>
        <v xml:space="preserve">Investícia a údržba majetku </v>
      </c>
    </row>
    <row r="4264" spans="1:30" x14ac:dyDescent="0.3">
      <c r="A4264" s="3">
        <v>45281</v>
      </c>
      <c r="B4264" s="2">
        <f t="shared" si="199"/>
        <v>2023</v>
      </c>
      <c r="C4264" s="2">
        <f t="shared" si="198"/>
        <v>12</v>
      </c>
      <c r="D4264" s="2">
        <v>491</v>
      </c>
      <c r="E4264" t="s">
        <v>216</v>
      </c>
      <c r="F4264" s="4">
        <v>43788238</v>
      </c>
      <c r="G4264" s="2">
        <v>420</v>
      </c>
      <c r="I4264" t="s">
        <v>5792</v>
      </c>
      <c r="L4264" t="s">
        <v>5792</v>
      </c>
      <c r="AD4264" t="str">
        <f t="shared" si="200"/>
        <v xml:space="preserve">Energie, vodné, stočné, správcovské služby </v>
      </c>
    </row>
    <row r="4265" spans="1:30" x14ac:dyDescent="0.3">
      <c r="A4265" s="3">
        <v>45281</v>
      </c>
      <c r="B4265" s="2">
        <f t="shared" si="199"/>
        <v>2023</v>
      </c>
      <c r="C4265" s="2">
        <f t="shared" si="198"/>
        <v>12</v>
      </c>
      <c r="D4265" s="2">
        <v>490</v>
      </c>
      <c r="E4265" t="s">
        <v>217</v>
      </c>
      <c r="F4265" s="4">
        <v>43788238</v>
      </c>
      <c r="G4265" s="2">
        <v>420</v>
      </c>
      <c r="I4265" t="s">
        <v>5792</v>
      </c>
      <c r="L4265" t="s">
        <v>5792</v>
      </c>
      <c r="AD4265" t="str">
        <f t="shared" si="200"/>
        <v xml:space="preserve">Energie, vodné, stočné, správcovské služby </v>
      </c>
    </row>
    <row r="4266" spans="1:30" x14ac:dyDescent="0.3">
      <c r="A4266" s="3">
        <v>45271</v>
      </c>
      <c r="B4266" s="2">
        <f t="shared" si="199"/>
        <v>2023</v>
      </c>
      <c r="C4266" s="2">
        <f t="shared" si="198"/>
        <v>12</v>
      </c>
      <c r="D4266" s="2">
        <v>419</v>
      </c>
      <c r="E4266" t="s">
        <v>387</v>
      </c>
      <c r="F4266" s="4">
        <v>43788238</v>
      </c>
      <c r="G4266" s="2">
        <v>420</v>
      </c>
      <c r="I4266" t="s">
        <v>5792</v>
      </c>
      <c r="L4266" t="s">
        <v>5792</v>
      </c>
      <c r="AD4266" t="str">
        <f t="shared" si="200"/>
        <v xml:space="preserve">Energie, vodné, stočné, správcovské služby </v>
      </c>
    </row>
    <row r="4267" spans="1:30" x14ac:dyDescent="0.3">
      <c r="A4267" s="3">
        <v>45271</v>
      </c>
      <c r="B4267" s="2">
        <f t="shared" si="199"/>
        <v>2023</v>
      </c>
      <c r="C4267" s="2">
        <f t="shared" si="198"/>
        <v>12</v>
      </c>
      <c r="D4267" s="2">
        <v>418</v>
      </c>
      <c r="E4267" t="s">
        <v>388</v>
      </c>
      <c r="F4267" s="4">
        <v>43788238</v>
      </c>
      <c r="G4267" s="2">
        <v>420</v>
      </c>
      <c r="I4267" t="s">
        <v>5792</v>
      </c>
      <c r="L4267" t="s">
        <v>5792</v>
      </c>
      <c r="AD4267" t="str">
        <f t="shared" si="200"/>
        <v xml:space="preserve">Energie, vodné, stočné, správcovské služby </v>
      </c>
    </row>
    <row r="4268" spans="1:30" x14ac:dyDescent="0.3">
      <c r="A4268" s="3">
        <v>45239</v>
      </c>
      <c r="B4268" s="2">
        <f t="shared" si="199"/>
        <v>2023</v>
      </c>
      <c r="C4268" s="2">
        <f t="shared" si="198"/>
        <v>11</v>
      </c>
      <c r="D4268" s="2">
        <v>1188</v>
      </c>
      <c r="E4268" t="s">
        <v>627</v>
      </c>
      <c r="F4268" s="4">
        <v>43788238</v>
      </c>
      <c r="G4268" s="2">
        <v>420</v>
      </c>
      <c r="I4268" t="s">
        <v>5792</v>
      </c>
      <c r="L4268" t="s">
        <v>5792</v>
      </c>
      <c r="AD4268" t="str">
        <f t="shared" si="200"/>
        <v xml:space="preserve">Energie, vodné, stočné, správcovské služby </v>
      </c>
    </row>
    <row r="4269" spans="1:30" x14ac:dyDescent="0.3">
      <c r="A4269" s="3">
        <v>45239</v>
      </c>
      <c r="B4269" s="2">
        <f t="shared" si="199"/>
        <v>2023</v>
      </c>
      <c r="C4269" s="2">
        <f t="shared" si="198"/>
        <v>11</v>
      </c>
      <c r="D4269" s="2">
        <v>1187</v>
      </c>
      <c r="E4269" t="s">
        <v>628</v>
      </c>
      <c r="F4269" s="4">
        <v>43788238</v>
      </c>
      <c r="G4269" s="2">
        <v>420</v>
      </c>
      <c r="I4269" t="s">
        <v>5792</v>
      </c>
      <c r="L4269" t="s">
        <v>5792</v>
      </c>
      <c r="AD4269" t="str">
        <f t="shared" si="200"/>
        <v xml:space="preserve">Energie, vodné, stočné, správcovské služby </v>
      </c>
    </row>
    <row r="4270" spans="1:30" x14ac:dyDescent="0.3">
      <c r="A4270" s="3">
        <v>45210</v>
      </c>
      <c r="B4270" s="2">
        <f t="shared" si="199"/>
        <v>2023</v>
      </c>
      <c r="C4270" s="2">
        <f t="shared" si="198"/>
        <v>10</v>
      </c>
      <c r="D4270" s="2">
        <v>1031</v>
      </c>
      <c r="E4270" t="s">
        <v>819</v>
      </c>
      <c r="F4270" s="4">
        <v>43788238</v>
      </c>
      <c r="G4270" s="2">
        <v>420</v>
      </c>
      <c r="I4270" t="s">
        <v>5792</v>
      </c>
      <c r="L4270" t="s">
        <v>5792</v>
      </c>
      <c r="AD4270" t="str">
        <f t="shared" si="200"/>
        <v xml:space="preserve">Energie, vodné, stočné, správcovské služby </v>
      </c>
    </row>
    <row r="4271" spans="1:30" x14ac:dyDescent="0.3">
      <c r="A4271" s="3">
        <v>45210</v>
      </c>
      <c r="B4271" s="2">
        <f t="shared" si="199"/>
        <v>2023</v>
      </c>
      <c r="C4271" s="2">
        <f t="shared" si="198"/>
        <v>10</v>
      </c>
      <c r="D4271" s="2">
        <v>1030</v>
      </c>
      <c r="E4271" t="s">
        <v>820</v>
      </c>
      <c r="F4271" s="4">
        <v>43788238</v>
      </c>
      <c r="G4271" s="2">
        <v>420</v>
      </c>
      <c r="I4271" t="s">
        <v>5792</v>
      </c>
      <c r="L4271" t="s">
        <v>5792</v>
      </c>
      <c r="AD4271" t="str">
        <f t="shared" si="200"/>
        <v xml:space="preserve">Energie, vodné, stočné, správcovské služby </v>
      </c>
    </row>
    <row r="4272" spans="1:30" x14ac:dyDescent="0.3">
      <c r="A4272" s="3">
        <v>45201</v>
      </c>
      <c r="B4272" s="2">
        <f t="shared" si="199"/>
        <v>2023</v>
      </c>
      <c r="C4272" s="2">
        <f t="shared" si="198"/>
        <v>10</v>
      </c>
      <c r="D4272" s="2">
        <v>731</v>
      </c>
      <c r="E4272" t="s">
        <v>863</v>
      </c>
      <c r="F4272" s="4">
        <v>43788238</v>
      </c>
      <c r="G4272" s="2">
        <v>4200</v>
      </c>
      <c r="I4272" t="s">
        <v>5792</v>
      </c>
      <c r="K4272" t="s">
        <v>5792</v>
      </c>
      <c r="AD4272" t="str">
        <f t="shared" si="200"/>
        <v xml:space="preserve">Investícia a údržba majetku </v>
      </c>
    </row>
    <row r="4273" spans="1:30" x14ac:dyDescent="0.3">
      <c r="A4273" s="3">
        <v>45180</v>
      </c>
      <c r="B4273" s="2">
        <f t="shared" si="199"/>
        <v>2023</v>
      </c>
      <c r="C4273" s="2">
        <f t="shared" si="198"/>
        <v>9</v>
      </c>
      <c r="D4273" s="2">
        <v>879</v>
      </c>
      <c r="E4273" t="s">
        <v>1005</v>
      </c>
      <c r="F4273" s="4">
        <v>43788238</v>
      </c>
      <c r="G4273" s="2">
        <v>420</v>
      </c>
      <c r="I4273" t="s">
        <v>5792</v>
      </c>
      <c r="L4273" t="s">
        <v>5792</v>
      </c>
      <c r="AD4273" t="str">
        <f t="shared" si="200"/>
        <v xml:space="preserve">Energie, vodné, stočné, správcovské služby </v>
      </c>
    </row>
    <row r="4274" spans="1:30" x14ac:dyDescent="0.3">
      <c r="A4274" s="3">
        <v>45180</v>
      </c>
      <c r="B4274" s="2">
        <f t="shared" si="199"/>
        <v>2023</v>
      </c>
      <c r="C4274" s="2">
        <f t="shared" si="198"/>
        <v>9</v>
      </c>
      <c r="D4274" s="2">
        <v>878</v>
      </c>
      <c r="E4274" t="s">
        <v>1006</v>
      </c>
      <c r="F4274" s="4">
        <v>43788238</v>
      </c>
      <c r="G4274" s="2">
        <v>420</v>
      </c>
      <c r="I4274" t="s">
        <v>5792</v>
      </c>
      <c r="L4274" t="s">
        <v>5792</v>
      </c>
      <c r="AD4274" t="str">
        <f t="shared" si="200"/>
        <v xml:space="preserve">Energie, vodné, stočné, správcovské služby </v>
      </c>
    </row>
    <row r="4275" spans="1:30" x14ac:dyDescent="0.3">
      <c r="A4275" s="3">
        <v>45168</v>
      </c>
      <c r="B4275" s="2">
        <f t="shared" si="199"/>
        <v>2023</v>
      </c>
      <c r="C4275" s="2">
        <f t="shared" si="198"/>
        <v>8</v>
      </c>
      <c r="D4275" s="2">
        <v>816</v>
      </c>
      <c r="E4275" t="s">
        <v>1039</v>
      </c>
      <c r="F4275" s="4">
        <v>43788238</v>
      </c>
      <c r="G4275" s="2">
        <v>1194</v>
      </c>
      <c r="I4275" t="s">
        <v>5792</v>
      </c>
      <c r="K4275" t="s">
        <v>5792</v>
      </c>
      <c r="AD4275" t="str">
        <f t="shared" si="200"/>
        <v xml:space="preserve">Investícia a údržba majetku </v>
      </c>
    </row>
    <row r="4276" spans="1:30" x14ac:dyDescent="0.3">
      <c r="A4276" s="3">
        <v>45153</v>
      </c>
      <c r="B4276" s="2">
        <f t="shared" si="199"/>
        <v>2023</v>
      </c>
      <c r="C4276" s="2">
        <f t="shared" si="198"/>
        <v>8</v>
      </c>
      <c r="D4276" s="2">
        <v>765</v>
      </c>
      <c r="E4276" t="s">
        <v>1150</v>
      </c>
      <c r="F4276" s="4">
        <v>43788238</v>
      </c>
      <c r="G4276" s="2">
        <v>420</v>
      </c>
      <c r="I4276" t="s">
        <v>5792</v>
      </c>
      <c r="L4276" t="s">
        <v>5792</v>
      </c>
      <c r="AD4276" t="str">
        <f t="shared" si="200"/>
        <v xml:space="preserve">Energie, vodné, stočné, správcovské služby </v>
      </c>
    </row>
    <row r="4277" spans="1:30" x14ac:dyDescent="0.3">
      <c r="A4277" s="3">
        <v>45148</v>
      </c>
      <c r="B4277" s="2">
        <f t="shared" si="199"/>
        <v>2023</v>
      </c>
      <c r="C4277" s="2">
        <f t="shared" si="198"/>
        <v>8</v>
      </c>
      <c r="D4277" s="2">
        <v>766</v>
      </c>
      <c r="E4277" t="s">
        <v>1162</v>
      </c>
      <c r="F4277" s="4">
        <v>43788238</v>
      </c>
      <c r="G4277" s="2">
        <v>420</v>
      </c>
      <c r="I4277" t="s">
        <v>5792</v>
      </c>
      <c r="L4277" t="s">
        <v>5792</v>
      </c>
      <c r="AD4277" t="str">
        <f t="shared" si="200"/>
        <v xml:space="preserve">Energie, vodné, stočné, správcovské služby </v>
      </c>
    </row>
    <row r="4278" spans="1:30" x14ac:dyDescent="0.3">
      <c r="A4278" s="3">
        <v>45028</v>
      </c>
      <c r="B4278" s="2">
        <f t="shared" si="199"/>
        <v>2023</v>
      </c>
      <c r="C4278" s="2">
        <f t="shared" si="198"/>
        <v>4</v>
      </c>
      <c r="D4278" s="2">
        <v>256</v>
      </c>
      <c r="E4278" t="s">
        <v>1785</v>
      </c>
      <c r="F4278" s="4">
        <v>43788238</v>
      </c>
      <c r="G4278" s="2">
        <v>57.6</v>
      </c>
      <c r="I4278" t="s">
        <v>5792</v>
      </c>
      <c r="L4278" t="s">
        <v>5792</v>
      </c>
      <c r="AD4278" t="str">
        <f t="shared" si="200"/>
        <v xml:space="preserve">Energie, vodné, stočné, správcovské služby </v>
      </c>
    </row>
    <row r="4279" spans="1:30" x14ac:dyDescent="0.3">
      <c r="A4279" s="3">
        <v>45028</v>
      </c>
      <c r="B4279" s="2">
        <f t="shared" si="199"/>
        <v>2023</v>
      </c>
      <c r="C4279" s="2">
        <f t="shared" si="198"/>
        <v>4</v>
      </c>
      <c r="D4279" s="2">
        <v>255</v>
      </c>
      <c r="E4279" t="s">
        <v>1785</v>
      </c>
      <c r="F4279" s="4">
        <v>43788238</v>
      </c>
      <c r="G4279" s="2">
        <v>57.6</v>
      </c>
      <c r="I4279" t="s">
        <v>5792</v>
      </c>
      <c r="L4279" t="s">
        <v>5792</v>
      </c>
      <c r="AD4279" t="str">
        <f t="shared" si="200"/>
        <v xml:space="preserve">Energie, vodné, stočné, správcovské služby </v>
      </c>
    </row>
    <row r="4280" spans="1:30" x14ac:dyDescent="0.3">
      <c r="A4280" s="3">
        <v>44945</v>
      </c>
      <c r="B4280" s="2">
        <f t="shared" si="199"/>
        <v>2023</v>
      </c>
      <c r="C4280" s="2">
        <f t="shared" si="198"/>
        <v>1</v>
      </c>
      <c r="D4280" s="2">
        <v>1853</v>
      </c>
      <c r="E4280" t="s">
        <v>2145</v>
      </c>
      <c r="F4280" s="4">
        <v>43788238</v>
      </c>
      <c r="G4280" s="2">
        <v>1434</v>
      </c>
      <c r="I4280" t="s">
        <v>5792</v>
      </c>
      <c r="L4280" t="s">
        <v>5792</v>
      </c>
      <c r="AD4280" t="str">
        <f t="shared" si="200"/>
        <v xml:space="preserve">Energie, vodné, stočné, správcovské služby </v>
      </c>
    </row>
    <row r="4281" spans="1:30" x14ac:dyDescent="0.3">
      <c r="A4281" s="3">
        <v>44823</v>
      </c>
      <c r="B4281" s="2">
        <f t="shared" si="199"/>
        <v>2022</v>
      </c>
      <c r="C4281" s="2">
        <f t="shared" si="198"/>
        <v>9</v>
      </c>
      <c r="D4281">
        <v>1181</v>
      </c>
      <c r="E4281" t="s">
        <v>2802</v>
      </c>
      <c r="F4281" s="4">
        <v>43788238</v>
      </c>
      <c r="G4281" s="2">
        <v>288</v>
      </c>
      <c r="I4281" t="s">
        <v>5792</v>
      </c>
      <c r="L4281" t="s">
        <v>5792</v>
      </c>
      <c r="AD4281" t="str">
        <f t="shared" si="200"/>
        <v xml:space="preserve">Energie, vodné, stočné, správcovské služby </v>
      </c>
    </row>
    <row r="4282" spans="1:30" x14ac:dyDescent="0.3">
      <c r="A4282" s="3">
        <v>44823</v>
      </c>
      <c r="B4282" s="2">
        <f t="shared" si="199"/>
        <v>2022</v>
      </c>
      <c r="C4282" s="2">
        <f t="shared" si="198"/>
        <v>9</v>
      </c>
      <c r="D4282">
        <v>1180</v>
      </c>
      <c r="E4282" t="s">
        <v>2803</v>
      </c>
      <c r="F4282" s="4">
        <v>43788238</v>
      </c>
      <c r="G4282" s="2">
        <v>90</v>
      </c>
      <c r="I4282" t="s">
        <v>5792</v>
      </c>
      <c r="L4282" t="s">
        <v>5792</v>
      </c>
      <c r="AD4282" t="str">
        <f t="shared" si="200"/>
        <v xml:space="preserve">Energie, vodné, stočné, správcovské služby </v>
      </c>
    </row>
    <row r="4283" spans="1:30" x14ac:dyDescent="0.3">
      <c r="A4283" s="3">
        <v>44733</v>
      </c>
      <c r="B4283" s="2">
        <f t="shared" si="199"/>
        <v>2022</v>
      </c>
      <c r="C4283" s="2">
        <f t="shared" si="198"/>
        <v>6</v>
      </c>
      <c r="D4283">
        <v>692</v>
      </c>
      <c r="E4283" t="s">
        <v>3190</v>
      </c>
      <c r="F4283" s="4">
        <v>43788238</v>
      </c>
      <c r="G4283" s="2">
        <v>2488.8000000000002</v>
      </c>
      <c r="I4283" t="s">
        <v>5792</v>
      </c>
      <c r="K4283" t="s">
        <v>5792</v>
      </c>
      <c r="AD4283" t="str">
        <f t="shared" si="200"/>
        <v xml:space="preserve">Investícia a údržba majetku </v>
      </c>
    </row>
    <row r="4284" spans="1:30" x14ac:dyDescent="0.3">
      <c r="A4284" s="3">
        <v>44652</v>
      </c>
      <c r="B4284" s="2">
        <f t="shared" si="199"/>
        <v>2022</v>
      </c>
      <c r="C4284" s="2">
        <f t="shared" si="198"/>
        <v>4</v>
      </c>
      <c r="D4284">
        <v>287</v>
      </c>
      <c r="E4284" t="s">
        <v>3562</v>
      </c>
      <c r="F4284" s="4">
        <v>43788238</v>
      </c>
      <c r="G4284" s="2">
        <v>5940</v>
      </c>
      <c r="I4284" t="s">
        <v>5792</v>
      </c>
      <c r="K4284" t="s">
        <v>5792</v>
      </c>
      <c r="AD4284" t="str">
        <f t="shared" si="200"/>
        <v xml:space="preserve">Investícia a údržba majetku </v>
      </c>
    </row>
    <row r="4285" spans="1:30" x14ac:dyDescent="0.3">
      <c r="A4285" s="3">
        <v>44519</v>
      </c>
      <c r="B4285" s="2">
        <f t="shared" si="199"/>
        <v>2021</v>
      </c>
      <c r="C4285" s="2">
        <f t="shared" si="198"/>
        <v>11</v>
      </c>
      <c r="D4285" s="2">
        <v>1531</v>
      </c>
      <c r="E4285" t="s">
        <v>4306</v>
      </c>
      <c r="F4285" s="4">
        <v>43788238</v>
      </c>
      <c r="G4285" s="2">
        <v>1198.8</v>
      </c>
      <c r="I4285" t="s">
        <v>5792</v>
      </c>
      <c r="K4285" t="s">
        <v>5792</v>
      </c>
      <c r="AD4285" t="str">
        <f t="shared" si="200"/>
        <v xml:space="preserve">Investícia a údržba majetku </v>
      </c>
    </row>
    <row r="4286" spans="1:30" x14ac:dyDescent="0.3">
      <c r="A4286" s="3">
        <v>44426</v>
      </c>
      <c r="B4286" s="2">
        <f t="shared" si="199"/>
        <v>2021</v>
      </c>
      <c r="C4286" s="2">
        <f t="shared" si="198"/>
        <v>8</v>
      </c>
      <c r="D4286" s="2">
        <v>1063</v>
      </c>
      <c r="E4286" t="s">
        <v>4723</v>
      </c>
      <c r="F4286" s="4">
        <v>43788238</v>
      </c>
      <c r="G4286" s="2">
        <v>588</v>
      </c>
      <c r="I4286" t="s">
        <v>5792</v>
      </c>
      <c r="K4286" t="s">
        <v>5792</v>
      </c>
      <c r="AD4286" t="str">
        <f t="shared" si="200"/>
        <v xml:space="preserve">Investícia a údržba majetku </v>
      </c>
    </row>
    <row r="4287" spans="1:30" x14ac:dyDescent="0.3">
      <c r="A4287" s="3">
        <v>44426</v>
      </c>
      <c r="B4287" s="2">
        <f t="shared" si="199"/>
        <v>2021</v>
      </c>
      <c r="C4287" s="2">
        <f t="shared" si="198"/>
        <v>8</v>
      </c>
      <c r="D4287" s="2">
        <v>1027</v>
      </c>
      <c r="E4287" t="s">
        <v>4724</v>
      </c>
      <c r="F4287" s="4">
        <v>43788238</v>
      </c>
      <c r="G4287" s="2">
        <v>2520</v>
      </c>
      <c r="I4287" t="s">
        <v>5792</v>
      </c>
      <c r="K4287" t="s">
        <v>5792</v>
      </c>
      <c r="AD4287" t="str">
        <f t="shared" si="200"/>
        <v xml:space="preserve">Investícia a údržba majetku </v>
      </c>
    </row>
    <row r="4288" spans="1:30" x14ac:dyDescent="0.3">
      <c r="A4288" s="3">
        <v>44410</v>
      </c>
      <c r="B4288" s="2">
        <f t="shared" si="199"/>
        <v>2021</v>
      </c>
      <c r="C4288" s="2">
        <f t="shared" si="198"/>
        <v>8</v>
      </c>
      <c r="D4288" s="2">
        <v>918</v>
      </c>
      <c r="E4288" t="s">
        <v>4808</v>
      </c>
      <c r="F4288" s="4">
        <v>43788238</v>
      </c>
      <c r="G4288" s="2">
        <v>1620</v>
      </c>
      <c r="I4288" t="s">
        <v>5792</v>
      </c>
      <c r="K4288" t="s">
        <v>5792</v>
      </c>
      <c r="AD4288" t="str">
        <f t="shared" si="200"/>
        <v xml:space="preserve">Investícia a údržba majetku </v>
      </c>
    </row>
    <row r="4289" spans="1:30" x14ac:dyDescent="0.3">
      <c r="A4289" s="3">
        <v>44396</v>
      </c>
      <c r="B4289" s="2">
        <f t="shared" si="199"/>
        <v>2021</v>
      </c>
      <c r="C4289" s="2">
        <f t="shared" si="198"/>
        <v>7</v>
      </c>
      <c r="D4289" s="2">
        <v>853</v>
      </c>
      <c r="E4289" t="s">
        <v>4895</v>
      </c>
      <c r="F4289" s="4">
        <v>43788238</v>
      </c>
      <c r="G4289" s="2">
        <v>180</v>
      </c>
      <c r="I4289" t="s">
        <v>5792</v>
      </c>
      <c r="K4289" t="s">
        <v>5792</v>
      </c>
      <c r="AD4289" t="str">
        <f t="shared" si="200"/>
        <v xml:space="preserve">Investícia a údržba majetku </v>
      </c>
    </row>
    <row r="4290" spans="1:30" x14ac:dyDescent="0.3">
      <c r="A4290" s="3">
        <v>44302</v>
      </c>
      <c r="B4290" s="2">
        <f t="shared" si="199"/>
        <v>2021</v>
      </c>
      <c r="C4290" s="2">
        <f t="shared" ref="C4290:C4353" si="201">MONTH(A4290)</f>
        <v>4</v>
      </c>
      <c r="D4290" s="2">
        <v>426</v>
      </c>
      <c r="E4290" t="s">
        <v>5315</v>
      </c>
      <c r="F4290" s="4">
        <v>43792138</v>
      </c>
      <c r="G4290" s="2">
        <v>3700</v>
      </c>
      <c r="H4290" t="s">
        <v>5792</v>
      </c>
      <c r="AB4290" t="s">
        <v>5792</v>
      </c>
      <c r="AD4290" t="str">
        <f t="shared" si="200"/>
        <v xml:space="preserve">Civilná ochrana a bezpečnosť </v>
      </c>
    </row>
    <row r="4291" spans="1:30" x14ac:dyDescent="0.3">
      <c r="A4291" s="3">
        <v>44302</v>
      </c>
      <c r="B4291" s="2">
        <f t="shared" ref="B4291:B4354" si="202">YEAR(A4291)</f>
        <v>2021</v>
      </c>
      <c r="C4291" s="2">
        <f t="shared" si="201"/>
        <v>4</v>
      </c>
      <c r="D4291" s="2">
        <v>425</v>
      </c>
      <c r="E4291" t="s">
        <v>5316</v>
      </c>
      <c r="F4291" s="4">
        <v>43792138</v>
      </c>
      <c r="G4291" s="2">
        <v>2960</v>
      </c>
      <c r="H4291" t="s">
        <v>5792</v>
      </c>
      <c r="AB4291" t="s">
        <v>5792</v>
      </c>
      <c r="AD4291" t="str">
        <f t="shared" ref="AD4291:AD4354" si="203">_xlfn.CONCAT(IF($K4291="x",_xlfn.CONCAT($K$1, " "),""),IF($L4291="x",_xlfn.CONCAT($L$1, " "),""),IF($M4291="x",_xlfn.CONCAT($M$1, " "),""),IF($N4291="x",_xlfn.CONCAT($N$1, " "),""),IF($O4291="x",_xlfn.CONCAT($O$1, " "),""),IF($P4291="x",_xlfn.CONCAT($P$1, " "),""),IF($Q4291="x",_xlfn.CONCAT($Q$1, " "),""),IF($R4291="x",_xlfn.CONCAT($R$1, " "),""),IF($S4291="x",_xlfn.CONCAT($S$1, " "),""), IF($T4291="x",_xlfn.CONCAT($T$1, " "),""),IF($U4291="x",_xlfn.CONCAT($U$1, " "),""),IF($V4291="x",_xlfn.CONCAT($V$1, " "),""),IF($W4291="x",_xlfn.CONCAT($W$1, " "),""),IF($X4291="x",_xlfn.CONCAT($X$1, " "),""),IF($Y4291="x",_xlfn.CONCAT($Y$1, " "),""),IF($Z4291="x",_xlfn.CONCAT($Z$1, " "),""),IF($AA4291="x",_xlfn.CONCAT($AA$1, " "),""),IF($AB4291="x",_xlfn.CONCAT($AB$1, " "),""),IF($AC4291="x",_xlfn.CONCAT($AC$1, " "),""))</f>
        <v xml:space="preserve">Civilná ochrana a bezpečnosť </v>
      </c>
    </row>
    <row r="4292" spans="1:30" x14ac:dyDescent="0.3">
      <c r="A4292" s="3">
        <v>44302</v>
      </c>
      <c r="B4292" s="2">
        <f t="shared" si="202"/>
        <v>2021</v>
      </c>
      <c r="C4292" s="2">
        <f t="shared" si="201"/>
        <v>4</v>
      </c>
      <c r="D4292" s="2">
        <v>423</v>
      </c>
      <c r="E4292" t="s">
        <v>5317</v>
      </c>
      <c r="F4292" s="4">
        <v>43792138</v>
      </c>
      <c r="G4292" s="2">
        <v>4440</v>
      </c>
      <c r="H4292" t="s">
        <v>5792</v>
      </c>
      <c r="AB4292" t="s">
        <v>5792</v>
      </c>
      <c r="AD4292" t="str">
        <f t="shared" si="203"/>
        <v xml:space="preserve">Civilná ochrana a bezpečnosť </v>
      </c>
    </row>
    <row r="4293" spans="1:30" x14ac:dyDescent="0.3">
      <c r="A4293" s="3">
        <v>44286</v>
      </c>
      <c r="B4293" s="2">
        <f t="shared" si="202"/>
        <v>2021</v>
      </c>
      <c r="C4293" s="2">
        <f t="shared" si="201"/>
        <v>3</v>
      </c>
      <c r="D4293" s="2">
        <v>374</v>
      </c>
      <c r="E4293" t="s">
        <v>5365</v>
      </c>
      <c r="F4293" s="4">
        <v>43792138</v>
      </c>
      <c r="G4293" s="2">
        <v>4690</v>
      </c>
      <c r="H4293" t="s">
        <v>5792</v>
      </c>
      <c r="AB4293" t="s">
        <v>5792</v>
      </c>
      <c r="AD4293" t="str">
        <f t="shared" si="203"/>
        <v xml:space="preserve">Civilná ochrana a bezpečnosť </v>
      </c>
    </row>
    <row r="4294" spans="1:30" x14ac:dyDescent="0.3">
      <c r="A4294" s="3">
        <v>45089</v>
      </c>
      <c r="B4294" s="2">
        <f t="shared" si="202"/>
        <v>2023</v>
      </c>
      <c r="C4294" s="2">
        <f t="shared" si="201"/>
        <v>6</v>
      </c>
      <c r="D4294" s="2">
        <v>488</v>
      </c>
      <c r="E4294" t="s">
        <v>1496</v>
      </c>
      <c r="F4294" s="4">
        <v>43823581</v>
      </c>
      <c r="G4294" s="2">
        <v>4896</v>
      </c>
      <c r="H4294" t="s">
        <v>5792</v>
      </c>
      <c r="K4294" t="s">
        <v>5792</v>
      </c>
      <c r="AD4294" t="str">
        <f t="shared" si="203"/>
        <v xml:space="preserve">Investícia a údržba majetku </v>
      </c>
    </row>
    <row r="4295" spans="1:30" x14ac:dyDescent="0.3">
      <c r="A4295" s="3">
        <v>44686</v>
      </c>
      <c r="B4295" s="2">
        <f t="shared" si="202"/>
        <v>2022</v>
      </c>
      <c r="C4295" s="2">
        <f t="shared" si="201"/>
        <v>5</v>
      </c>
      <c r="D4295">
        <v>507</v>
      </c>
      <c r="E4295" t="s">
        <v>3406</v>
      </c>
      <c r="F4295" s="4">
        <v>43823581</v>
      </c>
      <c r="G4295" s="2">
        <v>708</v>
      </c>
      <c r="H4295" t="s">
        <v>5792</v>
      </c>
      <c r="K4295" t="s">
        <v>5792</v>
      </c>
      <c r="AD4295" t="str">
        <f t="shared" si="203"/>
        <v xml:space="preserve">Investícia a údržba majetku </v>
      </c>
    </row>
    <row r="4296" spans="1:30" x14ac:dyDescent="0.3">
      <c r="A4296" s="3">
        <v>44645</v>
      </c>
      <c r="B4296" s="2">
        <f t="shared" si="202"/>
        <v>2022</v>
      </c>
      <c r="C4296" s="2">
        <f t="shared" si="201"/>
        <v>3</v>
      </c>
      <c r="D4296">
        <v>221</v>
      </c>
      <c r="E4296" t="s">
        <v>3592</v>
      </c>
      <c r="F4296" s="4">
        <v>43823581</v>
      </c>
      <c r="G4296" s="2">
        <v>948</v>
      </c>
      <c r="I4296" t="s">
        <v>5792</v>
      </c>
      <c r="K4296" t="s">
        <v>5792</v>
      </c>
      <c r="AD4296" t="str">
        <f t="shared" si="203"/>
        <v xml:space="preserve">Investícia a údržba majetku </v>
      </c>
    </row>
    <row r="4297" spans="1:30" x14ac:dyDescent="0.3">
      <c r="A4297" s="3">
        <v>44438</v>
      </c>
      <c r="B4297" s="2">
        <f t="shared" si="202"/>
        <v>2021</v>
      </c>
      <c r="C4297" s="2">
        <f t="shared" si="201"/>
        <v>8</v>
      </c>
      <c r="D4297" s="2">
        <v>1077</v>
      </c>
      <c r="E4297" t="s">
        <v>4687</v>
      </c>
      <c r="F4297" s="4">
        <v>43824293</v>
      </c>
      <c r="G4297" s="2">
        <v>2622</v>
      </c>
      <c r="I4297" t="s">
        <v>5792</v>
      </c>
      <c r="K4297" t="s">
        <v>5792</v>
      </c>
      <c r="N4297" t="s">
        <v>5792</v>
      </c>
      <c r="AD4297" t="str">
        <f t="shared" si="203"/>
        <v xml:space="preserve">Investícia a údržba majetku ZŠ / MŠ / Jasle </v>
      </c>
    </row>
    <row r="4298" spans="1:30" x14ac:dyDescent="0.3">
      <c r="A4298" s="3">
        <v>44438</v>
      </c>
      <c r="B4298" s="2">
        <f t="shared" si="202"/>
        <v>2021</v>
      </c>
      <c r="C4298" s="2">
        <f t="shared" si="201"/>
        <v>8</v>
      </c>
      <c r="D4298" s="2">
        <v>1071</v>
      </c>
      <c r="E4298" t="s">
        <v>4689</v>
      </c>
      <c r="F4298" s="4">
        <v>43824293</v>
      </c>
      <c r="G4298" s="2">
        <v>3396</v>
      </c>
      <c r="I4298" t="s">
        <v>5792</v>
      </c>
      <c r="K4298" t="s">
        <v>5792</v>
      </c>
      <c r="N4298" t="s">
        <v>5792</v>
      </c>
      <c r="AD4298" t="str">
        <f t="shared" si="203"/>
        <v xml:space="preserve">Investícia a údržba majetku ZŠ / MŠ / Jasle </v>
      </c>
    </row>
    <row r="4299" spans="1:30" x14ac:dyDescent="0.3">
      <c r="A4299" s="3">
        <v>45309</v>
      </c>
      <c r="B4299" s="2">
        <f t="shared" si="202"/>
        <v>2024</v>
      </c>
      <c r="C4299" s="2">
        <f t="shared" si="201"/>
        <v>1</v>
      </c>
      <c r="D4299" s="2">
        <v>7</v>
      </c>
      <c r="E4299" t="s">
        <v>21</v>
      </c>
      <c r="F4299" s="4">
        <v>43860125</v>
      </c>
      <c r="G4299" s="2">
        <v>7.39</v>
      </c>
      <c r="H4299" t="s">
        <v>5792</v>
      </c>
      <c r="L4299" t="s">
        <v>5792</v>
      </c>
      <c r="AD4299" t="str">
        <f t="shared" si="203"/>
        <v xml:space="preserve">Energie, vodné, stočné, správcovské služby </v>
      </c>
    </row>
    <row r="4300" spans="1:30" x14ac:dyDescent="0.3">
      <c r="A4300" s="3">
        <v>45309</v>
      </c>
      <c r="B4300" s="2">
        <f t="shared" si="202"/>
        <v>2024</v>
      </c>
      <c r="C4300" s="2">
        <f t="shared" si="201"/>
        <v>1</v>
      </c>
      <c r="D4300" s="2">
        <v>16</v>
      </c>
      <c r="E4300" t="s">
        <v>22</v>
      </c>
      <c r="F4300" s="4">
        <v>43860125</v>
      </c>
      <c r="G4300" s="2">
        <v>-798.86</v>
      </c>
      <c r="H4300" t="s">
        <v>5792</v>
      </c>
      <c r="L4300" t="s">
        <v>5792</v>
      </c>
      <c r="AD4300" t="str">
        <f t="shared" si="203"/>
        <v xml:space="preserve">Energie, vodné, stočné, správcovské služby </v>
      </c>
    </row>
    <row r="4301" spans="1:30" x14ac:dyDescent="0.3">
      <c r="A4301" s="3">
        <v>45309</v>
      </c>
      <c r="B4301" s="2">
        <f t="shared" si="202"/>
        <v>2024</v>
      </c>
      <c r="C4301" s="2">
        <f t="shared" si="201"/>
        <v>1</v>
      </c>
      <c r="D4301" s="2">
        <v>5</v>
      </c>
      <c r="E4301" t="s">
        <v>23</v>
      </c>
      <c r="F4301" s="4">
        <v>43860125</v>
      </c>
      <c r="G4301" s="2">
        <v>93.36</v>
      </c>
      <c r="H4301" t="s">
        <v>5792</v>
      </c>
      <c r="L4301" t="s">
        <v>5792</v>
      </c>
      <c r="AD4301" t="str">
        <f t="shared" si="203"/>
        <v xml:space="preserve">Energie, vodné, stočné, správcovské služby </v>
      </c>
    </row>
    <row r="4302" spans="1:30" x14ac:dyDescent="0.3">
      <c r="A4302" s="3">
        <v>45308</v>
      </c>
      <c r="B4302" s="2">
        <f t="shared" si="202"/>
        <v>2024</v>
      </c>
      <c r="C4302" s="2">
        <f t="shared" si="201"/>
        <v>1</v>
      </c>
      <c r="D4302" s="2">
        <v>52</v>
      </c>
      <c r="E4302" t="s">
        <v>29</v>
      </c>
      <c r="F4302" s="4">
        <v>43860125</v>
      </c>
      <c r="G4302" s="2">
        <v>-415.8</v>
      </c>
      <c r="H4302" t="s">
        <v>5792</v>
      </c>
      <c r="L4302" t="s">
        <v>5792</v>
      </c>
      <c r="AD4302" t="str">
        <f t="shared" si="203"/>
        <v xml:space="preserve">Energie, vodné, stočné, správcovské služby </v>
      </c>
    </row>
    <row r="4303" spans="1:30" x14ac:dyDescent="0.3">
      <c r="A4303" s="3">
        <v>45308</v>
      </c>
      <c r="B4303" s="2">
        <f t="shared" si="202"/>
        <v>2024</v>
      </c>
      <c r="C4303" s="2">
        <f t="shared" si="201"/>
        <v>1</v>
      </c>
      <c r="D4303" s="2">
        <v>51</v>
      </c>
      <c r="E4303" t="s">
        <v>30</v>
      </c>
      <c r="F4303" s="4">
        <v>43860125</v>
      </c>
      <c r="G4303" s="2">
        <v>-2094.5300000000002</v>
      </c>
      <c r="H4303" t="s">
        <v>5792</v>
      </c>
      <c r="L4303" t="s">
        <v>5792</v>
      </c>
      <c r="AD4303" t="str">
        <f t="shared" si="203"/>
        <v xml:space="preserve">Energie, vodné, stočné, správcovské služby </v>
      </c>
    </row>
    <row r="4304" spans="1:30" x14ac:dyDescent="0.3">
      <c r="A4304" s="3">
        <v>45308</v>
      </c>
      <c r="B4304" s="2">
        <f t="shared" si="202"/>
        <v>2024</v>
      </c>
      <c r="C4304" s="2">
        <f t="shared" si="201"/>
        <v>1</v>
      </c>
      <c r="D4304" s="2">
        <v>47</v>
      </c>
      <c r="E4304" t="s">
        <v>31</v>
      </c>
      <c r="F4304" s="4">
        <v>43860125</v>
      </c>
      <c r="G4304" s="2">
        <v>-431.36</v>
      </c>
      <c r="H4304" t="s">
        <v>5792</v>
      </c>
      <c r="L4304" t="s">
        <v>5792</v>
      </c>
      <c r="AD4304" t="str">
        <f t="shared" si="203"/>
        <v xml:space="preserve">Energie, vodné, stočné, správcovské služby </v>
      </c>
    </row>
    <row r="4305" spans="1:30" x14ac:dyDescent="0.3">
      <c r="A4305" s="3">
        <v>45308</v>
      </c>
      <c r="B4305" s="2">
        <f t="shared" si="202"/>
        <v>2024</v>
      </c>
      <c r="C4305" s="2">
        <f t="shared" si="201"/>
        <v>1</v>
      </c>
      <c r="D4305" s="2">
        <v>46</v>
      </c>
      <c r="E4305" t="s">
        <v>32</v>
      </c>
      <c r="F4305" s="4">
        <v>43860125</v>
      </c>
      <c r="G4305" s="2">
        <v>-17.28</v>
      </c>
      <c r="H4305" t="s">
        <v>5792</v>
      </c>
      <c r="L4305" t="s">
        <v>5792</v>
      </c>
      <c r="AD4305" t="str">
        <f t="shared" si="203"/>
        <v xml:space="preserve">Energie, vodné, stočné, správcovské služby </v>
      </c>
    </row>
    <row r="4306" spans="1:30" x14ac:dyDescent="0.3">
      <c r="A4306" s="3">
        <v>45308</v>
      </c>
      <c r="B4306" s="2">
        <f t="shared" si="202"/>
        <v>2024</v>
      </c>
      <c r="C4306" s="2">
        <f t="shared" si="201"/>
        <v>1</v>
      </c>
      <c r="D4306" s="2">
        <v>45</v>
      </c>
      <c r="E4306" t="s">
        <v>33</v>
      </c>
      <c r="F4306" s="4">
        <v>43860125</v>
      </c>
      <c r="G4306" s="2">
        <v>-37.020000000000003</v>
      </c>
      <c r="H4306" t="s">
        <v>5792</v>
      </c>
      <c r="L4306" t="s">
        <v>5792</v>
      </c>
      <c r="AD4306" t="str">
        <f t="shared" si="203"/>
        <v xml:space="preserve">Energie, vodné, stočné, správcovské služby </v>
      </c>
    </row>
    <row r="4307" spans="1:30" x14ac:dyDescent="0.3">
      <c r="A4307" s="3">
        <v>45308</v>
      </c>
      <c r="B4307" s="2">
        <f t="shared" si="202"/>
        <v>2024</v>
      </c>
      <c r="C4307" s="2">
        <f t="shared" si="201"/>
        <v>1</v>
      </c>
      <c r="D4307" s="2">
        <v>44</v>
      </c>
      <c r="E4307" t="s">
        <v>34</v>
      </c>
      <c r="F4307" s="4">
        <v>43860125</v>
      </c>
      <c r="G4307" s="2">
        <v>-12.65</v>
      </c>
      <c r="H4307" t="s">
        <v>5792</v>
      </c>
      <c r="L4307" t="s">
        <v>5792</v>
      </c>
      <c r="AD4307" t="str">
        <f t="shared" si="203"/>
        <v xml:space="preserve">Energie, vodné, stočné, správcovské služby </v>
      </c>
    </row>
    <row r="4308" spans="1:30" x14ac:dyDescent="0.3">
      <c r="A4308" s="3">
        <v>45307</v>
      </c>
      <c r="B4308" s="2">
        <f t="shared" si="202"/>
        <v>2024</v>
      </c>
      <c r="C4308" s="2">
        <f t="shared" si="201"/>
        <v>1</v>
      </c>
      <c r="D4308" s="2">
        <v>562</v>
      </c>
      <c r="E4308" t="s">
        <v>56</v>
      </c>
      <c r="F4308" s="4">
        <v>43860125</v>
      </c>
      <c r="G4308" s="2">
        <v>-191.66</v>
      </c>
      <c r="H4308" t="s">
        <v>5792</v>
      </c>
      <c r="L4308" t="s">
        <v>5792</v>
      </c>
      <c r="AD4308" t="str">
        <f t="shared" si="203"/>
        <v xml:space="preserve">Energie, vodné, stočné, správcovské služby </v>
      </c>
    </row>
    <row r="4309" spans="1:30" x14ac:dyDescent="0.3">
      <c r="A4309" s="3">
        <v>45306</v>
      </c>
      <c r="B4309" s="2">
        <f t="shared" si="202"/>
        <v>2024</v>
      </c>
      <c r="C4309" s="2">
        <f t="shared" si="201"/>
        <v>1</v>
      </c>
      <c r="D4309" s="2">
        <v>547</v>
      </c>
      <c r="E4309" t="s">
        <v>77</v>
      </c>
      <c r="F4309" s="4">
        <v>43860125</v>
      </c>
      <c r="G4309" s="2">
        <v>-17.79</v>
      </c>
      <c r="H4309" t="s">
        <v>5792</v>
      </c>
      <c r="L4309" t="s">
        <v>5792</v>
      </c>
      <c r="AD4309" t="str">
        <f t="shared" si="203"/>
        <v xml:space="preserve">Energie, vodné, stočné, správcovské služby </v>
      </c>
    </row>
    <row r="4310" spans="1:30" x14ac:dyDescent="0.3">
      <c r="A4310" s="3">
        <v>45306</v>
      </c>
      <c r="B4310" s="2">
        <f t="shared" si="202"/>
        <v>2024</v>
      </c>
      <c r="C4310" s="2">
        <f t="shared" si="201"/>
        <v>1</v>
      </c>
      <c r="D4310" s="2">
        <v>548</v>
      </c>
      <c r="E4310" t="s">
        <v>79</v>
      </c>
      <c r="F4310" s="4">
        <v>43860125</v>
      </c>
      <c r="G4310" s="2">
        <v>-18.18</v>
      </c>
      <c r="H4310" t="s">
        <v>5792</v>
      </c>
      <c r="L4310" t="s">
        <v>5792</v>
      </c>
      <c r="AD4310" t="str">
        <f t="shared" si="203"/>
        <v xml:space="preserve">Energie, vodné, stočné, správcovské služby </v>
      </c>
    </row>
    <row r="4311" spans="1:30" x14ac:dyDescent="0.3">
      <c r="A4311" s="3">
        <v>45302</v>
      </c>
      <c r="B4311" s="2">
        <f t="shared" si="202"/>
        <v>2024</v>
      </c>
      <c r="C4311" s="2">
        <f t="shared" si="201"/>
        <v>1</v>
      </c>
      <c r="D4311" s="2">
        <v>537</v>
      </c>
      <c r="E4311" t="s">
        <v>94</v>
      </c>
      <c r="F4311" s="4">
        <v>43860125</v>
      </c>
      <c r="G4311" s="2">
        <v>-24.24</v>
      </c>
      <c r="H4311" t="s">
        <v>5792</v>
      </c>
      <c r="L4311" t="s">
        <v>5792</v>
      </c>
      <c r="AD4311" t="str">
        <f t="shared" si="203"/>
        <v xml:space="preserve">Energie, vodné, stočné, správcovské služby </v>
      </c>
    </row>
    <row r="4312" spans="1:30" x14ac:dyDescent="0.3">
      <c r="A4312" s="3">
        <v>45302</v>
      </c>
      <c r="B4312" s="2">
        <f t="shared" si="202"/>
        <v>2024</v>
      </c>
      <c r="C4312" s="2">
        <f t="shared" si="201"/>
        <v>1</v>
      </c>
      <c r="D4312" s="2">
        <v>536</v>
      </c>
      <c r="E4312" t="s">
        <v>95</v>
      </c>
      <c r="F4312" s="4">
        <v>43860125</v>
      </c>
      <c r="G4312" s="2">
        <v>-53.95</v>
      </c>
      <c r="H4312" t="s">
        <v>5792</v>
      </c>
      <c r="L4312" t="s">
        <v>5792</v>
      </c>
      <c r="AD4312" t="str">
        <f t="shared" si="203"/>
        <v xml:space="preserve">Energie, vodné, stočné, správcovské služby </v>
      </c>
    </row>
    <row r="4313" spans="1:30" x14ac:dyDescent="0.3">
      <c r="A4313" s="3">
        <v>45302</v>
      </c>
      <c r="B4313" s="2">
        <f t="shared" si="202"/>
        <v>2024</v>
      </c>
      <c r="C4313" s="2">
        <f t="shared" si="201"/>
        <v>1</v>
      </c>
      <c r="D4313" s="2">
        <v>535</v>
      </c>
      <c r="E4313" t="s">
        <v>96</v>
      </c>
      <c r="F4313" s="4">
        <v>43860125</v>
      </c>
      <c r="G4313" s="2">
        <v>-12.5</v>
      </c>
      <c r="H4313" t="s">
        <v>5792</v>
      </c>
      <c r="L4313" t="s">
        <v>5792</v>
      </c>
      <c r="AD4313" t="str">
        <f t="shared" si="203"/>
        <v xml:space="preserve">Energie, vodné, stočné, správcovské služby </v>
      </c>
    </row>
    <row r="4314" spans="1:30" x14ac:dyDescent="0.3">
      <c r="A4314" s="3">
        <v>45300</v>
      </c>
      <c r="B4314" s="2">
        <f t="shared" si="202"/>
        <v>2024</v>
      </c>
      <c r="C4314" s="2">
        <f t="shared" si="201"/>
        <v>1</v>
      </c>
      <c r="D4314" s="2">
        <v>1631</v>
      </c>
      <c r="E4314" t="s">
        <v>124</v>
      </c>
      <c r="F4314" s="4">
        <v>43860125</v>
      </c>
      <c r="G4314" s="2">
        <v>-1299.4100000000001</v>
      </c>
      <c r="H4314" t="s">
        <v>5792</v>
      </c>
      <c r="L4314" t="s">
        <v>5792</v>
      </c>
      <c r="AD4314" t="str">
        <f t="shared" si="203"/>
        <v xml:space="preserve">Energie, vodné, stočné, správcovské služby </v>
      </c>
    </row>
    <row r="4315" spans="1:30" x14ac:dyDescent="0.3">
      <c r="A4315" s="3">
        <v>45281</v>
      </c>
      <c r="B4315" s="2">
        <f t="shared" si="202"/>
        <v>2023</v>
      </c>
      <c r="C4315" s="2">
        <f t="shared" si="201"/>
        <v>12</v>
      </c>
      <c r="D4315" s="2">
        <v>1471</v>
      </c>
      <c r="E4315" t="s">
        <v>194</v>
      </c>
      <c r="F4315" s="4">
        <v>43860125</v>
      </c>
      <c r="G4315" s="2">
        <v>62.2</v>
      </c>
      <c r="H4315" t="s">
        <v>5792</v>
      </c>
      <c r="L4315" t="s">
        <v>5792</v>
      </c>
      <c r="AD4315" t="str">
        <f t="shared" si="203"/>
        <v xml:space="preserve">Energie, vodné, stočné, správcovské služby </v>
      </c>
    </row>
    <row r="4316" spans="1:30" x14ac:dyDescent="0.3">
      <c r="A4316" s="3">
        <v>45281</v>
      </c>
      <c r="B4316" s="2">
        <f t="shared" si="202"/>
        <v>2023</v>
      </c>
      <c r="C4316" s="2">
        <f t="shared" si="201"/>
        <v>12</v>
      </c>
      <c r="D4316" s="2">
        <v>498</v>
      </c>
      <c r="E4316" t="s">
        <v>211</v>
      </c>
      <c r="F4316" s="4">
        <v>43860125</v>
      </c>
      <c r="G4316" s="2">
        <v>2113.73</v>
      </c>
      <c r="H4316" t="s">
        <v>5792</v>
      </c>
      <c r="L4316" t="s">
        <v>5792</v>
      </c>
      <c r="AD4316" t="str">
        <f t="shared" si="203"/>
        <v xml:space="preserve">Energie, vodné, stočné, správcovské služby </v>
      </c>
    </row>
    <row r="4317" spans="1:30" x14ac:dyDescent="0.3">
      <c r="A4317" s="3">
        <v>45281</v>
      </c>
      <c r="B4317" s="2">
        <f t="shared" si="202"/>
        <v>2023</v>
      </c>
      <c r="C4317" s="2">
        <f t="shared" si="201"/>
        <v>12</v>
      </c>
      <c r="D4317" s="2">
        <v>497</v>
      </c>
      <c r="E4317" t="s">
        <v>212</v>
      </c>
      <c r="F4317" s="4">
        <v>43860125</v>
      </c>
      <c r="G4317" s="2">
        <v>462.46</v>
      </c>
      <c r="H4317" t="s">
        <v>5792</v>
      </c>
      <c r="L4317" t="s">
        <v>5792</v>
      </c>
      <c r="AD4317" t="str">
        <f t="shared" si="203"/>
        <v xml:space="preserve">Energie, vodné, stočné, správcovské služby </v>
      </c>
    </row>
    <row r="4318" spans="1:30" x14ac:dyDescent="0.3">
      <c r="A4318" s="3">
        <v>45281</v>
      </c>
      <c r="B4318" s="2">
        <f t="shared" si="202"/>
        <v>2023</v>
      </c>
      <c r="C4318" s="2">
        <f t="shared" si="201"/>
        <v>12</v>
      </c>
      <c r="D4318" s="2">
        <v>496</v>
      </c>
      <c r="E4318" t="s">
        <v>213</v>
      </c>
      <c r="F4318" s="4">
        <v>43860125</v>
      </c>
      <c r="G4318" s="2">
        <v>154.77000000000001</v>
      </c>
      <c r="H4318" t="s">
        <v>5792</v>
      </c>
      <c r="L4318" t="s">
        <v>5792</v>
      </c>
      <c r="AD4318" t="str">
        <f t="shared" si="203"/>
        <v xml:space="preserve">Energie, vodné, stočné, správcovské služby </v>
      </c>
    </row>
    <row r="4319" spans="1:30" x14ac:dyDescent="0.3">
      <c r="A4319" s="3">
        <v>45281</v>
      </c>
      <c r="B4319" s="2">
        <f t="shared" si="202"/>
        <v>2023</v>
      </c>
      <c r="C4319" s="2">
        <f t="shared" si="201"/>
        <v>12</v>
      </c>
      <c r="D4319" s="2">
        <v>483</v>
      </c>
      <c r="E4319" t="s">
        <v>221</v>
      </c>
      <c r="F4319" s="4">
        <v>43860125</v>
      </c>
      <c r="G4319" s="2">
        <v>34.26</v>
      </c>
      <c r="H4319" t="s">
        <v>5792</v>
      </c>
      <c r="L4319" t="s">
        <v>5792</v>
      </c>
      <c r="AD4319" t="str">
        <f t="shared" si="203"/>
        <v xml:space="preserve">Energie, vodné, stočné, správcovské služby </v>
      </c>
    </row>
    <row r="4320" spans="1:30" x14ac:dyDescent="0.3">
      <c r="A4320" s="3">
        <v>45281</v>
      </c>
      <c r="B4320" s="2">
        <f t="shared" si="202"/>
        <v>2023</v>
      </c>
      <c r="C4320" s="2">
        <f t="shared" si="201"/>
        <v>12</v>
      </c>
      <c r="D4320" s="2">
        <v>481</v>
      </c>
      <c r="E4320" t="s">
        <v>222</v>
      </c>
      <c r="F4320" s="4">
        <v>43860125</v>
      </c>
      <c r="G4320" s="2">
        <v>24.73</v>
      </c>
      <c r="H4320" t="s">
        <v>5792</v>
      </c>
      <c r="L4320" t="s">
        <v>5792</v>
      </c>
      <c r="AD4320" t="str">
        <f t="shared" si="203"/>
        <v xml:space="preserve">Energie, vodné, stočné, správcovské služby </v>
      </c>
    </row>
    <row r="4321" spans="1:30" x14ac:dyDescent="0.3">
      <c r="A4321" s="3">
        <v>45281</v>
      </c>
      <c r="B4321" s="2">
        <f t="shared" si="202"/>
        <v>2023</v>
      </c>
      <c r="C4321" s="2">
        <f t="shared" si="201"/>
        <v>12</v>
      </c>
      <c r="D4321" s="2">
        <v>480</v>
      </c>
      <c r="E4321" t="s">
        <v>223</v>
      </c>
      <c r="F4321" s="4">
        <v>43860125</v>
      </c>
      <c r="G4321" s="2">
        <v>26.64</v>
      </c>
      <c r="H4321" t="s">
        <v>5792</v>
      </c>
      <c r="L4321" t="s">
        <v>5792</v>
      </c>
      <c r="AD4321" t="str">
        <f t="shared" si="203"/>
        <v xml:space="preserve">Energie, vodné, stočné, správcovské služby </v>
      </c>
    </row>
    <row r="4322" spans="1:30" x14ac:dyDescent="0.3">
      <c r="A4322" s="3">
        <v>45280</v>
      </c>
      <c r="B4322" s="2">
        <f t="shared" si="202"/>
        <v>2023</v>
      </c>
      <c r="C4322" s="2">
        <f t="shared" si="201"/>
        <v>12</v>
      </c>
      <c r="D4322" s="2">
        <v>465</v>
      </c>
      <c r="E4322" t="s">
        <v>229</v>
      </c>
      <c r="F4322" s="4">
        <v>43860125</v>
      </c>
      <c r="G4322" s="2">
        <v>184.43</v>
      </c>
      <c r="H4322" t="s">
        <v>5792</v>
      </c>
      <c r="L4322" t="s">
        <v>5792</v>
      </c>
      <c r="AD4322" t="str">
        <f t="shared" si="203"/>
        <v xml:space="preserve">Energie, vodné, stočné, správcovské služby </v>
      </c>
    </row>
    <row r="4323" spans="1:30" x14ac:dyDescent="0.3">
      <c r="A4323" s="3">
        <v>45280</v>
      </c>
      <c r="B4323" s="2">
        <f t="shared" si="202"/>
        <v>2023</v>
      </c>
      <c r="C4323" s="2">
        <f t="shared" si="201"/>
        <v>12</v>
      </c>
      <c r="D4323" s="2">
        <v>464</v>
      </c>
      <c r="E4323" t="s">
        <v>230</v>
      </c>
      <c r="F4323" s="4">
        <v>43860125</v>
      </c>
      <c r="G4323" s="2">
        <v>911.11</v>
      </c>
      <c r="H4323" t="s">
        <v>5792</v>
      </c>
      <c r="L4323" t="s">
        <v>5792</v>
      </c>
      <c r="AD4323" t="str">
        <f t="shared" si="203"/>
        <v xml:space="preserve">Energie, vodné, stočné, správcovské služby </v>
      </c>
    </row>
    <row r="4324" spans="1:30" x14ac:dyDescent="0.3">
      <c r="A4324" s="3">
        <v>45280</v>
      </c>
      <c r="B4324" s="2">
        <f t="shared" si="202"/>
        <v>2023</v>
      </c>
      <c r="C4324" s="2">
        <f t="shared" si="201"/>
        <v>12</v>
      </c>
      <c r="D4324" s="2">
        <v>463</v>
      </c>
      <c r="E4324" t="s">
        <v>231</v>
      </c>
      <c r="F4324" s="4">
        <v>43860125</v>
      </c>
      <c r="G4324" s="2">
        <v>121.85</v>
      </c>
      <c r="H4324" t="s">
        <v>5792</v>
      </c>
      <c r="L4324" t="s">
        <v>5792</v>
      </c>
      <c r="AD4324" t="str">
        <f t="shared" si="203"/>
        <v xml:space="preserve">Energie, vodné, stočné, správcovské služby </v>
      </c>
    </row>
    <row r="4325" spans="1:30" x14ac:dyDescent="0.3">
      <c r="A4325" s="3">
        <v>45280</v>
      </c>
      <c r="B4325" s="2">
        <f t="shared" si="202"/>
        <v>2023</v>
      </c>
      <c r="C4325" s="2">
        <f t="shared" si="201"/>
        <v>12</v>
      </c>
      <c r="D4325" s="2">
        <v>466</v>
      </c>
      <c r="E4325" t="s">
        <v>243</v>
      </c>
      <c r="F4325" s="4">
        <v>43860125</v>
      </c>
      <c r="G4325" s="2">
        <v>11.35</v>
      </c>
      <c r="H4325" t="s">
        <v>5792</v>
      </c>
      <c r="L4325" t="s">
        <v>5792</v>
      </c>
      <c r="AD4325" t="str">
        <f t="shared" si="203"/>
        <v xml:space="preserve">Energie, vodné, stočné, správcovské služby </v>
      </c>
    </row>
    <row r="4326" spans="1:30" x14ac:dyDescent="0.3">
      <c r="A4326" s="3">
        <v>45280</v>
      </c>
      <c r="B4326" s="2">
        <f t="shared" si="202"/>
        <v>2023</v>
      </c>
      <c r="C4326" s="2">
        <f t="shared" si="201"/>
        <v>12</v>
      </c>
      <c r="D4326" s="2">
        <v>467</v>
      </c>
      <c r="E4326" t="s">
        <v>244</v>
      </c>
      <c r="F4326" s="4">
        <v>43860125</v>
      </c>
      <c r="G4326" s="2">
        <v>34.03</v>
      </c>
      <c r="H4326" t="s">
        <v>5792</v>
      </c>
      <c r="L4326" t="s">
        <v>5792</v>
      </c>
      <c r="AD4326" t="str">
        <f t="shared" si="203"/>
        <v xml:space="preserve">Energie, vodné, stočné, správcovské služby </v>
      </c>
    </row>
    <row r="4327" spans="1:30" x14ac:dyDescent="0.3">
      <c r="A4327" s="3">
        <v>45280</v>
      </c>
      <c r="B4327" s="2">
        <f t="shared" si="202"/>
        <v>2023</v>
      </c>
      <c r="C4327" s="2">
        <f t="shared" si="201"/>
        <v>12</v>
      </c>
      <c r="D4327" s="2">
        <v>468</v>
      </c>
      <c r="E4327" t="s">
        <v>245</v>
      </c>
      <c r="F4327" s="4">
        <v>43860125</v>
      </c>
      <c r="G4327" s="2">
        <v>40.85</v>
      </c>
      <c r="H4327" t="s">
        <v>5792</v>
      </c>
      <c r="L4327" t="s">
        <v>5792</v>
      </c>
      <c r="AD4327" t="str">
        <f t="shared" si="203"/>
        <v xml:space="preserve">Energie, vodné, stočné, správcovské služby </v>
      </c>
    </row>
    <row r="4328" spans="1:30" x14ac:dyDescent="0.3">
      <c r="A4328" s="3">
        <v>45280</v>
      </c>
      <c r="B4328" s="2">
        <f t="shared" si="202"/>
        <v>2023</v>
      </c>
      <c r="C4328" s="2">
        <f t="shared" si="201"/>
        <v>12</v>
      </c>
      <c r="D4328" s="2">
        <v>470</v>
      </c>
      <c r="E4328" t="s">
        <v>246</v>
      </c>
      <c r="F4328" s="4">
        <v>43860125</v>
      </c>
      <c r="G4328" s="2">
        <v>40.85</v>
      </c>
      <c r="H4328" t="s">
        <v>5792</v>
      </c>
      <c r="L4328" t="s">
        <v>5792</v>
      </c>
      <c r="AD4328" t="str">
        <f t="shared" si="203"/>
        <v xml:space="preserve">Energie, vodné, stočné, správcovské služby </v>
      </c>
    </row>
    <row r="4329" spans="1:30" x14ac:dyDescent="0.3">
      <c r="A4329" s="3">
        <v>45280</v>
      </c>
      <c r="B4329" s="2">
        <f t="shared" si="202"/>
        <v>2023</v>
      </c>
      <c r="C4329" s="2">
        <f t="shared" si="201"/>
        <v>12</v>
      </c>
      <c r="D4329" s="2">
        <v>471</v>
      </c>
      <c r="E4329" t="s">
        <v>247</v>
      </c>
      <c r="F4329" s="4">
        <v>43860125</v>
      </c>
      <c r="G4329" s="2">
        <v>167.64</v>
      </c>
      <c r="H4329" t="s">
        <v>5792</v>
      </c>
      <c r="L4329" t="s">
        <v>5792</v>
      </c>
      <c r="AD4329" t="str">
        <f t="shared" si="203"/>
        <v xml:space="preserve">Energie, vodné, stočné, správcovské služby </v>
      </c>
    </row>
    <row r="4330" spans="1:30" x14ac:dyDescent="0.3">
      <c r="A4330" s="3">
        <v>45280</v>
      </c>
      <c r="B4330" s="2">
        <f t="shared" si="202"/>
        <v>2023</v>
      </c>
      <c r="C4330" s="2">
        <f t="shared" si="201"/>
        <v>12</v>
      </c>
      <c r="D4330" s="2">
        <v>472</v>
      </c>
      <c r="E4330" t="s">
        <v>248</v>
      </c>
      <c r="F4330" s="4">
        <v>43860125</v>
      </c>
      <c r="G4330" s="2">
        <v>10.3</v>
      </c>
      <c r="H4330" t="s">
        <v>5792</v>
      </c>
      <c r="L4330" t="s">
        <v>5792</v>
      </c>
      <c r="AD4330" t="str">
        <f t="shared" si="203"/>
        <v xml:space="preserve">Energie, vodné, stočné, správcovské služby </v>
      </c>
    </row>
    <row r="4331" spans="1:30" x14ac:dyDescent="0.3">
      <c r="A4331" s="3">
        <v>45280</v>
      </c>
      <c r="B4331" s="2">
        <f t="shared" si="202"/>
        <v>2023</v>
      </c>
      <c r="C4331" s="2">
        <f t="shared" si="201"/>
        <v>12</v>
      </c>
      <c r="D4331" s="2">
        <v>473</v>
      </c>
      <c r="E4331" t="s">
        <v>249</v>
      </c>
      <c r="F4331" s="4">
        <v>43860125</v>
      </c>
      <c r="G4331" s="2">
        <v>34.03</v>
      </c>
      <c r="H4331" t="s">
        <v>5792</v>
      </c>
      <c r="L4331" t="s">
        <v>5792</v>
      </c>
      <c r="AD4331" t="str">
        <f t="shared" si="203"/>
        <v xml:space="preserve">Energie, vodné, stočné, správcovské služby </v>
      </c>
    </row>
    <row r="4332" spans="1:30" x14ac:dyDescent="0.3">
      <c r="A4332" s="3">
        <v>45280</v>
      </c>
      <c r="B4332" s="2">
        <f t="shared" si="202"/>
        <v>2023</v>
      </c>
      <c r="C4332" s="2">
        <f t="shared" si="201"/>
        <v>12</v>
      </c>
      <c r="D4332" s="2">
        <v>474</v>
      </c>
      <c r="E4332" t="s">
        <v>250</v>
      </c>
      <c r="F4332" s="4">
        <v>43860125</v>
      </c>
      <c r="G4332" s="2">
        <v>37.61</v>
      </c>
      <c r="H4332" t="s">
        <v>5792</v>
      </c>
      <c r="L4332" t="s">
        <v>5792</v>
      </c>
      <c r="AD4332" t="str">
        <f t="shared" si="203"/>
        <v xml:space="preserve">Energie, vodné, stočné, správcovské služby </v>
      </c>
    </row>
    <row r="4333" spans="1:30" x14ac:dyDescent="0.3">
      <c r="A4333" s="3">
        <v>45280</v>
      </c>
      <c r="B4333" s="2">
        <f t="shared" si="202"/>
        <v>2023</v>
      </c>
      <c r="C4333" s="2">
        <f t="shared" si="201"/>
        <v>12</v>
      </c>
      <c r="D4333" s="2">
        <v>475</v>
      </c>
      <c r="E4333" t="s">
        <v>251</v>
      </c>
      <c r="F4333" s="4">
        <v>43860125</v>
      </c>
      <c r="G4333" s="2">
        <v>196.1</v>
      </c>
      <c r="H4333" t="s">
        <v>5792</v>
      </c>
      <c r="L4333" t="s">
        <v>5792</v>
      </c>
      <c r="AD4333" t="str">
        <f t="shared" si="203"/>
        <v xml:space="preserve">Energie, vodné, stočné, správcovské služby </v>
      </c>
    </row>
    <row r="4334" spans="1:30" x14ac:dyDescent="0.3">
      <c r="A4334" s="3">
        <v>45280</v>
      </c>
      <c r="B4334" s="2">
        <f t="shared" si="202"/>
        <v>2023</v>
      </c>
      <c r="C4334" s="2">
        <f t="shared" si="201"/>
        <v>12</v>
      </c>
      <c r="D4334" s="2">
        <v>482</v>
      </c>
      <c r="E4334" t="s">
        <v>252</v>
      </c>
      <c r="F4334" s="4">
        <v>43860125</v>
      </c>
      <c r="G4334" s="2">
        <v>520.09</v>
      </c>
      <c r="H4334" t="s">
        <v>5792</v>
      </c>
      <c r="L4334" t="s">
        <v>5792</v>
      </c>
      <c r="AD4334" t="str">
        <f t="shared" si="203"/>
        <v xml:space="preserve">Energie, vodné, stočné, správcovské služby </v>
      </c>
    </row>
    <row r="4335" spans="1:30" x14ac:dyDescent="0.3">
      <c r="A4335" s="3">
        <v>45280</v>
      </c>
      <c r="B4335" s="2">
        <f t="shared" si="202"/>
        <v>2023</v>
      </c>
      <c r="C4335" s="2">
        <f t="shared" si="201"/>
        <v>12</v>
      </c>
      <c r="D4335" s="2">
        <v>484</v>
      </c>
      <c r="E4335" t="s">
        <v>253</v>
      </c>
      <c r="F4335" s="4">
        <v>43860125</v>
      </c>
      <c r="G4335" s="2">
        <v>17.41</v>
      </c>
      <c r="H4335" t="s">
        <v>5792</v>
      </c>
      <c r="L4335" t="s">
        <v>5792</v>
      </c>
      <c r="AD4335" t="str">
        <f t="shared" si="203"/>
        <v xml:space="preserve">Energie, vodné, stočné, správcovské služby </v>
      </c>
    </row>
    <row r="4336" spans="1:30" x14ac:dyDescent="0.3">
      <c r="A4336" s="3">
        <v>45280</v>
      </c>
      <c r="B4336" s="2">
        <f t="shared" si="202"/>
        <v>2023</v>
      </c>
      <c r="C4336" s="2">
        <f t="shared" si="201"/>
        <v>12</v>
      </c>
      <c r="D4336" s="2">
        <v>485</v>
      </c>
      <c r="E4336" t="s">
        <v>254</v>
      </c>
      <c r="F4336" s="4">
        <v>43860125</v>
      </c>
      <c r="G4336" s="2">
        <v>44.02</v>
      </c>
      <c r="H4336" t="s">
        <v>5792</v>
      </c>
      <c r="L4336" t="s">
        <v>5792</v>
      </c>
      <c r="AD4336" t="str">
        <f t="shared" si="203"/>
        <v xml:space="preserve">Energie, vodné, stočné, správcovské služby </v>
      </c>
    </row>
    <row r="4337" spans="1:30" x14ac:dyDescent="0.3">
      <c r="A4337" s="3">
        <v>45280</v>
      </c>
      <c r="B4337" s="2">
        <f t="shared" si="202"/>
        <v>2023</v>
      </c>
      <c r="C4337" s="2">
        <f t="shared" si="201"/>
        <v>12</v>
      </c>
      <c r="D4337" s="2">
        <v>526</v>
      </c>
      <c r="E4337" t="s">
        <v>269</v>
      </c>
      <c r="F4337" s="4">
        <v>43860125</v>
      </c>
      <c r="G4337" s="2">
        <v>-2700.98</v>
      </c>
      <c r="H4337" t="s">
        <v>5792</v>
      </c>
      <c r="L4337" t="s">
        <v>5792</v>
      </c>
      <c r="AD4337" t="str">
        <f t="shared" si="203"/>
        <v xml:space="preserve">Energie, vodné, stočné, správcovské služby </v>
      </c>
    </row>
    <row r="4338" spans="1:30" x14ac:dyDescent="0.3">
      <c r="A4338" s="3">
        <v>45280</v>
      </c>
      <c r="B4338" s="2">
        <f t="shared" si="202"/>
        <v>2023</v>
      </c>
      <c r="C4338" s="2">
        <f t="shared" si="201"/>
        <v>12</v>
      </c>
      <c r="D4338" s="2">
        <v>527</v>
      </c>
      <c r="E4338" t="s">
        <v>270</v>
      </c>
      <c r="F4338" s="4">
        <v>43860125</v>
      </c>
      <c r="G4338" s="2">
        <v>-2131.09</v>
      </c>
      <c r="H4338" t="s">
        <v>5792</v>
      </c>
      <c r="L4338" t="s">
        <v>5792</v>
      </c>
      <c r="AD4338" t="str">
        <f t="shared" si="203"/>
        <v xml:space="preserve">Energie, vodné, stočné, správcovské služby </v>
      </c>
    </row>
    <row r="4339" spans="1:30" x14ac:dyDescent="0.3">
      <c r="A4339" s="3">
        <v>45280</v>
      </c>
      <c r="B4339" s="2">
        <f t="shared" si="202"/>
        <v>2023</v>
      </c>
      <c r="C4339" s="2">
        <f t="shared" si="201"/>
        <v>12</v>
      </c>
      <c r="D4339" s="2">
        <v>1451</v>
      </c>
      <c r="E4339" t="s">
        <v>272</v>
      </c>
      <c r="F4339" s="4">
        <v>43860125</v>
      </c>
      <c r="G4339" s="2">
        <v>105.43</v>
      </c>
      <c r="H4339" t="s">
        <v>5792</v>
      </c>
      <c r="L4339" t="s">
        <v>5792</v>
      </c>
      <c r="AD4339" t="str">
        <f t="shared" si="203"/>
        <v xml:space="preserve">Energie, vodné, stočné, správcovské služby </v>
      </c>
    </row>
    <row r="4340" spans="1:30" x14ac:dyDescent="0.3">
      <c r="A4340" s="3">
        <v>45280</v>
      </c>
      <c r="B4340" s="2">
        <f t="shared" si="202"/>
        <v>2023</v>
      </c>
      <c r="C4340" s="2">
        <f t="shared" si="201"/>
        <v>12</v>
      </c>
      <c r="D4340" s="2">
        <v>1452</v>
      </c>
      <c r="E4340" t="s">
        <v>272</v>
      </c>
      <c r="F4340" s="4">
        <v>43860125</v>
      </c>
      <c r="G4340" s="2">
        <v>3602.04</v>
      </c>
      <c r="H4340" t="s">
        <v>5792</v>
      </c>
      <c r="L4340" t="s">
        <v>5792</v>
      </c>
      <c r="AD4340" t="str">
        <f t="shared" si="203"/>
        <v xml:space="preserve">Energie, vodné, stočné, správcovské služby </v>
      </c>
    </row>
    <row r="4341" spans="1:30" x14ac:dyDescent="0.3">
      <c r="A4341" s="3">
        <v>45280</v>
      </c>
      <c r="B4341" s="2">
        <f t="shared" si="202"/>
        <v>2023</v>
      </c>
      <c r="C4341" s="2">
        <f t="shared" si="201"/>
        <v>12</v>
      </c>
      <c r="D4341" s="2">
        <v>1485</v>
      </c>
      <c r="E4341" t="s">
        <v>278</v>
      </c>
      <c r="F4341" s="4">
        <v>43860125</v>
      </c>
      <c r="G4341" s="2">
        <v>10.3</v>
      </c>
      <c r="H4341" t="s">
        <v>5792</v>
      </c>
      <c r="L4341" t="s">
        <v>5792</v>
      </c>
      <c r="AD4341" t="str">
        <f t="shared" si="203"/>
        <v xml:space="preserve">Energie, vodné, stočné, správcovské služby </v>
      </c>
    </row>
    <row r="4342" spans="1:30" x14ac:dyDescent="0.3">
      <c r="A4342" s="3">
        <v>45280</v>
      </c>
      <c r="B4342" s="2">
        <f t="shared" si="202"/>
        <v>2023</v>
      </c>
      <c r="C4342" s="2">
        <f t="shared" si="201"/>
        <v>12</v>
      </c>
      <c r="D4342" s="2">
        <v>1486</v>
      </c>
      <c r="E4342" t="s">
        <v>279</v>
      </c>
      <c r="F4342" s="4">
        <v>43860125</v>
      </c>
      <c r="G4342" s="2">
        <v>7.78</v>
      </c>
      <c r="H4342" t="s">
        <v>5792</v>
      </c>
      <c r="L4342" t="s">
        <v>5792</v>
      </c>
      <c r="AD4342" t="str">
        <f t="shared" si="203"/>
        <v xml:space="preserve">Energie, vodné, stočné, správcovské služby </v>
      </c>
    </row>
    <row r="4343" spans="1:30" x14ac:dyDescent="0.3">
      <c r="A4343" s="3">
        <v>45279</v>
      </c>
      <c r="B4343" s="2">
        <f t="shared" si="202"/>
        <v>2023</v>
      </c>
      <c r="C4343" s="2">
        <f t="shared" si="201"/>
        <v>12</v>
      </c>
      <c r="D4343" s="2">
        <v>1523</v>
      </c>
      <c r="E4343" t="s">
        <v>311</v>
      </c>
      <c r="F4343" s="4">
        <v>43860125</v>
      </c>
      <c r="G4343" s="2">
        <v>4691.78</v>
      </c>
      <c r="H4343" t="s">
        <v>5792</v>
      </c>
      <c r="L4343" t="s">
        <v>5792</v>
      </c>
      <c r="AD4343" t="str">
        <f t="shared" si="203"/>
        <v xml:space="preserve">Energie, vodné, stočné, správcovské služby </v>
      </c>
    </row>
    <row r="4344" spans="1:30" x14ac:dyDescent="0.3">
      <c r="A4344" s="3">
        <v>45278</v>
      </c>
      <c r="B4344" s="2">
        <f t="shared" si="202"/>
        <v>2023</v>
      </c>
      <c r="C4344" s="2">
        <f t="shared" si="201"/>
        <v>12</v>
      </c>
      <c r="D4344" s="2">
        <v>495</v>
      </c>
      <c r="E4344" t="s">
        <v>315</v>
      </c>
      <c r="F4344" s="4">
        <v>43860125</v>
      </c>
      <c r="G4344" s="2">
        <v>-18.47</v>
      </c>
      <c r="H4344" t="s">
        <v>5792</v>
      </c>
      <c r="L4344" t="s">
        <v>5792</v>
      </c>
      <c r="AD4344" t="str">
        <f t="shared" si="203"/>
        <v xml:space="preserve">Energie, vodné, stočné, správcovské služby </v>
      </c>
    </row>
    <row r="4345" spans="1:30" x14ac:dyDescent="0.3">
      <c r="A4345" s="3">
        <v>45274</v>
      </c>
      <c r="B4345" s="2">
        <f t="shared" si="202"/>
        <v>2023</v>
      </c>
      <c r="C4345" s="2">
        <f t="shared" si="201"/>
        <v>12</v>
      </c>
      <c r="D4345" s="2">
        <v>441</v>
      </c>
      <c r="E4345" t="s">
        <v>328</v>
      </c>
      <c r="F4345" s="4">
        <v>43860125</v>
      </c>
      <c r="G4345" s="2">
        <v>52.61</v>
      </c>
      <c r="H4345" t="s">
        <v>5792</v>
      </c>
      <c r="L4345" t="s">
        <v>5792</v>
      </c>
      <c r="AD4345" t="str">
        <f t="shared" si="203"/>
        <v xml:space="preserve">Energie, vodné, stočné, správcovské služby </v>
      </c>
    </row>
    <row r="4346" spans="1:30" x14ac:dyDescent="0.3">
      <c r="A4346" s="3">
        <v>45273</v>
      </c>
      <c r="B4346" s="2">
        <f t="shared" si="202"/>
        <v>2023</v>
      </c>
      <c r="C4346" s="2">
        <f t="shared" si="201"/>
        <v>12</v>
      </c>
      <c r="D4346" s="2">
        <v>494</v>
      </c>
      <c r="E4346" t="s">
        <v>373</v>
      </c>
      <c r="F4346" s="4">
        <v>43860125</v>
      </c>
      <c r="G4346" s="2">
        <v>-19.09</v>
      </c>
      <c r="H4346" t="s">
        <v>5792</v>
      </c>
      <c r="L4346" t="s">
        <v>5792</v>
      </c>
      <c r="AD4346" t="str">
        <f t="shared" si="203"/>
        <v xml:space="preserve">Energie, vodné, stočné, správcovské služby </v>
      </c>
    </row>
    <row r="4347" spans="1:30" x14ac:dyDescent="0.3">
      <c r="A4347" s="3">
        <v>45273</v>
      </c>
      <c r="B4347" s="2">
        <f t="shared" si="202"/>
        <v>2023</v>
      </c>
      <c r="C4347" s="2">
        <f t="shared" si="201"/>
        <v>12</v>
      </c>
      <c r="D4347" s="2">
        <v>515</v>
      </c>
      <c r="E4347" t="s">
        <v>374</v>
      </c>
      <c r="F4347" s="4">
        <v>43860125</v>
      </c>
      <c r="G4347" s="2">
        <v>-3.77</v>
      </c>
      <c r="H4347" t="s">
        <v>5792</v>
      </c>
      <c r="L4347" t="s">
        <v>5792</v>
      </c>
      <c r="AD4347" t="str">
        <f t="shared" si="203"/>
        <v xml:space="preserve">Energie, vodné, stočné, správcovské služby </v>
      </c>
    </row>
    <row r="4348" spans="1:30" x14ac:dyDescent="0.3">
      <c r="A4348" s="3">
        <v>45273</v>
      </c>
      <c r="B4348" s="2">
        <f t="shared" si="202"/>
        <v>2023</v>
      </c>
      <c r="C4348" s="2">
        <f t="shared" si="201"/>
        <v>12</v>
      </c>
      <c r="D4348" s="2">
        <v>516</v>
      </c>
      <c r="E4348" t="s">
        <v>375</v>
      </c>
      <c r="F4348" s="4">
        <v>43860125</v>
      </c>
      <c r="G4348" s="2">
        <v>-10.029999999999999</v>
      </c>
      <c r="H4348" t="s">
        <v>5792</v>
      </c>
      <c r="L4348" t="s">
        <v>5792</v>
      </c>
      <c r="AD4348" t="str">
        <f t="shared" si="203"/>
        <v xml:space="preserve">Energie, vodné, stočné, správcovské služby </v>
      </c>
    </row>
    <row r="4349" spans="1:30" x14ac:dyDescent="0.3">
      <c r="A4349" s="3">
        <v>45273</v>
      </c>
      <c r="B4349" s="2">
        <f t="shared" si="202"/>
        <v>2023</v>
      </c>
      <c r="C4349" s="2">
        <f t="shared" si="201"/>
        <v>12</v>
      </c>
      <c r="D4349" s="2">
        <v>520</v>
      </c>
      <c r="E4349" t="s">
        <v>376</v>
      </c>
      <c r="F4349" s="4">
        <v>43860125</v>
      </c>
      <c r="G4349" s="2">
        <v>-133.4</v>
      </c>
      <c r="H4349" t="s">
        <v>5792</v>
      </c>
      <c r="L4349" t="s">
        <v>5792</v>
      </c>
      <c r="AD4349" t="str">
        <f t="shared" si="203"/>
        <v xml:space="preserve">Energie, vodné, stočné, správcovské služby </v>
      </c>
    </row>
    <row r="4350" spans="1:30" x14ac:dyDescent="0.3">
      <c r="A4350" s="3">
        <v>45267</v>
      </c>
      <c r="B4350" s="2">
        <f t="shared" si="202"/>
        <v>2023</v>
      </c>
      <c r="C4350" s="2">
        <f t="shared" si="201"/>
        <v>12</v>
      </c>
      <c r="D4350" s="2">
        <v>479</v>
      </c>
      <c r="E4350" t="s">
        <v>407</v>
      </c>
      <c r="F4350" s="4">
        <v>43860125</v>
      </c>
      <c r="G4350" s="2">
        <v>-688.07</v>
      </c>
      <c r="H4350" t="s">
        <v>5792</v>
      </c>
      <c r="L4350" t="s">
        <v>5792</v>
      </c>
      <c r="AD4350" t="str">
        <f t="shared" si="203"/>
        <v xml:space="preserve">Energie, vodné, stočné, správcovské služby </v>
      </c>
    </row>
    <row r="4351" spans="1:30" x14ac:dyDescent="0.3">
      <c r="A4351" s="3">
        <v>45267</v>
      </c>
      <c r="B4351" s="2">
        <f t="shared" si="202"/>
        <v>2023</v>
      </c>
      <c r="C4351" s="2">
        <f t="shared" si="201"/>
        <v>12</v>
      </c>
      <c r="D4351" s="2">
        <v>478</v>
      </c>
      <c r="E4351" t="s">
        <v>408</v>
      </c>
      <c r="F4351" s="4">
        <v>43860125</v>
      </c>
      <c r="G4351" s="2">
        <v>-255.1</v>
      </c>
      <c r="H4351" t="s">
        <v>5792</v>
      </c>
      <c r="L4351" t="s">
        <v>5792</v>
      </c>
      <c r="AD4351" t="str">
        <f t="shared" si="203"/>
        <v xml:space="preserve">Energie, vodné, stočné, správcovské služby </v>
      </c>
    </row>
    <row r="4352" spans="1:30" x14ac:dyDescent="0.3">
      <c r="A4352" s="3">
        <v>45267</v>
      </c>
      <c r="B4352" s="2">
        <f t="shared" si="202"/>
        <v>2023</v>
      </c>
      <c r="C4352" s="2">
        <f t="shared" si="201"/>
        <v>12</v>
      </c>
      <c r="D4352" s="2">
        <v>477</v>
      </c>
      <c r="E4352" t="s">
        <v>409</v>
      </c>
      <c r="F4352" s="4">
        <v>43860125</v>
      </c>
      <c r="G4352" s="2">
        <v>-225.08</v>
      </c>
      <c r="H4352" t="s">
        <v>5792</v>
      </c>
      <c r="L4352" t="s">
        <v>5792</v>
      </c>
      <c r="AD4352" t="str">
        <f t="shared" si="203"/>
        <v xml:space="preserve">Energie, vodné, stočné, správcovské služby </v>
      </c>
    </row>
    <row r="4353" spans="1:30" x14ac:dyDescent="0.3">
      <c r="A4353" s="3">
        <v>45267</v>
      </c>
      <c r="B4353" s="2">
        <f t="shared" si="202"/>
        <v>2023</v>
      </c>
      <c r="C4353" s="2">
        <f t="shared" si="201"/>
        <v>12</v>
      </c>
      <c r="D4353" s="2">
        <v>476</v>
      </c>
      <c r="E4353" t="s">
        <v>410</v>
      </c>
      <c r="F4353" s="4">
        <v>43860125</v>
      </c>
      <c r="G4353" s="2">
        <v>-715.39</v>
      </c>
      <c r="H4353" t="s">
        <v>5792</v>
      </c>
      <c r="L4353" t="s">
        <v>5792</v>
      </c>
      <c r="AD4353" t="str">
        <f t="shared" si="203"/>
        <v xml:space="preserve">Energie, vodné, stočné, správcovské služby </v>
      </c>
    </row>
    <row r="4354" spans="1:30" x14ac:dyDescent="0.3">
      <c r="A4354" s="3">
        <v>45267</v>
      </c>
      <c r="B4354" s="2">
        <f t="shared" si="202"/>
        <v>2023</v>
      </c>
      <c r="C4354" s="2">
        <f t="shared" ref="C4354:C4417" si="204">MONTH(A4354)</f>
        <v>12</v>
      </c>
      <c r="D4354" s="2">
        <v>469</v>
      </c>
      <c r="E4354" t="s">
        <v>411</v>
      </c>
      <c r="F4354" s="4">
        <v>43860125</v>
      </c>
      <c r="G4354" s="2">
        <v>-76.03</v>
      </c>
      <c r="H4354" t="s">
        <v>5792</v>
      </c>
      <c r="L4354" t="s">
        <v>5792</v>
      </c>
      <c r="AD4354" t="str">
        <f t="shared" si="203"/>
        <v xml:space="preserve">Energie, vodné, stočné, správcovské služby </v>
      </c>
    </row>
    <row r="4355" spans="1:30" x14ac:dyDescent="0.3">
      <c r="A4355" s="3">
        <v>45267</v>
      </c>
      <c r="B4355" s="2">
        <f t="shared" ref="B4355:B4418" si="205">YEAR(A4355)</f>
        <v>2023</v>
      </c>
      <c r="C4355" s="2">
        <f t="shared" si="204"/>
        <v>12</v>
      </c>
      <c r="D4355" s="2">
        <v>1487</v>
      </c>
      <c r="E4355" t="s">
        <v>412</v>
      </c>
      <c r="F4355" s="4">
        <v>43860125</v>
      </c>
      <c r="G4355" s="2">
        <v>-1072.6400000000001</v>
      </c>
      <c r="H4355" t="s">
        <v>5792</v>
      </c>
      <c r="L4355" t="s">
        <v>5792</v>
      </c>
      <c r="AD4355" t="str">
        <f t="shared" ref="AD4355:AD4418" si="206">_xlfn.CONCAT(IF($K4355="x",_xlfn.CONCAT($K$1, " "),""),IF($L4355="x",_xlfn.CONCAT($L$1, " "),""),IF($M4355="x",_xlfn.CONCAT($M$1, " "),""),IF($N4355="x",_xlfn.CONCAT($N$1, " "),""),IF($O4355="x",_xlfn.CONCAT($O$1, " "),""),IF($P4355="x",_xlfn.CONCAT($P$1, " "),""),IF($Q4355="x",_xlfn.CONCAT($Q$1, " "),""),IF($R4355="x",_xlfn.CONCAT($R$1, " "),""),IF($S4355="x",_xlfn.CONCAT($S$1, " "),""), IF($T4355="x",_xlfn.CONCAT($T$1, " "),""),IF($U4355="x",_xlfn.CONCAT($U$1, " "),""),IF($V4355="x",_xlfn.CONCAT($V$1, " "),""),IF($W4355="x",_xlfn.CONCAT($W$1, " "),""),IF($X4355="x",_xlfn.CONCAT($X$1, " "),""),IF($Y4355="x",_xlfn.CONCAT($Y$1, " "),""),IF($Z4355="x",_xlfn.CONCAT($Z$1, " "),""),IF($AA4355="x",_xlfn.CONCAT($AA$1, " "),""),IF($AB4355="x",_xlfn.CONCAT($AB$1, " "),""),IF($AC4355="x",_xlfn.CONCAT($AC$1, " "),""))</f>
        <v xml:space="preserve">Energie, vodné, stočné, správcovské služby </v>
      </c>
    </row>
    <row r="4356" spans="1:30" x14ac:dyDescent="0.3">
      <c r="A4356" s="3">
        <v>45266</v>
      </c>
      <c r="B4356" s="2">
        <f t="shared" si="205"/>
        <v>2023</v>
      </c>
      <c r="C4356" s="2">
        <f t="shared" si="204"/>
        <v>12</v>
      </c>
      <c r="D4356" s="2">
        <v>1472</v>
      </c>
      <c r="E4356" t="s">
        <v>431</v>
      </c>
      <c r="F4356" s="4">
        <v>43860125</v>
      </c>
      <c r="G4356" s="2">
        <v>-33.020000000000003</v>
      </c>
      <c r="H4356" t="s">
        <v>5792</v>
      </c>
      <c r="L4356" t="s">
        <v>5792</v>
      </c>
      <c r="AD4356" t="str">
        <f t="shared" si="206"/>
        <v xml:space="preserve">Energie, vodné, stočné, správcovské služby </v>
      </c>
    </row>
    <row r="4357" spans="1:30" x14ac:dyDescent="0.3">
      <c r="A4357" s="3">
        <v>45258</v>
      </c>
      <c r="B4357" s="2">
        <f t="shared" si="205"/>
        <v>2023</v>
      </c>
      <c r="C4357" s="2">
        <f t="shared" si="204"/>
        <v>11</v>
      </c>
      <c r="D4357" s="2">
        <v>434</v>
      </c>
      <c r="E4357" t="s">
        <v>474</v>
      </c>
      <c r="F4357" s="4">
        <v>43860125</v>
      </c>
      <c r="G4357" s="2">
        <v>38.29</v>
      </c>
      <c r="H4357" t="s">
        <v>5792</v>
      </c>
      <c r="L4357" t="s">
        <v>5792</v>
      </c>
      <c r="AD4357" t="str">
        <f t="shared" si="206"/>
        <v xml:space="preserve">Energie, vodné, stočné, správcovské služby </v>
      </c>
    </row>
    <row r="4358" spans="1:30" x14ac:dyDescent="0.3">
      <c r="A4358" s="3">
        <v>45258</v>
      </c>
      <c r="B4358" s="2">
        <f t="shared" si="205"/>
        <v>2023</v>
      </c>
      <c r="C4358" s="2">
        <f t="shared" si="204"/>
        <v>11</v>
      </c>
      <c r="D4358" s="2">
        <v>433</v>
      </c>
      <c r="E4358" t="s">
        <v>475</v>
      </c>
      <c r="F4358" s="4">
        <v>43860125</v>
      </c>
      <c r="G4358" s="2">
        <v>34.85</v>
      </c>
      <c r="H4358" t="s">
        <v>5792</v>
      </c>
      <c r="L4358" t="s">
        <v>5792</v>
      </c>
      <c r="AD4358" t="str">
        <f t="shared" si="206"/>
        <v xml:space="preserve">Energie, vodné, stočné, správcovské služby </v>
      </c>
    </row>
    <row r="4359" spans="1:30" x14ac:dyDescent="0.3">
      <c r="A4359" s="3">
        <v>45258</v>
      </c>
      <c r="B4359" s="2">
        <f t="shared" si="205"/>
        <v>2023</v>
      </c>
      <c r="C4359" s="2">
        <f t="shared" si="204"/>
        <v>11</v>
      </c>
      <c r="D4359" s="2">
        <v>428</v>
      </c>
      <c r="E4359" t="s">
        <v>476</v>
      </c>
      <c r="F4359" s="4">
        <v>43860125</v>
      </c>
      <c r="G4359" s="2">
        <v>10.39</v>
      </c>
      <c r="H4359" t="s">
        <v>5792</v>
      </c>
      <c r="L4359" t="s">
        <v>5792</v>
      </c>
      <c r="AD4359" t="str">
        <f t="shared" si="206"/>
        <v xml:space="preserve">Energie, vodné, stočné, správcovské služby </v>
      </c>
    </row>
    <row r="4360" spans="1:30" x14ac:dyDescent="0.3">
      <c r="A4360" s="3">
        <v>45258</v>
      </c>
      <c r="B4360" s="2">
        <f t="shared" si="205"/>
        <v>2023</v>
      </c>
      <c r="C4360" s="2">
        <f t="shared" si="204"/>
        <v>11</v>
      </c>
      <c r="D4360" s="2">
        <v>423</v>
      </c>
      <c r="E4360" t="s">
        <v>477</v>
      </c>
      <c r="F4360" s="4">
        <v>43860125</v>
      </c>
      <c r="G4360" s="2">
        <v>347.77</v>
      </c>
      <c r="H4360" t="s">
        <v>5792</v>
      </c>
      <c r="L4360" t="s">
        <v>5792</v>
      </c>
      <c r="AD4360" t="str">
        <f t="shared" si="206"/>
        <v xml:space="preserve">Energie, vodné, stočné, správcovské služby </v>
      </c>
    </row>
    <row r="4361" spans="1:30" x14ac:dyDescent="0.3">
      <c r="A4361" s="3">
        <v>45258</v>
      </c>
      <c r="B4361" s="2">
        <f t="shared" si="205"/>
        <v>2023</v>
      </c>
      <c r="C4361" s="2">
        <f t="shared" si="204"/>
        <v>11</v>
      </c>
      <c r="D4361" s="2">
        <v>422</v>
      </c>
      <c r="E4361" t="s">
        <v>478</v>
      </c>
      <c r="F4361" s="4">
        <v>43860125</v>
      </c>
      <c r="G4361" s="2">
        <v>2040.55</v>
      </c>
      <c r="H4361" t="s">
        <v>5792</v>
      </c>
      <c r="L4361" t="s">
        <v>5792</v>
      </c>
      <c r="AD4361" t="str">
        <f t="shared" si="206"/>
        <v xml:space="preserve">Energie, vodné, stočné, správcovské služby </v>
      </c>
    </row>
    <row r="4362" spans="1:30" x14ac:dyDescent="0.3">
      <c r="A4362" s="3">
        <v>45258</v>
      </c>
      <c r="B4362" s="2">
        <f t="shared" si="205"/>
        <v>2023</v>
      </c>
      <c r="C4362" s="2">
        <f t="shared" si="204"/>
        <v>11</v>
      </c>
      <c r="D4362" s="2">
        <v>421</v>
      </c>
      <c r="E4362" t="s">
        <v>479</v>
      </c>
      <c r="F4362" s="4">
        <v>43860125</v>
      </c>
      <c r="G4362" s="2">
        <v>160.63</v>
      </c>
      <c r="H4362" t="s">
        <v>5792</v>
      </c>
      <c r="L4362" t="s">
        <v>5792</v>
      </c>
      <c r="AD4362" t="str">
        <f t="shared" si="206"/>
        <v xml:space="preserve">Energie, vodné, stočné, správcovské služby </v>
      </c>
    </row>
    <row r="4363" spans="1:30" x14ac:dyDescent="0.3">
      <c r="A4363" s="3">
        <v>45258</v>
      </c>
      <c r="B4363" s="2">
        <f t="shared" si="205"/>
        <v>2023</v>
      </c>
      <c r="C4363" s="2">
        <f t="shared" si="204"/>
        <v>11</v>
      </c>
      <c r="D4363" s="2">
        <v>395</v>
      </c>
      <c r="E4363" t="s">
        <v>480</v>
      </c>
      <c r="F4363" s="4">
        <v>43860125</v>
      </c>
      <c r="G4363" s="2">
        <v>77.28</v>
      </c>
      <c r="H4363" t="s">
        <v>5792</v>
      </c>
      <c r="L4363" t="s">
        <v>5792</v>
      </c>
      <c r="AD4363" t="str">
        <f t="shared" si="206"/>
        <v xml:space="preserve">Energie, vodné, stočné, správcovské služby </v>
      </c>
    </row>
    <row r="4364" spans="1:30" x14ac:dyDescent="0.3">
      <c r="A4364" s="3">
        <v>45258</v>
      </c>
      <c r="B4364" s="2">
        <f t="shared" si="205"/>
        <v>2023</v>
      </c>
      <c r="C4364" s="2">
        <f t="shared" si="204"/>
        <v>11</v>
      </c>
      <c r="D4364" s="2">
        <v>392</v>
      </c>
      <c r="E4364" t="s">
        <v>481</v>
      </c>
      <c r="F4364" s="4">
        <v>43860125</v>
      </c>
      <c r="G4364" s="2">
        <v>17.95</v>
      </c>
      <c r="H4364" t="s">
        <v>5792</v>
      </c>
      <c r="L4364" t="s">
        <v>5792</v>
      </c>
      <c r="AD4364" t="str">
        <f t="shared" si="206"/>
        <v xml:space="preserve">Energie, vodné, stočné, správcovské služby </v>
      </c>
    </row>
    <row r="4365" spans="1:30" x14ac:dyDescent="0.3">
      <c r="A4365" s="3">
        <v>45253</v>
      </c>
      <c r="B4365" s="2">
        <f t="shared" si="205"/>
        <v>2023</v>
      </c>
      <c r="C4365" s="2">
        <f t="shared" si="204"/>
        <v>11</v>
      </c>
      <c r="D4365" s="2">
        <v>1270</v>
      </c>
      <c r="E4365" t="s">
        <v>504</v>
      </c>
      <c r="F4365" s="4">
        <v>43860125</v>
      </c>
      <c r="G4365" s="2">
        <v>108.38</v>
      </c>
      <c r="H4365" t="s">
        <v>5792</v>
      </c>
      <c r="L4365" t="s">
        <v>5792</v>
      </c>
      <c r="AD4365" t="str">
        <f t="shared" si="206"/>
        <v xml:space="preserve">Energie, vodné, stočné, správcovské služby </v>
      </c>
    </row>
    <row r="4366" spans="1:30" x14ac:dyDescent="0.3">
      <c r="A4366" s="3">
        <v>45253</v>
      </c>
      <c r="B4366" s="2">
        <f t="shared" si="205"/>
        <v>2023</v>
      </c>
      <c r="C4366" s="2">
        <f t="shared" si="204"/>
        <v>11</v>
      </c>
      <c r="D4366" s="2">
        <v>398</v>
      </c>
      <c r="E4366" t="s">
        <v>505</v>
      </c>
      <c r="F4366" s="4">
        <v>43860125</v>
      </c>
      <c r="G4366" s="2">
        <v>10.57</v>
      </c>
      <c r="H4366" t="s">
        <v>5792</v>
      </c>
      <c r="L4366" t="s">
        <v>5792</v>
      </c>
      <c r="AD4366" t="str">
        <f t="shared" si="206"/>
        <v xml:space="preserve">Energie, vodné, stočné, správcovské služby </v>
      </c>
    </row>
    <row r="4367" spans="1:30" x14ac:dyDescent="0.3">
      <c r="A4367" s="3">
        <v>45253</v>
      </c>
      <c r="B4367" s="2">
        <f t="shared" si="205"/>
        <v>2023</v>
      </c>
      <c r="C4367" s="2">
        <f t="shared" si="204"/>
        <v>11</v>
      </c>
      <c r="D4367" s="2">
        <v>397</v>
      </c>
      <c r="E4367" t="s">
        <v>506</v>
      </c>
      <c r="F4367" s="4">
        <v>43860125</v>
      </c>
      <c r="G4367" s="2">
        <v>25.55</v>
      </c>
      <c r="H4367" t="s">
        <v>5792</v>
      </c>
      <c r="L4367" t="s">
        <v>5792</v>
      </c>
      <c r="AD4367" t="str">
        <f t="shared" si="206"/>
        <v xml:space="preserve">Energie, vodné, stočné, správcovské služby </v>
      </c>
    </row>
    <row r="4368" spans="1:30" x14ac:dyDescent="0.3">
      <c r="A4368" s="3">
        <v>45253</v>
      </c>
      <c r="B4368" s="2">
        <f t="shared" si="205"/>
        <v>2023</v>
      </c>
      <c r="C4368" s="2">
        <f t="shared" si="204"/>
        <v>11</v>
      </c>
      <c r="D4368" s="2">
        <v>396</v>
      </c>
      <c r="E4368" t="s">
        <v>507</v>
      </c>
      <c r="F4368" s="4">
        <v>43860125</v>
      </c>
      <c r="G4368" s="2">
        <v>42.22</v>
      </c>
      <c r="H4368" t="s">
        <v>5792</v>
      </c>
      <c r="L4368" t="s">
        <v>5792</v>
      </c>
      <c r="AD4368" t="str">
        <f t="shared" si="206"/>
        <v xml:space="preserve">Energie, vodné, stočné, správcovské služby </v>
      </c>
    </row>
    <row r="4369" spans="1:30" x14ac:dyDescent="0.3">
      <c r="A4369" s="3">
        <v>45253</v>
      </c>
      <c r="B4369" s="2">
        <f t="shared" si="205"/>
        <v>2023</v>
      </c>
      <c r="C4369" s="2">
        <f t="shared" si="204"/>
        <v>11</v>
      </c>
      <c r="D4369" s="2">
        <v>394</v>
      </c>
      <c r="E4369" t="s">
        <v>508</v>
      </c>
      <c r="F4369" s="4">
        <v>43860125</v>
      </c>
      <c r="G4369" s="2">
        <v>27.46</v>
      </c>
      <c r="H4369" t="s">
        <v>5792</v>
      </c>
      <c r="L4369" t="s">
        <v>5792</v>
      </c>
      <c r="AD4369" t="str">
        <f t="shared" si="206"/>
        <v xml:space="preserve">Energie, vodné, stočné, správcovské služby </v>
      </c>
    </row>
    <row r="4370" spans="1:30" x14ac:dyDescent="0.3">
      <c r="A4370" s="3">
        <v>45253</v>
      </c>
      <c r="B4370" s="2">
        <f t="shared" si="205"/>
        <v>2023</v>
      </c>
      <c r="C4370" s="2">
        <f t="shared" si="204"/>
        <v>11</v>
      </c>
      <c r="D4370" s="2">
        <v>393</v>
      </c>
      <c r="E4370" t="s">
        <v>509</v>
      </c>
      <c r="F4370" s="4">
        <v>43860125</v>
      </c>
      <c r="G4370" s="2">
        <v>211.72</v>
      </c>
      <c r="H4370" t="s">
        <v>5792</v>
      </c>
      <c r="L4370" t="s">
        <v>5792</v>
      </c>
      <c r="AD4370" t="str">
        <f t="shared" si="206"/>
        <v xml:space="preserve">Energie, vodné, stočné, správcovské služby </v>
      </c>
    </row>
    <row r="4371" spans="1:30" x14ac:dyDescent="0.3">
      <c r="A4371" s="3">
        <v>45253</v>
      </c>
      <c r="B4371" s="2">
        <f t="shared" si="205"/>
        <v>2023</v>
      </c>
      <c r="C4371" s="2">
        <f t="shared" si="204"/>
        <v>11</v>
      </c>
      <c r="D4371" s="2">
        <v>391</v>
      </c>
      <c r="E4371" t="s">
        <v>510</v>
      </c>
      <c r="F4371" s="4">
        <v>43860125</v>
      </c>
      <c r="G4371" s="2">
        <v>27.46</v>
      </c>
      <c r="H4371" t="s">
        <v>5792</v>
      </c>
      <c r="L4371" t="s">
        <v>5792</v>
      </c>
      <c r="AD4371" t="str">
        <f t="shared" si="206"/>
        <v xml:space="preserve">Energie, vodné, stočné, správcovské služby </v>
      </c>
    </row>
    <row r="4372" spans="1:30" x14ac:dyDescent="0.3">
      <c r="A4372" s="3">
        <v>45253</v>
      </c>
      <c r="B4372" s="2">
        <f t="shared" si="205"/>
        <v>2023</v>
      </c>
      <c r="C4372" s="2">
        <f t="shared" si="204"/>
        <v>11</v>
      </c>
      <c r="D4372" s="2">
        <v>390</v>
      </c>
      <c r="E4372" t="s">
        <v>511</v>
      </c>
      <c r="F4372" s="4">
        <v>43860125</v>
      </c>
      <c r="G4372" s="2">
        <v>45.38</v>
      </c>
      <c r="H4372" t="s">
        <v>5792</v>
      </c>
      <c r="L4372" t="s">
        <v>5792</v>
      </c>
      <c r="AD4372" t="str">
        <f t="shared" si="206"/>
        <v xml:space="preserve">Energie, vodné, stočné, správcovské služby </v>
      </c>
    </row>
    <row r="4373" spans="1:30" x14ac:dyDescent="0.3">
      <c r="A4373" s="3">
        <v>45253</v>
      </c>
      <c r="B4373" s="2">
        <f t="shared" si="205"/>
        <v>2023</v>
      </c>
      <c r="C4373" s="2">
        <f t="shared" si="204"/>
        <v>11</v>
      </c>
      <c r="D4373" s="2">
        <v>389</v>
      </c>
      <c r="E4373" t="s">
        <v>512</v>
      </c>
      <c r="F4373" s="4">
        <v>43860125</v>
      </c>
      <c r="G4373" s="2">
        <v>11.63</v>
      </c>
      <c r="H4373" t="s">
        <v>5792</v>
      </c>
      <c r="L4373" t="s">
        <v>5792</v>
      </c>
      <c r="AD4373" t="str">
        <f t="shared" si="206"/>
        <v xml:space="preserve">Energie, vodné, stočné, správcovské služby </v>
      </c>
    </row>
    <row r="4374" spans="1:30" x14ac:dyDescent="0.3">
      <c r="A4374" s="3">
        <v>45253</v>
      </c>
      <c r="B4374" s="2">
        <f t="shared" si="205"/>
        <v>2023</v>
      </c>
      <c r="C4374" s="2">
        <f t="shared" si="204"/>
        <v>11</v>
      </c>
      <c r="D4374" s="2">
        <v>388</v>
      </c>
      <c r="E4374" t="s">
        <v>513</v>
      </c>
      <c r="F4374" s="4">
        <v>43860125</v>
      </c>
      <c r="G4374" s="2">
        <v>173.09</v>
      </c>
      <c r="H4374" t="s">
        <v>5792</v>
      </c>
      <c r="L4374" t="s">
        <v>5792</v>
      </c>
      <c r="AD4374" t="str">
        <f t="shared" si="206"/>
        <v xml:space="preserve">Energie, vodné, stočné, správcovské služby </v>
      </c>
    </row>
    <row r="4375" spans="1:30" x14ac:dyDescent="0.3">
      <c r="A4375" s="3">
        <v>45253</v>
      </c>
      <c r="B4375" s="2">
        <f t="shared" si="205"/>
        <v>2023</v>
      </c>
      <c r="C4375" s="2">
        <f t="shared" si="204"/>
        <v>11</v>
      </c>
      <c r="D4375" s="2">
        <v>387</v>
      </c>
      <c r="E4375" t="s">
        <v>514</v>
      </c>
      <c r="F4375" s="4">
        <v>43860125</v>
      </c>
      <c r="G4375" s="2">
        <v>539.16</v>
      </c>
      <c r="H4375" t="s">
        <v>5792</v>
      </c>
      <c r="L4375" t="s">
        <v>5792</v>
      </c>
      <c r="AD4375" t="str">
        <f t="shared" si="206"/>
        <v xml:space="preserve">Energie, vodné, stočné, správcovské služby </v>
      </c>
    </row>
    <row r="4376" spans="1:30" x14ac:dyDescent="0.3">
      <c r="A4376" s="3">
        <v>45253</v>
      </c>
      <c r="B4376" s="2">
        <f t="shared" si="205"/>
        <v>2023</v>
      </c>
      <c r="C4376" s="2">
        <f t="shared" si="204"/>
        <v>11</v>
      </c>
      <c r="D4376" s="2">
        <v>401</v>
      </c>
      <c r="E4376" t="s">
        <v>515</v>
      </c>
      <c r="F4376" s="4">
        <v>43860125</v>
      </c>
      <c r="G4376" s="2">
        <v>34.85</v>
      </c>
      <c r="H4376" t="s">
        <v>5792</v>
      </c>
      <c r="L4376" t="s">
        <v>5792</v>
      </c>
      <c r="AD4376" t="str">
        <f t="shared" si="206"/>
        <v xml:space="preserve">Energie, vodné, stočné, správcovské služby </v>
      </c>
    </row>
    <row r="4377" spans="1:30" x14ac:dyDescent="0.3">
      <c r="A4377" s="3">
        <v>45253</v>
      </c>
      <c r="B4377" s="2">
        <f t="shared" si="205"/>
        <v>2023</v>
      </c>
      <c r="C4377" s="2">
        <f t="shared" si="204"/>
        <v>11</v>
      </c>
      <c r="D4377" s="2">
        <v>400</v>
      </c>
      <c r="E4377" t="s">
        <v>516</v>
      </c>
      <c r="F4377" s="4">
        <v>43860125</v>
      </c>
      <c r="G4377" s="2">
        <v>938.4</v>
      </c>
      <c r="H4377" t="s">
        <v>5792</v>
      </c>
      <c r="L4377" t="s">
        <v>5792</v>
      </c>
      <c r="AD4377" t="str">
        <f t="shared" si="206"/>
        <v xml:space="preserve">Energie, vodné, stočné, správcovské služby </v>
      </c>
    </row>
    <row r="4378" spans="1:30" x14ac:dyDescent="0.3">
      <c r="A4378" s="3">
        <v>45253</v>
      </c>
      <c r="B4378" s="2">
        <f t="shared" si="205"/>
        <v>2023</v>
      </c>
      <c r="C4378" s="2">
        <f t="shared" si="204"/>
        <v>11</v>
      </c>
      <c r="D4378" s="2">
        <v>402</v>
      </c>
      <c r="E4378" t="s">
        <v>517</v>
      </c>
      <c r="F4378" s="4">
        <v>43860125</v>
      </c>
      <c r="G4378" s="2">
        <v>42.22</v>
      </c>
      <c r="H4378" t="s">
        <v>5792</v>
      </c>
      <c r="L4378" t="s">
        <v>5792</v>
      </c>
      <c r="AD4378" t="str">
        <f t="shared" si="206"/>
        <v xml:space="preserve">Energie, vodné, stočné, správcovské služby </v>
      </c>
    </row>
    <row r="4379" spans="1:30" x14ac:dyDescent="0.3">
      <c r="A4379" s="3">
        <v>45253</v>
      </c>
      <c r="B4379" s="2">
        <f t="shared" si="205"/>
        <v>2023</v>
      </c>
      <c r="C4379" s="2">
        <f t="shared" si="204"/>
        <v>11</v>
      </c>
      <c r="D4379" s="2">
        <v>403</v>
      </c>
      <c r="E4379" t="s">
        <v>518</v>
      </c>
      <c r="F4379" s="4">
        <v>43860125</v>
      </c>
      <c r="G4379" s="2">
        <v>202.66</v>
      </c>
      <c r="H4379" t="s">
        <v>5792</v>
      </c>
      <c r="L4379" t="s">
        <v>5792</v>
      </c>
      <c r="AD4379" t="str">
        <f t="shared" si="206"/>
        <v xml:space="preserve">Energie, vodné, stočné, správcovské služby </v>
      </c>
    </row>
    <row r="4380" spans="1:30" x14ac:dyDescent="0.3">
      <c r="A4380" s="3">
        <v>45253</v>
      </c>
      <c r="B4380" s="2">
        <f t="shared" si="205"/>
        <v>2023</v>
      </c>
      <c r="C4380" s="2">
        <f t="shared" si="204"/>
        <v>11</v>
      </c>
      <c r="D4380" s="2">
        <v>404</v>
      </c>
      <c r="E4380" t="s">
        <v>519</v>
      </c>
      <c r="F4380" s="4">
        <v>43860125</v>
      </c>
      <c r="G4380" s="2">
        <v>124.58</v>
      </c>
      <c r="H4380" t="s">
        <v>5792</v>
      </c>
      <c r="L4380" t="s">
        <v>5792</v>
      </c>
      <c r="AD4380" t="str">
        <f t="shared" si="206"/>
        <v xml:space="preserve">Energie, vodné, stočné, správcovské služby </v>
      </c>
    </row>
    <row r="4381" spans="1:30" x14ac:dyDescent="0.3">
      <c r="A4381" s="3">
        <v>45253</v>
      </c>
      <c r="B4381" s="2">
        <f t="shared" si="205"/>
        <v>2023</v>
      </c>
      <c r="C4381" s="2">
        <f t="shared" si="204"/>
        <v>11</v>
      </c>
      <c r="D4381" s="2">
        <v>405</v>
      </c>
      <c r="E4381" t="s">
        <v>520</v>
      </c>
      <c r="F4381" s="4">
        <v>43860125</v>
      </c>
      <c r="G4381" s="2">
        <v>35.06</v>
      </c>
      <c r="H4381" t="s">
        <v>5792</v>
      </c>
      <c r="L4381" t="s">
        <v>5792</v>
      </c>
      <c r="AD4381" t="str">
        <f t="shared" si="206"/>
        <v xml:space="preserve">Energie, vodné, stočné, správcovské služby </v>
      </c>
    </row>
    <row r="4382" spans="1:30" x14ac:dyDescent="0.3">
      <c r="A4382" s="3">
        <v>45253</v>
      </c>
      <c r="B4382" s="2">
        <f t="shared" si="205"/>
        <v>2023</v>
      </c>
      <c r="C4382" s="2">
        <f t="shared" si="204"/>
        <v>11</v>
      </c>
      <c r="D4382" s="2">
        <v>1280</v>
      </c>
      <c r="E4382" t="s">
        <v>521</v>
      </c>
      <c r="F4382" s="4">
        <v>43860125</v>
      </c>
      <c r="G4382" s="2">
        <v>63.56</v>
      </c>
      <c r="H4382" t="s">
        <v>5792</v>
      </c>
      <c r="L4382" t="s">
        <v>5792</v>
      </c>
      <c r="AD4382" t="str">
        <f t="shared" si="206"/>
        <v xml:space="preserve">Energie, vodné, stočné, správcovské služby </v>
      </c>
    </row>
    <row r="4383" spans="1:30" x14ac:dyDescent="0.3">
      <c r="A4383" s="3">
        <v>45253</v>
      </c>
      <c r="B4383" s="2">
        <f t="shared" si="205"/>
        <v>2023</v>
      </c>
      <c r="C4383" s="2">
        <f t="shared" si="204"/>
        <v>11</v>
      </c>
      <c r="D4383" s="2">
        <v>1279</v>
      </c>
      <c r="E4383" t="s">
        <v>522</v>
      </c>
      <c r="F4383" s="4">
        <v>43860125</v>
      </c>
      <c r="G4383" s="2">
        <v>10.3</v>
      </c>
      <c r="H4383" t="s">
        <v>5792</v>
      </c>
      <c r="L4383" t="s">
        <v>5792</v>
      </c>
      <c r="AD4383" t="str">
        <f t="shared" si="206"/>
        <v xml:space="preserve">Energie, vodné, stočné, správcovské služby </v>
      </c>
    </row>
    <row r="4384" spans="1:30" x14ac:dyDescent="0.3">
      <c r="A4384" s="3">
        <v>45253</v>
      </c>
      <c r="B4384" s="2">
        <f t="shared" si="205"/>
        <v>2023</v>
      </c>
      <c r="C4384" s="2">
        <f t="shared" si="204"/>
        <v>11</v>
      </c>
      <c r="D4384" s="2">
        <v>1278</v>
      </c>
      <c r="E4384" t="s">
        <v>523</v>
      </c>
      <c r="F4384" s="4">
        <v>43860125</v>
      </c>
      <c r="G4384" s="2">
        <v>7.87</v>
      </c>
      <c r="H4384" t="s">
        <v>5792</v>
      </c>
      <c r="L4384" t="s">
        <v>5792</v>
      </c>
      <c r="AD4384" t="str">
        <f t="shared" si="206"/>
        <v xml:space="preserve">Energie, vodné, stočné, správcovské služby </v>
      </c>
    </row>
    <row r="4385" spans="1:30" x14ac:dyDescent="0.3">
      <c r="A4385" s="3">
        <v>45250</v>
      </c>
      <c r="B4385" s="2">
        <f t="shared" si="205"/>
        <v>2023</v>
      </c>
      <c r="C4385" s="2">
        <f t="shared" si="204"/>
        <v>11</v>
      </c>
      <c r="D4385" s="2">
        <v>431</v>
      </c>
      <c r="E4385" t="s">
        <v>580</v>
      </c>
      <c r="F4385" s="4">
        <v>43860125</v>
      </c>
      <c r="G4385" s="2">
        <v>-73.14</v>
      </c>
      <c r="H4385" t="s">
        <v>5792</v>
      </c>
      <c r="L4385" t="s">
        <v>5792</v>
      </c>
      <c r="AD4385" t="str">
        <f t="shared" si="206"/>
        <v xml:space="preserve">Energie, vodné, stočné, správcovské služby </v>
      </c>
    </row>
    <row r="4386" spans="1:30" x14ac:dyDescent="0.3">
      <c r="A4386" s="3">
        <v>45250</v>
      </c>
      <c r="B4386" s="2">
        <f t="shared" si="205"/>
        <v>2023</v>
      </c>
      <c r="C4386" s="2">
        <f t="shared" si="204"/>
        <v>11</v>
      </c>
      <c r="D4386" s="2">
        <v>399</v>
      </c>
      <c r="E4386" t="s">
        <v>581</v>
      </c>
      <c r="F4386" s="4">
        <v>43860125</v>
      </c>
      <c r="G4386" s="2">
        <v>73.14</v>
      </c>
      <c r="H4386" t="s">
        <v>5792</v>
      </c>
      <c r="L4386" t="s">
        <v>5792</v>
      </c>
      <c r="AD4386" t="str">
        <f t="shared" si="206"/>
        <v xml:space="preserve">Energie, vodné, stočné, správcovské služby </v>
      </c>
    </row>
    <row r="4387" spans="1:30" x14ac:dyDescent="0.3">
      <c r="A4387" s="3">
        <v>45246</v>
      </c>
      <c r="B4387" s="2">
        <f t="shared" si="205"/>
        <v>2023</v>
      </c>
      <c r="C4387" s="2">
        <f t="shared" si="204"/>
        <v>11</v>
      </c>
      <c r="D4387" s="2">
        <v>1333</v>
      </c>
      <c r="E4387" t="s">
        <v>584</v>
      </c>
      <c r="F4387" s="4">
        <v>43860125</v>
      </c>
      <c r="G4387" s="2">
        <v>-146.19</v>
      </c>
      <c r="H4387" t="s">
        <v>5792</v>
      </c>
      <c r="L4387" t="s">
        <v>5792</v>
      </c>
      <c r="AD4387" t="str">
        <f t="shared" si="206"/>
        <v xml:space="preserve">Energie, vodné, stočné, správcovské služby </v>
      </c>
    </row>
    <row r="4388" spans="1:30" x14ac:dyDescent="0.3">
      <c r="A4388" s="3">
        <v>45246</v>
      </c>
      <c r="B4388" s="2">
        <f t="shared" si="205"/>
        <v>2023</v>
      </c>
      <c r="C4388" s="2">
        <f t="shared" si="204"/>
        <v>11</v>
      </c>
      <c r="D4388" s="2">
        <v>430</v>
      </c>
      <c r="E4388" t="s">
        <v>585</v>
      </c>
      <c r="F4388" s="4">
        <v>43860125</v>
      </c>
      <c r="G4388" s="2">
        <v>-113.29</v>
      </c>
      <c r="H4388" t="s">
        <v>5792</v>
      </c>
      <c r="L4388" t="s">
        <v>5792</v>
      </c>
      <c r="AD4388" t="str">
        <f t="shared" si="206"/>
        <v xml:space="preserve">Energie, vodné, stočné, správcovské služby </v>
      </c>
    </row>
    <row r="4389" spans="1:30" x14ac:dyDescent="0.3">
      <c r="A4389" s="3">
        <v>45245</v>
      </c>
      <c r="B4389" s="2">
        <f t="shared" si="205"/>
        <v>2023</v>
      </c>
      <c r="C4389" s="2">
        <f t="shared" si="204"/>
        <v>11</v>
      </c>
      <c r="D4389" s="2">
        <v>429</v>
      </c>
      <c r="E4389" t="s">
        <v>594</v>
      </c>
      <c r="F4389" s="4">
        <v>43860125</v>
      </c>
      <c r="G4389" s="2">
        <v>-244.21</v>
      </c>
      <c r="H4389" t="s">
        <v>5792</v>
      </c>
      <c r="L4389" t="s">
        <v>5792</v>
      </c>
      <c r="AD4389" t="str">
        <f t="shared" si="206"/>
        <v xml:space="preserve">Energie, vodné, stočné, správcovské služby </v>
      </c>
    </row>
    <row r="4390" spans="1:30" x14ac:dyDescent="0.3">
      <c r="A4390" s="3">
        <v>45245</v>
      </c>
      <c r="B4390" s="2">
        <f t="shared" si="205"/>
        <v>2023</v>
      </c>
      <c r="C4390" s="2">
        <f t="shared" si="204"/>
        <v>11</v>
      </c>
      <c r="D4390" s="2">
        <v>420</v>
      </c>
      <c r="E4390" t="s">
        <v>373</v>
      </c>
      <c r="F4390" s="4">
        <v>43860125</v>
      </c>
      <c r="G4390" s="2">
        <v>-19.09</v>
      </c>
      <c r="H4390" t="s">
        <v>5792</v>
      </c>
      <c r="L4390" t="s">
        <v>5792</v>
      </c>
      <c r="AD4390" t="str">
        <f t="shared" si="206"/>
        <v xml:space="preserve">Energie, vodné, stočné, správcovské služby </v>
      </c>
    </row>
    <row r="4391" spans="1:30" x14ac:dyDescent="0.3">
      <c r="A4391" s="3">
        <v>45229</v>
      </c>
      <c r="B4391" s="2">
        <f t="shared" si="205"/>
        <v>2023</v>
      </c>
      <c r="C4391" s="2">
        <f t="shared" si="204"/>
        <v>10</v>
      </c>
      <c r="D4391" s="2">
        <v>364</v>
      </c>
      <c r="E4391" t="s">
        <v>684</v>
      </c>
      <c r="F4391" s="4">
        <v>43860125</v>
      </c>
      <c r="G4391" s="2">
        <v>3.7</v>
      </c>
      <c r="H4391" t="s">
        <v>5792</v>
      </c>
      <c r="L4391" t="s">
        <v>5792</v>
      </c>
      <c r="AD4391" t="str">
        <f t="shared" si="206"/>
        <v xml:space="preserve">Energie, vodné, stočné, správcovské služby </v>
      </c>
    </row>
    <row r="4392" spans="1:30" x14ac:dyDescent="0.3">
      <c r="A4392" s="3">
        <v>45225</v>
      </c>
      <c r="B4392" s="2">
        <f t="shared" si="205"/>
        <v>2023</v>
      </c>
      <c r="C4392" s="2">
        <f t="shared" si="204"/>
        <v>10</v>
      </c>
      <c r="D4392" s="2">
        <v>45</v>
      </c>
      <c r="E4392" t="s">
        <v>504</v>
      </c>
      <c r="F4392" s="4">
        <v>43860125</v>
      </c>
      <c r="G4392" s="2">
        <v>3751</v>
      </c>
      <c r="H4392" t="s">
        <v>5792</v>
      </c>
      <c r="L4392" t="s">
        <v>5792</v>
      </c>
      <c r="AD4392" t="str">
        <f t="shared" si="206"/>
        <v xml:space="preserve">Energie, vodné, stočné, správcovské služby </v>
      </c>
    </row>
    <row r="4393" spans="1:30" x14ac:dyDescent="0.3">
      <c r="A4393" s="3">
        <v>45225</v>
      </c>
      <c r="B4393" s="2">
        <f t="shared" si="205"/>
        <v>2023</v>
      </c>
      <c r="C4393" s="2">
        <f t="shared" si="204"/>
        <v>10</v>
      </c>
      <c r="D4393" s="2">
        <v>326</v>
      </c>
      <c r="E4393" t="s">
        <v>691</v>
      </c>
      <c r="F4393" s="4">
        <v>43860125</v>
      </c>
      <c r="G4393" s="2">
        <v>223.36</v>
      </c>
      <c r="H4393" t="s">
        <v>5792</v>
      </c>
      <c r="L4393" t="s">
        <v>5792</v>
      </c>
      <c r="AD4393" t="str">
        <f t="shared" si="206"/>
        <v xml:space="preserve">Energie, vodné, stočné, správcovské služby </v>
      </c>
    </row>
    <row r="4394" spans="1:30" x14ac:dyDescent="0.3">
      <c r="A4394" s="3">
        <v>45223</v>
      </c>
      <c r="B4394" s="2">
        <f t="shared" si="205"/>
        <v>2023</v>
      </c>
      <c r="C4394" s="2">
        <f t="shared" si="204"/>
        <v>10</v>
      </c>
      <c r="D4394" s="2">
        <v>323</v>
      </c>
      <c r="E4394" t="s">
        <v>712</v>
      </c>
      <c r="F4394" s="4">
        <v>43860125</v>
      </c>
      <c r="G4394" s="2">
        <v>40.479999999999997</v>
      </c>
      <c r="H4394" t="s">
        <v>5792</v>
      </c>
      <c r="L4394" t="s">
        <v>5792</v>
      </c>
      <c r="AD4394" t="str">
        <f t="shared" si="206"/>
        <v xml:space="preserve">Energie, vodné, stočné, správcovské služby </v>
      </c>
    </row>
    <row r="4395" spans="1:30" x14ac:dyDescent="0.3">
      <c r="A4395" s="3">
        <v>45223</v>
      </c>
      <c r="B4395" s="2">
        <f t="shared" si="205"/>
        <v>2023</v>
      </c>
      <c r="C4395" s="2">
        <f t="shared" si="204"/>
        <v>10</v>
      </c>
      <c r="D4395" s="2">
        <v>322</v>
      </c>
      <c r="E4395" t="s">
        <v>713</v>
      </c>
      <c r="F4395" s="4">
        <v>43860125</v>
      </c>
      <c r="G4395" s="2">
        <v>541.42999999999995</v>
      </c>
      <c r="H4395" t="s">
        <v>5792</v>
      </c>
      <c r="L4395" t="s">
        <v>5792</v>
      </c>
      <c r="AD4395" t="str">
        <f t="shared" si="206"/>
        <v xml:space="preserve">Energie, vodné, stočné, správcovské služby </v>
      </c>
    </row>
    <row r="4396" spans="1:30" x14ac:dyDescent="0.3">
      <c r="A4396" s="3">
        <v>45223</v>
      </c>
      <c r="B4396" s="2">
        <f t="shared" si="205"/>
        <v>2023</v>
      </c>
      <c r="C4396" s="2">
        <f t="shared" si="204"/>
        <v>10</v>
      </c>
      <c r="D4396" s="2">
        <v>321</v>
      </c>
      <c r="E4396" t="s">
        <v>714</v>
      </c>
      <c r="F4396" s="4">
        <v>43860125</v>
      </c>
      <c r="G4396" s="2">
        <v>11.65</v>
      </c>
      <c r="H4396" t="s">
        <v>5792</v>
      </c>
      <c r="L4396" t="s">
        <v>5792</v>
      </c>
      <c r="AD4396" t="str">
        <f t="shared" si="206"/>
        <v xml:space="preserve">Energie, vodné, stočné, správcovské služby </v>
      </c>
    </row>
    <row r="4397" spans="1:30" x14ac:dyDescent="0.3">
      <c r="A4397" s="3">
        <v>45223</v>
      </c>
      <c r="B4397" s="2">
        <f t="shared" si="205"/>
        <v>2023</v>
      </c>
      <c r="C4397" s="2">
        <f t="shared" si="204"/>
        <v>10</v>
      </c>
      <c r="D4397" s="2">
        <v>320</v>
      </c>
      <c r="E4397" t="s">
        <v>715</v>
      </c>
      <c r="F4397" s="4">
        <v>43860125</v>
      </c>
      <c r="G4397" s="2">
        <v>10.6</v>
      </c>
      <c r="H4397" t="s">
        <v>5792</v>
      </c>
      <c r="L4397" t="s">
        <v>5792</v>
      </c>
      <c r="AD4397" t="str">
        <f t="shared" si="206"/>
        <v xml:space="preserve">Energie, vodné, stočné, správcovské služby </v>
      </c>
    </row>
    <row r="4398" spans="1:30" x14ac:dyDescent="0.3">
      <c r="A4398" s="3">
        <v>45223</v>
      </c>
      <c r="B4398" s="2">
        <f t="shared" si="205"/>
        <v>2023</v>
      </c>
      <c r="C4398" s="2">
        <f t="shared" si="204"/>
        <v>10</v>
      </c>
      <c r="D4398" s="2">
        <v>319</v>
      </c>
      <c r="E4398" t="s">
        <v>716</v>
      </c>
      <c r="F4398" s="4">
        <v>43860125</v>
      </c>
      <c r="G4398" s="2">
        <v>25.64</v>
      </c>
      <c r="H4398" t="s">
        <v>5792</v>
      </c>
      <c r="L4398" t="s">
        <v>5792</v>
      </c>
      <c r="AD4398" t="str">
        <f t="shared" si="206"/>
        <v xml:space="preserve">Energie, vodné, stočné, správcovské služby </v>
      </c>
    </row>
    <row r="4399" spans="1:30" x14ac:dyDescent="0.3">
      <c r="A4399" s="3">
        <v>45223</v>
      </c>
      <c r="B4399" s="2">
        <f t="shared" si="205"/>
        <v>2023</v>
      </c>
      <c r="C4399" s="2">
        <f t="shared" si="204"/>
        <v>10</v>
      </c>
      <c r="D4399" s="2">
        <v>318</v>
      </c>
      <c r="E4399" t="s">
        <v>717</v>
      </c>
      <c r="F4399" s="4">
        <v>43860125</v>
      </c>
      <c r="G4399" s="2">
        <v>35.159999999999997</v>
      </c>
      <c r="H4399" t="s">
        <v>5792</v>
      </c>
      <c r="L4399" t="s">
        <v>5792</v>
      </c>
      <c r="AD4399" t="str">
        <f t="shared" si="206"/>
        <v xml:space="preserve">Energie, vodné, stočné, správcovské služby </v>
      </c>
    </row>
    <row r="4400" spans="1:30" x14ac:dyDescent="0.3">
      <c r="A4400" s="3">
        <v>45223</v>
      </c>
      <c r="B4400" s="2">
        <f t="shared" si="205"/>
        <v>2023</v>
      </c>
      <c r="C4400" s="2">
        <f t="shared" si="204"/>
        <v>10</v>
      </c>
      <c r="D4400" s="2">
        <v>324</v>
      </c>
      <c r="E4400" t="s">
        <v>718</v>
      </c>
      <c r="F4400" s="4">
        <v>43860125</v>
      </c>
      <c r="G4400" s="2">
        <v>34.94</v>
      </c>
      <c r="H4400" t="s">
        <v>5792</v>
      </c>
      <c r="L4400" t="s">
        <v>5792</v>
      </c>
      <c r="AD4400" t="str">
        <f t="shared" si="206"/>
        <v xml:space="preserve">Energie, vodné, stočné, správcovské služby </v>
      </c>
    </row>
    <row r="4401" spans="1:30" x14ac:dyDescent="0.3">
      <c r="A4401" s="3">
        <v>45223</v>
      </c>
      <c r="B4401" s="2">
        <f t="shared" si="205"/>
        <v>2023</v>
      </c>
      <c r="C4401" s="2">
        <f t="shared" si="204"/>
        <v>10</v>
      </c>
      <c r="D4401" s="2">
        <v>325</v>
      </c>
      <c r="E4401" t="s">
        <v>719</v>
      </c>
      <c r="F4401" s="4">
        <v>43860125</v>
      </c>
      <c r="G4401" s="2">
        <v>42.38</v>
      </c>
      <c r="H4401" t="s">
        <v>5792</v>
      </c>
      <c r="L4401" t="s">
        <v>5792</v>
      </c>
      <c r="AD4401" t="str">
        <f t="shared" si="206"/>
        <v xml:space="preserve">Energie, vodné, stočné, správcovské služby </v>
      </c>
    </row>
    <row r="4402" spans="1:30" x14ac:dyDescent="0.3">
      <c r="A4402" s="3">
        <v>45223</v>
      </c>
      <c r="B4402" s="2">
        <f t="shared" si="205"/>
        <v>2023</v>
      </c>
      <c r="C4402" s="2">
        <f t="shared" si="204"/>
        <v>10</v>
      </c>
      <c r="D4402" s="2">
        <v>329</v>
      </c>
      <c r="E4402" t="s">
        <v>720</v>
      </c>
      <c r="F4402" s="4">
        <v>43860125</v>
      </c>
      <c r="G4402" s="2">
        <v>34.94</v>
      </c>
      <c r="H4402" t="s">
        <v>5792</v>
      </c>
      <c r="L4402" t="s">
        <v>5792</v>
      </c>
      <c r="AD4402" t="str">
        <f t="shared" si="206"/>
        <v xml:space="preserve">Energie, vodné, stočné, správcovské služby </v>
      </c>
    </row>
    <row r="4403" spans="1:30" x14ac:dyDescent="0.3">
      <c r="A4403" s="3">
        <v>45223</v>
      </c>
      <c r="B4403" s="2">
        <f t="shared" si="205"/>
        <v>2023</v>
      </c>
      <c r="C4403" s="2">
        <f t="shared" si="204"/>
        <v>10</v>
      </c>
      <c r="D4403" s="2">
        <v>328</v>
      </c>
      <c r="E4403" t="s">
        <v>721</v>
      </c>
      <c r="F4403" s="4">
        <v>43860125</v>
      </c>
      <c r="G4403" s="2">
        <v>941.63</v>
      </c>
      <c r="H4403" t="s">
        <v>5792</v>
      </c>
      <c r="L4403" t="s">
        <v>5792</v>
      </c>
      <c r="AD4403" t="str">
        <f t="shared" si="206"/>
        <v xml:space="preserve">Energie, vodné, stočné, správcovské služby </v>
      </c>
    </row>
    <row r="4404" spans="1:30" x14ac:dyDescent="0.3">
      <c r="A4404" s="3">
        <v>45223</v>
      </c>
      <c r="B4404" s="2">
        <f t="shared" si="205"/>
        <v>2023</v>
      </c>
      <c r="C4404" s="2">
        <f t="shared" si="204"/>
        <v>10</v>
      </c>
      <c r="D4404" s="2">
        <v>327</v>
      </c>
      <c r="E4404" t="s">
        <v>722</v>
      </c>
      <c r="F4404" s="4">
        <v>43860125</v>
      </c>
      <c r="G4404" s="2">
        <v>27.55</v>
      </c>
      <c r="H4404" t="s">
        <v>5792</v>
      </c>
      <c r="L4404" t="s">
        <v>5792</v>
      </c>
      <c r="AD4404" t="str">
        <f t="shared" si="206"/>
        <v xml:space="preserve">Energie, vodné, stočné, správcovské služby </v>
      </c>
    </row>
    <row r="4405" spans="1:30" x14ac:dyDescent="0.3">
      <c r="A4405" s="3">
        <v>45223</v>
      </c>
      <c r="B4405" s="2">
        <f t="shared" si="205"/>
        <v>2023</v>
      </c>
      <c r="C4405" s="2">
        <f t="shared" si="204"/>
        <v>10</v>
      </c>
      <c r="D4405" s="2">
        <v>330</v>
      </c>
      <c r="E4405" t="s">
        <v>723</v>
      </c>
      <c r="F4405" s="4">
        <v>43860125</v>
      </c>
      <c r="G4405" s="2">
        <v>124.92</v>
      </c>
      <c r="H4405" t="s">
        <v>5792</v>
      </c>
      <c r="L4405" t="s">
        <v>5792</v>
      </c>
      <c r="AD4405" t="str">
        <f t="shared" si="206"/>
        <v xml:space="preserve">Energie, vodné, stočné, správcovské služby </v>
      </c>
    </row>
    <row r="4406" spans="1:30" x14ac:dyDescent="0.3">
      <c r="A4406" s="3">
        <v>45223</v>
      </c>
      <c r="B4406" s="2">
        <f t="shared" si="205"/>
        <v>2023</v>
      </c>
      <c r="C4406" s="2">
        <f t="shared" si="204"/>
        <v>10</v>
      </c>
      <c r="D4406" s="2">
        <v>331</v>
      </c>
      <c r="E4406" t="s">
        <v>724</v>
      </c>
      <c r="F4406" s="4">
        <v>43860125</v>
      </c>
      <c r="G4406" s="2">
        <v>42.38</v>
      </c>
      <c r="H4406" t="s">
        <v>5792</v>
      </c>
      <c r="L4406" t="s">
        <v>5792</v>
      </c>
      <c r="AD4406" t="str">
        <f t="shared" si="206"/>
        <v xml:space="preserve">Energie, vodné, stočné, správcovské služby </v>
      </c>
    </row>
    <row r="4407" spans="1:30" x14ac:dyDescent="0.3">
      <c r="A4407" s="3">
        <v>45223</v>
      </c>
      <c r="B4407" s="2">
        <f t="shared" si="205"/>
        <v>2023</v>
      </c>
      <c r="C4407" s="2">
        <f t="shared" si="204"/>
        <v>10</v>
      </c>
      <c r="D4407" s="2">
        <v>332</v>
      </c>
      <c r="E4407" t="s">
        <v>725</v>
      </c>
      <c r="F4407" s="4">
        <v>43860125</v>
      </c>
      <c r="G4407" s="2">
        <v>203.42</v>
      </c>
      <c r="H4407" t="s">
        <v>5792</v>
      </c>
      <c r="L4407" t="s">
        <v>5792</v>
      </c>
      <c r="AD4407" t="str">
        <f t="shared" si="206"/>
        <v xml:space="preserve">Energie, vodné, stočné, správcovské služby </v>
      </c>
    </row>
    <row r="4408" spans="1:30" x14ac:dyDescent="0.3">
      <c r="A4408" s="3">
        <v>45223</v>
      </c>
      <c r="B4408" s="2">
        <f t="shared" si="205"/>
        <v>2023</v>
      </c>
      <c r="C4408" s="2">
        <f t="shared" si="204"/>
        <v>10</v>
      </c>
      <c r="D4408" s="2">
        <v>333</v>
      </c>
      <c r="E4408" t="s">
        <v>726</v>
      </c>
      <c r="F4408" s="4">
        <v>43860125</v>
      </c>
      <c r="G4408" s="2">
        <v>45.55</v>
      </c>
      <c r="H4408" t="s">
        <v>5792</v>
      </c>
      <c r="L4408" t="s">
        <v>5792</v>
      </c>
      <c r="AD4408" t="str">
        <f t="shared" si="206"/>
        <v xml:space="preserve">Energie, vodné, stočné, správcovské služby </v>
      </c>
    </row>
    <row r="4409" spans="1:30" x14ac:dyDescent="0.3">
      <c r="A4409" s="3">
        <v>45223</v>
      </c>
      <c r="B4409" s="2">
        <f t="shared" si="205"/>
        <v>2023</v>
      </c>
      <c r="C4409" s="2">
        <f t="shared" si="204"/>
        <v>10</v>
      </c>
      <c r="D4409" s="2">
        <v>334</v>
      </c>
      <c r="E4409" t="s">
        <v>727</v>
      </c>
      <c r="F4409" s="4">
        <v>43860125</v>
      </c>
      <c r="G4409" s="2">
        <v>18.02</v>
      </c>
      <c r="H4409" t="s">
        <v>5792</v>
      </c>
      <c r="L4409" t="s">
        <v>5792</v>
      </c>
      <c r="AD4409" t="str">
        <f t="shared" si="206"/>
        <v xml:space="preserve">Energie, vodné, stočné, správcovské služby </v>
      </c>
    </row>
    <row r="4410" spans="1:30" x14ac:dyDescent="0.3">
      <c r="A4410" s="3">
        <v>45223</v>
      </c>
      <c r="B4410" s="2">
        <f t="shared" si="205"/>
        <v>2023</v>
      </c>
      <c r="C4410" s="2">
        <f t="shared" si="204"/>
        <v>10</v>
      </c>
      <c r="D4410" s="2">
        <v>335</v>
      </c>
      <c r="E4410" t="s">
        <v>728</v>
      </c>
      <c r="F4410" s="4">
        <v>43860125</v>
      </c>
      <c r="G4410" s="2">
        <v>173.75</v>
      </c>
      <c r="H4410" t="s">
        <v>5792</v>
      </c>
      <c r="L4410" t="s">
        <v>5792</v>
      </c>
      <c r="AD4410" t="str">
        <f t="shared" si="206"/>
        <v xml:space="preserve">Energie, vodné, stočné, správcovské služby </v>
      </c>
    </row>
    <row r="4411" spans="1:30" x14ac:dyDescent="0.3">
      <c r="A4411" s="3">
        <v>45223</v>
      </c>
      <c r="B4411" s="2">
        <f t="shared" si="205"/>
        <v>2023</v>
      </c>
      <c r="C4411" s="2">
        <f t="shared" si="204"/>
        <v>10</v>
      </c>
      <c r="D4411" s="2">
        <v>337</v>
      </c>
      <c r="E4411" t="s">
        <v>729</v>
      </c>
      <c r="F4411" s="4">
        <v>43860125</v>
      </c>
      <c r="G4411" s="2">
        <v>57.38</v>
      </c>
      <c r="H4411" t="s">
        <v>5792</v>
      </c>
      <c r="L4411" t="s">
        <v>5792</v>
      </c>
      <c r="AD4411" t="str">
        <f t="shared" si="206"/>
        <v xml:space="preserve">Energie, vodné, stočné, správcovské služby </v>
      </c>
    </row>
    <row r="4412" spans="1:30" x14ac:dyDescent="0.3">
      <c r="A4412" s="3">
        <v>45223</v>
      </c>
      <c r="B4412" s="2">
        <f t="shared" si="205"/>
        <v>2023</v>
      </c>
      <c r="C4412" s="2">
        <f t="shared" si="204"/>
        <v>10</v>
      </c>
      <c r="D4412" s="2">
        <v>360</v>
      </c>
      <c r="E4412" t="s">
        <v>730</v>
      </c>
      <c r="F4412" s="4">
        <v>43860125</v>
      </c>
      <c r="G4412" s="2">
        <v>228.06</v>
      </c>
      <c r="H4412" t="s">
        <v>5792</v>
      </c>
      <c r="L4412" t="s">
        <v>5792</v>
      </c>
      <c r="AD4412" t="str">
        <f t="shared" si="206"/>
        <v xml:space="preserve">Energie, vodné, stočné, správcovské služby </v>
      </c>
    </row>
    <row r="4413" spans="1:30" x14ac:dyDescent="0.3">
      <c r="A4413" s="3">
        <v>45223</v>
      </c>
      <c r="B4413" s="2">
        <f t="shared" si="205"/>
        <v>2023</v>
      </c>
      <c r="C4413" s="2">
        <f t="shared" si="204"/>
        <v>10</v>
      </c>
      <c r="D4413" s="2">
        <v>361</v>
      </c>
      <c r="E4413" t="s">
        <v>731</v>
      </c>
      <c r="F4413" s="4">
        <v>43860125</v>
      </c>
      <c r="G4413" s="2">
        <v>117.48</v>
      </c>
      <c r="H4413" t="s">
        <v>5792</v>
      </c>
      <c r="L4413" t="s">
        <v>5792</v>
      </c>
      <c r="AD4413" t="str">
        <f t="shared" si="206"/>
        <v xml:space="preserve">Energie, vodné, stočné, správcovské služby </v>
      </c>
    </row>
    <row r="4414" spans="1:30" x14ac:dyDescent="0.3">
      <c r="A4414" s="3">
        <v>45223</v>
      </c>
      <c r="B4414" s="2">
        <f t="shared" si="205"/>
        <v>2023</v>
      </c>
      <c r="C4414" s="2">
        <f t="shared" si="204"/>
        <v>10</v>
      </c>
      <c r="D4414" s="2">
        <v>362</v>
      </c>
      <c r="E4414" t="s">
        <v>732</v>
      </c>
      <c r="F4414" s="4">
        <v>43860125</v>
      </c>
      <c r="G4414" s="2">
        <v>1951.84</v>
      </c>
      <c r="H4414" t="s">
        <v>5792</v>
      </c>
      <c r="L4414" t="s">
        <v>5792</v>
      </c>
      <c r="AD4414" t="str">
        <f t="shared" si="206"/>
        <v xml:space="preserve">Energie, vodné, stočné, správcovské služby </v>
      </c>
    </row>
    <row r="4415" spans="1:30" x14ac:dyDescent="0.3">
      <c r="A4415" s="3">
        <v>45223</v>
      </c>
      <c r="B4415" s="2">
        <f t="shared" si="205"/>
        <v>2023</v>
      </c>
      <c r="C4415" s="2">
        <f t="shared" si="204"/>
        <v>10</v>
      </c>
      <c r="D4415" s="2">
        <v>363</v>
      </c>
      <c r="E4415" t="s">
        <v>733</v>
      </c>
      <c r="F4415" s="4">
        <v>43860125</v>
      </c>
      <c r="G4415" s="2">
        <v>15.85</v>
      </c>
      <c r="H4415" t="s">
        <v>5792</v>
      </c>
      <c r="L4415" t="s">
        <v>5792</v>
      </c>
      <c r="AD4415" t="str">
        <f t="shared" si="206"/>
        <v xml:space="preserve">Energie, vodné, stočné, správcovské služby </v>
      </c>
    </row>
    <row r="4416" spans="1:30" x14ac:dyDescent="0.3">
      <c r="A4416" s="3">
        <v>45223</v>
      </c>
      <c r="B4416" s="2">
        <f t="shared" si="205"/>
        <v>2023</v>
      </c>
      <c r="C4416" s="2">
        <f t="shared" si="204"/>
        <v>10</v>
      </c>
      <c r="D4416" s="2">
        <v>1111</v>
      </c>
      <c r="E4416" t="s">
        <v>734</v>
      </c>
      <c r="F4416" s="4">
        <v>43860125</v>
      </c>
      <c r="G4416" s="2">
        <v>108.72</v>
      </c>
      <c r="H4416" t="s">
        <v>5792</v>
      </c>
      <c r="L4416" t="s">
        <v>5792</v>
      </c>
      <c r="AD4416" t="str">
        <f t="shared" si="206"/>
        <v xml:space="preserve">Energie, vodné, stočné, správcovské služby </v>
      </c>
    </row>
    <row r="4417" spans="1:30" x14ac:dyDescent="0.3">
      <c r="A4417" s="3">
        <v>45223</v>
      </c>
      <c r="B4417" s="2">
        <f t="shared" si="205"/>
        <v>2023</v>
      </c>
      <c r="C4417" s="2">
        <f t="shared" si="204"/>
        <v>10</v>
      </c>
      <c r="D4417" s="2">
        <v>1118</v>
      </c>
      <c r="E4417" t="s">
        <v>735</v>
      </c>
      <c r="F4417" s="4">
        <v>43860125</v>
      </c>
      <c r="G4417" s="2">
        <v>7.9</v>
      </c>
      <c r="H4417" t="s">
        <v>5792</v>
      </c>
      <c r="L4417" t="s">
        <v>5792</v>
      </c>
      <c r="AD4417" t="str">
        <f t="shared" si="206"/>
        <v xml:space="preserve">Energie, vodné, stočné, správcovské služby </v>
      </c>
    </row>
    <row r="4418" spans="1:30" x14ac:dyDescent="0.3">
      <c r="A4418" s="3">
        <v>45223</v>
      </c>
      <c r="B4418" s="2">
        <f t="shared" si="205"/>
        <v>2023</v>
      </c>
      <c r="C4418" s="2">
        <f t="shared" ref="C4418:C4481" si="207">MONTH(A4418)</f>
        <v>10</v>
      </c>
      <c r="D4418" s="2">
        <v>1123</v>
      </c>
      <c r="E4418" t="s">
        <v>736</v>
      </c>
      <c r="F4418" s="4">
        <v>43860125</v>
      </c>
      <c r="G4418" s="2">
        <v>10.3</v>
      </c>
      <c r="H4418" t="s">
        <v>5792</v>
      </c>
      <c r="L4418" t="s">
        <v>5792</v>
      </c>
      <c r="AD4418" t="str">
        <f t="shared" si="206"/>
        <v xml:space="preserve">Energie, vodné, stočné, správcovské služby </v>
      </c>
    </row>
    <row r="4419" spans="1:30" x14ac:dyDescent="0.3">
      <c r="A4419" s="3">
        <v>45223</v>
      </c>
      <c r="B4419" s="2">
        <f t="shared" ref="B4419:B4482" si="208">YEAR(A4419)</f>
        <v>2023</v>
      </c>
      <c r="C4419" s="2">
        <f t="shared" si="207"/>
        <v>10</v>
      </c>
      <c r="D4419" s="2">
        <v>1145</v>
      </c>
      <c r="E4419" t="s">
        <v>737</v>
      </c>
      <c r="F4419" s="4">
        <v>43860125</v>
      </c>
      <c r="G4419" s="2">
        <v>63.73</v>
      </c>
      <c r="H4419" t="s">
        <v>5792</v>
      </c>
      <c r="L4419" t="s">
        <v>5792</v>
      </c>
      <c r="AD4419" t="str">
        <f t="shared" ref="AD4419:AD4482" si="209">_xlfn.CONCAT(IF($K4419="x",_xlfn.CONCAT($K$1, " "),""),IF($L4419="x",_xlfn.CONCAT($L$1, " "),""),IF($M4419="x",_xlfn.CONCAT($M$1, " "),""),IF($N4419="x",_xlfn.CONCAT($N$1, " "),""),IF($O4419="x",_xlfn.CONCAT($O$1, " "),""),IF($P4419="x",_xlfn.CONCAT($P$1, " "),""),IF($Q4419="x",_xlfn.CONCAT($Q$1, " "),""),IF($R4419="x",_xlfn.CONCAT($R$1, " "),""),IF($S4419="x",_xlfn.CONCAT($S$1, " "),""), IF($T4419="x",_xlfn.CONCAT($T$1, " "),""),IF($U4419="x",_xlfn.CONCAT($U$1, " "),""),IF($V4419="x",_xlfn.CONCAT($V$1, " "),""),IF($W4419="x",_xlfn.CONCAT($W$1, " "),""),IF($X4419="x",_xlfn.CONCAT($X$1, " "),""),IF($Y4419="x",_xlfn.CONCAT($Y$1, " "),""),IF($Z4419="x",_xlfn.CONCAT($Z$1, " "),""),IF($AA4419="x",_xlfn.CONCAT($AA$1, " "),""),IF($AB4419="x",_xlfn.CONCAT($AB$1, " "),""),IF($AC4419="x",_xlfn.CONCAT($AC$1, " "),""))</f>
        <v xml:space="preserve">Energie, vodné, stočné, správcovské služby </v>
      </c>
    </row>
    <row r="4420" spans="1:30" x14ac:dyDescent="0.3">
      <c r="A4420" s="3">
        <v>45223</v>
      </c>
      <c r="B4420" s="2">
        <f t="shared" si="208"/>
        <v>2023</v>
      </c>
      <c r="C4420" s="2">
        <f t="shared" si="207"/>
        <v>10</v>
      </c>
      <c r="D4420" s="2">
        <v>1181</v>
      </c>
      <c r="E4420" t="s">
        <v>738</v>
      </c>
      <c r="F4420" s="4">
        <v>43860125</v>
      </c>
      <c r="G4420" s="2">
        <v>3249.82</v>
      </c>
      <c r="H4420" t="s">
        <v>5792</v>
      </c>
      <c r="L4420" t="s">
        <v>5792</v>
      </c>
      <c r="AD4420" t="str">
        <f t="shared" si="209"/>
        <v xml:space="preserve">Energie, vodné, stočné, správcovské služby </v>
      </c>
    </row>
    <row r="4421" spans="1:30" x14ac:dyDescent="0.3">
      <c r="A4421" s="3">
        <v>45209</v>
      </c>
      <c r="B4421" s="2">
        <f t="shared" si="208"/>
        <v>2023</v>
      </c>
      <c r="C4421" s="2">
        <f t="shared" si="207"/>
        <v>10</v>
      </c>
      <c r="D4421" s="2">
        <v>316</v>
      </c>
      <c r="E4421" t="s">
        <v>823</v>
      </c>
      <c r="F4421" s="4">
        <v>43860125</v>
      </c>
      <c r="G4421" s="2">
        <v>4.68</v>
      </c>
      <c r="H4421" t="s">
        <v>5792</v>
      </c>
      <c r="L4421" t="s">
        <v>5792</v>
      </c>
      <c r="AD4421" t="str">
        <f t="shared" si="209"/>
        <v xml:space="preserve">Energie, vodné, stočné, správcovské služby </v>
      </c>
    </row>
    <row r="4422" spans="1:30" x14ac:dyDescent="0.3">
      <c r="A4422" s="3">
        <v>45209</v>
      </c>
      <c r="B4422" s="2">
        <f t="shared" si="208"/>
        <v>2023</v>
      </c>
      <c r="C4422" s="2">
        <f t="shared" si="207"/>
        <v>10</v>
      </c>
      <c r="D4422" s="2">
        <v>275</v>
      </c>
      <c r="E4422" t="s">
        <v>838</v>
      </c>
      <c r="F4422" s="4">
        <v>43860125</v>
      </c>
      <c r="G4422" s="2">
        <v>33.840000000000003</v>
      </c>
      <c r="H4422" t="s">
        <v>5792</v>
      </c>
      <c r="L4422" t="s">
        <v>5792</v>
      </c>
      <c r="AD4422" t="str">
        <f t="shared" si="209"/>
        <v xml:space="preserve">Energie, vodné, stočné, správcovské služby </v>
      </c>
    </row>
    <row r="4423" spans="1:30" x14ac:dyDescent="0.3">
      <c r="A4423" s="3">
        <v>45197</v>
      </c>
      <c r="B4423" s="2">
        <f t="shared" si="208"/>
        <v>2023</v>
      </c>
      <c r="C4423" s="2">
        <f t="shared" si="207"/>
        <v>9</v>
      </c>
      <c r="D4423" s="2">
        <v>314</v>
      </c>
      <c r="E4423" t="s">
        <v>864</v>
      </c>
      <c r="F4423" s="4">
        <v>43860125</v>
      </c>
      <c r="G4423" s="2">
        <v>20.170000000000002</v>
      </c>
      <c r="H4423" t="s">
        <v>5792</v>
      </c>
      <c r="L4423" t="s">
        <v>5792</v>
      </c>
      <c r="AD4423" t="str">
        <f t="shared" si="209"/>
        <v xml:space="preserve">Energie, vodné, stočné, správcovské služby </v>
      </c>
    </row>
    <row r="4424" spans="1:30" x14ac:dyDescent="0.3">
      <c r="A4424" s="3">
        <v>45197</v>
      </c>
      <c r="B4424" s="2">
        <f t="shared" si="208"/>
        <v>2023</v>
      </c>
      <c r="C4424" s="2">
        <f t="shared" si="207"/>
        <v>9</v>
      </c>
      <c r="D4424" s="2">
        <v>975</v>
      </c>
      <c r="E4424" t="s">
        <v>865</v>
      </c>
      <c r="F4424" s="4">
        <v>43860125</v>
      </c>
      <c r="G4424" s="2">
        <v>61.88</v>
      </c>
      <c r="H4424" t="s">
        <v>5792</v>
      </c>
      <c r="L4424" t="s">
        <v>5792</v>
      </c>
      <c r="AD4424" t="str">
        <f t="shared" si="209"/>
        <v xml:space="preserve">Energie, vodné, stočné, správcovské služby </v>
      </c>
    </row>
    <row r="4425" spans="1:30" x14ac:dyDescent="0.3">
      <c r="A4425" s="3">
        <v>45197</v>
      </c>
      <c r="B4425" s="2">
        <f t="shared" si="208"/>
        <v>2023</v>
      </c>
      <c r="C4425" s="2">
        <f t="shared" si="207"/>
        <v>9</v>
      </c>
      <c r="D4425" s="2">
        <v>310</v>
      </c>
      <c r="E4425" t="s">
        <v>871</v>
      </c>
      <c r="F4425" s="4">
        <v>43860125</v>
      </c>
      <c r="G4425" s="2">
        <v>137.38999999999999</v>
      </c>
      <c r="H4425" t="s">
        <v>5792</v>
      </c>
      <c r="L4425" t="s">
        <v>5792</v>
      </c>
      <c r="AD4425" t="str">
        <f t="shared" si="209"/>
        <v xml:space="preserve">Energie, vodné, stočné, správcovské služby </v>
      </c>
    </row>
    <row r="4426" spans="1:30" x14ac:dyDescent="0.3">
      <c r="A4426" s="3">
        <v>45197</v>
      </c>
      <c r="B4426" s="2">
        <f t="shared" si="208"/>
        <v>2023</v>
      </c>
      <c r="C4426" s="2">
        <f t="shared" si="207"/>
        <v>9</v>
      </c>
      <c r="D4426" s="2">
        <v>309</v>
      </c>
      <c r="E4426" t="s">
        <v>872</v>
      </c>
      <c r="F4426" s="4">
        <v>43860125</v>
      </c>
      <c r="G4426" s="2">
        <v>2138.81</v>
      </c>
      <c r="H4426" t="s">
        <v>5792</v>
      </c>
      <c r="L4426" t="s">
        <v>5792</v>
      </c>
      <c r="AD4426" t="str">
        <f t="shared" si="209"/>
        <v xml:space="preserve">Energie, vodné, stočné, správcovské služby </v>
      </c>
    </row>
    <row r="4427" spans="1:30" x14ac:dyDescent="0.3">
      <c r="A4427" s="3">
        <v>45197</v>
      </c>
      <c r="B4427" s="2">
        <f t="shared" si="208"/>
        <v>2023</v>
      </c>
      <c r="C4427" s="2">
        <f t="shared" si="207"/>
        <v>9</v>
      </c>
      <c r="D4427" s="2">
        <v>307</v>
      </c>
      <c r="E4427" t="s">
        <v>873</v>
      </c>
      <c r="F4427" s="4">
        <v>43860125</v>
      </c>
      <c r="G4427" s="2">
        <v>191.11</v>
      </c>
      <c r="H4427" t="s">
        <v>5792</v>
      </c>
      <c r="L4427" t="s">
        <v>5792</v>
      </c>
      <c r="AD4427" t="str">
        <f t="shared" si="209"/>
        <v xml:space="preserve">Energie, vodné, stočné, správcovské služby </v>
      </c>
    </row>
    <row r="4428" spans="1:30" x14ac:dyDescent="0.3">
      <c r="A4428" s="3">
        <v>45197</v>
      </c>
      <c r="B4428" s="2">
        <f t="shared" si="208"/>
        <v>2023</v>
      </c>
      <c r="C4428" s="2">
        <f t="shared" si="207"/>
        <v>9</v>
      </c>
      <c r="D4428" s="2">
        <v>306</v>
      </c>
      <c r="E4428" t="s">
        <v>874</v>
      </c>
      <c r="F4428" s="4">
        <v>43860125</v>
      </c>
      <c r="G4428" s="2">
        <v>11.9</v>
      </c>
      <c r="H4428" t="s">
        <v>5792</v>
      </c>
      <c r="L4428" t="s">
        <v>5792</v>
      </c>
      <c r="AD4428" t="str">
        <f t="shared" si="209"/>
        <v xml:space="preserve">Energie, vodné, stočné, správcovské služby </v>
      </c>
    </row>
    <row r="4429" spans="1:30" x14ac:dyDescent="0.3">
      <c r="A4429" s="3">
        <v>45197</v>
      </c>
      <c r="B4429" s="2">
        <f t="shared" si="208"/>
        <v>2023</v>
      </c>
      <c r="C4429" s="2">
        <f t="shared" si="207"/>
        <v>9</v>
      </c>
      <c r="D4429" s="2">
        <v>292</v>
      </c>
      <c r="E4429" t="s">
        <v>875</v>
      </c>
      <c r="F4429" s="4">
        <v>43860125</v>
      </c>
      <c r="G4429" s="2">
        <v>55.54</v>
      </c>
      <c r="H4429" t="s">
        <v>5792</v>
      </c>
      <c r="L4429" t="s">
        <v>5792</v>
      </c>
      <c r="AD4429" t="str">
        <f t="shared" si="209"/>
        <v xml:space="preserve">Energie, vodné, stočné, správcovské služby </v>
      </c>
    </row>
    <row r="4430" spans="1:30" x14ac:dyDescent="0.3">
      <c r="A4430" s="3">
        <v>45197</v>
      </c>
      <c r="B4430" s="2">
        <f t="shared" si="208"/>
        <v>2023</v>
      </c>
      <c r="C4430" s="2">
        <f t="shared" si="207"/>
        <v>9</v>
      </c>
      <c r="D4430" s="2">
        <v>284</v>
      </c>
      <c r="E4430" t="s">
        <v>876</v>
      </c>
      <c r="F4430" s="4">
        <v>43860125</v>
      </c>
      <c r="G4430" s="2">
        <v>17.28</v>
      </c>
      <c r="H4430" t="s">
        <v>5792</v>
      </c>
      <c r="L4430" t="s">
        <v>5792</v>
      </c>
      <c r="AD4430" t="str">
        <f t="shared" si="209"/>
        <v xml:space="preserve">Energie, vodné, stočné, správcovské služby </v>
      </c>
    </row>
    <row r="4431" spans="1:30" x14ac:dyDescent="0.3">
      <c r="A4431" s="3">
        <v>45197</v>
      </c>
      <c r="B4431" s="2">
        <f t="shared" si="208"/>
        <v>2023</v>
      </c>
      <c r="C4431" s="2">
        <f t="shared" si="207"/>
        <v>9</v>
      </c>
      <c r="D4431" s="2">
        <v>283</v>
      </c>
      <c r="E4431" t="s">
        <v>877</v>
      </c>
      <c r="F4431" s="4">
        <v>43860125</v>
      </c>
      <c r="G4431" s="2">
        <v>493.34</v>
      </c>
      <c r="H4431" t="s">
        <v>5792</v>
      </c>
      <c r="L4431" t="s">
        <v>5792</v>
      </c>
      <c r="AD4431" t="str">
        <f t="shared" si="209"/>
        <v xml:space="preserve">Energie, vodné, stočné, správcovské služby </v>
      </c>
    </row>
    <row r="4432" spans="1:30" x14ac:dyDescent="0.3">
      <c r="A4432" s="3">
        <v>45197</v>
      </c>
      <c r="B4432" s="2">
        <f t="shared" si="208"/>
        <v>2023</v>
      </c>
      <c r="C4432" s="2">
        <f t="shared" si="207"/>
        <v>9</v>
      </c>
      <c r="D4432" s="2">
        <v>282</v>
      </c>
      <c r="E4432" t="s">
        <v>878</v>
      </c>
      <c r="F4432" s="4">
        <v>43860125</v>
      </c>
      <c r="G4432" s="2">
        <v>166.38</v>
      </c>
      <c r="H4432" t="s">
        <v>5792</v>
      </c>
      <c r="L4432" t="s">
        <v>5792</v>
      </c>
      <c r="AD4432" t="str">
        <f t="shared" si="209"/>
        <v xml:space="preserve">Energie, vodné, stočné, správcovské služby </v>
      </c>
    </row>
    <row r="4433" spans="1:30" x14ac:dyDescent="0.3">
      <c r="A4433" s="3">
        <v>45197</v>
      </c>
      <c r="B4433" s="2">
        <f t="shared" si="208"/>
        <v>2023</v>
      </c>
      <c r="C4433" s="2">
        <f t="shared" si="207"/>
        <v>9</v>
      </c>
      <c r="D4433" s="2">
        <v>281</v>
      </c>
      <c r="E4433" t="s">
        <v>879</v>
      </c>
      <c r="F4433" s="4">
        <v>43860125</v>
      </c>
      <c r="G4433" s="2">
        <v>24.54</v>
      </c>
      <c r="H4433" t="s">
        <v>5792</v>
      </c>
      <c r="L4433" t="s">
        <v>5792</v>
      </c>
      <c r="AD4433" t="str">
        <f t="shared" si="209"/>
        <v xml:space="preserve">Energie, vodné, stočné, správcovské služby </v>
      </c>
    </row>
    <row r="4434" spans="1:30" x14ac:dyDescent="0.3">
      <c r="A4434" s="3">
        <v>45197</v>
      </c>
      <c r="B4434" s="2">
        <f t="shared" si="208"/>
        <v>2023</v>
      </c>
      <c r="C4434" s="2">
        <f t="shared" si="207"/>
        <v>9</v>
      </c>
      <c r="D4434" s="2">
        <v>280</v>
      </c>
      <c r="E4434" t="s">
        <v>880</v>
      </c>
      <c r="F4434" s="4">
        <v>43860125</v>
      </c>
      <c r="G4434" s="2">
        <v>515.71</v>
      </c>
      <c r="H4434" t="s">
        <v>5792</v>
      </c>
      <c r="L4434" t="s">
        <v>5792</v>
      </c>
      <c r="AD4434" t="str">
        <f t="shared" si="209"/>
        <v xml:space="preserve">Energie, vodné, stočné, správcovské služby </v>
      </c>
    </row>
    <row r="4435" spans="1:30" x14ac:dyDescent="0.3">
      <c r="A4435" s="3">
        <v>45197</v>
      </c>
      <c r="B4435" s="2">
        <f t="shared" si="208"/>
        <v>2023</v>
      </c>
      <c r="C4435" s="2">
        <f t="shared" si="207"/>
        <v>9</v>
      </c>
      <c r="D4435" s="2">
        <v>279</v>
      </c>
      <c r="E4435" t="s">
        <v>881</v>
      </c>
      <c r="F4435" s="4">
        <v>43860125</v>
      </c>
      <c r="G4435" s="2">
        <v>43.7</v>
      </c>
      <c r="H4435" t="s">
        <v>5792</v>
      </c>
      <c r="L4435" t="s">
        <v>5792</v>
      </c>
      <c r="AD4435" t="str">
        <f t="shared" si="209"/>
        <v xml:space="preserve">Energie, vodné, stočné, správcovské služby </v>
      </c>
    </row>
    <row r="4436" spans="1:30" x14ac:dyDescent="0.3">
      <c r="A4436" s="3">
        <v>45197</v>
      </c>
      <c r="B4436" s="2">
        <f t="shared" si="208"/>
        <v>2023</v>
      </c>
      <c r="C4436" s="2">
        <f t="shared" si="207"/>
        <v>9</v>
      </c>
      <c r="D4436" s="2">
        <v>278</v>
      </c>
      <c r="E4436" t="s">
        <v>882</v>
      </c>
      <c r="F4436" s="4">
        <v>43860125</v>
      </c>
      <c r="G4436" s="2">
        <v>34.08</v>
      </c>
      <c r="H4436" t="s">
        <v>5792</v>
      </c>
      <c r="L4436" t="s">
        <v>5792</v>
      </c>
      <c r="AD4436" t="str">
        <f t="shared" si="209"/>
        <v xml:space="preserve">Energie, vodné, stočné, správcovské služby </v>
      </c>
    </row>
    <row r="4437" spans="1:30" x14ac:dyDescent="0.3">
      <c r="A4437" s="3">
        <v>45197</v>
      </c>
      <c r="B4437" s="2">
        <f t="shared" si="208"/>
        <v>2023</v>
      </c>
      <c r="C4437" s="2">
        <f t="shared" si="207"/>
        <v>9</v>
      </c>
      <c r="D4437" s="2">
        <v>277</v>
      </c>
      <c r="E4437" t="s">
        <v>883</v>
      </c>
      <c r="F4437" s="4">
        <v>43860125</v>
      </c>
      <c r="G4437" s="2">
        <v>194.59</v>
      </c>
      <c r="H4437" t="s">
        <v>5792</v>
      </c>
      <c r="L4437" t="s">
        <v>5792</v>
      </c>
      <c r="AD4437" t="str">
        <f t="shared" si="209"/>
        <v xml:space="preserve">Energie, vodné, stočné, správcovské služby </v>
      </c>
    </row>
    <row r="4438" spans="1:30" x14ac:dyDescent="0.3">
      <c r="A4438" s="3">
        <v>45197</v>
      </c>
      <c r="B4438" s="2">
        <f t="shared" si="208"/>
        <v>2023</v>
      </c>
      <c r="C4438" s="2">
        <f t="shared" si="207"/>
        <v>9</v>
      </c>
      <c r="D4438" s="2">
        <v>274</v>
      </c>
      <c r="E4438" t="s">
        <v>884</v>
      </c>
      <c r="F4438" s="4">
        <v>43860125</v>
      </c>
      <c r="G4438" s="2">
        <v>904.84</v>
      </c>
      <c r="H4438" t="s">
        <v>5792</v>
      </c>
      <c r="L4438" t="s">
        <v>5792</v>
      </c>
      <c r="AD4438" t="str">
        <f t="shared" si="209"/>
        <v xml:space="preserve">Energie, vodné, stočné, správcovské služby </v>
      </c>
    </row>
    <row r="4439" spans="1:30" x14ac:dyDescent="0.3">
      <c r="A4439" s="3">
        <v>45197</v>
      </c>
      <c r="B4439" s="2">
        <f t="shared" si="208"/>
        <v>2023</v>
      </c>
      <c r="C4439" s="2">
        <f t="shared" si="207"/>
        <v>9</v>
      </c>
      <c r="D4439" s="2">
        <v>273</v>
      </c>
      <c r="E4439" t="s">
        <v>885</v>
      </c>
      <c r="F4439" s="4">
        <v>43860125</v>
      </c>
      <c r="G4439" s="2">
        <v>121.22</v>
      </c>
      <c r="H4439" t="s">
        <v>5792</v>
      </c>
      <c r="L4439" t="s">
        <v>5792</v>
      </c>
      <c r="AD4439" t="str">
        <f t="shared" si="209"/>
        <v xml:space="preserve">Energie, vodné, stočné, správcovské služby </v>
      </c>
    </row>
    <row r="4440" spans="1:30" x14ac:dyDescent="0.3">
      <c r="A4440" s="3">
        <v>45196</v>
      </c>
      <c r="B4440" s="2">
        <f t="shared" si="208"/>
        <v>2023</v>
      </c>
      <c r="C4440" s="2">
        <f t="shared" si="207"/>
        <v>9</v>
      </c>
      <c r="D4440" s="2">
        <v>315</v>
      </c>
      <c r="E4440" t="s">
        <v>900</v>
      </c>
      <c r="F4440" s="4">
        <v>43860125</v>
      </c>
      <c r="G4440" s="2">
        <v>-234.01</v>
      </c>
      <c r="H4440" t="s">
        <v>5792</v>
      </c>
      <c r="L4440" t="s">
        <v>5792</v>
      </c>
      <c r="AD4440" t="str">
        <f t="shared" si="209"/>
        <v xml:space="preserve">Energie, vodné, stočné, správcovské služby </v>
      </c>
    </row>
    <row r="4441" spans="1:30" x14ac:dyDescent="0.3">
      <c r="A4441" s="3">
        <v>45194</v>
      </c>
      <c r="B4441" s="2">
        <f t="shared" si="208"/>
        <v>2023</v>
      </c>
      <c r="C4441" s="2">
        <f t="shared" si="207"/>
        <v>9</v>
      </c>
      <c r="D4441" s="2">
        <v>979</v>
      </c>
      <c r="E4441" t="s">
        <v>734</v>
      </c>
      <c r="F4441" s="4">
        <v>43860125</v>
      </c>
      <c r="G4441" s="2">
        <v>104.75</v>
      </c>
      <c r="H4441" t="s">
        <v>5792</v>
      </c>
      <c r="L4441" t="s">
        <v>5792</v>
      </c>
      <c r="AD4441" t="str">
        <f t="shared" si="209"/>
        <v xml:space="preserve">Energie, vodné, stočné, správcovské služby </v>
      </c>
    </row>
    <row r="4442" spans="1:30" x14ac:dyDescent="0.3">
      <c r="A4442" s="3">
        <v>45194</v>
      </c>
      <c r="B4442" s="2">
        <f t="shared" si="208"/>
        <v>2023</v>
      </c>
      <c r="C4442" s="2">
        <f t="shared" si="207"/>
        <v>9</v>
      </c>
      <c r="D4442" s="2">
        <v>974</v>
      </c>
      <c r="E4442" t="s">
        <v>924</v>
      </c>
      <c r="F4442" s="4">
        <v>43860125</v>
      </c>
      <c r="G4442" s="2">
        <v>7.76</v>
      </c>
      <c r="H4442" t="s">
        <v>5792</v>
      </c>
      <c r="L4442" t="s">
        <v>5792</v>
      </c>
      <c r="AD4442" t="str">
        <f t="shared" si="209"/>
        <v xml:space="preserve">Energie, vodné, stočné, správcovské služby </v>
      </c>
    </row>
    <row r="4443" spans="1:30" x14ac:dyDescent="0.3">
      <c r="A4443" s="3">
        <v>45194</v>
      </c>
      <c r="B4443" s="2">
        <f t="shared" si="208"/>
        <v>2023</v>
      </c>
      <c r="C4443" s="2">
        <f t="shared" si="207"/>
        <v>9</v>
      </c>
      <c r="D4443" s="2">
        <v>276</v>
      </c>
      <c r="E4443" t="s">
        <v>927</v>
      </c>
      <c r="F4443" s="4">
        <v>43860125</v>
      </c>
      <c r="G4443" s="2">
        <v>10.28</v>
      </c>
      <c r="H4443" t="s">
        <v>5792</v>
      </c>
      <c r="L4443" t="s">
        <v>5792</v>
      </c>
      <c r="AD4443" t="str">
        <f t="shared" si="209"/>
        <v xml:space="preserve">Energie, vodné, stočné, správcovské služby </v>
      </c>
    </row>
    <row r="4444" spans="1:30" x14ac:dyDescent="0.3">
      <c r="A4444" s="3">
        <v>45187</v>
      </c>
      <c r="B4444" s="2">
        <f t="shared" si="208"/>
        <v>2023</v>
      </c>
      <c r="C4444" s="2">
        <f t="shared" si="207"/>
        <v>9</v>
      </c>
      <c r="D4444" s="2">
        <v>308</v>
      </c>
      <c r="E4444" t="s">
        <v>967</v>
      </c>
      <c r="F4444" s="4">
        <v>43860125</v>
      </c>
      <c r="G4444" s="2">
        <v>-17.59</v>
      </c>
      <c r="H4444" t="s">
        <v>5792</v>
      </c>
      <c r="L4444" t="s">
        <v>5792</v>
      </c>
      <c r="AD4444" t="str">
        <f t="shared" si="209"/>
        <v xml:space="preserve">Energie, vodné, stočné, správcovské služby </v>
      </c>
    </row>
    <row r="4445" spans="1:30" x14ac:dyDescent="0.3">
      <c r="A4445" s="3">
        <v>45183</v>
      </c>
      <c r="B4445" s="2">
        <f t="shared" si="208"/>
        <v>2023</v>
      </c>
      <c r="C4445" s="2">
        <f t="shared" si="207"/>
        <v>9</v>
      </c>
      <c r="D4445" s="2">
        <v>1048</v>
      </c>
      <c r="E4445" t="s">
        <v>970</v>
      </c>
      <c r="F4445" s="4">
        <v>43860125</v>
      </c>
      <c r="G4445" s="2">
        <v>-21.45</v>
      </c>
      <c r="H4445" t="s">
        <v>5792</v>
      </c>
      <c r="L4445" t="s">
        <v>5792</v>
      </c>
      <c r="AD4445" t="str">
        <f t="shared" si="209"/>
        <v xml:space="preserve">Energie, vodné, stočné, správcovské služby </v>
      </c>
    </row>
    <row r="4446" spans="1:30" x14ac:dyDescent="0.3">
      <c r="A4446" s="3">
        <v>45173</v>
      </c>
      <c r="B4446" s="2">
        <f t="shared" si="208"/>
        <v>2023</v>
      </c>
      <c r="C4446" s="2">
        <f t="shared" si="207"/>
        <v>9</v>
      </c>
      <c r="D4446" s="2">
        <v>272</v>
      </c>
      <c r="E4446" t="s">
        <v>1028</v>
      </c>
      <c r="F4446" s="4">
        <v>43860125</v>
      </c>
      <c r="G4446" s="2">
        <v>-43.98</v>
      </c>
      <c r="H4446" t="s">
        <v>5792</v>
      </c>
      <c r="L4446" t="s">
        <v>5792</v>
      </c>
      <c r="AD4446" t="str">
        <f t="shared" si="209"/>
        <v xml:space="preserve">Energie, vodné, stočné, správcovské služby </v>
      </c>
    </row>
    <row r="4447" spans="1:30" x14ac:dyDescent="0.3">
      <c r="A4447" s="3">
        <v>45168</v>
      </c>
      <c r="B4447" s="2">
        <f t="shared" si="208"/>
        <v>2023</v>
      </c>
      <c r="C4447" s="2">
        <f t="shared" si="207"/>
        <v>8</v>
      </c>
      <c r="D4447" s="2">
        <v>236</v>
      </c>
      <c r="E4447" t="s">
        <v>1047</v>
      </c>
      <c r="F4447" s="4">
        <v>43860125</v>
      </c>
      <c r="G4447" s="2">
        <v>43.06</v>
      </c>
      <c r="H4447" t="s">
        <v>5792</v>
      </c>
      <c r="L4447" t="s">
        <v>5792</v>
      </c>
      <c r="AD4447" t="str">
        <f t="shared" si="209"/>
        <v xml:space="preserve">Energie, vodné, stočné, správcovské služby </v>
      </c>
    </row>
    <row r="4448" spans="1:30" x14ac:dyDescent="0.3">
      <c r="A4448" s="3">
        <v>45168</v>
      </c>
      <c r="B4448" s="2">
        <f t="shared" si="208"/>
        <v>2023</v>
      </c>
      <c r="C4448" s="2">
        <f t="shared" si="207"/>
        <v>8</v>
      </c>
      <c r="D4448" s="2">
        <v>237</v>
      </c>
      <c r="E4448" t="s">
        <v>1048</v>
      </c>
      <c r="F4448" s="4">
        <v>43860125</v>
      </c>
      <c r="G4448" s="2">
        <v>24.14</v>
      </c>
      <c r="H4448" t="s">
        <v>5792</v>
      </c>
      <c r="L4448" t="s">
        <v>5792</v>
      </c>
      <c r="AD4448" t="str">
        <f t="shared" si="209"/>
        <v xml:space="preserve">Energie, vodné, stočné, správcovské služby </v>
      </c>
    </row>
    <row r="4449" spans="1:30" x14ac:dyDescent="0.3">
      <c r="A4449" s="3">
        <v>45168</v>
      </c>
      <c r="B4449" s="2">
        <f t="shared" si="208"/>
        <v>2023</v>
      </c>
      <c r="C4449" s="2">
        <f t="shared" si="207"/>
        <v>8</v>
      </c>
      <c r="D4449" s="2">
        <v>238</v>
      </c>
      <c r="E4449" t="s">
        <v>1049</v>
      </c>
      <c r="F4449" s="4">
        <v>43860125</v>
      </c>
      <c r="G4449" s="2">
        <v>33.44</v>
      </c>
      <c r="H4449" t="s">
        <v>5792</v>
      </c>
      <c r="L4449" t="s">
        <v>5792</v>
      </c>
      <c r="AD4449" t="str">
        <f t="shared" si="209"/>
        <v xml:space="preserve">Energie, vodné, stočné, správcovské služby </v>
      </c>
    </row>
    <row r="4450" spans="1:30" x14ac:dyDescent="0.3">
      <c r="A4450" s="3">
        <v>45168</v>
      </c>
      <c r="B4450" s="2">
        <f t="shared" si="208"/>
        <v>2023</v>
      </c>
      <c r="C4450" s="2">
        <f t="shared" si="207"/>
        <v>8</v>
      </c>
      <c r="D4450" s="2">
        <v>241</v>
      </c>
      <c r="E4450" t="s">
        <v>1052</v>
      </c>
      <c r="F4450" s="4">
        <v>43860125</v>
      </c>
      <c r="G4450" s="2">
        <v>891.8</v>
      </c>
      <c r="H4450" t="s">
        <v>5792</v>
      </c>
      <c r="L4450" t="s">
        <v>5792</v>
      </c>
      <c r="AD4450" t="str">
        <f t="shared" si="209"/>
        <v xml:space="preserve">Energie, vodné, stočné, správcovské služby </v>
      </c>
    </row>
    <row r="4451" spans="1:30" x14ac:dyDescent="0.3">
      <c r="A4451" s="3">
        <v>45168</v>
      </c>
      <c r="B4451" s="2">
        <f t="shared" si="208"/>
        <v>2023</v>
      </c>
      <c r="C4451" s="2">
        <f t="shared" si="207"/>
        <v>8</v>
      </c>
      <c r="D4451" s="2">
        <v>242</v>
      </c>
      <c r="E4451" t="s">
        <v>1053</v>
      </c>
      <c r="F4451" s="4">
        <v>43860125</v>
      </c>
      <c r="G4451" s="2">
        <v>477.1</v>
      </c>
      <c r="H4451" t="s">
        <v>5792</v>
      </c>
      <c r="L4451" t="s">
        <v>5792</v>
      </c>
      <c r="AD4451" t="str">
        <f t="shared" si="209"/>
        <v xml:space="preserve">Energie, vodné, stočné, správcovské služby </v>
      </c>
    </row>
    <row r="4452" spans="1:30" x14ac:dyDescent="0.3">
      <c r="A4452" s="3">
        <v>45168</v>
      </c>
      <c r="B4452" s="2">
        <f t="shared" si="208"/>
        <v>2023</v>
      </c>
      <c r="C4452" s="2">
        <f t="shared" si="207"/>
        <v>8</v>
      </c>
      <c r="D4452" s="2">
        <v>243</v>
      </c>
      <c r="E4452" t="s">
        <v>1054</v>
      </c>
      <c r="F4452" s="4">
        <v>43860125</v>
      </c>
      <c r="G4452" s="2">
        <v>163.76</v>
      </c>
      <c r="H4452" t="s">
        <v>5792</v>
      </c>
      <c r="L4452" t="s">
        <v>5792</v>
      </c>
      <c r="AD4452" t="str">
        <f t="shared" si="209"/>
        <v xml:space="preserve">Energie, vodné, stočné, správcovské služby </v>
      </c>
    </row>
    <row r="4453" spans="1:30" x14ac:dyDescent="0.3">
      <c r="A4453" s="3">
        <v>45168</v>
      </c>
      <c r="B4453" s="2">
        <f t="shared" si="208"/>
        <v>2023</v>
      </c>
      <c r="C4453" s="2">
        <f t="shared" si="207"/>
        <v>8</v>
      </c>
      <c r="D4453" s="2">
        <v>244</v>
      </c>
      <c r="E4453" t="s">
        <v>1055</v>
      </c>
      <c r="F4453" s="4">
        <v>43860125</v>
      </c>
      <c r="G4453" s="2">
        <v>33.44</v>
      </c>
      <c r="H4453" t="s">
        <v>5792</v>
      </c>
      <c r="L4453" t="s">
        <v>5792</v>
      </c>
      <c r="AD4453" t="str">
        <f t="shared" si="209"/>
        <v xml:space="preserve">Energie, vodné, stočné, správcovské služby </v>
      </c>
    </row>
    <row r="4454" spans="1:30" x14ac:dyDescent="0.3">
      <c r="A4454" s="3">
        <v>45168</v>
      </c>
      <c r="B4454" s="2">
        <f t="shared" si="208"/>
        <v>2023</v>
      </c>
      <c r="C4454" s="2">
        <f t="shared" si="207"/>
        <v>8</v>
      </c>
      <c r="D4454" s="2">
        <v>245</v>
      </c>
      <c r="E4454" t="s">
        <v>1056</v>
      </c>
      <c r="F4454" s="4">
        <v>43860125</v>
      </c>
      <c r="G4454" s="2">
        <v>506.59</v>
      </c>
      <c r="H4454" t="s">
        <v>5792</v>
      </c>
      <c r="L4454" t="s">
        <v>5792</v>
      </c>
      <c r="AD4454" t="str">
        <f t="shared" si="209"/>
        <v xml:space="preserve">Energie, vodné, stočné, správcovské služby </v>
      </c>
    </row>
    <row r="4455" spans="1:30" x14ac:dyDescent="0.3">
      <c r="A4455" s="3">
        <v>45168</v>
      </c>
      <c r="B4455" s="2">
        <f t="shared" si="208"/>
        <v>2023</v>
      </c>
      <c r="C4455" s="2">
        <f t="shared" si="207"/>
        <v>8</v>
      </c>
      <c r="D4455" s="2">
        <v>246</v>
      </c>
      <c r="E4455" t="s">
        <v>1057</v>
      </c>
      <c r="F4455" s="4">
        <v>43860125</v>
      </c>
      <c r="G4455" s="2">
        <v>33.700000000000003</v>
      </c>
      <c r="H4455" t="s">
        <v>5792</v>
      </c>
      <c r="L4455" t="s">
        <v>5792</v>
      </c>
      <c r="AD4455" t="str">
        <f t="shared" si="209"/>
        <v xml:space="preserve">Energie, vodné, stočné, správcovské služby </v>
      </c>
    </row>
    <row r="4456" spans="1:30" x14ac:dyDescent="0.3">
      <c r="A4456" s="3">
        <v>45168</v>
      </c>
      <c r="B4456" s="2">
        <f t="shared" si="208"/>
        <v>2023</v>
      </c>
      <c r="C4456" s="2">
        <f t="shared" si="207"/>
        <v>8</v>
      </c>
      <c r="D4456" s="2">
        <v>247</v>
      </c>
      <c r="E4456" t="s">
        <v>1058</v>
      </c>
      <c r="F4456" s="4">
        <v>43860125</v>
      </c>
      <c r="G4456" s="2">
        <v>119.93</v>
      </c>
      <c r="H4456" t="s">
        <v>5792</v>
      </c>
      <c r="L4456" t="s">
        <v>5792</v>
      </c>
      <c r="AD4456" t="str">
        <f t="shared" si="209"/>
        <v xml:space="preserve">Energie, vodné, stočné, správcovské služby </v>
      </c>
    </row>
    <row r="4457" spans="1:30" x14ac:dyDescent="0.3">
      <c r="A4457" s="3">
        <v>45168</v>
      </c>
      <c r="B4457" s="2">
        <f t="shared" si="208"/>
        <v>2023</v>
      </c>
      <c r="C4457" s="2">
        <f t="shared" si="207"/>
        <v>8</v>
      </c>
      <c r="D4457" s="2">
        <v>248</v>
      </c>
      <c r="E4457" t="s">
        <v>1059</v>
      </c>
      <c r="F4457" s="4">
        <v>43860125</v>
      </c>
      <c r="G4457" s="2">
        <v>191.47</v>
      </c>
      <c r="H4457" t="s">
        <v>5792</v>
      </c>
      <c r="L4457" t="s">
        <v>5792</v>
      </c>
      <c r="AD4457" t="str">
        <f t="shared" si="209"/>
        <v xml:space="preserve">Energie, vodné, stočné, správcovské služby </v>
      </c>
    </row>
    <row r="4458" spans="1:30" x14ac:dyDescent="0.3">
      <c r="A4458" s="3">
        <v>45168</v>
      </c>
      <c r="B4458" s="2">
        <f t="shared" si="208"/>
        <v>2023</v>
      </c>
      <c r="C4458" s="2">
        <f t="shared" si="207"/>
        <v>8</v>
      </c>
      <c r="D4458" s="2">
        <v>250</v>
      </c>
      <c r="E4458" t="s">
        <v>1060</v>
      </c>
      <c r="F4458" s="4">
        <v>43860125</v>
      </c>
      <c r="G4458" s="2">
        <v>54.89</v>
      </c>
      <c r="H4458" t="s">
        <v>5792</v>
      </c>
      <c r="L4458" t="s">
        <v>5792</v>
      </c>
      <c r="AD4458" t="str">
        <f t="shared" si="209"/>
        <v xml:space="preserve">Energie, vodné, stočné, správcovské služby </v>
      </c>
    </row>
    <row r="4459" spans="1:30" x14ac:dyDescent="0.3">
      <c r="A4459" s="3">
        <v>45168</v>
      </c>
      <c r="B4459" s="2">
        <f t="shared" si="208"/>
        <v>2023</v>
      </c>
      <c r="C4459" s="2">
        <f t="shared" si="207"/>
        <v>8</v>
      </c>
      <c r="D4459" s="2">
        <v>261</v>
      </c>
      <c r="E4459" t="s">
        <v>1061</v>
      </c>
      <c r="F4459" s="4">
        <v>43860125</v>
      </c>
      <c r="G4459" s="2">
        <v>2220.25</v>
      </c>
      <c r="H4459" t="s">
        <v>5792</v>
      </c>
      <c r="L4459" t="s">
        <v>5792</v>
      </c>
      <c r="AD4459" t="str">
        <f t="shared" si="209"/>
        <v xml:space="preserve">Energie, vodné, stočné, správcovské služby </v>
      </c>
    </row>
    <row r="4460" spans="1:30" x14ac:dyDescent="0.3">
      <c r="A4460" s="3">
        <v>45168</v>
      </c>
      <c r="B4460" s="2">
        <f t="shared" si="208"/>
        <v>2023</v>
      </c>
      <c r="C4460" s="2">
        <f t="shared" si="207"/>
        <v>8</v>
      </c>
      <c r="D4460" s="2">
        <v>262</v>
      </c>
      <c r="E4460" t="s">
        <v>1062</v>
      </c>
      <c r="F4460" s="4">
        <v>43860125</v>
      </c>
      <c r="G4460" s="2">
        <v>132.06</v>
      </c>
      <c r="H4460" t="s">
        <v>5792</v>
      </c>
      <c r="L4460" t="s">
        <v>5792</v>
      </c>
      <c r="AD4460" t="str">
        <f t="shared" si="209"/>
        <v xml:space="preserve">Energie, vodné, stočné, správcovské služby </v>
      </c>
    </row>
    <row r="4461" spans="1:30" x14ac:dyDescent="0.3">
      <c r="A4461" s="3">
        <v>45168</v>
      </c>
      <c r="B4461" s="2">
        <f t="shared" si="208"/>
        <v>2023</v>
      </c>
      <c r="C4461" s="2">
        <f t="shared" si="207"/>
        <v>8</v>
      </c>
      <c r="D4461" s="2">
        <v>266</v>
      </c>
      <c r="E4461" t="s">
        <v>1063</v>
      </c>
      <c r="F4461" s="4">
        <v>43860125</v>
      </c>
      <c r="G4461" s="2">
        <v>142.77000000000001</v>
      </c>
      <c r="H4461" t="s">
        <v>5792</v>
      </c>
      <c r="L4461" t="s">
        <v>5792</v>
      </c>
      <c r="AD4461" t="str">
        <f t="shared" si="209"/>
        <v xml:space="preserve">Energie, vodné, stočné, správcovské služby </v>
      </c>
    </row>
    <row r="4462" spans="1:30" x14ac:dyDescent="0.3">
      <c r="A4462" s="3">
        <v>45168</v>
      </c>
      <c r="B4462" s="2">
        <f t="shared" si="208"/>
        <v>2023</v>
      </c>
      <c r="C4462" s="2">
        <f t="shared" si="207"/>
        <v>8</v>
      </c>
      <c r="D4462" s="2">
        <v>832</v>
      </c>
      <c r="E4462" t="s">
        <v>1068</v>
      </c>
      <c r="F4462" s="4">
        <v>43860125</v>
      </c>
      <c r="G4462" s="2">
        <v>103.34</v>
      </c>
      <c r="H4462" t="s">
        <v>5792</v>
      </c>
      <c r="L4462" t="s">
        <v>5792</v>
      </c>
      <c r="AD4462" t="str">
        <f t="shared" si="209"/>
        <v xml:space="preserve">Energie, vodné, stočné, správcovské služby </v>
      </c>
    </row>
    <row r="4463" spans="1:30" x14ac:dyDescent="0.3">
      <c r="A4463" s="3">
        <v>45168</v>
      </c>
      <c r="B4463" s="2">
        <f t="shared" si="208"/>
        <v>2023</v>
      </c>
      <c r="C4463" s="2">
        <f t="shared" si="207"/>
        <v>8</v>
      </c>
      <c r="D4463" s="2">
        <v>833</v>
      </c>
      <c r="E4463" t="s">
        <v>1068</v>
      </c>
      <c r="F4463" s="4">
        <v>43860125</v>
      </c>
      <c r="G4463" s="2">
        <v>3507.73</v>
      </c>
      <c r="H4463" t="s">
        <v>5792</v>
      </c>
      <c r="L4463" t="s">
        <v>5792</v>
      </c>
      <c r="AD4463" t="str">
        <f t="shared" si="209"/>
        <v xml:space="preserve">Energie, vodné, stočné, správcovské služby </v>
      </c>
    </row>
    <row r="4464" spans="1:30" x14ac:dyDescent="0.3">
      <c r="A4464" s="3">
        <v>45168</v>
      </c>
      <c r="B4464" s="2">
        <f t="shared" si="208"/>
        <v>2023</v>
      </c>
      <c r="C4464" s="2">
        <f t="shared" si="207"/>
        <v>8</v>
      </c>
      <c r="D4464" s="2">
        <v>841</v>
      </c>
      <c r="E4464" t="s">
        <v>1071</v>
      </c>
      <c r="F4464" s="4">
        <v>43860125</v>
      </c>
      <c r="G4464" s="2">
        <v>10.28</v>
      </c>
      <c r="H4464" t="s">
        <v>5792</v>
      </c>
      <c r="L4464" t="s">
        <v>5792</v>
      </c>
      <c r="AD4464" t="str">
        <f t="shared" si="209"/>
        <v xml:space="preserve">Energie, vodné, stočné, správcovské služby </v>
      </c>
    </row>
    <row r="4465" spans="1:30" x14ac:dyDescent="0.3">
      <c r="A4465" s="3">
        <v>45168</v>
      </c>
      <c r="B4465" s="2">
        <f t="shared" si="208"/>
        <v>2023</v>
      </c>
      <c r="C4465" s="2">
        <f t="shared" si="207"/>
        <v>8</v>
      </c>
      <c r="D4465" s="2">
        <v>842</v>
      </c>
      <c r="E4465" t="s">
        <v>1072</v>
      </c>
      <c r="F4465" s="4">
        <v>43860125</v>
      </c>
      <c r="G4465" s="2">
        <v>7.72</v>
      </c>
      <c r="H4465" t="s">
        <v>5792</v>
      </c>
      <c r="L4465" t="s">
        <v>5792</v>
      </c>
      <c r="AD4465" t="str">
        <f t="shared" si="209"/>
        <v xml:space="preserve">Energie, vodné, stočné, správcovské služby </v>
      </c>
    </row>
    <row r="4466" spans="1:30" x14ac:dyDescent="0.3">
      <c r="A4466" s="3">
        <v>45168</v>
      </c>
      <c r="B4466" s="2">
        <f t="shared" si="208"/>
        <v>2023</v>
      </c>
      <c r="C4466" s="2">
        <f t="shared" si="207"/>
        <v>8</v>
      </c>
      <c r="D4466" s="2">
        <v>846</v>
      </c>
      <c r="E4466" t="s">
        <v>1073</v>
      </c>
      <c r="F4466" s="4">
        <v>43860125</v>
      </c>
      <c r="G4466" s="2">
        <v>61.24</v>
      </c>
      <c r="H4466" t="s">
        <v>5792</v>
      </c>
      <c r="L4466" t="s">
        <v>5792</v>
      </c>
      <c r="AD4466" t="str">
        <f t="shared" si="209"/>
        <v xml:space="preserve">Energie, vodné, stočné, správcovské služby </v>
      </c>
    </row>
    <row r="4467" spans="1:30" x14ac:dyDescent="0.3">
      <c r="A4467" s="3">
        <v>45168</v>
      </c>
      <c r="B4467" s="2">
        <f t="shared" si="208"/>
        <v>2023</v>
      </c>
      <c r="C4467" s="2">
        <f t="shared" si="207"/>
        <v>8</v>
      </c>
      <c r="D4467" s="2">
        <v>883</v>
      </c>
      <c r="E4467" t="s">
        <v>1082</v>
      </c>
      <c r="F4467" s="4">
        <v>43860125</v>
      </c>
      <c r="G4467" s="2">
        <v>486.09</v>
      </c>
      <c r="H4467" t="s">
        <v>5792</v>
      </c>
      <c r="L4467" t="s">
        <v>5792</v>
      </c>
      <c r="AD4467" t="str">
        <f t="shared" si="209"/>
        <v xml:space="preserve">Energie, vodné, stočné, správcovské služby </v>
      </c>
    </row>
    <row r="4468" spans="1:30" x14ac:dyDescent="0.3">
      <c r="A4468" s="3">
        <v>45153</v>
      </c>
      <c r="B4468" s="2">
        <f t="shared" si="208"/>
        <v>2023</v>
      </c>
      <c r="C4468" s="2">
        <f t="shared" si="207"/>
        <v>8</v>
      </c>
      <c r="D4468" s="2">
        <v>263</v>
      </c>
      <c r="E4468" t="s">
        <v>1154</v>
      </c>
      <c r="F4468" s="4">
        <v>43860125</v>
      </c>
      <c r="G4468" s="2">
        <v>-18.239999999999998</v>
      </c>
      <c r="H4468" t="s">
        <v>5792</v>
      </c>
      <c r="L4468" t="s">
        <v>5792</v>
      </c>
      <c r="AD4468" t="str">
        <f t="shared" si="209"/>
        <v xml:space="preserve">Energie, vodné, stočné, správcovské služby </v>
      </c>
    </row>
    <row r="4469" spans="1:30" x14ac:dyDescent="0.3">
      <c r="A4469" s="3">
        <v>45134</v>
      </c>
      <c r="B4469" s="2">
        <f t="shared" si="208"/>
        <v>2023</v>
      </c>
      <c r="C4469" s="2">
        <f t="shared" si="207"/>
        <v>7</v>
      </c>
      <c r="D4469" s="2">
        <v>227</v>
      </c>
      <c r="E4469" t="s">
        <v>1210</v>
      </c>
      <c r="F4469" s="4">
        <v>43860125</v>
      </c>
      <c r="G4469" s="2">
        <v>1904.29</v>
      </c>
      <c r="H4469" t="s">
        <v>5792</v>
      </c>
      <c r="L4469" t="s">
        <v>5792</v>
      </c>
      <c r="AD4469" t="str">
        <f t="shared" si="209"/>
        <v xml:space="preserve">Energie, vodné, stočné, správcovské služby </v>
      </c>
    </row>
    <row r="4470" spans="1:30" x14ac:dyDescent="0.3">
      <c r="A4470" s="3">
        <v>45132</v>
      </c>
      <c r="B4470" s="2">
        <f t="shared" si="208"/>
        <v>2023</v>
      </c>
      <c r="C4470" s="2">
        <f t="shared" si="207"/>
        <v>7</v>
      </c>
      <c r="D4470" s="2">
        <v>686</v>
      </c>
      <c r="E4470" t="s">
        <v>1241</v>
      </c>
      <c r="F4470" s="4">
        <v>43860125</v>
      </c>
      <c r="G4470" s="2">
        <v>3614.15</v>
      </c>
      <c r="H4470" t="s">
        <v>5792</v>
      </c>
      <c r="L4470" t="s">
        <v>5792</v>
      </c>
      <c r="AD4470" t="str">
        <f t="shared" si="209"/>
        <v xml:space="preserve">Energie, vodné, stočné, správcovské služby </v>
      </c>
    </row>
    <row r="4471" spans="1:30" x14ac:dyDescent="0.3">
      <c r="A4471" s="3">
        <v>45132</v>
      </c>
      <c r="B4471" s="2">
        <f t="shared" si="208"/>
        <v>2023</v>
      </c>
      <c r="C4471" s="2">
        <f t="shared" si="207"/>
        <v>7</v>
      </c>
      <c r="D4471" s="2">
        <v>685</v>
      </c>
      <c r="E4471" t="s">
        <v>1241</v>
      </c>
      <c r="F4471" s="4">
        <v>43860125</v>
      </c>
      <c r="G4471" s="2">
        <v>105.71</v>
      </c>
      <c r="H4471" t="s">
        <v>5792</v>
      </c>
      <c r="L4471" t="s">
        <v>5792</v>
      </c>
      <c r="AD4471" t="str">
        <f t="shared" si="209"/>
        <v xml:space="preserve">Energie, vodné, stočné, správcovské služby </v>
      </c>
    </row>
    <row r="4472" spans="1:30" x14ac:dyDescent="0.3">
      <c r="A4472" s="3">
        <v>45132</v>
      </c>
      <c r="B4472" s="2">
        <f t="shared" si="208"/>
        <v>2023</v>
      </c>
      <c r="C4472" s="2">
        <f t="shared" si="207"/>
        <v>7</v>
      </c>
      <c r="D4472" s="2">
        <v>228</v>
      </c>
      <c r="E4472" t="s">
        <v>1244</v>
      </c>
      <c r="F4472" s="4">
        <v>43860125</v>
      </c>
      <c r="G4472" s="2">
        <v>213.67</v>
      </c>
      <c r="H4472" t="s">
        <v>5792</v>
      </c>
      <c r="L4472" t="s">
        <v>5792</v>
      </c>
      <c r="AD4472" t="str">
        <f t="shared" si="209"/>
        <v xml:space="preserve">Energie, vodné, stočné, správcovské služby </v>
      </c>
    </row>
    <row r="4473" spans="1:30" x14ac:dyDescent="0.3">
      <c r="A4473" s="3">
        <v>45132</v>
      </c>
      <c r="B4473" s="2">
        <f t="shared" si="208"/>
        <v>2023</v>
      </c>
      <c r="C4473" s="2">
        <f t="shared" si="207"/>
        <v>7</v>
      </c>
      <c r="D4473" s="2">
        <v>225</v>
      </c>
      <c r="E4473" t="s">
        <v>1245</v>
      </c>
      <c r="F4473" s="4">
        <v>43860125</v>
      </c>
      <c r="G4473" s="2">
        <v>108.87</v>
      </c>
      <c r="H4473" t="s">
        <v>5792</v>
      </c>
      <c r="L4473" t="s">
        <v>5792</v>
      </c>
      <c r="AD4473" t="str">
        <f t="shared" si="209"/>
        <v xml:space="preserve">Energie, vodné, stočné, správcovské služby </v>
      </c>
    </row>
    <row r="4474" spans="1:30" x14ac:dyDescent="0.3">
      <c r="A4474" s="3">
        <v>45132</v>
      </c>
      <c r="B4474" s="2">
        <f t="shared" si="208"/>
        <v>2023</v>
      </c>
      <c r="C4474" s="2">
        <f t="shared" si="207"/>
        <v>7</v>
      </c>
      <c r="D4474" s="2">
        <v>208</v>
      </c>
      <c r="E4474" t="s">
        <v>1251</v>
      </c>
      <c r="F4474" s="4">
        <v>43860125</v>
      </c>
      <c r="G4474" s="2">
        <v>7.79</v>
      </c>
      <c r="H4474" t="s">
        <v>5792</v>
      </c>
      <c r="L4474" t="s">
        <v>5792</v>
      </c>
      <c r="AD4474" t="str">
        <f t="shared" si="209"/>
        <v xml:space="preserve">Energie, vodné, stočné, správcovské služby </v>
      </c>
    </row>
    <row r="4475" spans="1:30" x14ac:dyDescent="0.3">
      <c r="A4475" s="3">
        <v>45132</v>
      </c>
      <c r="B4475" s="2">
        <f t="shared" si="208"/>
        <v>2023</v>
      </c>
      <c r="C4475" s="2">
        <f t="shared" si="207"/>
        <v>7</v>
      </c>
      <c r="D4475" s="2">
        <v>207</v>
      </c>
      <c r="E4475" t="s">
        <v>1252</v>
      </c>
      <c r="F4475" s="4">
        <v>43860125</v>
      </c>
      <c r="G4475" s="2">
        <v>10.3</v>
      </c>
      <c r="H4475" t="s">
        <v>5792</v>
      </c>
      <c r="L4475" t="s">
        <v>5792</v>
      </c>
      <c r="AD4475" t="str">
        <f t="shared" si="209"/>
        <v xml:space="preserve">Energie, vodné, stočné, správcovské služby </v>
      </c>
    </row>
    <row r="4476" spans="1:30" x14ac:dyDescent="0.3">
      <c r="A4476" s="3">
        <v>45132</v>
      </c>
      <c r="B4476" s="2">
        <f t="shared" si="208"/>
        <v>2023</v>
      </c>
      <c r="C4476" s="2">
        <f t="shared" si="207"/>
        <v>7</v>
      </c>
      <c r="D4476" s="2">
        <v>206</v>
      </c>
      <c r="E4476" t="s">
        <v>1253</v>
      </c>
      <c r="F4476" s="4">
        <v>43860125</v>
      </c>
      <c r="G4476" s="2">
        <v>62.33</v>
      </c>
      <c r="H4476" t="s">
        <v>5792</v>
      </c>
      <c r="L4476" t="s">
        <v>5792</v>
      </c>
      <c r="AD4476" t="str">
        <f t="shared" si="209"/>
        <v xml:space="preserve">Energie, vodné, stočné, správcovské služby </v>
      </c>
    </row>
    <row r="4477" spans="1:30" x14ac:dyDescent="0.3">
      <c r="A4477" s="3">
        <v>45132</v>
      </c>
      <c r="B4477" s="2">
        <f t="shared" si="208"/>
        <v>2023</v>
      </c>
      <c r="C4477" s="2">
        <f t="shared" si="207"/>
        <v>7</v>
      </c>
      <c r="D4477" s="2">
        <v>205</v>
      </c>
      <c r="E4477" t="s">
        <v>1053</v>
      </c>
      <c r="F4477" s="4">
        <v>43860125</v>
      </c>
      <c r="G4477" s="2">
        <v>487.12</v>
      </c>
      <c r="H4477" t="s">
        <v>5792</v>
      </c>
      <c r="L4477" t="s">
        <v>5792</v>
      </c>
      <c r="AD4477" t="str">
        <f t="shared" si="209"/>
        <v xml:space="preserve">Energie, vodné, stočné, správcovské služby </v>
      </c>
    </row>
    <row r="4478" spans="1:30" x14ac:dyDescent="0.3">
      <c r="A4478" s="3">
        <v>45132</v>
      </c>
      <c r="B4478" s="2">
        <f t="shared" si="208"/>
        <v>2023</v>
      </c>
      <c r="C4478" s="2">
        <f t="shared" si="207"/>
        <v>7</v>
      </c>
      <c r="D4478" s="2">
        <v>204</v>
      </c>
      <c r="E4478" t="s">
        <v>1254</v>
      </c>
      <c r="F4478" s="4">
        <v>43860125</v>
      </c>
      <c r="G4478" s="2">
        <v>24.79</v>
      </c>
      <c r="H4478" t="s">
        <v>5792</v>
      </c>
      <c r="L4478" t="s">
        <v>5792</v>
      </c>
      <c r="AD4478" t="str">
        <f t="shared" si="209"/>
        <v xml:space="preserve">Energie, vodné, stočné, správcovské služby </v>
      </c>
    </row>
    <row r="4479" spans="1:30" x14ac:dyDescent="0.3">
      <c r="A4479" s="3">
        <v>45132</v>
      </c>
      <c r="B4479" s="2">
        <f t="shared" si="208"/>
        <v>2023</v>
      </c>
      <c r="C4479" s="2">
        <f t="shared" si="207"/>
        <v>7</v>
      </c>
      <c r="D4479" s="2">
        <v>203</v>
      </c>
      <c r="E4479" t="s">
        <v>1255</v>
      </c>
      <c r="F4479" s="4">
        <v>43860125</v>
      </c>
      <c r="G4479" s="2">
        <v>168.13</v>
      </c>
      <c r="H4479" t="s">
        <v>5792</v>
      </c>
      <c r="L4479" t="s">
        <v>5792</v>
      </c>
      <c r="AD4479" t="str">
        <f t="shared" si="209"/>
        <v xml:space="preserve">Energie, vodné, stočné, správcovské služby </v>
      </c>
    </row>
    <row r="4480" spans="1:30" x14ac:dyDescent="0.3">
      <c r="A4480" s="3">
        <v>45132</v>
      </c>
      <c r="B4480" s="2">
        <f t="shared" si="208"/>
        <v>2023</v>
      </c>
      <c r="C4480" s="2">
        <f t="shared" si="207"/>
        <v>7</v>
      </c>
      <c r="D4480" s="2">
        <v>202</v>
      </c>
      <c r="E4480" t="s">
        <v>1256</v>
      </c>
      <c r="F4480" s="4">
        <v>43860125</v>
      </c>
      <c r="G4480" s="2">
        <v>196.7</v>
      </c>
      <c r="H4480" t="s">
        <v>5792</v>
      </c>
      <c r="L4480" t="s">
        <v>5792</v>
      </c>
      <c r="AD4480" t="str">
        <f t="shared" si="209"/>
        <v xml:space="preserve">Energie, vodné, stočné, správcovské služby </v>
      </c>
    </row>
    <row r="4481" spans="1:30" x14ac:dyDescent="0.3">
      <c r="A4481" s="3">
        <v>45132</v>
      </c>
      <c r="B4481" s="2">
        <f t="shared" si="208"/>
        <v>2023</v>
      </c>
      <c r="C4481" s="2">
        <f t="shared" si="207"/>
        <v>7</v>
      </c>
      <c r="D4481" s="2">
        <v>201</v>
      </c>
      <c r="E4481" t="s">
        <v>1257</v>
      </c>
      <c r="F4481" s="4">
        <v>43860125</v>
      </c>
      <c r="G4481" s="2">
        <v>34.33</v>
      </c>
      <c r="H4481" t="s">
        <v>5792</v>
      </c>
      <c r="L4481" t="s">
        <v>5792</v>
      </c>
      <c r="AD4481" t="str">
        <f t="shared" si="209"/>
        <v xml:space="preserve">Energie, vodné, stočné, správcovské služby </v>
      </c>
    </row>
    <row r="4482" spans="1:30" x14ac:dyDescent="0.3">
      <c r="A4482" s="3">
        <v>45132</v>
      </c>
      <c r="B4482" s="2">
        <f t="shared" si="208"/>
        <v>2023</v>
      </c>
      <c r="C4482" s="2">
        <f t="shared" ref="C4482:C4545" si="210">MONTH(A4482)</f>
        <v>7</v>
      </c>
      <c r="D4482" s="2">
        <v>200</v>
      </c>
      <c r="E4482" t="s">
        <v>1258</v>
      </c>
      <c r="F4482" s="4">
        <v>43860125</v>
      </c>
      <c r="G4482" s="2">
        <v>34.090000000000003</v>
      </c>
      <c r="H4482" t="s">
        <v>5792</v>
      </c>
      <c r="L4482" t="s">
        <v>5792</v>
      </c>
      <c r="AD4482" t="str">
        <f t="shared" si="209"/>
        <v xml:space="preserve">Energie, vodné, stočné, správcovské služby </v>
      </c>
    </row>
    <row r="4483" spans="1:30" x14ac:dyDescent="0.3">
      <c r="A4483" s="3">
        <v>45132</v>
      </c>
      <c r="B4483" s="2">
        <f t="shared" ref="B4483:B4546" si="211">YEAR(A4483)</f>
        <v>2023</v>
      </c>
      <c r="C4483" s="2">
        <f t="shared" si="210"/>
        <v>7</v>
      </c>
      <c r="D4483" s="2">
        <v>199</v>
      </c>
      <c r="E4483" t="s">
        <v>1259</v>
      </c>
      <c r="F4483" s="4">
        <v>43860125</v>
      </c>
      <c r="G4483" s="2">
        <v>34.090000000000003</v>
      </c>
      <c r="H4483" t="s">
        <v>5792</v>
      </c>
      <c r="L4483" t="s">
        <v>5792</v>
      </c>
      <c r="AD4483" t="str">
        <f t="shared" ref="AD4483:AD4546" si="212">_xlfn.CONCAT(IF($K4483="x",_xlfn.CONCAT($K$1, " "),""),IF($L4483="x",_xlfn.CONCAT($L$1, " "),""),IF($M4483="x",_xlfn.CONCAT($M$1, " "),""),IF($N4483="x",_xlfn.CONCAT($N$1, " "),""),IF($O4483="x",_xlfn.CONCAT($O$1, " "),""),IF($P4483="x",_xlfn.CONCAT($P$1, " "),""),IF($Q4483="x",_xlfn.CONCAT($Q$1, " "),""),IF($R4483="x",_xlfn.CONCAT($R$1, " "),""),IF($S4483="x",_xlfn.CONCAT($S$1, " "),""), IF($T4483="x",_xlfn.CONCAT($T$1, " "),""),IF($U4483="x",_xlfn.CONCAT($U$1, " "),""),IF($V4483="x",_xlfn.CONCAT($V$1, " "),""),IF($W4483="x",_xlfn.CONCAT($W$1, " "),""),IF($X4483="x",_xlfn.CONCAT($X$1, " "),""),IF($Y4483="x",_xlfn.CONCAT($Y$1, " "),""),IF($Z4483="x",_xlfn.CONCAT($Z$1, " "),""),IF($AA4483="x",_xlfn.CONCAT($AA$1, " "),""),IF($AB4483="x",_xlfn.CONCAT($AB$1, " "),""),IF($AC4483="x",_xlfn.CONCAT($AC$1, " "),""))</f>
        <v xml:space="preserve">Energie, vodné, stočné, správcovské služby </v>
      </c>
    </row>
    <row r="4484" spans="1:30" x14ac:dyDescent="0.3">
      <c r="A4484" s="3">
        <v>45132</v>
      </c>
      <c r="B4484" s="2">
        <f t="shared" si="211"/>
        <v>2023</v>
      </c>
      <c r="C4484" s="2">
        <f t="shared" si="210"/>
        <v>7</v>
      </c>
      <c r="D4484" s="2">
        <v>198</v>
      </c>
      <c r="E4484" t="s">
        <v>1260</v>
      </c>
      <c r="F4484" s="4">
        <v>43860125</v>
      </c>
      <c r="G4484" s="2">
        <v>521.83000000000004</v>
      </c>
      <c r="H4484" t="s">
        <v>5792</v>
      </c>
      <c r="L4484" t="s">
        <v>5792</v>
      </c>
      <c r="AD4484" t="str">
        <f t="shared" si="212"/>
        <v xml:space="preserve">Energie, vodné, stočné, správcovské služby </v>
      </c>
    </row>
    <row r="4485" spans="1:30" x14ac:dyDescent="0.3">
      <c r="A4485" s="3">
        <v>45132</v>
      </c>
      <c r="B4485" s="2">
        <f t="shared" si="211"/>
        <v>2023</v>
      </c>
      <c r="C4485" s="2">
        <f t="shared" si="210"/>
        <v>7</v>
      </c>
      <c r="D4485" s="2">
        <v>197</v>
      </c>
      <c r="E4485" t="s">
        <v>1261</v>
      </c>
      <c r="F4485" s="4">
        <v>43860125</v>
      </c>
      <c r="G4485" s="2">
        <v>44.15</v>
      </c>
      <c r="H4485" t="s">
        <v>5792</v>
      </c>
      <c r="L4485" t="s">
        <v>5792</v>
      </c>
      <c r="AD4485" t="str">
        <f t="shared" si="212"/>
        <v xml:space="preserve">Energie, vodné, stočné, správcovské služby </v>
      </c>
    </row>
    <row r="4486" spans="1:30" x14ac:dyDescent="0.3">
      <c r="A4486" s="3">
        <v>45132</v>
      </c>
      <c r="B4486" s="2">
        <f t="shared" si="211"/>
        <v>2023</v>
      </c>
      <c r="C4486" s="2">
        <f t="shared" si="210"/>
        <v>7</v>
      </c>
      <c r="D4486" s="2">
        <v>196</v>
      </c>
      <c r="E4486" t="s">
        <v>1262</v>
      </c>
      <c r="F4486" s="4">
        <v>43860125</v>
      </c>
      <c r="G4486" s="2">
        <v>913.6</v>
      </c>
      <c r="H4486" t="s">
        <v>5792</v>
      </c>
      <c r="L4486" t="s">
        <v>5792</v>
      </c>
      <c r="AD4486" t="str">
        <f t="shared" si="212"/>
        <v xml:space="preserve">Energie, vodné, stočné, správcovské služby </v>
      </c>
    </row>
    <row r="4487" spans="1:30" x14ac:dyDescent="0.3">
      <c r="A4487" s="3">
        <v>45132</v>
      </c>
      <c r="B4487" s="2">
        <f t="shared" si="211"/>
        <v>2023</v>
      </c>
      <c r="C4487" s="2">
        <f t="shared" si="210"/>
        <v>7</v>
      </c>
      <c r="D4487" s="2">
        <v>195</v>
      </c>
      <c r="E4487" t="s">
        <v>1263</v>
      </c>
      <c r="F4487" s="4">
        <v>43860125</v>
      </c>
      <c r="G4487" s="2">
        <v>122.11</v>
      </c>
      <c r="H4487" t="s">
        <v>5792</v>
      </c>
      <c r="L4487" t="s">
        <v>5792</v>
      </c>
      <c r="AD4487" t="str">
        <f t="shared" si="212"/>
        <v xml:space="preserve">Energie, vodné, stočné, správcovské služby </v>
      </c>
    </row>
    <row r="4488" spans="1:30" x14ac:dyDescent="0.3">
      <c r="A4488" s="3">
        <v>45127</v>
      </c>
      <c r="B4488" s="2">
        <f t="shared" si="211"/>
        <v>2023</v>
      </c>
      <c r="C4488" s="2">
        <f t="shared" si="210"/>
        <v>7</v>
      </c>
      <c r="D4488" s="2">
        <v>226</v>
      </c>
      <c r="E4488" t="s">
        <v>1274</v>
      </c>
      <c r="F4488" s="4">
        <v>43860125</v>
      </c>
      <c r="G4488" s="2">
        <v>-17.170000000000002</v>
      </c>
      <c r="H4488" t="s">
        <v>5792</v>
      </c>
      <c r="L4488" t="s">
        <v>5792</v>
      </c>
      <c r="AD4488" t="str">
        <f t="shared" si="212"/>
        <v xml:space="preserve">Energie, vodné, stočné, správcovské služby </v>
      </c>
    </row>
    <row r="4489" spans="1:30" x14ac:dyDescent="0.3">
      <c r="A4489" s="3">
        <v>45126</v>
      </c>
      <c r="B4489" s="2">
        <f t="shared" si="211"/>
        <v>2023</v>
      </c>
      <c r="C4489" s="2">
        <f t="shared" si="210"/>
        <v>7</v>
      </c>
      <c r="D4489" s="2">
        <v>749</v>
      </c>
      <c r="E4489" t="s">
        <v>1287</v>
      </c>
      <c r="F4489" s="4">
        <v>43860125</v>
      </c>
      <c r="G4489" s="2">
        <v>-365.49</v>
      </c>
      <c r="H4489" t="s">
        <v>5792</v>
      </c>
      <c r="L4489" t="s">
        <v>5792</v>
      </c>
      <c r="AD4489" t="str">
        <f t="shared" si="212"/>
        <v xml:space="preserve">Energie, vodné, stočné, správcovské služby </v>
      </c>
    </row>
    <row r="4490" spans="1:30" x14ac:dyDescent="0.3">
      <c r="A4490" s="3">
        <v>45120</v>
      </c>
      <c r="B4490" s="2">
        <f t="shared" si="211"/>
        <v>2023</v>
      </c>
      <c r="C4490" s="2">
        <f t="shared" si="210"/>
        <v>7</v>
      </c>
      <c r="D4490" s="2">
        <v>193</v>
      </c>
      <c r="E4490" t="s">
        <v>1317</v>
      </c>
      <c r="F4490" s="4">
        <v>43860125</v>
      </c>
      <c r="G4490" s="2">
        <v>105.1</v>
      </c>
      <c r="H4490" t="s">
        <v>5792</v>
      </c>
      <c r="L4490" t="s">
        <v>5792</v>
      </c>
      <c r="AD4490" t="str">
        <f t="shared" si="212"/>
        <v xml:space="preserve">Energie, vodné, stočné, správcovské služby </v>
      </c>
    </row>
    <row r="4491" spans="1:30" x14ac:dyDescent="0.3">
      <c r="A4491" s="3">
        <v>45104</v>
      </c>
      <c r="B4491" s="2">
        <f t="shared" si="211"/>
        <v>2023</v>
      </c>
      <c r="C4491" s="2">
        <f t="shared" si="210"/>
        <v>6</v>
      </c>
      <c r="D4491" s="2">
        <v>166</v>
      </c>
      <c r="E4491" t="s">
        <v>1398</v>
      </c>
      <c r="F4491" s="4">
        <v>43860125</v>
      </c>
      <c r="G4491" s="2">
        <v>496.78</v>
      </c>
      <c r="H4491" t="s">
        <v>5792</v>
      </c>
      <c r="L4491" t="s">
        <v>5792</v>
      </c>
      <c r="AD4491" t="str">
        <f t="shared" si="212"/>
        <v xml:space="preserve">Energie, vodné, stočné, správcovské služby </v>
      </c>
    </row>
    <row r="4492" spans="1:30" x14ac:dyDescent="0.3">
      <c r="A4492" s="3">
        <v>45104</v>
      </c>
      <c r="B4492" s="2">
        <f t="shared" si="211"/>
        <v>2023</v>
      </c>
      <c r="C4492" s="2">
        <f t="shared" si="210"/>
        <v>6</v>
      </c>
      <c r="D4492" s="2">
        <v>165</v>
      </c>
      <c r="E4492" t="s">
        <v>1399</v>
      </c>
      <c r="F4492" s="4">
        <v>43860125</v>
      </c>
      <c r="G4492" s="2">
        <v>33.29</v>
      </c>
      <c r="H4492" t="s">
        <v>5792</v>
      </c>
      <c r="L4492" t="s">
        <v>5792</v>
      </c>
      <c r="AD4492" t="str">
        <f t="shared" si="212"/>
        <v xml:space="preserve">Energie, vodné, stočné, správcovské služby </v>
      </c>
    </row>
    <row r="4493" spans="1:30" x14ac:dyDescent="0.3">
      <c r="A4493" s="3">
        <v>45099</v>
      </c>
      <c r="B4493" s="2">
        <f t="shared" si="211"/>
        <v>2023</v>
      </c>
      <c r="C4493" s="2">
        <f t="shared" si="210"/>
        <v>6</v>
      </c>
      <c r="D4493" s="2">
        <v>553</v>
      </c>
      <c r="E4493" t="s">
        <v>1426</v>
      </c>
      <c r="F4493" s="4">
        <v>43860125</v>
      </c>
      <c r="G4493" s="2">
        <v>10.28</v>
      </c>
      <c r="H4493" t="s">
        <v>5792</v>
      </c>
      <c r="L4493" t="s">
        <v>5792</v>
      </c>
      <c r="AD4493" t="str">
        <f t="shared" si="212"/>
        <v xml:space="preserve">Energie, vodné, stočné, správcovské služby </v>
      </c>
    </row>
    <row r="4494" spans="1:30" x14ac:dyDescent="0.3">
      <c r="A4494" s="3">
        <v>45099</v>
      </c>
      <c r="B4494" s="2">
        <f t="shared" si="211"/>
        <v>2023</v>
      </c>
      <c r="C4494" s="2">
        <f t="shared" si="210"/>
        <v>6</v>
      </c>
      <c r="D4494" s="2">
        <v>551</v>
      </c>
      <c r="E4494" t="s">
        <v>1427</v>
      </c>
      <c r="F4494" s="4">
        <v>43860125</v>
      </c>
      <c r="G4494" s="2">
        <v>7.67</v>
      </c>
      <c r="H4494" t="s">
        <v>5792</v>
      </c>
      <c r="L4494" t="s">
        <v>5792</v>
      </c>
      <c r="AD4494" t="str">
        <f t="shared" si="212"/>
        <v xml:space="preserve">Energie, vodné, stočné, správcovské služby </v>
      </c>
    </row>
    <row r="4495" spans="1:30" x14ac:dyDescent="0.3">
      <c r="A4495" s="3">
        <v>45099</v>
      </c>
      <c r="B4495" s="2">
        <f t="shared" si="211"/>
        <v>2023</v>
      </c>
      <c r="C4495" s="2">
        <f t="shared" si="210"/>
        <v>6</v>
      </c>
      <c r="D4495" s="2">
        <v>549</v>
      </c>
      <c r="E4495" t="s">
        <v>1428</v>
      </c>
      <c r="F4495" s="4">
        <v>43860125</v>
      </c>
      <c r="G4495" s="2">
        <v>101.83</v>
      </c>
      <c r="H4495" t="s">
        <v>5792</v>
      </c>
      <c r="L4495" t="s">
        <v>5792</v>
      </c>
      <c r="AD4495" t="str">
        <f t="shared" si="212"/>
        <v xml:space="preserve">Energie, vodné, stočné, správcovské služby </v>
      </c>
    </row>
    <row r="4496" spans="1:30" x14ac:dyDescent="0.3">
      <c r="A4496" s="3">
        <v>45099</v>
      </c>
      <c r="B4496" s="2">
        <f t="shared" si="211"/>
        <v>2023</v>
      </c>
      <c r="C4496" s="2">
        <f t="shared" si="210"/>
        <v>6</v>
      </c>
      <c r="D4496" s="2">
        <v>548</v>
      </c>
      <c r="E4496" t="s">
        <v>1428</v>
      </c>
      <c r="F4496" s="4">
        <v>43860125</v>
      </c>
      <c r="G4496" s="2">
        <v>3439.21</v>
      </c>
      <c r="H4496" t="s">
        <v>5792</v>
      </c>
      <c r="L4496" t="s">
        <v>5792</v>
      </c>
      <c r="AD4496" t="str">
        <f t="shared" si="212"/>
        <v xml:space="preserve">Energie, vodné, stočné, správcovské služby </v>
      </c>
    </row>
    <row r="4497" spans="1:30" x14ac:dyDescent="0.3">
      <c r="A4497" s="3">
        <v>45099</v>
      </c>
      <c r="B4497" s="2">
        <f t="shared" si="211"/>
        <v>2023</v>
      </c>
      <c r="C4497" s="2">
        <f t="shared" si="210"/>
        <v>6</v>
      </c>
      <c r="D4497" s="2">
        <v>185</v>
      </c>
      <c r="E4497" t="s">
        <v>1431</v>
      </c>
      <c r="F4497" s="4">
        <v>43860125</v>
      </c>
      <c r="G4497" s="2">
        <v>1380.66</v>
      </c>
      <c r="H4497" t="s">
        <v>5792</v>
      </c>
      <c r="L4497" t="s">
        <v>5792</v>
      </c>
      <c r="AD4497" t="str">
        <f t="shared" si="212"/>
        <v xml:space="preserve">Energie, vodné, stočné, správcovské služby </v>
      </c>
    </row>
    <row r="4498" spans="1:30" x14ac:dyDescent="0.3">
      <c r="A4498" s="3">
        <v>45099</v>
      </c>
      <c r="B4498" s="2">
        <f t="shared" si="211"/>
        <v>2023</v>
      </c>
      <c r="C4498" s="2">
        <f t="shared" si="210"/>
        <v>6</v>
      </c>
      <c r="D4498" s="2">
        <v>187</v>
      </c>
      <c r="E4498" t="s">
        <v>1432</v>
      </c>
      <c r="F4498" s="4">
        <v>43860125</v>
      </c>
      <c r="G4498" s="2">
        <v>237.7</v>
      </c>
      <c r="H4498" t="s">
        <v>5792</v>
      </c>
      <c r="L4498" t="s">
        <v>5792</v>
      </c>
      <c r="AD4498" t="str">
        <f t="shared" si="212"/>
        <v xml:space="preserve">Energie, vodné, stočné, správcovské služby </v>
      </c>
    </row>
    <row r="4499" spans="1:30" x14ac:dyDescent="0.3">
      <c r="A4499" s="3">
        <v>45099</v>
      </c>
      <c r="B4499" s="2">
        <f t="shared" si="211"/>
        <v>2023</v>
      </c>
      <c r="C4499" s="2">
        <f t="shared" si="210"/>
        <v>6</v>
      </c>
      <c r="D4499" s="2">
        <v>186</v>
      </c>
      <c r="E4499" t="s">
        <v>1433</v>
      </c>
      <c r="F4499" s="4">
        <v>43860125</v>
      </c>
      <c r="G4499" s="2">
        <v>109.24</v>
      </c>
      <c r="H4499" t="s">
        <v>5792</v>
      </c>
      <c r="L4499" t="s">
        <v>5792</v>
      </c>
      <c r="AD4499" t="str">
        <f t="shared" si="212"/>
        <v xml:space="preserve">Energie, vodné, stočné, správcovské služby </v>
      </c>
    </row>
    <row r="4500" spans="1:30" x14ac:dyDescent="0.3">
      <c r="A4500" s="3">
        <v>45099</v>
      </c>
      <c r="B4500" s="2">
        <f t="shared" si="211"/>
        <v>2023</v>
      </c>
      <c r="C4500" s="2">
        <f t="shared" si="210"/>
        <v>6</v>
      </c>
      <c r="D4500" s="2">
        <v>167</v>
      </c>
      <c r="E4500" t="s">
        <v>1434</v>
      </c>
      <c r="F4500" s="4">
        <v>43860125</v>
      </c>
      <c r="G4500" s="2">
        <v>60.53</v>
      </c>
      <c r="H4500" t="s">
        <v>5792</v>
      </c>
      <c r="L4500" t="s">
        <v>5792</v>
      </c>
      <c r="AD4500" t="str">
        <f t="shared" si="212"/>
        <v xml:space="preserve">Energie, vodné, stočné, správcovské služby </v>
      </c>
    </row>
    <row r="4501" spans="1:30" x14ac:dyDescent="0.3">
      <c r="A4501" s="3">
        <v>45099</v>
      </c>
      <c r="B4501" s="2">
        <f t="shared" si="211"/>
        <v>2023</v>
      </c>
      <c r="C4501" s="2">
        <f t="shared" si="210"/>
        <v>6</v>
      </c>
      <c r="D4501" s="2">
        <v>164</v>
      </c>
      <c r="E4501" t="s">
        <v>1435</v>
      </c>
      <c r="F4501" s="4">
        <v>43860125</v>
      </c>
      <c r="G4501" s="2">
        <v>27.52</v>
      </c>
      <c r="H4501" t="s">
        <v>5792</v>
      </c>
      <c r="L4501" t="s">
        <v>5792</v>
      </c>
      <c r="AD4501" t="str">
        <f t="shared" si="212"/>
        <v xml:space="preserve">Energie, vodné, stočné, správcovské služby </v>
      </c>
    </row>
    <row r="4502" spans="1:30" x14ac:dyDescent="0.3">
      <c r="A4502" s="3">
        <v>45099</v>
      </c>
      <c r="B4502" s="2">
        <f t="shared" si="211"/>
        <v>2023</v>
      </c>
      <c r="C4502" s="2">
        <f t="shared" si="210"/>
        <v>6</v>
      </c>
      <c r="D4502" s="2">
        <v>163</v>
      </c>
      <c r="E4502" t="s">
        <v>1436</v>
      </c>
      <c r="F4502" s="4">
        <v>43860125</v>
      </c>
      <c r="G4502" s="2">
        <v>118.51</v>
      </c>
      <c r="H4502" t="s">
        <v>5792</v>
      </c>
      <c r="L4502" t="s">
        <v>5792</v>
      </c>
      <c r="AD4502" t="str">
        <f t="shared" si="212"/>
        <v xml:space="preserve">Energie, vodné, stočné, správcovské služby </v>
      </c>
    </row>
    <row r="4503" spans="1:30" x14ac:dyDescent="0.3">
      <c r="A4503" s="3">
        <v>45099</v>
      </c>
      <c r="B4503" s="2">
        <f t="shared" si="211"/>
        <v>2023</v>
      </c>
      <c r="C4503" s="2">
        <f t="shared" si="210"/>
        <v>6</v>
      </c>
      <c r="D4503" s="2">
        <v>162</v>
      </c>
      <c r="E4503" t="s">
        <v>1437</v>
      </c>
      <c r="F4503" s="4">
        <v>43860125</v>
      </c>
      <c r="G4503" s="2">
        <v>42.35</v>
      </c>
      <c r="H4503" t="s">
        <v>5792</v>
      </c>
      <c r="L4503" t="s">
        <v>5792</v>
      </c>
      <c r="AD4503" t="str">
        <f t="shared" si="212"/>
        <v xml:space="preserve">Energie, vodné, stočné, správcovské služby </v>
      </c>
    </row>
    <row r="4504" spans="1:30" x14ac:dyDescent="0.3">
      <c r="A4504" s="3">
        <v>45099</v>
      </c>
      <c r="B4504" s="2">
        <f t="shared" si="211"/>
        <v>2023</v>
      </c>
      <c r="C4504" s="2">
        <f t="shared" si="210"/>
        <v>6</v>
      </c>
      <c r="D4504" s="2">
        <v>161</v>
      </c>
      <c r="E4504" t="s">
        <v>1438</v>
      </c>
      <c r="F4504" s="4">
        <v>43860125</v>
      </c>
      <c r="G4504" s="2">
        <v>188.1</v>
      </c>
      <c r="H4504" t="s">
        <v>5792</v>
      </c>
      <c r="L4504" t="s">
        <v>5792</v>
      </c>
      <c r="AD4504" t="str">
        <f t="shared" si="212"/>
        <v xml:space="preserve">Energie, vodné, stočné, správcovské služby </v>
      </c>
    </row>
    <row r="4505" spans="1:30" x14ac:dyDescent="0.3">
      <c r="A4505" s="3">
        <v>45099</v>
      </c>
      <c r="B4505" s="2">
        <f t="shared" si="211"/>
        <v>2023</v>
      </c>
      <c r="C4505" s="2">
        <f t="shared" si="210"/>
        <v>6</v>
      </c>
      <c r="D4505" s="2">
        <v>160</v>
      </c>
      <c r="E4505" t="s">
        <v>1439</v>
      </c>
      <c r="F4505" s="4">
        <v>43860125</v>
      </c>
      <c r="G4505" s="2">
        <v>23.72</v>
      </c>
      <c r="H4505" t="s">
        <v>5792</v>
      </c>
      <c r="L4505" t="s">
        <v>5792</v>
      </c>
      <c r="AD4505" t="str">
        <f t="shared" si="212"/>
        <v xml:space="preserve">Energie, vodné, stočné, správcovské služby </v>
      </c>
    </row>
    <row r="4506" spans="1:30" x14ac:dyDescent="0.3">
      <c r="A4506" s="3">
        <v>45099</v>
      </c>
      <c r="B4506" s="2">
        <f t="shared" si="211"/>
        <v>2023</v>
      </c>
      <c r="C4506" s="2">
        <f t="shared" si="210"/>
        <v>6</v>
      </c>
      <c r="D4506" s="2">
        <v>159</v>
      </c>
      <c r="E4506" t="s">
        <v>1440</v>
      </c>
      <c r="F4506" s="4">
        <v>43860125</v>
      </c>
      <c r="G4506" s="2">
        <v>160.97</v>
      </c>
      <c r="H4506" t="s">
        <v>5792</v>
      </c>
      <c r="L4506" t="s">
        <v>5792</v>
      </c>
      <c r="AD4506" t="str">
        <f t="shared" si="212"/>
        <v xml:space="preserve">Energie, vodné, stočné, správcovské služby </v>
      </c>
    </row>
    <row r="4507" spans="1:30" x14ac:dyDescent="0.3">
      <c r="A4507" s="3">
        <v>45099</v>
      </c>
      <c r="B4507" s="2">
        <f t="shared" si="211"/>
        <v>2023</v>
      </c>
      <c r="C4507" s="2">
        <f t="shared" si="210"/>
        <v>6</v>
      </c>
      <c r="D4507" s="2">
        <v>158</v>
      </c>
      <c r="E4507" t="s">
        <v>1441</v>
      </c>
      <c r="F4507" s="4">
        <v>43860125</v>
      </c>
      <c r="G4507" s="2">
        <v>33.020000000000003</v>
      </c>
      <c r="H4507" t="s">
        <v>5792</v>
      </c>
      <c r="L4507" t="s">
        <v>5792</v>
      </c>
      <c r="AD4507" t="str">
        <f t="shared" si="212"/>
        <v xml:space="preserve">Energie, vodné, stočné, správcovské služby </v>
      </c>
    </row>
    <row r="4508" spans="1:30" x14ac:dyDescent="0.3">
      <c r="A4508" s="3">
        <v>45099</v>
      </c>
      <c r="B4508" s="2">
        <f t="shared" si="211"/>
        <v>2023</v>
      </c>
      <c r="C4508" s="2">
        <f t="shared" si="210"/>
        <v>6</v>
      </c>
      <c r="D4508" s="2">
        <v>157</v>
      </c>
      <c r="E4508" t="s">
        <v>1442</v>
      </c>
      <c r="F4508" s="4">
        <v>43860125</v>
      </c>
      <c r="G4508" s="2">
        <v>877.75</v>
      </c>
      <c r="H4508" t="s">
        <v>5792</v>
      </c>
      <c r="L4508" t="s">
        <v>5792</v>
      </c>
      <c r="AD4508" t="str">
        <f t="shared" si="212"/>
        <v xml:space="preserve">Energie, vodné, stočné, správcovské služby </v>
      </c>
    </row>
    <row r="4509" spans="1:30" x14ac:dyDescent="0.3">
      <c r="A4509" s="3">
        <v>45099</v>
      </c>
      <c r="B4509" s="2">
        <f t="shared" si="211"/>
        <v>2023</v>
      </c>
      <c r="C4509" s="2">
        <f t="shared" si="210"/>
        <v>6</v>
      </c>
      <c r="D4509" s="2">
        <v>156</v>
      </c>
      <c r="E4509" t="s">
        <v>1443</v>
      </c>
      <c r="F4509" s="4">
        <v>43860125</v>
      </c>
      <c r="G4509" s="2">
        <v>222.66</v>
      </c>
      <c r="H4509" t="s">
        <v>5792</v>
      </c>
      <c r="L4509" t="s">
        <v>5792</v>
      </c>
      <c r="AD4509" t="str">
        <f t="shared" si="212"/>
        <v xml:space="preserve">Energie, vodné, stočné, správcovské služby </v>
      </c>
    </row>
    <row r="4510" spans="1:30" x14ac:dyDescent="0.3">
      <c r="A4510" s="3">
        <v>45096</v>
      </c>
      <c r="B4510" s="2">
        <f t="shared" si="211"/>
        <v>2023</v>
      </c>
      <c r="C4510" s="2">
        <f t="shared" si="210"/>
        <v>6</v>
      </c>
      <c r="D4510" s="2">
        <v>596</v>
      </c>
      <c r="E4510" t="s">
        <v>1467</v>
      </c>
      <c r="F4510" s="4">
        <v>43860125</v>
      </c>
      <c r="G4510" s="2">
        <v>-1757.35</v>
      </c>
      <c r="H4510" t="s">
        <v>5792</v>
      </c>
      <c r="L4510" t="s">
        <v>5792</v>
      </c>
      <c r="AD4510" t="str">
        <f t="shared" si="212"/>
        <v xml:space="preserve">Energie, vodné, stočné, správcovské služby </v>
      </c>
    </row>
    <row r="4511" spans="1:30" x14ac:dyDescent="0.3">
      <c r="A4511" s="3">
        <v>45096</v>
      </c>
      <c r="B4511" s="2">
        <f t="shared" si="211"/>
        <v>2023</v>
      </c>
      <c r="C4511" s="2">
        <f t="shared" si="210"/>
        <v>6</v>
      </c>
      <c r="D4511" s="2">
        <v>184</v>
      </c>
      <c r="E4511" t="s">
        <v>1480</v>
      </c>
      <c r="F4511" s="4">
        <v>43860125</v>
      </c>
      <c r="G4511" s="2">
        <v>-25.47</v>
      </c>
      <c r="H4511" t="s">
        <v>5792</v>
      </c>
      <c r="L4511" t="s">
        <v>5792</v>
      </c>
      <c r="AD4511" t="str">
        <f t="shared" si="212"/>
        <v xml:space="preserve">Energie, vodné, stočné, správcovské služby </v>
      </c>
    </row>
    <row r="4512" spans="1:30" x14ac:dyDescent="0.3">
      <c r="A4512" s="3">
        <v>45096</v>
      </c>
      <c r="B4512" s="2">
        <f t="shared" si="211"/>
        <v>2023</v>
      </c>
      <c r="C4512" s="2">
        <f t="shared" si="210"/>
        <v>6</v>
      </c>
      <c r="D4512" s="2">
        <v>188</v>
      </c>
      <c r="E4512" t="s">
        <v>1482</v>
      </c>
      <c r="F4512" s="4">
        <v>43860125</v>
      </c>
      <c r="G4512" s="2">
        <v>-734.3</v>
      </c>
      <c r="H4512" t="s">
        <v>5792</v>
      </c>
      <c r="L4512" t="s">
        <v>5792</v>
      </c>
      <c r="AD4512" t="str">
        <f t="shared" si="212"/>
        <v xml:space="preserve">Energie, vodné, stočné, správcovské služby </v>
      </c>
    </row>
    <row r="4513" spans="1:30" x14ac:dyDescent="0.3">
      <c r="A4513" s="3">
        <v>45076</v>
      </c>
      <c r="B4513" s="2">
        <f t="shared" si="211"/>
        <v>2023</v>
      </c>
      <c r="C4513" s="2">
        <f t="shared" si="210"/>
        <v>5</v>
      </c>
      <c r="D4513" s="2">
        <v>149</v>
      </c>
      <c r="E4513" t="s">
        <v>1540</v>
      </c>
      <c r="F4513" s="4">
        <v>43860125</v>
      </c>
      <c r="G4513" s="2">
        <v>370.92</v>
      </c>
      <c r="H4513" t="s">
        <v>5792</v>
      </c>
      <c r="L4513" t="s">
        <v>5792</v>
      </c>
      <c r="AD4513" t="str">
        <f t="shared" si="212"/>
        <v xml:space="preserve">Energie, vodné, stočné, správcovské služby </v>
      </c>
    </row>
    <row r="4514" spans="1:30" x14ac:dyDescent="0.3">
      <c r="A4514" s="3">
        <v>45076</v>
      </c>
      <c r="B4514" s="2">
        <f t="shared" si="211"/>
        <v>2023</v>
      </c>
      <c r="C4514" s="2">
        <f t="shared" si="210"/>
        <v>5</v>
      </c>
      <c r="D4514" s="2">
        <v>148</v>
      </c>
      <c r="E4514" t="s">
        <v>1541</v>
      </c>
      <c r="F4514" s="4">
        <v>43860125</v>
      </c>
      <c r="G4514" s="2">
        <v>405.49</v>
      </c>
      <c r="H4514" t="s">
        <v>5792</v>
      </c>
      <c r="L4514" t="s">
        <v>5792</v>
      </c>
      <c r="AD4514" t="str">
        <f t="shared" si="212"/>
        <v xml:space="preserve">Energie, vodné, stočné, správcovské služby </v>
      </c>
    </row>
    <row r="4515" spans="1:30" x14ac:dyDescent="0.3">
      <c r="A4515" s="3">
        <v>45069</v>
      </c>
      <c r="B4515" s="2">
        <f t="shared" si="211"/>
        <v>2023</v>
      </c>
      <c r="C4515" s="2">
        <f t="shared" si="210"/>
        <v>5</v>
      </c>
      <c r="D4515" s="2">
        <v>429</v>
      </c>
      <c r="E4515" t="s">
        <v>1569</v>
      </c>
      <c r="F4515" s="4">
        <v>43860125</v>
      </c>
      <c r="G4515" s="2">
        <v>74.34</v>
      </c>
      <c r="H4515" t="s">
        <v>5792</v>
      </c>
      <c r="L4515" t="s">
        <v>5792</v>
      </c>
      <c r="AD4515" t="str">
        <f t="shared" si="212"/>
        <v xml:space="preserve">Energie, vodné, stočné, správcovské služby </v>
      </c>
    </row>
    <row r="4516" spans="1:30" x14ac:dyDescent="0.3">
      <c r="A4516" s="3">
        <v>45069</v>
      </c>
      <c r="B4516" s="2">
        <f t="shared" si="211"/>
        <v>2023</v>
      </c>
      <c r="C4516" s="2">
        <f t="shared" si="210"/>
        <v>5</v>
      </c>
      <c r="D4516" s="2">
        <v>426</v>
      </c>
      <c r="E4516" t="s">
        <v>1467</v>
      </c>
      <c r="F4516" s="4">
        <v>43860125</v>
      </c>
      <c r="G4516" s="2">
        <v>131.66</v>
      </c>
      <c r="H4516" t="s">
        <v>5792</v>
      </c>
      <c r="L4516" t="s">
        <v>5792</v>
      </c>
      <c r="AD4516" t="str">
        <f t="shared" si="212"/>
        <v xml:space="preserve">Energie, vodné, stočné, správcovské služby </v>
      </c>
    </row>
    <row r="4517" spans="1:30" x14ac:dyDescent="0.3">
      <c r="A4517" s="3">
        <v>45069</v>
      </c>
      <c r="B4517" s="2">
        <f t="shared" si="211"/>
        <v>2023</v>
      </c>
      <c r="C4517" s="2">
        <f t="shared" si="210"/>
        <v>5</v>
      </c>
      <c r="D4517" s="2">
        <v>416</v>
      </c>
      <c r="E4517" t="s">
        <v>1571</v>
      </c>
      <c r="F4517" s="4">
        <v>43860125</v>
      </c>
      <c r="G4517" s="2">
        <v>8.64</v>
      </c>
      <c r="H4517" t="s">
        <v>5792</v>
      </c>
      <c r="L4517" t="s">
        <v>5792</v>
      </c>
      <c r="AD4517" t="str">
        <f t="shared" si="212"/>
        <v xml:space="preserve">Energie, vodné, stočné, správcovské služby </v>
      </c>
    </row>
    <row r="4518" spans="1:30" x14ac:dyDescent="0.3">
      <c r="A4518" s="3">
        <v>45069</v>
      </c>
      <c r="B4518" s="2">
        <f t="shared" si="211"/>
        <v>2023</v>
      </c>
      <c r="C4518" s="2">
        <f t="shared" si="210"/>
        <v>5</v>
      </c>
      <c r="D4518" s="2">
        <v>415</v>
      </c>
      <c r="E4518" t="s">
        <v>1572</v>
      </c>
      <c r="F4518" s="4">
        <v>43860125</v>
      </c>
      <c r="G4518" s="2">
        <v>10.33</v>
      </c>
      <c r="H4518" t="s">
        <v>5792</v>
      </c>
      <c r="L4518" t="s">
        <v>5792</v>
      </c>
      <c r="AD4518" t="str">
        <f t="shared" si="212"/>
        <v xml:space="preserve">Energie, vodné, stočné, správcovské služby </v>
      </c>
    </row>
    <row r="4519" spans="1:30" x14ac:dyDescent="0.3">
      <c r="A4519" s="3">
        <v>45069</v>
      </c>
      <c r="B4519" s="2">
        <f t="shared" si="211"/>
        <v>2023</v>
      </c>
      <c r="C4519" s="2">
        <f t="shared" si="210"/>
        <v>5</v>
      </c>
      <c r="D4519" s="2">
        <v>406</v>
      </c>
      <c r="E4519" t="s">
        <v>1467</v>
      </c>
      <c r="F4519" s="4">
        <v>43860125</v>
      </c>
      <c r="G4519" s="2">
        <v>4786.3900000000003</v>
      </c>
      <c r="H4519" t="s">
        <v>5792</v>
      </c>
      <c r="L4519" t="s">
        <v>5792</v>
      </c>
      <c r="AD4519" t="str">
        <f t="shared" si="212"/>
        <v xml:space="preserve">Energie, vodné, stočné, správcovské služby </v>
      </c>
    </row>
    <row r="4520" spans="1:30" x14ac:dyDescent="0.3">
      <c r="A4520" s="3">
        <v>45069</v>
      </c>
      <c r="B4520" s="2">
        <f t="shared" si="211"/>
        <v>2023</v>
      </c>
      <c r="C4520" s="2">
        <f t="shared" si="210"/>
        <v>5</v>
      </c>
      <c r="D4520" s="2">
        <v>144</v>
      </c>
      <c r="E4520" t="s">
        <v>1575</v>
      </c>
      <c r="F4520" s="4">
        <v>43860125</v>
      </c>
      <c r="G4520" s="2">
        <v>-26.74</v>
      </c>
      <c r="H4520" t="s">
        <v>5792</v>
      </c>
      <c r="L4520" t="s">
        <v>5792</v>
      </c>
      <c r="AD4520" t="str">
        <f t="shared" si="212"/>
        <v xml:space="preserve">Energie, vodné, stočné, správcovské služby </v>
      </c>
    </row>
    <row r="4521" spans="1:30" x14ac:dyDescent="0.3">
      <c r="A4521" s="3">
        <v>45069</v>
      </c>
      <c r="B4521" s="2">
        <f t="shared" si="211"/>
        <v>2023</v>
      </c>
      <c r="C4521" s="2">
        <f t="shared" si="210"/>
        <v>5</v>
      </c>
      <c r="D4521" s="2">
        <v>146</v>
      </c>
      <c r="E4521" t="s">
        <v>1576</v>
      </c>
      <c r="F4521" s="4">
        <v>43860125</v>
      </c>
      <c r="G4521" s="2">
        <v>352.05</v>
      </c>
      <c r="H4521" t="s">
        <v>5792</v>
      </c>
      <c r="L4521" t="s">
        <v>5792</v>
      </c>
      <c r="AD4521" t="str">
        <f t="shared" si="212"/>
        <v xml:space="preserve">Energie, vodné, stočné, správcovské služby </v>
      </c>
    </row>
    <row r="4522" spans="1:30" x14ac:dyDescent="0.3">
      <c r="A4522" s="3">
        <v>45069</v>
      </c>
      <c r="B4522" s="2">
        <f t="shared" si="211"/>
        <v>2023</v>
      </c>
      <c r="C4522" s="2">
        <f t="shared" si="210"/>
        <v>5</v>
      </c>
      <c r="D4522" s="2">
        <v>145</v>
      </c>
      <c r="E4522" t="s">
        <v>1577</v>
      </c>
      <c r="F4522" s="4">
        <v>43860125</v>
      </c>
      <c r="G4522" s="2">
        <v>2243.19</v>
      </c>
      <c r="H4522" t="s">
        <v>5792</v>
      </c>
      <c r="L4522" t="s">
        <v>5792</v>
      </c>
      <c r="AD4522" t="str">
        <f t="shared" si="212"/>
        <v xml:space="preserve">Energie, vodné, stočné, správcovské služby </v>
      </c>
    </row>
    <row r="4523" spans="1:30" x14ac:dyDescent="0.3">
      <c r="A4523" s="3">
        <v>45069</v>
      </c>
      <c r="B4523" s="2">
        <f t="shared" si="211"/>
        <v>2023</v>
      </c>
      <c r="C4523" s="2">
        <f t="shared" si="210"/>
        <v>5</v>
      </c>
      <c r="D4523" s="2">
        <v>124</v>
      </c>
      <c r="E4523" t="s">
        <v>1586</v>
      </c>
      <c r="F4523" s="4">
        <v>43860125</v>
      </c>
      <c r="G4523" s="2">
        <v>253.1</v>
      </c>
      <c r="H4523" t="s">
        <v>5792</v>
      </c>
      <c r="L4523" t="s">
        <v>5792</v>
      </c>
      <c r="AD4523" t="str">
        <f t="shared" si="212"/>
        <v xml:space="preserve">Energie, vodné, stočné, správcovské služby </v>
      </c>
    </row>
    <row r="4524" spans="1:30" x14ac:dyDescent="0.3">
      <c r="A4524" s="3">
        <v>45069</v>
      </c>
      <c r="B4524" s="2">
        <f t="shared" si="211"/>
        <v>2023</v>
      </c>
      <c r="C4524" s="2">
        <f t="shared" si="210"/>
        <v>5</v>
      </c>
      <c r="D4524" s="2">
        <v>123</v>
      </c>
      <c r="E4524" t="s">
        <v>1587</v>
      </c>
      <c r="F4524" s="4">
        <v>43860125</v>
      </c>
      <c r="G4524" s="2">
        <v>216.16</v>
      </c>
      <c r="H4524" t="s">
        <v>5792</v>
      </c>
      <c r="L4524" t="s">
        <v>5792</v>
      </c>
      <c r="AD4524" t="str">
        <f t="shared" si="212"/>
        <v xml:space="preserve">Energie, vodné, stočné, správcovské služby </v>
      </c>
    </row>
    <row r="4525" spans="1:30" x14ac:dyDescent="0.3">
      <c r="A4525" s="3">
        <v>45069</v>
      </c>
      <c r="B4525" s="2">
        <f t="shared" si="211"/>
        <v>2023</v>
      </c>
      <c r="C4525" s="2">
        <f t="shared" si="210"/>
        <v>5</v>
      </c>
      <c r="D4525" s="2">
        <v>122</v>
      </c>
      <c r="E4525" t="s">
        <v>1588</v>
      </c>
      <c r="F4525" s="4">
        <v>43860125</v>
      </c>
      <c r="G4525" s="2">
        <v>56.16</v>
      </c>
      <c r="H4525" t="s">
        <v>5792</v>
      </c>
      <c r="L4525" t="s">
        <v>5792</v>
      </c>
      <c r="AD4525" t="str">
        <f t="shared" si="212"/>
        <v xml:space="preserve">Energie, vodné, stočné, správcovské služby </v>
      </c>
    </row>
    <row r="4526" spans="1:30" x14ac:dyDescent="0.3">
      <c r="A4526" s="3">
        <v>45069</v>
      </c>
      <c r="B4526" s="2">
        <f t="shared" si="211"/>
        <v>2023</v>
      </c>
      <c r="C4526" s="2">
        <f t="shared" si="210"/>
        <v>5</v>
      </c>
      <c r="D4526" s="2">
        <v>121</v>
      </c>
      <c r="E4526" t="s">
        <v>1589</v>
      </c>
      <c r="F4526" s="4">
        <v>43860125</v>
      </c>
      <c r="G4526" s="2">
        <v>228.84</v>
      </c>
      <c r="H4526" t="s">
        <v>5792</v>
      </c>
      <c r="L4526" t="s">
        <v>5792</v>
      </c>
      <c r="AD4526" t="str">
        <f t="shared" si="212"/>
        <v xml:space="preserve">Energie, vodné, stočné, správcovské služby </v>
      </c>
    </row>
    <row r="4527" spans="1:30" x14ac:dyDescent="0.3">
      <c r="A4527" s="3">
        <v>45069</v>
      </c>
      <c r="B4527" s="2">
        <f t="shared" si="211"/>
        <v>2023</v>
      </c>
      <c r="C4527" s="2">
        <f t="shared" si="210"/>
        <v>5</v>
      </c>
      <c r="D4527" s="2">
        <v>120</v>
      </c>
      <c r="E4527" t="s">
        <v>1590</v>
      </c>
      <c r="F4527" s="4">
        <v>43860125</v>
      </c>
      <c r="G4527" s="2">
        <v>689.72</v>
      </c>
      <c r="H4527" t="s">
        <v>5792</v>
      </c>
      <c r="L4527" t="s">
        <v>5792</v>
      </c>
      <c r="AD4527" t="str">
        <f t="shared" si="212"/>
        <v xml:space="preserve">Energie, vodné, stočné, správcovské služby </v>
      </c>
    </row>
    <row r="4528" spans="1:30" x14ac:dyDescent="0.3">
      <c r="A4528" s="3">
        <v>45069</v>
      </c>
      <c r="B4528" s="2">
        <f t="shared" si="211"/>
        <v>2023</v>
      </c>
      <c r="C4528" s="2">
        <f t="shared" si="210"/>
        <v>5</v>
      </c>
      <c r="D4528" s="2">
        <v>119</v>
      </c>
      <c r="E4528" t="s">
        <v>1591</v>
      </c>
      <c r="F4528" s="4">
        <v>43860125</v>
      </c>
      <c r="G4528" s="2">
        <v>1153.76</v>
      </c>
      <c r="H4528" t="s">
        <v>5792</v>
      </c>
      <c r="L4528" t="s">
        <v>5792</v>
      </c>
      <c r="AD4528" t="str">
        <f t="shared" si="212"/>
        <v xml:space="preserve">Energie, vodné, stočné, správcovské služby </v>
      </c>
    </row>
    <row r="4529" spans="1:30" x14ac:dyDescent="0.3">
      <c r="A4529" s="3">
        <v>45069</v>
      </c>
      <c r="B4529" s="2">
        <f t="shared" si="211"/>
        <v>2023</v>
      </c>
      <c r="C4529" s="2">
        <f t="shared" si="210"/>
        <v>5</v>
      </c>
      <c r="D4529" s="2">
        <v>118</v>
      </c>
      <c r="E4529" t="s">
        <v>1592</v>
      </c>
      <c r="F4529" s="4">
        <v>43860125</v>
      </c>
      <c r="G4529" s="2">
        <v>41.32</v>
      </c>
      <c r="H4529" t="s">
        <v>5792</v>
      </c>
      <c r="L4529" t="s">
        <v>5792</v>
      </c>
      <c r="AD4529" t="str">
        <f t="shared" si="212"/>
        <v xml:space="preserve">Energie, vodné, stočné, správcovské služby </v>
      </c>
    </row>
    <row r="4530" spans="1:30" x14ac:dyDescent="0.3">
      <c r="A4530" s="3">
        <v>45069</v>
      </c>
      <c r="B4530" s="2">
        <f t="shared" si="211"/>
        <v>2023</v>
      </c>
      <c r="C4530" s="2">
        <f t="shared" si="210"/>
        <v>5</v>
      </c>
      <c r="D4530" s="2">
        <v>117</v>
      </c>
      <c r="E4530" t="s">
        <v>1593</v>
      </c>
      <c r="F4530" s="4">
        <v>43860125</v>
      </c>
      <c r="G4530" s="2">
        <v>254.33</v>
      </c>
      <c r="H4530" t="s">
        <v>5792</v>
      </c>
      <c r="L4530" t="s">
        <v>5792</v>
      </c>
      <c r="AD4530" t="str">
        <f t="shared" si="212"/>
        <v xml:space="preserve">Energie, vodné, stočné, správcovské služby </v>
      </c>
    </row>
    <row r="4531" spans="1:30" x14ac:dyDescent="0.3">
      <c r="A4531" s="3">
        <v>45069</v>
      </c>
      <c r="B4531" s="2">
        <f t="shared" si="211"/>
        <v>2023</v>
      </c>
      <c r="C4531" s="2">
        <f t="shared" si="210"/>
        <v>5</v>
      </c>
      <c r="D4531" s="2">
        <v>116</v>
      </c>
      <c r="E4531" t="s">
        <v>1594</v>
      </c>
      <c r="F4531" s="4">
        <v>43860125</v>
      </c>
      <c r="G4531" s="2">
        <v>41.4</v>
      </c>
      <c r="H4531" t="s">
        <v>5792</v>
      </c>
      <c r="L4531" t="s">
        <v>5792</v>
      </c>
      <c r="AD4531" t="str">
        <f t="shared" si="212"/>
        <v xml:space="preserve">Energie, vodné, stočné, správcovské služby </v>
      </c>
    </row>
    <row r="4532" spans="1:30" x14ac:dyDescent="0.3">
      <c r="A4532" s="3">
        <v>45063</v>
      </c>
      <c r="B4532" s="2">
        <f t="shared" si="211"/>
        <v>2023</v>
      </c>
      <c r="C4532" s="2">
        <f t="shared" si="210"/>
        <v>5</v>
      </c>
      <c r="D4532" s="2">
        <v>478</v>
      </c>
      <c r="E4532" t="s">
        <v>1600</v>
      </c>
      <c r="F4532" s="4">
        <v>43860125</v>
      </c>
      <c r="G4532" s="2">
        <v>5064.41</v>
      </c>
      <c r="H4532" t="s">
        <v>5792</v>
      </c>
      <c r="L4532" t="s">
        <v>5792</v>
      </c>
      <c r="AD4532" t="str">
        <f t="shared" si="212"/>
        <v xml:space="preserve">Energie, vodné, stočné, správcovské služby </v>
      </c>
    </row>
    <row r="4533" spans="1:30" x14ac:dyDescent="0.3">
      <c r="A4533" s="3">
        <v>45056</v>
      </c>
      <c r="B4533" s="2">
        <f t="shared" si="211"/>
        <v>2023</v>
      </c>
      <c r="C4533" s="2">
        <f t="shared" si="210"/>
        <v>5</v>
      </c>
      <c r="D4533" s="2">
        <v>402</v>
      </c>
      <c r="E4533" t="s">
        <v>1658</v>
      </c>
      <c r="F4533" s="4">
        <v>43860125</v>
      </c>
      <c r="G4533" s="2">
        <v>230.3</v>
      </c>
      <c r="H4533" t="s">
        <v>5792</v>
      </c>
      <c r="L4533" t="s">
        <v>5792</v>
      </c>
      <c r="AD4533" t="str">
        <f t="shared" si="212"/>
        <v xml:space="preserve">Energie, vodné, stočné, správcovské služby </v>
      </c>
    </row>
    <row r="4534" spans="1:30" x14ac:dyDescent="0.3">
      <c r="A4534" s="3">
        <v>45049</v>
      </c>
      <c r="B4534" s="2">
        <f t="shared" si="211"/>
        <v>2023</v>
      </c>
      <c r="C4534" s="2">
        <f t="shared" si="210"/>
        <v>5</v>
      </c>
      <c r="D4534" s="2">
        <v>111</v>
      </c>
      <c r="E4534" t="s">
        <v>1690</v>
      </c>
      <c r="F4534" s="4">
        <v>43860125</v>
      </c>
      <c r="G4534" s="2">
        <v>719.09</v>
      </c>
      <c r="H4534" t="s">
        <v>5792</v>
      </c>
      <c r="L4534" t="s">
        <v>5792</v>
      </c>
      <c r="AD4534" t="str">
        <f t="shared" si="212"/>
        <v xml:space="preserve">Energie, vodné, stočné, správcovské služby </v>
      </c>
    </row>
    <row r="4535" spans="1:30" x14ac:dyDescent="0.3">
      <c r="A4535" s="3">
        <v>45049</v>
      </c>
      <c r="B4535" s="2">
        <f t="shared" si="211"/>
        <v>2023</v>
      </c>
      <c r="C4535" s="2">
        <f t="shared" si="210"/>
        <v>5</v>
      </c>
      <c r="D4535" s="2">
        <v>109</v>
      </c>
      <c r="E4535" t="s">
        <v>1691</v>
      </c>
      <c r="F4535" s="4">
        <v>43860125</v>
      </c>
      <c r="G4535" s="2">
        <v>42.59</v>
      </c>
      <c r="H4535" t="s">
        <v>5792</v>
      </c>
      <c r="L4535" t="s">
        <v>5792</v>
      </c>
      <c r="AD4535" t="str">
        <f t="shared" si="212"/>
        <v xml:space="preserve">Energie, vodné, stočné, správcovské služby </v>
      </c>
    </row>
    <row r="4536" spans="1:30" x14ac:dyDescent="0.3">
      <c r="A4536" s="3">
        <v>45043</v>
      </c>
      <c r="B4536" s="2">
        <f t="shared" si="211"/>
        <v>2023</v>
      </c>
      <c r="C4536" s="2">
        <f t="shared" si="210"/>
        <v>4</v>
      </c>
      <c r="D4536" s="2">
        <v>365</v>
      </c>
      <c r="E4536" t="s">
        <v>1693</v>
      </c>
      <c r="F4536" s="4">
        <v>43860125</v>
      </c>
      <c r="G4536" s="2">
        <v>656.73</v>
      </c>
      <c r="H4536" t="s">
        <v>5792</v>
      </c>
      <c r="L4536" t="s">
        <v>5792</v>
      </c>
      <c r="AD4536" t="str">
        <f t="shared" si="212"/>
        <v xml:space="preserve">Energie, vodné, stočné, správcovské služby </v>
      </c>
    </row>
    <row r="4537" spans="1:30" x14ac:dyDescent="0.3">
      <c r="A4537" s="3">
        <v>45043</v>
      </c>
      <c r="B4537" s="2">
        <f t="shared" si="211"/>
        <v>2023</v>
      </c>
      <c r="C4537" s="2">
        <f t="shared" si="210"/>
        <v>4</v>
      </c>
      <c r="D4537" s="2">
        <v>105</v>
      </c>
      <c r="E4537" t="s">
        <v>1704</v>
      </c>
      <c r="F4537" s="4">
        <v>43860125</v>
      </c>
      <c r="G4537" s="2">
        <v>449.08</v>
      </c>
      <c r="H4537" t="s">
        <v>5792</v>
      </c>
      <c r="L4537" t="s">
        <v>5792</v>
      </c>
      <c r="AD4537" t="str">
        <f t="shared" si="212"/>
        <v xml:space="preserve">Energie, vodné, stočné, správcovské služby </v>
      </c>
    </row>
    <row r="4538" spans="1:30" x14ac:dyDescent="0.3">
      <c r="A4538" s="3">
        <v>45043</v>
      </c>
      <c r="B4538" s="2">
        <f t="shared" si="211"/>
        <v>2023</v>
      </c>
      <c r="C4538" s="2">
        <f t="shared" si="210"/>
        <v>4</v>
      </c>
      <c r="D4538" s="2">
        <v>104</v>
      </c>
      <c r="E4538" t="s">
        <v>1705</v>
      </c>
      <c r="F4538" s="4">
        <v>43860125</v>
      </c>
      <c r="G4538" s="2">
        <v>2321.3200000000002</v>
      </c>
      <c r="H4538" t="s">
        <v>5792</v>
      </c>
      <c r="L4538" t="s">
        <v>5792</v>
      </c>
      <c r="AD4538" t="str">
        <f t="shared" si="212"/>
        <v xml:space="preserve">Energie, vodné, stočné, správcovské služby </v>
      </c>
    </row>
    <row r="4539" spans="1:30" x14ac:dyDescent="0.3">
      <c r="A4539" s="3">
        <v>45042</v>
      </c>
      <c r="B4539" s="2">
        <f t="shared" si="211"/>
        <v>2023</v>
      </c>
      <c r="C4539" s="2">
        <f t="shared" si="210"/>
        <v>4</v>
      </c>
      <c r="D4539" s="2">
        <v>110</v>
      </c>
      <c r="E4539" t="s">
        <v>1717</v>
      </c>
      <c r="F4539" s="4">
        <v>43860125</v>
      </c>
      <c r="G4539" s="2">
        <v>1195.79</v>
      </c>
      <c r="H4539" t="s">
        <v>5792</v>
      </c>
      <c r="L4539" t="s">
        <v>5792</v>
      </c>
      <c r="AD4539" t="str">
        <f t="shared" si="212"/>
        <v xml:space="preserve">Energie, vodné, stočné, správcovské služby </v>
      </c>
    </row>
    <row r="4540" spans="1:30" x14ac:dyDescent="0.3">
      <c r="A4540" s="3">
        <v>45042</v>
      </c>
      <c r="B4540" s="2">
        <f t="shared" si="211"/>
        <v>2023</v>
      </c>
      <c r="C4540" s="2">
        <f t="shared" si="210"/>
        <v>4</v>
      </c>
      <c r="D4540" s="2">
        <v>76</v>
      </c>
      <c r="E4540" t="s">
        <v>1721</v>
      </c>
      <c r="F4540" s="4">
        <v>43860125</v>
      </c>
      <c r="G4540" s="2">
        <v>58.26</v>
      </c>
      <c r="H4540" t="s">
        <v>5792</v>
      </c>
      <c r="L4540" t="s">
        <v>5792</v>
      </c>
      <c r="AD4540" t="str">
        <f t="shared" si="212"/>
        <v xml:space="preserve">Energie, vodné, stočné, správcovské služby </v>
      </c>
    </row>
    <row r="4541" spans="1:30" x14ac:dyDescent="0.3">
      <c r="A4541" s="3">
        <v>45042</v>
      </c>
      <c r="B4541" s="2">
        <f t="shared" si="211"/>
        <v>2023</v>
      </c>
      <c r="C4541" s="2">
        <f t="shared" si="210"/>
        <v>4</v>
      </c>
      <c r="D4541" s="2">
        <v>311</v>
      </c>
      <c r="E4541" t="s">
        <v>1725</v>
      </c>
      <c r="F4541" s="4">
        <v>43860125</v>
      </c>
      <c r="G4541" s="2">
        <v>214.09</v>
      </c>
      <c r="H4541" t="s">
        <v>5792</v>
      </c>
      <c r="L4541" t="s">
        <v>5792</v>
      </c>
      <c r="AD4541" t="str">
        <f t="shared" si="212"/>
        <v xml:space="preserve">Energie, vodné, stočné, správcovské služby </v>
      </c>
    </row>
    <row r="4542" spans="1:30" x14ac:dyDescent="0.3">
      <c r="A4542" s="3">
        <v>45042</v>
      </c>
      <c r="B4542" s="2">
        <f t="shared" si="211"/>
        <v>2023</v>
      </c>
      <c r="C4542" s="2">
        <f t="shared" si="210"/>
        <v>4</v>
      </c>
      <c r="D4542" s="2">
        <v>310</v>
      </c>
      <c r="E4542" t="s">
        <v>1726</v>
      </c>
      <c r="F4542" s="4">
        <v>43860125</v>
      </c>
      <c r="G4542" s="2">
        <v>259.45999999999998</v>
      </c>
      <c r="H4542" t="s">
        <v>5792</v>
      </c>
      <c r="L4542" t="s">
        <v>5792</v>
      </c>
      <c r="AD4542" t="str">
        <f t="shared" si="212"/>
        <v xml:space="preserve">Energie, vodné, stočné, správcovské služby </v>
      </c>
    </row>
    <row r="4543" spans="1:30" x14ac:dyDescent="0.3">
      <c r="A4543" s="3">
        <v>45041</v>
      </c>
      <c r="B4543" s="2">
        <f t="shared" si="211"/>
        <v>2023</v>
      </c>
      <c r="C4543" s="2">
        <f t="shared" si="210"/>
        <v>4</v>
      </c>
      <c r="D4543" s="2">
        <v>302</v>
      </c>
      <c r="E4543" t="s">
        <v>1740</v>
      </c>
      <c r="F4543" s="4">
        <v>43860125</v>
      </c>
      <c r="G4543" s="2">
        <v>10.34</v>
      </c>
      <c r="H4543" t="s">
        <v>5792</v>
      </c>
      <c r="L4543" t="s">
        <v>5792</v>
      </c>
      <c r="AD4543" t="str">
        <f t="shared" si="212"/>
        <v xml:space="preserve">Energie, vodné, stočné, správcovské služby </v>
      </c>
    </row>
    <row r="4544" spans="1:30" x14ac:dyDescent="0.3">
      <c r="A4544" s="3">
        <v>45041</v>
      </c>
      <c r="B4544" s="2">
        <f t="shared" si="211"/>
        <v>2023</v>
      </c>
      <c r="C4544" s="2">
        <f t="shared" si="210"/>
        <v>4</v>
      </c>
      <c r="D4544" s="2">
        <v>299</v>
      </c>
      <c r="E4544" t="s">
        <v>1741</v>
      </c>
      <c r="F4544" s="4">
        <v>43860125</v>
      </c>
      <c r="G4544" s="2">
        <v>8.8000000000000007</v>
      </c>
      <c r="H4544" t="s">
        <v>5792</v>
      </c>
      <c r="L4544" t="s">
        <v>5792</v>
      </c>
      <c r="AD4544" t="str">
        <f t="shared" si="212"/>
        <v xml:space="preserve">Energie, vodné, stočné, správcovské služby </v>
      </c>
    </row>
    <row r="4545" spans="1:30" x14ac:dyDescent="0.3">
      <c r="A4545" s="3">
        <v>45041</v>
      </c>
      <c r="B4545" s="2">
        <f t="shared" si="211"/>
        <v>2023</v>
      </c>
      <c r="C4545" s="2">
        <f t="shared" si="210"/>
        <v>4</v>
      </c>
      <c r="D4545" s="2">
        <v>284</v>
      </c>
      <c r="E4545" t="s">
        <v>1743</v>
      </c>
      <c r="F4545" s="4">
        <v>43860125</v>
      </c>
      <c r="G4545" s="2">
        <v>136.22</v>
      </c>
      <c r="H4545" t="s">
        <v>5792</v>
      </c>
      <c r="L4545" t="s">
        <v>5792</v>
      </c>
      <c r="AD4545" t="str">
        <f t="shared" si="212"/>
        <v xml:space="preserve">Energie, vodné, stočné, správcovské služby </v>
      </c>
    </row>
    <row r="4546" spans="1:30" x14ac:dyDescent="0.3">
      <c r="A4546" s="3">
        <v>45041</v>
      </c>
      <c r="B4546" s="2">
        <f t="shared" si="211"/>
        <v>2023</v>
      </c>
      <c r="C4546" s="2">
        <f t="shared" ref="C4546:C4609" si="213">MONTH(A4546)</f>
        <v>4</v>
      </c>
      <c r="D4546" s="2">
        <v>103</v>
      </c>
      <c r="E4546" t="s">
        <v>1745</v>
      </c>
      <c r="F4546" s="4">
        <v>43860125</v>
      </c>
      <c r="G4546" s="2">
        <v>-122.85</v>
      </c>
      <c r="H4546" t="s">
        <v>5792</v>
      </c>
      <c r="L4546" t="s">
        <v>5792</v>
      </c>
      <c r="AD4546" t="str">
        <f t="shared" si="212"/>
        <v xml:space="preserve">Energie, vodné, stočné, správcovské služby </v>
      </c>
    </row>
    <row r="4547" spans="1:30" x14ac:dyDescent="0.3">
      <c r="A4547" s="3">
        <v>45041</v>
      </c>
      <c r="B4547" s="2">
        <f t="shared" ref="B4547:B4610" si="214">YEAR(A4547)</f>
        <v>2023</v>
      </c>
      <c r="C4547" s="2">
        <f t="shared" si="213"/>
        <v>4</v>
      </c>
      <c r="D4547" s="2">
        <v>79</v>
      </c>
      <c r="E4547" t="s">
        <v>1746</v>
      </c>
      <c r="F4547" s="4">
        <v>43860125</v>
      </c>
      <c r="G4547" s="2">
        <v>224.56</v>
      </c>
      <c r="H4547" t="s">
        <v>5792</v>
      </c>
      <c r="L4547" t="s">
        <v>5792</v>
      </c>
      <c r="AD4547" t="str">
        <f t="shared" ref="AD4547:AD4610" si="215">_xlfn.CONCAT(IF($K4547="x",_xlfn.CONCAT($K$1, " "),""),IF($L4547="x",_xlfn.CONCAT($L$1, " "),""),IF($M4547="x",_xlfn.CONCAT($M$1, " "),""),IF($N4547="x",_xlfn.CONCAT($N$1, " "),""),IF($O4547="x",_xlfn.CONCAT($O$1, " "),""),IF($P4547="x",_xlfn.CONCAT($P$1, " "),""),IF($Q4547="x",_xlfn.CONCAT($Q$1, " "),""),IF($R4547="x",_xlfn.CONCAT($R$1, " "),""),IF($S4547="x",_xlfn.CONCAT($S$1, " "),""), IF($T4547="x",_xlfn.CONCAT($T$1, " "),""),IF($U4547="x",_xlfn.CONCAT($U$1, " "),""),IF($V4547="x",_xlfn.CONCAT($V$1, " "),""),IF($W4547="x",_xlfn.CONCAT($W$1, " "),""),IF($X4547="x",_xlfn.CONCAT($X$1, " "),""),IF($Y4547="x",_xlfn.CONCAT($Y$1, " "),""),IF($Z4547="x",_xlfn.CONCAT($Z$1, " "),""),IF($AA4547="x",_xlfn.CONCAT($AA$1, " "),""),IF($AB4547="x",_xlfn.CONCAT($AB$1, " "),""),IF($AC4547="x",_xlfn.CONCAT($AC$1, " "),""))</f>
        <v xml:space="preserve">Energie, vodné, stočné, správcovské služby </v>
      </c>
    </row>
    <row r="4548" spans="1:30" x14ac:dyDescent="0.3">
      <c r="A4548" s="3">
        <v>45041</v>
      </c>
      <c r="B4548" s="2">
        <f t="shared" si="214"/>
        <v>2023</v>
      </c>
      <c r="C4548" s="2">
        <f t="shared" si="213"/>
        <v>4</v>
      </c>
      <c r="D4548" s="2">
        <v>78</v>
      </c>
      <c r="E4548" t="s">
        <v>1747</v>
      </c>
      <c r="F4548" s="4">
        <v>43860125</v>
      </c>
      <c r="G4548" s="2">
        <v>237.24</v>
      </c>
      <c r="H4548" t="s">
        <v>5792</v>
      </c>
      <c r="L4548" t="s">
        <v>5792</v>
      </c>
      <c r="AD4548" t="str">
        <f t="shared" si="215"/>
        <v xml:space="preserve">Energie, vodné, stočné, správcovské služby </v>
      </c>
    </row>
    <row r="4549" spans="1:30" x14ac:dyDescent="0.3">
      <c r="A4549" s="3">
        <v>45041</v>
      </c>
      <c r="B4549" s="2">
        <f t="shared" si="214"/>
        <v>2023</v>
      </c>
      <c r="C4549" s="2">
        <f t="shared" si="213"/>
        <v>4</v>
      </c>
      <c r="D4549" s="2">
        <v>77</v>
      </c>
      <c r="E4549" t="s">
        <v>1748</v>
      </c>
      <c r="F4549" s="4">
        <v>43860125</v>
      </c>
      <c r="G4549" s="2">
        <v>42.64</v>
      </c>
      <c r="H4549" t="s">
        <v>5792</v>
      </c>
      <c r="L4549" t="s">
        <v>5792</v>
      </c>
      <c r="AD4549" t="str">
        <f t="shared" si="215"/>
        <v xml:space="preserve">Energie, vodné, stočné, správcovské služby </v>
      </c>
    </row>
    <row r="4550" spans="1:30" x14ac:dyDescent="0.3">
      <c r="A4550" s="3">
        <v>45041</v>
      </c>
      <c r="B4550" s="2">
        <f t="shared" si="214"/>
        <v>2023</v>
      </c>
      <c r="C4550" s="2">
        <f t="shared" si="213"/>
        <v>4</v>
      </c>
      <c r="D4550" s="2">
        <v>75</v>
      </c>
      <c r="E4550" t="s">
        <v>1749</v>
      </c>
      <c r="F4550" s="4">
        <v>43860125</v>
      </c>
      <c r="G4550" s="2">
        <v>264.41000000000003</v>
      </c>
      <c r="H4550" t="s">
        <v>5792</v>
      </c>
      <c r="L4550" t="s">
        <v>5792</v>
      </c>
      <c r="AD4550" t="str">
        <f t="shared" si="215"/>
        <v xml:space="preserve">Energie, vodné, stočné, správcovské služby </v>
      </c>
    </row>
    <row r="4551" spans="1:30" x14ac:dyDescent="0.3">
      <c r="A4551" s="3">
        <v>45041</v>
      </c>
      <c r="B4551" s="2">
        <f t="shared" si="214"/>
        <v>2023</v>
      </c>
      <c r="C4551" s="2">
        <f t="shared" si="213"/>
        <v>4</v>
      </c>
      <c r="D4551" s="2">
        <v>74</v>
      </c>
      <c r="E4551" t="s">
        <v>1750</v>
      </c>
      <c r="F4551" s="4">
        <v>43860125</v>
      </c>
      <c r="G4551" s="2">
        <v>33.29</v>
      </c>
      <c r="H4551" t="s">
        <v>5792</v>
      </c>
      <c r="L4551" t="s">
        <v>5792</v>
      </c>
      <c r="AD4551" t="str">
        <f t="shared" si="215"/>
        <v xml:space="preserve">Energie, vodné, stočné, správcovské služby </v>
      </c>
    </row>
    <row r="4552" spans="1:30" x14ac:dyDescent="0.3">
      <c r="A4552" s="3">
        <v>45041</v>
      </c>
      <c r="B4552" s="2">
        <f t="shared" si="214"/>
        <v>2023</v>
      </c>
      <c r="C4552" s="2">
        <f t="shared" si="213"/>
        <v>4</v>
      </c>
      <c r="D4552" s="2">
        <v>18</v>
      </c>
      <c r="E4552" t="s">
        <v>1752</v>
      </c>
      <c r="F4552" s="4">
        <v>43860125</v>
      </c>
      <c r="G4552" s="2">
        <v>42.59</v>
      </c>
      <c r="H4552" t="s">
        <v>5792</v>
      </c>
      <c r="L4552" t="s">
        <v>5792</v>
      </c>
      <c r="AD4552" t="str">
        <f t="shared" si="215"/>
        <v xml:space="preserve">Energie, vodné, stočné, správcovské služby </v>
      </c>
    </row>
    <row r="4553" spans="1:30" x14ac:dyDescent="0.3">
      <c r="A4553" s="3">
        <v>45041</v>
      </c>
      <c r="B4553" s="2">
        <f t="shared" si="214"/>
        <v>2023</v>
      </c>
      <c r="C4553" s="2">
        <f t="shared" si="213"/>
        <v>4</v>
      </c>
      <c r="D4553" s="2">
        <v>17</v>
      </c>
      <c r="E4553" t="s">
        <v>1753</v>
      </c>
      <c r="F4553" s="4">
        <v>43860125</v>
      </c>
      <c r="G4553" s="2">
        <v>719.09</v>
      </c>
      <c r="H4553" t="s">
        <v>5792</v>
      </c>
      <c r="L4553" t="s">
        <v>5792</v>
      </c>
      <c r="AD4553" t="str">
        <f t="shared" si="215"/>
        <v xml:space="preserve">Energie, vodné, stočné, správcovské služby </v>
      </c>
    </row>
    <row r="4554" spans="1:30" x14ac:dyDescent="0.3">
      <c r="A4554" s="3">
        <v>45041</v>
      </c>
      <c r="B4554" s="2">
        <f t="shared" si="214"/>
        <v>2023</v>
      </c>
      <c r="C4554" s="2">
        <f t="shared" si="213"/>
        <v>4</v>
      </c>
      <c r="D4554" s="2">
        <v>16</v>
      </c>
      <c r="E4554" t="s">
        <v>1754</v>
      </c>
      <c r="F4554" s="4">
        <v>43860125</v>
      </c>
      <c r="G4554" s="2">
        <v>1195.79</v>
      </c>
      <c r="H4554" t="s">
        <v>5792</v>
      </c>
      <c r="L4554" t="s">
        <v>5792</v>
      </c>
      <c r="AD4554" t="str">
        <f t="shared" si="215"/>
        <v xml:space="preserve">Energie, vodné, stočné, správcovské služby </v>
      </c>
    </row>
    <row r="4555" spans="1:30" x14ac:dyDescent="0.3">
      <c r="A4555" s="3">
        <v>45041</v>
      </c>
      <c r="B4555" s="2">
        <f t="shared" si="214"/>
        <v>2023</v>
      </c>
      <c r="C4555" s="2">
        <f t="shared" si="213"/>
        <v>4</v>
      </c>
      <c r="D4555" s="2">
        <v>14</v>
      </c>
      <c r="E4555" t="s">
        <v>1743</v>
      </c>
      <c r="F4555" s="4">
        <v>43860125</v>
      </c>
      <c r="G4555" s="2">
        <v>4991.47</v>
      </c>
      <c r="H4555" t="s">
        <v>5792</v>
      </c>
      <c r="L4555" t="s">
        <v>5792</v>
      </c>
      <c r="AD4555" t="str">
        <f t="shared" si="215"/>
        <v xml:space="preserve">Energie, vodné, stočné, správcovské služby </v>
      </c>
    </row>
    <row r="4556" spans="1:30" x14ac:dyDescent="0.3">
      <c r="A4556" s="3">
        <v>45008</v>
      </c>
      <c r="B4556" s="2">
        <f t="shared" si="214"/>
        <v>2023</v>
      </c>
      <c r="C4556" s="2">
        <f t="shared" si="213"/>
        <v>3</v>
      </c>
      <c r="D4556" s="2">
        <v>174</v>
      </c>
      <c r="E4556" t="s">
        <v>1862</v>
      </c>
      <c r="F4556" s="4">
        <v>43860125</v>
      </c>
      <c r="G4556" s="2">
        <v>10.37</v>
      </c>
      <c r="H4556" t="s">
        <v>5792</v>
      </c>
      <c r="L4556" t="s">
        <v>5792</v>
      </c>
      <c r="AD4556" t="str">
        <f t="shared" si="215"/>
        <v xml:space="preserve">Energie, vodné, stočné, správcovské služby </v>
      </c>
    </row>
    <row r="4557" spans="1:30" x14ac:dyDescent="0.3">
      <c r="A4557" s="3">
        <v>45008</v>
      </c>
      <c r="B4557" s="2">
        <f t="shared" si="214"/>
        <v>2023</v>
      </c>
      <c r="C4557" s="2">
        <f t="shared" si="213"/>
        <v>3</v>
      </c>
      <c r="D4557" s="2">
        <v>173</v>
      </c>
      <c r="E4557" t="s">
        <v>1863</v>
      </c>
      <c r="F4557" s="4">
        <v>43860125</v>
      </c>
      <c r="G4557" s="2">
        <v>278.89999999999998</v>
      </c>
      <c r="H4557" t="s">
        <v>5792</v>
      </c>
      <c r="L4557" t="s">
        <v>5792</v>
      </c>
      <c r="AD4557" t="str">
        <f t="shared" si="215"/>
        <v xml:space="preserve">Energie, vodné, stočné, správcovské služby </v>
      </c>
    </row>
    <row r="4558" spans="1:30" x14ac:dyDescent="0.3">
      <c r="A4558" s="3">
        <v>45008</v>
      </c>
      <c r="B4558" s="2">
        <f t="shared" si="214"/>
        <v>2023</v>
      </c>
      <c r="C4558" s="2">
        <f t="shared" si="213"/>
        <v>3</v>
      </c>
      <c r="D4558" s="2">
        <v>172</v>
      </c>
      <c r="E4558" t="s">
        <v>1864</v>
      </c>
      <c r="F4558" s="4">
        <v>43860125</v>
      </c>
      <c r="G4558" s="2">
        <v>317.62</v>
      </c>
      <c r="H4558" t="s">
        <v>5792</v>
      </c>
      <c r="L4558" t="s">
        <v>5792</v>
      </c>
      <c r="AD4558" t="str">
        <f t="shared" si="215"/>
        <v xml:space="preserve">Energie, vodné, stočné, správcovské služby </v>
      </c>
    </row>
    <row r="4559" spans="1:30" x14ac:dyDescent="0.3">
      <c r="A4559" s="3">
        <v>45008</v>
      </c>
      <c r="B4559" s="2">
        <f t="shared" si="214"/>
        <v>2023</v>
      </c>
      <c r="C4559" s="2">
        <f t="shared" si="213"/>
        <v>3</v>
      </c>
      <c r="D4559" s="2">
        <v>166</v>
      </c>
      <c r="E4559" t="s">
        <v>1865</v>
      </c>
      <c r="F4559" s="4">
        <v>43860125</v>
      </c>
      <c r="G4559" s="2">
        <v>9.26</v>
      </c>
      <c r="H4559" t="s">
        <v>5792</v>
      </c>
      <c r="L4559" t="s">
        <v>5792</v>
      </c>
      <c r="AD4559" t="str">
        <f t="shared" si="215"/>
        <v xml:space="preserve">Energie, vodné, stočné, správcovské služby </v>
      </c>
    </row>
    <row r="4560" spans="1:30" x14ac:dyDescent="0.3">
      <c r="A4560" s="3">
        <v>45008</v>
      </c>
      <c r="B4560" s="2">
        <f t="shared" si="214"/>
        <v>2023</v>
      </c>
      <c r="C4560" s="2">
        <f t="shared" si="213"/>
        <v>3</v>
      </c>
      <c r="D4560" s="2">
        <v>158</v>
      </c>
      <c r="E4560" t="s">
        <v>1867</v>
      </c>
      <c r="F4560" s="4">
        <v>43860125</v>
      </c>
      <c r="G4560" s="2">
        <v>5626</v>
      </c>
      <c r="H4560" t="s">
        <v>5792</v>
      </c>
      <c r="L4560" t="s">
        <v>5792</v>
      </c>
      <c r="AD4560" t="str">
        <f t="shared" si="215"/>
        <v xml:space="preserve">Energie, vodné, stočné, správcovské služby </v>
      </c>
    </row>
    <row r="4561" spans="1:30" x14ac:dyDescent="0.3">
      <c r="A4561" s="3">
        <v>45008</v>
      </c>
      <c r="B4561" s="2">
        <f t="shared" si="214"/>
        <v>2023</v>
      </c>
      <c r="C4561" s="2">
        <f t="shared" si="213"/>
        <v>3</v>
      </c>
      <c r="D4561" s="2">
        <v>157</v>
      </c>
      <c r="E4561" t="s">
        <v>1867</v>
      </c>
      <c r="F4561" s="4">
        <v>43860125</v>
      </c>
      <c r="G4561" s="2">
        <v>150.28</v>
      </c>
      <c r="H4561" t="s">
        <v>5792</v>
      </c>
      <c r="L4561" t="s">
        <v>5792</v>
      </c>
      <c r="AD4561" t="str">
        <f t="shared" si="215"/>
        <v xml:space="preserve">Energie, vodné, stočné, správcovské služby </v>
      </c>
    </row>
    <row r="4562" spans="1:30" x14ac:dyDescent="0.3">
      <c r="A4562" s="3">
        <v>45008</v>
      </c>
      <c r="B4562" s="2">
        <f t="shared" si="214"/>
        <v>2023</v>
      </c>
      <c r="C4562" s="2">
        <f t="shared" si="213"/>
        <v>3</v>
      </c>
      <c r="D4562" s="2">
        <v>44</v>
      </c>
      <c r="E4562" t="s">
        <v>1868</v>
      </c>
      <c r="F4562" s="4">
        <v>43860125</v>
      </c>
      <c r="G4562" s="2">
        <v>295.61</v>
      </c>
      <c r="H4562" t="s">
        <v>5792</v>
      </c>
      <c r="L4562" t="s">
        <v>5792</v>
      </c>
      <c r="AD4562" t="str">
        <f t="shared" si="215"/>
        <v xml:space="preserve">Energie, vodné, stočné, správcovské služby </v>
      </c>
    </row>
    <row r="4563" spans="1:30" x14ac:dyDescent="0.3">
      <c r="A4563" s="3">
        <v>45008</v>
      </c>
      <c r="B4563" s="2">
        <f t="shared" si="214"/>
        <v>2023</v>
      </c>
      <c r="C4563" s="2">
        <f t="shared" si="213"/>
        <v>3</v>
      </c>
      <c r="D4563" s="2">
        <v>43</v>
      </c>
      <c r="E4563" t="s">
        <v>1869</v>
      </c>
      <c r="F4563" s="4">
        <v>43860125</v>
      </c>
      <c r="G4563" s="2">
        <v>1325.8</v>
      </c>
      <c r="H4563" t="s">
        <v>5792</v>
      </c>
      <c r="L4563" t="s">
        <v>5792</v>
      </c>
      <c r="AD4563" t="str">
        <f t="shared" si="215"/>
        <v xml:space="preserve">Energie, vodné, stočné, správcovské služby </v>
      </c>
    </row>
    <row r="4564" spans="1:30" x14ac:dyDescent="0.3">
      <c r="A4564" s="3">
        <v>45008</v>
      </c>
      <c r="B4564" s="2">
        <f t="shared" si="214"/>
        <v>2023</v>
      </c>
      <c r="C4564" s="2">
        <f t="shared" si="213"/>
        <v>3</v>
      </c>
      <c r="D4564" s="2">
        <v>42</v>
      </c>
      <c r="E4564" t="s">
        <v>1870</v>
      </c>
      <c r="F4564" s="4">
        <v>43860125</v>
      </c>
      <c r="G4564" s="2">
        <v>46.46</v>
      </c>
      <c r="H4564" t="s">
        <v>5792</v>
      </c>
      <c r="L4564" t="s">
        <v>5792</v>
      </c>
      <c r="AD4564" t="str">
        <f t="shared" si="215"/>
        <v xml:space="preserve">Energie, vodné, stočné, správcovské služby </v>
      </c>
    </row>
    <row r="4565" spans="1:30" x14ac:dyDescent="0.3">
      <c r="A4565" s="3">
        <v>45008</v>
      </c>
      <c r="B4565" s="2">
        <f t="shared" si="214"/>
        <v>2023</v>
      </c>
      <c r="C4565" s="2">
        <f t="shared" si="213"/>
        <v>3</v>
      </c>
      <c r="D4565" s="2">
        <v>41</v>
      </c>
      <c r="E4565" t="s">
        <v>1871</v>
      </c>
      <c r="F4565" s="4">
        <v>43860125</v>
      </c>
      <c r="G4565" s="2">
        <v>809.98</v>
      </c>
      <c r="H4565" t="s">
        <v>5792</v>
      </c>
      <c r="L4565" t="s">
        <v>5792</v>
      </c>
      <c r="AD4565" t="str">
        <f t="shared" si="215"/>
        <v xml:space="preserve">Energie, vodné, stočné, správcovské služby </v>
      </c>
    </row>
    <row r="4566" spans="1:30" x14ac:dyDescent="0.3">
      <c r="A4566" s="3">
        <v>45008</v>
      </c>
      <c r="B4566" s="2">
        <f t="shared" si="214"/>
        <v>2023</v>
      </c>
      <c r="C4566" s="2">
        <f t="shared" si="213"/>
        <v>3</v>
      </c>
      <c r="D4566" s="2">
        <v>40</v>
      </c>
      <c r="E4566" t="s">
        <v>1872</v>
      </c>
      <c r="F4566" s="4">
        <v>43860125</v>
      </c>
      <c r="G4566" s="2">
        <v>37.18</v>
      </c>
      <c r="H4566" t="s">
        <v>5792</v>
      </c>
      <c r="L4566" t="s">
        <v>5792</v>
      </c>
      <c r="AD4566" t="str">
        <f t="shared" si="215"/>
        <v xml:space="preserve">Energie, vodné, stočné, správcovské služby </v>
      </c>
    </row>
    <row r="4567" spans="1:30" x14ac:dyDescent="0.3">
      <c r="A4567" s="3">
        <v>45008</v>
      </c>
      <c r="B4567" s="2">
        <f t="shared" si="214"/>
        <v>2023</v>
      </c>
      <c r="C4567" s="2">
        <f t="shared" si="213"/>
        <v>3</v>
      </c>
      <c r="D4567" s="2">
        <v>39</v>
      </c>
      <c r="E4567" t="s">
        <v>1873</v>
      </c>
      <c r="F4567" s="4">
        <v>43860125</v>
      </c>
      <c r="G4567" s="2">
        <v>250.55</v>
      </c>
      <c r="H4567" t="s">
        <v>5792</v>
      </c>
      <c r="L4567" t="s">
        <v>5792</v>
      </c>
      <c r="AD4567" t="str">
        <f t="shared" si="215"/>
        <v xml:space="preserve">Energie, vodné, stočné, správcovské služby </v>
      </c>
    </row>
    <row r="4568" spans="1:30" x14ac:dyDescent="0.3">
      <c r="A4568" s="3">
        <v>45008</v>
      </c>
      <c r="B4568" s="2">
        <f t="shared" si="214"/>
        <v>2023</v>
      </c>
      <c r="C4568" s="2">
        <f t="shared" si="213"/>
        <v>3</v>
      </c>
      <c r="D4568" s="2">
        <v>38</v>
      </c>
      <c r="E4568" t="s">
        <v>1874</v>
      </c>
      <c r="F4568" s="4">
        <v>43860125</v>
      </c>
      <c r="G4568" s="2">
        <v>263.23</v>
      </c>
      <c r="H4568" t="s">
        <v>5792</v>
      </c>
      <c r="L4568" t="s">
        <v>5792</v>
      </c>
      <c r="AD4568" t="str">
        <f t="shared" si="215"/>
        <v xml:space="preserve">Energie, vodné, stočné, správcovské služby </v>
      </c>
    </row>
    <row r="4569" spans="1:30" x14ac:dyDescent="0.3">
      <c r="A4569" s="3">
        <v>45008</v>
      </c>
      <c r="B4569" s="2">
        <f t="shared" si="214"/>
        <v>2023</v>
      </c>
      <c r="C4569" s="2">
        <f t="shared" si="213"/>
        <v>3</v>
      </c>
      <c r="D4569" s="2">
        <v>37</v>
      </c>
      <c r="E4569" t="s">
        <v>1875</v>
      </c>
      <c r="F4569" s="4">
        <v>43860125</v>
      </c>
      <c r="G4569" s="2">
        <v>64.760000000000005</v>
      </c>
      <c r="H4569" t="s">
        <v>5792</v>
      </c>
      <c r="L4569" t="s">
        <v>5792</v>
      </c>
      <c r="AD4569" t="str">
        <f t="shared" si="215"/>
        <v xml:space="preserve">Energie, vodné, stočné, správcovské služby </v>
      </c>
    </row>
    <row r="4570" spans="1:30" x14ac:dyDescent="0.3">
      <c r="A4570" s="3">
        <v>45008</v>
      </c>
      <c r="B4570" s="2">
        <f t="shared" si="214"/>
        <v>2023</v>
      </c>
      <c r="C4570" s="2">
        <f t="shared" si="213"/>
        <v>3</v>
      </c>
      <c r="D4570" s="2">
        <v>57</v>
      </c>
      <c r="E4570" t="s">
        <v>1881</v>
      </c>
      <c r="F4570" s="4">
        <v>43860125</v>
      </c>
      <c r="G4570" s="2">
        <v>11886.35</v>
      </c>
      <c r="H4570" t="s">
        <v>5792</v>
      </c>
      <c r="L4570" t="s">
        <v>5792</v>
      </c>
      <c r="AD4570" t="str">
        <f t="shared" si="215"/>
        <v xml:space="preserve">Energie, vodné, stočné, správcovské služby </v>
      </c>
    </row>
    <row r="4571" spans="1:30" x14ac:dyDescent="0.3">
      <c r="A4571" s="3">
        <v>44986</v>
      </c>
      <c r="B4571" s="2">
        <f t="shared" si="214"/>
        <v>2023</v>
      </c>
      <c r="C4571" s="2">
        <f t="shared" si="213"/>
        <v>3</v>
      </c>
      <c r="D4571" s="2">
        <v>32</v>
      </c>
      <c r="E4571" t="s">
        <v>2010</v>
      </c>
      <c r="F4571" s="4">
        <v>43860125</v>
      </c>
      <c r="G4571" s="2">
        <v>14482.75</v>
      </c>
      <c r="H4571" t="s">
        <v>5792</v>
      </c>
      <c r="L4571" t="s">
        <v>5792</v>
      </c>
      <c r="AD4571" t="str">
        <f t="shared" si="215"/>
        <v xml:space="preserve">Energie, vodné, stočné, správcovské služby </v>
      </c>
    </row>
    <row r="4572" spans="1:30" x14ac:dyDescent="0.3">
      <c r="A4572" s="3">
        <v>44986</v>
      </c>
      <c r="B4572" s="2">
        <f t="shared" si="214"/>
        <v>2023</v>
      </c>
      <c r="C4572" s="2">
        <f t="shared" si="213"/>
        <v>3</v>
      </c>
      <c r="D4572" s="2">
        <v>31</v>
      </c>
      <c r="E4572" t="s">
        <v>1881</v>
      </c>
      <c r="F4572" s="4">
        <v>43860125</v>
      </c>
      <c r="G4572" s="2">
        <v>8100.84</v>
      </c>
      <c r="H4572" t="s">
        <v>5792</v>
      </c>
      <c r="L4572" t="s">
        <v>5792</v>
      </c>
      <c r="AD4572" t="str">
        <f t="shared" si="215"/>
        <v xml:space="preserve">Energie, vodné, stočné, správcovské služby </v>
      </c>
    </row>
    <row r="4573" spans="1:30" x14ac:dyDescent="0.3">
      <c r="A4573" s="3">
        <v>44986</v>
      </c>
      <c r="B4573" s="2">
        <f t="shared" si="214"/>
        <v>2023</v>
      </c>
      <c r="C4573" s="2">
        <f t="shared" si="213"/>
        <v>3</v>
      </c>
      <c r="D4573" s="2">
        <v>30</v>
      </c>
      <c r="E4573" t="s">
        <v>2012</v>
      </c>
      <c r="F4573" s="4">
        <v>43860125</v>
      </c>
      <c r="G4573" s="2">
        <v>1642.01</v>
      </c>
      <c r="H4573" t="s">
        <v>5792</v>
      </c>
      <c r="L4573" t="s">
        <v>5792</v>
      </c>
      <c r="AD4573" t="str">
        <f t="shared" si="215"/>
        <v xml:space="preserve">Energie, vodné, stočné, správcovské služby </v>
      </c>
    </row>
    <row r="4574" spans="1:30" x14ac:dyDescent="0.3">
      <c r="A4574" s="3">
        <v>44964</v>
      </c>
      <c r="B4574" s="2">
        <f t="shared" si="214"/>
        <v>2023</v>
      </c>
      <c r="C4574" s="2">
        <f t="shared" si="213"/>
        <v>2</v>
      </c>
      <c r="D4574" s="2">
        <v>1977</v>
      </c>
      <c r="E4574" t="s">
        <v>2070</v>
      </c>
      <c r="F4574" s="4">
        <v>43860125</v>
      </c>
      <c r="G4574" s="2">
        <v>31.46</v>
      </c>
      <c r="H4574" t="s">
        <v>5792</v>
      </c>
      <c r="L4574" t="s">
        <v>5792</v>
      </c>
      <c r="AD4574" t="str">
        <f t="shared" si="215"/>
        <v xml:space="preserve">Energie, vodné, stočné, správcovské služby </v>
      </c>
    </row>
    <row r="4575" spans="1:30" x14ac:dyDescent="0.3">
      <c r="A4575" s="3">
        <v>44964</v>
      </c>
      <c r="B4575" s="2">
        <f t="shared" si="214"/>
        <v>2023</v>
      </c>
      <c r="C4575" s="2">
        <f t="shared" si="213"/>
        <v>2</v>
      </c>
      <c r="D4575" s="2">
        <v>27</v>
      </c>
      <c r="E4575" t="s">
        <v>2071</v>
      </c>
      <c r="F4575" s="4">
        <v>43860125</v>
      </c>
      <c r="G4575" s="2">
        <v>10.85</v>
      </c>
      <c r="H4575" t="s">
        <v>5792</v>
      </c>
      <c r="L4575" t="s">
        <v>5792</v>
      </c>
      <c r="AD4575" t="str">
        <f t="shared" si="215"/>
        <v xml:space="preserve">Energie, vodné, stočné, správcovské služby </v>
      </c>
    </row>
    <row r="4576" spans="1:30" x14ac:dyDescent="0.3">
      <c r="A4576" s="3">
        <v>44959</v>
      </c>
      <c r="B4576" s="2">
        <f t="shared" si="214"/>
        <v>2023</v>
      </c>
      <c r="C4576" s="2">
        <f t="shared" si="213"/>
        <v>2</v>
      </c>
      <c r="D4576" s="2">
        <v>50</v>
      </c>
      <c r="E4576" t="s">
        <v>2078</v>
      </c>
      <c r="F4576" s="4">
        <v>43860125</v>
      </c>
      <c r="G4576" s="2">
        <v>-0.12</v>
      </c>
      <c r="H4576" t="s">
        <v>5792</v>
      </c>
      <c r="L4576" t="s">
        <v>5792</v>
      </c>
      <c r="AD4576" t="str">
        <f t="shared" si="215"/>
        <v xml:space="preserve">Energie, vodné, stočné, správcovské služby </v>
      </c>
    </row>
    <row r="4577" spans="1:30" x14ac:dyDescent="0.3">
      <c r="A4577" s="3">
        <v>44959</v>
      </c>
      <c r="B4577" s="2">
        <f t="shared" si="214"/>
        <v>2023</v>
      </c>
      <c r="C4577" s="2">
        <f t="shared" si="213"/>
        <v>2</v>
      </c>
      <c r="D4577" s="2">
        <v>49</v>
      </c>
      <c r="E4577" t="s">
        <v>2079</v>
      </c>
      <c r="F4577" s="4">
        <v>43860125</v>
      </c>
      <c r="G4577" s="2">
        <v>-0.03</v>
      </c>
      <c r="H4577" t="s">
        <v>5792</v>
      </c>
      <c r="L4577" t="s">
        <v>5792</v>
      </c>
      <c r="AD4577" t="str">
        <f t="shared" si="215"/>
        <v xml:space="preserve">Energie, vodné, stočné, správcovské služby </v>
      </c>
    </row>
    <row r="4578" spans="1:30" x14ac:dyDescent="0.3">
      <c r="A4578" s="3">
        <v>44959</v>
      </c>
      <c r="B4578" s="2">
        <f t="shared" si="214"/>
        <v>2023</v>
      </c>
      <c r="C4578" s="2">
        <f t="shared" si="213"/>
        <v>2</v>
      </c>
      <c r="D4578" s="2">
        <v>48</v>
      </c>
      <c r="E4578" t="s">
        <v>2080</v>
      </c>
      <c r="F4578" s="4">
        <v>43860125</v>
      </c>
      <c r="G4578" s="2">
        <v>-7.0000000000000007E-2</v>
      </c>
      <c r="H4578" t="s">
        <v>5792</v>
      </c>
      <c r="L4578" t="s">
        <v>5792</v>
      </c>
      <c r="AD4578" t="str">
        <f t="shared" si="215"/>
        <v xml:space="preserve">Energie, vodné, stočné, správcovské služby </v>
      </c>
    </row>
    <row r="4579" spans="1:30" x14ac:dyDescent="0.3">
      <c r="A4579" s="3">
        <v>44959</v>
      </c>
      <c r="B4579" s="2">
        <f t="shared" si="214"/>
        <v>2023</v>
      </c>
      <c r="C4579" s="2">
        <f t="shared" si="213"/>
        <v>2</v>
      </c>
      <c r="D4579" s="2">
        <v>1984</v>
      </c>
      <c r="E4579" t="s">
        <v>2088</v>
      </c>
      <c r="F4579" s="4">
        <v>43860125</v>
      </c>
      <c r="G4579" s="2">
        <v>103.68</v>
      </c>
      <c r="H4579" t="s">
        <v>5792</v>
      </c>
      <c r="L4579" t="s">
        <v>5792</v>
      </c>
      <c r="AD4579" t="str">
        <f t="shared" si="215"/>
        <v xml:space="preserve">Energie, vodné, stočné, správcovské služby </v>
      </c>
    </row>
    <row r="4580" spans="1:30" x14ac:dyDescent="0.3">
      <c r="A4580" s="3">
        <v>44959</v>
      </c>
      <c r="B4580" s="2">
        <f t="shared" si="214"/>
        <v>2023</v>
      </c>
      <c r="C4580" s="2">
        <f t="shared" si="213"/>
        <v>2</v>
      </c>
      <c r="D4580" s="2">
        <v>1982</v>
      </c>
      <c r="E4580" t="s">
        <v>2089</v>
      </c>
      <c r="F4580" s="4">
        <v>43860125</v>
      </c>
      <c r="G4580" s="2">
        <v>30.93</v>
      </c>
      <c r="H4580" t="s">
        <v>5792</v>
      </c>
      <c r="L4580" t="s">
        <v>5792</v>
      </c>
      <c r="AD4580" t="str">
        <f t="shared" si="215"/>
        <v xml:space="preserve">Energie, vodné, stočné, správcovské služby </v>
      </c>
    </row>
    <row r="4581" spans="1:30" x14ac:dyDescent="0.3">
      <c r="A4581" s="3">
        <v>44958</v>
      </c>
      <c r="B4581" s="2">
        <f t="shared" si="214"/>
        <v>2023</v>
      </c>
      <c r="C4581" s="2">
        <f t="shared" si="213"/>
        <v>2</v>
      </c>
      <c r="D4581" s="2">
        <v>1989</v>
      </c>
      <c r="E4581" t="s">
        <v>2092</v>
      </c>
      <c r="F4581" s="4">
        <v>43860125</v>
      </c>
      <c r="G4581" s="2">
        <v>1043.17</v>
      </c>
      <c r="H4581" t="s">
        <v>5792</v>
      </c>
      <c r="L4581" t="s">
        <v>5792</v>
      </c>
      <c r="AD4581" t="str">
        <f t="shared" si="215"/>
        <v xml:space="preserve">Energie, vodné, stočné, správcovské služby </v>
      </c>
    </row>
    <row r="4582" spans="1:30" x14ac:dyDescent="0.3">
      <c r="A4582" s="3">
        <v>44956</v>
      </c>
      <c r="B4582" s="2">
        <f t="shared" si="214"/>
        <v>2023</v>
      </c>
      <c r="C4582" s="2">
        <f t="shared" si="213"/>
        <v>1</v>
      </c>
      <c r="D4582" s="2">
        <v>1990</v>
      </c>
      <c r="E4582" t="s">
        <v>2102</v>
      </c>
      <c r="F4582" s="4">
        <v>43860125</v>
      </c>
      <c r="G4582" s="2">
        <v>41.18</v>
      </c>
      <c r="H4582" t="s">
        <v>5792</v>
      </c>
      <c r="L4582" t="s">
        <v>5792</v>
      </c>
      <c r="AD4582" t="str">
        <f t="shared" si="215"/>
        <v xml:space="preserve">Energie, vodné, stočné, správcovské služby </v>
      </c>
    </row>
    <row r="4583" spans="1:30" x14ac:dyDescent="0.3">
      <c r="A4583" s="3">
        <v>44956</v>
      </c>
      <c r="B4583" s="2">
        <f t="shared" si="214"/>
        <v>2023</v>
      </c>
      <c r="C4583" s="2">
        <f t="shared" si="213"/>
        <v>1</v>
      </c>
      <c r="D4583" s="2">
        <v>1986</v>
      </c>
      <c r="E4583" t="s">
        <v>2103</v>
      </c>
      <c r="F4583" s="4">
        <v>43860125</v>
      </c>
      <c r="G4583" s="2">
        <v>67.06</v>
      </c>
      <c r="H4583" t="s">
        <v>5792</v>
      </c>
      <c r="L4583" t="s">
        <v>5792</v>
      </c>
      <c r="AD4583" t="str">
        <f t="shared" si="215"/>
        <v xml:space="preserve">Energie, vodné, stočné, správcovské služby </v>
      </c>
    </row>
    <row r="4584" spans="1:30" x14ac:dyDescent="0.3">
      <c r="A4584" s="3">
        <v>44956</v>
      </c>
      <c r="B4584" s="2">
        <f t="shared" si="214"/>
        <v>2023</v>
      </c>
      <c r="C4584" s="2">
        <f t="shared" si="213"/>
        <v>1</v>
      </c>
      <c r="D4584" s="2">
        <v>1983</v>
      </c>
      <c r="E4584" t="s">
        <v>2104</v>
      </c>
      <c r="F4584" s="4">
        <v>43860125</v>
      </c>
      <c r="G4584" s="2">
        <v>43.81</v>
      </c>
      <c r="H4584" t="s">
        <v>5792</v>
      </c>
      <c r="L4584" t="s">
        <v>5792</v>
      </c>
      <c r="AD4584" t="str">
        <f t="shared" si="215"/>
        <v xml:space="preserve">Energie, vodné, stočné, správcovské služby </v>
      </c>
    </row>
    <row r="4585" spans="1:30" x14ac:dyDescent="0.3">
      <c r="A4585" s="3">
        <v>44956</v>
      </c>
      <c r="B4585" s="2">
        <f t="shared" si="214"/>
        <v>2023</v>
      </c>
      <c r="C4585" s="2">
        <f t="shared" si="213"/>
        <v>1</v>
      </c>
      <c r="D4585" s="2">
        <v>1981</v>
      </c>
      <c r="E4585" t="s">
        <v>2105</v>
      </c>
      <c r="F4585" s="4">
        <v>43860125</v>
      </c>
      <c r="G4585" s="2">
        <v>5.69</v>
      </c>
      <c r="H4585" t="s">
        <v>5792</v>
      </c>
      <c r="L4585" t="s">
        <v>5792</v>
      </c>
      <c r="AD4585" t="str">
        <f t="shared" si="215"/>
        <v xml:space="preserve">Energie, vodné, stočné, správcovské služby </v>
      </c>
    </row>
    <row r="4586" spans="1:30" x14ac:dyDescent="0.3">
      <c r="A4586" s="3">
        <v>44956</v>
      </c>
      <c r="B4586" s="2">
        <f t="shared" si="214"/>
        <v>2023</v>
      </c>
      <c r="C4586" s="2">
        <f t="shared" si="213"/>
        <v>1</v>
      </c>
      <c r="D4586" s="2">
        <v>1971</v>
      </c>
      <c r="E4586" t="s">
        <v>2106</v>
      </c>
      <c r="F4586" s="4">
        <v>43860125</v>
      </c>
      <c r="G4586" s="2">
        <v>191.09</v>
      </c>
      <c r="H4586" t="s">
        <v>5792</v>
      </c>
      <c r="L4586" t="s">
        <v>5792</v>
      </c>
      <c r="AD4586" t="str">
        <f t="shared" si="215"/>
        <v xml:space="preserve">Energie, vodné, stočné, správcovské služby </v>
      </c>
    </row>
    <row r="4587" spans="1:30" x14ac:dyDescent="0.3">
      <c r="A4587" s="3">
        <v>44951</v>
      </c>
      <c r="B4587" s="2">
        <f t="shared" si="214"/>
        <v>2023</v>
      </c>
      <c r="C4587" s="2">
        <f t="shared" si="213"/>
        <v>1</v>
      </c>
      <c r="D4587" s="2">
        <v>24</v>
      </c>
      <c r="E4587" t="s">
        <v>2120</v>
      </c>
      <c r="F4587" s="4">
        <v>43860125</v>
      </c>
      <c r="G4587" s="2">
        <v>10.45</v>
      </c>
      <c r="H4587" t="s">
        <v>5792</v>
      </c>
      <c r="L4587" t="s">
        <v>5792</v>
      </c>
      <c r="AD4587" t="str">
        <f t="shared" si="215"/>
        <v xml:space="preserve">Energie, vodné, stočné, správcovské služby </v>
      </c>
    </row>
    <row r="4588" spans="1:30" x14ac:dyDescent="0.3">
      <c r="A4588" s="3">
        <v>44951</v>
      </c>
      <c r="B4588" s="2">
        <f t="shared" si="214"/>
        <v>2023</v>
      </c>
      <c r="C4588" s="2">
        <f t="shared" si="213"/>
        <v>1</v>
      </c>
      <c r="D4588" s="2">
        <v>10</v>
      </c>
      <c r="E4588" t="s">
        <v>2121</v>
      </c>
      <c r="F4588" s="4">
        <v>43860125</v>
      </c>
      <c r="G4588" s="2">
        <v>616.66</v>
      </c>
      <c r="H4588" t="s">
        <v>5792</v>
      </c>
      <c r="L4588" t="s">
        <v>5792</v>
      </c>
      <c r="AD4588" t="str">
        <f t="shared" si="215"/>
        <v xml:space="preserve">Energie, vodné, stočné, správcovské služby </v>
      </c>
    </row>
    <row r="4589" spans="1:30" x14ac:dyDescent="0.3">
      <c r="A4589" s="3">
        <v>44950</v>
      </c>
      <c r="B4589" s="2">
        <f t="shared" si="214"/>
        <v>2023</v>
      </c>
      <c r="C4589" s="2">
        <f t="shared" si="213"/>
        <v>1</v>
      </c>
      <c r="D4589" s="2">
        <v>16</v>
      </c>
      <c r="E4589" t="s">
        <v>2128</v>
      </c>
      <c r="F4589" s="4">
        <v>43860125</v>
      </c>
      <c r="G4589" s="2">
        <v>432.35</v>
      </c>
      <c r="H4589" t="s">
        <v>5792</v>
      </c>
      <c r="L4589" t="s">
        <v>5792</v>
      </c>
      <c r="AD4589" t="str">
        <f t="shared" si="215"/>
        <v xml:space="preserve">Energie, vodné, stočné, správcovské služby </v>
      </c>
    </row>
    <row r="4590" spans="1:30" x14ac:dyDescent="0.3">
      <c r="A4590" s="3">
        <v>44949</v>
      </c>
      <c r="B4590" s="2">
        <f t="shared" si="214"/>
        <v>2023</v>
      </c>
      <c r="C4590" s="2">
        <f t="shared" si="213"/>
        <v>1</v>
      </c>
      <c r="D4590" s="2">
        <v>1932</v>
      </c>
      <c r="E4590" t="s">
        <v>2133</v>
      </c>
      <c r="F4590" s="4">
        <v>43860125</v>
      </c>
      <c r="G4590" s="2">
        <v>580.41</v>
      </c>
      <c r="H4590" t="s">
        <v>5792</v>
      </c>
      <c r="L4590" t="s">
        <v>5792</v>
      </c>
      <c r="AD4590" t="str">
        <f t="shared" si="215"/>
        <v xml:space="preserve">Energie, vodné, stočné, správcovské služby </v>
      </c>
    </row>
    <row r="4591" spans="1:30" x14ac:dyDescent="0.3">
      <c r="A4591" s="3">
        <v>44949</v>
      </c>
      <c r="B4591" s="2">
        <f t="shared" si="214"/>
        <v>2023</v>
      </c>
      <c r="C4591" s="2">
        <f t="shared" si="213"/>
        <v>1</v>
      </c>
      <c r="D4591" s="2">
        <v>1949</v>
      </c>
      <c r="E4591" t="s">
        <v>2135</v>
      </c>
      <c r="F4591" s="4">
        <v>43860125</v>
      </c>
      <c r="G4591" s="2">
        <v>1699.3</v>
      </c>
      <c r="H4591" t="s">
        <v>5792</v>
      </c>
      <c r="L4591" t="s">
        <v>5792</v>
      </c>
      <c r="AD4591" t="str">
        <f t="shared" si="215"/>
        <v xml:space="preserve">Energie, vodné, stočné, správcovské služby </v>
      </c>
    </row>
    <row r="4592" spans="1:30" x14ac:dyDescent="0.3">
      <c r="A4592" s="3">
        <v>44945</v>
      </c>
      <c r="B4592" s="2">
        <f t="shared" si="214"/>
        <v>2023</v>
      </c>
      <c r="C4592" s="2">
        <f t="shared" si="213"/>
        <v>1</v>
      </c>
      <c r="D4592" s="2">
        <v>1987</v>
      </c>
      <c r="E4592" t="s">
        <v>2156</v>
      </c>
      <c r="F4592" s="4">
        <v>43860125</v>
      </c>
      <c r="G4592" s="2">
        <v>-31.4</v>
      </c>
      <c r="H4592" t="s">
        <v>5792</v>
      </c>
      <c r="L4592" t="s">
        <v>5792</v>
      </c>
      <c r="AD4592" t="str">
        <f t="shared" si="215"/>
        <v xml:space="preserve">Energie, vodné, stočné, správcovské služby </v>
      </c>
    </row>
    <row r="4593" spans="1:30" x14ac:dyDescent="0.3">
      <c r="A4593" s="3">
        <v>44945</v>
      </c>
      <c r="B4593" s="2">
        <f t="shared" si="214"/>
        <v>2023</v>
      </c>
      <c r="C4593" s="2">
        <f t="shared" si="213"/>
        <v>1</v>
      </c>
      <c r="D4593" s="2">
        <v>1985</v>
      </c>
      <c r="E4593" t="s">
        <v>2157</v>
      </c>
      <c r="F4593" s="4">
        <v>43860125</v>
      </c>
      <c r="G4593" s="2">
        <v>-73.55</v>
      </c>
      <c r="H4593" t="s">
        <v>5792</v>
      </c>
      <c r="L4593" t="s">
        <v>5792</v>
      </c>
      <c r="AD4593" t="str">
        <f t="shared" si="215"/>
        <v xml:space="preserve">Energie, vodné, stočné, správcovské služby </v>
      </c>
    </row>
    <row r="4594" spans="1:30" x14ac:dyDescent="0.3">
      <c r="A4594" s="3">
        <v>44945</v>
      </c>
      <c r="B4594" s="2">
        <f t="shared" si="214"/>
        <v>2023</v>
      </c>
      <c r="C4594" s="2">
        <f t="shared" si="213"/>
        <v>1</v>
      </c>
      <c r="D4594" s="2">
        <v>1972</v>
      </c>
      <c r="E4594" t="s">
        <v>2106</v>
      </c>
      <c r="F4594" s="4">
        <v>43860125</v>
      </c>
      <c r="G4594" s="2">
        <v>-280.95999999999998</v>
      </c>
      <c r="H4594" t="s">
        <v>5792</v>
      </c>
      <c r="L4594" t="s">
        <v>5792</v>
      </c>
      <c r="AD4594" t="str">
        <f t="shared" si="215"/>
        <v xml:space="preserve">Energie, vodné, stočné, správcovské služby </v>
      </c>
    </row>
    <row r="4595" spans="1:30" x14ac:dyDescent="0.3">
      <c r="A4595" s="3">
        <v>44937</v>
      </c>
      <c r="B4595" s="2">
        <f t="shared" si="214"/>
        <v>2023</v>
      </c>
      <c r="C4595" s="2">
        <f t="shared" si="213"/>
        <v>1</v>
      </c>
      <c r="D4595" s="2">
        <v>1937</v>
      </c>
      <c r="E4595" t="s">
        <v>2135</v>
      </c>
      <c r="F4595" s="4">
        <v>43860125</v>
      </c>
      <c r="G4595" s="2">
        <v>-226.39</v>
      </c>
      <c r="H4595" t="s">
        <v>5792</v>
      </c>
      <c r="L4595" t="s">
        <v>5792</v>
      </c>
      <c r="AD4595" t="str">
        <f t="shared" si="215"/>
        <v xml:space="preserve">Energie, vodné, stočné, správcovské služby </v>
      </c>
    </row>
    <row r="4596" spans="1:30" x14ac:dyDescent="0.3">
      <c r="A4596" s="3">
        <v>44937</v>
      </c>
      <c r="B4596" s="2">
        <f t="shared" si="214"/>
        <v>2023</v>
      </c>
      <c r="C4596" s="2">
        <f t="shared" si="213"/>
        <v>1</v>
      </c>
      <c r="D4596" s="2">
        <v>1931</v>
      </c>
      <c r="E4596" t="s">
        <v>2208</v>
      </c>
      <c r="F4596" s="4">
        <v>43860125</v>
      </c>
      <c r="G4596" s="2">
        <v>-22.61</v>
      </c>
      <c r="H4596" t="s">
        <v>5792</v>
      </c>
      <c r="L4596" t="s">
        <v>5792</v>
      </c>
      <c r="AD4596" t="str">
        <f t="shared" si="215"/>
        <v xml:space="preserve">Energie, vodné, stočné, správcovské služby </v>
      </c>
    </row>
    <row r="4597" spans="1:30" x14ac:dyDescent="0.3">
      <c r="A4597" s="3">
        <v>44937</v>
      </c>
      <c r="B4597" s="2">
        <f t="shared" si="214"/>
        <v>2023</v>
      </c>
      <c r="C4597" s="2">
        <f t="shared" si="213"/>
        <v>1</v>
      </c>
      <c r="D4597" s="2">
        <v>1930</v>
      </c>
      <c r="E4597" t="s">
        <v>2209</v>
      </c>
      <c r="F4597" s="4">
        <v>43860125</v>
      </c>
      <c r="G4597" s="2">
        <v>-94.51</v>
      </c>
      <c r="H4597" t="s">
        <v>5792</v>
      </c>
      <c r="L4597" t="s">
        <v>5792</v>
      </c>
      <c r="AD4597" t="str">
        <f t="shared" si="215"/>
        <v xml:space="preserve">Energie, vodné, stočné, správcovské služby </v>
      </c>
    </row>
    <row r="4598" spans="1:30" x14ac:dyDescent="0.3">
      <c r="A4598" s="3">
        <v>44916</v>
      </c>
      <c r="B4598" s="2">
        <f t="shared" si="214"/>
        <v>2022</v>
      </c>
      <c r="C4598" s="2">
        <f t="shared" si="213"/>
        <v>12</v>
      </c>
      <c r="D4598">
        <v>1875</v>
      </c>
      <c r="E4598" t="s">
        <v>2309</v>
      </c>
      <c r="F4598" s="4">
        <v>43860125</v>
      </c>
      <c r="G4598" s="2">
        <v>-23</v>
      </c>
      <c r="H4598" t="s">
        <v>5792</v>
      </c>
      <c r="L4598" t="s">
        <v>5792</v>
      </c>
      <c r="AD4598" t="str">
        <f t="shared" si="215"/>
        <v xml:space="preserve">Energie, vodné, stočné, správcovské služby </v>
      </c>
    </row>
    <row r="4599" spans="1:30" x14ac:dyDescent="0.3">
      <c r="A4599" s="3">
        <v>44916</v>
      </c>
      <c r="B4599" s="2">
        <f t="shared" si="214"/>
        <v>2022</v>
      </c>
      <c r="C4599" s="2">
        <f t="shared" si="213"/>
        <v>12</v>
      </c>
      <c r="D4599">
        <v>1869</v>
      </c>
      <c r="E4599" t="s">
        <v>2310</v>
      </c>
      <c r="F4599" s="4">
        <v>43860125</v>
      </c>
      <c r="G4599" s="2">
        <v>-9.98</v>
      </c>
      <c r="H4599" t="s">
        <v>5792</v>
      </c>
      <c r="L4599" t="s">
        <v>5792</v>
      </c>
      <c r="AD4599" t="str">
        <f t="shared" si="215"/>
        <v xml:space="preserve">Energie, vodné, stočné, správcovské služby </v>
      </c>
    </row>
    <row r="4600" spans="1:30" x14ac:dyDescent="0.3">
      <c r="A4600" s="3">
        <v>44916</v>
      </c>
      <c r="B4600" s="2">
        <f t="shared" si="214"/>
        <v>2022</v>
      </c>
      <c r="C4600" s="2">
        <f t="shared" si="213"/>
        <v>12</v>
      </c>
      <c r="D4600">
        <v>1868</v>
      </c>
      <c r="E4600" t="s">
        <v>2311</v>
      </c>
      <c r="F4600" s="4">
        <v>43860125</v>
      </c>
      <c r="G4600" s="2">
        <v>-193.32</v>
      </c>
      <c r="H4600" t="s">
        <v>5792</v>
      </c>
      <c r="L4600" t="s">
        <v>5792</v>
      </c>
      <c r="AD4600" t="str">
        <f t="shared" si="215"/>
        <v xml:space="preserve">Energie, vodné, stočné, správcovské služby </v>
      </c>
    </row>
    <row r="4601" spans="1:30" x14ac:dyDescent="0.3">
      <c r="A4601" s="3">
        <v>44916</v>
      </c>
      <c r="B4601" s="2">
        <f t="shared" si="214"/>
        <v>2022</v>
      </c>
      <c r="C4601" s="2">
        <f t="shared" si="213"/>
        <v>12</v>
      </c>
      <c r="D4601">
        <v>1819</v>
      </c>
      <c r="E4601" t="s">
        <v>2315</v>
      </c>
      <c r="F4601" s="4">
        <v>43860125</v>
      </c>
      <c r="G4601" s="2">
        <v>4379.58</v>
      </c>
      <c r="H4601" t="s">
        <v>5792</v>
      </c>
      <c r="L4601" t="s">
        <v>5792</v>
      </c>
      <c r="AD4601" t="str">
        <f t="shared" si="215"/>
        <v xml:space="preserve">Energie, vodné, stočné, správcovské služby </v>
      </c>
    </row>
    <row r="4602" spans="1:30" x14ac:dyDescent="0.3">
      <c r="A4602" s="3">
        <v>44916</v>
      </c>
      <c r="B4602" s="2">
        <f t="shared" si="214"/>
        <v>2022</v>
      </c>
      <c r="C4602" s="2">
        <f t="shared" si="213"/>
        <v>12</v>
      </c>
      <c r="D4602">
        <v>1818</v>
      </c>
      <c r="E4602" t="s">
        <v>2315</v>
      </c>
      <c r="F4602" s="4">
        <v>43860125</v>
      </c>
      <c r="G4602" s="2">
        <v>661.86</v>
      </c>
      <c r="H4602" t="s">
        <v>5792</v>
      </c>
      <c r="L4602" t="s">
        <v>5792</v>
      </c>
      <c r="AD4602" t="str">
        <f t="shared" si="215"/>
        <v xml:space="preserve">Energie, vodné, stočné, správcovské služby </v>
      </c>
    </row>
    <row r="4603" spans="1:30" x14ac:dyDescent="0.3">
      <c r="A4603" s="3">
        <v>44916</v>
      </c>
      <c r="B4603" s="2">
        <f t="shared" si="214"/>
        <v>2022</v>
      </c>
      <c r="C4603" s="2">
        <f t="shared" si="213"/>
        <v>12</v>
      </c>
      <c r="D4603">
        <v>1812</v>
      </c>
      <c r="E4603" t="s">
        <v>2317</v>
      </c>
      <c r="F4603" s="4">
        <v>43860125</v>
      </c>
      <c r="G4603" s="2">
        <v>366.1</v>
      </c>
      <c r="H4603" t="s">
        <v>5792</v>
      </c>
      <c r="L4603" t="s">
        <v>5792</v>
      </c>
      <c r="AD4603" t="str">
        <f t="shared" si="215"/>
        <v xml:space="preserve">Energie, vodné, stočné, správcovské služby </v>
      </c>
    </row>
    <row r="4604" spans="1:30" x14ac:dyDescent="0.3">
      <c r="A4604" s="3">
        <v>44916</v>
      </c>
      <c r="B4604" s="2">
        <f t="shared" si="214"/>
        <v>2022</v>
      </c>
      <c r="C4604" s="2">
        <f t="shared" si="213"/>
        <v>12</v>
      </c>
      <c r="D4604">
        <v>1811</v>
      </c>
      <c r="E4604" t="s">
        <v>2318</v>
      </c>
      <c r="F4604" s="4">
        <v>43860125</v>
      </c>
      <c r="G4604" s="2">
        <v>38.46</v>
      </c>
      <c r="H4604" t="s">
        <v>5792</v>
      </c>
      <c r="L4604" t="s">
        <v>5792</v>
      </c>
      <c r="AD4604" t="str">
        <f t="shared" si="215"/>
        <v xml:space="preserve">Energie, vodné, stočné, správcovské služby </v>
      </c>
    </row>
    <row r="4605" spans="1:30" x14ac:dyDescent="0.3">
      <c r="A4605" s="3">
        <v>44916</v>
      </c>
      <c r="B4605" s="2">
        <f t="shared" si="214"/>
        <v>2022</v>
      </c>
      <c r="C4605" s="2">
        <f t="shared" si="213"/>
        <v>12</v>
      </c>
      <c r="D4605">
        <v>1810</v>
      </c>
      <c r="E4605" t="s">
        <v>2319</v>
      </c>
      <c r="F4605" s="4">
        <v>43860125</v>
      </c>
      <c r="G4605" s="2">
        <v>213.79</v>
      </c>
      <c r="H4605" t="s">
        <v>5792</v>
      </c>
      <c r="L4605" t="s">
        <v>5792</v>
      </c>
      <c r="AD4605" t="str">
        <f t="shared" si="215"/>
        <v xml:space="preserve">Energie, vodné, stočné, správcovské služby </v>
      </c>
    </row>
    <row r="4606" spans="1:30" x14ac:dyDescent="0.3">
      <c r="A4606" s="3">
        <v>44916</v>
      </c>
      <c r="B4606" s="2">
        <f t="shared" si="214"/>
        <v>2022</v>
      </c>
      <c r="C4606" s="2">
        <f t="shared" si="213"/>
        <v>12</v>
      </c>
      <c r="D4606">
        <v>1718</v>
      </c>
      <c r="E4606" t="s">
        <v>2330</v>
      </c>
      <c r="F4606" s="4">
        <v>43860125</v>
      </c>
      <c r="G4606" s="2">
        <v>172.24</v>
      </c>
      <c r="H4606" t="s">
        <v>5792</v>
      </c>
      <c r="L4606" t="s">
        <v>5792</v>
      </c>
      <c r="AD4606" t="str">
        <f t="shared" si="215"/>
        <v xml:space="preserve">Energie, vodné, stočné, správcovské služby </v>
      </c>
    </row>
    <row r="4607" spans="1:30" x14ac:dyDescent="0.3">
      <c r="A4607" s="3">
        <v>44916</v>
      </c>
      <c r="B4607" s="2">
        <f t="shared" si="214"/>
        <v>2022</v>
      </c>
      <c r="C4607" s="2">
        <f t="shared" si="213"/>
        <v>12</v>
      </c>
      <c r="D4607">
        <v>1708</v>
      </c>
      <c r="E4607" t="s">
        <v>2331</v>
      </c>
      <c r="F4607" s="4">
        <v>43860125</v>
      </c>
      <c r="G4607" s="2">
        <v>8.42</v>
      </c>
      <c r="H4607" t="s">
        <v>5792</v>
      </c>
      <c r="L4607" t="s">
        <v>5792</v>
      </c>
      <c r="AD4607" t="str">
        <f t="shared" si="215"/>
        <v xml:space="preserve">Energie, vodné, stočné, správcovské služby </v>
      </c>
    </row>
    <row r="4608" spans="1:30" x14ac:dyDescent="0.3">
      <c r="A4608" s="3">
        <v>44914</v>
      </c>
      <c r="B4608" s="2">
        <f t="shared" si="214"/>
        <v>2022</v>
      </c>
      <c r="C4608" s="2">
        <f t="shared" si="213"/>
        <v>12</v>
      </c>
      <c r="D4608">
        <v>1729</v>
      </c>
      <c r="E4608" t="s">
        <v>2373</v>
      </c>
      <c r="F4608" s="4">
        <v>43860125</v>
      </c>
      <c r="G4608" s="2">
        <v>334.6</v>
      </c>
      <c r="H4608" t="s">
        <v>5792</v>
      </c>
      <c r="L4608" t="s">
        <v>5792</v>
      </c>
      <c r="AD4608" t="str">
        <f t="shared" si="215"/>
        <v xml:space="preserve">Energie, vodné, stočné, správcovské služby </v>
      </c>
    </row>
    <row r="4609" spans="1:30" x14ac:dyDescent="0.3">
      <c r="A4609" s="3">
        <v>44914</v>
      </c>
      <c r="B4609" s="2">
        <f t="shared" si="214"/>
        <v>2022</v>
      </c>
      <c r="C4609" s="2">
        <f t="shared" si="213"/>
        <v>12</v>
      </c>
      <c r="D4609">
        <v>1747</v>
      </c>
      <c r="E4609" t="s">
        <v>2391</v>
      </c>
      <c r="F4609" s="4">
        <v>43860125</v>
      </c>
      <c r="G4609" s="2">
        <v>-222.96</v>
      </c>
      <c r="H4609" t="s">
        <v>5792</v>
      </c>
      <c r="L4609" t="s">
        <v>5792</v>
      </c>
      <c r="AD4609" t="str">
        <f t="shared" si="215"/>
        <v xml:space="preserve">Energie, vodné, stočné, správcovské služby </v>
      </c>
    </row>
    <row r="4610" spans="1:30" x14ac:dyDescent="0.3">
      <c r="A4610" s="3">
        <v>44914</v>
      </c>
      <c r="B4610" s="2">
        <f t="shared" si="214"/>
        <v>2022</v>
      </c>
      <c r="C4610" s="2">
        <f t="shared" ref="C4610:C4673" si="216">MONTH(A4610)</f>
        <v>12</v>
      </c>
      <c r="D4610">
        <v>1746</v>
      </c>
      <c r="E4610" t="s">
        <v>2391</v>
      </c>
      <c r="F4610" s="4">
        <v>43860125</v>
      </c>
      <c r="G4610" s="2">
        <v>-873.7</v>
      </c>
      <c r="H4610" t="s">
        <v>5792</v>
      </c>
      <c r="L4610" t="s">
        <v>5792</v>
      </c>
      <c r="AD4610" t="str">
        <f t="shared" si="215"/>
        <v xml:space="preserve">Energie, vodné, stočné, správcovské služby </v>
      </c>
    </row>
    <row r="4611" spans="1:30" x14ac:dyDescent="0.3">
      <c r="A4611" s="3">
        <v>44907</v>
      </c>
      <c r="B4611" s="2">
        <f t="shared" ref="B4611:B4674" si="217">YEAR(A4611)</f>
        <v>2022</v>
      </c>
      <c r="C4611" s="2">
        <f t="shared" si="216"/>
        <v>12</v>
      </c>
      <c r="D4611">
        <v>1728</v>
      </c>
      <c r="E4611" t="s">
        <v>2418</v>
      </c>
      <c r="F4611" s="4">
        <v>43860125</v>
      </c>
      <c r="G4611" s="2">
        <v>-78.95</v>
      </c>
      <c r="H4611" t="s">
        <v>5792</v>
      </c>
      <c r="L4611" t="s">
        <v>5792</v>
      </c>
      <c r="AD4611" t="str">
        <f t="shared" ref="AD4611:AD4674" si="218">_xlfn.CONCAT(IF($K4611="x",_xlfn.CONCAT($K$1, " "),""),IF($L4611="x",_xlfn.CONCAT($L$1, " "),""),IF($M4611="x",_xlfn.CONCAT($M$1, " "),""),IF($N4611="x",_xlfn.CONCAT($N$1, " "),""),IF($O4611="x",_xlfn.CONCAT($O$1, " "),""),IF($P4611="x",_xlfn.CONCAT($P$1, " "),""),IF($Q4611="x",_xlfn.CONCAT($Q$1, " "),""),IF($R4611="x",_xlfn.CONCAT($R$1, " "),""),IF($S4611="x",_xlfn.CONCAT($S$1, " "),""), IF($T4611="x",_xlfn.CONCAT($T$1, " "),""),IF($U4611="x",_xlfn.CONCAT($U$1, " "),""),IF($V4611="x",_xlfn.CONCAT($V$1, " "),""),IF($W4611="x",_xlfn.CONCAT($W$1, " "),""),IF($X4611="x",_xlfn.CONCAT($X$1, " "),""),IF($Y4611="x",_xlfn.CONCAT($Y$1, " "),""),IF($Z4611="x",_xlfn.CONCAT($Z$1, " "),""),IF($AA4611="x",_xlfn.CONCAT($AA$1, " "),""),IF($AB4611="x",_xlfn.CONCAT($AB$1, " "),""),IF($AC4611="x",_xlfn.CONCAT($AC$1, " "),""))</f>
        <v xml:space="preserve">Energie, vodné, stočné, správcovské služby </v>
      </c>
    </row>
    <row r="4612" spans="1:30" x14ac:dyDescent="0.3">
      <c r="A4612" s="3">
        <v>44907</v>
      </c>
      <c r="B4612" s="2">
        <f t="shared" si="217"/>
        <v>2022</v>
      </c>
      <c r="C4612" s="2">
        <f t="shared" si="216"/>
        <v>12</v>
      </c>
      <c r="D4612">
        <v>1727</v>
      </c>
      <c r="E4612" t="s">
        <v>2419</v>
      </c>
      <c r="F4612" s="4">
        <v>43860125</v>
      </c>
      <c r="G4612" s="2">
        <v>-22.61</v>
      </c>
      <c r="H4612" t="s">
        <v>5792</v>
      </c>
      <c r="L4612" t="s">
        <v>5792</v>
      </c>
      <c r="AD4612" t="str">
        <f t="shared" si="218"/>
        <v xml:space="preserve">Energie, vodné, stočné, správcovské služby </v>
      </c>
    </row>
    <row r="4613" spans="1:30" x14ac:dyDescent="0.3">
      <c r="A4613" s="3">
        <v>44893</v>
      </c>
      <c r="B4613" s="2">
        <f t="shared" si="217"/>
        <v>2022</v>
      </c>
      <c r="C4613" s="2">
        <f t="shared" si="216"/>
        <v>11</v>
      </c>
      <c r="D4613">
        <v>1591</v>
      </c>
      <c r="E4613" t="s">
        <v>2511</v>
      </c>
      <c r="F4613" s="4">
        <v>43860125</v>
      </c>
      <c r="G4613" s="2">
        <v>4379.58</v>
      </c>
      <c r="H4613" t="s">
        <v>5792</v>
      </c>
      <c r="L4613" t="s">
        <v>5792</v>
      </c>
      <c r="AD4613" t="str">
        <f t="shared" si="218"/>
        <v xml:space="preserve">Energie, vodné, stočné, správcovské služby </v>
      </c>
    </row>
    <row r="4614" spans="1:30" x14ac:dyDescent="0.3">
      <c r="A4614" s="3">
        <v>44893</v>
      </c>
      <c r="B4614" s="2">
        <f t="shared" si="217"/>
        <v>2022</v>
      </c>
      <c r="C4614" s="2">
        <f t="shared" si="216"/>
        <v>11</v>
      </c>
      <c r="D4614">
        <v>1586</v>
      </c>
      <c r="E4614" t="s">
        <v>2512</v>
      </c>
      <c r="F4614" s="4">
        <v>43860125</v>
      </c>
      <c r="G4614" s="2">
        <v>213.79</v>
      </c>
      <c r="H4614" t="s">
        <v>5792</v>
      </c>
      <c r="L4614" t="s">
        <v>5792</v>
      </c>
      <c r="AD4614" t="str">
        <f t="shared" si="218"/>
        <v xml:space="preserve">Energie, vodné, stočné, správcovské služby </v>
      </c>
    </row>
    <row r="4615" spans="1:30" x14ac:dyDescent="0.3">
      <c r="A4615" s="3">
        <v>44893</v>
      </c>
      <c r="B4615" s="2">
        <f t="shared" si="217"/>
        <v>2022</v>
      </c>
      <c r="C4615" s="2">
        <f t="shared" si="216"/>
        <v>11</v>
      </c>
      <c r="D4615">
        <v>1585</v>
      </c>
      <c r="E4615" t="s">
        <v>2513</v>
      </c>
      <c r="F4615" s="4">
        <v>43860125</v>
      </c>
      <c r="G4615" s="2">
        <v>366.1</v>
      </c>
      <c r="H4615" t="s">
        <v>5792</v>
      </c>
      <c r="L4615" t="s">
        <v>5792</v>
      </c>
      <c r="AD4615" t="str">
        <f t="shared" si="218"/>
        <v xml:space="preserve">Energie, vodné, stočné, správcovské služby </v>
      </c>
    </row>
    <row r="4616" spans="1:30" x14ac:dyDescent="0.3">
      <c r="A4616" s="3">
        <v>44893</v>
      </c>
      <c r="B4616" s="2">
        <f t="shared" si="217"/>
        <v>2022</v>
      </c>
      <c r="C4616" s="2">
        <f t="shared" si="216"/>
        <v>11</v>
      </c>
      <c r="D4616">
        <v>1584</v>
      </c>
      <c r="E4616" t="s">
        <v>2514</v>
      </c>
      <c r="F4616" s="4">
        <v>43860125</v>
      </c>
      <c r="G4616" s="2">
        <v>38.46</v>
      </c>
      <c r="H4616" t="s">
        <v>5792</v>
      </c>
      <c r="L4616" t="s">
        <v>5792</v>
      </c>
      <c r="AD4616" t="str">
        <f t="shared" si="218"/>
        <v xml:space="preserve">Energie, vodné, stočné, správcovské služby </v>
      </c>
    </row>
    <row r="4617" spans="1:30" x14ac:dyDescent="0.3">
      <c r="A4617" s="3">
        <v>44893</v>
      </c>
      <c r="B4617" s="2">
        <f t="shared" si="217"/>
        <v>2022</v>
      </c>
      <c r="C4617" s="2">
        <f t="shared" si="216"/>
        <v>11</v>
      </c>
      <c r="D4617">
        <v>1527</v>
      </c>
      <c r="E4617" t="s">
        <v>2533</v>
      </c>
      <c r="F4617" s="4">
        <v>43860125</v>
      </c>
      <c r="G4617" s="2">
        <v>172.24</v>
      </c>
      <c r="H4617" t="s">
        <v>5792</v>
      </c>
      <c r="L4617" t="s">
        <v>5792</v>
      </c>
      <c r="AD4617" t="str">
        <f t="shared" si="218"/>
        <v xml:space="preserve">Energie, vodné, stočné, správcovské služby </v>
      </c>
    </row>
    <row r="4618" spans="1:30" x14ac:dyDescent="0.3">
      <c r="A4618" s="3">
        <v>44893</v>
      </c>
      <c r="B4618" s="2">
        <f t="shared" si="217"/>
        <v>2022</v>
      </c>
      <c r="C4618" s="2">
        <f t="shared" si="216"/>
        <v>11</v>
      </c>
      <c r="D4618">
        <v>1526</v>
      </c>
      <c r="E4618" t="s">
        <v>2534</v>
      </c>
      <c r="F4618" s="4">
        <v>43860125</v>
      </c>
      <c r="G4618" s="2">
        <v>325.14999999999998</v>
      </c>
      <c r="H4618" t="s">
        <v>5792</v>
      </c>
      <c r="L4618" t="s">
        <v>5792</v>
      </c>
      <c r="AD4618" t="str">
        <f t="shared" si="218"/>
        <v xml:space="preserve">Energie, vodné, stočné, správcovské služby </v>
      </c>
    </row>
    <row r="4619" spans="1:30" x14ac:dyDescent="0.3">
      <c r="A4619" s="3">
        <v>44893</v>
      </c>
      <c r="B4619" s="2">
        <f t="shared" si="217"/>
        <v>2022</v>
      </c>
      <c r="C4619" s="2">
        <f t="shared" si="216"/>
        <v>11</v>
      </c>
      <c r="D4619">
        <v>1516</v>
      </c>
      <c r="E4619" t="s">
        <v>2511</v>
      </c>
      <c r="F4619" s="4">
        <v>43860125</v>
      </c>
      <c r="G4619" s="2">
        <v>42.84</v>
      </c>
      <c r="H4619" t="s">
        <v>5792</v>
      </c>
      <c r="L4619" t="s">
        <v>5792</v>
      </c>
      <c r="AD4619" t="str">
        <f t="shared" si="218"/>
        <v xml:space="preserve">Energie, vodné, stočné, správcovské služby </v>
      </c>
    </row>
    <row r="4620" spans="1:30" x14ac:dyDescent="0.3">
      <c r="A4620" s="3">
        <v>44893</v>
      </c>
      <c r="B4620" s="2">
        <f t="shared" si="217"/>
        <v>2022</v>
      </c>
      <c r="C4620" s="2">
        <f t="shared" si="216"/>
        <v>11</v>
      </c>
      <c r="D4620">
        <v>1515</v>
      </c>
      <c r="E4620" t="s">
        <v>2511</v>
      </c>
      <c r="F4620" s="4">
        <v>43860125</v>
      </c>
      <c r="G4620" s="2">
        <v>21.3</v>
      </c>
      <c r="H4620" t="s">
        <v>5792</v>
      </c>
      <c r="L4620" t="s">
        <v>5792</v>
      </c>
      <c r="AD4620" t="str">
        <f t="shared" si="218"/>
        <v xml:space="preserve">Energie, vodné, stočné, správcovské služby </v>
      </c>
    </row>
    <row r="4621" spans="1:30" x14ac:dyDescent="0.3">
      <c r="A4621" s="3">
        <v>44893</v>
      </c>
      <c r="B4621" s="2">
        <f t="shared" si="217"/>
        <v>2022</v>
      </c>
      <c r="C4621" s="2">
        <f t="shared" si="216"/>
        <v>11</v>
      </c>
      <c r="D4621">
        <v>1514</v>
      </c>
      <c r="E4621" t="s">
        <v>2536</v>
      </c>
      <c r="F4621" s="4">
        <v>43860125</v>
      </c>
      <c r="G4621" s="2">
        <v>13.94</v>
      </c>
      <c r="H4621" t="s">
        <v>5792</v>
      </c>
      <c r="L4621" t="s">
        <v>5792</v>
      </c>
      <c r="AD4621" t="str">
        <f t="shared" si="218"/>
        <v xml:space="preserve">Energie, vodné, stočné, správcovské služby </v>
      </c>
    </row>
    <row r="4622" spans="1:30" x14ac:dyDescent="0.3">
      <c r="A4622" s="3">
        <v>44893</v>
      </c>
      <c r="B4622" s="2">
        <f t="shared" si="217"/>
        <v>2022</v>
      </c>
      <c r="C4622" s="2">
        <f t="shared" si="216"/>
        <v>11</v>
      </c>
      <c r="D4622">
        <v>1513</v>
      </c>
      <c r="E4622" t="s">
        <v>2537</v>
      </c>
      <c r="F4622" s="4">
        <v>43860125</v>
      </c>
      <c r="G4622" s="2">
        <v>8.42</v>
      </c>
      <c r="H4622" t="s">
        <v>5792</v>
      </c>
      <c r="L4622" t="s">
        <v>5792</v>
      </c>
      <c r="AD4622" t="str">
        <f t="shared" si="218"/>
        <v xml:space="preserve">Energie, vodné, stočné, správcovské služby </v>
      </c>
    </row>
    <row r="4623" spans="1:30" x14ac:dyDescent="0.3">
      <c r="A4623" s="3">
        <v>44880</v>
      </c>
      <c r="B4623" s="2">
        <f t="shared" si="217"/>
        <v>2022</v>
      </c>
      <c r="C4623" s="2">
        <f t="shared" si="216"/>
        <v>11</v>
      </c>
      <c r="D4623">
        <v>1592</v>
      </c>
      <c r="E4623" t="s">
        <v>2511</v>
      </c>
      <c r="F4623" s="4">
        <v>43860125</v>
      </c>
      <c r="G4623" s="2">
        <v>661.86</v>
      </c>
      <c r="H4623" t="s">
        <v>5792</v>
      </c>
      <c r="L4623" t="s">
        <v>5792</v>
      </c>
      <c r="AD4623" t="str">
        <f t="shared" si="218"/>
        <v xml:space="preserve">Energie, vodné, stočné, správcovské služby </v>
      </c>
    </row>
    <row r="4624" spans="1:30" x14ac:dyDescent="0.3">
      <c r="A4624" s="3">
        <v>44880</v>
      </c>
      <c r="B4624" s="2">
        <f t="shared" si="217"/>
        <v>2022</v>
      </c>
      <c r="C4624" s="2">
        <f t="shared" si="216"/>
        <v>11</v>
      </c>
      <c r="D4624">
        <v>1580</v>
      </c>
      <c r="E4624" t="s">
        <v>2558</v>
      </c>
      <c r="F4624" s="4">
        <v>43860125</v>
      </c>
      <c r="G4624" s="2">
        <v>794.27</v>
      </c>
      <c r="H4624" t="s">
        <v>5792</v>
      </c>
      <c r="L4624" t="s">
        <v>5792</v>
      </c>
      <c r="AD4624" t="str">
        <f t="shared" si="218"/>
        <v xml:space="preserve">Energie, vodné, stočné, správcovské služby </v>
      </c>
    </row>
    <row r="4625" spans="1:30" x14ac:dyDescent="0.3">
      <c r="A4625" s="3">
        <v>44880</v>
      </c>
      <c r="B4625" s="2">
        <f t="shared" si="217"/>
        <v>2022</v>
      </c>
      <c r="C4625" s="2">
        <f t="shared" si="216"/>
        <v>11</v>
      </c>
      <c r="D4625">
        <v>1558</v>
      </c>
      <c r="E4625" t="s">
        <v>2562</v>
      </c>
      <c r="F4625" s="4">
        <v>43860125</v>
      </c>
      <c r="G4625" s="2">
        <v>-118.8</v>
      </c>
      <c r="H4625" t="s">
        <v>5792</v>
      </c>
      <c r="L4625" t="s">
        <v>5792</v>
      </c>
      <c r="AD4625" t="str">
        <f t="shared" si="218"/>
        <v xml:space="preserve">Energie, vodné, stočné, správcovské služby </v>
      </c>
    </row>
    <row r="4626" spans="1:30" x14ac:dyDescent="0.3">
      <c r="A4626" s="3">
        <v>44879</v>
      </c>
      <c r="B4626" s="2">
        <f t="shared" si="217"/>
        <v>2022</v>
      </c>
      <c r="C4626" s="2">
        <f t="shared" si="216"/>
        <v>11</v>
      </c>
      <c r="D4626">
        <v>1581</v>
      </c>
      <c r="E4626" t="s">
        <v>2558</v>
      </c>
      <c r="F4626" s="4">
        <v>43860125</v>
      </c>
      <c r="G4626" s="2">
        <v>-210.13</v>
      </c>
      <c r="H4626" t="s">
        <v>5792</v>
      </c>
      <c r="L4626" t="s">
        <v>5792</v>
      </c>
      <c r="AD4626" t="str">
        <f t="shared" si="218"/>
        <v xml:space="preserve">Energie, vodné, stočné, správcovské služby </v>
      </c>
    </row>
    <row r="4627" spans="1:30" x14ac:dyDescent="0.3">
      <c r="A4627" s="3">
        <v>44879</v>
      </c>
      <c r="B4627" s="2">
        <f t="shared" si="217"/>
        <v>2022</v>
      </c>
      <c r="C4627" s="2">
        <f t="shared" si="216"/>
        <v>11</v>
      </c>
      <c r="D4627">
        <v>1557</v>
      </c>
      <c r="E4627" t="s">
        <v>2564</v>
      </c>
      <c r="F4627" s="4">
        <v>43860125</v>
      </c>
      <c r="G4627" s="2">
        <v>-50.88</v>
      </c>
      <c r="H4627" t="s">
        <v>5792</v>
      </c>
      <c r="L4627" t="s">
        <v>5792</v>
      </c>
      <c r="AD4627" t="str">
        <f t="shared" si="218"/>
        <v xml:space="preserve">Energie, vodné, stočné, správcovské služby </v>
      </c>
    </row>
    <row r="4628" spans="1:30" x14ac:dyDescent="0.3">
      <c r="A4628" s="3">
        <v>44879</v>
      </c>
      <c r="B4628" s="2">
        <f t="shared" si="217"/>
        <v>2022</v>
      </c>
      <c r="C4628" s="2">
        <f t="shared" si="216"/>
        <v>11</v>
      </c>
      <c r="D4628">
        <v>1556</v>
      </c>
      <c r="E4628" t="s">
        <v>2565</v>
      </c>
      <c r="F4628" s="4">
        <v>43860125</v>
      </c>
      <c r="G4628" s="2">
        <v>-22.61</v>
      </c>
      <c r="H4628" t="s">
        <v>5792</v>
      </c>
      <c r="L4628" t="s">
        <v>5792</v>
      </c>
      <c r="AD4628" t="str">
        <f t="shared" si="218"/>
        <v xml:space="preserve">Energie, vodné, stočné, správcovské služby </v>
      </c>
    </row>
    <row r="4629" spans="1:30" x14ac:dyDescent="0.3">
      <c r="A4629" s="3">
        <v>44861</v>
      </c>
      <c r="B4629" s="2">
        <f t="shared" si="217"/>
        <v>2022</v>
      </c>
      <c r="C4629" s="2">
        <f t="shared" si="216"/>
        <v>10</v>
      </c>
      <c r="D4629">
        <v>1414</v>
      </c>
      <c r="E4629" t="s">
        <v>2642</v>
      </c>
      <c r="F4629" s="4">
        <v>43860125</v>
      </c>
      <c r="G4629" s="2">
        <v>175.82</v>
      </c>
      <c r="H4629" t="s">
        <v>5792</v>
      </c>
      <c r="L4629" t="s">
        <v>5792</v>
      </c>
      <c r="AD4629" t="str">
        <f t="shared" si="218"/>
        <v xml:space="preserve">Energie, vodné, stočné, správcovské služby </v>
      </c>
    </row>
    <row r="4630" spans="1:30" x14ac:dyDescent="0.3">
      <c r="A4630" s="3">
        <v>44859</v>
      </c>
      <c r="B4630" s="2">
        <f t="shared" si="217"/>
        <v>2022</v>
      </c>
      <c r="C4630" s="2">
        <f t="shared" si="216"/>
        <v>10</v>
      </c>
      <c r="D4630">
        <v>1423</v>
      </c>
      <c r="E4630" t="s">
        <v>2647</v>
      </c>
      <c r="F4630" s="4">
        <v>43860125</v>
      </c>
      <c r="G4630" s="2">
        <v>213.79</v>
      </c>
      <c r="H4630" t="s">
        <v>5792</v>
      </c>
      <c r="L4630" t="s">
        <v>5792</v>
      </c>
      <c r="AD4630" t="str">
        <f t="shared" si="218"/>
        <v xml:space="preserve">Energie, vodné, stočné, správcovské služby </v>
      </c>
    </row>
    <row r="4631" spans="1:30" x14ac:dyDescent="0.3">
      <c r="A4631" s="3">
        <v>44859</v>
      </c>
      <c r="B4631" s="2">
        <f t="shared" si="217"/>
        <v>2022</v>
      </c>
      <c r="C4631" s="2">
        <f t="shared" si="216"/>
        <v>10</v>
      </c>
      <c r="D4631">
        <v>1422</v>
      </c>
      <c r="E4631" t="s">
        <v>2648</v>
      </c>
      <c r="F4631" s="4">
        <v>43860125</v>
      </c>
      <c r="G4631" s="2">
        <v>38.46</v>
      </c>
      <c r="H4631" t="s">
        <v>5792</v>
      </c>
      <c r="L4631" t="s">
        <v>5792</v>
      </c>
      <c r="AD4631" t="str">
        <f t="shared" si="218"/>
        <v xml:space="preserve">Energie, vodné, stočné, správcovské služby </v>
      </c>
    </row>
    <row r="4632" spans="1:30" x14ac:dyDescent="0.3">
      <c r="A4632" s="3">
        <v>44859</v>
      </c>
      <c r="B4632" s="2">
        <f t="shared" si="217"/>
        <v>2022</v>
      </c>
      <c r="C4632" s="2">
        <f t="shared" si="216"/>
        <v>10</v>
      </c>
      <c r="D4632">
        <v>1421</v>
      </c>
      <c r="E4632" t="s">
        <v>2649</v>
      </c>
      <c r="F4632" s="4">
        <v>43860125</v>
      </c>
      <c r="G4632" s="2">
        <v>366.1</v>
      </c>
      <c r="H4632" t="s">
        <v>5792</v>
      </c>
      <c r="L4632" t="s">
        <v>5792</v>
      </c>
      <c r="AD4632" t="str">
        <f t="shared" si="218"/>
        <v xml:space="preserve">Energie, vodné, stočné, správcovské služby </v>
      </c>
    </row>
    <row r="4633" spans="1:30" x14ac:dyDescent="0.3">
      <c r="A4633" s="3">
        <v>44859</v>
      </c>
      <c r="B4633" s="2">
        <f t="shared" si="217"/>
        <v>2022</v>
      </c>
      <c r="C4633" s="2">
        <f t="shared" si="216"/>
        <v>10</v>
      </c>
      <c r="D4633">
        <v>1413</v>
      </c>
      <c r="E4633" t="s">
        <v>2650</v>
      </c>
      <c r="F4633" s="4">
        <v>43860125</v>
      </c>
      <c r="G4633" s="2">
        <v>661.86</v>
      </c>
      <c r="H4633" t="s">
        <v>5792</v>
      </c>
      <c r="L4633" t="s">
        <v>5792</v>
      </c>
      <c r="AD4633" t="str">
        <f t="shared" si="218"/>
        <v xml:space="preserve">Energie, vodné, stočné, správcovské služby </v>
      </c>
    </row>
    <row r="4634" spans="1:30" x14ac:dyDescent="0.3">
      <c r="A4634" s="3">
        <v>44859</v>
      </c>
      <c r="B4634" s="2">
        <f t="shared" si="217"/>
        <v>2022</v>
      </c>
      <c r="C4634" s="2">
        <f t="shared" si="216"/>
        <v>10</v>
      </c>
      <c r="D4634">
        <v>1412</v>
      </c>
      <c r="E4634" t="s">
        <v>2650</v>
      </c>
      <c r="F4634" s="4">
        <v>43860125</v>
      </c>
      <c r="G4634" s="2">
        <v>4379.58</v>
      </c>
      <c r="H4634" t="s">
        <v>5792</v>
      </c>
      <c r="L4634" t="s">
        <v>5792</v>
      </c>
      <c r="AD4634" t="str">
        <f t="shared" si="218"/>
        <v xml:space="preserve">Energie, vodné, stočné, správcovské služby </v>
      </c>
    </row>
    <row r="4635" spans="1:30" x14ac:dyDescent="0.3">
      <c r="A4635" s="3">
        <v>44859</v>
      </c>
      <c r="B4635" s="2">
        <f t="shared" si="217"/>
        <v>2022</v>
      </c>
      <c r="C4635" s="2">
        <f t="shared" si="216"/>
        <v>10</v>
      </c>
      <c r="D4635">
        <v>1358</v>
      </c>
      <c r="E4635" t="s">
        <v>2651</v>
      </c>
      <c r="F4635" s="4">
        <v>43860125</v>
      </c>
      <c r="G4635" s="2">
        <v>172.24</v>
      </c>
      <c r="H4635" t="s">
        <v>5792</v>
      </c>
      <c r="L4635" t="s">
        <v>5792</v>
      </c>
      <c r="AD4635" t="str">
        <f t="shared" si="218"/>
        <v xml:space="preserve">Energie, vodné, stočné, správcovské služby </v>
      </c>
    </row>
    <row r="4636" spans="1:30" x14ac:dyDescent="0.3">
      <c r="A4636" s="3">
        <v>44859</v>
      </c>
      <c r="B4636" s="2">
        <f t="shared" si="217"/>
        <v>2022</v>
      </c>
      <c r="C4636" s="2">
        <f t="shared" si="216"/>
        <v>10</v>
      </c>
      <c r="D4636">
        <v>1357</v>
      </c>
      <c r="E4636" t="s">
        <v>2652</v>
      </c>
      <c r="F4636" s="4">
        <v>43860125</v>
      </c>
      <c r="G4636" s="2">
        <v>282.52</v>
      </c>
      <c r="H4636" t="s">
        <v>5792</v>
      </c>
      <c r="L4636" t="s">
        <v>5792</v>
      </c>
      <c r="AD4636" t="str">
        <f t="shared" si="218"/>
        <v xml:space="preserve">Energie, vodné, stočné, správcovské služby </v>
      </c>
    </row>
    <row r="4637" spans="1:30" x14ac:dyDescent="0.3">
      <c r="A4637" s="3">
        <v>44859</v>
      </c>
      <c r="B4637" s="2">
        <f t="shared" si="217"/>
        <v>2022</v>
      </c>
      <c r="C4637" s="2">
        <f t="shared" si="216"/>
        <v>10</v>
      </c>
      <c r="D4637">
        <v>1353</v>
      </c>
      <c r="E4637" t="s">
        <v>2653</v>
      </c>
      <c r="F4637" s="4">
        <v>43860125</v>
      </c>
      <c r="G4637" s="2">
        <v>8.42</v>
      </c>
      <c r="H4637" t="s">
        <v>5792</v>
      </c>
      <c r="L4637" t="s">
        <v>5792</v>
      </c>
      <c r="AD4637" t="str">
        <f t="shared" si="218"/>
        <v xml:space="preserve">Energie, vodné, stočné, správcovské služby </v>
      </c>
    </row>
    <row r="4638" spans="1:30" x14ac:dyDescent="0.3">
      <c r="A4638" s="3">
        <v>44859</v>
      </c>
      <c r="B4638" s="2">
        <f t="shared" si="217"/>
        <v>2022</v>
      </c>
      <c r="C4638" s="2">
        <f t="shared" si="216"/>
        <v>10</v>
      </c>
      <c r="D4638">
        <v>1348</v>
      </c>
      <c r="E4638" t="s">
        <v>2650</v>
      </c>
      <c r="F4638" s="4">
        <v>43860125</v>
      </c>
      <c r="G4638" s="2">
        <v>42.84</v>
      </c>
      <c r="H4638" t="s">
        <v>5792</v>
      </c>
      <c r="L4638" t="s">
        <v>5792</v>
      </c>
      <c r="AD4638" t="str">
        <f t="shared" si="218"/>
        <v xml:space="preserve">Energie, vodné, stočné, správcovské služby </v>
      </c>
    </row>
    <row r="4639" spans="1:30" x14ac:dyDescent="0.3">
      <c r="A4639" s="3">
        <v>44859</v>
      </c>
      <c r="B4639" s="2">
        <f t="shared" si="217"/>
        <v>2022</v>
      </c>
      <c r="C4639" s="2">
        <f t="shared" si="216"/>
        <v>10</v>
      </c>
      <c r="D4639">
        <v>1347</v>
      </c>
      <c r="E4639" t="s">
        <v>2650</v>
      </c>
      <c r="F4639" s="4">
        <v>43860125</v>
      </c>
      <c r="G4639" s="2">
        <v>21.3</v>
      </c>
      <c r="H4639" t="s">
        <v>5792</v>
      </c>
      <c r="L4639" t="s">
        <v>5792</v>
      </c>
      <c r="AD4639" t="str">
        <f t="shared" si="218"/>
        <v xml:space="preserve">Energie, vodné, stočné, správcovské služby </v>
      </c>
    </row>
    <row r="4640" spans="1:30" x14ac:dyDescent="0.3">
      <c r="A4640" s="3">
        <v>44859</v>
      </c>
      <c r="B4640" s="2">
        <f t="shared" si="217"/>
        <v>2022</v>
      </c>
      <c r="C4640" s="2">
        <f t="shared" si="216"/>
        <v>10</v>
      </c>
      <c r="D4640">
        <v>1343</v>
      </c>
      <c r="E4640" t="s">
        <v>2654</v>
      </c>
      <c r="F4640" s="4">
        <v>43860125</v>
      </c>
      <c r="G4640" s="2">
        <v>13.94</v>
      </c>
      <c r="H4640" t="s">
        <v>5792</v>
      </c>
      <c r="L4640" t="s">
        <v>5792</v>
      </c>
      <c r="AD4640" t="str">
        <f t="shared" si="218"/>
        <v xml:space="preserve">Energie, vodné, stočné, správcovské služby </v>
      </c>
    </row>
    <row r="4641" spans="1:30" x14ac:dyDescent="0.3">
      <c r="A4641" s="3">
        <v>44853</v>
      </c>
      <c r="B4641" s="2">
        <f t="shared" si="217"/>
        <v>2022</v>
      </c>
      <c r="C4641" s="2">
        <f t="shared" si="216"/>
        <v>10</v>
      </c>
      <c r="D4641">
        <v>1420</v>
      </c>
      <c r="E4641" t="s">
        <v>2688</v>
      </c>
      <c r="F4641" s="4">
        <v>43860125</v>
      </c>
      <c r="G4641" s="2">
        <v>-101.18</v>
      </c>
      <c r="H4641" t="s">
        <v>5792</v>
      </c>
      <c r="L4641" t="s">
        <v>5792</v>
      </c>
      <c r="AD4641" t="str">
        <f t="shared" si="218"/>
        <v xml:space="preserve">Energie, vodné, stočné, správcovské služby </v>
      </c>
    </row>
    <row r="4642" spans="1:30" x14ac:dyDescent="0.3">
      <c r="A4642" s="3">
        <v>44853</v>
      </c>
      <c r="B4642" s="2">
        <f t="shared" si="217"/>
        <v>2022</v>
      </c>
      <c r="C4642" s="2">
        <f t="shared" si="216"/>
        <v>10</v>
      </c>
      <c r="D4642">
        <v>1419</v>
      </c>
      <c r="E4642" t="s">
        <v>2689</v>
      </c>
      <c r="F4642" s="4">
        <v>43860125</v>
      </c>
      <c r="G4642" s="2">
        <v>-246.04</v>
      </c>
      <c r="H4642" t="s">
        <v>5792</v>
      </c>
      <c r="L4642" t="s">
        <v>5792</v>
      </c>
      <c r="AD4642" t="str">
        <f t="shared" si="218"/>
        <v xml:space="preserve">Energie, vodné, stočné, správcovské služby </v>
      </c>
    </row>
    <row r="4643" spans="1:30" x14ac:dyDescent="0.3">
      <c r="A4643" s="3">
        <v>44853</v>
      </c>
      <c r="B4643" s="2">
        <f t="shared" si="217"/>
        <v>2022</v>
      </c>
      <c r="C4643" s="2">
        <f t="shared" si="216"/>
        <v>10</v>
      </c>
      <c r="D4643">
        <v>1418</v>
      </c>
      <c r="E4643" t="s">
        <v>2690</v>
      </c>
      <c r="F4643" s="4">
        <v>43860125</v>
      </c>
      <c r="G4643" s="2">
        <v>-22.61</v>
      </c>
      <c r="H4643" t="s">
        <v>5792</v>
      </c>
      <c r="L4643" t="s">
        <v>5792</v>
      </c>
      <c r="AD4643" t="str">
        <f t="shared" si="218"/>
        <v xml:space="preserve">Energie, vodné, stočné, správcovské služby </v>
      </c>
    </row>
    <row r="4644" spans="1:30" x14ac:dyDescent="0.3">
      <c r="A4644" s="3">
        <v>44853</v>
      </c>
      <c r="B4644" s="2">
        <f t="shared" si="217"/>
        <v>2022</v>
      </c>
      <c r="C4644" s="2">
        <f t="shared" si="216"/>
        <v>10</v>
      </c>
      <c r="D4644">
        <v>1415</v>
      </c>
      <c r="E4644" t="s">
        <v>2642</v>
      </c>
      <c r="F4644" s="4">
        <v>43860125</v>
      </c>
      <c r="G4644" s="2">
        <v>-103.44</v>
      </c>
      <c r="H4644" t="s">
        <v>5792</v>
      </c>
      <c r="L4644" t="s">
        <v>5792</v>
      </c>
      <c r="AD4644" t="str">
        <f t="shared" si="218"/>
        <v xml:space="preserve">Energie, vodné, stočné, správcovské služby </v>
      </c>
    </row>
    <row r="4645" spans="1:30" x14ac:dyDescent="0.3">
      <c r="A4645" s="3">
        <v>44845</v>
      </c>
      <c r="B4645" s="2">
        <f t="shared" si="217"/>
        <v>2022</v>
      </c>
      <c r="C4645" s="2">
        <f t="shared" si="216"/>
        <v>10</v>
      </c>
      <c r="D4645">
        <v>1316</v>
      </c>
      <c r="E4645" t="s">
        <v>2740</v>
      </c>
      <c r="F4645" s="4">
        <v>43860125</v>
      </c>
      <c r="G4645" s="2">
        <v>42.03</v>
      </c>
      <c r="H4645" t="s">
        <v>5792</v>
      </c>
      <c r="L4645" t="s">
        <v>5792</v>
      </c>
      <c r="AD4645" t="str">
        <f t="shared" si="218"/>
        <v xml:space="preserve">Energie, vodné, stočné, správcovské služby </v>
      </c>
    </row>
    <row r="4646" spans="1:30" x14ac:dyDescent="0.3">
      <c r="A4646" s="3">
        <v>44834</v>
      </c>
      <c r="B4646" s="2">
        <f t="shared" si="217"/>
        <v>2022</v>
      </c>
      <c r="C4646" s="2">
        <f t="shared" si="216"/>
        <v>9</v>
      </c>
      <c r="D4646">
        <v>1277</v>
      </c>
      <c r="E4646" t="s">
        <v>2760</v>
      </c>
      <c r="F4646" s="4">
        <v>43860125</v>
      </c>
      <c r="G4646" s="2">
        <v>4379.58</v>
      </c>
      <c r="H4646" t="s">
        <v>5792</v>
      </c>
      <c r="L4646" t="s">
        <v>5792</v>
      </c>
      <c r="AD4646" t="str">
        <f t="shared" si="218"/>
        <v xml:space="preserve">Energie, vodné, stočné, správcovské služby </v>
      </c>
    </row>
    <row r="4647" spans="1:30" x14ac:dyDescent="0.3">
      <c r="A4647" s="3">
        <v>44834</v>
      </c>
      <c r="B4647" s="2">
        <f t="shared" si="217"/>
        <v>2022</v>
      </c>
      <c r="C4647" s="2">
        <f t="shared" si="216"/>
        <v>9</v>
      </c>
      <c r="D4647">
        <v>1215</v>
      </c>
      <c r="E4647" t="s">
        <v>2765</v>
      </c>
      <c r="F4647" s="4">
        <v>43860125</v>
      </c>
      <c r="G4647" s="2">
        <v>202.54</v>
      </c>
      <c r="H4647" t="s">
        <v>5792</v>
      </c>
      <c r="L4647" t="s">
        <v>5792</v>
      </c>
      <c r="AD4647" t="str">
        <f t="shared" si="218"/>
        <v xml:space="preserve">Energie, vodné, stočné, správcovské služby </v>
      </c>
    </row>
    <row r="4648" spans="1:30" x14ac:dyDescent="0.3">
      <c r="A4648" s="3">
        <v>44830</v>
      </c>
      <c r="B4648" s="2">
        <f t="shared" si="217"/>
        <v>2022</v>
      </c>
      <c r="C4648" s="2">
        <f t="shared" si="216"/>
        <v>9</v>
      </c>
      <c r="D4648">
        <v>1278</v>
      </c>
      <c r="E4648" t="s">
        <v>2760</v>
      </c>
      <c r="F4648" s="4">
        <v>43860125</v>
      </c>
      <c r="G4648" s="2">
        <v>661.86</v>
      </c>
      <c r="H4648" t="s">
        <v>5792</v>
      </c>
      <c r="L4648" t="s">
        <v>5792</v>
      </c>
      <c r="AD4648" t="str">
        <f t="shared" si="218"/>
        <v xml:space="preserve">Energie, vodné, stočné, správcovské služby </v>
      </c>
    </row>
    <row r="4649" spans="1:30" x14ac:dyDescent="0.3">
      <c r="A4649" s="3">
        <v>44830</v>
      </c>
      <c r="B4649" s="2">
        <f t="shared" si="217"/>
        <v>2022</v>
      </c>
      <c r="C4649" s="2">
        <f t="shared" si="216"/>
        <v>9</v>
      </c>
      <c r="D4649">
        <v>1273</v>
      </c>
      <c r="E4649" t="s">
        <v>2780</v>
      </c>
      <c r="F4649" s="4">
        <v>43860125</v>
      </c>
      <c r="G4649" s="2">
        <v>213.79</v>
      </c>
      <c r="H4649" t="s">
        <v>5792</v>
      </c>
      <c r="L4649" t="s">
        <v>5792</v>
      </c>
      <c r="AD4649" t="str">
        <f t="shared" si="218"/>
        <v xml:space="preserve">Energie, vodné, stočné, správcovské služby </v>
      </c>
    </row>
    <row r="4650" spans="1:30" x14ac:dyDescent="0.3">
      <c r="A4650" s="3">
        <v>44830</v>
      </c>
      <c r="B4650" s="2">
        <f t="shared" si="217"/>
        <v>2022</v>
      </c>
      <c r="C4650" s="2">
        <f t="shared" si="216"/>
        <v>9</v>
      </c>
      <c r="D4650">
        <v>1272</v>
      </c>
      <c r="E4650" t="s">
        <v>2781</v>
      </c>
      <c r="F4650" s="4">
        <v>43860125</v>
      </c>
      <c r="G4650" s="2">
        <v>38.46</v>
      </c>
      <c r="H4650" t="s">
        <v>5792</v>
      </c>
      <c r="L4650" t="s">
        <v>5792</v>
      </c>
      <c r="AD4650" t="str">
        <f t="shared" si="218"/>
        <v xml:space="preserve">Energie, vodné, stočné, správcovské služby </v>
      </c>
    </row>
    <row r="4651" spans="1:30" x14ac:dyDescent="0.3">
      <c r="A4651" s="3">
        <v>44830</v>
      </c>
      <c r="B4651" s="2">
        <f t="shared" si="217"/>
        <v>2022</v>
      </c>
      <c r="C4651" s="2">
        <f t="shared" si="216"/>
        <v>9</v>
      </c>
      <c r="D4651">
        <v>1271</v>
      </c>
      <c r="E4651" t="s">
        <v>2782</v>
      </c>
      <c r="F4651" s="4">
        <v>43860125</v>
      </c>
      <c r="G4651" s="2">
        <v>366.1</v>
      </c>
      <c r="H4651" t="s">
        <v>5792</v>
      </c>
      <c r="L4651" t="s">
        <v>5792</v>
      </c>
      <c r="AD4651" t="str">
        <f t="shared" si="218"/>
        <v xml:space="preserve">Energie, vodné, stočné, správcovské služby </v>
      </c>
    </row>
    <row r="4652" spans="1:30" x14ac:dyDescent="0.3">
      <c r="A4652" s="3">
        <v>44830</v>
      </c>
      <c r="B4652" s="2">
        <f t="shared" si="217"/>
        <v>2022</v>
      </c>
      <c r="C4652" s="2">
        <f t="shared" si="216"/>
        <v>9</v>
      </c>
      <c r="D4652">
        <v>1204</v>
      </c>
      <c r="E4652" t="s">
        <v>2786</v>
      </c>
      <c r="F4652" s="4">
        <v>43860125</v>
      </c>
      <c r="G4652" s="2">
        <v>172.24</v>
      </c>
      <c r="H4652" t="s">
        <v>5792</v>
      </c>
      <c r="L4652" t="s">
        <v>5792</v>
      </c>
      <c r="AD4652" t="str">
        <f t="shared" si="218"/>
        <v xml:space="preserve">Energie, vodné, stočné, správcovské služby </v>
      </c>
    </row>
    <row r="4653" spans="1:30" x14ac:dyDescent="0.3">
      <c r="A4653" s="3">
        <v>44826</v>
      </c>
      <c r="B4653" s="2">
        <f t="shared" si="217"/>
        <v>2022</v>
      </c>
      <c r="C4653" s="2">
        <f t="shared" si="216"/>
        <v>9</v>
      </c>
      <c r="D4653">
        <v>1299</v>
      </c>
      <c r="E4653" t="s">
        <v>2790</v>
      </c>
      <c r="F4653" s="4">
        <v>43860125</v>
      </c>
      <c r="G4653" s="2">
        <v>-187.44</v>
      </c>
      <c r="H4653" t="s">
        <v>5792</v>
      </c>
      <c r="L4653" t="s">
        <v>5792</v>
      </c>
      <c r="AD4653" t="str">
        <f t="shared" si="218"/>
        <v xml:space="preserve">Energie, vodné, stočné, správcovské služby </v>
      </c>
    </row>
    <row r="4654" spans="1:30" x14ac:dyDescent="0.3">
      <c r="A4654" s="3">
        <v>44826</v>
      </c>
      <c r="B4654" s="2">
        <f t="shared" si="217"/>
        <v>2022</v>
      </c>
      <c r="C4654" s="2">
        <f t="shared" si="216"/>
        <v>9</v>
      </c>
      <c r="D4654">
        <v>1227</v>
      </c>
      <c r="E4654" t="s">
        <v>2797</v>
      </c>
      <c r="F4654" s="4">
        <v>43860125</v>
      </c>
      <c r="G4654" s="2">
        <v>162.82</v>
      </c>
      <c r="H4654" t="s">
        <v>5792</v>
      </c>
      <c r="L4654" t="s">
        <v>5792</v>
      </c>
      <c r="AD4654" t="str">
        <f t="shared" si="218"/>
        <v xml:space="preserve">Energie, vodné, stočné, správcovské služby </v>
      </c>
    </row>
    <row r="4655" spans="1:30" x14ac:dyDescent="0.3">
      <c r="A4655" s="3">
        <v>44826</v>
      </c>
      <c r="B4655" s="2">
        <f t="shared" si="217"/>
        <v>2022</v>
      </c>
      <c r="C4655" s="2">
        <f t="shared" si="216"/>
        <v>9</v>
      </c>
      <c r="D4655">
        <v>1226</v>
      </c>
      <c r="E4655" t="s">
        <v>2797</v>
      </c>
      <c r="F4655" s="4">
        <v>43860125</v>
      </c>
      <c r="G4655" s="2">
        <v>324.68</v>
      </c>
      <c r="H4655" t="s">
        <v>5792</v>
      </c>
      <c r="L4655" t="s">
        <v>5792</v>
      </c>
      <c r="AD4655" t="str">
        <f t="shared" si="218"/>
        <v xml:space="preserve">Energie, vodné, stočné, správcovské služby </v>
      </c>
    </row>
    <row r="4656" spans="1:30" x14ac:dyDescent="0.3">
      <c r="A4656" s="3">
        <v>44826</v>
      </c>
      <c r="B4656" s="2">
        <f t="shared" si="217"/>
        <v>2022</v>
      </c>
      <c r="C4656" s="2">
        <f t="shared" si="216"/>
        <v>9</v>
      </c>
      <c r="D4656">
        <v>1214</v>
      </c>
      <c r="E4656" t="s">
        <v>2798</v>
      </c>
      <c r="F4656" s="4">
        <v>43860125</v>
      </c>
      <c r="G4656" s="2">
        <v>13.94</v>
      </c>
      <c r="H4656" t="s">
        <v>5792</v>
      </c>
      <c r="L4656" t="s">
        <v>5792</v>
      </c>
      <c r="AD4656" t="str">
        <f t="shared" si="218"/>
        <v xml:space="preserve">Energie, vodné, stočné, správcovské služby </v>
      </c>
    </row>
    <row r="4657" spans="1:30" x14ac:dyDescent="0.3">
      <c r="A4657" s="3">
        <v>44826</v>
      </c>
      <c r="B4657" s="2">
        <f t="shared" si="217"/>
        <v>2022</v>
      </c>
      <c r="C4657" s="2">
        <f t="shared" si="216"/>
        <v>9</v>
      </c>
      <c r="D4657">
        <v>1210</v>
      </c>
      <c r="E4657" t="s">
        <v>2760</v>
      </c>
      <c r="F4657" s="4">
        <v>43860125</v>
      </c>
      <c r="G4657" s="2">
        <v>21.3</v>
      </c>
      <c r="H4657" t="s">
        <v>5792</v>
      </c>
      <c r="L4657" t="s">
        <v>5792</v>
      </c>
      <c r="AD4657" t="str">
        <f t="shared" si="218"/>
        <v xml:space="preserve">Energie, vodné, stočné, správcovské služby </v>
      </c>
    </row>
    <row r="4658" spans="1:30" x14ac:dyDescent="0.3">
      <c r="A4658" s="3">
        <v>44826</v>
      </c>
      <c r="B4658" s="2">
        <f t="shared" si="217"/>
        <v>2022</v>
      </c>
      <c r="C4658" s="2">
        <f t="shared" si="216"/>
        <v>9</v>
      </c>
      <c r="D4658">
        <v>1209</v>
      </c>
      <c r="E4658" t="s">
        <v>2760</v>
      </c>
      <c r="F4658" s="4">
        <v>43860125</v>
      </c>
      <c r="G4658" s="2">
        <v>42.84</v>
      </c>
      <c r="H4658" t="s">
        <v>5792</v>
      </c>
      <c r="L4658" t="s">
        <v>5792</v>
      </c>
      <c r="AD4658" t="str">
        <f t="shared" si="218"/>
        <v xml:space="preserve">Energie, vodné, stočné, správcovské služby </v>
      </c>
    </row>
    <row r="4659" spans="1:30" x14ac:dyDescent="0.3">
      <c r="A4659" s="3">
        <v>44826</v>
      </c>
      <c r="B4659" s="2">
        <f t="shared" si="217"/>
        <v>2022</v>
      </c>
      <c r="C4659" s="2">
        <f t="shared" si="216"/>
        <v>9</v>
      </c>
      <c r="D4659">
        <v>1195</v>
      </c>
      <c r="E4659" t="s">
        <v>2799</v>
      </c>
      <c r="F4659" s="4">
        <v>43860125</v>
      </c>
      <c r="G4659" s="2">
        <v>8.42</v>
      </c>
      <c r="H4659" t="s">
        <v>5792</v>
      </c>
      <c r="L4659" t="s">
        <v>5792</v>
      </c>
      <c r="AD4659" t="str">
        <f t="shared" si="218"/>
        <v xml:space="preserve">Energie, vodné, stočné, správcovské služby </v>
      </c>
    </row>
    <row r="4660" spans="1:30" x14ac:dyDescent="0.3">
      <c r="A4660" s="3">
        <v>44817</v>
      </c>
      <c r="B4660" s="2">
        <f t="shared" si="217"/>
        <v>2022</v>
      </c>
      <c r="C4660" s="2">
        <f t="shared" si="216"/>
        <v>9</v>
      </c>
      <c r="D4660">
        <v>1238</v>
      </c>
      <c r="E4660" t="s">
        <v>2834</v>
      </c>
      <c r="F4660" s="4">
        <v>43860125</v>
      </c>
      <c r="G4660" s="2">
        <v>-22.61</v>
      </c>
      <c r="H4660" t="s">
        <v>5792</v>
      </c>
      <c r="L4660" t="s">
        <v>5792</v>
      </c>
      <c r="AD4660" t="str">
        <f t="shared" si="218"/>
        <v xml:space="preserve">Energie, vodné, stočné, správcovské služby </v>
      </c>
    </row>
    <row r="4661" spans="1:30" x14ac:dyDescent="0.3">
      <c r="A4661" s="3">
        <v>44817</v>
      </c>
      <c r="B4661" s="2">
        <f t="shared" si="217"/>
        <v>2022</v>
      </c>
      <c r="C4661" s="2">
        <f t="shared" si="216"/>
        <v>9</v>
      </c>
      <c r="D4661">
        <v>1239</v>
      </c>
      <c r="E4661" t="s">
        <v>2835</v>
      </c>
      <c r="F4661" s="4">
        <v>43860125</v>
      </c>
      <c r="G4661" s="2">
        <v>-256.27999999999997</v>
      </c>
      <c r="H4661" t="s">
        <v>5792</v>
      </c>
      <c r="L4661" t="s">
        <v>5792</v>
      </c>
      <c r="AD4661" t="str">
        <f t="shared" si="218"/>
        <v xml:space="preserve">Energie, vodné, stočné, správcovské služby </v>
      </c>
    </row>
    <row r="4662" spans="1:30" x14ac:dyDescent="0.3">
      <c r="A4662" s="3">
        <v>44797</v>
      </c>
      <c r="B4662" s="2">
        <f t="shared" si="217"/>
        <v>2022</v>
      </c>
      <c r="C4662" s="2">
        <f t="shared" si="216"/>
        <v>8</v>
      </c>
      <c r="D4662">
        <v>1144</v>
      </c>
      <c r="E4662" t="s">
        <v>2834</v>
      </c>
      <c r="F4662" s="4">
        <v>43860125</v>
      </c>
      <c r="G4662" s="2">
        <v>38.46</v>
      </c>
      <c r="H4662" t="s">
        <v>5792</v>
      </c>
      <c r="L4662" t="s">
        <v>5792</v>
      </c>
      <c r="AD4662" t="str">
        <f t="shared" si="218"/>
        <v xml:space="preserve">Energie, vodné, stočné, správcovské služby </v>
      </c>
    </row>
    <row r="4663" spans="1:30" x14ac:dyDescent="0.3">
      <c r="A4663" s="3">
        <v>44797</v>
      </c>
      <c r="B4663" s="2">
        <f t="shared" si="217"/>
        <v>2022</v>
      </c>
      <c r="C4663" s="2">
        <f t="shared" si="216"/>
        <v>8</v>
      </c>
      <c r="D4663">
        <v>1143</v>
      </c>
      <c r="E4663" t="s">
        <v>2884</v>
      </c>
      <c r="F4663" s="4">
        <v>43860125</v>
      </c>
      <c r="G4663" s="2">
        <v>213.79</v>
      </c>
      <c r="H4663" t="s">
        <v>5792</v>
      </c>
      <c r="L4663" t="s">
        <v>5792</v>
      </c>
      <c r="AD4663" t="str">
        <f t="shared" si="218"/>
        <v xml:space="preserve">Energie, vodné, stočné, správcovské služby </v>
      </c>
    </row>
    <row r="4664" spans="1:30" x14ac:dyDescent="0.3">
      <c r="A4664" s="3">
        <v>44797</v>
      </c>
      <c r="B4664" s="2">
        <f t="shared" si="217"/>
        <v>2022</v>
      </c>
      <c r="C4664" s="2">
        <f t="shared" si="216"/>
        <v>8</v>
      </c>
      <c r="D4664">
        <v>1142</v>
      </c>
      <c r="E4664" t="s">
        <v>2835</v>
      </c>
      <c r="F4664" s="4">
        <v>43860125</v>
      </c>
      <c r="G4664" s="2">
        <v>366.1</v>
      </c>
      <c r="H4664" t="s">
        <v>5792</v>
      </c>
      <c r="L4664" t="s">
        <v>5792</v>
      </c>
      <c r="AD4664" t="str">
        <f t="shared" si="218"/>
        <v xml:space="preserve">Energie, vodné, stočné, správcovské služby </v>
      </c>
    </row>
    <row r="4665" spans="1:30" x14ac:dyDescent="0.3">
      <c r="A4665" s="3">
        <v>44797</v>
      </c>
      <c r="B4665" s="2">
        <f t="shared" si="217"/>
        <v>2022</v>
      </c>
      <c r="C4665" s="2">
        <f t="shared" si="216"/>
        <v>8</v>
      </c>
      <c r="D4665">
        <v>1138</v>
      </c>
      <c r="E4665" t="s">
        <v>2885</v>
      </c>
      <c r="F4665" s="4">
        <v>43860125</v>
      </c>
      <c r="G4665" s="2">
        <v>4379.58</v>
      </c>
      <c r="H4665" t="s">
        <v>5792</v>
      </c>
      <c r="L4665" t="s">
        <v>5792</v>
      </c>
      <c r="AD4665" t="str">
        <f t="shared" si="218"/>
        <v xml:space="preserve">Energie, vodné, stočné, správcovské služby </v>
      </c>
    </row>
    <row r="4666" spans="1:30" x14ac:dyDescent="0.3">
      <c r="A4666" s="3">
        <v>44797</v>
      </c>
      <c r="B4666" s="2">
        <f t="shared" si="217"/>
        <v>2022</v>
      </c>
      <c r="C4666" s="2">
        <f t="shared" si="216"/>
        <v>8</v>
      </c>
      <c r="D4666">
        <v>1137</v>
      </c>
      <c r="E4666" t="s">
        <v>2885</v>
      </c>
      <c r="F4666" s="4">
        <v>43860125</v>
      </c>
      <c r="G4666" s="2">
        <v>661.86</v>
      </c>
      <c r="H4666" t="s">
        <v>5792</v>
      </c>
      <c r="L4666" t="s">
        <v>5792</v>
      </c>
      <c r="AD4666" t="str">
        <f t="shared" si="218"/>
        <v xml:space="preserve">Energie, vodné, stočné, správcovské služby </v>
      </c>
    </row>
    <row r="4667" spans="1:30" x14ac:dyDescent="0.3">
      <c r="A4667" s="3">
        <v>44797</v>
      </c>
      <c r="B4667" s="2">
        <f t="shared" si="217"/>
        <v>2022</v>
      </c>
      <c r="C4667" s="2">
        <f t="shared" si="216"/>
        <v>8</v>
      </c>
      <c r="D4667">
        <v>1065</v>
      </c>
      <c r="E4667" t="s">
        <v>2893</v>
      </c>
      <c r="F4667" s="4">
        <v>43860125</v>
      </c>
      <c r="G4667" s="2">
        <v>202.54</v>
      </c>
      <c r="H4667" t="s">
        <v>5792</v>
      </c>
      <c r="L4667" t="s">
        <v>5792</v>
      </c>
      <c r="AD4667" t="str">
        <f t="shared" si="218"/>
        <v xml:space="preserve">Energie, vodné, stočné, správcovské služby </v>
      </c>
    </row>
    <row r="4668" spans="1:30" x14ac:dyDescent="0.3">
      <c r="A4668" s="3">
        <v>44797</v>
      </c>
      <c r="B4668" s="2">
        <f t="shared" si="217"/>
        <v>2022</v>
      </c>
      <c r="C4668" s="2">
        <f t="shared" si="216"/>
        <v>8</v>
      </c>
      <c r="D4668">
        <v>1064</v>
      </c>
      <c r="E4668" t="s">
        <v>2894</v>
      </c>
      <c r="F4668" s="4">
        <v>43860125</v>
      </c>
      <c r="G4668" s="2">
        <v>172.24</v>
      </c>
      <c r="H4668" t="s">
        <v>5792</v>
      </c>
      <c r="L4668" t="s">
        <v>5792</v>
      </c>
      <c r="AD4668" t="str">
        <f t="shared" si="218"/>
        <v xml:space="preserve">Energie, vodné, stočné, správcovské služby </v>
      </c>
    </row>
    <row r="4669" spans="1:30" x14ac:dyDescent="0.3">
      <c r="A4669" s="3">
        <v>44792</v>
      </c>
      <c r="B4669" s="2">
        <f t="shared" si="217"/>
        <v>2022</v>
      </c>
      <c r="C4669" s="2">
        <f t="shared" si="216"/>
        <v>8</v>
      </c>
      <c r="D4669">
        <v>1121</v>
      </c>
      <c r="E4669" t="s">
        <v>2909</v>
      </c>
      <c r="F4669" s="4">
        <v>43860125</v>
      </c>
      <c r="G4669" s="2">
        <v>489.29</v>
      </c>
      <c r="H4669" t="s">
        <v>5792</v>
      </c>
      <c r="L4669" t="s">
        <v>5792</v>
      </c>
      <c r="AD4669" t="str">
        <f t="shared" si="218"/>
        <v xml:space="preserve">Energie, vodné, stočné, správcovské služby </v>
      </c>
    </row>
    <row r="4670" spans="1:30" x14ac:dyDescent="0.3">
      <c r="A4670" s="3">
        <v>44792</v>
      </c>
      <c r="B4670" s="2">
        <f t="shared" si="217"/>
        <v>2022</v>
      </c>
      <c r="C4670" s="2">
        <f t="shared" si="216"/>
        <v>8</v>
      </c>
      <c r="D4670">
        <v>1120</v>
      </c>
      <c r="E4670" t="s">
        <v>2909</v>
      </c>
      <c r="F4670" s="4">
        <v>43860125</v>
      </c>
      <c r="G4670" s="2">
        <v>212.86</v>
      </c>
      <c r="H4670" t="s">
        <v>5792</v>
      </c>
      <c r="L4670" t="s">
        <v>5792</v>
      </c>
      <c r="AD4670" t="str">
        <f t="shared" si="218"/>
        <v xml:space="preserve">Energie, vodné, stočné, správcovské služby </v>
      </c>
    </row>
    <row r="4671" spans="1:30" x14ac:dyDescent="0.3">
      <c r="A4671" s="3">
        <v>44792</v>
      </c>
      <c r="B4671" s="2">
        <f t="shared" si="217"/>
        <v>2022</v>
      </c>
      <c r="C4671" s="2">
        <f t="shared" si="216"/>
        <v>8</v>
      </c>
      <c r="D4671">
        <v>1115</v>
      </c>
      <c r="E4671" t="s">
        <v>2911</v>
      </c>
      <c r="F4671" s="4">
        <v>43860125</v>
      </c>
      <c r="G4671" s="2">
        <v>5.63</v>
      </c>
      <c r="H4671" t="s">
        <v>5792</v>
      </c>
      <c r="L4671" t="s">
        <v>5792</v>
      </c>
      <c r="AD4671" t="str">
        <f t="shared" si="218"/>
        <v xml:space="preserve">Energie, vodné, stočné, správcovské služby </v>
      </c>
    </row>
    <row r="4672" spans="1:30" x14ac:dyDescent="0.3">
      <c r="A4672" s="3">
        <v>44784</v>
      </c>
      <c r="B4672" s="2">
        <f t="shared" si="217"/>
        <v>2022</v>
      </c>
      <c r="C4672" s="2">
        <f t="shared" si="216"/>
        <v>8</v>
      </c>
      <c r="D4672">
        <v>1114</v>
      </c>
      <c r="E4672" t="s">
        <v>2944</v>
      </c>
      <c r="F4672" s="4">
        <v>43860125</v>
      </c>
      <c r="G4672" s="2">
        <v>-268.31</v>
      </c>
      <c r="H4672" t="s">
        <v>5792</v>
      </c>
      <c r="L4672" t="s">
        <v>5792</v>
      </c>
      <c r="AD4672" t="str">
        <f t="shared" si="218"/>
        <v xml:space="preserve">Energie, vodné, stočné, správcovské služby </v>
      </c>
    </row>
    <row r="4673" spans="1:30" x14ac:dyDescent="0.3">
      <c r="A4673" s="3">
        <v>44784</v>
      </c>
      <c r="B4673" s="2">
        <f t="shared" si="217"/>
        <v>2022</v>
      </c>
      <c r="C4673" s="2">
        <f t="shared" si="216"/>
        <v>8</v>
      </c>
      <c r="D4673">
        <v>1113</v>
      </c>
      <c r="E4673" t="s">
        <v>2945</v>
      </c>
      <c r="F4673" s="4">
        <v>43860125</v>
      </c>
      <c r="G4673" s="2">
        <v>-169.95</v>
      </c>
      <c r="H4673" t="s">
        <v>5792</v>
      </c>
      <c r="L4673" t="s">
        <v>5792</v>
      </c>
      <c r="AD4673" t="str">
        <f t="shared" si="218"/>
        <v xml:space="preserve">Energie, vodné, stočné, správcovské služby </v>
      </c>
    </row>
    <row r="4674" spans="1:30" x14ac:dyDescent="0.3">
      <c r="A4674" s="3">
        <v>44784</v>
      </c>
      <c r="B4674" s="2">
        <f t="shared" si="217"/>
        <v>2022</v>
      </c>
      <c r="C4674" s="2">
        <f t="shared" ref="C4674:C4737" si="219">MONTH(A4674)</f>
        <v>8</v>
      </c>
      <c r="D4674">
        <v>1073</v>
      </c>
      <c r="E4674" t="s">
        <v>2958</v>
      </c>
      <c r="F4674" s="4">
        <v>43860125</v>
      </c>
      <c r="G4674" s="2">
        <v>8.42</v>
      </c>
      <c r="H4674" t="s">
        <v>5792</v>
      </c>
      <c r="L4674" t="s">
        <v>5792</v>
      </c>
      <c r="AD4674" t="str">
        <f t="shared" si="218"/>
        <v xml:space="preserve">Energie, vodné, stočné, správcovské služby </v>
      </c>
    </row>
    <row r="4675" spans="1:30" x14ac:dyDescent="0.3">
      <c r="A4675" s="3">
        <v>44784</v>
      </c>
      <c r="B4675" s="2">
        <f t="shared" ref="B4675:B4738" si="220">YEAR(A4675)</f>
        <v>2022</v>
      </c>
      <c r="C4675" s="2">
        <f t="shared" si="219"/>
        <v>8</v>
      </c>
      <c r="D4675">
        <v>1070</v>
      </c>
      <c r="E4675" t="s">
        <v>2960</v>
      </c>
      <c r="F4675" s="4">
        <v>43860125</v>
      </c>
      <c r="G4675" s="2">
        <v>13.94</v>
      </c>
      <c r="H4675" t="s">
        <v>5792</v>
      </c>
      <c r="L4675" t="s">
        <v>5792</v>
      </c>
      <c r="AD4675" t="str">
        <f t="shared" ref="AD4675:AD4738" si="221">_xlfn.CONCAT(IF($K4675="x",_xlfn.CONCAT($K$1, " "),""),IF($L4675="x",_xlfn.CONCAT($L$1, " "),""),IF($M4675="x",_xlfn.CONCAT($M$1, " "),""),IF($N4675="x",_xlfn.CONCAT($N$1, " "),""),IF($O4675="x",_xlfn.CONCAT($O$1, " "),""),IF($P4675="x",_xlfn.CONCAT($P$1, " "),""),IF($Q4675="x",_xlfn.CONCAT($Q$1, " "),""),IF($R4675="x",_xlfn.CONCAT($R$1, " "),""),IF($S4675="x",_xlfn.CONCAT($S$1, " "),""), IF($T4675="x",_xlfn.CONCAT($T$1, " "),""),IF($U4675="x",_xlfn.CONCAT($U$1, " "),""),IF($V4675="x",_xlfn.CONCAT($V$1, " "),""),IF($W4675="x",_xlfn.CONCAT($W$1, " "),""),IF($X4675="x",_xlfn.CONCAT($X$1, " "),""),IF($Y4675="x",_xlfn.CONCAT($Y$1, " "),""),IF($Z4675="x",_xlfn.CONCAT($Z$1, " "),""),IF($AA4675="x",_xlfn.CONCAT($AA$1, " "),""),IF($AB4675="x",_xlfn.CONCAT($AB$1, " "),""),IF($AC4675="x",_xlfn.CONCAT($AC$1, " "),""))</f>
        <v xml:space="preserve">Energie, vodné, stočné, správcovské služby </v>
      </c>
    </row>
    <row r="4676" spans="1:30" x14ac:dyDescent="0.3">
      <c r="A4676" s="3">
        <v>44784</v>
      </c>
      <c r="B4676" s="2">
        <f t="shared" si="220"/>
        <v>2022</v>
      </c>
      <c r="C4676" s="2">
        <f t="shared" si="219"/>
        <v>8</v>
      </c>
      <c r="D4676">
        <v>1069</v>
      </c>
      <c r="E4676" t="s">
        <v>2961</v>
      </c>
      <c r="F4676" s="4">
        <v>43860125</v>
      </c>
      <c r="G4676" s="2">
        <v>21.3</v>
      </c>
      <c r="H4676" t="s">
        <v>5792</v>
      </c>
      <c r="L4676" t="s">
        <v>5792</v>
      </c>
      <c r="AD4676" t="str">
        <f t="shared" si="221"/>
        <v xml:space="preserve">Energie, vodné, stočné, správcovské služby </v>
      </c>
    </row>
    <row r="4677" spans="1:30" x14ac:dyDescent="0.3">
      <c r="A4677" s="3">
        <v>44784</v>
      </c>
      <c r="B4677" s="2">
        <f t="shared" si="220"/>
        <v>2022</v>
      </c>
      <c r="C4677" s="2">
        <f t="shared" si="219"/>
        <v>8</v>
      </c>
      <c r="D4677">
        <v>1068</v>
      </c>
      <c r="E4677" t="s">
        <v>2885</v>
      </c>
      <c r="F4677" s="4">
        <v>43860125</v>
      </c>
      <c r="G4677" s="2">
        <v>42.84</v>
      </c>
      <c r="H4677" t="s">
        <v>5792</v>
      </c>
      <c r="L4677" t="s">
        <v>5792</v>
      </c>
      <c r="AD4677" t="str">
        <f t="shared" si="221"/>
        <v xml:space="preserve">Energie, vodné, stočné, správcovské služby </v>
      </c>
    </row>
    <row r="4678" spans="1:30" x14ac:dyDescent="0.3">
      <c r="A4678" s="3">
        <v>44768</v>
      </c>
      <c r="B4678" s="2">
        <f t="shared" si="220"/>
        <v>2022</v>
      </c>
      <c r="C4678" s="2">
        <f t="shared" si="219"/>
        <v>7</v>
      </c>
      <c r="D4678">
        <v>926</v>
      </c>
      <c r="E4678" t="s">
        <v>3000</v>
      </c>
      <c r="F4678" s="4">
        <v>43860125</v>
      </c>
      <c r="G4678" s="2">
        <v>42.84</v>
      </c>
      <c r="H4678" t="s">
        <v>5792</v>
      </c>
      <c r="L4678" t="s">
        <v>5792</v>
      </c>
      <c r="AD4678" t="str">
        <f t="shared" si="221"/>
        <v xml:space="preserve">Energie, vodné, stočné, správcovské služby </v>
      </c>
    </row>
    <row r="4679" spans="1:30" x14ac:dyDescent="0.3">
      <c r="A4679" s="3">
        <v>44768</v>
      </c>
      <c r="B4679" s="2">
        <f t="shared" si="220"/>
        <v>2022</v>
      </c>
      <c r="C4679" s="2">
        <f t="shared" si="219"/>
        <v>7</v>
      </c>
      <c r="D4679">
        <v>924</v>
      </c>
      <c r="E4679" t="s">
        <v>3006</v>
      </c>
      <c r="F4679" s="4">
        <v>43860125</v>
      </c>
      <c r="G4679" s="2">
        <v>8.42</v>
      </c>
      <c r="H4679" t="s">
        <v>5792</v>
      </c>
      <c r="L4679" t="s">
        <v>5792</v>
      </c>
      <c r="AD4679" t="str">
        <f t="shared" si="221"/>
        <v xml:space="preserve">Energie, vodné, stočné, správcovské služby </v>
      </c>
    </row>
    <row r="4680" spans="1:30" x14ac:dyDescent="0.3">
      <c r="A4680" s="3">
        <v>44768</v>
      </c>
      <c r="B4680" s="2">
        <f t="shared" si="220"/>
        <v>2022</v>
      </c>
      <c r="C4680" s="2">
        <f t="shared" si="219"/>
        <v>7</v>
      </c>
      <c r="D4680">
        <v>927</v>
      </c>
      <c r="E4680" t="s">
        <v>3000</v>
      </c>
      <c r="F4680" s="4">
        <v>43860125</v>
      </c>
      <c r="G4680" s="2">
        <v>21.3</v>
      </c>
      <c r="H4680" t="s">
        <v>5792</v>
      </c>
      <c r="L4680" t="s">
        <v>5792</v>
      </c>
      <c r="AD4680" t="str">
        <f t="shared" si="221"/>
        <v xml:space="preserve">Energie, vodné, stočné, správcovské služby </v>
      </c>
    </row>
    <row r="4681" spans="1:30" x14ac:dyDescent="0.3">
      <c r="A4681" s="3">
        <v>44768</v>
      </c>
      <c r="B4681" s="2">
        <f t="shared" si="220"/>
        <v>2022</v>
      </c>
      <c r="C4681" s="2">
        <f t="shared" si="219"/>
        <v>7</v>
      </c>
      <c r="D4681">
        <v>932</v>
      </c>
      <c r="E4681" t="s">
        <v>3007</v>
      </c>
      <c r="F4681" s="4">
        <v>43860125</v>
      </c>
      <c r="G4681" s="2">
        <v>172.24</v>
      </c>
      <c r="H4681" t="s">
        <v>5792</v>
      </c>
      <c r="L4681" t="s">
        <v>5792</v>
      </c>
      <c r="AD4681" t="str">
        <f t="shared" si="221"/>
        <v xml:space="preserve">Energie, vodné, stočné, správcovské služby </v>
      </c>
    </row>
    <row r="4682" spans="1:30" x14ac:dyDescent="0.3">
      <c r="A4682" s="3">
        <v>44768</v>
      </c>
      <c r="B4682" s="2">
        <f t="shared" si="220"/>
        <v>2022</v>
      </c>
      <c r="C4682" s="2">
        <f t="shared" si="219"/>
        <v>7</v>
      </c>
      <c r="D4682">
        <v>931</v>
      </c>
      <c r="E4682" t="s">
        <v>3008</v>
      </c>
      <c r="F4682" s="4">
        <v>43860125</v>
      </c>
      <c r="G4682" s="2">
        <v>160.24</v>
      </c>
      <c r="H4682" t="s">
        <v>5792</v>
      </c>
      <c r="L4682" t="s">
        <v>5792</v>
      </c>
      <c r="AD4682" t="str">
        <f t="shared" si="221"/>
        <v xml:space="preserve">Energie, vodné, stočné, správcovské služby </v>
      </c>
    </row>
    <row r="4683" spans="1:30" x14ac:dyDescent="0.3">
      <c r="A4683" s="3">
        <v>44768</v>
      </c>
      <c r="B4683" s="2">
        <f t="shared" si="220"/>
        <v>2022</v>
      </c>
      <c r="C4683" s="2">
        <f t="shared" si="219"/>
        <v>7</v>
      </c>
      <c r="D4683">
        <v>937</v>
      </c>
      <c r="E4683" t="s">
        <v>3009</v>
      </c>
      <c r="F4683" s="4">
        <v>43860125</v>
      </c>
      <c r="G4683" s="2">
        <v>13.94</v>
      </c>
      <c r="H4683" t="s">
        <v>5792</v>
      </c>
      <c r="L4683" t="s">
        <v>5792</v>
      </c>
      <c r="AD4683" t="str">
        <f t="shared" si="221"/>
        <v xml:space="preserve">Energie, vodné, stočné, správcovské služby </v>
      </c>
    </row>
    <row r="4684" spans="1:30" x14ac:dyDescent="0.3">
      <c r="A4684" s="3">
        <v>44768</v>
      </c>
      <c r="B4684" s="2">
        <f t="shared" si="220"/>
        <v>2022</v>
      </c>
      <c r="C4684" s="2">
        <f t="shared" si="219"/>
        <v>7</v>
      </c>
      <c r="D4684">
        <v>1013</v>
      </c>
      <c r="E4684" t="s">
        <v>3011</v>
      </c>
      <c r="F4684" s="4">
        <v>43860125</v>
      </c>
      <c r="G4684" s="2">
        <v>4379.58</v>
      </c>
      <c r="H4684" t="s">
        <v>5792</v>
      </c>
      <c r="L4684" t="s">
        <v>5792</v>
      </c>
      <c r="AD4684" t="str">
        <f t="shared" si="221"/>
        <v xml:space="preserve">Energie, vodné, stočné, správcovské služby </v>
      </c>
    </row>
    <row r="4685" spans="1:30" x14ac:dyDescent="0.3">
      <c r="A4685" s="3">
        <v>44768</v>
      </c>
      <c r="B4685" s="2">
        <f t="shared" si="220"/>
        <v>2022</v>
      </c>
      <c r="C4685" s="2">
        <f t="shared" si="219"/>
        <v>7</v>
      </c>
      <c r="D4685">
        <v>1012</v>
      </c>
      <c r="E4685" t="s">
        <v>3011</v>
      </c>
      <c r="F4685" s="4">
        <v>43860125</v>
      </c>
      <c r="G4685" s="2">
        <v>661.86</v>
      </c>
      <c r="H4685" t="s">
        <v>5792</v>
      </c>
      <c r="L4685" t="s">
        <v>5792</v>
      </c>
      <c r="AD4685" t="str">
        <f t="shared" si="221"/>
        <v xml:space="preserve">Energie, vodné, stočné, správcovské služby </v>
      </c>
    </row>
    <row r="4686" spans="1:30" x14ac:dyDescent="0.3">
      <c r="A4686" s="3">
        <v>44768</v>
      </c>
      <c r="B4686" s="2">
        <f t="shared" si="220"/>
        <v>2022</v>
      </c>
      <c r="C4686" s="2">
        <f t="shared" si="219"/>
        <v>7</v>
      </c>
      <c r="D4686">
        <v>1009</v>
      </c>
      <c r="E4686" t="s">
        <v>3012</v>
      </c>
      <c r="F4686" s="4">
        <v>43860125</v>
      </c>
      <c r="G4686" s="2">
        <v>213.79</v>
      </c>
      <c r="H4686" t="s">
        <v>5792</v>
      </c>
      <c r="L4686" t="s">
        <v>5792</v>
      </c>
      <c r="AD4686" t="str">
        <f t="shared" si="221"/>
        <v xml:space="preserve">Energie, vodné, stočné, správcovské služby </v>
      </c>
    </row>
    <row r="4687" spans="1:30" x14ac:dyDescent="0.3">
      <c r="A4687" s="3">
        <v>44768</v>
      </c>
      <c r="B4687" s="2">
        <f t="shared" si="220"/>
        <v>2022</v>
      </c>
      <c r="C4687" s="2">
        <f t="shared" si="219"/>
        <v>7</v>
      </c>
      <c r="D4687">
        <v>1008</v>
      </c>
      <c r="E4687" t="s">
        <v>3013</v>
      </c>
      <c r="F4687" s="4">
        <v>43860125</v>
      </c>
      <c r="G4687" s="2">
        <v>366.1</v>
      </c>
      <c r="H4687" t="s">
        <v>5792</v>
      </c>
      <c r="L4687" t="s">
        <v>5792</v>
      </c>
      <c r="AD4687" t="str">
        <f t="shared" si="221"/>
        <v xml:space="preserve">Energie, vodné, stočné, správcovské služby </v>
      </c>
    </row>
    <row r="4688" spans="1:30" x14ac:dyDescent="0.3">
      <c r="A4688" s="3">
        <v>44762</v>
      </c>
      <c r="B4688" s="2">
        <f t="shared" si="220"/>
        <v>2022</v>
      </c>
      <c r="C4688" s="2">
        <f t="shared" si="219"/>
        <v>7</v>
      </c>
      <c r="D4688">
        <v>954</v>
      </c>
      <c r="E4688" t="s">
        <v>3043</v>
      </c>
      <c r="F4688" s="4">
        <v>43860125</v>
      </c>
      <c r="G4688" s="2">
        <v>710.15</v>
      </c>
      <c r="H4688" t="s">
        <v>5792</v>
      </c>
      <c r="L4688" t="s">
        <v>5792</v>
      </c>
      <c r="AD4688" t="str">
        <f t="shared" si="221"/>
        <v xml:space="preserve">Energie, vodné, stočné, správcovské služby </v>
      </c>
    </row>
    <row r="4689" spans="1:30" x14ac:dyDescent="0.3">
      <c r="A4689" s="3">
        <v>44762</v>
      </c>
      <c r="B4689" s="2">
        <f t="shared" si="220"/>
        <v>2022</v>
      </c>
      <c r="C4689" s="2">
        <f t="shared" si="219"/>
        <v>7</v>
      </c>
      <c r="D4689">
        <v>953</v>
      </c>
      <c r="E4689" t="s">
        <v>3043</v>
      </c>
      <c r="F4689" s="4">
        <v>43860125</v>
      </c>
      <c r="G4689" s="2">
        <v>147.06</v>
      </c>
      <c r="H4689" t="s">
        <v>5792</v>
      </c>
      <c r="L4689" t="s">
        <v>5792</v>
      </c>
      <c r="AD4689" t="str">
        <f t="shared" si="221"/>
        <v xml:space="preserve">Energie, vodné, stočné, správcovské služby </v>
      </c>
    </row>
    <row r="4690" spans="1:30" x14ac:dyDescent="0.3">
      <c r="A4690" s="3">
        <v>44754</v>
      </c>
      <c r="B4690" s="2">
        <f t="shared" si="220"/>
        <v>2022</v>
      </c>
      <c r="C4690" s="2">
        <f t="shared" si="219"/>
        <v>7</v>
      </c>
      <c r="D4690">
        <v>960</v>
      </c>
      <c r="E4690" t="s">
        <v>3090</v>
      </c>
      <c r="F4690" s="4">
        <v>43860125</v>
      </c>
      <c r="G4690" s="2">
        <v>-245.43</v>
      </c>
      <c r="H4690" t="s">
        <v>5792</v>
      </c>
      <c r="L4690" t="s">
        <v>5792</v>
      </c>
      <c r="AD4690" t="str">
        <f t="shared" si="221"/>
        <v xml:space="preserve">Energie, vodné, stočné, správcovské služby </v>
      </c>
    </row>
    <row r="4691" spans="1:30" x14ac:dyDescent="0.3">
      <c r="A4691" s="3">
        <v>44754</v>
      </c>
      <c r="B4691" s="2">
        <f t="shared" si="220"/>
        <v>2022</v>
      </c>
      <c r="C4691" s="2">
        <f t="shared" si="219"/>
        <v>7</v>
      </c>
      <c r="D4691">
        <v>959</v>
      </c>
      <c r="E4691" t="s">
        <v>3091</v>
      </c>
      <c r="F4691" s="4">
        <v>43860125</v>
      </c>
      <c r="G4691" s="2">
        <v>-98.53</v>
      </c>
      <c r="H4691" t="s">
        <v>5792</v>
      </c>
      <c r="L4691" t="s">
        <v>5792</v>
      </c>
      <c r="AD4691" t="str">
        <f t="shared" si="221"/>
        <v xml:space="preserve">Energie, vodné, stočné, správcovské služby </v>
      </c>
    </row>
    <row r="4692" spans="1:30" x14ac:dyDescent="0.3">
      <c r="A4692" s="3">
        <v>44739</v>
      </c>
      <c r="B4692" s="2">
        <f t="shared" si="220"/>
        <v>2022</v>
      </c>
      <c r="C4692" s="2">
        <f t="shared" si="219"/>
        <v>6</v>
      </c>
      <c r="D4692">
        <v>843</v>
      </c>
      <c r="E4692" t="s">
        <v>3139</v>
      </c>
      <c r="F4692" s="4">
        <v>43860125</v>
      </c>
      <c r="G4692" s="2">
        <v>42.84</v>
      </c>
      <c r="H4692" t="s">
        <v>5792</v>
      </c>
      <c r="L4692" t="s">
        <v>5792</v>
      </c>
      <c r="AD4692" t="str">
        <f t="shared" si="221"/>
        <v xml:space="preserve">Energie, vodné, stočné, správcovské služby </v>
      </c>
    </row>
    <row r="4693" spans="1:30" x14ac:dyDescent="0.3">
      <c r="A4693" s="3">
        <v>44739</v>
      </c>
      <c r="B4693" s="2">
        <f t="shared" si="220"/>
        <v>2022</v>
      </c>
      <c r="C4693" s="2">
        <f t="shared" si="219"/>
        <v>6</v>
      </c>
      <c r="D4693">
        <v>842</v>
      </c>
      <c r="E4693" t="s">
        <v>3139</v>
      </c>
      <c r="F4693" s="4">
        <v>43860125</v>
      </c>
      <c r="G4693" s="2">
        <v>21.3</v>
      </c>
      <c r="H4693" t="s">
        <v>5792</v>
      </c>
      <c r="L4693" t="s">
        <v>5792</v>
      </c>
      <c r="AD4693" t="str">
        <f t="shared" si="221"/>
        <v xml:space="preserve">Energie, vodné, stočné, správcovské služby </v>
      </c>
    </row>
    <row r="4694" spans="1:30" x14ac:dyDescent="0.3">
      <c r="A4694" s="3">
        <v>44736</v>
      </c>
      <c r="B4694" s="2">
        <f t="shared" si="220"/>
        <v>2022</v>
      </c>
      <c r="C4694" s="2">
        <f t="shared" si="219"/>
        <v>6</v>
      </c>
      <c r="D4694">
        <v>860</v>
      </c>
      <c r="E4694" t="s">
        <v>3142</v>
      </c>
      <c r="F4694" s="4">
        <v>43860125</v>
      </c>
      <c r="G4694" s="2">
        <v>366.1</v>
      </c>
      <c r="H4694" t="s">
        <v>5792</v>
      </c>
      <c r="L4694" t="s">
        <v>5792</v>
      </c>
      <c r="AD4694" t="str">
        <f t="shared" si="221"/>
        <v xml:space="preserve">Energie, vodné, stočné, správcovské služby </v>
      </c>
    </row>
    <row r="4695" spans="1:30" x14ac:dyDescent="0.3">
      <c r="A4695" s="3">
        <v>44736</v>
      </c>
      <c r="B4695" s="2">
        <f t="shared" si="220"/>
        <v>2022</v>
      </c>
      <c r="C4695" s="2">
        <f t="shared" si="219"/>
        <v>6</v>
      </c>
      <c r="D4695">
        <v>859</v>
      </c>
      <c r="E4695" t="s">
        <v>3143</v>
      </c>
      <c r="F4695" s="4">
        <v>43860125</v>
      </c>
      <c r="G4695" s="2">
        <v>213.79</v>
      </c>
      <c r="H4695" t="s">
        <v>5792</v>
      </c>
      <c r="L4695" t="s">
        <v>5792</v>
      </c>
      <c r="AD4695" t="str">
        <f t="shared" si="221"/>
        <v xml:space="preserve">Energie, vodné, stočné, správcovské služby </v>
      </c>
    </row>
    <row r="4696" spans="1:30" x14ac:dyDescent="0.3">
      <c r="A4696" s="3">
        <v>44736</v>
      </c>
      <c r="B4696" s="2">
        <f t="shared" si="220"/>
        <v>2022</v>
      </c>
      <c r="C4696" s="2">
        <f t="shared" si="219"/>
        <v>6</v>
      </c>
      <c r="D4696">
        <v>854</v>
      </c>
      <c r="E4696" t="s">
        <v>3146</v>
      </c>
      <c r="F4696" s="4">
        <v>43860125</v>
      </c>
      <c r="G4696" s="2">
        <v>4379.58</v>
      </c>
      <c r="H4696" t="s">
        <v>5792</v>
      </c>
      <c r="L4696" t="s">
        <v>5792</v>
      </c>
      <c r="AD4696" t="str">
        <f t="shared" si="221"/>
        <v xml:space="preserve">Energie, vodné, stočné, správcovské služby </v>
      </c>
    </row>
    <row r="4697" spans="1:30" x14ac:dyDescent="0.3">
      <c r="A4697" s="3">
        <v>44736</v>
      </c>
      <c r="B4697" s="2">
        <f t="shared" si="220"/>
        <v>2022</v>
      </c>
      <c r="C4697" s="2">
        <f t="shared" si="219"/>
        <v>6</v>
      </c>
      <c r="D4697">
        <v>853</v>
      </c>
      <c r="E4697" t="s">
        <v>3146</v>
      </c>
      <c r="F4697" s="4">
        <v>43860125</v>
      </c>
      <c r="G4697" s="2">
        <v>661.86</v>
      </c>
      <c r="H4697" t="s">
        <v>5792</v>
      </c>
      <c r="L4697" t="s">
        <v>5792</v>
      </c>
      <c r="AD4697" t="str">
        <f t="shared" si="221"/>
        <v xml:space="preserve">Energie, vodné, stočné, správcovské služby </v>
      </c>
    </row>
    <row r="4698" spans="1:30" x14ac:dyDescent="0.3">
      <c r="A4698" s="3">
        <v>44736</v>
      </c>
      <c r="B4698" s="2">
        <f t="shared" si="220"/>
        <v>2022</v>
      </c>
      <c r="C4698" s="2">
        <f t="shared" si="219"/>
        <v>6</v>
      </c>
      <c r="D4698">
        <v>778</v>
      </c>
      <c r="E4698" t="s">
        <v>3147</v>
      </c>
      <c r="F4698" s="4">
        <v>43860125</v>
      </c>
      <c r="G4698" s="2">
        <v>160.24</v>
      </c>
      <c r="H4698" t="s">
        <v>5792</v>
      </c>
      <c r="L4698" t="s">
        <v>5792</v>
      </c>
      <c r="AD4698" t="str">
        <f t="shared" si="221"/>
        <v xml:space="preserve">Energie, vodné, stočné, správcovské služby </v>
      </c>
    </row>
    <row r="4699" spans="1:30" x14ac:dyDescent="0.3">
      <c r="A4699" s="3">
        <v>44736</v>
      </c>
      <c r="B4699" s="2">
        <f t="shared" si="220"/>
        <v>2022</v>
      </c>
      <c r="C4699" s="2">
        <f t="shared" si="219"/>
        <v>6</v>
      </c>
      <c r="D4699">
        <v>777</v>
      </c>
      <c r="E4699" t="s">
        <v>3148</v>
      </c>
      <c r="F4699" s="4">
        <v>43860125</v>
      </c>
      <c r="G4699" s="2">
        <v>172.24</v>
      </c>
      <c r="H4699" t="s">
        <v>5792</v>
      </c>
      <c r="L4699" t="s">
        <v>5792</v>
      </c>
      <c r="AD4699" t="str">
        <f t="shared" si="221"/>
        <v xml:space="preserve">Energie, vodné, stočné, správcovské služby </v>
      </c>
    </row>
    <row r="4700" spans="1:30" x14ac:dyDescent="0.3">
      <c r="A4700" s="3">
        <v>44736</v>
      </c>
      <c r="B4700" s="2">
        <f t="shared" si="220"/>
        <v>2022</v>
      </c>
      <c r="C4700" s="2">
        <f t="shared" si="219"/>
        <v>6</v>
      </c>
      <c r="D4700">
        <v>772</v>
      </c>
      <c r="E4700" t="s">
        <v>3149</v>
      </c>
      <c r="F4700" s="4">
        <v>43860125</v>
      </c>
      <c r="G4700" s="2">
        <v>13.94</v>
      </c>
      <c r="H4700" t="s">
        <v>5792</v>
      </c>
      <c r="L4700" t="s">
        <v>5792</v>
      </c>
      <c r="AD4700" t="str">
        <f t="shared" si="221"/>
        <v xml:space="preserve">Energie, vodné, stočné, správcovské služby </v>
      </c>
    </row>
    <row r="4701" spans="1:30" x14ac:dyDescent="0.3">
      <c r="A4701" s="3">
        <v>44736</v>
      </c>
      <c r="B4701" s="2">
        <f t="shared" si="220"/>
        <v>2022</v>
      </c>
      <c r="C4701" s="2">
        <f t="shared" si="219"/>
        <v>6</v>
      </c>
      <c r="D4701">
        <v>763</v>
      </c>
      <c r="E4701" t="s">
        <v>3150</v>
      </c>
      <c r="F4701" s="4">
        <v>43860125</v>
      </c>
      <c r="G4701" s="2">
        <v>8.42</v>
      </c>
      <c r="H4701" t="s">
        <v>5792</v>
      </c>
      <c r="L4701" t="s">
        <v>5792</v>
      </c>
      <c r="AD4701" t="str">
        <f t="shared" si="221"/>
        <v xml:space="preserve">Energie, vodné, stočné, správcovské služby </v>
      </c>
    </row>
    <row r="4702" spans="1:30" x14ac:dyDescent="0.3">
      <c r="A4702" s="3">
        <v>44736</v>
      </c>
      <c r="B4702" s="2">
        <f t="shared" si="220"/>
        <v>2022</v>
      </c>
      <c r="C4702" s="2">
        <f t="shared" si="219"/>
        <v>6</v>
      </c>
      <c r="D4702">
        <v>759</v>
      </c>
      <c r="E4702" t="s">
        <v>3151</v>
      </c>
      <c r="F4702" s="4">
        <v>43860125</v>
      </c>
      <c r="G4702" s="2">
        <v>42.84</v>
      </c>
      <c r="H4702" t="s">
        <v>5792</v>
      </c>
      <c r="L4702" t="s">
        <v>5792</v>
      </c>
      <c r="AD4702" t="str">
        <f t="shared" si="221"/>
        <v xml:space="preserve">Energie, vodné, stočné, správcovské služby </v>
      </c>
    </row>
    <row r="4703" spans="1:30" x14ac:dyDescent="0.3">
      <c r="A4703" s="3">
        <v>44736</v>
      </c>
      <c r="B4703" s="2">
        <f t="shared" si="220"/>
        <v>2022</v>
      </c>
      <c r="C4703" s="2">
        <f t="shared" si="219"/>
        <v>6</v>
      </c>
      <c r="D4703">
        <v>758</v>
      </c>
      <c r="E4703" t="s">
        <v>3151</v>
      </c>
      <c r="F4703" s="4">
        <v>43860125</v>
      </c>
      <c r="G4703" s="2">
        <v>21.3</v>
      </c>
      <c r="H4703" t="s">
        <v>5792</v>
      </c>
      <c r="L4703" t="s">
        <v>5792</v>
      </c>
      <c r="AD4703" t="str">
        <f t="shared" si="221"/>
        <v xml:space="preserve">Energie, vodné, stočné, správcovské služby </v>
      </c>
    </row>
    <row r="4704" spans="1:30" x14ac:dyDescent="0.3">
      <c r="A4704" s="3">
        <v>44733</v>
      </c>
      <c r="B4704" s="2">
        <f t="shared" si="220"/>
        <v>2022</v>
      </c>
      <c r="C4704" s="2">
        <f t="shared" si="219"/>
        <v>6</v>
      </c>
      <c r="D4704">
        <v>795</v>
      </c>
      <c r="E4704" t="s">
        <v>3178</v>
      </c>
      <c r="F4704" s="4">
        <v>43860125</v>
      </c>
      <c r="G4704" s="2">
        <v>336</v>
      </c>
      <c r="H4704" t="s">
        <v>5792</v>
      </c>
      <c r="L4704" t="s">
        <v>5792</v>
      </c>
      <c r="AD4704" t="str">
        <f t="shared" si="221"/>
        <v xml:space="preserve">Energie, vodné, stočné, správcovské služby </v>
      </c>
    </row>
    <row r="4705" spans="1:30" x14ac:dyDescent="0.3">
      <c r="A4705" s="3">
        <v>44726</v>
      </c>
      <c r="B4705" s="2">
        <f t="shared" si="220"/>
        <v>2022</v>
      </c>
      <c r="C4705" s="2">
        <f t="shared" si="219"/>
        <v>6</v>
      </c>
      <c r="D4705">
        <v>821</v>
      </c>
      <c r="E4705" t="s">
        <v>3218</v>
      </c>
      <c r="F4705" s="4">
        <v>43860125</v>
      </c>
      <c r="G4705" s="2">
        <v>-580.22</v>
      </c>
      <c r="H4705" t="s">
        <v>5792</v>
      </c>
      <c r="L4705" t="s">
        <v>5792</v>
      </c>
      <c r="AD4705" t="str">
        <f t="shared" si="221"/>
        <v xml:space="preserve">Energie, vodné, stočné, správcovské služby </v>
      </c>
    </row>
    <row r="4706" spans="1:30" x14ac:dyDescent="0.3">
      <c r="A4706" s="3">
        <v>44721</v>
      </c>
      <c r="B4706" s="2">
        <f t="shared" si="220"/>
        <v>2022</v>
      </c>
      <c r="C4706" s="2">
        <f t="shared" si="219"/>
        <v>6</v>
      </c>
      <c r="D4706">
        <v>799</v>
      </c>
      <c r="E4706" t="s">
        <v>3244</v>
      </c>
      <c r="F4706" s="4">
        <v>43860125</v>
      </c>
      <c r="G4706" s="2">
        <v>-13.23</v>
      </c>
      <c r="H4706" t="s">
        <v>5792</v>
      </c>
      <c r="L4706" t="s">
        <v>5792</v>
      </c>
      <c r="AD4706" t="str">
        <f t="shared" si="221"/>
        <v xml:space="preserve">Energie, vodné, stočné, správcovské služby </v>
      </c>
    </row>
    <row r="4707" spans="1:30" x14ac:dyDescent="0.3">
      <c r="A4707" s="3">
        <v>44721</v>
      </c>
      <c r="B4707" s="2">
        <f t="shared" si="220"/>
        <v>2022</v>
      </c>
      <c r="C4707" s="2">
        <f t="shared" si="219"/>
        <v>6</v>
      </c>
      <c r="D4707">
        <v>798</v>
      </c>
      <c r="E4707" t="s">
        <v>3245</v>
      </c>
      <c r="F4707" s="4">
        <v>43860125</v>
      </c>
      <c r="G4707" s="2">
        <v>-229.26</v>
      </c>
      <c r="H4707" t="s">
        <v>5792</v>
      </c>
      <c r="L4707" t="s">
        <v>5792</v>
      </c>
      <c r="AD4707" t="str">
        <f t="shared" si="221"/>
        <v xml:space="preserve">Energie, vodné, stočné, správcovské služby </v>
      </c>
    </row>
    <row r="4708" spans="1:30" x14ac:dyDescent="0.3">
      <c r="A4708" s="3">
        <v>44721</v>
      </c>
      <c r="B4708" s="2">
        <f t="shared" si="220"/>
        <v>2022</v>
      </c>
      <c r="C4708" s="2">
        <f t="shared" si="219"/>
        <v>6</v>
      </c>
      <c r="D4708">
        <v>801</v>
      </c>
      <c r="E4708" t="s">
        <v>3218</v>
      </c>
      <c r="F4708" s="4">
        <v>43860125</v>
      </c>
      <c r="G4708" s="2">
        <v>-72.28</v>
      </c>
      <c r="H4708" t="s">
        <v>5792</v>
      </c>
      <c r="L4708" t="s">
        <v>5792</v>
      </c>
      <c r="AD4708" t="str">
        <f t="shared" si="221"/>
        <v xml:space="preserve">Energie, vodné, stočné, správcovské služby </v>
      </c>
    </row>
    <row r="4709" spans="1:30" x14ac:dyDescent="0.3">
      <c r="A4709" s="3">
        <v>44705</v>
      </c>
      <c r="B4709" s="2">
        <f t="shared" si="220"/>
        <v>2022</v>
      </c>
      <c r="C4709" s="2">
        <f t="shared" si="219"/>
        <v>5</v>
      </c>
      <c r="D4709">
        <v>682</v>
      </c>
      <c r="E4709" t="s">
        <v>3313</v>
      </c>
      <c r="F4709" s="4">
        <v>43860125</v>
      </c>
      <c r="G4709" s="2">
        <v>213.79</v>
      </c>
      <c r="H4709" t="s">
        <v>5792</v>
      </c>
      <c r="L4709" t="s">
        <v>5792</v>
      </c>
      <c r="AD4709" t="str">
        <f t="shared" si="221"/>
        <v xml:space="preserve">Energie, vodné, stočné, správcovské služby </v>
      </c>
    </row>
    <row r="4710" spans="1:30" x14ac:dyDescent="0.3">
      <c r="A4710" s="3">
        <v>44705</v>
      </c>
      <c r="B4710" s="2">
        <f t="shared" si="220"/>
        <v>2022</v>
      </c>
      <c r="C4710" s="2">
        <f t="shared" si="219"/>
        <v>5</v>
      </c>
      <c r="D4710">
        <v>681</v>
      </c>
      <c r="E4710" t="s">
        <v>3314</v>
      </c>
      <c r="F4710" s="4">
        <v>43860125</v>
      </c>
      <c r="G4710" s="2">
        <v>366.1</v>
      </c>
      <c r="H4710" t="s">
        <v>5792</v>
      </c>
      <c r="L4710" t="s">
        <v>5792</v>
      </c>
      <c r="AD4710" t="str">
        <f t="shared" si="221"/>
        <v xml:space="preserve">Energie, vodné, stočné, správcovské služby </v>
      </c>
    </row>
    <row r="4711" spans="1:30" x14ac:dyDescent="0.3">
      <c r="A4711" s="3">
        <v>44705</v>
      </c>
      <c r="B4711" s="2">
        <f t="shared" si="220"/>
        <v>2022</v>
      </c>
      <c r="C4711" s="2">
        <f t="shared" si="219"/>
        <v>5</v>
      </c>
      <c r="D4711">
        <v>674</v>
      </c>
      <c r="E4711" t="s">
        <v>3316</v>
      </c>
      <c r="F4711" s="4">
        <v>43860125</v>
      </c>
      <c r="G4711" s="2">
        <v>661.86</v>
      </c>
      <c r="H4711" t="s">
        <v>5792</v>
      </c>
      <c r="L4711" t="s">
        <v>5792</v>
      </c>
      <c r="AD4711" t="str">
        <f t="shared" si="221"/>
        <v xml:space="preserve">Energie, vodné, stočné, správcovské služby </v>
      </c>
    </row>
    <row r="4712" spans="1:30" x14ac:dyDescent="0.3">
      <c r="A4712" s="3">
        <v>44705</v>
      </c>
      <c r="B4712" s="2">
        <f t="shared" si="220"/>
        <v>2022</v>
      </c>
      <c r="C4712" s="2">
        <f t="shared" si="219"/>
        <v>5</v>
      </c>
      <c r="D4712">
        <v>673</v>
      </c>
      <c r="E4712" t="s">
        <v>3317</v>
      </c>
      <c r="F4712" s="4">
        <v>43860125</v>
      </c>
      <c r="G4712" s="2">
        <v>4379.58</v>
      </c>
      <c r="H4712" t="s">
        <v>5792</v>
      </c>
      <c r="L4712" t="s">
        <v>5792</v>
      </c>
      <c r="AD4712" t="str">
        <f t="shared" si="221"/>
        <v xml:space="preserve">Energie, vodné, stočné, správcovské služby </v>
      </c>
    </row>
    <row r="4713" spans="1:30" x14ac:dyDescent="0.3">
      <c r="A4713" s="3">
        <v>44705</v>
      </c>
      <c r="B4713" s="2">
        <f t="shared" si="220"/>
        <v>2022</v>
      </c>
      <c r="C4713" s="2">
        <f t="shared" si="219"/>
        <v>5</v>
      </c>
      <c r="D4713">
        <v>648</v>
      </c>
      <c r="E4713" t="s">
        <v>3320</v>
      </c>
      <c r="F4713" s="4">
        <v>43860125</v>
      </c>
      <c r="G4713" s="2">
        <v>81.5</v>
      </c>
      <c r="H4713" t="s">
        <v>5792</v>
      </c>
      <c r="L4713" t="s">
        <v>5792</v>
      </c>
      <c r="AD4713" t="str">
        <f t="shared" si="221"/>
        <v xml:space="preserve">Energie, vodné, stočné, správcovské služby </v>
      </c>
    </row>
    <row r="4714" spans="1:30" x14ac:dyDescent="0.3">
      <c r="A4714" s="3">
        <v>44705</v>
      </c>
      <c r="B4714" s="2">
        <f t="shared" si="220"/>
        <v>2022</v>
      </c>
      <c r="C4714" s="2">
        <f t="shared" si="219"/>
        <v>5</v>
      </c>
      <c r="D4714">
        <v>578</v>
      </c>
      <c r="E4714" t="s">
        <v>3151</v>
      </c>
      <c r="F4714" s="4">
        <v>43860125</v>
      </c>
      <c r="G4714" s="2">
        <v>42.84</v>
      </c>
      <c r="H4714" t="s">
        <v>5792</v>
      </c>
      <c r="L4714" t="s">
        <v>5792</v>
      </c>
      <c r="AD4714" t="str">
        <f t="shared" si="221"/>
        <v xml:space="preserve">Energie, vodné, stočné, správcovské služby </v>
      </c>
    </row>
    <row r="4715" spans="1:30" x14ac:dyDescent="0.3">
      <c r="A4715" s="3">
        <v>44705</v>
      </c>
      <c r="B4715" s="2">
        <f t="shared" si="220"/>
        <v>2022</v>
      </c>
      <c r="C4715" s="2">
        <f t="shared" si="219"/>
        <v>5</v>
      </c>
      <c r="D4715">
        <v>577</v>
      </c>
      <c r="E4715" t="s">
        <v>3151</v>
      </c>
      <c r="F4715" s="4">
        <v>43860125</v>
      </c>
      <c r="G4715" s="2">
        <v>21.3</v>
      </c>
      <c r="H4715" t="s">
        <v>5792</v>
      </c>
      <c r="L4715" t="s">
        <v>5792</v>
      </c>
      <c r="AD4715" t="str">
        <f t="shared" si="221"/>
        <v xml:space="preserve">Energie, vodné, stočné, správcovské služby </v>
      </c>
    </row>
    <row r="4716" spans="1:30" x14ac:dyDescent="0.3">
      <c r="A4716" s="3">
        <v>44705</v>
      </c>
      <c r="B4716" s="2">
        <f t="shared" si="220"/>
        <v>2022</v>
      </c>
      <c r="C4716" s="2">
        <f t="shared" si="219"/>
        <v>5</v>
      </c>
      <c r="D4716">
        <v>569</v>
      </c>
      <c r="E4716" t="s">
        <v>3321</v>
      </c>
      <c r="F4716" s="4">
        <v>43860125</v>
      </c>
      <c r="G4716" s="2">
        <v>172.24</v>
      </c>
      <c r="H4716" t="s">
        <v>5792</v>
      </c>
      <c r="L4716" t="s">
        <v>5792</v>
      </c>
      <c r="AD4716" t="str">
        <f t="shared" si="221"/>
        <v xml:space="preserve">Energie, vodné, stočné, správcovské služby </v>
      </c>
    </row>
    <row r="4717" spans="1:30" x14ac:dyDescent="0.3">
      <c r="A4717" s="3">
        <v>44705</v>
      </c>
      <c r="B4717" s="2">
        <f t="shared" si="220"/>
        <v>2022</v>
      </c>
      <c r="C4717" s="2">
        <f t="shared" si="219"/>
        <v>5</v>
      </c>
      <c r="D4717">
        <v>568</v>
      </c>
      <c r="E4717" t="s">
        <v>3322</v>
      </c>
      <c r="F4717" s="4">
        <v>43860125</v>
      </c>
      <c r="G4717" s="2">
        <v>160.24</v>
      </c>
      <c r="H4717" t="s">
        <v>5792</v>
      </c>
      <c r="L4717" t="s">
        <v>5792</v>
      </c>
      <c r="AD4717" t="str">
        <f t="shared" si="221"/>
        <v xml:space="preserve">Energie, vodné, stočné, správcovské služby </v>
      </c>
    </row>
    <row r="4718" spans="1:30" x14ac:dyDescent="0.3">
      <c r="A4718" s="3">
        <v>44705</v>
      </c>
      <c r="B4718" s="2">
        <f t="shared" si="220"/>
        <v>2022</v>
      </c>
      <c r="C4718" s="2">
        <f t="shared" si="219"/>
        <v>5</v>
      </c>
      <c r="D4718">
        <v>567</v>
      </c>
      <c r="E4718" t="s">
        <v>3323</v>
      </c>
      <c r="F4718" s="4">
        <v>43860125</v>
      </c>
      <c r="G4718" s="2">
        <v>13.94</v>
      </c>
      <c r="H4718" t="s">
        <v>5792</v>
      </c>
      <c r="L4718" t="s">
        <v>5792</v>
      </c>
      <c r="AD4718" t="str">
        <f t="shared" si="221"/>
        <v xml:space="preserve">Energie, vodné, stočné, správcovské služby </v>
      </c>
    </row>
    <row r="4719" spans="1:30" x14ac:dyDescent="0.3">
      <c r="A4719" s="3">
        <v>44705</v>
      </c>
      <c r="B4719" s="2">
        <f t="shared" si="220"/>
        <v>2022</v>
      </c>
      <c r="C4719" s="2">
        <f t="shared" si="219"/>
        <v>5</v>
      </c>
      <c r="D4719">
        <v>564</v>
      </c>
      <c r="E4719" t="s">
        <v>3324</v>
      </c>
      <c r="F4719" s="4">
        <v>43860125</v>
      </c>
      <c r="G4719" s="2">
        <v>8.42</v>
      </c>
      <c r="H4719" t="s">
        <v>5792</v>
      </c>
      <c r="L4719" t="s">
        <v>5792</v>
      </c>
      <c r="AD4719" t="str">
        <f t="shared" si="221"/>
        <v xml:space="preserve">Energie, vodné, stočné, správcovské služby </v>
      </c>
    </row>
    <row r="4720" spans="1:30" x14ac:dyDescent="0.3">
      <c r="A4720" s="3">
        <v>44691</v>
      </c>
      <c r="B4720" s="2">
        <f t="shared" si="220"/>
        <v>2022</v>
      </c>
      <c r="C4720" s="2">
        <f t="shared" si="219"/>
        <v>5</v>
      </c>
      <c r="D4720">
        <v>640</v>
      </c>
      <c r="E4720" t="s">
        <v>3387</v>
      </c>
      <c r="F4720" s="4">
        <v>43860125</v>
      </c>
      <c r="G4720" s="2">
        <v>-22.25</v>
      </c>
      <c r="H4720" t="s">
        <v>5792</v>
      </c>
      <c r="L4720" t="s">
        <v>5792</v>
      </c>
      <c r="AD4720" t="str">
        <f t="shared" si="221"/>
        <v xml:space="preserve">Energie, vodné, stočné, správcovské služby </v>
      </c>
    </row>
    <row r="4721" spans="1:30" x14ac:dyDescent="0.3">
      <c r="A4721" s="3">
        <v>44691</v>
      </c>
      <c r="B4721" s="2">
        <f t="shared" si="220"/>
        <v>2022</v>
      </c>
      <c r="C4721" s="2">
        <f t="shared" si="219"/>
        <v>5</v>
      </c>
      <c r="D4721">
        <v>639</v>
      </c>
      <c r="E4721" t="s">
        <v>3388</v>
      </c>
      <c r="F4721" s="4">
        <v>43860125</v>
      </c>
      <c r="G4721" s="2">
        <v>-251.69</v>
      </c>
      <c r="H4721" t="s">
        <v>5792</v>
      </c>
      <c r="L4721" t="s">
        <v>5792</v>
      </c>
      <c r="AD4721" t="str">
        <f t="shared" si="221"/>
        <v xml:space="preserve">Energie, vodné, stočné, správcovské služby </v>
      </c>
    </row>
    <row r="4722" spans="1:30" x14ac:dyDescent="0.3">
      <c r="A4722" s="3">
        <v>44691</v>
      </c>
      <c r="B4722" s="2">
        <f t="shared" si="220"/>
        <v>2022</v>
      </c>
      <c r="C4722" s="2">
        <f t="shared" si="219"/>
        <v>5</v>
      </c>
      <c r="D4722">
        <v>649</v>
      </c>
      <c r="E4722" t="s">
        <v>3320</v>
      </c>
      <c r="F4722" s="4">
        <v>43860125</v>
      </c>
      <c r="G4722" s="2">
        <v>-182.62</v>
      </c>
      <c r="H4722" t="s">
        <v>5792</v>
      </c>
      <c r="L4722" t="s">
        <v>5792</v>
      </c>
      <c r="AD4722" t="str">
        <f t="shared" si="221"/>
        <v xml:space="preserve">Energie, vodné, stočné, správcovské služby </v>
      </c>
    </row>
    <row r="4723" spans="1:30" x14ac:dyDescent="0.3">
      <c r="A4723" s="3">
        <v>44677</v>
      </c>
      <c r="B4723" s="2">
        <f t="shared" si="220"/>
        <v>2022</v>
      </c>
      <c r="C4723" s="2">
        <f t="shared" si="219"/>
        <v>4</v>
      </c>
      <c r="D4723">
        <v>505</v>
      </c>
      <c r="E4723" t="s">
        <v>3448</v>
      </c>
      <c r="F4723" s="4">
        <v>43860125</v>
      </c>
      <c r="G4723" s="2">
        <v>108.81</v>
      </c>
      <c r="H4723" t="s">
        <v>5792</v>
      </c>
      <c r="L4723" t="s">
        <v>5792</v>
      </c>
      <c r="AD4723" t="str">
        <f t="shared" si="221"/>
        <v xml:space="preserve">Energie, vodné, stočné, správcovské služby </v>
      </c>
    </row>
    <row r="4724" spans="1:30" x14ac:dyDescent="0.3">
      <c r="A4724" s="3">
        <v>44673</v>
      </c>
      <c r="B4724" s="2">
        <f t="shared" si="220"/>
        <v>2022</v>
      </c>
      <c r="C4724" s="2">
        <f t="shared" si="219"/>
        <v>4</v>
      </c>
      <c r="D4724">
        <v>431</v>
      </c>
      <c r="E4724" t="s">
        <v>2786</v>
      </c>
      <c r="F4724" s="4">
        <v>43860125</v>
      </c>
      <c r="G4724" s="2">
        <v>172.24</v>
      </c>
      <c r="H4724" t="s">
        <v>5792</v>
      </c>
      <c r="L4724" t="s">
        <v>5792</v>
      </c>
      <c r="AD4724" t="str">
        <f t="shared" si="221"/>
        <v xml:space="preserve">Energie, vodné, stočné, správcovské služby </v>
      </c>
    </row>
    <row r="4725" spans="1:30" x14ac:dyDescent="0.3">
      <c r="A4725" s="3">
        <v>44673</v>
      </c>
      <c r="B4725" s="2">
        <f t="shared" si="220"/>
        <v>2022</v>
      </c>
      <c r="C4725" s="2">
        <f t="shared" si="219"/>
        <v>4</v>
      </c>
      <c r="D4725">
        <v>497</v>
      </c>
      <c r="E4725" t="s">
        <v>3316</v>
      </c>
      <c r="F4725" s="4">
        <v>43860125</v>
      </c>
      <c r="G4725" s="2">
        <v>4379.58</v>
      </c>
      <c r="H4725" t="s">
        <v>5792</v>
      </c>
      <c r="L4725" t="s">
        <v>5792</v>
      </c>
      <c r="AD4725" t="str">
        <f t="shared" si="221"/>
        <v xml:space="preserve">Energie, vodné, stočné, správcovské služby </v>
      </c>
    </row>
    <row r="4726" spans="1:30" x14ac:dyDescent="0.3">
      <c r="A4726" s="3">
        <v>44673</v>
      </c>
      <c r="B4726" s="2">
        <f t="shared" si="220"/>
        <v>2022</v>
      </c>
      <c r="C4726" s="2">
        <f t="shared" si="219"/>
        <v>4</v>
      </c>
      <c r="D4726">
        <v>498</v>
      </c>
      <c r="E4726" t="s">
        <v>3316</v>
      </c>
      <c r="F4726" s="4">
        <v>43860125</v>
      </c>
      <c r="G4726" s="2">
        <v>661.86</v>
      </c>
      <c r="H4726" t="s">
        <v>5792</v>
      </c>
      <c r="L4726" t="s">
        <v>5792</v>
      </c>
      <c r="AD4726" t="str">
        <f t="shared" si="221"/>
        <v xml:space="preserve">Energie, vodné, stočné, správcovské služby </v>
      </c>
    </row>
    <row r="4727" spans="1:30" x14ac:dyDescent="0.3">
      <c r="A4727" s="3">
        <v>44673</v>
      </c>
      <c r="B4727" s="2">
        <f t="shared" si="220"/>
        <v>2022</v>
      </c>
      <c r="C4727" s="2">
        <f t="shared" si="219"/>
        <v>4</v>
      </c>
      <c r="D4727">
        <v>460</v>
      </c>
      <c r="E4727" t="s">
        <v>3462</v>
      </c>
      <c r="F4727" s="4">
        <v>43860125</v>
      </c>
      <c r="G4727" s="2">
        <v>525.36</v>
      </c>
      <c r="H4727" t="s">
        <v>5792</v>
      </c>
      <c r="L4727" t="s">
        <v>5792</v>
      </c>
      <c r="AD4727" t="str">
        <f t="shared" si="221"/>
        <v xml:space="preserve">Energie, vodné, stočné, správcovské služby </v>
      </c>
    </row>
    <row r="4728" spans="1:30" x14ac:dyDescent="0.3">
      <c r="A4728" s="3">
        <v>44673</v>
      </c>
      <c r="B4728" s="2">
        <f t="shared" si="220"/>
        <v>2022</v>
      </c>
      <c r="C4728" s="2">
        <f t="shared" si="219"/>
        <v>4</v>
      </c>
      <c r="D4728">
        <v>502</v>
      </c>
      <c r="E4728" t="s">
        <v>3464</v>
      </c>
      <c r="F4728" s="4">
        <v>43860125</v>
      </c>
      <c r="G4728" s="2">
        <v>366.1</v>
      </c>
      <c r="H4728" t="s">
        <v>5792</v>
      </c>
      <c r="L4728" t="s">
        <v>5792</v>
      </c>
      <c r="AD4728" t="str">
        <f t="shared" si="221"/>
        <v xml:space="preserve">Energie, vodné, stočné, správcovské služby </v>
      </c>
    </row>
    <row r="4729" spans="1:30" x14ac:dyDescent="0.3">
      <c r="A4729" s="3">
        <v>44673</v>
      </c>
      <c r="B4729" s="2">
        <f t="shared" si="220"/>
        <v>2022</v>
      </c>
      <c r="C4729" s="2">
        <f t="shared" si="219"/>
        <v>4</v>
      </c>
      <c r="D4729">
        <v>504</v>
      </c>
      <c r="E4729" t="s">
        <v>3466</v>
      </c>
      <c r="F4729" s="4">
        <v>43860125</v>
      </c>
      <c r="G4729" s="2">
        <v>213.79</v>
      </c>
      <c r="H4729" t="s">
        <v>5792</v>
      </c>
      <c r="L4729" t="s">
        <v>5792</v>
      </c>
      <c r="AD4729" t="str">
        <f t="shared" si="221"/>
        <v xml:space="preserve">Energie, vodné, stočné, správcovské služby </v>
      </c>
    </row>
    <row r="4730" spans="1:30" x14ac:dyDescent="0.3">
      <c r="A4730" s="3">
        <v>44673</v>
      </c>
      <c r="B4730" s="2">
        <f t="shared" si="220"/>
        <v>2022</v>
      </c>
      <c r="C4730" s="2">
        <f t="shared" si="219"/>
        <v>4</v>
      </c>
      <c r="D4730">
        <v>430</v>
      </c>
      <c r="E4730" t="s">
        <v>3468</v>
      </c>
      <c r="F4730" s="4">
        <v>43860125</v>
      </c>
      <c r="G4730" s="2">
        <v>160.24</v>
      </c>
      <c r="H4730" t="s">
        <v>5792</v>
      </c>
      <c r="L4730" t="s">
        <v>5792</v>
      </c>
      <c r="AD4730" t="str">
        <f t="shared" si="221"/>
        <v xml:space="preserve">Energie, vodné, stočné, správcovské služby </v>
      </c>
    </row>
    <row r="4731" spans="1:30" x14ac:dyDescent="0.3">
      <c r="A4731" s="3">
        <v>44673</v>
      </c>
      <c r="B4731" s="2">
        <f t="shared" si="220"/>
        <v>2022</v>
      </c>
      <c r="C4731" s="2">
        <f t="shared" si="219"/>
        <v>4</v>
      </c>
      <c r="D4731">
        <v>438</v>
      </c>
      <c r="E4731" t="s">
        <v>3470</v>
      </c>
      <c r="F4731" s="4">
        <v>43860125</v>
      </c>
      <c r="G4731" s="2">
        <v>42.84</v>
      </c>
      <c r="H4731" t="s">
        <v>5792</v>
      </c>
      <c r="L4731" t="s">
        <v>5792</v>
      </c>
      <c r="AD4731" t="str">
        <f t="shared" si="221"/>
        <v xml:space="preserve">Energie, vodné, stočné, správcovské služby </v>
      </c>
    </row>
    <row r="4732" spans="1:30" x14ac:dyDescent="0.3">
      <c r="A4732" s="3">
        <v>44673</v>
      </c>
      <c r="B4732" s="2">
        <f t="shared" si="220"/>
        <v>2022</v>
      </c>
      <c r="C4732" s="2">
        <f t="shared" si="219"/>
        <v>4</v>
      </c>
      <c r="D4732">
        <v>439</v>
      </c>
      <c r="E4732" t="s">
        <v>3470</v>
      </c>
      <c r="F4732" s="4">
        <v>43860125</v>
      </c>
      <c r="G4732" s="2">
        <v>21.3</v>
      </c>
      <c r="H4732" t="s">
        <v>5792</v>
      </c>
      <c r="L4732" t="s">
        <v>5792</v>
      </c>
      <c r="AD4732" t="str">
        <f t="shared" si="221"/>
        <v xml:space="preserve">Energie, vodné, stočné, správcovské služby </v>
      </c>
    </row>
    <row r="4733" spans="1:30" x14ac:dyDescent="0.3">
      <c r="A4733" s="3">
        <v>44673</v>
      </c>
      <c r="B4733" s="2">
        <f t="shared" si="220"/>
        <v>2022</v>
      </c>
      <c r="C4733" s="2">
        <f t="shared" si="219"/>
        <v>4</v>
      </c>
      <c r="D4733">
        <v>429</v>
      </c>
      <c r="E4733" t="s">
        <v>3473</v>
      </c>
      <c r="F4733" s="4">
        <v>43860125</v>
      </c>
      <c r="G4733" s="2">
        <v>13.94</v>
      </c>
      <c r="H4733" t="s">
        <v>5792</v>
      </c>
      <c r="L4733" t="s">
        <v>5792</v>
      </c>
      <c r="AD4733" t="str">
        <f t="shared" si="221"/>
        <v xml:space="preserve">Energie, vodné, stočné, správcovské služby </v>
      </c>
    </row>
    <row r="4734" spans="1:30" x14ac:dyDescent="0.3">
      <c r="A4734" s="3">
        <v>44673</v>
      </c>
      <c r="B4734" s="2">
        <f t="shared" si="220"/>
        <v>2022</v>
      </c>
      <c r="C4734" s="2">
        <f t="shared" si="219"/>
        <v>4</v>
      </c>
      <c r="D4734">
        <v>420</v>
      </c>
      <c r="E4734" t="s">
        <v>3474</v>
      </c>
      <c r="F4734" s="4">
        <v>43860125</v>
      </c>
      <c r="G4734" s="2">
        <v>8.42</v>
      </c>
      <c r="H4734" t="s">
        <v>5792</v>
      </c>
      <c r="L4734" t="s">
        <v>5792</v>
      </c>
      <c r="AD4734" t="str">
        <f t="shared" si="221"/>
        <v xml:space="preserve">Energie, vodné, stočné, správcovské služby </v>
      </c>
    </row>
    <row r="4735" spans="1:30" x14ac:dyDescent="0.3">
      <c r="A4735" s="3">
        <v>44672</v>
      </c>
      <c r="B4735" s="2">
        <f t="shared" si="220"/>
        <v>2022</v>
      </c>
      <c r="C4735" s="2">
        <f t="shared" si="219"/>
        <v>4</v>
      </c>
      <c r="D4735">
        <v>450</v>
      </c>
      <c r="E4735" t="s">
        <v>3477</v>
      </c>
      <c r="F4735" s="4">
        <v>43860125</v>
      </c>
      <c r="G4735" s="2">
        <v>120.73</v>
      </c>
      <c r="H4735" t="s">
        <v>5792</v>
      </c>
      <c r="L4735" t="s">
        <v>5792</v>
      </c>
      <c r="AD4735" t="str">
        <f t="shared" si="221"/>
        <v xml:space="preserve">Energie, vodné, stočné, správcovské služby </v>
      </c>
    </row>
    <row r="4736" spans="1:30" x14ac:dyDescent="0.3">
      <c r="A4736" s="3">
        <v>44671</v>
      </c>
      <c r="B4736" s="2">
        <f t="shared" si="220"/>
        <v>2022</v>
      </c>
      <c r="C4736" s="2">
        <f t="shared" si="219"/>
        <v>4</v>
      </c>
      <c r="D4736">
        <v>457</v>
      </c>
      <c r="E4736" t="s">
        <v>3500</v>
      </c>
      <c r="F4736" s="4">
        <v>43860125</v>
      </c>
      <c r="G4736" s="2">
        <v>130.44999999999999</v>
      </c>
      <c r="H4736" t="s">
        <v>5792</v>
      </c>
      <c r="L4736" t="s">
        <v>5792</v>
      </c>
      <c r="AD4736" t="str">
        <f t="shared" si="221"/>
        <v xml:space="preserve">Energie, vodné, stočné, správcovské služby </v>
      </c>
    </row>
    <row r="4737" spans="1:30" x14ac:dyDescent="0.3">
      <c r="A4737" s="3">
        <v>44664</v>
      </c>
      <c r="B4737" s="2">
        <f t="shared" si="220"/>
        <v>2022</v>
      </c>
      <c r="C4737" s="2">
        <f t="shared" si="219"/>
        <v>4</v>
      </c>
      <c r="D4737">
        <v>487</v>
      </c>
      <c r="E4737" t="s">
        <v>3500</v>
      </c>
      <c r="F4737" s="4">
        <v>43860125</v>
      </c>
      <c r="G4737" s="2">
        <v>-122.96</v>
      </c>
      <c r="H4737" t="s">
        <v>5792</v>
      </c>
      <c r="L4737" t="s">
        <v>5792</v>
      </c>
      <c r="AD4737" t="str">
        <f t="shared" si="221"/>
        <v xml:space="preserve">Energie, vodné, stočné, správcovské služby </v>
      </c>
    </row>
    <row r="4738" spans="1:30" x14ac:dyDescent="0.3">
      <c r="A4738" s="3">
        <v>44664</v>
      </c>
      <c r="B4738" s="2">
        <f t="shared" si="220"/>
        <v>2022</v>
      </c>
      <c r="C4738" s="2">
        <f t="shared" ref="C4738:C4801" si="222">MONTH(A4738)</f>
        <v>4</v>
      </c>
      <c r="D4738">
        <v>459</v>
      </c>
      <c r="E4738" t="s">
        <v>3521</v>
      </c>
      <c r="F4738" s="4">
        <v>43860125</v>
      </c>
      <c r="G4738" s="2">
        <v>-239.03</v>
      </c>
      <c r="H4738" t="s">
        <v>5792</v>
      </c>
      <c r="L4738" t="s">
        <v>5792</v>
      </c>
      <c r="AD4738" t="str">
        <f t="shared" si="221"/>
        <v xml:space="preserve">Energie, vodné, stočné, správcovské služby </v>
      </c>
    </row>
    <row r="4739" spans="1:30" x14ac:dyDescent="0.3">
      <c r="A4739" s="3">
        <v>44645</v>
      </c>
      <c r="B4739" s="2">
        <f t="shared" ref="B4739:B4802" si="223">YEAR(A4739)</f>
        <v>2022</v>
      </c>
      <c r="C4739" s="2">
        <f t="shared" si="222"/>
        <v>3</v>
      </c>
      <c r="D4739">
        <v>352</v>
      </c>
      <c r="E4739" t="s">
        <v>3595</v>
      </c>
      <c r="F4739" s="4">
        <v>43860125</v>
      </c>
      <c r="G4739" s="2">
        <v>160.88</v>
      </c>
      <c r="H4739" t="s">
        <v>5792</v>
      </c>
      <c r="L4739" t="s">
        <v>5792</v>
      </c>
      <c r="AD4739" t="str">
        <f t="shared" ref="AD4739:AD4802" si="224">_xlfn.CONCAT(IF($K4739="x",_xlfn.CONCAT($K$1, " "),""),IF($L4739="x",_xlfn.CONCAT($L$1, " "),""),IF($M4739="x",_xlfn.CONCAT($M$1, " "),""),IF($N4739="x",_xlfn.CONCAT($N$1, " "),""),IF($O4739="x",_xlfn.CONCAT($O$1, " "),""),IF($P4739="x",_xlfn.CONCAT($P$1, " "),""),IF($Q4739="x",_xlfn.CONCAT($Q$1, " "),""),IF($R4739="x",_xlfn.CONCAT($R$1, " "),""),IF($S4739="x",_xlfn.CONCAT($S$1, " "),""), IF($T4739="x",_xlfn.CONCAT($T$1, " "),""),IF($U4739="x",_xlfn.CONCAT($U$1, " "),""),IF($V4739="x",_xlfn.CONCAT($V$1, " "),""),IF($W4739="x",_xlfn.CONCAT($W$1, " "),""),IF($X4739="x",_xlfn.CONCAT($X$1, " "),""),IF($Y4739="x",_xlfn.CONCAT($Y$1, " "),""),IF($Z4739="x",_xlfn.CONCAT($Z$1, " "),""),IF($AA4739="x",_xlfn.CONCAT($AA$1, " "),""),IF($AB4739="x",_xlfn.CONCAT($AB$1, " "),""),IF($AC4739="x",_xlfn.CONCAT($AC$1, " "),""))</f>
        <v xml:space="preserve">Energie, vodné, stočné, správcovské služby </v>
      </c>
    </row>
    <row r="4740" spans="1:30" x14ac:dyDescent="0.3">
      <c r="A4740" s="3">
        <v>44645</v>
      </c>
      <c r="B4740" s="2">
        <f t="shared" si="223"/>
        <v>2022</v>
      </c>
      <c r="C4740" s="2">
        <f t="shared" si="222"/>
        <v>3</v>
      </c>
      <c r="D4740">
        <v>351</v>
      </c>
      <c r="E4740" t="s">
        <v>3596</v>
      </c>
      <c r="F4740" s="4">
        <v>43860125</v>
      </c>
      <c r="G4740" s="2">
        <v>213.79</v>
      </c>
      <c r="H4740" t="s">
        <v>5792</v>
      </c>
      <c r="L4740" t="s">
        <v>5792</v>
      </c>
      <c r="AD4740" t="str">
        <f t="shared" si="224"/>
        <v xml:space="preserve">Energie, vodné, stočné, správcovské služby </v>
      </c>
    </row>
    <row r="4741" spans="1:30" x14ac:dyDescent="0.3">
      <c r="A4741" s="3">
        <v>44645</v>
      </c>
      <c r="B4741" s="2">
        <f t="shared" si="223"/>
        <v>2022</v>
      </c>
      <c r="C4741" s="2">
        <f t="shared" si="222"/>
        <v>3</v>
      </c>
      <c r="D4741">
        <v>350</v>
      </c>
      <c r="E4741" t="s">
        <v>3597</v>
      </c>
      <c r="F4741" s="4">
        <v>43860125</v>
      </c>
      <c r="G4741" s="2">
        <v>366.1</v>
      </c>
      <c r="H4741" t="s">
        <v>5792</v>
      </c>
      <c r="L4741" t="s">
        <v>5792</v>
      </c>
      <c r="AD4741" t="str">
        <f t="shared" si="224"/>
        <v xml:space="preserve">Energie, vodné, stočné, správcovské služby </v>
      </c>
    </row>
    <row r="4742" spans="1:30" x14ac:dyDescent="0.3">
      <c r="A4742" s="3">
        <v>44645</v>
      </c>
      <c r="B4742" s="2">
        <f t="shared" si="223"/>
        <v>2022</v>
      </c>
      <c r="C4742" s="2">
        <f t="shared" si="222"/>
        <v>3</v>
      </c>
      <c r="D4742">
        <v>347</v>
      </c>
      <c r="E4742" t="s">
        <v>3598</v>
      </c>
      <c r="F4742" s="4">
        <v>43860125</v>
      </c>
      <c r="G4742" s="2">
        <v>4379.58</v>
      </c>
      <c r="H4742" t="s">
        <v>5792</v>
      </c>
      <c r="L4742" t="s">
        <v>5792</v>
      </c>
      <c r="AD4742" t="str">
        <f t="shared" si="224"/>
        <v xml:space="preserve">Energie, vodné, stočné, správcovské služby </v>
      </c>
    </row>
    <row r="4743" spans="1:30" x14ac:dyDescent="0.3">
      <c r="A4743" s="3">
        <v>44645</v>
      </c>
      <c r="B4743" s="2">
        <f t="shared" si="223"/>
        <v>2022</v>
      </c>
      <c r="C4743" s="2">
        <f t="shared" si="222"/>
        <v>3</v>
      </c>
      <c r="D4743">
        <v>346</v>
      </c>
      <c r="E4743" t="s">
        <v>3598</v>
      </c>
      <c r="F4743" s="4">
        <v>43860125</v>
      </c>
      <c r="G4743" s="2">
        <v>661.86</v>
      </c>
      <c r="H4743" t="s">
        <v>5792</v>
      </c>
      <c r="L4743" t="s">
        <v>5792</v>
      </c>
      <c r="AD4743" t="str">
        <f t="shared" si="224"/>
        <v xml:space="preserve">Energie, vodné, stočné, správcovské služby </v>
      </c>
    </row>
    <row r="4744" spans="1:30" x14ac:dyDescent="0.3">
      <c r="A4744" s="3">
        <v>44645</v>
      </c>
      <c r="B4744" s="2">
        <f t="shared" si="223"/>
        <v>2022</v>
      </c>
      <c r="C4744" s="2">
        <f t="shared" si="222"/>
        <v>3</v>
      </c>
      <c r="D4744">
        <v>239</v>
      </c>
      <c r="E4744" t="s">
        <v>3606</v>
      </c>
      <c r="F4744" s="4">
        <v>43860125</v>
      </c>
      <c r="G4744" s="2">
        <v>117.94</v>
      </c>
      <c r="H4744" t="s">
        <v>5792</v>
      </c>
      <c r="L4744" t="s">
        <v>5792</v>
      </c>
      <c r="AD4744" t="str">
        <f t="shared" si="224"/>
        <v xml:space="preserve">Energie, vodné, stočné, správcovské služby </v>
      </c>
    </row>
    <row r="4745" spans="1:30" x14ac:dyDescent="0.3">
      <c r="A4745" s="3">
        <v>44645</v>
      </c>
      <c r="B4745" s="2">
        <f t="shared" si="223"/>
        <v>2022</v>
      </c>
      <c r="C4745" s="2">
        <f t="shared" si="222"/>
        <v>3</v>
      </c>
      <c r="D4745">
        <v>238</v>
      </c>
      <c r="E4745" t="s">
        <v>3606</v>
      </c>
      <c r="F4745" s="4">
        <v>43860125</v>
      </c>
      <c r="G4745" s="2">
        <v>42.84</v>
      </c>
      <c r="H4745" t="s">
        <v>5792</v>
      </c>
      <c r="L4745" t="s">
        <v>5792</v>
      </c>
      <c r="AD4745" t="str">
        <f t="shared" si="224"/>
        <v xml:space="preserve">Energie, vodné, stočné, správcovské služby </v>
      </c>
    </row>
    <row r="4746" spans="1:30" x14ac:dyDescent="0.3">
      <c r="A4746" s="3">
        <v>44645</v>
      </c>
      <c r="B4746" s="2">
        <f t="shared" si="223"/>
        <v>2022</v>
      </c>
      <c r="C4746" s="2">
        <f t="shared" si="222"/>
        <v>3</v>
      </c>
      <c r="D4746">
        <v>237</v>
      </c>
      <c r="E4746" t="s">
        <v>3607</v>
      </c>
      <c r="F4746" s="4">
        <v>43860125</v>
      </c>
      <c r="G4746" s="2">
        <v>21.3</v>
      </c>
      <c r="H4746" t="s">
        <v>5792</v>
      </c>
      <c r="L4746" t="s">
        <v>5792</v>
      </c>
      <c r="AD4746" t="str">
        <f t="shared" si="224"/>
        <v xml:space="preserve">Energie, vodné, stočné, správcovské služby </v>
      </c>
    </row>
    <row r="4747" spans="1:30" x14ac:dyDescent="0.3">
      <c r="A4747" s="3">
        <v>44645</v>
      </c>
      <c r="B4747" s="2">
        <f t="shared" si="223"/>
        <v>2022</v>
      </c>
      <c r="C4747" s="2">
        <f t="shared" si="222"/>
        <v>3</v>
      </c>
      <c r="D4747">
        <v>233</v>
      </c>
      <c r="E4747" t="s">
        <v>3608</v>
      </c>
      <c r="F4747" s="4">
        <v>43860125</v>
      </c>
      <c r="G4747" s="2">
        <v>273.43</v>
      </c>
      <c r="H4747" t="s">
        <v>5792</v>
      </c>
      <c r="L4747" t="s">
        <v>5792</v>
      </c>
      <c r="AD4747" t="str">
        <f t="shared" si="224"/>
        <v xml:space="preserve">Energie, vodné, stočné, správcovské služby </v>
      </c>
    </row>
    <row r="4748" spans="1:30" x14ac:dyDescent="0.3">
      <c r="A4748" s="3">
        <v>44645</v>
      </c>
      <c r="B4748" s="2">
        <f t="shared" si="223"/>
        <v>2022</v>
      </c>
      <c r="C4748" s="2">
        <f t="shared" si="222"/>
        <v>3</v>
      </c>
      <c r="D4748">
        <v>232</v>
      </c>
      <c r="E4748" t="s">
        <v>3609</v>
      </c>
      <c r="F4748" s="4">
        <v>43860125</v>
      </c>
      <c r="G4748" s="2">
        <v>8.42</v>
      </c>
      <c r="H4748" t="s">
        <v>5792</v>
      </c>
      <c r="L4748" t="s">
        <v>5792</v>
      </c>
      <c r="AD4748" t="str">
        <f t="shared" si="224"/>
        <v xml:space="preserve">Energie, vodné, stočné, správcovské služby </v>
      </c>
    </row>
    <row r="4749" spans="1:30" x14ac:dyDescent="0.3">
      <c r="A4749" s="3">
        <v>44642</v>
      </c>
      <c r="B4749" s="2">
        <f t="shared" si="223"/>
        <v>2022</v>
      </c>
      <c r="C4749" s="2">
        <f t="shared" si="222"/>
        <v>3</v>
      </c>
      <c r="D4749">
        <v>280</v>
      </c>
      <c r="E4749" t="s">
        <v>3621</v>
      </c>
      <c r="F4749" s="4">
        <v>43860125</v>
      </c>
      <c r="G4749" s="2">
        <v>619.98</v>
      </c>
      <c r="H4749" t="s">
        <v>5792</v>
      </c>
      <c r="L4749" t="s">
        <v>5792</v>
      </c>
      <c r="AD4749" t="str">
        <f t="shared" si="224"/>
        <v xml:space="preserve">Energie, vodné, stočné, správcovské služby </v>
      </c>
    </row>
    <row r="4750" spans="1:30" x14ac:dyDescent="0.3">
      <c r="A4750" s="3">
        <v>44642</v>
      </c>
      <c r="B4750" s="2">
        <f t="shared" si="223"/>
        <v>2022</v>
      </c>
      <c r="C4750" s="2">
        <f t="shared" si="222"/>
        <v>3</v>
      </c>
      <c r="D4750">
        <v>289</v>
      </c>
      <c r="E4750" t="s">
        <v>3632</v>
      </c>
      <c r="F4750" s="4">
        <v>43860125</v>
      </c>
      <c r="G4750" s="2">
        <v>111.05</v>
      </c>
      <c r="H4750" t="s">
        <v>5792</v>
      </c>
      <c r="L4750" t="s">
        <v>5792</v>
      </c>
      <c r="AD4750" t="str">
        <f t="shared" si="224"/>
        <v xml:space="preserve">Energie, vodné, stočné, správcovské služby </v>
      </c>
    </row>
    <row r="4751" spans="1:30" x14ac:dyDescent="0.3">
      <c r="A4751" s="3">
        <v>44631</v>
      </c>
      <c r="B4751" s="2">
        <f t="shared" si="223"/>
        <v>2022</v>
      </c>
      <c r="C4751" s="2">
        <f t="shared" si="222"/>
        <v>3</v>
      </c>
      <c r="D4751">
        <v>283</v>
      </c>
      <c r="E4751" t="s">
        <v>3686</v>
      </c>
      <c r="F4751" s="4">
        <v>43860125</v>
      </c>
      <c r="G4751" s="2">
        <v>-38.4</v>
      </c>
      <c r="H4751" t="s">
        <v>5792</v>
      </c>
      <c r="L4751" t="s">
        <v>5792</v>
      </c>
      <c r="AD4751" t="str">
        <f t="shared" si="224"/>
        <v xml:space="preserve">Energie, vodné, stočné, správcovské služby </v>
      </c>
    </row>
    <row r="4752" spans="1:30" x14ac:dyDescent="0.3">
      <c r="A4752" s="3">
        <v>44631</v>
      </c>
      <c r="B4752" s="2">
        <f t="shared" si="223"/>
        <v>2022</v>
      </c>
      <c r="C4752" s="2">
        <f t="shared" si="222"/>
        <v>3</v>
      </c>
      <c r="D4752">
        <v>282</v>
      </c>
      <c r="E4752" t="s">
        <v>3687</v>
      </c>
      <c r="F4752" s="4">
        <v>43860125</v>
      </c>
      <c r="G4752" s="2">
        <v>-255.03</v>
      </c>
      <c r="H4752" t="s">
        <v>5792</v>
      </c>
      <c r="L4752" t="s">
        <v>5792</v>
      </c>
      <c r="AD4752" t="str">
        <f t="shared" si="224"/>
        <v xml:space="preserve">Energie, vodné, stočné, správcovské služby </v>
      </c>
    </row>
    <row r="4753" spans="1:30" x14ac:dyDescent="0.3">
      <c r="A4753" s="3">
        <v>44631</v>
      </c>
      <c r="B4753" s="2">
        <f t="shared" si="223"/>
        <v>2022</v>
      </c>
      <c r="C4753" s="2">
        <f t="shared" si="222"/>
        <v>3</v>
      </c>
      <c r="D4753">
        <v>288</v>
      </c>
      <c r="E4753" t="s">
        <v>3632</v>
      </c>
      <c r="F4753" s="4">
        <v>43860125</v>
      </c>
      <c r="G4753" s="2">
        <v>-116.41</v>
      </c>
      <c r="H4753" t="s">
        <v>5792</v>
      </c>
      <c r="L4753" t="s">
        <v>5792</v>
      </c>
      <c r="AD4753" t="str">
        <f t="shared" si="224"/>
        <v xml:space="preserve">Energie, vodné, stočné, správcovské služby </v>
      </c>
    </row>
    <row r="4754" spans="1:30" x14ac:dyDescent="0.3">
      <c r="A4754" s="3">
        <v>44616</v>
      </c>
      <c r="B4754" s="2">
        <f t="shared" si="223"/>
        <v>2022</v>
      </c>
      <c r="C4754" s="2">
        <f t="shared" si="222"/>
        <v>2</v>
      </c>
      <c r="D4754">
        <v>167</v>
      </c>
      <c r="E4754" t="s">
        <v>3732</v>
      </c>
      <c r="F4754" s="4">
        <v>43860125</v>
      </c>
      <c r="G4754" s="2">
        <v>366.1</v>
      </c>
      <c r="H4754" t="s">
        <v>5792</v>
      </c>
      <c r="L4754" t="s">
        <v>5792</v>
      </c>
      <c r="AD4754" t="str">
        <f t="shared" si="224"/>
        <v xml:space="preserve">Energie, vodné, stočné, správcovské služby </v>
      </c>
    </row>
    <row r="4755" spans="1:30" x14ac:dyDescent="0.3">
      <c r="A4755" s="3">
        <v>44616</v>
      </c>
      <c r="B4755" s="2">
        <f t="shared" si="223"/>
        <v>2022</v>
      </c>
      <c r="C4755" s="2">
        <f t="shared" si="222"/>
        <v>2</v>
      </c>
      <c r="D4755">
        <v>88</v>
      </c>
      <c r="E4755" t="s">
        <v>3733</v>
      </c>
      <c r="F4755" s="4">
        <v>43860125</v>
      </c>
      <c r="G4755" s="2">
        <v>117.94</v>
      </c>
      <c r="H4755" t="s">
        <v>5792</v>
      </c>
      <c r="L4755" t="s">
        <v>5792</v>
      </c>
      <c r="AD4755" t="str">
        <f t="shared" si="224"/>
        <v xml:space="preserve">Energie, vodné, stočné, správcovské služby </v>
      </c>
    </row>
    <row r="4756" spans="1:30" x14ac:dyDescent="0.3">
      <c r="A4756" s="3">
        <v>44616</v>
      </c>
      <c r="B4756" s="2">
        <f t="shared" si="223"/>
        <v>2022</v>
      </c>
      <c r="C4756" s="2">
        <f t="shared" si="222"/>
        <v>2</v>
      </c>
      <c r="D4756">
        <v>169</v>
      </c>
      <c r="E4756" t="s">
        <v>3741</v>
      </c>
      <c r="F4756" s="4">
        <v>43860125</v>
      </c>
      <c r="G4756" s="2">
        <v>213.79</v>
      </c>
      <c r="H4756" t="s">
        <v>5792</v>
      </c>
      <c r="L4756" t="s">
        <v>5792</v>
      </c>
      <c r="AD4756" t="str">
        <f t="shared" si="224"/>
        <v xml:space="preserve">Energie, vodné, stočné, správcovské služby </v>
      </c>
    </row>
    <row r="4757" spans="1:30" x14ac:dyDescent="0.3">
      <c r="A4757" s="3">
        <v>44616</v>
      </c>
      <c r="B4757" s="2">
        <f t="shared" si="223"/>
        <v>2022</v>
      </c>
      <c r="C4757" s="2">
        <f t="shared" si="222"/>
        <v>2</v>
      </c>
      <c r="D4757">
        <v>168</v>
      </c>
      <c r="E4757" t="s">
        <v>3742</v>
      </c>
      <c r="F4757" s="4">
        <v>43860125</v>
      </c>
      <c r="G4757" s="2">
        <v>160.88</v>
      </c>
      <c r="H4757" t="s">
        <v>5792</v>
      </c>
      <c r="L4757" t="s">
        <v>5792</v>
      </c>
      <c r="AD4757" t="str">
        <f t="shared" si="224"/>
        <v xml:space="preserve">Energie, vodné, stočné, správcovské služby </v>
      </c>
    </row>
    <row r="4758" spans="1:30" x14ac:dyDescent="0.3">
      <c r="A4758" s="3">
        <v>44616</v>
      </c>
      <c r="B4758" s="2">
        <f t="shared" si="223"/>
        <v>2022</v>
      </c>
      <c r="C4758" s="2">
        <f t="shared" si="222"/>
        <v>2</v>
      </c>
      <c r="D4758">
        <v>164</v>
      </c>
      <c r="E4758" t="s">
        <v>2961</v>
      </c>
      <c r="F4758" s="4">
        <v>43860125</v>
      </c>
      <c r="G4758" s="2">
        <v>661.86</v>
      </c>
      <c r="H4758" t="s">
        <v>5792</v>
      </c>
      <c r="L4758" t="s">
        <v>5792</v>
      </c>
      <c r="AD4758" t="str">
        <f t="shared" si="224"/>
        <v xml:space="preserve">Energie, vodné, stočné, správcovské služby </v>
      </c>
    </row>
    <row r="4759" spans="1:30" x14ac:dyDescent="0.3">
      <c r="A4759" s="3">
        <v>44616</v>
      </c>
      <c r="B4759" s="2">
        <f t="shared" si="223"/>
        <v>2022</v>
      </c>
      <c r="C4759" s="2">
        <f t="shared" si="222"/>
        <v>2</v>
      </c>
      <c r="D4759">
        <v>163</v>
      </c>
      <c r="E4759" t="s">
        <v>2961</v>
      </c>
      <c r="F4759" s="4">
        <v>43860125</v>
      </c>
      <c r="G4759" s="2">
        <v>4379.58</v>
      </c>
      <c r="H4759" t="s">
        <v>5792</v>
      </c>
      <c r="L4759" t="s">
        <v>5792</v>
      </c>
      <c r="AD4759" t="str">
        <f t="shared" si="224"/>
        <v xml:space="preserve">Energie, vodné, stočné, správcovské služby </v>
      </c>
    </row>
    <row r="4760" spans="1:30" x14ac:dyDescent="0.3">
      <c r="A4760" s="3">
        <v>44616</v>
      </c>
      <c r="B4760" s="2">
        <f t="shared" si="223"/>
        <v>2022</v>
      </c>
      <c r="C4760" s="2">
        <f t="shared" si="222"/>
        <v>2</v>
      </c>
      <c r="D4760">
        <v>109</v>
      </c>
      <c r="E4760" t="s">
        <v>3747</v>
      </c>
      <c r="F4760" s="4">
        <v>43860125</v>
      </c>
      <c r="G4760" s="2">
        <v>8.42</v>
      </c>
      <c r="H4760" t="s">
        <v>5792</v>
      </c>
      <c r="L4760" t="s">
        <v>5792</v>
      </c>
      <c r="AD4760" t="str">
        <f t="shared" si="224"/>
        <v xml:space="preserve">Energie, vodné, stočné, správcovské služby </v>
      </c>
    </row>
    <row r="4761" spans="1:30" x14ac:dyDescent="0.3">
      <c r="A4761" s="3">
        <v>44616</v>
      </c>
      <c r="B4761" s="2">
        <f t="shared" si="223"/>
        <v>2022</v>
      </c>
      <c r="C4761" s="2">
        <f t="shared" si="222"/>
        <v>2</v>
      </c>
      <c r="D4761">
        <v>87</v>
      </c>
      <c r="E4761" t="s">
        <v>3748</v>
      </c>
      <c r="F4761" s="4">
        <v>43860125</v>
      </c>
      <c r="G4761" s="2">
        <v>273.43</v>
      </c>
      <c r="H4761" t="s">
        <v>5792</v>
      </c>
      <c r="L4761" t="s">
        <v>5792</v>
      </c>
      <c r="AD4761" t="str">
        <f t="shared" si="224"/>
        <v xml:space="preserve">Energie, vodné, stočné, správcovské služby </v>
      </c>
    </row>
    <row r="4762" spans="1:30" x14ac:dyDescent="0.3">
      <c r="A4762" s="3">
        <v>44616</v>
      </c>
      <c r="B4762" s="2">
        <f t="shared" si="223"/>
        <v>2022</v>
      </c>
      <c r="C4762" s="2">
        <f t="shared" si="222"/>
        <v>2</v>
      </c>
      <c r="D4762">
        <v>84</v>
      </c>
      <c r="E4762" t="s">
        <v>2961</v>
      </c>
      <c r="F4762" s="4">
        <v>43860125</v>
      </c>
      <c r="G4762" s="2">
        <v>42.84</v>
      </c>
      <c r="H4762" t="s">
        <v>5792</v>
      </c>
      <c r="L4762" t="s">
        <v>5792</v>
      </c>
      <c r="AD4762" t="str">
        <f t="shared" si="224"/>
        <v xml:space="preserve">Energie, vodné, stočné, správcovské služby </v>
      </c>
    </row>
    <row r="4763" spans="1:30" x14ac:dyDescent="0.3">
      <c r="A4763" s="3">
        <v>44616</v>
      </c>
      <c r="B4763" s="2">
        <f t="shared" si="223"/>
        <v>2022</v>
      </c>
      <c r="C4763" s="2">
        <f t="shared" si="222"/>
        <v>2</v>
      </c>
      <c r="D4763">
        <v>83</v>
      </c>
      <c r="E4763" t="s">
        <v>2961</v>
      </c>
      <c r="F4763" s="4">
        <v>43860125</v>
      </c>
      <c r="G4763" s="2">
        <v>21.3</v>
      </c>
      <c r="H4763" t="s">
        <v>5792</v>
      </c>
      <c r="L4763" t="s">
        <v>5792</v>
      </c>
      <c r="AD4763" t="str">
        <f t="shared" si="224"/>
        <v xml:space="preserve">Energie, vodné, stočné, správcovské služby </v>
      </c>
    </row>
    <row r="4764" spans="1:30" x14ac:dyDescent="0.3">
      <c r="A4764" s="3">
        <v>44614</v>
      </c>
      <c r="B4764" s="2">
        <f t="shared" si="223"/>
        <v>2022</v>
      </c>
      <c r="C4764" s="2">
        <f t="shared" si="222"/>
        <v>2</v>
      </c>
      <c r="D4764">
        <v>145</v>
      </c>
      <c r="E4764" t="s">
        <v>3758</v>
      </c>
      <c r="F4764" s="4">
        <v>43860125</v>
      </c>
      <c r="G4764" s="2">
        <v>519.67999999999995</v>
      </c>
      <c r="H4764" t="s">
        <v>5792</v>
      </c>
      <c r="L4764" t="s">
        <v>5792</v>
      </c>
      <c r="AD4764" t="str">
        <f t="shared" si="224"/>
        <v xml:space="preserve">Energie, vodné, stočné, správcovské služby </v>
      </c>
    </row>
    <row r="4765" spans="1:30" x14ac:dyDescent="0.3">
      <c r="A4765" s="3">
        <v>44614</v>
      </c>
      <c r="B4765" s="2">
        <f t="shared" si="223"/>
        <v>2022</v>
      </c>
      <c r="C4765" s="2">
        <f t="shared" si="222"/>
        <v>2</v>
      </c>
      <c r="D4765">
        <v>136</v>
      </c>
      <c r="E4765" t="s">
        <v>3759</v>
      </c>
      <c r="F4765" s="4">
        <v>43860125</v>
      </c>
      <c r="G4765" s="2">
        <v>896.9</v>
      </c>
      <c r="H4765" t="s">
        <v>5792</v>
      </c>
      <c r="L4765" t="s">
        <v>5792</v>
      </c>
      <c r="AD4765" t="str">
        <f t="shared" si="224"/>
        <v xml:space="preserve">Energie, vodné, stočné, správcovské služby </v>
      </c>
    </row>
    <row r="4766" spans="1:30" x14ac:dyDescent="0.3">
      <c r="A4766" s="3">
        <v>44600</v>
      </c>
      <c r="B4766" s="2">
        <f t="shared" si="223"/>
        <v>2022</v>
      </c>
      <c r="C4766" s="2">
        <f t="shared" si="222"/>
        <v>2</v>
      </c>
      <c r="D4766">
        <v>144</v>
      </c>
      <c r="E4766" t="s">
        <v>3758</v>
      </c>
      <c r="F4766" s="4">
        <v>43860125</v>
      </c>
      <c r="G4766" s="2">
        <v>-8.32</v>
      </c>
      <c r="H4766" t="s">
        <v>5792</v>
      </c>
      <c r="L4766" t="s">
        <v>5792</v>
      </c>
      <c r="AD4766" t="str">
        <f t="shared" si="224"/>
        <v xml:space="preserve">Energie, vodné, stočné, správcovské služby </v>
      </c>
    </row>
    <row r="4767" spans="1:30" x14ac:dyDescent="0.3">
      <c r="A4767" s="3">
        <v>44600</v>
      </c>
      <c r="B4767" s="2">
        <f t="shared" si="223"/>
        <v>2022</v>
      </c>
      <c r="C4767" s="2">
        <f t="shared" si="222"/>
        <v>2</v>
      </c>
      <c r="D4767">
        <v>137</v>
      </c>
      <c r="E4767" t="s">
        <v>3816</v>
      </c>
      <c r="F4767" s="4">
        <v>43860125</v>
      </c>
      <c r="G4767" s="2">
        <v>-237.47</v>
      </c>
      <c r="H4767" t="s">
        <v>5792</v>
      </c>
      <c r="L4767" t="s">
        <v>5792</v>
      </c>
      <c r="AD4767" t="str">
        <f t="shared" si="224"/>
        <v xml:space="preserve">Energie, vodné, stočné, správcovské služby </v>
      </c>
    </row>
    <row r="4768" spans="1:30" x14ac:dyDescent="0.3">
      <c r="A4768" s="3">
        <v>44600</v>
      </c>
      <c r="B4768" s="2">
        <f t="shared" si="223"/>
        <v>2022</v>
      </c>
      <c r="C4768" s="2">
        <f t="shared" si="222"/>
        <v>2</v>
      </c>
      <c r="D4768">
        <v>135</v>
      </c>
      <c r="E4768" t="s">
        <v>3817</v>
      </c>
      <c r="F4768" s="4">
        <v>43860125</v>
      </c>
      <c r="G4768" s="2">
        <v>-88.07</v>
      </c>
      <c r="H4768" t="s">
        <v>5792</v>
      </c>
      <c r="L4768" t="s">
        <v>5792</v>
      </c>
      <c r="AD4768" t="str">
        <f t="shared" si="224"/>
        <v xml:space="preserve">Energie, vodné, stočné, správcovské služby </v>
      </c>
    </row>
    <row r="4769" spans="1:30" x14ac:dyDescent="0.3">
      <c r="A4769" s="3">
        <v>44593</v>
      </c>
      <c r="B4769" s="2">
        <f t="shared" si="223"/>
        <v>2022</v>
      </c>
      <c r="C4769" s="2">
        <f t="shared" si="222"/>
        <v>2</v>
      </c>
      <c r="D4769">
        <v>57</v>
      </c>
      <c r="E4769" t="s">
        <v>3836</v>
      </c>
      <c r="F4769" s="4">
        <v>43860125</v>
      </c>
      <c r="G4769" s="2">
        <v>152.21</v>
      </c>
      <c r="H4769" t="s">
        <v>5792</v>
      </c>
      <c r="L4769" t="s">
        <v>5792</v>
      </c>
      <c r="AD4769" t="str">
        <f t="shared" si="224"/>
        <v xml:space="preserve">Energie, vodné, stočné, správcovské služby </v>
      </c>
    </row>
    <row r="4770" spans="1:30" x14ac:dyDescent="0.3">
      <c r="A4770" s="3">
        <v>44588</v>
      </c>
      <c r="B4770" s="2">
        <f t="shared" si="223"/>
        <v>2022</v>
      </c>
      <c r="C4770" s="2">
        <f t="shared" si="222"/>
        <v>1</v>
      </c>
      <c r="D4770">
        <v>2012</v>
      </c>
      <c r="E4770" t="s">
        <v>3853</v>
      </c>
      <c r="F4770" s="4">
        <v>43860125</v>
      </c>
      <c r="G4770" s="2">
        <v>221.83</v>
      </c>
      <c r="H4770" t="s">
        <v>5792</v>
      </c>
      <c r="L4770" t="s">
        <v>5792</v>
      </c>
      <c r="AD4770" t="str">
        <f t="shared" si="224"/>
        <v xml:space="preserve">Energie, vodné, stočné, správcovské služby </v>
      </c>
    </row>
    <row r="4771" spans="1:30" x14ac:dyDescent="0.3">
      <c r="A4771" s="3">
        <v>44588</v>
      </c>
      <c r="B4771" s="2">
        <f t="shared" si="223"/>
        <v>2022</v>
      </c>
      <c r="C4771" s="2">
        <f t="shared" si="222"/>
        <v>1</v>
      </c>
      <c r="D4771">
        <v>11</v>
      </c>
      <c r="E4771" t="s">
        <v>3864</v>
      </c>
      <c r="F4771" s="4">
        <v>43860125</v>
      </c>
      <c r="G4771" s="2">
        <v>1336.49</v>
      </c>
      <c r="H4771" t="s">
        <v>5792</v>
      </c>
      <c r="L4771" t="s">
        <v>5792</v>
      </c>
      <c r="AD4771" t="str">
        <f t="shared" si="224"/>
        <v xml:space="preserve">Energie, vodné, stočné, správcovské služby </v>
      </c>
    </row>
    <row r="4772" spans="1:30" x14ac:dyDescent="0.3">
      <c r="A4772" s="3">
        <v>44588</v>
      </c>
      <c r="B4772" s="2">
        <f t="shared" si="223"/>
        <v>2022</v>
      </c>
      <c r="C4772" s="2">
        <f t="shared" si="222"/>
        <v>1</v>
      </c>
      <c r="D4772">
        <v>26</v>
      </c>
      <c r="E4772" t="s">
        <v>3868</v>
      </c>
      <c r="F4772" s="4">
        <v>43860125</v>
      </c>
      <c r="G4772" s="2">
        <v>366.1</v>
      </c>
      <c r="H4772" t="s">
        <v>5792</v>
      </c>
      <c r="L4772" t="s">
        <v>5792</v>
      </c>
      <c r="AD4772" t="str">
        <f t="shared" si="224"/>
        <v xml:space="preserve">Energie, vodné, stočné, správcovské služby </v>
      </c>
    </row>
    <row r="4773" spans="1:30" x14ac:dyDescent="0.3">
      <c r="A4773" s="3">
        <v>44588</v>
      </c>
      <c r="B4773" s="2">
        <f t="shared" si="223"/>
        <v>2022</v>
      </c>
      <c r="C4773" s="2">
        <f t="shared" si="222"/>
        <v>1</v>
      </c>
      <c r="D4773">
        <v>14</v>
      </c>
      <c r="E4773" t="s">
        <v>3871</v>
      </c>
      <c r="F4773" s="4">
        <v>43860125</v>
      </c>
      <c r="G4773" s="2">
        <v>273.43</v>
      </c>
      <c r="H4773" t="s">
        <v>5792</v>
      </c>
      <c r="L4773" t="s">
        <v>5792</v>
      </c>
      <c r="AD4773" t="str">
        <f t="shared" si="224"/>
        <v xml:space="preserve">Energie, vodné, stočné, správcovské služby </v>
      </c>
    </row>
    <row r="4774" spans="1:30" x14ac:dyDescent="0.3">
      <c r="A4774" s="3">
        <v>44588</v>
      </c>
      <c r="B4774" s="2">
        <f t="shared" si="223"/>
        <v>2022</v>
      </c>
      <c r="C4774" s="2">
        <f t="shared" si="222"/>
        <v>1</v>
      </c>
      <c r="D4774">
        <v>24</v>
      </c>
      <c r="E4774" t="s">
        <v>3872</v>
      </c>
      <c r="F4774" s="4">
        <v>43860125</v>
      </c>
      <c r="G4774" s="2">
        <v>213.79</v>
      </c>
      <c r="H4774" t="s">
        <v>5792</v>
      </c>
      <c r="L4774" t="s">
        <v>5792</v>
      </c>
      <c r="AD4774" t="str">
        <f t="shared" si="224"/>
        <v xml:space="preserve">Energie, vodné, stočné, správcovské služby </v>
      </c>
    </row>
    <row r="4775" spans="1:30" x14ac:dyDescent="0.3">
      <c r="A4775" s="3">
        <v>44588</v>
      </c>
      <c r="B4775" s="2">
        <f t="shared" si="223"/>
        <v>2022</v>
      </c>
      <c r="C4775" s="2">
        <f t="shared" si="222"/>
        <v>1</v>
      </c>
      <c r="D4775">
        <v>25</v>
      </c>
      <c r="E4775" t="s">
        <v>3876</v>
      </c>
      <c r="F4775" s="4">
        <v>43860125</v>
      </c>
      <c r="G4775" s="2">
        <v>160.88</v>
      </c>
      <c r="H4775" t="s">
        <v>5792</v>
      </c>
      <c r="L4775" t="s">
        <v>5792</v>
      </c>
      <c r="AD4775" t="str">
        <f t="shared" si="224"/>
        <v xml:space="preserve">Energie, vodné, stočné, správcovské služby </v>
      </c>
    </row>
    <row r="4776" spans="1:30" x14ac:dyDescent="0.3">
      <c r="A4776" s="3">
        <v>44588</v>
      </c>
      <c r="B4776" s="2">
        <f t="shared" si="223"/>
        <v>2022</v>
      </c>
      <c r="C4776" s="2">
        <f t="shared" si="222"/>
        <v>1</v>
      </c>
      <c r="D4776">
        <v>13</v>
      </c>
      <c r="E4776" t="s">
        <v>3877</v>
      </c>
      <c r="F4776" s="4">
        <v>43860125</v>
      </c>
      <c r="G4776" s="2">
        <v>117.94</v>
      </c>
      <c r="H4776" t="s">
        <v>5792</v>
      </c>
      <c r="L4776" t="s">
        <v>5792</v>
      </c>
      <c r="AD4776" t="str">
        <f t="shared" si="224"/>
        <v xml:space="preserve">Energie, vodné, stočné, správcovské služby </v>
      </c>
    </row>
    <row r="4777" spans="1:30" x14ac:dyDescent="0.3">
      <c r="A4777" s="3">
        <v>44588</v>
      </c>
      <c r="B4777" s="2">
        <f t="shared" si="223"/>
        <v>2022</v>
      </c>
      <c r="C4777" s="2">
        <f t="shared" si="222"/>
        <v>1</v>
      </c>
      <c r="D4777">
        <v>12</v>
      </c>
      <c r="E4777" t="s">
        <v>3880</v>
      </c>
      <c r="F4777" s="4">
        <v>43860125</v>
      </c>
      <c r="G4777" s="2">
        <v>26.22</v>
      </c>
      <c r="H4777" t="s">
        <v>5792</v>
      </c>
      <c r="L4777" t="s">
        <v>5792</v>
      </c>
      <c r="AD4777" t="str">
        <f t="shared" si="224"/>
        <v xml:space="preserve">Energie, vodné, stočné, správcovské služby </v>
      </c>
    </row>
    <row r="4778" spans="1:30" x14ac:dyDescent="0.3">
      <c r="A4778" s="3">
        <v>44586</v>
      </c>
      <c r="B4778" s="2">
        <f t="shared" si="223"/>
        <v>2022</v>
      </c>
      <c r="C4778" s="2">
        <f t="shared" si="222"/>
        <v>1</v>
      </c>
      <c r="D4778">
        <v>22</v>
      </c>
      <c r="E4778" t="s">
        <v>3894</v>
      </c>
      <c r="F4778" s="4">
        <v>43860125</v>
      </c>
      <c r="G4778" s="2">
        <v>4379.58</v>
      </c>
      <c r="H4778" t="s">
        <v>5792</v>
      </c>
      <c r="L4778" t="s">
        <v>5792</v>
      </c>
      <c r="AD4778" t="str">
        <f t="shared" si="224"/>
        <v xml:space="preserve">Energie, vodné, stočné, správcovské služby </v>
      </c>
    </row>
    <row r="4779" spans="1:30" x14ac:dyDescent="0.3">
      <c r="A4779" s="3">
        <v>44586</v>
      </c>
      <c r="B4779" s="2">
        <f t="shared" si="223"/>
        <v>2022</v>
      </c>
      <c r="C4779" s="2">
        <f t="shared" si="222"/>
        <v>1</v>
      </c>
      <c r="D4779">
        <v>21</v>
      </c>
      <c r="E4779" t="s">
        <v>3894</v>
      </c>
      <c r="F4779" s="4">
        <v>43860125</v>
      </c>
      <c r="G4779" s="2">
        <v>661.86</v>
      </c>
      <c r="H4779" t="s">
        <v>5792</v>
      </c>
      <c r="L4779" t="s">
        <v>5792</v>
      </c>
      <c r="AD4779" t="str">
        <f t="shared" si="224"/>
        <v xml:space="preserve">Energie, vodné, stočné, správcovské služby </v>
      </c>
    </row>
    <row r="4780" spans="1:30" x14ac:dyDescent="0.3">
      <c r="A4780" s="3">
        <v>44586</v>
      </c>
      <c r="B4780" s="2">
        <f t="shared" si="223"/>
        <v>2022</v>
      </c>
      <c r="C4780" s="2">
        <f t="shared" si="222"/>
        <v>1</v>
      </c>
      <c r="D4780">
        <v>10</v>
      </c>
      <c r="E4780" t="s">
        <v>3894</v>
      </c>
      <c r="F4780" s="4">
        <v>43860125</v>
      </c>
      <c r="G4780" s="2">
        <v>42.84</v>
      </c>
      <c r="H4780" t="s">
        <v>5792</v>
      </c>
      <c r="L4780" t="s">
        <v>5792</v>
      </c>
      <c r="AD4780" t="str">
        <f t="shared" si="224"/>
        <v xml:space="preserve">Energie, vodné, stočné, správcovské služby </v>
      </c>
    </row>
    <row r="4781" spans="1:30" x14ac:dyDescent="0.3">
      <c r="A4781" s="3">
        <v>44586</v>
      </c>
      <c r="B4781" s="2">
        <f t="shared" si="223"/>
        <v>2022</v>
      </c>
      <c r="C4781" s="2">
        <f t="shared" si="222"/>
        <v>1</v>
      </c>
      <c r="D4781">
        <v>9</v>
      </c>
      <c r="E4781" t="s">
        <v>3894</v>
      </c>
      <c r="F4781" s="4">
        <v>43860125</v>
      </c>
      <c r="G4781" s="2">
        <v>21.3</v>
      </c>
      <c r="H4781" t="s">
        <v>5792</v>
      </c>
      <c r="L4781" t="s">
        <v>5792</v>
      </c>
      <c r="AD4781" t="str">
        <f t="shared" si="224"/>
        <v xml:space="preserve">Energie, vodné, stočné, správcovské služby </v>
      </c>
    </row>
    <row r="4782" spans="1:30" x14ac:dyDescent="0.3">
      <c r="A4782" s="3">
        <v>44586</v>
      </c>
      <c r="B4782" s="2">
        <f t="shared" si="223"/>
        <v>2022</v>
      </c>
      <c r="C4782" s="2">
        <f t="shared" si="222"/>
        <v>1</v>
      </c>
      <c r="D4782">
        <v>5</v>
      </c>
      <c r="E4782" t="s">
        <v>3895</v>
      </c>
      <c r="F4782" s="4">
        <v>43860125</v>
      </c>
      <c r="G4782" s="2">
        <v>8.42</v>
      </c>
      <c r="H4782" t="s">
        <v>5792</v>
      </c>
      <c r="L4782" t="s">
        <v>5792</v>
      </c>
      <c r="AD4782" t="str">
        <f t="shared" si="224"/>
        <v xml:space="preserve">Energie, vodné, stočné, správcovské služby </v>
      </c>
    </row>
    <row r="4783" spans="1:30" x14ac:dyDescent="0.3">
      <c r="A4783" s="3">
        <v>44582</v>
      </c>
      <c r="B4783" s="2">
        <f t="shared" si="223"/>
        <v>2022</v>
      </c>
      <c r="C4783" s="2">
        <f t="shared" si="222"/>
        <v>1</v>
      </c>
      <c r="D4783">
        <v>2005</v>
      </c>
      <c r="E4783" t="s">
        <v>3906</v>
      </c>
      <c r="F4783" s="4">
        <v>43860125</v>
      </c>
      <c r="G4783" s="2">
        <v>26.09</v>
      </c>
      <c r="H4783" t="s">
        <v>5792</v>
      </c>
      <c r="L4783" t="s">
        <v>5792</v>
      </c>
      <c r="AD4783" t="str">
        <f t="shared" si="224"/>
        <v xml:space="preserve">Energie, vodné, stočné, správcovské služby </v>
      </c>
    </row>
    <row r="4784" spans="1:30" x14ac:dyDescent="0.3">
      <c r="A4784" s="3">
        <v>44582</v>
      </c>
      <c r="B4784" s="2">
        <f t="shared" si="223"/>
        <v>2022</v>
      </c>
      <c r="C4784" s="2">
        <f t="shared" si="222"/>
        <v>1</v>
      </c>
      <c r="D4784">
        <v>2004</v>
      </c>
      <c r="E4784" t="s">
        <v>3907</v>
      </c>
      <c r="F4784" s="4">
        <v>43860125</v>
      </c>
      <c r="G4784" s="2">
        <v>468.15</v>
      </c>
      <c r="H4784" t="s">
        <v>5792</v>
      </c>
      <c r="L4784" t="s">
        <v>5792</v>
      </c>
      <c r="AD4784" t="str">
        <f t="shared" si="224"/>
        <v xml:space="preserve">Energie, vodné, stočné, správcovské služby </v>
      </c>
    </row>
    <row r="4785" spans="1:30" x14ac:dyDescent="0.3">
      <c r="A4785" s="3">
        <v>44582</v>
      </c>
      <c r="B4785" s="2">
        <f t="shared" si="223"/>
        <v>2022</v>
      </c>
      <c r="C4785" s="2">
        <f t="shared" si="222"/>
        <v>1</v>
      </c>
      <c r="D4785">
        <v>8</v>
      </c>
      <c r="E4785" t="s">
        <v>3916</v>
      </c>
      <c r="F4785" s="4">
        <v>43860125</v>
      </c>
      <c r="G4785" s="2">
        <v>92.66</v>
      </c>
      <c r="H4785" t="s">
        <v>5792</v>
      </c>
      <c r="L4785" t="s">
        <v>5792</v>
      </c>
      <c r="AD4785" t="str">
        <f t="shared" si="224"/>
        <v xml:space="preserve">Energie, vodné, stočné, správcovské služby </v>
      </c>
    </row>
    <row r="4786" spans="1:30" x14ac:dyDescent="0.3">
      <c r="A4786" s="3">
        <v>44582</v>
      </c>
      <c r="B4786" s="2">
        <f t="shared" si="223"/>
        <v>2022</v>
      </c>
      <c r="C4786" s="2">
        <f t="shared" si="222"/>
        <v>1</v>
      </c>
      <c r="D4786">
        <v>7</v>
      </c>
      <c r="E4786" t="s">
        <v>3917</v>
      </c>
      <c r="F4786" s="4">
        <v>43860125</v>
      </c>
      <c r="G4786" s="2">
        <v>611.66999999999996</v>
      </c>
      <c r="H4786" t="s">
        <v>5792</v>
      </c>
      <c r="L4786" t="s">
        <v>5792</v>
      </c>
      <c r="AD4786" t="str">
        <f t="shared" si="224"/>
        <v xml:space="preserve">Energie, vodné, stočné, správcovské služby </v>
      </c>
    </row>
    <row r="4787" spans="1:30" x14ac:dyDescent="0.3">
      <c r="A4787" s="3">
        <v>44582</v>
      </c>
      <c r="B4787" s="2">
        <f t="shared" si="223"/>
        <v>2022</v>
      </c>
      <c r="C4787" s="2">
        <f t="shared" si="222"/>
        <v>1</v>
      </c>
      <c r="D4787">
        <v>4</v>
      </c>
      <c r="E4787" t="s">
        <v>3918</v>
      </c>
      <c r="F4787" s="4">
        <v>43860125</v>
      </c>
      <c r="G4787" s="2">
        <v>5.88</v>
      </c>
      <c r="H4787" t="s">
        <v>5792</v>
      </c>
      <c r="L4787" t="s">
        <v>5792</v>
      </c>
      <c r="AD4787" t="str">
        <f t="shared" si="224"/>
        <v xml:space="preserve">Energie, vodné, stočné, správcovské služby </v>
      </c>
    </row>
    <row r="4788" spans="1:30" x14ac:dyDescent="0.3">
      <c r="A4788" s="3">
        <v>44581</v>
      </c>
      <c r="B4788" s="2">
        <f t="shared" si="223"/>
        <v>2022</v>
      </c>
      <c r="C4788" s="2">
        <f t="shared" si="222"/>
        <v>1</v>
      </c>
      <c r="D4788">
        <v>2013</v>
      </c>
      <c r="E4788" t="s">
        <v>3934</v>
      </c>
      <c r="F4788" s="4">
        <v>43860125</v>
      </c>
      <c r="G4788" s="2">
        <v>-90.33</v>
      </c>
      <c r="H4788" t="s">
        <v>5792</v>
      </c>
      <c r="L4788" t="s">
        <v>5792</v>
      </c>
      <c r="AD4788" t="str">
        <f t="shared" si="224"/>
        <v xml:space="preserve">Energie, vodné, stočné, správcovské služby </v>
      </c>
    </row>
    <row r="4789" spans="1:30" x14ac:dyDescent="0.3">
      <c r="A4789" s="3">
        <v>44573</v>
      </c>
      <c r="B4789" s="2">
        <f t="shared" si="223"/>
        <v>2022</v>
      </c>
      <c r="C4789" s="2">
        <f t="shared" si="222"/>
        <v>1</v>
      </c>
      <c r="D4789">
        <v>2014</v>
      </c>
      <c r="E4789" t="s">
        <v>3970</v>
      </c>
      <c r="F4789" s="4">
        <v>43860125</v>
      </c>
      <c r="G4789" s="2">
        <v>-108.44</v>
      </c>
      <c r="H4789" t="s">
        <v>5792</v>
      </c>
      <c r="L4789" t="s">
        <v>5792</v>
      </c>
      <c r="AD4789" t="str">
        <f t="shared" si="224"/>
        <v xml:space="preserve">Energie, vodné, stočné, správcovské služby </v>
      </c>
    </row>
    <row r="4790" spans="1:30" x14ac:dyDescent="0.3">
      <c r="A4790" s="3">
        <v>44558</v>
      </c>
      <c r="B4790" s="2">
        <f t="shared" si="223"/>
        <v>2021</v>
      </c>
      <c r="C4790" s="2">
        <f t="shared" si="222"/>
        <v>12</v>
      </c>
      <c r="D4790" s="2">
        <v>1737</v>
      </c>
      <c r="E4790" t="s">
        <v>4099</v>
      </c>
      <c r="F4790" s="4">
        <v>43860125</v>
      </c>
      <c r="G4790" s="2">
        <v>2197.81</v>
      </c>
      <c r="H4790" t="s">
        <v>5792</v>
      </c>
      <c r="L4790" t="s">
        <v>5792</v>
      </c>
      <c r="AD4790" t="str">
        <f t="shared" si="224"/>
        <v xml:space="preserve">Energie, vodné, stočné, správcovské služby </v>
      </c>
    </row>
    <row r="4791" spans="1:30" x14ac:dyDescent="0.3">
      <c r="A4791" s="3">
        <v>44552</v>
      </c>
      <c r="B4791" s="2">
        <f t="shared" si="223"/>
        <v>2021</v>
      </c>
      <c r="C4791" s="2">
        <f t="shared" si="222"/>
        <v>12</v>
      </c>
      <c r="D4791" s="2">
        <v>1795</v>
      </c>
      <c r="E4791" t="s">
        <v>4147</v>
      </c>
      <c r="F4791" s="4">
        <v>43860125</v>
      </c>
      <c r="G4791" s="2">
        <v>33</v>
      </c>
      <c r="H4791" t="s">
        <v>5792</v>
      </c>
      <c r="L4791" t="s">
        <v>5792</v>
      </c>
      <c r="AD4791" t="str">
        <f t="shared" si="224"/>
        <v xml:space="preserve">Energie, vodné, stočné, správcovské služby </v>
      </c>
    </row>
    <row r="4792" spans="1:30" x14ac:dyDescent="0.3">
      <c r="A4792" s="3">
        <v>44552</v>
      </c>
      <c r="B4792" s="2">
        <f t="shared" si="223"/>
        <v>2021</v>
      </c>
      <c r="C4792" s="2">
        <f t="shared" si="222"/>
        <v>12</v>
      </c>
      <c r="D4792" s="2">
        <v>1794</v>
      </c>
      <c r="E4792" t="s">
        <v>4147</v>
      </c>
      <c r="F4792" s="4">
        <v>43860125</v>
      </c>
      <c r="G4792" s="2">
        <v>1425.65</v>
      </c>
      <c r="H4792" t="s">
        <v>5792</v>
      </c>
      <c r="L4792" t="s">
        <v>5792</v>
      </c>
      <c r="AD4792" t="str">
        <f t="shared" si="224"/>
        <v xml:space="preserve">Energie, vodné, stočné, správcovské služby </v>
      </c>
    </row>
    <row r="4793" spans="1:30" x14ac:dyDescent="0.3">
      <c r="A4793" s="3">
        <v>44552</v>
      </c>
      <c r="B4793" s="2">
        <f t="shared" si="223"/>
        <v>2021</v>
      </c>
      <c r="C4793" s="2">
        <f t="shared" si="222"/>
        <v>12</v>
      </c>
      <c r="D4793" s="2">
        <v>1741</v>
      </c>
      <c r="E4793" t="s">
        <v>4155</v>
      </c>
      <c r="F4793" s="4">
        <v>43860125</v>
      </c>
      <c r="G4793" s="2">
        <v>111.83</v>
      </c>
      <c r="H4793" t="s">
        <v>5792</v>
      </c>
      <c r="L4793" t="s">
        <v>5792</v>
      </c>
      <c r="AD4793" t="str">
        <f t="shared" si="224"/>
        <v xml:space="preserve">Energie, vodné, stočné, správcovské služby </v>
      </c>
    </row>
    <row r="4794" spans="1:30" x14ac:dyDescent="0.3">
      <c r="A4794" s="3">
        <v>44552</v>
      </c>
      <c r="B4794" s="2">
        <f t="shared" si="223"/>
        <v>2021</v>
      </c>
      <c r="C4794" s="2">
        <f t="shared" si="222"/>
        <v>12</v>
      </c>
      <c r="D4794" s="2">
        <v>1740</v>
      </c>
      <c r="E4794" t="s">
        <v>4156</v>
      </c>
      <c r="F4794" s="4">
        <v>43860125</v>
      </c>
      <c r="G4794" s="2">
        <v>229.31</v>
      </c>
      <c r="H4794" t="s">
        <v>5792</v>
      </c>
      <c r="L4794" t="s">
        <v>5792</v>
      </c>
      <c r="AD4794" t="str">
        <f t="shared" si="224"/>
        <v xml:space="preserve">Energie, vodné, stočné, správcovské služby </v>
      </c>
    </row>
    <row r="4795" spans="1:30" x14ac:dyDescent="0.3">
      <c r="A4795" s="3">
        <v>44552</v>
      </c>
      <c r="B4795" s="2">
        <f t="shared" si="223"/>
        <v>2021</v>
      </c>
      <c r="C4795" s="2">
        <f t="shared" si="222"/>
        <v>12</v>
      </c>
      <c r="D4795" s="2">
        <v>1738</v>
      </c>
      <c r="E4795" t="s">
        <v>4157</v>
      </c>
      <c r="F4795" s="4">
        <v>43860125</v>
      </c>
      <c r="G4795" s="2">
        <v>6.83</v>
      </c>
      <c r="H4795" t="s">
        <v>5792</v>
      </c>
      <c r="L4795" t="s">
        <v>5792</v>
      </c>
      <c r="AD4795" t="str">
        <f t="shared" si="224"/>
        <v xml:space="preserve">Energie, vodné, stočné, správcovské služby </v>
      </c>
    </row>
    <row r="4796" spans="1:30" x14ac:dyDescent="0.3">
      <c r="A4796" s="3">
        <v>44552</v>
      </c>
      <c r="B4796" s="2">
        <f t="shared" si="223"/>
        <v>2021</v>
      </c>
      <c r="C4796" s="2">
        <f t="shared" si="222"/>
        <v>12</v>
      </c>
      <c r="D4796" s="2">
        <v>1736</v>
      </c>
      <c r="E4796" t="s">
        <v>4099</v>
      </c>
      <c r="F4796" s="4">
        <v>43860125</v>
      </c>
      <c r="G4796" s="2">
        <v>341.62</v>
      </c>
      <c r="H4796" t="s">
        <v>5792</v>
      </c>
      <c r="L4796" t="s">
        <v>5792</v>
      </c>
      <c r="AD4796" t="str">
        <f t="shared" si="224"/>
        <v xml:space="preserve">Energie, vodné, stočné, správcovské služby </v>
      </c>
    </row>
    <row r="4797" spans="1:30" x14ac:dyDescent="0.3">
      <c r="A4797" s="3">
        <v>44552</v>
      </c>
      <c r="B4797" s="2">
        <f t="shared" si="223"/>
        <v>2021</v>
      </c>
      <c r="C4797" s="2">
        <f t="shared" si="222"/>
        <v>12</v>
      </c>
      <c r="D4797" s="2">
        <v>1735</v>
      </c>
      <c r="E4797" t="s">
        <v>4158</v>
      </c>
      <c r="F4797" s="4">
        <v>43860125</v>
      </c>
      <c r="G4797" s="2">
        <v>87.61</v>
      </c>
      <c r="H4797" t="s">
        <v>5792</v>
      </c>
      <c r="L4797" t="s">
        <v>5792</v>
      </c>
      <c r="AD4797" t="str">
        <f t="shared" si="224"/>
        <v xml:space="preserve">Energie, vodné, stočné, správcovské služby </v>
      </c>
    </row>
    <row r="4798" spans="1:30" x14ac:dyDescent="0.3">
      <c r="A4798" s="3">
        <v>44552</v>
      </c>
      <c r="B4798" s="2">
        <f t="shared" si="223"/>
        <v>2021</v>
      </c>
      <c r="C4798" s="2">
        <f t="shared" si="222"/>
        <v>12</v>
      </c>
      <c r="D4798" s="2">
        <v>1734</v>
      </c>
      <c r="E4798" t="s">
        <v>4159</v>
      </c>
      <c r="F4798" s="4">
        <v>43860125</v>
      </c>
      <c r="G4798" s="2">
        <v>186.92</v>
      </c>
      <c r="H4798" t="s">
        <v>5792</v>
      </c>
      <c r="L4798" t="s">
        <v>5792</v>
      </c>
      <c r="AD4798" t="str">
        <f t="shared" si="224"/>
        <v xml:space="preserve">Energie, vodné, stočné, správcovské služby </v>
      </c>
    </row>
    <row r="4799" spans="1:30" x14ac:dyDescent="0.3">
      <c r="A4799" s="3">
        <v>44538</v>
      </c>
      <c r="B4799" s="2">
        <f t="shared" si="223"/>
        <v>2021</v>
      </c>
      <c r="C4799" s="2">
        <f t="shared" si="222"/>
        <v>12</v>
      </c>
      <c r="D4799" s="2">
        <v>1773</v>
      </c>
      <c r="E4799" t="s">
        <v>4217</v>
      </c>
      <c r="F4799" s="4">
        <v>43860125</v>
      </c>
      <c r="G4799" s="2">
        <v>-91</v>
      </c>
      <c r="H4799" t="s">
        <v>5792</v>
      </c>
      <c r="L4799" t="s">
        <v>5792</v>
      </c>
      <c r="AD4799" t="str">
        <f t="shared" si="224"/>
        <v xml:space="preserve">Energie, vodné, stočné, správcovské služby </v>
      </c>
    </row>
    <row r="4800" spans="1:30" x14ac:dyDescent="0.3">
      <c r="A4800" s="3">
        <v>44538</v>
      </c>
      <c r="B4800" s="2">
        <f t="shared" si="223"/>
        <v>2021</v>
      </c>
      <c r="C4800" s="2">
        <f t="shared" si="222"/>
        <v>12</v>
      </c>
      <c r="D4800" s="2">
        <v>1774</v>
      </c>
      <c r="E4800" t="s">
        <v>4218</v>
      </c>
      <c r="F4800" s="4">
        <v>43860125</v>
      </c>
      <c r="G4800" s="2">
        <v>-35.64</v>
      </c>
      <c r="H4800" t="s">
        <v>5792</v>
      </c>
      <c r="L4800" t="s">
        <v>5792</v>
      </c>
      <c r="AD4800" t="str">
        <f t="shared" si="224"/>
        <v xml:space="preserve">Energie, vodné, stočné, správcovské služby </v>
      </c>
    </row>
    <row r="4801" spans="1:30" x14ac:dyDescent="0.3">
      <c r="A4801" s="3">
        <v>44538</v>
      </c>
      <c r="B4801" s="2">
        <f t="shared" si="223"/>
        <v>2021</v>
      </c>
      <c r="C4801" s="2">
        <f t="shared" si="222"/>
        <v>12</v>
      </c>
      <c r="D4801" s="2">
        <v>1775</v>
      </c>
      <c r="E4801" t="s">
        <v>4219</v>
      </c>
      <c r="F4801" s="4">
        <v>43860125</v>
      </c>
      <c r="G4801" s="2">
        <v>-101.17</v>
      </c>
      <c r="H4801" t="s">
        <v>5792</v>
      </c>
      <c r="L4801" t="s">
        <v>5792</v>
      </c>
      <c r="AD4801" t="str">
        <f t="shared" si="224"/>
        <v xml:space="preserve">Energie, vodné, stočné, správcovské služby </v>
      </c>
    </row>
    <row r="4802" spans="1:30" x14ac:dyDescent="0.3">
      <c r="A4802" s="3">
        <v>44531</v>
      </c>
      <c r="B4802" s="2">
        <f t="shared" si="223"/>
        <v>2021</v>
      </c>
      <c r="C4802" s="2">
        <f t="shared" ref="C4802:C4865" si="225">MONTH(A4802)</f>
        <v>12</v>
      </c>
      <c r="D4802" s="2">
        <v>1576</v>
      </c>
      <c r="E4802" t="s">
        <v>4261</v>
      </c>
      <c r="F4802" s="4">
        <v>43860125</v>
      </c>
      <c r="G4802" s="2">
        <v>6.83</v>
      </c>
      <c r="H4802" t="s">
        <v>5792</v>
      </c>
      <c r="L4802" t="s">
        <v>5792</v>
      </c>
      <c r="AD4802" t="str">
        <f t="shared" si="224"/>
        <v xml:space="preserve">Energie, vodné, stočné, správcovské služby </v>
      </c>
    </row>
    <row r="4803" spans="1:30" x14ac:dyDescent="0.3">
      <c r="A4803" s="3">
        <v>44525</v>
      </c>
      <c r="B4803" s="2">
        <f t="shared" ref="B4803:B4866" si="226">YEAR(A4803)</f>
        <v>2021</v>
      </c>
      <c r="C4803" s="2">
        <f t="shared" si="225"/>
        <v>11</v>
      </c>
      <c r="D4803" s="2">
        <v>1584</v>
      </c>
      <c r="E4803" t="s">
        <v>4269</v>
      </c>
      <c r="F4803" s="4">
        <v>43860125</v>
      </c>
      <c r="G4803" s="2">
        <v>19.329999999999998</v>
      </c>
      <c r="H4803" t="s">
        <v>5792</v>
      </c>
      <c r="L4803" t="s">
        <v>5792</v>
      </c>
      <c r="AD4803" t="str">
        <f t="shared" ref="AD4803:AD4866" si="227">_xlfn.CONCAT(IF($K4803="x",_xlfn.CONCAT($K$1, " "),""),IF($L4803="x",_xlfn.CONCAT($L$1, " "),""),IF($M4803="x",_xlfn.CONCAT($M$1, " "),""),IF($N4803="x",_xlfn.CONCAT($N$1, " "),""),IF($O4803="x",_xlfn.CONCAT($O$1, " "),""),IF($P4803="x",_xlfn.CONCAT($P$1, " "),""),IF($Q4803="x",_xlfn.CONCAT($Q$1, " "),""),IF($R4803="x",_xlfn.CONCAT($R$1, " "),""),IF($S4803="x",_xlfn.CONCAT($S$1, " "),""), IF($T4803="x",_xlfn.CONCAT($T$1, " "),""),IF($U4803="x",_xlfn.CONCAT($U$1, " "),""),IF($V4803="x",_xlfn.CONCAT($V$1, " "),""),IF($W4803="x",_xlfn.CONCAT($W$1, " "),""),IF($X4803="x",_xlfn.CONCAT($X$1, " "),""),IF($Y4803="x",_xlfn.CONCAT($Y$1, " "),""),IF($Z4803="x",_xlfn.CONCAT($Z$1, " "),""),IF($AA4803="x",_xlfn.CONCAT($AA$1, " "),""),IF($AB4803="x",_xlfn.CONCAT($AB$1, " "),""),IF($AC4803="x",_xlfn.CONCAT($AC$1, " "),""))</f>
        <v xml:space="preserve">Energie, vodné, stočné, správcovské služby </v>
      </c>
    </row>
    <row r="4804" spans="1:30" x14ac:dyDescent="0.3">
      <c r="A4804" s="3">
        <v>44525</v>
      </c>
      <c r="B4804" s="2">
        <f t="shared" si="226"/>
        <v>2021</v>
      </c>
      <c r="C4804" s="2">
        <f t="shared" si="225"/>
        <v>11</v>
      </c>
      <c r="D4804" s="2">
        <v>1585</v>
      </c>
      <c r="E4804" t="s">
        <v>4269</v>
      </c>
      <c r="F4804" s="4">
        <v>43860125</v>
      </c>
      <c r="G4804" s="2">
        <v>28.1</v>
      </c>
      <c r="H4804" t="s">
        <v>5792</v>
      </c>
      <c r="L4804" t="s">
        <v>5792</v>
      </c>
      <c r="AD4804" t="str">
        <f t="shared" si="227"/>
        <v xml:space="preserve">Energie, vodné, stočné, správcovské služby </v>
      </c>
    </row>
    <row r="4805" spans="1:30" x14ac:dyDescent="0.3">
      <c r="A4805" s="3">
        <v>44525</v>
      </c>
      <c r="B4805" s="2">
        <f t="shared" si="226"/>
        <v>2021</v>
      </c>
      <c r="C4805" s="2">
        <f t="shared" si="225"/>
        <v>11</v>
      </c>
      <c r="D4805" s="2">
        <v>1595</v>
      </c>
      <c r="E4805" t="s">
        <v>4270</v>
      </c>
      <c r="F4805" s="4">
        <v>43860125</v>
      </c>
      <c r="G4805" s="2">
        <v>111.83</v>
      </c>
      <c r="H4805" t="s">
        <v>5792</v>
      </c>
      <c r="L4805" t="s">
        <v>5792</v>
      </c>
      <c r="AD4805" t="str">
        <f t="shared" si="227"/>
        <v xml:space="preserve">Energie, vodné, stočné, správcovské služby </v>
      </c>
    </row>
    <row r="4806" spans="1:30" x14ac:dyDescent="0.3">
      <c r="A4806" s="3">
        <v>44525</v>
      </c>
      <c r="B4806" s="2">
        <f t="shared" si="226"/>
        <v>2021</v>
      </c>
      <c r="C4806" s="2">
        <f t="shared" si="225"/>
        <v>11</v>
      </c>
      <c r="D4806" s="2">
        <v>1594</v>
      </c>
      <c r="E4806" t="s">
        <v>4271</v>
      </c>
      <c r="F4806" s="4">
        <v>43860125</v>
      </c>
      <c r="G4806" s="2">
        <v>229.31</v>
      </c>
      <c r="H4806" t="s">
        <v>5792</v>
      </c>
      <c r="L4806" t="s">
        <v>5792</v>
      </c>
      <c r="AD4806" t="str">
        <f t="shared" si="227"/>
        <v xml:space="preserve">Energie, vodné, stočné, správcovské služby </v>
      </c>
    </row>
    <row r="4807" spans="1:30" x14ac:dyDescent="0.3">
      <c r="A4807" s="3">
        <v>44525</v>
      </c>
      <c r="B4807" s="2">
        <f t="shared" si="226"/>
        <v>2021</v>
      </c>
      <c r="C4807" s="2">
        <f t="shared" si="225"/>
        <v>11</v>
      </c>
      <c r="D4807" s="2">
        <v>1593</v>
      </c>
      <c r="E4807" t="s">
        <v>4272</v>
      </c>
      <c r="F4807" s="4">
        <v>43860125</v>
      </c>
      <c r="G4807" s="2">
        <v>100.5</v>
      </c>
      <c r="H4807" t="s">
        <v>5792</v>
      </c>
      <c r="L4807" t="s">
        <v>5792</v>
      </c>
      <c r="AD4807" t="str">
        <f t="shared" si="227"/>
        <v xml:space="preserve">Energie, vodné, stočné, správcovské služby </v>
      </c>
    </row>
    <row r="4808" spans="1:30" x14ac:dyDescent="0.3">
      <c r="A4808" s="3">
        <v>44525</v>
      </c>
      <c r="B4808" s="2">
        <f t="shared" si="226"/>
        <v>2021</v>
      </c>
      <c r="C4808" s="2">
        <f t="shared" si="225"/>
        <v>11</v>
      </c>
      <c r="D4808" s="2">
        <v>1661</v>
      </c>
      <c r="E4808" t="s">
        <v>4276</v>
      </c>
      <c r="F4808" s="4">
        <v>43860125</v>
      </c>
      <c r="G4808" s="2">
        <v>341.62</v>
      </c>
      <c r="H4808" t="s">
        <v>5792</v>
      </c>
      <c r="L4808" t="s">
        <v>5792</v>
      </c>
      <c r="AD4808" t="str">
        <f t="shared" si="227"/>
        <v xml:space="preserve">Energie, vodné, stočné, správcovské služby </v>
      </c>
    </row>
    <row r="4809" spans="1:30" x14ac:dyDescent="0.3">
      <c r="A4809" s="3">
        <v>44525</v>
      </c>
      <c r="B4809" s="2">
        <f t="shared" si="226"/>
        <v>2021</v>
      </c>
      <c r="C4809" s="2">
        <f t="shared" si="225"/>
        <v>11</v>
      </c>
      <c r="D4809" s="2">
        <v>1660</v>
      </c>
      <c r="E4809" t="s">
        <v>4276</v>
      </c>
      <c r="F4809" s="4">
        <v>43860125</v>
      </c>
      <c r="G4809" s="2">
        <v>2197.81</v>
      </c>
      <c r="H4809" t="s">
        <v>5792</v>
      </c>
      <c r="L4809" t="s">
        <v>5792</v>
      </c>
      <c r="AD4809" t="str">
        <f t="shared" si="227"/>
        <v xml:space="preserve">Energie, vodné, stočné, správcovské služby </v>
      </c>
    </row>
    <row r="4810" spans="1:30" x14ac:dyDescent="0.3">
      <c r="A4810" s="3">
        <v>44525</v>
      </c>
      <c r="B4810" s="2">
        <f t="shared" si="226"/>
        <v>2021</v>
      </c>
      <c r="C4810" s="2">
        <f t="shared" si="225"/>
        <v>11</v>
      </c>
      <c r="D4810" s="2">
        <v>1667</v>
      </c>
      <c r="E4810" t="s">
        <v>4277</v>
      </c>
      <c r="F4810" s="4">
        <v>43860125</v>
      </c>
      <c r="G4810" s="2">
        <v>87.61</v>
      </c>
      <c r="H4810" t="s">
        <v>5792</v>
      </c>
      <c r="L4810" t="s">
        <v>5792</v>
      </c>
      <c r="AD4810" t="str">
        <f t="shared" si="227"/>
        <v xml:space="preserve">Energie, vodné, stočné, správcovské služby </v>
      </c>
    </row>
    <row r="4811" spans="1:30" x14ac:dyDescent="0.3">
      <c r="A4811" s="3">
        <v>44525</v>
      </c>
      <c r="B4811" s="2">
        <f t="shared" si="226"/>
        <v>2021</v>
      </c>
      <c r="C4811" s="2">
        <f t="shared" si="225"/>
        <v>11</v>
      </c>
      <c r="D4811" s="2">
        <v>1666</v>
      </c>
      <c r="E4811" t="s">
        <v>4278</v>
      </c>
      <c r="F4811" s="4">
        <v>43860125</v>
      </c>
      <c r="G4811" s="2">
        <v>186.92</v>
      </c>
      <c r="H4811" t="s">
        <v>5792</v>
      </c>
      <c r="L4811" t="s">
        <v>5792</v>
      </c>
      <c r="AD4811" t="str">
        <f t="shared" si="227"/>
        <v xml:space="preserve">Energie, vodné, stočné, správcovské služby </v>
      </c>
    </row>
    <row r="4812" spans="1:30" x14ac:dyDescent="0.3">
      <c r="A4812" s="3">
        <v>44524</v>
      </c>
      <c r="B4812" s="2">
        <f t="shared" si="226"/>
        <v>2021</v>
      </c>
      <c r="C4812" s="2">
        <f t="shared" si="225"/>
        <v>11</v>
      </c>
      <c r="D4812" s="2">
        <v>1672</v>
      </c>
      <c r="E4812" t="s">
        <v>4147</v>
      </c>
      <c r="F4812" s="4">
        <v>43860125</v>
      </c>
      <c r="G4812" s="2">
        <v>1278.29</v>
      </c>
      <c r="H4812" t="s">
        <v>5792</v>
      </c>
      <c r="L4812" t="s">
        <v>5792</v>
      </c>
      <c r="AD4812" t="str">
        <f t="shared" si="227"/>
        <v xml:space="preserve">Energie, vodné, stočné, správcovské služby </v>
      </c>
    </row>
    <row r="4813" spans="1:30" x14ac:dyDescent="0.3">
      <c r="A4813" s="3">
        <v>44524</v>
      </c>
      <c r="B4813" s="2">
        <f t="shared" si="226"/>
        <v>2021</v>
      </c>
      <c r="C4813" s="2">
        <f t="shared" si="225"/>
        <v>11</v>
      </c>
      <c r="D4813" s="2">
        <v>1626</v>
      </c>
      <c r="E4813" t="s">
        <v>4285</v>
      </c>
      <c r="F4813" s="4">
        <v>43860125</v>
      </c>
      <c r="G4813" s="2">
        <v>110.98</v>
      </c>
      <c r="H4813" t="s">
        <v>5792</v>
      </c>
      <c r="L4813" t="s">
        <v>5792</v>
      </c>
      <c r="AD4813" t="str">
        <f t="shared" si="227"/>
        <v xml:space="preserve">Energie, vodné, stočné, správcovské služby </v>
      </c>
    </row>
    <row r="4814" spans="1:30" x14ac:dyDescent="0.3">
      <c r="A4814" s="3">
        <v>44510</v>
      </c>
      <c r="B4814" s="2">
        <f t="shared" si="226"/>
        <v>2021</v>
      </c>
      <c r="C4814" s="2">
        <f t="shared" si="225"/>
        <v>11</v>
      </c>
      <c r="D4814" s="2">
        <v>1630</v>
      </c>
      <c r="E4814" t="s">
        <v>4364</v>
      </c>
      <c r="F4814" s="4">
        <v>43860125</v>
      </c>
      <c r="G4814" s="2">
        <v>-67.790000000000006</v>
      </c>
      <c r="H4814" t="s">
        <v>5792</v>
      </c>
      <c r="L4814" t="s">
        <v>5792</v>
      </c>
      <c r="AD4814" t="str">
        <f t="shared" si="227"/>
        <v xml:space="preserve">Energie, vodné, stočné, správcovské služby </v>
      </c>
    </row>
    <row r="4815" spans="1:30" x14ac:dyDescent="0.3">
      <c r="A4815" s="3">
        <v>44510</v>
      </c>
      <c r="B4815" s="2">
        <f t="shared" si="226"/>
        <v>2021</v>
      </c>
      <c r="C4815" s="2">
        <f t="shared" si="225"/>
        <v>11</v>
      </c>
      <c r="D4815" s="2">
        <v>1629</v>
      </c>
      <c r="E4815" t="s">
        <v>4365</v>
      </c>
      <c r="F4815" s="4">
        <v>43860125</v>
      </c>
      <c r="G4815" s="2">
        <v>-90.54</v>
      </c>
      <c r="H4815" t="s">
        <v>5792</v>
      </c>
      <c r="L4815" t="s">
        <v>5792</v>
      </c>
      <c r="AD4815" t="str">
        <f t="shared" si="227"/>
        <v xml:space="preserve">Energie, vodné, stočné, správcovské služby </v>
      </c>
    </row>
    <row r="4816" spans="1:30" x14ac:dyDescent="0.3">
      <c r="A4816" s="3">
        <v>44502</v>
      </c>
      <c r="B4816" s="2">
        <f t="shared" si="226"/>
        <v>2021</v>
      </c>
      <c r="C4816" s="2">
        <f t="shared" si="225"/>
        <v>11</v>
      </c>
      <c r="D4816" s="2">
        <v>1508</v>
      </c>
      <c r="E4816" t="s">
        <v>4392</v>
      </c>
      <c r="F4816" s="4">
        <v>43860125</v>
      </c>
      <c r="G4816" s="2">
        <v>87.61</v>
      </c>
      <c r="H4816" t="s">
        <v>5792</v>
      </c>
      <c r="L4816" t="s">
        <v>5792</v>
      </c>
      <c r="AD4816" t="str">
        <f t="shared" si="227"/>
        <v xml:space="preserve">Energie, vodné, stočné, správcovské služby </v>
      </c>
    </row>
    <row r="4817" spans="1:30" x14ac:dyDescent="0.3">
      <c r="A4817" s="3">
        <v>44495</v>
      </c>
      <c r="B4817" s="2">
        <f t="shared" si="226"/>
        <v>2021</v>
      </c>
      <c r="C4817" s="2">
        <f t="shared" si="225"/>
        <v>10</v>
      </c>
      <c r="D4817" s="2">
        <v>1490</v>
      </c>
      <c r="E4817" t="s">
        <v>4417</v>
      </c>
      <c r="F4817" s="4">
        <v>43860125</v>
      </c>
      <c r="G4817" s="2">
        <v>5.14</v>
      </c>
      <c r="H4817" t="s">
        <v>5792</v>
      </c>
      <c r="L4817" t="s">
        <v>5792</v>
      </c>
      <c r="AD4817" t="str">
        <f t="shared" si="227"/>
        <v xml:space="preserve">Energie, vodné, stočné, správcovské služby </v>
      </c>
    </row>
    <row r="4818" spans="1:30" x14ac:dyDescent="0.3">
      <c r="A4818" s="3">
        <v>44495</v>
      </c>
      <c r="B4818" s="2">
        <f t="shared" si="226"/>
        <v>2021</v>
      </c>
      <c r="C4818" s="2">
        <f t="shared" si="225"/>
        <v>10</v>
      </c>
      <c r="D4818" s="2">
        <v>1507</v>
      </c>
      <c r="E4818" t="s">
        <v>4420</v>
      </c>
      <c r="F4818" s="4">
        <v>43860125</v>
      </c>
      <c r="G4818" s="2">
        <v>186.92</v>
      </c>
      <c r="H4818" t="s">
        <v>5792</v>
      </c>
      <c r="L4818" t="s">
        <v>5792</v>
      </c>
      <c r="AD4818" t="str">
        <f t="shared" si="227"/>
        <v xml:space="preserve">Energie, vodné, stočné, správcovské služby </v>
      </c>
    </row>
    <row r="4819" spans="1:30" x14ac:dyDescent="0.3">
      <c r="A4819" s="3">
        <v>44495</v>
      </c>
      <c r="B4819" s="2">
        <f t="shared" si="226"/>
        <v>2021</v>
      </c>
      <c r="C4819" s="2">
        <f t="shared" si="225"/>
        <v>10</v>
      </c>
      <c r="D4819" s="2">
        <v>1514</v>
      </c>
      <c r="E4819" t="s">
        <v>4421</v>
      </c>
      <c r="F4819" s="4">
        <v>43860125</v>
      </c>
      <c r="G4819" s="2">
        <v>341.62</v>
      </c>
      <c r="H4819" t="s">
        <v>5792</v>
      </c>
      <c r="L4819" t="s">
        <v>5792</v>
      </c>
      <c r="AD4819" t="str">
        <f t="shared" si="227"/>
        <v xml:space="preserve">Energie, vodné, stočné, správcovské služby </v>
      </c>
    </row>
    <row r="4820" spans="1:30" x14ac:dyDescent="0.3">
      <c r="A4820" s="3">
        <v>44491</v>
      </c>
      <c r="B4820" s="2">
        <f t="shared" si="226"/>
        <v>2021</v>
      </c>
      <c r="C4820" s="2">
        <f t="shared" si="225"/>
        <v>10</v>
      </c>
      <c r="D4820" s="2">
        <v>1513</v>
      </c>
      <c r="E4820" t="s">
        <v>4421</v>
      </c>
      <c r="F4820" s="4">
        <v>43860125</v>
      </c>
      <c r="G4820" s="2">
        <v>2197.81</v>
      </c>
      <c r="H4820" t="s">
        <v>5792</v>
      </c>
      <c r="L4820" t="s">
        <v>5792</v>
      </c>
      <c r="AD4820" t="str">
        <f t="shared" si="227"/>
        <v xml:space="preserve">Energie, vodné, stočné, správcovské služby </v>
      </c>
    </row>
    <row r="4821" spans="1:30" x14ac:dyDescent="0.3">
      <c r="A4821" s="3">
        <v>44491</v>
      </c>
      <c r="B4821" s="2">
        <f t="shared" si="226"/>
        <v>2021</v>
      </c>
      <c r="C4821" s="2">
        <f t="shared" si="225"/>
        <v>10</v>
      </c>
      <c r="D4821" s="2">
        <v>1423</v>
      </c>
      <c r="E4821" t="s">
        <v>4428</v>
      </c>
      <c r="F4821" s="4">
        <v>43860125</v>
      </c>
      <c r="G4821" s="2">
        <v>6.83</v>
      </c>
      <c r="H4821" t="s">
        <v>5792</v>
      </c>
      <c r="L4821" t="s">
        <v>5792</v>
      </c>
      <c r="AD4821" t="str">
        <f t="shared" si="227"/>
        <v xml:space="preserve">Energie, vodné, stočné, správcovské služby </v>
      </c>
    </row>
    <row r="4822" spans="1:30" x14ac:dyDescent="0.3">
      <c r="A4822" s="3">
        <v>44491</v>
      </c>
      <c r="B4822" s="2">
        <f t="shared" si="226"/>
        <v>2021</v>
      </c>
      <c r="C4822" s="2">
        <f t="shared" si="225"/>
        <v>10</v>
      </c>
      <c r="D4822" s="2">
        <v>1422</v>
      </c>
      <c r="E4822" t="s">
        <v>4429</v>
      </c>
      <c r="F4822" s="4">
        <v>43860125</v>
      </c>
      <c r="G4822" s="2">
        <v>229.31</v>
      </c>
      <c r="H4822" t="s">
        <v>5792</v>
      </c>
      <c r="L4822" t="s">
        <v>5792</v>
      </c>
      <c r="AD4822" t="str">
        <f t="shared" si="227"/>
        <v xml:space="preserve">Energie, vodné, stočné, správcovské služby </v>
      </c>
    </row>
    <row r="4823" spans="1:30" x14ac:dyDescent="0.3">
      <c r="A4823" s="3">
        <v>44491</v>
      </c>
      <c r="B4823" s="2">
        <f t="shared" si="226"/>
        <v>2021</v>
      </c>
      <c r="C4823" s="2">
        <f t="shared" si="225"/>
        <v>10</v>
      </c>
      <c r="D4823" s="2">
        <v>1396</v>
      </c>
      <c r="E4823" t="s">
        <v>4430</v>
      </c>
      <c r="F4823" s="4">
        <v>43860125</v>
      </c>
      <c r="G4823" s="2">
        <v>100.5</v>
      </c>
      <c r="H4823" t="s">
        <v>5792</v>
      </c>
      <c r="L4823" t="s">
        <v>5792</v>
      </c>
      <c r="AD4823" t="str">
        <f t="shared" si="227"/>
        <v xml:space="preserve">Energie, vodné, stočné, správcovské služby </v>
      </c>
    </row>
    <row r="4824" spans="1:30" x14ac:dyDescent="0.3">
      <c r="A4824" s="3">
        <v>44491</v>
      </c>
      <c r="B4824" s="2">
        <f t="shared" si="226"/>
        <v>2021</v>
      </c>
      <c r="C4824" s="2">
        <f t="shared" si="225"/>
        <v>10</v>
      </c>
      <c r="D4824" s="2">
        <v>1395</v>
      </c>
      <c r="E4824" t="s">
        <v>4431</v>
      </c>
      <c r="F4824" s="4">
        <v>43860125</v>
      </c>
      <c r="G4824" s="2">
        <v>19.329999999999998</v>
      </c>
      <c r="H4824" t="s">
        <v>5792</v>
      </c>
      <c r="L4824" t="s">
        <v>5792</v>
      </c>
      <c r="AD4824" t="str">
        <f t="shared" si="227"/>
        <v xml:space="preserve">Energie, vodné, stočné, správcovské služby </v>
      </c>
    </row>
    <row r="4825" spans="1:30" x14ac:dyDescent="0.3">
      <c r="A4825" s="3">
        <v>44491</v>
      </c>
      <c r="B4825" s="2">
        <f t="shared" si="226"/>
        <v>2021</v>
      </c>
      <c r="C4825" s="2">
        <f t="shared" si="225"/>
        <v>10</v>
      </c>
      <c r="D4825" s="2">
        <v>1394</v>
      </c>
      <c r="E4825" t="s">
        <v>4431</v>
      </c>
      <c r="F4825" s="4">
        <v>43860125</v>
      </c>
      <c r="G4825" s="2">
        <v>28.1</v>
      </c>
      <c r="H4825" t="s">
        <v>5792</v>
      </c>
      <c r="L4825" t="s">
        <v>5792</v>
      </c>
      <c r="AD4825" t="str">
        <f t="shared" si="227"/>
        <v xml:space="preserve">Energie, vodné, stočné, správcovské služby </v>
      </c>
    </row>
    <row r="4826" spans="1:30" x14ac:dyDescent="0.3">
      <c r="A4826" s="3">
        <v>44484</v>
      </c>
      <c r="B4826" s="2">
        <f t="shared" si="226"/>
        <v>2021</v>
      </c>
      <c r="C4826" s="2">
        <f t="shared" si="225"/>
        <v>10</v>
      </c>
      <c r="D4826" s="2">
        <v>1495</v>
      </c>
      <c r="E4826" t="s">
        <v>4492</v>
      </c>
      <c r="F4826" s="4">
        <v>43860125</v>
      </c>
      <c r="G4826" s="2">
        <v>-100.68</v>
      </c>
      <c r="H4826" t="s">
        <v>5792</v>
      </c>
      <c r="L4826" t="s">
        <v>5792</v>
      </c>
      <c r="AD4826" t="str">
        <f t="shared" si="227"/>
        <v xml:space="preserve">Energie, vodné, stočné, správcovské služby </v>
      </c>
    </row>
    <row r="4827" spans="1:30" x14ac:dyDescent="0.3">
      <c r="A4827" s="3">
        <v>44484</v>
      </c>
      <c r="B4827" s="2">
        <f t="shared" si="226"/>
        <v>2021</v>
      </c>
      <c r="C4827" s="2">
        <f t="shared" si="225"/>
        <v>10</v>
      </c>
      <c r="D4827" s="2">
        <v>1496</v>
      </c>
      <c r="E4827" t="s">
        <v>4493</v>
      </c>
      <c r="F4827" s="4">
        <v>43860125</v>
      </c>
      <c r="G4827" s="2">
        <v>-67.790000000000006</v>
      </c>
      <c r="H4827" t="s">
        <v>5792</v>
      </c>
      <c r="L4827" t="s">
        <v>5792</v>
      </c>
      <c r="AD4827" t="str">
        <f t="shared" si="227"/>
        <v xml:space="preserve">Energie, vodné, stočné, správcovské služby </v>
      </c>
    </row>
    <row r="4828" spans="1:30" x14ac:dyDescent="0.3">
      <c r="A4828" s="3">
        <v>44481</v>
      </c>
      <c r="B4828" s="2">
        <f t="shared" si="226"/>
        <v>2021</v>
      </c>
      <c r="C4828" s="2">
        <f t="shared" si="225"/>
        <v>10</v>
      </c>
      <c r="D4828" s="2">
        <v>1472</v>
      </c>
      <c r="E4828" t="s">
        <v>4417</v>
      </c>
      <c r="F4828" s="4">
        <v>43860125</v>
      </c>
      <c r="G4828" s="2">
        <v>-61.22</v>
      </c>
      <c r="H4828" t="s">
        <v>5792</v>
      </c>
      <c r="L4828" t="s">
        <v>5792</v>
      </c>
      <c r="AD4828" t="str">
        <f t="shared" si="227"/>
        <v xml:space="preserve">Energie, vodné, stočné, správcovské služby </v>
      </c>
    </row>
    <row r="4829" spans="1:30" x14ac:dyDescent="0.3">
      <c r="A4829" s="3">
        <v>44466</v>
      </c>
      <c r="B4829" s="2">
        <f t="shared" si="226"/>
        <v>2021</v>
      </c>
      <c r="C4829" s="2">
        <f t="shared" si="225"/>
        <v>9</v>
      </c>
      <c r="D4829" s="2">
        <v>1323</v>
      </c>
      <c r="E4829" t="s">
        <v>4561</v>
      </c>
      <c r="F4829" s="4">
        <v>43860125</v>
      </c>
      <c r="G4829" s="2">
        <v>341.62</v>
      </c>
      <c r="H4829" t="s">
        <v>5792</v>
      </c>
      <c r="L4829" t="s">
        <v>5792</v>
      </c>
      <c r="AD4829" t="str">
        <f t="shared" si="227"/>
        <v xml:space="preserve">Energie, vodné, stočné, správcovské služby </v>
      </c>
    </row>
    <row r="4830" spans="1:30" x14ac:dyDescent="0.3">
      <c r="A4830" s="3">
        <v>44466</v>
      </c>
      <c r="B4830" s="2">
        <f t="shared" si="226"/>
        <v>2021</v>
      </c>
      <c r="C4830" s="2">
        <f t="shared" si="225"/>
        <v>9</v>
      </c>
      <c r="D4830" s="2">
        <v>1228</v>
      </c>
      <c r="E4830" t="s">
        <v>4568</v>
      </c>
      <c r="F4830" s="4">
        <v>43860125</v>
      </c>
      <c r="G4830" s="2">
        <v>28.1</v>
      </c>
      <c r="H4830" t="s">
        <v>5792</v>
      </c>
      <c r="L4830" t="s">
        <v>5792</v>
      </c>
      <c r="AD4830" t="str">
        <f t="shared" si="227"/>
        <v xml:space="preserve">Energie, vodné, stočné, správcovské služby </v>
      </c>
    </row>
    <row r="4831" spans="1:30" x14ac:dyDescent="0.3">
      <c r="A4831" s="3">
        <v>44466</v>
      </c>
      <c r="B4831" s="2">
        <f t="shared" si="226"/>
        <v>2021</v>
      </c>
      <c r="C4831" s="2">
        <f t="shared" si="225"/>
        <v>9</v>
      </c>
      <c r="D4831" s="2">
        <v>1229</v>
      </c>
      <c r="E4831" t="s">
        <v>4568</v>
      </c>
      <c r="F4831" s="4">
        <v>43860125</v>
      </c>
      <c r="G4831" s="2">
        <v>19.329999999999998</v>
      </c>
      <c r="H4831" t="s">
        <v>5792</v>
      </c>
      <c r="L4831" t="s">
        <v>5792</v>
      </c>
      <c r="AD4831" t="str">
        <f t="shared" si="227"/>
        <v xml:space="preserve">Energie, vodné, stočné, správcovské služby </v>
      </c>
    </row>
    <row r="4832" spans="1:30" x14ac:dyDescent="0.3">
      <c r="A4832" s="3">
        <v>44466</v>
      </c>
      <c r="B4832" s="2">
        <f t="shared" si="226"/>
        <v>2021</v>
      </c>
      <c r="C4832" s="2">
        <f t="shared" si="225"/>
        <v>9</v>
      </c>
      <c r="D4832" s="2">
        <v>1236</v>
      </c>
      <c r="E4832" t="s">
        <v>4569</v>
      </c>
      <c r="F4832" s="4">
        <v>43860125</v>
      </c>
      <c r="G4832" s="2">
        <v>100.5</v>
      </c>
      <c r="H4832" t="s">
        <v>5792</v>
      </c>
      <c r="L4832" t="s">
        <v>5792</v>
      </c>
      <c r="AD4832" t="str">
        <f t="shared" si="227"/>
        <v xml:space="preserve">Energie, vodné, stočné, správcovské služby </v>
      </c>
    </row>
    <row r="4833" spans="1:30" x14ac:dyDescent="0.3">
      <c r="A4833" s="3">
        <v>44466</v>
      </c>
      <c r="B4833" s="2">
        <f t="shared" si="226"/>
        <v>2021</v>
      </c>
      <c r="C4833" s="2">
        <f t="shared" si="225"/>
        <v>9</v>
      </c>
      <c r="D4833" s="2">
        <v>1237</v>
      </c>
      <c r="E4833" t="s">
        <v>4570</v>
      </c>
      <c r="F4833" s="4">
        <v>43860125</v>
      </c>
      <c r="G4833" s="2">
        <v>229.31</v>
      </c>
      <c r="H4833" t="s">
        <v>5792</v>
      </c>
      <c r="L4833" t="s">
        <v>5792</v>
      </c>
      <c r="AD4833" t="str">
        <f t="shared" si="227"/>
        <v xml:space="preserve">Energie, vodné, stočné, správcovské služby </v>
      </c>
    </row>
    <row r="4834" spans="1:30" x14ac:dyDescent="0.3">
      <c r="A4834" s="3">
        <v>44466</v>
      </c>
      <c r="B4834" s="2">
        <f t="shared" si="226"/>
        <v>2021</v>
      </c>
      <c r="C4834" s="2">
        <f t="shared" si="225"/>
        <v>9</v>
      </c>
      <c r="D4834" s="2">
        <v>1315</v>
      </c>
      <c r="E4834" t="s">
        <v>4571</v>
      </c>
      <c r="F4834" s="4">
        <v>43860125</v>
      </c>
      <c r="G4834" s="2">
        <v>186.92</v>
      </c>
      <c r="H4834" t="s">
        <v>5792</v>
      </c>
      <c r="L4834" t="s">
        <v>5792</v>
      </c>
      <c r="AD4834" t="str">
        <f t="shared" si="227"/>
        <v xml:space="preserve">Energie, vodné, stočné, správcovské služby </v>
      </c>
    </row>
    <row r="4835" spans="1:30" x14ac:dyDescent="0.3">
      <c r="A4835" s="3">
        <v>44466</v>
      </c>
      <c r="B4835" s="2">
        <f t="shared" si="226"/>
        <v>2021</v>
      </c>
      <c r="C4835" s="2">
        <f t="shared" si="225"/>
        <v>9</v>
      </c>
      <c r="D4835" s="2">
        <v>1316</v>
      </c>
      <c r="E4835" t="s">
        <v>4572</v>
      </c>
      <c r="F4835" s="4">
        <v>43860125</v>
      </c>
      <c r="G4835" s="2">
        <v>87.61</v>
      </c>
      <c r="H4835" t="s">
        <v>5792</v>
      </c>
      <c r="L4835" t="s">
        <v>5792</v>
      </c>
      <c r="AD4835" t="str">
        <f t="shared" si="227"/>
        <v xml:space="preserve">Energie, vodné, stočné, správcovské služby </v>
      </c>
    </row>
    <row r="4836" spans="1:30" x14ac:dyDescent="0.3">
      <c r="A4836" s="3">
        <v>44466</v>
      </c>
      <c r="B4836" s="2">
        <f t="shared" si="226"/>
        <v>2021</v>
      </c>
      <c r="C4836" s="2">
        <f t="shared" si="225"/>
        <v>9</v>
      </c>
      <c r="D4836" s="2">
        <v>1322</v>
      </c>
      <c r="E4836" t="s">
        <v>4561</v>
      </c>
      <c r="F4836" s="4">
        <v>43860125</v>
      </c>
      <c r="G4836" s="2">
        <v>2197.81</v>
      </c>
      <c r="H4836" t="s">
        <v>5792</v>
      </c>
      <c r="L4836" t="s">
        <v>5792</v>
      </c>
      <c r="AD4836" t="str">
        <f t="shared" si="227"/>
        <v xml:space="preserve">Energie, vodné, stočné, správcovské služby </v>
      </c>
    </row>
    <row r="4837" spans="1:30" x14ac:dyDescent="0.3">
      <c r="A4837" s="3">
        <v>44460</v>
      </c>
      <c r="B4837" s="2">
        <f t="shared" si="226"/>
        <v>2021</v>
      </c>
      <c r="C4837" s="2">
        <f t="shared" si="225"/>
        <v>9</v>
      </c>
      <c r="D4837" s="2">
        <v>1265</v>
      </c>
      <c r="E4837" t="s">
        <v>4591</v>
      </c>
      <c r="F4837" s="4">
        <v>43860125</v>
      </c>
      <c r="G4837" s="2">
        <v>285.38</v>
      </c>
      <c r="H4837" t="s">
        <v>5792</v>
      </c>
      <c r="L4837" t="s">
        <v>5792</v>
      </c>
      <c r="AD4837" t="str">
        <f t="shared" si="227"/>
        <v xml:space="preserve">Energie, vodné, stočné, správcovské služby </v>
      </c>
    </row>
    <row r="4838" spans="1:30" x14ac:dyDescent="0.3">
      <c r="A4838" s="3">
        <v>44460</v>
      </c>
      <c r="B4838" s="2">
        <f t="shared" si="226"/>
        <v>2021</v>
      </c>
      <c r="C4838" s="2">
        <f t="shared" si="225"/>
        <v>9</v>
      </c>
      <c r="D4838" s="2">
        <v>1264</v>
      </c>
      <c r="E4838" t="s">
        <v>4591</v>
      </c>
      <c r="F4838" s="4">
        <v>43860125</v>
      </c>
      <c r="G4838" s="2">
        <v>50.37</v>
      </c>
      <c r="H4838" t="s">
        <v>5792</v>
      </c>
      <c r="L4838" t="s">
        <v>5792</v>
      </c>
      <c r="AD4838" t="str">
        <f t="shared" si="227"/>
        <v xml:space="preserve">Energie, vodné, stočné, správcovské služby </v>
      </c>
    </row>
    <row r="4839" spans="1:30" x14ac:dyDescent="0.3">
      <c r="A4839" s="3">
        <v>44448</v>
      </c>
      <c r="B4839" s="2">
        <f t="shared" si="226"/>
        <v>2021</v>
      </c>
      <c r="C4839" s="2">
        <f t="shared" si="225"/>
        <v>9</v>
      </c>
      <c r="D4839" s="2">
        <v>1275</v>
      </c>
      <c r="E4839" t="s">
        <v>4653</v>
      </c>
      <c r="F4839" s="4">
        <v>43860125</v>
      </c>
      <c r="G4839" s="2">
        <v>-67.790000000000006</v>
      </c>
      <c r="H4839" t="s">
        <v>5792</v>
      </c>
      <c r="L4839" t="s">
        <v>5792</v>
      </c>
      <c r="AD4839" t="str">
        <f t="shared" si="227"/>
        <v xml:space="preserve">Energie, vodné, stočné, správcovské služby </v>
      </c>
    </row>
    <row r="4840" spans="1:30" x14ac:dyDescent="0.3">
      <c r="A4840" s="3">
        <v>44448</v>
      </c>
      <c r="B4840" s="2">
        <f t="shared" si="226"/>
        <v>2021</v>
      </c>
      <c r="C4840" s="2">
        <f t="shared" si="225"/>
        <v>9</v>
      </c>
      <c r="D4840" s="2">
        <v>1274</v>
      </c>
      <c r="E4840" t="s">
        <v>4654</v>
      </c>
      <c r="F4840" s="4">
        <v>43860125</v>
      </c>
      <c r="G4840" s="2">
        <v>-102.96</v>
      </c>
      <c r="H4840" t="s">
        <v>5792</v>
      </c>
      <c r="L4840" t="s">
        <v>5792</v>
      </c>
      <c r="AD4840" t="str">
        <f t="shared" si="227"/>
        <v xml:space="preserve">Energie, vodné, stočné, správcovské služby </v>
      </c>
    </row>
    <row r="4841" spans="1:30" x14ac:dyDescent="0.3">
      <c r="A4841" s="3">
        <v>44438</v>
      </c>
      <c r="B4841" s="2">
        <f t="shared" si="226"/>
        <v>2021</v>
      </c>
      <c r="C4841" s="2">
        <f t="shared" si="225"/>
        <v>8</v>
      </c>
      <c r="D4841" s="2">
        <v>1186</v>
      </c>
      <c r="E4841" t="s">
        <v>4696</v>
      </c>
      <c r="F4841" s="4">
        <v>43860125</v>
      </c>
      <c r="G4841" s="2">
        <v>87.61</v>
      </c>
      <c r="H4841" t="s">
        <v>5792</v>
      </c>
      <c r="L4841" t="s">
        <v>5792</v>
      </c>
      <c r="AD4841" t="str">
        <f t="shared" si="227"/>
        <v xml:space="preserve">Energie, vodné, stočné, správcovské služby </v>
      </c>
    </row>
    <row r="4842" spans="1:30" x14ac:dyDescent="0.3">
      <c r="A4842" s="3">
        <v>44438</v>
      </c>
      <c r="B4842" s="2">
        <f t="shared" si="226"/>
        <v>2021</v>
      </c>
      <c r="C4842" s="2">
        <f t="shared" si="225"/>
        <v>8</v>
      </c>
      <c r="D4842" s="2">
        <v>1185</v>
      </c>
      <c r="E4842" t="s">
        <v>4697</v>
      </c>
      <c r="F4842" s="4">
        <v>43860125</v>
      </c>
      <c r="G4842" s="2">
        <v>186.92</v>
      </c>
      <c r="H4842" t="s">
        <v>5792</v>
      </c>
      <c r="L4842" t="s">
        <v>5792</v>
      </c>
      <c r="AD4842" t="str">
        <f t="shared" si="227"/>
        <v xml:space="preserve">Energie, vodné, stočné, správcovské služby </v>
      </c>
    </row>
    <row r="4843" spans="1:30" x14ac:dyDescent="0.3">
      <c r="A4843" s="3">
        <v>44438</v>
      </c>
      <c r="B4843" s="2">
        <f t="shared" si="226"/>
        <v>2021</v>
      </c>
      <c r="C4843" s="2">
        <f t="shared" si="225"/>
        <v>8</v>
      </c>
      <c r="D4843" s="2">
        <v>1182</v>
      </c>
      <c r="E4843" t="s">
        <v>4698</v>
      </c>
      <c r="F4843" s="4">
        <v>43860125</v>
      </c>
      <c r="G4843" s="2">
        <v>2197.81</v>
      </c>
      <c r="H4843" t="s">
        <v>5792</v>
      </c>
      <c r="L4843" t="s">
        <v>5792</v>
      </c>
      <c r="AD4843" t="str">
        <f t="shared" si="227"/>
        <v xml:space="preserve">Energie, vodné, stočné, správcovské služby </v>
      </c>
    </row>
    <row r="4844" spans="1:30" x14ac:dyDescent="0.3">
      <c r="A4844" s="3">
        <v>44438</v>
      </c>
      <c r="B4844" s="2">
        <f t="shared" si="226"/>
        <v>2021</v>
      </c>
      <c r="C4844" s="2">
        <f t="shared" si="225"/>
        <v>8</v>
      </c>
      <c r="D4844" s="2">
        <v>1181</v>
      </c>
      <c r="E4844" t="s">
        <v>4698</v>
      </c>
      <c r="F4844" s="4">
        <v>43860125</v>
      </c>
      <c r="G4844" s="2">
        <v>341.62</v>
      </c>
      <c r="H4844" t="s">
        <v>5792</v>
      </c>
      <c r="L4844" t="s">
        <v>5792</v>
      </c>
      <c r="AD4844" t="str">
        <f t="shared" si="227"/>
        <v xml:space="preserve">Energie, vodné, stočné, správcovské služby </v>
      </c>
    </row>
    <row r="4845" spans="1:30" x14ac:dyDescent="0.3">
      <c r="A4845" s="3">
        <v>44438</v>
      </c>
      <c r="B4845" s="2">
        <f t="shared" si="226"/>
        <v>2021</v>
      </c>
      <c r="C4845" s="2">
        <f t="shared" si="225"/>
        <v>8</v>
      </c>
      <c r="D4845" s="2">
        <v>1151</v>
      </c>
      <c r="E4845" t="s">
        <v>4710</v>
      </c>
      <c r="F4845" s="4">
        <v>43860125</v>
      </c>
      <c r="G4845" s="2">
        <v>1215.25</v>
      </c>
      <c r="H4845" t="s">
        <v>5792</v>
      </c>
      <c r="L4845" t="s">
        <v>5792</v>
      </c>
      <c r="AD4845" t="str">
        <f t="shared" si="227"/>
        <v xml:space="preserve">Energie, vodné, stočné, správcovské služby </v>
      </c>
    </row>
    <row r="4846" spans="1:30" x14ac:dyDescent="0.3">
      <c r="A4846" s="3">
        <v>44438</v>
      </c>
      <c r="B4846" s="2">
        <f t="shared" si="226"/>
        <v>2021</v>
      </c>
      <c r="C4846" s="2">
        <f t="shared" si="225"/>
        <v>8</v>
      </c>
      <c r="D4846" s="2">
        <v>1096</v>
      </c>
      <c r="E4846" t="s">
        <v>4716</v>
      </c>
      <c r="F4846" s="4">
        <v>43860125</v>
      </c>
      <c r="G4846" s="2">
        <v>28.1</v>
      </c>
      <c r="H4846" t="s">
        <v>5792</v>
      </c>
      <c r="L4846" t="s">
        <v>5792</v>
      </c>
      <c r="AD4846" t="str">
        <f t="shared" si="227"/>
        <v xml:space="preserve">Energie, vodné, stočné, správcovské služby </v>
      </c>
    </row>
    <row r="4847" spans="1:30" x14ac:dyDescent="0.3">
      <c r="A4847" s="3">
        <v>44438</v>
      </c>
      <c r="B4847" s="2">
        <f t="shared" si="226"/>
        <v>2021</v>
      </c>
      <c r="C4847" s="2">
        <f t="shared" si="225"/>
        <v>8</v>
      </c>
      <c r="D4847" s="2">
        <v>1095</v>
      </c>
      <c r="E4847" t="s">
        <v>4716</v>
      </c>
      <c r="F4847" s="4">
        <v>43860125</v>
      </c>
      <c r="G4847" s="2">
        <v>19.329999999999998</v>
      </c>
      <c r="H4847" t="s">
        <v>5792</v>
      </c>
      <c r="L4847" t="s">
        <v>5792</v>
      </c>
      <c r="AD4847" t="str">
        <f t="shared" si="227"/>
        <v xml:space="preserve">Energie, vodné, stočné, správcovské služby </v>
      </c>
    </row>
    <row r="4848" spans="1:30" x14ac:dyDescent="0.3">
      <c r="A4848" s="3">
        <v>44438</v>
      </c>
      <c r="B4848" s="2">
        <f t="shared" si="226"/>
        <v>2021</v>
      </c>
      <c r="C4848" s="2">
        <f t="shared" si="225"/>
        <v>8</v>
      </c>
      <c r="D4848" s="2">
        <v>1094</v>
      </c>
      <c r="E4848" t="s">
        <v>4717</v>
      </c>
      <c r="F4848" s="4">
        <v>43860125</v>
      </c>
      <c r="G4848" s="2">
        <v>229.31</v>
      </c>
      <c r="H4848" t="s">
        <v>5792</v>
      </c>
      <c r="L4848" t="s">
        <v>5792</v>
      </c>
      <c r="AD4848" t="str">
        <f t="shared" si="227"/>
        <v xml:space="preserve">Energie, vodné, stočné, správcovské služby </v>
      </c>
    </row>
    <row r="4849" spans="1:30" x14ac:dyDescent="0.3">
      <c r="A4849" s="3">
        <v>44438</v>
      </c>
      <c r="B4849" s="2">
        <f t="shared" si="226"/>
        <v>2021</v>
      </c>
      <c r="C4849" s="2">
        <f t="shared" si="225"/>
        <v>8</v>
      </c>
      <c r="D4849" s="2">
        <v>1093</v>
      </c>
      <c r="E4849" t="s">
        <v>4718</v>
      </c>
      <c r="F4849" s="4">
        <v>43860125</v>
      </c>
      <c r="G4849" s="2">
        <v>100.5</v>
      </c>
      <c r="H4849" t="s">
        <v>5792</v>
      </c>
      <c r="L4849" t="s">
        <v>5792</v>
      </c>
      <c r="AD4849" t="str">
        <f t="shared" si="227"/>
        <v xml:space="preserve">Energie, vodné, stočné, správcovské služby </v>
      </c>
    </row>
    <row r="4850" spans="1:30" x14ac:dyDescent="0.3">
      <c r="A4850" s="3">
        <v>44426</v>
      </c>
      <c r="B4850" s="2">
        <f t="shared" si="226"/>
        <v>2021</v>
      </c>
      <c r="C4850" s="2">
        <f t="shared" si="225"/>
        <v>8</v>
      </c>
      <c r="D4850" s="2">
        <v>1150</v>
      </c>
      <c r="E4850" t="s">
        <v>4710</v>
      </c>
      <c r="F4850" s="4">
        <v>43860125</v>
      </c>
      <c r="G4850" s="2">
        <v>148.74</v>
      </c>
      <c r="H4850" t="s">
        <v>5792</v>
      </c>
      <c r="L4850" t="s">
        <v>5792</v>
      </c>
      <c r="AD4850" t="str">
        <f t="shared" si="227"/>
        <v xml:space="preserve">Energie, vodné, stočné, správcovské služby </v>
      </c>
    </row>
    <row r="4851" spans="1:30" x14ac:dyDescent="0.3">
      <c r="A4851" s="3">
        <v>44418</v>
      </c>
      <c r="B4851" s="2">
        <f t="shared" si="226"/>
        <v>2021</v>
      </c>
      <c r="C4851" s="2">
        <f t="shared" si="225"/>
        <v>8</v>
      </c>
      <c r="D4851" s="2">
        <v>1154</v>
      </c>
      <c r="E4851" t="s">
        <v>4777</v>
      </c>
      <c r="F4851" s="4">
        <v>43860125</v>
      </c>
      <c r="G4851" s="2">
        <v>-67.790000000000006</v>
      </c>
      <c r="H4851" t="s">
        <v>5792</v>
      </c>
      <c r="L4851" t="s">
        <v>5792</v>
      </c>
      <c r="AD4851" t="str">
        <f t="shared" si="227"/>
        <v xml:space="preserve">Energie, vodné, stočné, správcovské služby </v>
      </c>
    </row>
    <row r="4852" spans="1:30" x14ac:dyDescent="0.3">
      <c r="A4852" s="3">
        <v>44418</v>
      </c>
      <c r="B4852" s="2">
        <f t="shared" si="226"/>
        <v>2021</v>
      </c>
      <c r="C4852" s="2">
        <f t="shared" si="225"/>
        <v>8</v>
      </c>
      <c r="D4852" s="2">
        <v>1153</v>
      </c>
      <c r="E4852" t="s">
        <v>4778</v>
      </c>
      <c r="F4852" s="4">
        <v>43860125</v>
      </c>
      <c r="G4852" s="2">
        <v>-105.4</v>
      </c>
      <c r="H4852" t="s">
        <v>5792</v>
      </c>
      <c r="L4852" t="s">
        <v>5792</v>
      </c>
      <c r="AD4852" t="str">
        <f t="shared" si="227"/>
        <v xml:space="preserve">Energie, vodné, stočné, správcovské služby </v>
      </c>
    </row>
    <row r="4853" spans="1:30" x14ac:dyDescent="0.3">
      <c r="A4853" s="3">
        <v>44399</v>
      </c>
      <c r="B4853" s="2">
        <f t="shared" si="226"/>
        <v>2021</v>
      </c>
      <c r="C4853" s="2">
        <f t="shared" si="225"/>
        <v>7</v>
      </c>
      <c r="D4853" s="2">
        <v>896</v>
      </c>
      <c r="E4853" t="s">
        <v>4829</v>
      </c>
      <c r="F4853" s="4">
        <v>43860125</v>
      </c>
      <c r="G4853" s="2">
        <v>229.31</v>
      </c>
      <c r="H4853" t="s">
        <v>5792</v>
      </c>
      <c r="L4853" t="s">
        <v>5792</v>
      </c>
      <c r="AD4853" t="str">
        <f t="shared" si="227"/>
        <v xml:space="preserve">Energie, vodné, stočné, správcovské služby </v>
      </c>
    </row>
    <row r="4854" spans="1:30" x14ac:dyDescent="0.3">
      <c r="A4854" s="3">
        <v>44399</v>
      </c>
      <c r="B4854" s="2">
        <f t="shared" si="226"/>
        <v>2021</v>
      </c>
      <c r="C4854" s="2">
        <f t="shared" si="225"/>
        <v>7</v>
      </c>
      <c r="D4854" s="2">
        <v>895</v>
      </c>
      <c r="E4854" t="s">
        <v>4830</v>
      </c>
      <c r="F4854" s="4">
        <v>43860125</v>
      </c>
      <c r="G4854" s="2">
        <v>28.1</v>
      </c>
      <c r="H4854" t="s">
        <v>5792</v>
      </c>
      <c r="L4854" t="s">
        <v>5792</v>
      </c>
      <c r="AD4854" t="str">
        <f t="shared" si="227"/>
        <v xml:space="preserve">Energie, vodné, stočné, správcovské služby </v>
      </c>
    </row>
    <row r="4855" spans="1:30" x14ac:dyDescent="0.3">
      <c r="A4855" s="3">
        <v>44399</v>
      </c>
      <c r="B4855" s="2">
        <f t="shared" si="226"/>
        <v>2021</v>
      </c>
      <c r="C4855" s="2">
        <f t="shared" si="225"/>
        <v>7</v>
      </c>
      <c r="D4855" s="2">
        <v>894</v>
      </c>
      <c r="E4855" t="s">
        <v>4830</v>
      </c>
      <c r="F4855" s="4">
        <v>43860125</v>
      </c>
      <c r="G4855" s="2">
        <v>19.329999999999998</v>
      </c>
      <c r="H4855" t="s">
        <v>5792</v>
      </c>
      <c r="L4855" t="s">
        <v>5792</v>
      </c>
      <c r="AD4855" t="str">
        <f t="shared" si="227"/>
        <v xml:space="preserve">Energie, vodné, stočné, správcovské služby </v>
      </c>
    </row>
    <row r="4856" spans="1:30" x14ac:dyDescent="0.3">
      <c r="A4856" s="3">
        <v>44399</v>
      </c>
      <c r="B4856" s="2">
        <f t="shared" si="226"/>
        <v>2021</v>
      </c>
      <c r="C4856" s="2">
        <f t="shared" si="225"/>
        <v>7</v>
      </c>
      <c r="D4856" s="2">
        <v>914</v>
      </c>
      <c r="E4856" t="s">
        <v>4833</v>
      </c>
      <c r="F4856" s="4">
        <v>43860125</v>
      </c>
      <c r="G4856" s="2">
        <v>3052.49</v>
      </c>
      <c r="H4856" t="s">
        <v>5792</v>
      </c>
      <c r="L4856" t="s">
        <v>5792</v>
      </c>
      <c r="AD4856" t="str">
        <f t="shared" si="227"/>
        <v xml:space="preserve">Energie, vodné, stočné, správcovské služby </v>
      </c>
    </row>
    <row r="4857" spans="1:30" x14ac:dyDescent="0.3">
      <c r="A4857" s="3">
        <v>44399</v>
      </c>
      <c r="B4857" s="2">
        <f t="shared" si="226"/>
        <v>2021</v>
      </c>
      <c r="C4857" s="2">
        <f t="shared" si="225"/>
        <v>7</v>
      </c>
      <c r="D4857" s="2">
        <v>916</v>
      </c>
      <c r="E4857" t="s">
        <v>4834</v>
      </c>
      <c r="F4857" s="4">
        <v>43860125</v>
      </c>
      <c r="G4857" s="2">
        <v>125.8</v>
      </c>
      <c r="H4857" t="s">
        <v>5792</v>
      </c>
      <c r="L4857" t="s">
        <v>5792</v>
      </c>
      <c r="AD4857" t="str">
        <f t="shared" si="227"/>
        <v xml:space="preserve">Energie, vodné, stočné, správcovské služby </v>
      </c>
    </row>
    <row r="4858" spans="1:30" x14ac:dyDescent="0.3">
      <c r="A4858" s="3">
        <v>44399</v>
      </c>
      <c r="B4858" s="2">
        <f t="shared" si="226"/>
        <v>2021</v>
      </c>
      <c r="C4858" s="2">
        <f t="shared" si="225"/>
        <v>7</v>
      </c>
      <c r="D4858" s="2">
        <v>970</v>
      </c>
      <c r="E4858" t="s">
        <v>4836</v>
      </c>
      <c r="F4858" s="4">
        <v>43860125</v>
      </c>
      <c r="G4858" s="2">
        <v>100.5</v>
      </c>
      <c r="H4858" t="s">
        <v>5792</v>
      </c>
      <c r="L4858" t="s">
        <v>5792</v>
      </c>
      <c r="AD4858" t="str">
        <f t="shared" si="227"/>
        <v xml:space="preserve">Energie, vodné, stočné, správcovské služby </v>
      </c>
    </row>
    <row r="4859" spans="1:30" x14ac:dyDescent="0.3">
      <c r="A4859" s="3">
        <v>44399</v>
      </c>
      <c r="B4859" s="2">
        <f t="shared" si="226"/>
        <v>2021</v>
      </c>
      <c r="C4859" s="2">
        <f t="shared" si="225"/>
        <v>7</v>
      </c>
      <c r="D4859" s="2">
        <v>1022</v>
      </c>
      <c r="E4859" t="s">
        <v>4843</v>
      </c>
      <c r="F4859" s="4">
        <v>43860125</v>
      </c>
      <c r="G4859" s="2">
        <v>341.62</v>
      </c>
      <c r="H4859" t="s">
        <v>5792</v>
      </c>
      <c r="L4859" t="s">
        <v>5792</v>
      </c>
      <c r="AD4859" t="str">
        <f t="shared" si="227"/>
        <v xml:space="preserve">Energie, vodné, stočné, správcovské služby </v>
      </c>
    </row>
    <row r="4860" spans="1:30" x14ac:dyDescent="0.3">
      <c r="A4860" s="3">
        <v>44399</v>
      </c>
      <c r="B4860" s="2">
        <f t="shared" si="226"/>
        <v>2021</v>
      </c>
      <c r="C4860" s="2">
        <f t="shared" si="225"/>
        <v>7</v>
      </c>
      <c r="D4860" s="2">
        <v>1021</v>
      </c>
      <c r="E4860" t="s">
        <v>4843</v>
      </c>
      <c r="F4860" s="4">
        <v>43860125</v>
      </c>
      <c r="G4860" s="2">
        <v>2197.81</v>
      </c>
      <c r="H4860" t="s">
        <v>5792</v>
      </c>
      <c r="L4860" t="s">
        <v>5792</v>
      </c>
      <c r="AD4860" t="str">
        <f t="shared" si="227"/>
        <v xml:space="preserve">Energie, vodné, stočné, správcovské služby </v>
      </c>
    </row>
    <row r="4861" spans="1:30" x14ac:dyDescent="0.3">
      <c r="A4861" s="3">
        <v>44399</v>
      </c>
      <c r="B4861" s="2">
        <f t="shared" si="226"/>
        <v>2021</v>
      </c>
      <c r="C4861" s="2">
        <f t="shared" si="225"/>
        <v>7</v>
      </c>
      <c r="D4861" s="2">
        <v>1020</v>
      </c>
      <c r="E4861" t="s">
        <v>4844</v>
      </c>
      <c r="F4861" s="4">
        <v>43860125</v>
      </c>
      <c r="G4861" s="2">
        <v>186.92</v>
      </c>
      <c r="H4861" t="s">
        <v>5792</v>
      </c>
      <c r="L4861" t="s">
        <v>5792</v>
      </c>
      <c r="AD4861" t="str">
        <f t="shared" si="227"/>
        <v xml:space="preserve">Energie, vodné, stočné, správcovské služby </v>
      </c>
    </row>
    <row r="4862" spans="1:30" x14ac:dyDescent="0.3">
      <c r="A4862" s="3">
        <v>44399</v>
      </c>
      <c r="B4862" s="2">
        <f t="shared" si="226"/>
        <v>2021</v>
      </c>
      <c r="C4862" s="2">
        <f t="shared" si="225"/>
        <v>7</v>
      </c>
      <c r="D4862" s="2">
        <v>1019</v>
      </c>
      <c r="E4862" t="s">
        <v>4845</v>
      </c>
      <c r="F4862" s="4">
        <v>43860125</v>
      </c>
      <c r="G4862" s="2">
        <v>87.61</v>
      </c>
      <c r="H4862" t="s">
        <v>5792</v>
      </c>
      <c r="L4862" t="s">
        <v>5792</v>
      </c>
      <c r="AD4862" t="str">
        <f t="shared" si="227"/>
        <v xml:space="preserve">Energie, vodné, stočné, správcovské služby </v>
      </c>
    </row>
    <row r="4863" spans="1:30" x14ac:dyDescent="0.3">
      <c r="A4863" s="3">
        <v>44396</v>
      </c>
      <c r="B4863" s="2">
        <f t="shared" si="226"/>
        <v>2021</v>
      </c>
      <c r="C4863" s="2">
        <f t="shared" si="225"/>
        <v>7</v>
      </c>
      <c r="D4863" s="2">
        <v>915</v>
      </c>
      <c r="E4863" t="s">
        <v>4935</v>
      </c>
      <c r="F4863" s="4">
        <v>43860125</v>
      </c>
      <c r="G4863" s="2">
        <v>-109.22</v>
      </c>
      <c r="H4863" t="s">
        <v>5792</v>
      </c>
      <c r="L4863" t="s">
        <v>5792</v>
      </c>
      <c r="AD4863" t="str">
        <f t="shared" si="227"/>
        <v xml:space="preserve">Energie, vodné, stočné, správcovské služby </v>
      </c>
    </row>
    <row r="4864" spans="1:30" x14ac:dyDescent="0.3">
      <c r="A4864" s="3">
        <v>44396</v>
      </c>
      <c r="B4864" s="2">
        <f t="shared" si="226"/>
        <v>2021</v>
      </c>
      <c r="C4864" s="2">
        <f t="shared" si="225"/>
        <v>7</v>
      </c>
      <c r="D4864" s="2">
        <v>913</v>
      </c>
      <c r="E4864" t="s">
        <v>4936</v>
      </c>
      <c r="F4864" s="4">
        <v>43860125</v>
      </c>
      <c r="G4864" s="2">
        <v>-67.790000000000006</v>
      </c>
      <c r="H4864" t="s">
        <v>5792</v>
      </c>
      <c r="L4864" t="s">
        <v>5792</v>
      </c>
      <c r="AD4864" t="str">
        <f t="shared" si="227"/>
        <v xml:space="preserve">Energie, vodné, stočné, správcovské služby </v>
      </c>
    </row>
    <row r="4865" spans="1:30" x14ac:dyDescent="0.3">
      <c r="A4865" s="3">
        <v>44371</v>
      </c>
      <c r="B4865" s="2">
        <f t="shared" si="226"/>
        <v>2021</v>
      </c>
      <c r="C4865" s="2">
        <f t="shared" si="225"/>
        <v>6</v>
      </c>
      <c r="D4865" s="2">
        <v>824</v>
      </c>
      <c r="E4865" t="s">
        <v>4833</v>
      </c>
      <c r="F4865" s="4">
        <v>43860125</v>
      </c>
      <c r="G4865" s="2">
        <v>341.62</v>
      </c>
      <c r="H4865" t="s">
        <v>5792</v>
      </c>
      <c r="L4865" t="s">
        <v>5792</v>
      </c>
      <c r="AD4865" t="str">
        <f t="shared" si="227"/>
        <v xml:space="preserve">Energie, vodné, stočné, správcovské služby </v>
      </c>
    </row>
    <row r="4866" spans="1:30" x14ac:dyDescent="0.3">
      <c r="A4866" s="3">
        <v>44371</v>
      </c>
      <c r="B4866" s="2">
        <f t="shared" si="226"/>
        <v>2021</v>
      </c>
      <c r="C4866" s="2">
        <f t="shared" ref="C4866:C4929" si="228">MONTH(A4866)</f>
        <v>6</v>
      </c>
      <c r="D4866" s="2">
        <v>823</v>
      </c>
      <c r="E4866" t="s">
        <v>4936</v>
      </c>
      <c r="F4866" s="4">
        <v>43860125</v>
      </c>
      <c r="G4866" s="2">
        <v>87.61</v>
      </c>
      <c r="H4866" t="s">
        <v>5792</v>
      </c>
      <c r="L4866" t="s">
        <v>5792</v>
      </c>
      <c r="AD4866" t="str">
        <f t="shared" si="227"/>
        <v xml:space="preserve">Energie, vodné, stočné, správcovské služby </v>
      </c>
    </row>
    <row r="4867" spans="1:30" x14ac:dyDescent="0.3">
      <c r="A4867" s="3">
        <v>44371</v>
      </c>
      <c r="B4867" s="2">
        <f t="shared" ref="B4867:B4930" si="229">YEAR(A4867)</f>
        <v>2021</v>
      </c>
      <c r="C4867" s="2">
        <f t="shared" si="228"/>
        <v>6</v>
      </c>
      <c r="D4867" s="2">
        <v>822</v>
      </c>
      <c r="E4867" t="s">
        <v>4935</v>
      </c>
      <c r="F4867" s="4">
        <v>43860125</v>
      </c>
      <c r="G4867" s="2">
        <v>186.92</v>
      </c>
      <c r="H4867" t="s">
        <v>5792</v>
      </c>
      <c r="L4867" t="s">
        <v>5792</v>
      </c>
      <c r="AD4867" t="str">
        <f t="shared" ref="AD4867:AD4930" si="230">_xlfn.CONCAT(IF($K4867="x",_xlfn.CONCAT($K$1, " "),""),IF($L4867="x",_xlfn.CONCAT($L$1, " "),""),IF($M4867="x",_xlfn.CONCAT($M$1, " "),""),IF($N4867="x",_xlfn.CONCAT($N$1, " "),""),IF($O4867="x",_xlfn.CONCAT($O$1, " "),""),IF($P4867="x",_xlfn.CONCAT($P$1, " "),""),IF($Q4867="x",_xlfn.CONCAT($Q$1, " "),""),IF($R4867="x",_xlfn.CONCAT($R$1, " "),""),IF($S4867="x",_xlfn.CONCAT($S$1, " "),""), IF($T4867="x",_xlfn.CONCAT($T$1, " "),""),IF($U4867="x",_xlfn.CONCAT($U$1, " "),""),IF($V4867="x",_xlfn.CONCAT($V$1, " "),""),IF($W4867="x",_xlfn.CONCAT($W$1, " "),""),IF($X4867="x",_xlfn.CONCAT($X$1, " "),""),IF($Y4867="x",_xlfn.CONCAT($Y$1, " "),""),IF($Z4867="x",_xlfn.CONCAT($Z$1, " "),""),IF($AA4867="x",_xlfn.CONCAT($AA$1, " "),""),IF($AB4867="x",_xlfn.CONCAT($AB$1, " "),""),IF($AC4867="x",_xlfn.CONCAT($AC$1, " "),""))</f>
        <v xml:space="preserve">Energie, vodné, stočné, správcovské služby </v>
      </c>
    </row>
    <row r="4868" spans="1:30" x14ac:dyDescent="0.3">
      <c r="A4868" s="3">
        <v>44371</v>
      </c>
      <c r="B4868" s="2">
        <f t="shared" si="229"/>
        <v>2021</v>
      </c>
      <c r="C4868" s="2">
        <f t="shared" si="228"/>
        <v>6</v>
      </c>
      <c r="D4868" s="2">
        <v>748</v>
      </c>
      <c r="E4868" t="s">
        <v>4973</v>
      </c>
      <c r="F4868" s="4">
        <v>43860125</v>
      </c>
      <c r="G4868" s="2">
        <v>100.5</v>
      </c>
      <c r="H4868" t="s">
        <v>5792</v>
      </c>
      <c r="L4868" t="s">
        <v>5792</v>
      </c>
      <c r="AD4868" t="str">
        <f t="shared" si="230"/>
        <v xml:space="preserve">Energie, vodné, stočné, správcovské služby </v>
      </c>
    </row>
    <row r="4869" spans="1:30" x14ac:dyDescent="0.3">
      <c r="A4869" s="3">
        <v>44371</v>
      </c>
      <c r="B4869" s="2">
        <f t="shared" si="229"/>
        <v>2021</v>
      </c>
      <c r="C4869" s="2">
        <f t="shared" si="228"/>
        <v>6</v>
      </c>
      <c r="D4869" s="2">
        <v>749</v>
      </c>
      <c r="E4869" t="s">
        <v>4974</v>
      </c>
      <c r="F4869" s="4">
        <v>43860125</v>
      </c>
      <c r="G4869" s="2">
        <v>229.31</v>
      </c>
      <c r="H4869" t="s">
        <v>5792</v>
      </c>
      <c r="L4869" t="s">
        <v>5792</v>
      </c>
      <c r="AD4869" t="str">
        <f t="shared" si="230"/>
        <v xml:space="preserve">Energie, vodné, stočné, správcovské služby </v>
      </c>
    </row>
    <row r="4870" spans="1:30" x14ac:dyDescent="0.3">
      <c r="A4870" s="3">
        <v>44371</v>
      </c>
      <c r="B4870" s="2">
        <f t="shared" si="229"/>
        <v>2021</v>
      </c>
      <c r="C4870" s="2">
        <f t="shared" si="228"/>
        <v>6</v>
      </c>
      <c r="D4870" s="2">
        <v>739</v>
      </c>
      <c r="E4870" t="s">
        <v>4975</v>
      </c>
      <c r="F4870" s="4">
        <v>43860125</v>
      </c>
      <c r="G4870" s="2">
        <v>28.1</v>
      </c>
      <c r="H4870" t="s">
        <v>5792</v>
      </c>
      <c r="L4870" t="s">
        <v>5792</v>
      </c>
      <c r="AD4870" t="str">
        <f t="shared" si="230"/>
        <v xml:space="preserve">Energie, vodné, stočné, správcovské služby </v>
      </c>
    </row>
    <row r="4871" spans="1:30" x14ac:dyDescent="0.3">
      <c r="A4871" s="3">
        <v>44371</v>
      </c>
      <c r="B4871" s="2">
        <f t="shared" si="229"/>
        <v>2021</v>
      </c>
      <c r="C4871" s="2">
        <f t="shared" si="228"/>
        <v>6</v>
      </c>
      <c r="D4871" s="2">
        <v>738</v>
      </c>
      <c r="E4871" t="s">
        <v>4975</v>
      </c>
      <c r="F4871" s="4">
        <v>43860125</v>
      </c>
      <c r="G4871" s="2">
        <v>19.329999999999998</v>
      </c>
      <c r="H4871" t="s">
        <v>5792</v>
      </c>
      <c r="L4871" t="s">
        <v>5792</v>
      </c>
      <c r="AD4871" t="str">
        <f t="shared" si="230"/>
        <v xml:space="preserve">Energie, vodné, stočné, správcovské služby </v>
      </c>
    </row>
    <row r="4872" spans="1:30" x14ac:dyDescent="0.3">
      <c r="A4872" s="3">
        <v>44368</v>
      </c>
      <c r="B4872" s="2">
        <f t="shared" si="229"/>
        <v>2021</v>
      </c>
      <c r="C4872" s="2">
        <f t="shared" si="228"/>
        <v>6</v>
      </c>
      <c r="D4872" s="2">
        <v>795</v>
      </c>
      <c r="E4872" t="s">
        <v>4987</v>
      </c>
      <c r="F4872" s="4">
        <v>43860125</v>
      </c>
      <c r="G4872" s="2">
        <v>1374.91</v>
      </c>
      <c r="H4872" t="s">
        <v>5792</v>
      </c>
      <c r="L4872" t="s">
        <v>5792</v>
      </c>
      <c r="AD4872" t="str">
        <f t="shared" si="230"/>
        <v xml:space="preserve">Energie, vodné, stočné, správcovské služby </v>
      </c>
    </row>
    <row r="4873" spans="1:30" x14ac:dyDescent="0.3">
      <c r="A4873" s="3">
        <v>44358</v>
      </c>
      <c r="B4873" s="2">
        <f t="shared" si="229"/>
        <v>2021</v>
      </c>
      <c r="C4873" s="2">
        <f t="shared" si="228"/>
        <v>6</v>
      </c>
      <c r="D4873" s="2">
        <v>796</v>
      </c>
      <c r="E4873" t="s">
        <v>4987</v>
      </c>
      <c r="F4873" s="4">
        <v>43860125</v>
      </c>
      <c r="G4873" s="2">
        <v>-37.28</v>
      </c>
      <c r="H4873" t="s">
        <v>5792</v>
      </c>
      <c r="L4873" t="s">
        <v>5792</v>
      </c>
      <c r="AD4873" t="str">
        <f t="shared" si="230"/>
        <v xml:space="preserve">Energie, vodné, stočné, správcovské služby </v>
      </c>
    </row>
    <row r="4874" spans="1:30" x14ac:dyDescent="0.3">
      <c r="A4874" s="3">
        <v>44358</v>
      </c>
      <c r="B4874" s="2">
        <f t="shared" si="229"/>
        <v>2021</v>
      </c>
      <c r="C4874" s="2">
        <f t="shared" si="228"/>
        <v>6</v>
      </c>
      <c r="D4874" s="2">
        <v>789</v>
      </c>
      <c r="E4874" t="s">
        <v>5051</v>
      </c>
      <c r="F4874" s="4">
        <v>43860125</v>
      </c>
      <c r="G4874" s="2">
        <v>-81.42</v>
      </c>
      <c r="H4874" t="s">
        <v>5792</v>
      </c>
      <c r="L4874" t="s">
        <v>5792</v>
      </c>
      <c r="AD4874" t="str">
        <f t="shared" si="230"/>
        <v xml:space="preserve">Energie, vodné, stočné, správcovské služby </v>
      </c>
    </row>
    <row r="4875" spans="1:30" x14ac:dyDescent="0.3">
      <c r="A4875" s="3">
        <v>44358</v>
      </c>
      <c r="B4875" s="2">
        <f t="shared" si="229"/>
        <v>2021</v>
      </c>
      <c r="C4875" s="2">
        <f t="shared" si="228"/>
        <v>6</v>
      </c>
      <c r="D4875" s="2">
        <v>788</v>
      </c>
      <c r="E4875" t="s">
        <v>5052</v>
      </c>
      <c r="F4875" s="4">
        <v>43860125</v>
      </c>
      <c r="G4875" s="2">
        <v>-67.790000000000006</v>
      </c>
      <c r="H4875" t="s">
        <v>5792</v>
      </c>
      <c r="L4875" t="s">
        <v>5792</v>
      </c>
      <c r="AD4875" t="str">
        <f t="shared" si="230"/>
        <v xml:space="preserve">Energie, vodné, stočné, správcovské služby </v>
      </c>
    </row>
    <row r="4876" spans="1:30" x14ac:dyDescent="0.3">
      <c r="A4876" s="3">
        <v>44340</v>
      </c>
      <c r="B4876" s="2">
        <f t="shared" si="229"/>
        <v>2021</v>
      </c>
      <c r="C4876" s="2">
        <f t="shared" si="228"/>
        <v>5</v>
      </c>
      <c r="D4876" s="2">
        <v>576</v>
      </c>
      <c r="E4876" t="s">
        <v>5110</v>
      </c>
      <c r="F4876" s="4">
        <v>43860125</v>
      </c>
      <c r="G4876" s="2">
        <v>28.1</v>
      </c>
      <c r="H4876" t="s">
        <v>5792</v>
      </c>
      <c r="L4876" t="s">
        <v>5792</v>
      </c>
      <c r="AD4876" t="str">
        <f t="shared" si="230"/>
        <v xml:space="preserve">Energie, vodné, stočné, správcovské služby </v>
      </c>
    </row>
    <row r="4877" spans="1:30" x14ac:dyDescent="0.3">
      <c r="A4877" s="3">
        <v>44340</v>
      </c>
      <c r="B4877" s="2">
        <f t="shared" si="229"/>
        <v>2021</v>
      </c>
      <c r="C4877" s="2">
        <f t="shared" si="228"/>
        <v>5</v>
      </c>
      <c r="D4877" s="2">
        <v>575</v>
      </c>
      <c r="E4877" t="s">
        <v>5110</v>
      </c>
      <c r="F4877" s="4">
        <v>43860125</v>
      </c>
      <c r="G4877" s="2">
        <v>19.329999999999998</v>
      </c>
      <c r="H4877" t="s">
        <v>5792</v>
      </c>
      <c r="L4877" t="s">
        <v>5792</v>
      </c>
      <c r="AD4877" t="str">
        <f t="shared" si="230"/>
        <v xml:space="preserve">Energie, vodné, stočné, správcovské služby </v>
      </c>
    </row>
    <row r="4878" spans="1:30" x14ac:dyDescent="0.3">
      <c r="A4878" s="3">
        <v>44340</v>
      </c>
      <c r="B4878" s="2">
        <f t="shared" si="229"/>
        <v>2021</v>
      </c>
      <c r="C4878" s="2">
        <f t="shared" si="228"/>
        <v>5</v>
      </c>
      <c r="D4878" s="2">
        <v>588</v>
      </c>
      <c r="E4878" t="s">
        <v>5111</v>
      </c>
      <c r="F4878" s="4">
        <v>43860125</v>
      </c>
      <c r="G4878" s="2">
        <v>229.31</v>
      </c>
      <c r="H4878" t="s">
        <v>5792</v>
      </c>
      <c r="L4878" t="s">
        <v>5792</v>
      </c>
      <c r="AD4878" t="str">
        <f t="shared" si="230"/>
        <v xml:space="preserve">Energie, vodné, stočné, správcovské služby </v>
      </c>
    </row>
    <row r="4879" spans="1:30" x14ac:dyDescent="0.3">
      <c r="A4879" s="3">
        <v>44340</v>
      </c>
      <c r="B4879" s="2">
        <f t="shared" si="229"/>
        <v>2021</v>
      </c>
      <c r="C4879" s="2">
        <f t="shared" si="228"/>
        <v>5</v>
      </c>
      <c r="D4879" s="2">
        <v>669</v>
      </c>
      <c r="E4879" t="s">
        <v>5112</v>
      </c>
      <c r="F4879" s="4">
        <v>43860125</v>
      </c>
      <c r="G4879" s="2">
        <v>2197.81</v>
      </c>
      <c r="H4879" t="s">
        <v>5792</v>
      </c>
      <c r="L4879" t="s">
        <v>5792</v>
      </c>
      <c r="AD4879" t="str">
        <f t="shared" si="230"/>
        <v xml:space="preserve">Energie, vodné, stočné, správcovské služby </v>
      </c>
    </row>
    <row r="4880" spans="1:30" x14ac:dyDescent="0.3">
      <c r="A4880" s="3">
        <v>44340</v>
      </c>
      <c r="B4880" s="2">
        <f t="shared" si="229"/>
        <v>2021</v>
      </c>
      <c r="C4880" s="2">
        <f t="shared" si="228"/>
        <v>5</v>
      </c>
      <c r="D4880" s="2">
        <v>668</v>
      </c>
      <c r="E4880" t="s">
        <v>5112</v>
      </c>
      <c r="F4880" s="4">
        <v>43860125</v>
      </c>
      <c r="G4880" s="2">
        <v>341.62</v>
      </c>
      <c r="H4880" t="s">
        <v>5792</v>
      </c>
      <c r="L4880" t="s">
        <v>5792</v>
      </c>
      <c r="AD4880" t="str">
        <f t="shared" si="230"/>
        <v xml:space="preserve">Energie, vodné, stočné, správcovské služby </v>
      </c>
    </row>
    <row r="4881" spans="1:30" x14ac:dyDescent="0.3">
      <c r="A4881" s="3">
        <v>44340</v>
      </c>
      <c r="B4881" s="2">
        <f t="shared" si="229"/>
        <v>2021</v>
      </c>
      <c r="C4881" s="2">
        <f t="shared" si="228"/>
        <v>5</v>
      </c>
      <c r="D4881" s="2">
        <v>667</v>
      </c>
      <c r="E4881" t="s">
        <v>5113</v>
      </c>
      <c r="F4881" s="4">
        <v>43860125</v>
      </c>
      <c r="G4881" s="2">
        <v>186.92</v>
      </c>
      <c r="H4881" t="s">
        <v>5792</v>
      </c>
      <c r="L4881" t="s">
        <v>5792</v>
      </c>
      <c r="AD4881" t="str">
        <f t="shared" si="230"/>
        <v xml:space="preserve">Energie, vodné, stočné, správcovské služby </v>
      </c>
    </row>
    <row r="4882" spans="1:30" x14ac:dyDescent="0.3">
      <c r="A4882" s="3">
        <v>44340</v>
      </c>
      <c r="B4882" s="2">
        <f t="shared" si="229"/>
        <v>2021</v>
      </c>
      <c r="C4882" s="2">
        <f t="shared" si="228"/>
        <v>5</v>
      </c>
      <c r="D4882" s="2">
        <v>666</v>
      </c>
      <c r="E4882" t="s">
        <v>5114</v>
      </c>
      <c r="F4882" s="4">
        <v>43860125</v>
      </c>
      <c r="G4882" s="2">
        <v>87.61</v>
      </c>
      <c r="H4882" t="s">
        <v>5792</v>
      </c>
      <c r="L4882" t="s">
        <v>5792</v>
      </c>
      <c r="AD4882" t="str">
        <f t="shared" si="230"/>
        <v xml:space="preserve">Energie, vodné, stočné, správcovské služby </v>
      </c>
    </row>
    <row r="4883" spans="1:30" x14ac:dyDescent="0.3">
      <c r="A4883" s="3">
        <v>44340</v>
      </c>
      <c r="B4883" s="2">
        <f t="shared" si="229"/>
        <v>2021</v>
      </c>
      <c r="C4883" s="2">
        <f t="shared" si="228"/>
        <v>5</v>
      </c>
      <c r="D4883" s="2">
        <v>570</v>
      </c>
      <c r="E4883" t="s">
        <v>5115</v>
      </c>
      <c r="F4883" s="4">
        <v>43860125</v>
      </c>
      <c r="G4883" s="2">
        <v>100.5</v>
      </c>
      <c r="H4883" t="s">
        <v>5792</v>
      </c>
      <c r="L4883" t="s">
        <v>5792</v>
      </c>
      <c r="AD4883" t="str">
        <f t="shared" si="230"/>
        <v xml:space="preserve">Energie, vodné, stočné, správcovské služby </v>
      </c>
    </row>
    <row r="4884" spans="1:30" x14ac:dyDescent="0.3">
      <c r="A4884" s="3">
        <v>44337</v>
      </c>
      <c r="B4884" s="2">
        <f t="shared" si="229"/>
        <v>2021</v>
      </c>
      <c r="C4884" s="2">
        <f t="shared" si="228"/>
        <v>5</v>
      </c>
      <c r="D4884" s="2">
        <v>622</v>
      </c>
      <c r="E4884" t="s">
        <v>5119</v>
      </c>
      <c r="F4884" s="4">
        <v>43860125</v>
      </c>
      <c r="G4884" s="2">
        <v>1322.98</v>
      </c>
      <c r="H4884" t="s">
        <v>5792</v>
      </c>
      <c r="L4884" t="s">
        <v>5792</v>
      </c>
      <c r="AD4884" t="str">
        <f t="shared" si="230"/>
        <v xml:space="preserve">Energie, vodné, stočné, správcovské služby </v>
      </c>
    </row>
    <row r="4885" spans="1:30" x14ac:dyDescent="0.3">
      <c r="A4885" s="3">
        <v>44327</v>
      </c>
      <c r="B4885" s="2">
        <f t="shared" si="229"/>
        <v>2021</v>
      </c>
      <c r="C4885" s="2">
        <f t="shared" si="228"/>
        <v>5</v>
      </c>
      <c r="D4885" s="2">
        <v>654</v>
      </c>
      <c r="E4885" t="s">
        <v>5185</v>
      </c>
      <c r="F4885" s="4">
        <v>43860125</v>
      </c>
      <c r="G4885" s="2">
        <v>-101.25</v>
      </c>
      <c r="H4885" t="s">
        <v>5792</v>
      </c>
      <c r="L4885" t="s">
        <v>5792</v>
      </c>
      <c r="AD4885" t="str">
        <f t="shared" si="230"/>
        <v xml:space="preserve">Energie, vodné, stočné, správcovské služby </v>
      </c>
    </row>
    <row r="4886" spans="1:30" x14ac:dyDescent="0.3">
      <c r="A4886" s="3">
        <v>44327</v>
      </c>
      <c r="B4886" s="2">
        <f t="shared" si="229"/>
        <v>2021</v>
      </c>
      <c r="C4886" s="2">
        <f t="shared" si="228"/>
        <v>5</v>
      </c>
      <c r="D4886" s="2">
        <v>653</v>
      </c>
      <c r="E4886" t="s">
        <v>5186</v>
      </c>
      <c r="F4886" s="4">
        <v>43860125</v>
      </c>
      <c r="G4886" s="2">
        <v>-67.67</v>
      </c>
      <c r="H4886" t="s">
        <v>5792</v>
      </c>
      <c r="L4886" t="s">
        <v>5792</v>
      </c>
      <c r="AD4886" t="str">
        <f t="shared" si="230"/>
        <v xml:space="preserve">Energie, vodné, stočné, správcovské služby </v>
      </c>
    </row>
    <row r="4887" spans="1:30" x14ac:dyDescent="0.3">
      <c r="A4887" s="3">
        <v>44323</v>
      </c>
      <c r="B4887" s="2">
        <f t="shared" si="229"/>
        <v>2021</v>
      </c>
      <c r="C4887" s="2">
        <f t="shared" si="228"/>
        <v>5</v>
      </c>
      <c r="D4887" s="2">
        <v>623</v>
      </c>
      <c r="E4887" t="s">
        <v>5119</v>
      </c>
      <c r="F4887" s="4">
        <v>43860125</v>
      </c>
      <c r="G4887" s="2">
        <v>-32.880000000000003</v>
      </c>
      <c r="H4887" t="s">
        <v>5792</v>
      </c>
      <c r="L4887" t="s">
        <v>5792</v>
      </c>
      <c r="AD4887" t="str">
        <f t="shared" si="230"/>
        <v xml:space="preserve">Energie, vodné, stočné, správcovské služby </v>
      </c>
    </row>
    <row r="4888" spans="1:30" x14ac:dyDescent="0.3">
      <c r="A4888" s="3">
        <v>44314</v>
      </c>
      <c r="B4888" s="2">
        <f t="shared" si="229"/>
        <v>2021</v>
      </c>
      <c r="C4888" s="2">
        <f t="shared" si="228"/>
        <v>4</v>
      </c>
      <c r="D4888" s="2">
        <v>509</v>
      </c>
      <c r="E4888" t="s">
        <v>5250</v>
      </c>
      <c r="F4888" s="4">
        <v>43860125</v>
      </c>
      <c r="G4888" s="2">
        <v>15.35</v>
      </c>
      <c r="H4888" t="s">
        <v>5792</v>
      </c>
      <c r="L4888" t="s">
        <v>5792</v>
      </c>
      <c r="AD4888" t="str">
        <f t="shared" si="230"/>
        <v xml:space="preserve">Energie, vodné, stočné, správcovské služby </v>
      </c>
    </row>
    <row r="4889" spans="1:30" x14ac:dyDescent="0.3">
      <c r="A4889" s="3">
        <v>44312</v>
      </c>
      <c r="B4889" s="2">
        <f t="shared" si="229"/>
        <v>2021</v>
      </c>
      <c r="C4889" s="2">
        <f t="shared" si="228"/>
        <v>4</v>
      </c>
      <c r="D4889" s="2">
        <v>428</v>
      </c>
      <c r="E4889" t="s">
        <v>5262</v>
      </c>
      <c r="F4889" s="4">
        <v>43860125</v>
      </c>
      <c r="G4889" s="2">
        <v>229.31</v>
      </c>
      <c r="H4889" t="s">
        <v>5792</v>
      </c>
      <c r="L4889" t="s">
        <v>5792</v>
      </c>
      <c r="AD4889" t="str">
        <f t="shared" si="230"/>
        <v xml:space="preserve">Energie, vodné, stočné, správcovské služby </v>
      </c>
    </row>
    <row r="4890" spans="1:30" x14ac:dyDescent="0.3">
      <c r="A4890" s="3">
        <v>44309</v>
      </c>
      <c r="B4890" s="2">
        <f t="shared" si="229"/>
        <v>2021</v>
      </c>
      <c r="C4890" s="2">
        <f t="shared" si="228"/>
        <v>4</v>
      </c>
      <c r="D4890" s="2">
        <v>501</v>
      </c>
      <c r="E4890" t="s">
        <v>5263</v>
      </c>
      <c r="F4890" s="4">
        <v>43860125</v>
      </c>
      <c r="G4890" s="2">
        <v>2197.81</v>
      </c>
      <c r="H4890" t="s">
        <v>5792</v>
      </c>
      <c r="L4890" t="s">
        <v>5792</v>
      </c>
      <c r="AD4890" t="str">
        <f t="shared" si="230"/>
        <v xml:space="preserve">Energie, vodné, stočné, správcovské služby </v>
      </c>
    </row>
    <row r="4891" spans="1:30" x14ac:dyDescent="0.3">
      <c r="A4891" s="3">
        <v>44309</v>
      </c>
      <c r="B4891" s="2">
        <f t="shared" si="229"/>
        <v>2021</v>
      </c>
      <c r="C4891" s="2">
        <f t="shared" si="228"/>
        <v>4</v>
      </c>
      <c r="D4891" s="2">
        <v>500</v>
      </c>
      <c r="E4891" t="s">
        <v>5263</v>
      </c>
      <c r="F4891" s="4">
        <v>43860125</v>
      </c>
      <c r="G4891" s="2">
        <v>341.62</v>
      </c>
      <c r="H4891" t="s">
        <v>5792</v>
      </c>
      <c r="L4891" t="s">
        <v>5792</v>
      </c>
      <c r="AD4891" t="str">
        <f t="shared" si="230"/>
        <v xml:space="preserve">Energie, vodné, stočné, správcovské služby </v>
      </c>
    </row>
    <row r="4892" spans="1:30" x14ac:dyDescent="0.3">
      <c r="A4892" s="3">
        <v>44309</v>
      </c>
      <c r="B4892" s="2">
        <f t="shared" si="229"/>
        <v>2021</v>
      </c>
      <c r="C4892" s="2">
        <f t="shared" si="228"/>
        <v>4</v>
      </c>
      <c r="D4892" s="2">
        <v>499</v>
      </c>
      <c r="E4892" t="s">
        <v>5264</v>
      </c>
      <c r="F4892" s="4">
        <v>43860125</v>
      </c>
      <c r="G4892" s="2">
        <v>186.92</v>
      </c>
      <c r="H4892" t="s">
        <v>5792</v>
      </c>
      <c r="L4892" t="s">
        <v>5792</v>
      </c>
      <c r="AD4892" t="str">
        <f t="shared" si="230"/>
        <v xml:space="preserve">Energie, vodné, stočné, správcovské služby </v>
      </c>
    </row>
    <row r="4893" spans="1:30" x14ac:dyDescent="0.3">
      <c r="A4893" s="3">
        <v>44309</v>
      </c>
      <c r="B4893" s="2">
        <f t="shared" si="229"/>
        <v>2021</v>
      </c>
      <c r="C4893" s="2">
        <f t="shared" si="228"/>
        <v>4</v>
      </c>
      <c r="D4893" s="2">
        <v>498</v>
      </c>
      <c r="E4893" t="s">
        <v>5265</v>
      </c>
      <c r="F4893" s="4">
        <v>43860125</v>
      </c>
      <c r="G4893" s="2">
        <v>87.61</v>
      </c>
      <c r="H4893" t="s">
        <v>5792</v>
      </c>
      <c r="L4893" t="s">
        <v>5792</v>
      </c>
      <c r="AD4893" t="str">
        <f t="shared" si="230"/>
        <v xml:space="preserve">Energie, vodné, stočné, správcovské služby </v>
      </c>
    </row>
    <row r="4894" spans="1:30" x14ac:dyDescent="0.3">
      <c r="A4894" s="3">
        <v>44309</v>
      </c>
      <c r="B4894" s="2">
        <f t="shared" si="229"/>
        <v>2021</v>
      </c>
      <c r="C4894" s="2">
        <f t="shared" si="228"/>
        <v>4</v>
      </c>
      <c r="D4894" s="2">
        <v>427</v>
      </c>
      <c r="E4894" t="s">
        <v>5266</v>
      </c>
      <c r="F4894" s="4">
        <v>43860125</v>
      </c>
      <c r="G4894" s="2">
        <v>100.5</v>
      </c>
      <c r="H4894" t="s">
        <v>5792</v>
      </c>
      <c r="L4894" t="s">
        <v>5792</v>
      </c>
      <c r="AD4894" t="str">
        <f t="shared" si="230"/>
        <v xml:space="preserve">Energie, vodné, stočné, správcovské služby </v>
      </c>
    </row>
    <row r="4895" spans="1:30" x14ac:dyDescent="0.3">
      <c r="A4895" s="3">
        <v>44309</v>
      </c>
      <c r="B4895" s="2">
        <f t="shared" si="229"/>
        <v>2021</v>
      </c>
      <c r="C4895" s="2">
        <f t="shared" si="228"/>
        <v>4</v>
      </c>
      <c r="D4895" s="2">
        <v>424</v>
      </c>
      <c r="E4895" t="s">
        <v>5267</v>
      </c>
      <c r="F4895" s="4">
        <v>43860125</v>
      </c>
      <c r="G4895" s="2">
        <v>19.329999999999998</v>
      </c>
      <c r="H4895" t="s">
        <v>5792</v>
      </c>
      <c r="L4895" t="s">
        <v>5792</v>
      </c>
      <c r="AD4895" t="str">
        <f t="shared" si="230"/>
        <v xml:space="preserve">Energie, vodné, stočné, správcovské služby </v>
      </c>
    </row>
    <row r="4896" spans="1:30" x14ac:dyDescent="0.3">
      <c r="A4896" s="3">
        <v>44309</v>
      </c>
      <c r="B4896" s="2">
        <f t="shared" si="229"/>
        <v>2021</v>
      </c>
      <c r="C4896" s="2">
        <f t="shared" si="228"/>
        <v>4</v>
      </c>
      <c r="D4896" s="2">
        <v>417</v>
      </c>
      <c r="E4896" t="s">
        <v>5267</v>
      </c>
      <c r="F4896" s="4">
        <v>43860125</v>
      </c>
      <c r="G4896" s="2">
        <v>28.1</v>
      </c>
      <c r="H4896" t="s">
        <v>5792</v>
      </c>
      <c r="L4896" t="s">
        <v>5792</v>
      </c>
      <c r="AD4896" t="str">
        <f t="shared" si="230"/>
        <v xml:space="preserve">Energie, vodné, stočné, správcovské služby </v>
      </c>
    </row>
    <row r="4897" spans="1:30" x14ac:dyDescent="0.3">
      <c r="A4897" s="3">
        <v>44302</v>
      </c>
      <c r="B4897" s="2">
        <f t="shared" si="229"/>
        <v>2021</v>
      </c>
      <c r="C4897" s="2">
        <f t="shared" si="228"/>
        <v>4</v>
      </c>
      <c r="D4897" s="2">
        <v>493</v>
      </c>
      <c r="E4897" t="s">
        <v>5282</v>
      </c>
      <c r="F4897" s="4">
        <v>43860125</v>
      </c>
      <c r="G4897" s="2">
        <v>-80.319999999999993</v>
      </c>
      <c r="H4897" t="s">
        <v>5792</v>
      </c>
      <c r="L4897" t="s">
        <v>5792</v>
      </c>
      <c r="AD4897" t="str">
        <f t="shared" si="230"/>
        <v xml:space="preserve">Energie, vodné, stočné, správcovské služby </v>
      </c>
    </row>
    <row r="4898" spans="1:30" x14ac:dyDescent="0.3">
      <c r="A4898" s="3">
        <v>44302</v>
      </c>
      <c r="B4898" s="2">
        <f t="shared" si="229"/>
        <v>2021</v>
      </c>
      <c r="C4898" s="2">
        <f t="shared" si="228"/>
        <v>4</v>
      </c>
      <c r="D4898" s="2">
        <v>492</v>
      </c>
      <c r="E4898" t="s">
        <v>5283</v>
      </c>
      <c r="F4898" s="4">
        <v>43860125</v>
      </c>
      <c r="G4898" s="2">
        <v>-67.67</v>
      </c>
      <c r="H4898" t="s">
        <v>5792</v>
      </c>
      <c r="L4898" t="s">
        <v>5792</v>
      </c>
      <c r="AD4898" t="str">
        <f t="shared" si="230"/>
        <v xml:space="preserve">Energie, vodné, stočné, správcovské služby </v>
      </c>
    </row>
    <row r="4899" spans="1:30" x14ac:dyDescent="0.3">
      <c r="A4899" s="3">
        <v>44302</v>
      </c>
      <c r="B4899" s="2">
        <f t="shared" si="229"/>
        <v>2021</v>
      </c>
      <c r="C4899" s="2">
        <f t="shared" si="228"/>
        <v>4</v>
      </c>
      <c r="D4899" s="2">
        <v>490</v>
      </c>
      <c r="E4899" t="s">
        <v>5284</v>
      </c>
      <c r="F4899" s="4">
        <v>43860125</v>
      </c>
      <c r="G4899" s="2">
        <v>-9.4700000000000006</v>
      </c>
      <c r="H4899" t="s">
        <v>5792</v>
      </c>
      <c r="L4899" t="s">
        <v>5792</v>
      </c>
      <c r="AD4899" t="str">
        <f t="shared" si="230"/>
        <v xml:space="preserve">Energie, vodné, stočné, správcovské služby </v>
      </c>
    </row>
    <row r="4900" spans="1:30" x14ac:dyDescent="0.3">
      <c r="A4900" s="3">
        <v>44302</v>
      </c>
      <c r="B4900" s="2">
        <f t="shared" si="229"/>
        <v>2021</v>
      </c>
      <c r="C4900" s="2">
        <f t="shared" si="228"/>
        <v>4</v>
      </c>
      <c r="D4900" s="2">
        <v>491</v>
      </c>
      <c r="E4900" t="s">
        <v>5284</v>
      </c>
      <c r="F4900" s="4">
        <v>43860125</v>
      </c>
      <c r="G4900" s="2">
        <v>-151.13999999999999</v>
      </c>
      <c r="H4900" t="s">
        <v>5792</v>
      </c>
      <c r="L4900" t="s">
        <v>5792</v>
      </c>
      <c r="AD4900" t="str">
        <f t="shared" si="230"/>
        <v xml:space="preserve">Energie, vodné, stočné, správcovské služby </v>
      </c>
    </row>
    <row r="4901" spans="1:30" x14ac:dyDescent="0.3">
      <c r="A4901" s="3">
        <v>44278</v>
      </c>
      <c r="B4901" s="2">
        <f t="shared" si="229"/>
        <v>2021</v>
      </c>
      <c r="C4901" s="2">
        <f t="shared" si="228"/>
        <v>3</v>
      </c>
      <c r="D4901" s="2">
        <v>330</v>
      </c>
      <c r="E4901" t="s">
        <v>5417</v>
      </c>
      <c r="F4901" s="4">
        <v>43860125</v>
      </c>
      <c r="G4901" s="2">
        <v>87.61</v>
      </c>
      <c r="H4901" t="s">
        <v>5792</v>
      </c>
      <c r="L4901" t="s">
        <v>5792</v>
      </c>
      <c r="AD4901" t="str">
        <f t="shared" si="230"/>
        <v xml:space="preserve">Energie, vodné, stočné, správcovské služby </v>
      </c>
    </row>
    <row r="4902" spans="1:30" x14ac:dyDescent="0.3">
      <c r="A4902" s="3">
        <v>44278</v>
      </c>
      <c r="B4902" s="2">
        <f t="shared" si="229"/>
        <v>2021</v>
      </c>
      <c r="C4902" s="2">
        <f t="shared" si="228"/>
        <v>3</v>
      </c>
      <c r="D4902" s="2">
        <v>329</v>
      </c>
      <c r="E4902" t="s">
        <v>5418</v>
      </c>
      <c r="F4902" s="4">
        <v>43860125</v>
      </c>
      <c r="G4902" s="2">
        <v>186.92</v>
      </c>
      <c r="H4902" t="s">
        <v>5792</v>
      </c>
      <c r="L4902" t="s">
        <v>5792</v>
      </c>
      <c r="AD4902" t="str">
        <f t="shared" si="230"/>
        <v xml:space="preserve">Energie, vodné, stočné, správcovské služby </v>
      </c>
    </row>
    <row r="4903" spans="1:30" x14ac:dyDescent="0.3">
      <c r="A4903" s="3">
        <v>44278</v>
      </c>
      <c r="B4903" s="2">
        <f t="shared" si="229"/>
        <v>2021</v>
      </c>
      <c r="C4903" s="2">
        <f t="shared" si="228"/>
        <v>3</v>
      </c>
      <c r="D4903" s="2">
        <v>327</v>
      </c>
      <c r="E4903" t="s">
        <v>5419</v>
      </c>
      <c r="F4903" s="4">
        <v>43860125</v>
      </c>
      <c r="G4903" s="2">
        <v>2197.81</v>
      </c>
      <c r="H4903" t="s">
        <v>5792</v>
      </c>
      <c r="L4903" t="s">
        <v>5792</v>
      </c>
      <c r="AD4903" t="str">
        <f t="shared" si="230"/>
        <v xml:space="preserve">Energie, vodné, stočné, správcovské služby </v>
      </c>
    </row>
    <row r="4904" spans="1:30" x14ac:dyDescent="0.3">
      <c r="A4904" s="3">
        <v>44278</v>
      </c>
      <c r="B4904" s="2">
        <f t="shared" si="229"/>
        <v>2021</v>
      </c>
      <c r="C4904" s="2">
        <f t="shared" si="228"/>
        <v>3</v>
      </c>
      <c r="D4904" s="2">
        <v>326</v>
      </c>
      <c r="E4904" t="s">
        <v>5419</v>
      </c>
      <c r="F4904" s="4">
        <v>43860125</v>
      </c>
      <c r="G4904" s="2">
        <v>341.62</v>
      </c>
      <c r="H4904" t="s">
        <v>5792</v>
      </c>
      <c r="L4904" t="s">
        <v>5792</v>
      </c>
      <c r="AD4904" t="str">
        <f t="shared" si="230"/>
        <v xml:space="preserve">Energie, vodné, stočné, správcovské služby </v>
      </c>
    </row>
    <row r="4905" spans="1:30" x14ac:dyDescent="0.3">
      <c r="A4905" s="3">
        <v>44278</v>
      </c>
      <c r="B4905" s="2">
        <f t="shared" si="229"/>
        <v>2021</v>
      </c>
      <c r="C4905" s="2">
        <f t="shared" si="228"/>
        <v>3</v>
      </c>
      <c r="D4905" s="2">
        <v>243</v>
      </c>
      <c r="E4905" t="s">
        <v>5425</v>
      </c>
      <c r="F4905" s="4">
        <v>43860125</v>
      </c>
      <c r="G4905" s="2">
        <v>118.06</v>
      </c>
      <c r="H4905" t="s">
        <v>5792</v>
      </c>
      <c r="L4905" t="s">
        <v>5792</v>
      </c>
      <c r="AD4905" t="str">
        <f t="shared" si="230"/>
        <v xml:space="preserve">Energie, vodné, stočné, správcovské služby </v>
      </c>
    </row>
    <row r="4906" spans="1:30" x14ac:dyDescent="0.3">
      <c r="A4906" s="3">
        <v>44278</v>
      </c>
      <c r="B4906" s="2">
        <f t="shared" si="229"/>
        <v>2021</v>
      </c>
      <c r="C4906" s="2">
        <f t="shared" si="228"/>
        <v>3</v>
      </c>
      <c r="D4906" s="2">
        <v>242</v>
      </c>
      <c r="E4906" t="s">
        <v>5426</v>
      </c>
      <c r="F4906" s="4">
        <v>43860125</v>
      </c>
      <c r="G4906" s="2">
        <v>229.31</v>
      </c>
      <c r="H4906" t="s">
        <v>5792</v>
      </c>
      <c r="L4906" t="s">
        <v>5792</v>
      </c>
      <c r="AD4906" t="str">
        <f t="shared" si="230"/>
        <v xml:space="preserve">Energie, vodné, stočné, správcovské služby </v>
      </c>
    </row>
    <row r="4907" spans="1:30" x14ac:dyDescent="0.3">
      <c r="A4907" s="3">
        <v>44278</v>
      </c>
      <c r="B4907" s="2">
        <f t="shared" si="229"/>
        <v>2021</v>
      </c>
      <c r="C4907" s="2">
        <f t="shared" si="228"/>
        <v>3</v>
      </c>
      <c r="D4907" s="2">
        <v>240</v>
      </c>
      <c r="E4907" t="s">
        <v>5427</v>
      </c>
      <c r="F4907" s="4">
        <v>43860125</v>
      </c>
      <c r="G4907" s="2">
        <v>28.1</v>
      </c>
      <c r="H4907" t="s">
        <v>5792</v>
      </c>
      <c r="L4907" t="s">
        <v>5792</v>
      </c>
      <c r="AD4907" t="str">
        <f t="shared" si="230"/>
        <v xml:space="preserve">Energie, vodné, stočné, správcovské služby </v>
      </c>
    </row>
    <row r="4908" spans="1:30" x14ac:dyDescent="0.3">
      <c r="A4908" s="3">
        <v>44278</v>
      </c>
      <c r="B4908" s="2">
        <f t="shared" si="229"/>
        <v>2021</v>
      </c>
      <c r="C4908" s="2">
        <f t="shared" si="228"/>
        <v>3</v>
      </c>
      <c r="D4908" s="2">
        <v>239</v>
      </c>
      <c r="E4908" t="s">
        <v>5427</v>
      </c>
      <c r="F4908" s="4">
        <v>43860125</v>
      </c>
      <c r="G4908" s="2">
        <v>19.329999999999998</v>
      </c>
      <c r="H4908" t="s">
        <v>5792</v>
      </c>
      <c r="L4908" t="s">
        <v>5792</v>
      </c>
      <c r="AD4908" t="str">
        <f t="shared" si="230"/>
        <v xml:space="preserve">Energie, vodné, stočné, správcovské služby </v>
      </c>
    </row>
    <row r="4909" spans="1:30" x14ac:dyDescent="0.3">
      <c r="A4909" s="3">
        <v>44274</v>
      </c>
      <c r="B4909" s="2">
        <f t="shared" si="229"/>
        <v>2021</v>
      </c>
      <c r="C4909" s="2">
        <f t="shared" si="228"/>
        <v>3</v>
      </c>
      <c r="D4909" s="2">
        <v>323</v>
      </c>
      <c r="E4909" t="s">
        <v>5455</v>
      </c>
      <c r="F4909" s="4">
        <v>43860125</v>
      </c>
      <c r="G4909" s="2">
        <v>-12.4</v>
      </c>
      <c r="H4909" t="s">
        <v>5792</v>
      </c>
      <c r="L4909" t="s">
        <v>5792</v>
      </c>
      <c r="AD4909" t="str">
        <f t="shared" si="230"/>
        <v xml:space="preserve">Energie, vodné, stočné, správcovské služby </v>
      </c>
    </row>
    <row r="4910" spans="1:30" x14ac:dyDescent="0.3">
      <c r="A4910" s="3">
        <v>44274</v>
      </c>
      <c r="B4910" s="2">
        <f t="shared" si="229"/>
        <v>2021</v>
      </c>
      <c r="C4910" s="2">
        <f t="shared" si="228"/>
        <v>3</v>
      </c>
      <c r="D4910" s="2">
        <v>301</v>
      </c>
      <c r="E4910" t="s">
        <v>5456</v>
      </c>
      <c r="F4910" s="4">
        <v>43860125</v>
      </c>
      <c r="G4910" s="2">
        <v>-138.49</v>
      </c>
      <c r="H4910" t="s">
        <v>5792</v>
      </c>
      <c r="L4910" t="s">
        <v>5792</v>
      </c>
      <c r="AD4910" t="str">
        <f t="shared" si="230"/>
        <v xml:space="preserve">Energie, vodné, stočné, správcovské služby </v>
      </c>
    </row>
    <row r="4911" spans="1:30" x14ac:dyDescent="0.3">
      <c r="A4911" s="3">
        <v>44274</v>
      </c>
      <c r="B4911" s="2">
        <f t="shared" si="229"/>
        <v>2021</v>
      </c>
      <c r="C4911" s="2">
        <f t="shared" si="228"/>
        <v>3</v>
      </c>
      <c r="D4911" s="2">
        <v>296</v>
      </c>
      <c r="E4911" t="s">
        <v>5457</v>
      </c>
      <c r="F4911" s="4">
        <v>43860125</v>
      </c>
      <c r="G4911" s="2">
        <v>-67.790000000000006</v>
      </c>
      <c r="H4911" t="s">
        <v>5792</v>
      </c>
      <c r="L4911" t="s">
        <v>5792</v>
      </c>
      <c r="AD4911" t="str">
        <f t="shared" si="230"/>
        <v xml:space="preserve">Energie, vodné, stočné, správcovské služby </v>
      </c>
    </row>
    <row r="4912" spans="1:30" x14ac:dyDescent="0.3">
      <c r="A4912" s="3">
        <v>44274</v>
      </c>
      <c r="B4912" s="2">
        <f t="shared" si="229"/>
        <v>2021</v>
      </c>
      <c r="C4912" s="2">
        <f t="shared" si="228"/>
        <v>3</v>
      </c>
      <c r="D4912" s="2">
        <v>295</v>
      </c>
      <c r="E4912" t="s">
        <v>5458</v>
      </c>
      <c r="F4912" s="4">
        <v>43860125</v>
      </c>
      <c r="G4912" s="2">
        <v>-102.75</v>
      </c>
      <c r="H4912" t="s">
        <v>5792</v>
      </c>
      <c r="L4912" t="s">
        <v>5792</v>
      </c>
      <c r="AD4912" t="str">
        <f t="shared" si="230"/>
        <v xml:space="preserve">Energie, vodné, stočné, správcovské služby </v>
      </c>
    </row>
    <row r="4913" spans="1:30" x14ac:dyDescent="0.3">
      <c r="A4913" s="3">
        <v>44272</v>
      </c>
      <c r="B4913" s="2">
        <f t="shared" si="229"/>
        <v>2021</v>
      </c>
      <c r="C4913" s="2">
        <f t="shared" si="228"/>
        <v>3</v>
      </c>
      <c r="D4913" s="2">
        <v>261</v>
      </c>
      <c r="E4913" t="s">
        <v>5456</v>
      </c>
      <c r="F4913" s="4">
        <v>43860125</v>
      </c>
      <c r="G4913" s="2">
        <v>-20.27</v>
      </c>
      <c r="H4913" t="s">
        <v>5792</v>
      </c>
      <c r="L4913" t="s">
        <v>5792</v>
      </c>
      <c r="AD4913" t="str">
        <f t="shared" si="230"/>
        <v xml:space="preserve">Energie, vodné, stočné, správcovské služby </v>
      </c>
    </row>
    <row r="4914" spans="1:30" x14ac:dyDescent="0.3">
      <c r="A4914" s="3">
        <v>44252</v>
      </c>
      <c r="B4914" s="2">
        <f t="shared" si="229"/>
        <v>2021</v>
      </c>
      <c r="C4914" s="2">
        <f t="shared" si="228"/>
        <v>2</v>
      </c>
      <c r="D4914" s="2">
        <v>185</v>
      </c>
      <c r="E4914" t="s">
        <v>5552</v>
      </c>
      <c r="F4914" s="4">
        <v>43860125</v>
      </c>
      <c r="G4914" s="2">
        <v>87.61</v>
      </c>
      <c r="H4914" t="s">
        <v>5792</v>
      </c>
      <c r="L4914" t="s">
        <v>5792</v>
      </c>
      <c r="AD4914" t="str">
        <f t="shared" si="230"/>
        <v xml:space="preserve">Energie, vodné, stočné, správcovské služby </v>
      </c>
    </row>
    <row r="4915" spans="1:30" x14ac:dyDescent="0.3">
      <c r="A4915" s="3">
        <v>44252</v>
      </c>
      <c r="B4915" s="2">
        <f t="shared" si="229"/>
        <v>2021</v>
      </c>
      <c r="C4915" s="2">
        <f t="shared" si="228"/>
        <v>2</v>
      </c>
      <c r="D4915" s="2">
        <v>184</v>
      </c>
      <c r="E4915" t="s">
        <v>5553</v>
      </c>
      <c r="F4915" s="4">
        <v>43860125</v>
      </c>
      <c r="G4915" s="2">
        <v>186.92</v>
      </c>
      <c r="H4915" t="s">
        <v>5792</v>
      </c>
      <c r="L4915" t="s">
        <v>5792</v>
      </c>
      <c r="AD4915" t="str">
        <f t="shared" si="230"/>
        <v xml:space="preserve">Energie, vodné, stočné, správcovské služby </v>
      </c>
    </row>
    <row r="4916" spans="1:30" x14ac:dyDescent="0.3">
      <c r="A4916" s="3">
        <v>44252</v>
      </c>
      <c r="B4916" s="2">
        <f t="shared" si="229"/>
        <v>2021</v>
      </c>
      <c r="C4916" s="2">
        <f t="shared" si="228"/>
        <v>2</v>
      </c>
      <c r="D4916" s="2">
        <v>181</v>
      </c>
      <c r="E4916" t="s">
        <v>5554</v>
      </c>
      <c r="F4916" s="4">
        <v>43860125</v>
      </c>
      <c r="G4916" s="2">
        <v>2197.81</v>
      </c>
      <c r="H4916" t="s">
        <v>5792</v>
      </c>
      <c r="L4916" t="s">
        <v>5792</v>
      </c>
      <c r="AD4916" t="str">
        <f t="shared" si="230"/>
        <v xml:space="preserve">Energie, vodné, stočné, správcovské služby </v>
      </c>
    </row>
    <row r="4917" spans="1:30" x14ac:dyDescent="0.3">
      <c r="A4917" s="3">
        <v>44252</v>
      </c>
      <c r="B4917" s="2">
        <f t="shared" si="229"/>
        <v>2021</v>
      </c>
      <c r="C4917" s="2">
        <f t="shared" si="228"/>
        <v>2</v>
      </c>
      <c r="D4917" s="2">
        <v>180</v>
      </c>
      <c r="E4917" t="s">
        <v>5554</v>
      </c>
      <c r="F4917" s="4">
        <v>43860125</v>
      </c>
      <c r="G4917" s="2">
        <v>341.62</v>
      </c>
      <c r="H4917" t="s">
        <v>5792</v>
      </c>
      <c r="L4917" t="s">
        <v>5792</v>
      </c>
      <c r="AD4917" t="str">
        <f t="shared" si="230"/>
        <v xml:space="preserve">Energie, vodné, stočné, správcovské služby </v>
      </c>
    </row>
    <row r="4918" spans="1:30" x14ac:dyDescent="0.3">
      <c r="A4918" s="3">
        <v>44252</v>
      </c>
      <c r="B4918" s="2">
        <f t="shared" si="229"/>
        <v>2021</v>
      </c>
      <c r="C4918" s="2">
        <f t="shared" si="228"/>
        <v>2</v>
      </c>
      <c r="D4918" s="2">
        <v>123</v>
      </c>
      <c r="E4918" t="s">
        <v>5555</v>
      </c>
      <c r="F4918" s="4">
        <v>43860125</v>
      </c>
      <c r="G4918" s="2">
        <v>229.31</v>
      </c>
      <c r="H4918" t="s">
        <v>5792</v>
      </c>
      <c r="L4918" t="s">
        <v>5792</v>
      </c>
      <c r="AD4918" t="str">
        <f t="shared" si="230"/>
        <v xml:space="preserve">Energie, vodné, stočné, správcovské služby </v>
      </c>
    </row>
    <row r="4919" spans="1:30" x14ac:dyDescent="0.3">
      <c r="A4919" s="3">
        <v>44252</v>
      </c>
      <c r="B4919" s="2">
        <f t="shared" si="229"/>
        <v>2021</v>
      </c>
      <c r="C4919" s="2">
        <f t="shared" si="228"/>
        <v>2</v>
      </c>
      <c r="D4919" s="2">
        <v>119</v>
      </c>
      <c r="E4919" t="s">
        <v>5556</v>
      </c>
      <c r="F4919" s="4">
        <v>43860125</v>
      </c>
      <c r="G4919" s="2">
        <v>118.06</v>
      </c>
      <c r="H4919" t="s">
        <v>5792</v>
      </c>
      <c r="L4919" t="s">
        <v>5792</v>
      </c>
      <c r="AD4919" t="str">
        <f t="shared" si="230"/>
        <v xml:space="preserve">Energie, vodné, stočné, správcovské služby </v>
      </c>
    </row>
    <row r="4920" spans="1:30" x14ac:dyDescent="0.3">
      <c r="A4920" s="3">
        <v>44252</v>
      </c>
      <c r="B4920" s="2">
        <f t="shared" si="229"/>
        <v>2021</v>
      </c>
      <c r="C4920" s="2">
        <f t="shared" si="228"/>
        <v>2</v>
      </c>
      <c r="D4920" s="2">
        <v>118</v>
      </c>
      <c r="E4920" t="s">
        <v>5557</v>
      </c>
      <c r="F4920" s="4">
        <v>43860125</v>
      </c>
      <c r="G4920" s="2">
        <v>28.1</v>
      </c>
      <c r="H4920" t="s">
        <v>5792</v>
      </c>
      <c r="L4920" t="s">
        <v>5792</v>
      </c>
      <c r="AD4920" t="str">
        <f t="shared" si="230"/>
        <v xml:space="preserve">Energie, vodné, stočné, správcovské služby </v>
      </c>
    </row>
    <row r="4921" spans="1:30" x14ac:dyDescent="0.3">
      <c r="A4921" s="3">
        <v>44252</v>
      </c>
      <c r="B4921" s="2">
        <f t="shared" si="229"/>
        <v>2021</v>
      </c>
      <c r="C4921" s="2">
        <f t="shared" si="228"/>
        <v>2</v>
      </c>
      <c r="D4921" s="2">
        <v>117</v>
      </c>
      <c r="E4921" t="s">
        <v>5557</v>
      </c>
      <c r="F4921" s="4">
        <v>43860125</v>
      </c>
      <c r="G4921" s="2">
        <v>19.329999999999998</v>
      </c>
      <c r="H4921" t="s">
        <v>5792</v>
      </c>
      <c r="L4921" t="s">
        <v>5792</v>
      </c>
      <c r="AD4921" t="str">
        <f t="shared" si="230"/>
        <v xml:space="preserve">Energie, vodné, stočné, správcovské služby </v>
      </c>
    </row>
    <row r="4922" spans="1:30" x14ac:dyDescent="0.3">
      <c r="A4922" s="3">
        <v>44250</v>
      </c>
      <c r="B4922" s="2">
        <f t="shared" si="229"/>
        <v>2021</v>
      </c>
      <c r="C4922" s="2">
        <f t="shared" si="228"/>
        <v>2</v>
      </c>
      <c r="D4922" s="2">
        <v>167</v>
      </c>
      <c r="E4922" t="s">
        <v>5561</v>
      </c>
      <c r="F4922" s="4">
        <v>43860125</v>
      </c>
      <c r="G4922" s="2">
        <v>32.76</v>
      </c>
      <c r="H4922" t="s">
        <v>5792</v>
      </c>
      <c r="L4922" t="s">
        <v>5792</v>
      </c>
      <c r="AD4922" t="str">
        <f t="shared" si="230"/>
        <v xml:space="preserve">Energie, vodné, stočné, správcovské služby </v>
      </c>
    </row>
    <row r="4923" spans="1:30" x14ac:dyDescent="0.3">
      <c r="A4923" s="3">
        <v>44250</v>
      </c>
      <c r="B4923" s="2">
        <f t="shared" si="229"/>
        <v>2021</v>
      </c>
      <c r="C4923" s="2">
        <f t="shared" si="228"/>
        <v>2</v>
      </c>
      <c r="D4923" s="2">
        <v>153</v>
      </c>
      <c r="E4923" t="s">
        <v>5561</v>
      </c>
      <c r="F4923" s="4">
        <v>43860125</v>
      </c>
      <c r="G4923" s="2">
        <v>22</v>
      </c>
      <c r="H4923" t="s">
        <v>5792</v>
      </c>
      <c r="L4923" t="s">
        <v>5792</v>
      </c>
      <c r="AD4923" t="str">
        <f t="shared" si="230"/>
        <v xml:space="preserve">Energie, vodné, stočné, správcovské služby </v>
      </c>
    </row>
    <row r="4924" spans="1:30" x14ac:dyDescent="0.3">
      <c r="A4924" s="3">
        <v>44242</v>
      </c>
      <c r="B4924" s="2">
        <f t="shared" si="229"/>
        <v>2021</v>
      </c>
      <c r="C4924" s="2">
        <f t="shared" si="228"/>
        <v>2</v>
      </c>
      <c r="D4924" s="2">
        <v>151</v>
      </c>
      <c r="E4924" t="s">
        <v>5608</v>
      </c>
      <c r="F4924" s="4">
        <v>43860125</v>
      </c>
      <c r="G4924" s="2">
        <v>-95.77</v>
      </c>
      <c r="H4924" t="s">
        <v>5792</v>
      </c>
      <c r="L4924" t="s">
        <v>5792</v>
      </c>
      <c r="AD4924" t="str">
        <f t="shared" si="230"/>
        <v xml:space="preserve">Energie, vodné, stočné, správcovské služby </v>
      </c>
    </row>
    <row r="4925" spans="1:30" x14ac:dyDescent="0.3">
      <c r="A4925" s="3">
        <v>44242</v>
      </c>
      <c r="B4925" s="2">
        <f t="shared" si="229"/>
        <v>2021</v>
      </c>
      <c r="C4925" s="2">
        <f t="shared" si="228"/>
        <v>2</v>
      </c>
      <c r="D4925" s="2">
        <v>150</v>
      </c>
      <c r="E4925" t="s">
        <v>5609</v>
      </c>
      <c r="F4925" s="4">
        <v>43860125</v>
      </c>
      <c r="G4925" s="2">
        <v>-67.790000000000006</v>
      </c>
      <c r="H4925" t="s">
        <v>5792</v>
      </c>
      <c r="L4925" t="s">
        <v>5792</v>
      </c>
      <c r="AD4925" t="str">
        <f t="shared" si="230"/>
        <v xml:space="preserve">Energie, vodné, stočné, správcovské služby </v>
      </c>
    </row>
    <row r="4926" spans="1:30" x14ac:dyDescent="0.3">
      <c r="A4926" s="3">
        <v>44228</v>
      </c>
      <c r="B4926" s="2">
        <f t="shared" si="229"/>
        <v>2021</v>
      </c>
      <c r="C4926" s="2">
        <f t="shared" si="228"/>
        <v>2</v>
      </c>
      <c r="D4926" s="2">
        <v>50</v>
      </c>
      <c r="E4926" t="s">
        <v>5669</v>
      </c>
      <c r="F4926" s="4">
        <v>43860125</v>
      </c>
      <c r="G4926" s="2">
        <v>-60.7</v>
      </c>
      <c r="H4926" t="s">
        <v>5792</v>
      </c>
      <c r="L4926" t="s">
        <v>5792</v>
      </c>
      <c r="AD4926" t="str">
        <f t="shared" si="230"/>
        <v xml:space="preserve">Energie, vodné, stočné, správcovské služby </v>
      </c>
    </row>
    <row r="4927" spans="1:30" x14ac:dyDescent="0.3">
      <c r="A4927" s="3">
        <v>44228</v>
      </c>
      <c r="B4927" s="2">
        <f t="shared" si="229"/>
        <v>2021</v>
      </c>
      <c r="C4927" s="2">
        <f t="shared" si="228"/>
        <v>2</v>
      </c>
      <c r="D4927" s="2">
        <v>49</v>
      </c>
      <c r="E4927" t="s">
        <v>5669</v>
      </c>
      <c r="F4927" s="4">
        <v>43860125</v>
      </c>
      <c r="G4927" s="2">
        <v>-38.979999999999997</v>
      </c>
      <c r="H4927" t="s">
        <v>5792</v>
      </c>
      <c r="L4927" t="s">
        <v>5792</v>
      </c>
      <c r="AD4927" t="str">
        <f t="shared" si="230"/>
        <v xml:space="preserve">Energie, vodné, stočné, správcovské služby </v>
      </c>
    </row>
    <row r="4928" spans="1:30" x14ac:dyDescent="0.3">
      <c r="A4928" s="3">
        <v>44228</v>
      </c>
      <c r="B4928" s="2">
        <f t="shared" si="229"/>
        <v>2021</v>
      </c>
      <c r="C4928" s="2">
        <f t="shared" si="228"/>
        <v>2</v>
      </c>
      <c r="D4928" s="2">
        <v>41</v>
      </c>
      <c r="E4928" t="s">
        <v>5670</v>
      </c>
      <c r="F4928" s="4">
        <v>43860125</v>
      </c>
      <c r="G4928" s="2">
        <v>87.61</v>
      </c>
      <c r="H4928" t="s">
        <v>5792</v>
      </c>
      <c r="L4928" t="s">
        <v>5792</v>
      </c>
      <c r="AD4928" t="str">
        <f t="shared" si="230"/>
        <v xml:space="preserve">Energie, vodné, stočné, správcovské služby </v>
      </c>
    </row>
    <row r="4929" spans="1:30" x14ac:dyDescent="0.3">
      <c r="A4929" s="3">
        <v>44228</v>
      </c>
      <c r="B4929" s="2">
        <f t="shared" si="229"/>
        <v>2021</v>
      </c>
      <c r="C4929" s="2">
        <f t="shared" si="228"/>
        <v>2</v>
      </c>
      <c r="D4929" s="2">
        <v>40</v>
      </c>
      <c r="E4929" t="s">
        <v>5671</v>
      </c>
      <c r="F4929" s="4">
        <v>43860125</v>
      </c>
      <c r="G4929" s="2">
        <v>186.92</v>
      </c>
      <c r="H4929" t="s">
        <v>5792</v>
      </c>
      <c r="L4929" t="s">
        <v>5792</v>
      </c>
      <c r="AD4929" t="str">
        <f t="shared" si="230"/>
        <v xml:space="preserve">Energie, vodné, stočné, správcovské služby </v>
      </c>
    </row>
    <row r="4930" spans="1:30" x14ac:dyDescent="0.3">
      <c r="A4930" s="3">
        <v>44228</v>
      </c>
      <c r="B4930" s="2">
        <f t="shared" si="229"/>
        <v>2021</v>
      </c>
      <c r="C4930" s="2">
        <f t="shared" ref="C4930:C4993" si="231">MONTH(A4930)</f>
        <v>2</v>
      </c>
      <c r="D4930" s="2">
        <v>39</v>
      </c>
      <c r="E4930" t="s">
        <v>5672</v>
      </c>
      <c r="F4930" s="4">
        <v>43860125</v>
      </c>
      <c r="G4930" s="2">
        <v>2197.81</v>
      </c>
      <c r="H4930" t="s">
        <v>5792</v>
      </c>
      <c r="L4930" t="s">
        <v>5792</v>
      </c>
      <c r="AD4930" t="str">
        <f t="shared" si="230"/>
        <v xml:space="preserve">Energie, vodné, stočné, správcovské služby </v>
      </c>
    </row>
    <row r="4931" spans="1:30" x14ac:dyDescent="0.3">
      <c r="A4931" s="3">
        <v>44222</v>
      </c>
      <c r="B4931" s="2">
        <f t="shared" ref="B4931:B4994" si="232">YEAR(A4931)</f>
        <v>2021</v>
      </c>
      <c r="C4931" s="2">
        <f t="shared" si="231"/>
        <v>1</v>
      </c>
      <c r="D4931" s="2">
        <v>38</v>
      </c>
      <c r="E4931" t="s">
        <v>5672</v>
      </c>
      <c r="F4931" s="4">
        <v>43860125</v>
      </c>
      <c r="G4931" s="2">
        <v>341.62</v>
      </c>
      <c r="H4931" t="s">
        <v>5792</v>
      </c>
      <c r="L4931" t="s">
        <v>5792</v>
      </c>
      <c r="AD4931" t="str">
        <f t="shared" ref="AD4931:AD4994" si="233">_xlfn.CONCAT(IF($K4931="x",_xlfn.CONCAT($K$1, " "),""),IF($L4931="x",_xlfn.CONCAT($L$1, " "),""),IF($M4931="x",_xlfn.CONCAT($M$1, " "),""),IF($N4931="x",_xlfn.CONCAT($N$1, " "),""),IF($O4931="x",_xlfn.CONCAT($O$1, " "),""),IF($P4931="x",_xlfn.CONCAT($P$1, " "),""),IF($Q4931="x",_xlfn.CONCAT($Q$1, " "),""),IF($R4931="x",_xlfn.CONCAT($R$1, " "),""),IF($S4931="x",_xlfn.CONCAT($S$1, " "),""), IF($T4931="x",_xlfn.CONCAT($T$1, " "),""),IF($U4931="x",_xlfn.CONCAT($U$1, " "),""),IF($V4931="x",_xlfn.CONCAT($V$1, " "),""),IF($W4931="x",_xlfn.CONCAT($W$1, " "),""),IF($X4931="x",_xlfn.CONCAT($X$1, " "),""),IF($Y4931="x",_xlfn.CONCAT($Y$1, " "),""),IF($Z4931="x",_xlfn.CONCAT($Z$1, " "),""),IF($AA4931="x",_xlfn.CONCAT($AA$1, " "),""),IF($AB4931="x",_xlfn.CONCAT($AB$1, " "),""),IF($AC4931="x",_xlfn.CONCAT($AC$1, " "),""))</f>
        <v xml:space="preserve">Energie, vodné, stočné, správcovské služby </v>
      </c>
    </row>
    <row r="4932" spans="1:30" x14ac:dyDescent="0.3">
      <c r="A4932" s="3">
        <v>44222</v>
      </c>
      <c r="B4932" s="2">
        <f t="shared" si="232"/>
        <v>2021</v>
      </c>
      <c r="C4932" s="2">
        <f t="shared" si="231"/>
        <v>1</v>
      </c>
      <c r="D4932" s="2">
        <v>2331</v>
      </c>
      <c r="E4932" t="s">
        <v>5707</v>
      </c>
      <c r="F4932" s="4">
        <v>43860125</v>
      </c>
      <c r="G4932" s="2">
        <v>208.87</v>
      </c>
      <c r="H4932" t="s">
        <v>5792</v>
      </c>
      <c r="L4932" t="s">
        <v>5792</v>
      </c>
      <c r="AD4932" t="str">
        <f t="shared" si="233"/>
        <v xml:space="preserve">Energie, vodné, stočné, správcovské služby </v>
      </c>
    </row>
    <row r="4933" spans="1:30" x14ac:dyDescent="0.3">
      <c r="A4933" s="3">
        <v>44222</v>
      </c>
      <c r="B4933" s="2">
        <f t="shared" si="232"/>
        <v>2021</v>
      </c>
      <c r="C4933" s="2">
        <f t="shared" si="231"/>
        <v>1</v>
      </c>
      <c r="D4933" s="2">
        <v>2330</v>
      </c>
      <c r="E4933" t="s">
        <v>5708</v>
      </c>
      <c r="F4933" s="4">
        <v>43860125</v>
      </c>
      <c r="G4933" s="2">
        <v>22.34</v>
      </c>
      <c r="H4933" t="s">
        <v>5792</v>
      </c>
      <c r="L4933" t="s">
        <v>5792</v>
      </c>
      <c r="AD4933" t="str">
        <f t="shared" si="233"/>
        <v xml:space="preserve">Energie, vodné, stočné, správcovské služby </v>
      </c>
    </row>
    <row r="4934" spans="1:30" x14ac:dyDescent="0.3">
      <c r="A4934" s="3">
        <v>44218</v>
      </c>
      <c r="B4934" s="2">
        <f t="shared" si="232"/>
        <v>2021</v>
      </c>
      <c r="C4934" s="2">
        <f t="shared" si="231"/>
        <v>1</v>
      </c>
      <c r="D4934" s="2">
        <v>2310</v>
      </c>
      <c r="E4934" t="s">
        <v>5712</v>
      </c>
      <c r="F4934" s="4">
        <v>43860125</v>
      </c>
      <c r="G4934" s="2">
        <v>476.7</v>
      </c>
      <c r="H4934" t="s">
        <v>5792</v>
      </c>
      <c r="L4934" t="s">
        <v>5792</v>
      </c>
      <c r="AD4934" t="str">
        <f t="shared" si="233"/>
        <v xml:space="preserve">Energie, vodné, stočné, správcovské služby </v>
      </c>
    </row>
    <row r="4935" spans="1:30" x14ac:dyDescent="0.3">
      <c r="A4935" s="3">
        <v>44218</v>
      </c>
      <c r="B4935" s="2">
        <f t="shared" si="232"/>
        <v>2021</v>
      </c>
      <c r="C4935" s="2">
        <f t="shared" si="231"/>
        <v>1</v>
      </c>
      <c r="D4935" s="2">
        <v>6</v>
      </c>
      <c r="E4935" t="s">
        <v>5714</v>
      </c>
      <c r="F4935" s="4">
        <v>43860125</v>
      </c>
      <c r="G4935" s="2">
        <v>229.31</v>
      </c>
      <c r="H4935" t="s">
        <v>5792</v>
      </c>
      <c r="L4935" t="s">
        <v>5792</v>
      </c>
      <c r="AD4935" t="str">
        <f t="shared" si="233"/>
        <v xml:space="preserve">Energie, vodné, stočné, správcovské služby </v>
      </c>
    </row>
    <row r="4936" spans="1:30" x14ac:dyDescent="0.3">
      <c r="A4936" s="3">
        <v>44218</v>
      </c>
      <c r="B4936" s="2">
        <f t="shared" si="232"/>
        <v>2021</v>
      </c>
      <c r="C4936" s="2">
        <f t="shared" si="231"/>
        <v>1</v>
      </c>
      <c r="D4936" s="2">
        <v>5</v>
      </c>
      <c r="E4936" t="s">
        <v>5715</v>
      </c>
      <c r="F4936" s="4">
        <v>43860125</v>
      </c>
      <c r="G4936" s="2">
        <v>118.06</v>
      </c>
      <c r="H4936" t="s">
        <v>5792</v>
      </c>
      <c r="L4936" t="s">
        <v>5792</v>
      </c>
      <c r="AD4936" t="str">
        <f t="shared" si="233"/>
        <v xml:space="preserve">Energie, vodné, stočné, správcovské služby </v>
      </c>
    </row>
    <row r="4937" spans="1:30" x14ac:dyDescent="0.3">
      <c r="A4937" s="3">
        <v>44218</v>
      </c>
      <c r="B4937" s="2">
        <f t="shared" si="232"/>
        <v>2021</v>
      </c>
      <c r="C4937" s="2">
        <f t="shared" si="231"/>
        <v>1</v>
      </c>
      <c r="D4937" s="2">
        <v>4</v>
      </c>
      <c r="E4937" t="s">
        <v>5715</v>
      </c>
      <c r="F4937" s="4">
        <v>43860125</v>
      </c>
      <c r="G4937" s="2">
        <v>19.329999999999998</v>
      </c>
      <c r="H4937" t="s">
        <v>5792</v>
      </c>
      <c r="L4937" t="s">
        <v>5792</v>
      </c>
      <c r="AD4937" t="str">
        <f t="shared" si="233"/>
        <v xml:space="preserve">Energie, vodné, stočné, správcovské služby </v>
      </c>
    </row>
    <row r="4938" spans="1:30" x14ac:dyDescent="0.3">
      <c r="A4938" s="3">
        <v>44218</v>
      </c>
      <c r="B4938" s="2">
        <f t="shared" si="232"/>
        <v>2021</v>
      </c>
      <c r="C4938" s="2">
        <f t="shared" si="231"/>
        <v>1</v>
      </c>
      <c r="D4938" s="2">
        <v>3</v>
      </c>
      <c r="E4938" t="s">
        <v>5715</v>
      </c>
      <c r="F4938" s="4">
        <v>43860125</v>
      </c>
      <c r="G4938" s="2">
        <v>28.1</v>
      </c>
      <c r="H4938" t="s">
        <v>5792</v>
      </c>
      <c r="L4938" t="s">
        <v>5792</v>
      </c>
      <c r="AD4938" t="str">
        <f t="shared" si="233"/>
        <v xml:space="preserve">Energie, vodné, stočné, správcovské služby </v>
      </c>
    </row>
    <row r="4939" spans="1:30" x14ac:dyDescent="0.3">
      <c r="A4939" s="3">
        <v>44217</v>
      </c>
      <c r="B4939" s="2">
        <f t="shared" si="232"/>
        <v>2021</v>
      </c>
      <c r="C4939" s="2">
        <f t="shared" si="231"/>
        <v>1</v>
      </c>
      <c r="D4939" s="2">
        <v>2308</v>
      </c>
      <c r="E4939" t="s">
        <v>5720</v>
      </c>
      <c r="F4939" s="4">
        <v>43860125</v>
      </c>
      <c r="G4939" s="2">
        <v>-119.33</v>
      </c>
      <c r="H4939" t="s">
        <v>5792</v>
      </c>
      <c r="L4939" t="s">
        <v>5792</v>
      </c>
      <c r="AD4939" t="str">
        <f t="shared" si="233"/>
        <v xml:space="preserve">Energie, vodné, stočné, správcovské služby </v>
      </c>
    </row>
    <row r="4940" spans="1:30" x14ac:dyDescent="0.3">
      <c r="A4940" s="3">
        <v>44217</v>
      </c>
      <c r="B4940" s="2">
        <f t="shared" si="232"/>
        <v>2021</v>
      </c>
      <c r="C4940" s="2">
        <f t="shared" si="231"/>
        <v>1</v>
      </c>
      <c r="D4940" s="2">
        <v>2307</v>
      </c>
      <c r="E4940" t="s">
        <v>5721</v>
      </c>
      <c r="F4940" s="4">
        <v>43860125</v>
      </c>
      <c r="G4940" s="2">
        <v>-120.05</v>
      </c>
      <c r="H4940" t="s">
        <v>5792</v>
      </c>
      <c r="L4940" t="s">
        <v>5792</v>
      </c>
      <c r="AD4940" t="str">
        <f t="shared" si="233"/>
        <v xml:space="preserve">Energie, vodné, stočné, správcovské služby </v>
      </c>
    </row>
    <row r="4941" spans="1:30" x14ac:dyDescent="0.3">
      <c r="A4941" s="3">
        <v>44217</v>
      </c>
      <c r="B4941" s="2">
        <f t="shared" si="232"/>
        <v>2021</v>
      </c>
      <c r="C4941" s="2">
        <f t="shared" si="231"/>
        <v>1</v>
      </c>
      <c r="D4941" s="2">
        <v>2289</v>
      </c>
      <c r="E4941" t="s">
        <v>5726</v>
      </c>
      <c r="F4941" s="4">
        <v>43860125</v>
      </c>
      <c r="G4941" s="2">
        <v>145.9</v>
      </c>
      <c r="H4941" t="s">
        <v>5792</v>
      </c>
      <c r="L4941" t="s">
        <v>5792</v>
      </c>
      <c r="AD4941" t="str">
        <f t="shared" si="233"/>
        <v xml:space="preserve">Energie, vodné, stočné, správcovské služby </v>
      </c>
    </row>
    <row r="4942" spans="1:30" x14ac:dyDescent="0.3">
      <c r="A4942" s="3">
        <v>44217</v>
      </c>
      <c r="B4942" s="2">
        <f t="shared" si="232"/>
        <v>2021</v>
      </c>
      <c r="C4942" s="2">
        <f t="shared" si="231"/>
        <v>1</v>
      </c>
      <c r="D4942" s="2">
        <v>2287</v>
      </c>
      <c r="E4942" t="s">
        <v>5727</v>
      </c>
      <c r="F4942" s="4">
        <v>43860125</v>
      </c>
      <c r="G4942" s="2">
        <v>5.43</v>
      </c>
      <c r="H4942" t="s">
        <v>5792</v>
      </c>
      <c r="L4942" t="s">
        <v>5792</v>
      </c>
      <c r="AD4942" t="str">
        <f t="shared" si="233"/>
        <v xml:space="preserve">Energie, vodné, stočné, správcovské služby </v>
      </c>
    </row>
    <row r="4943" spans="1:30" x14ac:dyDescent="0.3">
      <c r="A4943" s="3">
        <v>44215</v>
      </c>
      <c r="B4943" s="2">
        <f t="shared" si="232"/>
        <v>2021</v>
      </c>
      <c r="C4943" s="2">
        <f t="shared" si="231"/>
        <v>1</v>
      </c>
      <c r="D4943" s="2">
        <v>2288</v>
      </c>
      <c r="E4943" t="s">
        <v>5747</v>
      </c>
      <c r="F4943" s="4">
        <v>43860125</v>
      </c>
      <c r="G4943" s="2">
        <v>485.99</v>
      </c>
      <c r="H4943" t="s">
        <v>5792</v>
      </c>
      <c r="L4943" t="s">
        <v>5792</v>
      </c>
      <c r="AD4943" t="str">
        <f t="shared" si="233"/>
        <v xml:space="preserve">Energie, vodné, stočné, správcovské služby </v>
      </c>
    </row>
    <row r="4944" spans="1:30" x14ac:dyDescent="0.3">
      <c r="A4944" s="3">
        <v>44215</v>
      </c>
      <c r="B4944" s="2">
        <f t="shared" si="232"/>
        <v>2021</v>
      </c>
      <c r="C4944" s="2">
        <f t="shared" si="231"/>
        <v>1</v>
      </c>
      <c r="D4944" s="2">
        <v>2294</v>
      </c>
      <c r="E4944" t="s">
        <v>5752</v>
      </c>
      <c r="F4944" s="4">
        <v>43860125</v>
      </c>
      <c r="G4944" s="2">
        <v>84.17</v>
      </c>
      <c r="H4944" t="s">
        <v>5792</v>
      </c>
      <c r="L4944" t="s">
        <v>5792</v>
      </c>
      <c r="AD4944" t="str">
        <f t="shared" si="233"/>
        <v xml:space="preserve">Energie, vodné, stočné, správcovské služby </v>
      </c>
    </row>
    <row r="4945" spans="1:30" x14ac:dyDescent="0.3">
      <c r="A4945" s="3">
        <v>44923</v>
      </c>
      <c r="B4945" s="2">
        <f t="shared" si="232"/>
        <v>2022</v>
      </c>
      <c r="C4945" s="2">
        <f t="shared" si="231"/>
        <v>12</v>
      </c>
      <c r="D4945">
        <v>1871</v>
      </c>
      <c r="E4945" t="s">
        <v>2258</v>
      </c>
      <c r="F4945" s="4">
        <v>43862217</v>
      </c>
      <c r="G4945" s="2">
        <v>2057.92</v>
      </c>
      <c r="I4945" t="s">
        <v>5792</v>
      </c>
      <c r="K4945" t="s">
        <v>5792</v>
      </c>
      <c r="AD4945" t="str">
        <f t="shared" si="233"/>
        <v xml:space="preserve">Investícia a údržba majetku </v>
      </c>
    </row>
    <row r="4946" spans="1:30" x14ac:dyDescent="0.3">
      <c r="A4946" s="3">
        <v>44937</v>
      </c>
      <c r="B4946" s="2">
        <f t="shared" si="232"/>
        <v>2023</v>
      </c>
      <c r="C4946" s="2">
        <f t="shared" si="231"/>
        <v>1</v>
      </c>
      <c r="D4946" s="2">
        <v>1955</v>
      </c>
      <c r="E4946" t="s">
        <v>2201</v>
      </c>
      <c r="F4946" s="4">
        <v>43874801</v>
      </c>
      <c r="G4946" s="2">
        <v>1001.05</v>
      </c>
      <c r="I4946" t="s">
        <v>5792</v>
      </c>
      <c r="P4946" t="s">
        <v>5792</v>
      </c>
      <c r="AD4946" t="str">
        <f t="shared" si="233"/>
        <v xml:space="preserve">IT služby, SW, licencie </v>
      </c>
    </row>
    <row r="4947" spans="1:30" x14ac:dyDescent="0.3">
      <c r="A4947" s="3">
        <v>44923</v>
      </c>
      <c r="B4947" s="2">
        <f t="shared" si="232"/>
        <v>2022</v>
      </c>
      <c r="C4947" s="2">
        <f t="shared" si="231"/>
        <v>12</v>
      </c>
      <c r="D4947">
        <v>64</v>
      </c>
      <c r="E4947" t="s">
        <v>2273</v>
      </c>
      <c r="F4947" s="4">
        <v>43874801</v>
      </c>
      <c r="G4947" s="2">
        <v>1001.05</v>
      </c>
      <c r="I4947" t="s">
        <v>5792</v>
      </c>
      <c r="P4947" t="s">
        <v>5792</v>
      </c>
      <c r="AD4947" t="str">
        <f t="shared" si="233"/>
        <v xml:space="preserve">IT služby, SW, licencie </v>
      </c>
    </row>
    <row r="4948" spans="1:30" x14ac:dyDescent="0.3">
      <c r="A4948" s="3">
        <v>44547</v>
      </c>
      <c r="B4948" s="2">
        <f t="shared" si="232"/>
        <v>2021</v>
      </c>
      <c r="C4948" s="2">
        <f t="shared" si="231"/>
        <v>12</v>
      </c>
      <c r="D4948" s="2">
        <v>1895</v>
      </c>
      <c r="E4948" t="s">
        <v>4186</v>
      </c>
      <c r="F4948" s="4">
        <v>43874801</v>
      </c>
      <c r="G4948" s="2">
        <v>870.48</v>
      </c>
      <c r="I4948" t="s">
        <v>5792</v>
      </c>
      <c r="P4948" t="s">
        <v>5792</v>
      </c>
      <c r="AD4948" t="str">
        <f t="shared" si="233"/>
        <v xml:space="preserve">IT služby, SW, licencie </v>
      </c>
    </row>
    <row r="4949" spans="1:30" x14ac:dyDescent="0.3">
      <c r="A4949" s="3">
        <v>44537</v>
      </c>
      <c r="B4949" s="2">
        <f t="shared" si="232"/>
        <v>2021</v>
      </c>
      <c r="C4949" s="2">
        <f t="shared" si="231"/>
        <v>12</v>
      </c>
      <c r="D4949" s="2">
        <v>48</v>
      </c>
      <c r="E4949" t="s">
        <v>4231</v>
      </c>
      <c r="F4949" s="4">
        <v>43874801</v>
      </c>
      <c r="G4949" s="2">
        <v>870.48</v>
      </c>
      <c r="I4949" t="s">
        <v>5792</v>
      </c>
      <c r="P4949" t="s">
        <v>5792</v>
      </c>
      <c r="AD4949" t="str">
        <f t="shared" si="233"/>
        <v xml:space="preserve">IT služby, SW, licencie </v>
      </c>
    </row>
    <row r="4950" spans="1:30" x14ac:dyDescent="0.3">
      <c r="A4950" s="3">
        <v>44453</v>
      </c>
      <c r="B4950" s="2">
        <f t="shared" si="232"/>
        <v>2021</v>
      </c>
      <c r="C4950" s="2">
        <f t="shared" si="231"/>
        <v>9</v>
      </c>
      <c r="D4950" s="2">
        <v>1198</v>
      </c>
      <c r="E4950" t="s">
        <v>4627</v>
      </c>
      <c r="F4950" s="4">
        <v>43874801</v>
      </c>
      <c r="G4950" s="2">
        <v>101.88</v>
      </c>
      <c r="I4950" t="s">
        <v>5792</v>
      </c>
      <c r="P4950" t="s">
        <v>5792</v>
      </c>
      <c r="AD4950" t="str">
        <f t="shared" si="233"/>
        <v xml:space="preserve">IT služby, SW, licencie </v>
      </c>
    </row>
    <row r="4951" spans="1:30" x14ac:dyDescent="0.3">
      <c r="A4951" s="3">
        <v>45308</v>
      </c>
      <c r="B4951" s="2">
        <f t="shared" si="232"/>
        <v>2024</v>
      </c>
      <c r="C4951" s="2">
        <f t="shared" si="231"/>
        <v>1</v>
      </c>
      <c r="D4951" s="2">
        <v>1650</v>
      </c>
      <c r="E4951" t="s">
        <v>38</v>
      </c>
      <c r="F4951" s="4">
        <v>43879454</v>
      </c>
      <c r="G4951" s="2">
        <v>198.2</v>
      </c>
      <c r="H4951" t="s">
        <v>5792</v>
      </c>
      <c r="M4951" t="s">
        <v>5792</v>
      </c>
      <c r="AD4951" t="str">
        <f t="shared" si="233"/>
        <v xml:space="preserve">Dôchodci </v>
      </c>
    </row>
    <row r="4952" spans="1:30" x14ac:dyDescent="0.3">
      <c r="A4952" s="3">
        <v>45279</v>
      </c>
      <c r="B4952" s="2">
        <f t="shared" si="232"/>
        <v>2023</v>
      </c>
      <c r="C4952" s="2">
        <f t="shared" si="231"/>
        <v>12</v>
      </c>
      <c r="D4952" s="2">
        <v>1505</v>
      </c>
      <c r="E4952" t="s">
        <v>306</v>
      </c>
      <c r="F4952" s="4">
        <v>43879454</v>
      </c>
      <c r="G4952" s="2">
        <v>192.5</v>
      </c>
      <c r="H4952" t="s">
        <v>5792</v>
      </c>
      <c r="M4952" t="s">
        <v>5792</v>
      </c>
      <c r="AD4952" t="str">
        <f t="shared" si="233"/>
        <v xml:space="preserve">Dôchodci </v>
      </c>
    </row>
    <row r="4953" spans="1:30" x14ac:dyDescent="0.3">
      <c r="A4953" s="3">
        <v>45245</v>
      </c>
      <c r="B4953" s="2">
        <f t="shared" si="232"/>
        <v>2023</v>
      </c>
      <c r="C4953" s="2">
        <f t="shared" si="231"/>
        <v>11</v>
      </c>
      <c r="D4953" s="2">
        <v>1258</v>
      </c>
      <c r="E4953" t="s">
        <v>602</v>
      </c>
      <c r="F4953" s="4">
        <v>43879454</v>
      </c>
      <c r="G4953" s="2">
        <v>306.89999999999998</v>
      </c>
      <c r="H4953" t="s">
        <v>5792</v>
      </c>
      <c r="M4953" t="s">
        <v>5792</v>
      </c>
      <c r="AD4953" t="str">
        <f t="shared" si="233"/>
        <v xml:space="preserve">Dôchodci </v>
      </c>
    </row>
    <row r="4954" spans="1:30" x14ac:dyDescent="0.3">
      <c r="A4954" s="3">
        <v>45216</v>
      </c>
      <c r="B4954" s="2">
        <f t="shared" si="232"/>
        <v>2023</v>
      </c>
      <c r="C4954" s="2">
        <f t="shared" si="231"/>
        <v>10</v>
      </c>
      <c r="D4954" s="2">
        <v>1116</v>
      </c>
      <c r="E4954" t="s">
        <v>791</v>
      </c>
      <c r="F4954" s="4">
        <v>43879454</v>
      </c>
      <c r="G4954" s="2">
        <v>237.5</v>
      </c>
      <c r="H4954" t="s">
        <v>5792</v>
      </c>
      <c r="M4954" t="s">
        <v>5792</v>
      </c>
      <c r="AD4954" t="str">
        <f t="shared" si="233"/>
        <v xml:space="preserve">Dôchodci </v>
      </c>
    </row>
    <row r="4955" spans="1:30" x14ac:dyDescent="0.3">
      <c r="A4955" s="3">
        <v>45189</v>
      </c>
      <c r="B4955" s="2">
        <f t="shared" si="232"/>
        <v>2023</v>
      </c>
      <c r="C4955" s="2">
        <f t="shared" si="231"/>
        <v>9</v>
      </c>
      <c r="D4955" s="2">
        <v>987</v>
      </c>
      <c r="E4955" t="s">
        <v>962</v>
      </c>
      <c r="F4955" s="4">
        <v>43879454</v>
      </c>
      <c r="G4955" s="2">
        <v>270.60000000000002</v>
      </c>
      <c r="H4955" t="s">
        <v>5792</v>
      </c>
      <c r="M4955" t="s">
        <v>5792</v>
      </c>
      <c r="AD4955" t="str">
        <f t="shared" si="233"/>
        <v xml:space="preserve">Dôchodci </v>
      </c>
    </row>
    <row r="4956" spans="1:30" x14ac:dyDescent="0.3">
      <c r="A4956" s="3">
        <v>45153</v>
      </c>
      <c r="B4956" s="2">
        <f t="shared" si="232"/>
        <v>2023</v>
      </c>
      <c r="C4956" s="2">
        <f t="shared" si="231"/>
        <v>8</v>
      </c>
      <c r="D4956" s="2">
        <v>837</v>
      </c>
      <c r="E4956" t="s">
        <v>1152</v>
      </c>
      <c r="F4956" s="4">
        <v>43879454</v>
      </c>
      <c r="G4956" s="2">
        <v>191.3</v>
      </c>
      <c r="H4956" t="s">
        <v>5792</v>
      </c>
      <c r="M4956" t="s">
        <v>5792</v>
      </c>
      <c r="AD4956" t="str">
        <f t="shared" si="233"/>
        <v xml:space="preserve">Dôchodci </v>
      </c>
    </row>
    <row r="4957" spans="1:30" x14ac:dyDescent="0.3">
      <c r="A4957" s="3">
        <v>45132</v>
      </c>
      <c r="B4957" s="2">
        <f t="shared" si="232"/>
        <v>2023</v>
      </c>
      <c r="C4957" s="2">
        <f t="shared" si="231"/>
        <v>7</v>
      </c>
      <c r="D4957" s="2">
        <v>703</v>
      </c>
      <c r="E4957" t="s">
        <v>1232</v>
      </c>
      <c r="F4957" s="4">
        <v>43879454</v>
      </c>
      <c r="G4957" s="2">
        <v>633.9</v>
      </c>
      <c r="H4957" t="s">
        <v>5792</v>
      </c>
      <c r="M4957" t="s">
        <v>5792</v>
      </c>
      <c r="AD4957" t="str">
        <f t="shared" si="233"/>
        <v xml:space="preserve">Dôchodci </v>
      </c>
    </row>
    <row r="4958" spans="1:30" x14ac:dyDescent="0.3">
      <c r="A4958" s="3">
        <v>45096</v>
      </c>
      <c r="B4958" s="2">
        <f t="shared" si="232"/>
        <v>2023</v>
      </c>
      <c r="C4958" s="2">
        <f t="shared" si="231"/>
        <v>6</v>
      </c>
      <c r="D4958" s="2">
        <v>547</v>
      </c>
      <c r="E4958" t="s">
        <v>1478</v>
      </c>
      <c r="F4958" s="4">
        <v>43879454</v>
      </c>
      <c r="G4958" s="2">
        <v>607.29999999999995</v>
      </c>
      <c r="H4958" t="s">
        <v>5792</v>
      </c>
      <c r="M4958" t="s">
        <v>5792</v>
      </c>
      <c r="AD4958" t="str">
        <f t="shared" si="233"/>
        <v xml:space="preserve">Dôchodci </v>
      </c>
    </row>
    <row r="4959" spans="1:30" x14ac:dyDescent="0.3">
      <c r="A4959" s="3">
        <v>45069</v>
      </c>
      <c r="B4959" s="2">
        <f t="shared" si="232"/>
        <v>2023</v>
      </c>
      <c r="C4959" s="2">
        <f t="shared" si="231"/>
        <v>5</v>
      </c>
      <c r="D4959" s="2">
        <v>407</v>
      </c>
      <c r="E4959" t="s">
        <v>1573</v>
      </c>
      <c r="F4959" s="4">
        <v>43879454</v>
      </c>
      <c r="G4959" s="2">
        <v>511.6</v>
      </c>
      <c r="H4959" t="s">
        <v>5792</v>
      </c>
      <c r="M4959" t="s">
        <v>5792</v>
      </c>
      <c r="AD4959" t="str">
        <f t="shared" si="233"/>
        <v xml:space="preserve">Dôchodci </v>
      </c>
    </row>
    <row r="4960" spans="1:30" x14ac:dyDescent="0.3">
      <c r="A4960" s="3">
        <v>45028</v>
      </c>
      <c r="B4960" s="2">
        <f t="shared" si="232"/>
        <v>2023</v>
      </c>
      <c r="C4960" s="2">
        <f t="shared" si="231"/>
        <v>4</v>
      </c>
      <c r="D4960" s="2">
        <v>298</v>
      </c>
      <c r="E4960" t="s">
        <v>1795</v>
      </c>
      <c r="F4960" s="4">
        <v>43879454</v>
      </c>
      <c r="G4960" s="2">
        <v>515</v>
      </c>
      <c r="H4960" t="s">
        <v>5792</v>
      </c>
      <c r="M4960" t="s">
        <v>5792</v>
      </c>
      <c r="AD4960" t="str">
        <f t="shared" si="233"/>
        <v xml:space="preserve">Dôchodci </v>
      </c>
    </row>
    <row r="4961" spans="1:30" x14ac:dyDescent="0.3">
      <c r="A4961" s="3">
        <v>45005</v>
      </c>
      <c r="B4961" s="2">
        <f t="shared" si="232"/>
        <v>2023</v>
      </c>
      <c r="C4961" s="2">
        <f t="shared" si="231"/>
        <v>3</v>
      </c>
      <c r="D4961" s="2">
        <v>165</v>
      </c>
      <c r="E4961" t="s">
        <v>1918</v>
      </c>
      <c r="F4961" s="4">
        <v>43879454</v>
      </c>
      <c r="G4961" s="2">
        <v>484.1</v>
      </c>
      <c r="H4961" t="s">
        <v>5792</v>
      </c>
      <c r="M4961" t="s">
        <v>5792</v>
      </c>
      <c r="AD4961" t="str">
        <f t="shared" si="233"/>
        <v xml:space="preserve">Dôchodci </v>
      </c>
    </row>
    <row r="4962" spans="1:30" x14ac:dyDescent="0.3">
      <c r="A4962" s="3">
        <v>44973</v>
      </c>
      <c r="B4962" s="2">
        <f t="shared" si="232"/>
        <v>2023</v>
      </c>
      <c r="C4962" s="2">
        <f t="shared" si="231"/>
        <v>2</v>
      </c>
      <c r="D4962" s="2">
        <v>69</v>
      </c>
      <c r="E4962" t="s">
        <v>2046</v>
      </c>
      <c r="F4962" s="4">
        <v>43879454</v>
      </c>
      <c r="G4962" s="2">
        <v>529</v>
      </c>
      <c r="H4962" t="s">
        <v>5792</v>
      </c>
      <c r="M4962" t="s">
        <v>5792</v>
      </c>
      <c r="AD4962" t="str">
        <f t="shared" si="233"/>
        <v xml:space="preserve">Dôchodci </v>
      </c>
    </row>
    <row r="4963" spans="1:30" x14ac:dyDescent="0.3">
      <c r="A4963" s="3">
        <v>44945</v>
      </c>
      <c r="B4963" s="2">
        <f t="shared" si="232"/>
        <v>2023</v>
      </c>
      <c r="C4963" s="2">
        <f t="shared" si="231"/>
        <v>1</v>
      </c>
      <c r="D4963" s="2">
        <v>1918</v>
      </c>
      <c r="E4963" t="s">
        <v>2046</v>
      </c>
      <c r="F4963" s="4">
        <v>43879454</v>
      </c>
      <c r="G4963" s="2">
        <v>579.20000000000005</v>
      </c>
      <c r="H4963" t="s">
        <v>5792</v>
      </c>
      <c r="M4963" t="s">
        <v>5792</v>
      </c>
      <c r="AD4963" t="str">
        <f t="shared" si="233"/>
        <v xml:space="preserve">Dôchodci </v>
      </c>
    </row>
    <row r="4964" spans="1:30" x14ac:dyDescent="0.3">
      <c r="A4964" s="3">
        <v>44914</v>
      </c>
      <c r="B4964" s="2">
        <f t="shared" si="232"/>
        <v>2022</v>
      </c>
      <c r="C4964" s="2">
        <f t="shared" si="231"/>
        <v>12</v>
      </c>
      <c r="D4964">
        <v>1739</v>
      </c>
      <c r="E4964" t="s">
        <v>2046</v>
      </c>
      <c r="F4964" s="4">
        <v>43879454</v>
      </c>
      <c r="G4964" s="2">
        <v>724.7</v>
      </c>
      <c r="H4964" t="s">
        <v>5792</v>
      </c>
      <c r="M4964" t="s">
        <v>5792</v>
      </c>
      <c r="AD4964" t="str">
        <f t="shared" si="233"/>
        <v xml:space="preserve">Dôchodci </v>
      </c>
    </row>
    <row r="4965" spans="1:30" x14ac:dyDescent="0.3">
      <c r="A4965" s="3">
        <v>44893</v>
      </c>
      <c r="B4965" s="2">
        <f t="shared" si="232"/>
        <v>2022</v>
      </c>
      <c r="C4965" s="2">
        <f t="shared" si="231"/>
        <v>11</v>
      </c>
      <c r="D4965">
        <v>1545</v>
      </c>
      <c r="E4965" t="s">
        <v>2046</v>
      </c>
      <c r="F4965" s="4">
        <v>43879454</v>
      </c>
      <c r="G4965" s="2">
        <v>712.8</v>
      </c>
      <c r="H4965" t="s">
        <v>5792</v>
      </c>
      <c r="M4965" t="s">
        <v>5792</v>
      </c>
      <c r="AD4965" t="str">
        <f t="shared" si="233"/>
        <v xml:space="preserve">Dôchodci </v>
      </c>
    </row>
    <row r="4966" spans="1:30" x14ac:dyDescent="0.3">
      <c r="A4966" s="3">
        <v>44853</v>
      </c>
      <c r="B4966" s="2">
        <f t="shared" si="232"/>
        <v>2022</v>
      </c>
      <c r="C4966" s="2">
        <f t="shared" si="231"/>
        <v>10</v>
      </c>
      <c r="D4966">
        <v>1352</v>
      </c>
      <c r="E4966" t="s">
        <v>2046</v>
      </c>
      <c r="F4966" s="4">
        <v>43879454</v>
      </c>
      <c r="G4966" s="2">
        <v>843.9</v>
      </c>
      <c r="H4966" t="s">
        <v>5792</v>
      </c>
      <c r="M4966" t="s">
        <v>5792</v>
      </c>
      <c r="AD4966" t="str">
        <f t="shared" si="233"/>
        <v xml:space="preserve">Dôchodci </v>
      </c>
    </row>
    <row r="4967" spans="1:30" x14ac:dyDescent="0.3">
      <c r="A4967" s="3">
        <v>44817</v>
      </c>
      <c r="B4967" s="2">
        <f t="shared" si="232"/>
        <v>2022</v>
      </c>
      <c r="C4967" s="2">
        <f t="shared" si="231"/>
        <v>9</v>
      </c>
      <c r="D4967">
        <v>1197</v>
      </c>
      <c r="E4967" t="s">
        <v>2046</v>
      </c>
      <c r="F4967" s="4">
        <v>43879454</v>
      </c>
      <c r="G4967" s="2">
        <v>720.1</v>
      </c>
      <c r="H4967" t="s">
        <v>5792</v>
      </c>
      <c r="M4967" t="s">
        <v>5792</v>
      </c>
      <c r="AD4967" t="str">
        <f t="shared" si="233"/>
        <v xml:space="preserve">Dôchodci </v>
      </c>
    </row>
    <row r="4968" spans="1:30" x14ac:dyDescent="0.3">
      <c r="A4968" s="3">
        <v>44784</v>
      </c>
      <c r="B4968" s="2">
        <f t="shared" si="232"/>
        <v>2022</v>
      </c>
      <c r="C4968" s="2">
        <f t="shared" si="231"/>
        <v>8</v>
      </c>
      <c r="D4968">
        <v>1071</v>
      </c>
      <c r="E4968" t="s">
        <v>2046</v>
      </c>
      <c r="F4968" s="4">
        <v>43879454</v>
      </c>
      <c r="G4968" s="2">
        <v>779.9</v>
      </c>
      <c r="H4968" t="s">
        <v>5792</v>
      </c>
      <c r="M4968" t="s">
        <v>5792</v>
      </c>
      <c r="AD4968" t="str">
        <f t="shared" si="233"/>
        <v xml:space="preserve">Dôchodci </v>
      </c>
    </row>
    <row r="4969" spans="1:30" x14ac:dyDescent="0.3">
      <c r="A4969" s="3">
        <v>44771</v>
      </c>
      <c r="B4969" s="2">
        <f t="shared" si="232"/>
        <v>2022</v>
      </c>
      <c r="C4969" s="2">
        <f t="shared" si="231"/>
        <v>7</v>
      </c>
      <c r="D4969">
        <v>925</v>
      </c>
      <c r="E4969" t="s">
        <v>2046</v>
      </c>
      <c r="F4969" s="4">
        <v>43879454</v>
      </c>
      <c r="G4969" s="2">
        <v>679.3</v>
      </c>
      <c r="H4969" t="s">
        <v>5792</v>
      </c>
      <c r="M4969" t="s">
        <v>5792</v>
      </c>
      <c r="AD4969" t="str">
        <f t="shared" si="233"/>
        <v xml:space="preserve">Dôchodci </v>
      </c>
    </row>
    <row r="4970" spans="1:30" x14ac:dyDescent="0.3">
      <c r="A4970" s="3">
        <v>44727</v>
      </c>
      <c r="B4970" s="2">
        <f t="shared" si="232"/>
        <v>2022</v>
      </c>
      <c r="C4970" s="2">
        <f t="shared" si="231"/>
        <v>6</v>
      </c>
      <c r="D4970">
        <v>767</v>
      </c>
      <c r="E4970" t="s">
        <v>2046</v>
      </c>
      <c r="F4970" s="4">
        <v>43879454</v>
      </c>
      <c r="G4970" s="2">
        <v>1051.2</v>
      </c>
      <c r="H4970" t="s">
        <v>5792</v>
      </c>
      <c r="M4970" t="s">
        <v>5792</v>
      </c>
      <c r="AD4970" t="str">
        <f t="shared" si="233"/>
        <v xml:space="preserve">Dôchodci </v>
      </c>
    </row>
    <row r="4971" spans="1:30" x14ac:dyDescent="0.3">
      <c r="A4971" s="3">
        <v>44700</v>
      </c>
      <c r="B4971" s="2">
        <f t="shared" si="232"/>
        <v>2022</v>
      </c>
      <c r="C4971" s="2">
        <f t="shared" si="231"/>
        <v>5</v>
      </c>
      <c r="D4971">
        <v>585</v>
      </c>
      <c r="E4971" t="s">
        <v>2046</v>
      </c>
      <c r="F4971" s="4">
        <v>43879454</v>
      </c>
      <c r="G4971" s="2">
        <v>788.1</v>
      </c>
      <c r="H4971" t="s">
        <v>5792</v>
      </c>
      <c r="M4971" t="s">
        <v>5792</v>
      </c>
      <c r="AD4971" t="str">
        <f t="shared" si="233"/>
        <v xml:space="preserve">Dôchodci </v>
      </c>
    </row>
    <row r="4972" spans="1:30" x14ac:dyDescent="0.3">
      <c r="A4972" s="3">
        <v>44671</v>
      </c>
      <c r="B4972" s="2">
        <f t="shared" si="232"/>
        <v>2022</v>
      </c>
      <c r="C4972" s="2">
        <f t="shared" si="231"/>
        <v>4</v>
      </c>
      <c r="D4972">
        <v>469</v>
      </c>
      <c r="E4972" t="s">
        <v>2046</v>
      </c>
      <c r="F4972" s="4">
        <v>43879454</v>
      </c>
      <c r="G4972" s="2">
        <v>801.11</v>
      </c>
      <c r="H4972" t="s">
        <v>5792</v>
      </c>
      <c r="M4972" t="s">
        <v>5792</v>
      </c>
      <c r="AD4972" t="str">
        <f t="shared" si="233"/>
        <v xml:space="preserve">Dôchodci </v>
      </c>
    </row>
    <row r="4973" spans="1:30" x14ac:dyDescent="0.3">
      <c r="A4973" s="3">
        <v>44642</v>
      </c>
      <c r="B4973" s="2">
        <f t="shared" si="232"/>
        <v>2022</v>
      </c>
      <c r="C4973" s="2">
        <f t="shared" si="231"/>
        <v>3</v>
      </c>
      <c r="D4973">
        <v>241</v>
      </c>
      <c r="E4973" t="s">
        <v>3619</v>
      </c>
      <c r="F4973" s="4">
        <v>43879454</v>
      </c>
      <c r="G4973" s="2">
        <v>682.8</v>
      </c>
      <c r="H4973" t="s">
        <v>5792</v>
      </c>
      <c r="M4973" t="s">
        <v>5792</v>
      </c>
      <c r="AD4973" t="str">
        <f t="shared" si="233"/>
        <v xml:space="preserve">Dôchodci </v>
      </c>
    </row>
    <row r="4974" spans="1:30" x14ac:dyDescent="0.3">
      <c r="A4974" s="3">
        <v>44607</v>
      </c>
      <c r="B4974" s="2">
        <f t="shared" si="232"/>
        <v>2022</v>
      </c>
      <c r="C4974" s="2">
        <f t="shared" si="231"/>
        <v>2</v>
      </c>
      <c r="D4974">
        <v>90</v>
      </c>
      <c r="E4974" t="s">
        <v>3793</v>
      </c>
      <c r="F4974" s="4">
        <v>43879454</v>
      </c>
      <c r="G4974" s="2">
        <v>885.5</v>
      </c>
      <c r="H4974" t="s">
        <v>5792</v>
      </c>
      <c r="M4974" t="s">
        <v>5792</v>
      </c>
      <c r="AD4974" t="str">
        <f t="shared" si="233"/>
        <v xml:space="preserve">Dôchodci </v>
      </c>
    </row>
    <row r="4975" spans="1:30" x14ac:dyDescent="0.3">
      <c r="A4975" s="3">
        <v>44575</v>
      </c>
      <c r="B4975" s="2">
        <f t="shared" si="232"/>
        <v>2022</v>
      </c>
      <c r="C4975" s="2">
        <f t="shared" si="231"/>
        <v>1</v>
      </c>
      <c r="D4975">
        <v>1980</v>
      </c>
      <c r="E4975" t="s">
        <v>3951</v>
      </c>
      <c r="F4975" s="4">
        <v>43879454</v>
      </c>
      <c r="G4975" s="2">
        <v>822.1</v>
      </c>
      <c r="H4975" t="s">
        <v>5792</v>
      </c>
      <c r="M4975" t="s">
        <v>5792</v>
      </c>
      <c r="AD4975" t="str">
        <f t="shared" si="233"/>
        <v xml:space="preserve">Dôchodci </v>
      </c>
    </row>
    <row r="4976" spans="1:30" x14ac:dyDescent="0.3">
      <c r="A4976" s="3">
        <v>44550</v>
      </c>
      <c r="B4976" s="2">
        <f t="shared" si="232"/>
        <v>2021</v>
      </c>
      <c r="C4976" s="2">
        <f t="shared" si="231"/>
        <v>12</v>
      </c>
      <c r="D4976" s="2">
        <v>1750</v>
      </c>
      <c r="E4976" t="s">
        <v>4174</v>
      </c>
      <c r="F4976" s="4">
        <v>43879454</v>
      </c>
      <c r="G4976" s="2">
        <v>960</v>
      </c>
      <c r="H4976" t="s">
        <v>5792</v>
      </c>
      <c r="M4976" t="s">
        <v>5792</v>
      </c>
      <c r="AD4976" t="str">
        <f t="shared" si="233"/>
        <v xml:space="preserve">Dôchodci </v>
      </c>
    </row>
    <row r="4977" spans="1:30" x14ac:dyDescent="0.3">
      <c r="A4977" s="3">
        <v>44516</v>
      </c>
      <c r="B4977" s="2">
        <f t="shared" si="232"/>
        <v>2021</v>
      </c>
      <c r="C4977" s="2">
        <f t="shared" si="231"/>
        <v>11</v>
      </c>
      <c r="D4977" s="2">
        <v>1588</v>
      </c>
      <c r="E4977" t="s">
        <v>4315</v>
      </c>
      <c r="F4977" s="4">
        <v>43879454</v>
      </c>
      <c r="G4977" s="2">
        <v>1065.3</v>
      </c>
      <c r="H4977" t="s">
        <v>5792</v>
      </c>
      <c r="M4977" t="s">
        <v>5792</v>
      </c>
      <c r="AD4977" t="str">
        <f t="shared" si="233"/>
        <v xml:space="preserve">Dôchodci </v>
      </c>
    </row>
    <row r="4978" spans="1:30" x14ac:dyDescent="0.3">
      <c r="A4978" s="3">
        <v>44488</v>
      </c>
      <c r="B4978" s="2">
        <f t="shared" si="232"/>
        <v>2021</v>
      </c>
      <c r="C4978" s="2">
        <f t="shared" si="231"/>
        <v>10</v>
      </c>
      <c r="D4978" s="2">
        <v>1402</v>
      </c>
      <c r="E4978" t="s">
        <v>4482</v>
      </c>
      <c r="F4978" s="4">
        <v>43879454</v>
      </c>
      <c r="G4978" s="2">
        <v>923.5</v>
      </c>
      <c r="H4978" t="s">
        <v>5792</v>
      </c>
      <c r="M4978" t="s">
        <v>5792</v>
      </c>
      <c r="AD4978" t="str">
        <f t="shared" si="233"/>
        <v xml:space="preserve">Dôchodci </v>
      </c>
    </row>
    <row r="4979" spans="1:30" x14ac:dyDescent="0.3">
      <c r="A4979" s="3">
        <v>44459</v>
      </c>
      <c r="B4979" s="2">
        <f t="shared" si="232"/>
        <v>2021</v>
      </c>
      <c r="C4979" s="2">
        <f t="shared" si="231"/>
        <v>9</v>
      </c>
      <c r="D4979" s="2">
        <v>1240</v>
      </c>
      <c r="E4979" t="s">
        <v>4595</v>
      </c>
      <c r="F4979" s="4">
        <v>43879454</v>
      </c>
      <c r="G4979" s="2">
        <v>922.2</v>
      </c>
      <c r="H4979" t="s">
        <v>5792</v>
      </c>
      <c r="M4979" t="s">
        <v>5792</v>
      </c>
      <c r="AD4979" t="str">
        <f t="shared" si="233"/>
        <v xml:space="preserve">Dôchodci </v>
      </c>
    </row>
    <row r="4980" spans="1:30" x14ac:dyDescent="0.3">
      <c r="A4980" s="3">
        <v>44424</v>
      </c>
      <c r="B4980" s="2">
        <f t="shared" si="232"/>
        <v>2021</v>
      </c>
      <c r="C4980" s="2">
        <f t="shared" si="231"/>
        <v>8</v>
      </c>
      <c r="D4980" s="2">
        <v>1086</v>
      </c>
      <c r="E4980" t="s">
        <v>4755</v>
      </c>
      <c r="F4980" s="4">
        <v>43879454</v>
      </c>
      <c r="G4980" s="2">
        <v>864.5</v>
      </c>
      <c r="H4980" t="s">
        <v>5792</v>
      </c>
      <c r="M4980" t="s">
        <v>5792</v>
      </c>
      <c r="AD4980" t="str">
        <f t="shared" si="233"/>
        <v xml:space="preserve">Dôchodci </v>
      </c>
    </row>
    <row r="4981" spans="1:30" x14ac:dyDescent="0.3">
      <c r="A4981" s="3">
        <v>44396</v>
      </c>
      <c r="B4981" s="2">
        <f t="shared" si="232"/>
        <v>2021</v>
      </c>
      <c r="C4981" s="2">
        <f t="shared" si="231"/>
        <v>7</v>
      </c>
      <c r="D4981" s="2">
        <v>910</v>
      </c>
      <c r="E4981" t="s">
        <v>4937</v>
      </c>
      <c r="F4981" s="4">
        <v>43879454</v>
      </c>
      <c r="G4981" s="2">
        <v>1004.7</v>
      </c>
      <c r="H4981" t="s">
        <v>5792</v>
      </c>
      <c r="M4981" t="s">
        <v>5792</v>
      </c>
      <c r="AD4981" t="str">
        <f t="shared" si="233"/>
        <v xml:space="preserve">Dôchodci </v>
      </c>
    </row>
    <row r="4982" spans="1:30" x14ac:dyDescent="0.3">
      <c r="A4982" s="3">
        <v>44364</v>
      </c>
      <c r="B4982" s="2">
        <f t="shared" si="232"/>
        <v>2021</v>
      </c>
      <c r="C4982" s="2">
        <f t="shared" si="231"/>
        <v>6</v>
      </c>
      <c r="D4982" s="2">
        <v>740</v>
      </c>
      <c r="E4982" t="s">
        <v>5019</v>
      </c>
      <c r="F4982" s="4">
        <v>43879454</v>
      </c>
      <c r="G4982" s="2">
        <v>940.2</v>
      </c>
      <c r="H4982" t="s">
        <v>5792</v>
      </c>
      <c r="M4982" t="s">
        <v>5792</v>
      </c>
      <c r="AD4982" t="str">
        <f t="shared" si="233"/>
        <v xml:space="preserve">Dôchodci </v>
      </c>
    </row>
    <row r="4983" spans="1:30" x14ac:dyDescent="0.3">
      <c r="A4983" s="3">
        <v>44333</v>
      </c>
      <c r="B4983" s="2">
        <f t="shared" si="232"/>
        <v>2021</v>
      </c>
      <c r="C4983" s="2">
        <f t="shared" si="231"/>
        <v>5</v>
      </c>
      <c r="D4983" s="2">
        <v>595</v>
      </c>
      <c r="E4983" t="s">
        <v>5161</v>
      </c>
      <c r="F4983" s="4">
        <v>43879454</v>
      </c>
      <c r="G4983" s="2">
        <v>882.4</v>
      </c>
      <c r="H4983" t="s">
        <v>5792</v>
      </c>
      <c r="M4983" t="s">
        <v>5792</v>
      </c>
      <c r="AD4983" t="str">
        <f t="shared" si="233"/>
        <v xml:space="preserve">Dôchodci </v>
      </c>
    </row>
    <row r="4984" spans="1:30" x14ac:dyDescent="0.3">
      <c r="A4984" s="3">
        <v>44307</v>
      </c>
      <c r="B4984" s="2">
        <f t="shared" si="232"/>
        <v>2021</v>
      </c>
      <c r="C4984" s="2">
        <f t="shared" si="231"/>
        <v>4</v>
      </c>
      <c r="D4984" s="2">
        <v>438</v>
      </c>
      <c r="E4984" t="s">
        <v>5281</v>
      </c>
      <c r="F4984" s="4">
        <v>43879454</v>
      </c>
      <c r="G4984" s="2">
        <v>876.2</v>
      </c>
      <c r="H4984" t="s">
        <v>5792</v>
      </c>
      <c r="M4984" t="s">
        <v>5792</v>
      </c>
      <c r="AD4984" t="str">
        <f t="shared" si="233"/>
        <v xml:space="preserve">Dôchodci </v>
      </c>
    </row>
    <row r="4985" spans="1:30" x14ac:dyDescent="0.3">
      <c r="A4985" s="3">
        <v>44274</v>
      </c>
      <c r="B4985" s="2">
        <f t="shared" si="232"/>
        <v>2021</v>
      </c>
      <c r="C4985" s="2">
        <f t="shared" si="231"/>
        <v>3</v>
      </c>
      <c r="D4985" s="2">
        <v>244</v>
      </c>
      <c r="E4985" t="s">
        <v>5451</v>
      </c>
      <c r="F4985" s="4">
        <v>43879454</v>
      </c>
      <c r="G4985" s="2">
        <v>834.2</v>
      </c>
      <c r="H4985" t="s">
        <v>5792</v>
      </c>
      <c r="M4985" t="s">
        <v>5792</v>
      </c>
      <c r="AD4985" t="str">
        <f t="shared" si="233"/>
        <v xml:space="preserve">Dôchodci </v>
      </c>
    </row>
    <row r="4986" spans="1:30" x14ac:dyDescent="0.3">
      <c r="A4986" s="3">
        <v>44244</v>
      </c>
      <c r="B4986" s="2">
        <f t="shared" si="232"/>
        <v>2021</v>
      </c>
      <c r="C4986" s="2">
        <f t="shared" si="231"/>
        <v>2</v>
      </c>
      <c r="D4986" s="2">
        <v>93</v>
      </c>
      <c r="E4986" t="s">
        <v>5576</v>
      </c>
      <c r="F4986" s="4">
        <v>43879454</v>
      </c>
      <c r="G4986" s="2">
        <v>952.1</v>
      </c>
      <c r="H4986" t="s">
        <v>5792</v>
      </c>
      <c r="M4986" t="s">
        <v>5792</v>
      </c>
      <c r="AD4986" t="str">
        <f t="shared" si="233"/>
        <v xml:space="preserve">Dôchodci </v>
      </c>
    </row>
    <row r="4987" spans="1:30" x14ac:dyDescent="0.3">
      <c r="A4987" s="3">
        <v>44201</v>
      </c>
      <c r="B4987" s="2">
        <f t="shared" si="232"/>
        <v>2021</v>
      </c>
      <c r="C4987" s="2">
        <f t="shared" si="231"/>
        <v>1</v>
      </c>
      <c r="D4987" s="2">
        <v>2258</v>
      </c>
      <c r="E4987" t="s">
        <v>5784</v>
      </c>
      <c r="F4987" s="4">
        <v>43879454</v>
      </c>
      <c r="G4987" s="2">
        <v>894.5</v>
      </c>
      <c r="H4987" t="s">
        <v>5792</v>
      </c>
      <c r="M4987" t="s">
        <v>5792</v>
      </c>
      <c r="AD4987" t="str">
        <f t="shared" si="233"/>
        <v xml:space="preserve">Dôchodci </v>
      </c>
    </row>
    <row r="4988" spans="1:30" x14ac:dyDescent="0.3">
      <c r="A4988" s="3">
        <v>45082</v>
      </c>
      <c r="B4988" s="2">
        <f t="shared" si="232"/>
        <v>2023</v>
      </c>
      <c r="C4988" s="2">
        <f t="shared" si="231"/>
        <v>6</v>
      </c>
      <c r="D4988" s="2">
        <v>519</v>
      </c>
      <c r="E4988" t="s">
        <v>1505</v>
      </c>
      <c r="F4988" s="4">
        <v>43882684</v>
      </c>
      <c r="G4988" s="2">
        <v>2820</v>
      </c>
      <c r="I4988" t="s">
        <v>5792</v>
      </c>
      <c r="K4988" t="s">
        <v>5792</v>
      </c>
      <c r="AD4988" t="str">
        <f t="shared" si="233"/>
        <v xml:space="preserve">Investícia a údržba majetku </v>
      </c>
    </row>
    <row r="4989" spans="1:30" x14ac:dyDescent="0.3">
      <c r="A4989" s="3">
        <v>44923</v>
      </c>
      <c r="B4989" s="2">
        <f t="shared" si="232"/>
        <v>2022</v>
      </c>
      <c r="C4989" s="2">
        <f t="shared" si="231"/>
        <v>12</v>
      </c>
      <c r="D4989">
        <v>1809</v>
      </c>
      <c r="E4989" t="s">
        <v>2265</v>
      </c>
      <c r="F4989" s="4">
        <v>43882684</v>
      </c>
      <c r="G4989" s="2">
        <v>240</v>
      </c>
      <c r="I4989" t="s">
        <v>5792</v>
      </c>
      <c r="K4989" t="s">
        <v>5792</v>
      </c>
      <c r="AD4989" t="str">
        <f t="shared" si="233"/>
        <v xml:space="preserve">Investícia a údržba majetku </v>
      </c>
    </row>
    <row r="4990" spans="1:30" x14ac:dyDescent="0.3">
      <c r="A4990" s="3">
        <v>44810</v>
      </c>
      <c r="B4990" s="2">
        <f t="shared" si="232"/>
        <v>2022</v>
      </c>
      <c r="C4990" s="2">
        <f t="shared" si="231"/>
        <v>9</v>
      </c>
      <c r="D4990">
        <v>1062</v>
      </c>
      <c r="E4990" t="s">
        <v>2875</v>
      </c>
      <c r="F4990" s="4">
        <v>43915591</v>
      </c>
      <c r="G4990" s="2">
        <v>4320</v>
      </c>
      <c r="H4990" t="s">
        <v>5792</v>
      </c>
      <c r="S4990" t="s">
        <v>5792</v>
      </c>
      <c r="AD4990" t="str">
        <f t="shared" si="233"/>
        <v xml:space="preserve">Územné plány </v>
      </c>
    </row>
    <row r="4991" spans="1:30" x14ac:dyDescent="0.3">
      <c r="A4991" s="3">
        <v>44616</v>
      </c>
      <c r="B4991" s="2">
        <f t="shared" si="232"/>
        <v>2022</v>
      </c>
      <c r="C4991" s="2">
        <f t="shared" si="231"/>
        <v>2</v>
      </c>
      <c r="D4991">
        <v>76</v>
      </c>
      <c r="E4991" t="s">
        <v>3730</v>
      </c>
      <c r="F4991" s="4">
        <v>43915591</v>
      </c>
      <c r="G4991" s="2">
        <v>4320</v>
      </c>
      <c r="H4991" t="s">
        <v>5792</v>
      </c>
      <c r="S4991" t="s">
        <v>5792</v>
      </c>
      <c r="AD4991" t="str">
        <f t="shared" si="233"/>
        <v xml:space="preserve">Územné plány </v>
      </c>
    </row>
    <row r="4992" spans="1:30" x14ac:dyDescent="0.3">
      <c r="A4992" s="3">
        <v>44476</v>
      </c>
      <c r="B4992" s="2">
        <f t="shared" si="232"/>
        <v>2021</v>
      </c>
      <c r="C4992" s="2">
        <f t="shared" si="231"/>
        <v>10</v>
      </c>
      <c r="D4992" s="2">
        <v>1211</v>
      </c>
      <c r="E4992" t="s">
        <v>4518</v>
      </c>
      <c r="F4992" s="4">
        <v>43915591</v>
      </c>
      <c r="G4992" s="2">
        <v>1000</v>
      </c>
      <c r="I4992" t="s">
        <v>5792</v>
      </c>
      <c r="K4992" t="s">
        <v>5792</v>
      </c>
      <c r="W4992" t="s">
        <v>5792</v>
      </c>
      <c r="AD4992" t="str">
        <f t="shared" si="233"/>
        <v xml:space="preserve">Investícia a údržba majetku Šport, ihriská, parky, vnútrobloky </v>
      </c>
    </row>
    <row r="4993" spans="1:30" x14ac:dyDescent="0.3">
      <c r="A4993" s="3">
        <v>45180</v>
      </c>
      <c r="B4993" s="2">
        <f t="shared" si="232"/>
        <v>2023</v>
      </c>
      <c r="C4993" s="2">
        <f t="shared" si="231"/>
        <v>9</v>
      </c>
      <c r="D4993" s="2">
        <v>965</v>
      </c>
      <c r="E4993" t="s">
        <v>995</v>
      </c>
      <c r="F4993" s="4">
        <v>43954782</v>
      </c>
      <c r="G4993" s="2">
        <v>66.61</v>
      </c>
      <c r="I4993" t="s">
        <v>5792</v>
      </c>
      <c r="O4993" t="s">
        <v>5792</v>
      </c>
      <c r="AD4993" t="str">
        <f t="shared" si="233"/>
        <v xml:space="preserve">Marketing, benefity, občerstvenie </v>
      </c>
    </row>
    <row r="4994" spans="1:30" x14ac:dyDescent="0.3">
      <c r="A4994" s="3">
        <v>45099</v>
      </c>
      <c r="B4994" s="2">
        <f t="shared" si="232"/>
        <v>2023</v>
      </c>
      <c r="C4994" s="2">
        <f t="shared" ref="C4994:C5057" si="234">MONTH(A4994)</f>
        <v>6</v>
      </c>
      <c r="D4994" s="2">
        <v>598</v>
      </c>
      <c r="E4994" t="s">
        <v>995</v>
      </c>
      <c r="F4994" s="4">
        <v>43954782</v>
      </c>
      <c r="G4994" s="2">
        <v>82.65</v>
      </c>
      <c r="I4994" t="s">
        <v>5792</v>
      </c>
      <c r="O4994" t="s">
        <v>5792</v>
      </c>
      <c r="AD4994" t="str">
        <f t="shared" si="233"/>
        <v xml:space="preserve">Marketing, benefity, občerstvenie </v>
      </c>
    </row>
    <row r="4995" spans="1:30" x14ac:dyDescent="0.3">
      <c r="A4995" s="3">
        <v>44845</v>
      </c>
      <c r="B4995" s="2">
        <f t="shared" ref="B4995:B5058" si="235">YEAR(A4995)</f>
        <v>2022</v>
      </c>
      <c r="C4995" s="2">
        <f t="shared" si="234"/>
        <v>10</v>
      </c>
      <c r="D4995">
        <v>1321</v>
      </c>
      <c r="E4995" t="s">
        <v>2739</v>
      </c>
      <c r="F4995" s="4">
        <v>43954782</v>
      </c>
      <c r="G4995" s="2">
        <v>97.24</v>
      </c>
      <c r="I4995" t="s">
        <v>5792</v>
      </c>
      <c r="O4995" t="s">
        <v>5792</v>
      </c>
      <c r="AD4995" t="str">
        <f t="shared" ref="AD4995:AD5058" si="236">_xlfn.CONCAT(IF($K4995="x",_xlfn.CONCAT($K$1, " "),""),IF($L4995="x",_xlfn.CONCAT($L$1, " "),""),IF($M4995="x",_xlfn.CONCAT($M$1, " "),""),IF($N4995="x",_xlfn.CONCAT($N$1, " "),""),IF($O4995="x",_xlfn.CONCAT($O$1, " "),""),IF($P4995="x",_xlfn.CONCAT($P$1, " "),""),IF($Q4995="x",_xlfn.CONCAT($Q$1, " "),""),IF($R4995="x",_xlfn.CONCAT($R$1, " "),""),IF($S4995="x",_xlfn.CONCAT($S$1, " "),""), IF($T4995="x",_xlfn.CONCAT($T$1, " "),""),IF($U4995="x",_xlfn.CONCAT($U$1, " "),""),IF($V4995="x",_xlfn.CONCAT($V$1, " "),""),IF($W4995="x",_xlfn.CONCAT($W$1, " "),""),IF($X4995="x",_xlfn.CONCAT($X$1, " "),""),IF($Y4995="x",_xlfn.CONCAT($Y$1, " "),""),IF($Z4995="x",_xlfn.CONCAT($Z$1, " "),""),IF($AA4995="x",_xlfn.CONCAT($AA$1, " "),""),IF($AB4995="x",_xlfn.CONCAT($AB$1, " "),""),IF($AC4995="x",_xlfn.CONCAT($AC$1, " "),""))</f>
        <v xml:space="preserve">Marketing, benefity, občerstvenie </v>
      </c>
    </row>
    <row r="4996" spans="1:30" x14ac:dyDescent="0.3">
      <c r="A4996" s="3">
        <v>44637</v>
      </c>
      <c r="B4996" s="2">
        <f t="shared" si="235"/>
        <v>2022</v>
      </c>
      <c r="C4996" s="2">
        <f t="shared" si="234"/>
        <v>3</v>
      </c>
      <c r="D4996">
        <v>235</v>
      </c>
      <c r="E4996" t="s">
        <v>3661</v>
      </c>
      <c r="F4996" s="4">
        <v>43954782</v>
      </c>
      <c r="G4996" s="2">
        <v>69.75</v>
      </c>
      <c r="I4996" t="s">
        <v>5792</v>
      </c>
      <c r="O4996" t="s">
        <v>5792</v>
      </c>
      <c r="AD4996" t="str">
        <f t="shared" si="236"/>
        <v xml:space="preserve">Marketing, benefity, občerstvenie </v>
      </c>
    </row>
    <row r="4997" spans="1:30" x14ac:dyDescent="0.3">
      <c r="A4997" s="3">
        <v>44627</v>
      </c>
      <c r="B4997" s="2">
        <f t="shared" si="235"/>
        <v>2022</v>
      </c>
      <c r="C4997" s="2">
        <f t="shared" si="234"/>
        <v>3</v>
      </c>
      <c r="D4997">
        <v>212</v>
      </c>
      <c r="E4997" t="s">
        <v>2739</v>
      </c>
      <c r="F4997" s="4">
        <v>43954782</v>
      </c>
      <c r="G4997" s="2">
        <v>84.36</v>
      </c>
      <c r="I4997" t="s">
        <v>5792</v>
      </c>
      <c r="O4997" t="s">
        <v>5792</v>
      </c>
      <c r="AD4997" t="str">
        <f t="shared" si="236"/>
        <v xml:space="preserve">Marketing, benefity, občerstvenie </v>
      </c>
    </row>
    <row r="4998" spans="1:30" x14ac:dyDescent="0.3">
      <c r="A4998" s="3">
        <v>44413</v>
      </c>
      <c r="B4998" s="2">
        <f t="shared" si="235"/>
        <v>2021</v>
      </c>
      <c r="C4998" s="2">
        <f t="shared" si="234"/>
        <v>8</v>
      </c>
      <c r="D4998" s="2">
        <v>1040</v>
      </c>
      <c r="E4998" t="s">
        <v>2739</v>
      </c>
      <c r="F4998" s="4">
        <v>43954782</v>
      </c>
      <c r="G4998" s="2">
        <v>126.98</v>
      </c>
      <c r="I4998" t="s">
        <v>5792</v>
      </c>
      <c r="O4998" t="s">
        <v>5792</v>
      </c>
      <c r="AD4998" t="str">
        <f t="shared" si="236"/>
        <v xml:space="preserve">Marketing, benefity, občerstvenie </v>
      </c>
    </row>
    <row r="4999" spans="1:30" x14ac:dyDescent="0.3">
      <c r="A4999" s="3">
        <v>44284</v>
      </c>
      <c r="B4999" s="2">
        <f t="shared" si="235"/>
        <v>2021</v>
      </c>
      <c r="C4999" s="2">
        <f t="shared" si="234"/>
        <v>3</v>
      </c>
      <c r="D4999" s="2">
        <v>355</v>
      </c>
      <c r="E4999" t="s">
        <v>5403</v>
      </c>
      <c r="F4999" s="4">
        <v>43954782</v>
      </c>
      <c r="G4999" s="2">
        <v>54.08</v>
      </c>
      <c r="I4999" t="s">
        <v>5792</v>
      </c>
      <c r="O4999" t="s">
        <v>5792</v>
      </c>
      <c r="AD4999" t="str">
        <f t="shared" si="236"/>
        <v xml:space="preserve">Marketing, benefity, občerstvenie </v>
      </c>
    </row>
    <row r="5000" spans="1:30" x14ac:dyDescent="0.3">
      <c r="A5000" s="3">
        <v>44244</v>
      </c>
      <c r="B5000" s="2">
        <f t="shared" si="235"/>
        <v>2021</v>
      </c>
      <c r="C5000" s="2">
        <f t="shared" si="234"/>
        <v>2</v>
      </c>
      <c r="D5000" s="2">
        <v>156</v>
      </c>
      <c r="E5000" t="s">
        <v>5403</v>
      </c>
      <c r="F5000" s="4">
        <v>43954782</v>
      </c>
      <c r="G5000" s="2">
        <v>457</v>
      </c>
      <c r="I5000" t="s">
        <v>5792</v>
      </c>
      <c r="O5000" t="s">
        <v>5792</v>
      </c>
      <c r="AD5000" t="str">
        <f t="shared" si="236"/>
        <v xml:space="preserve">Marketing, benefity, občerstvenie </v>
      </c>
    </row>
    <row r="5001" spans="1:30" x14ac:dyDescent="0.3">
      <c r="A5001" s="3">
        <v>44558</v>
      </c>
      <c r="B5001" s="2">
        <f t="shared" si="235"/>
        <v>2021</v>
      </c>
      <c r="C5001" s="2">
        <f t="shared" si="234"/>
        <v>12</v>
      </c>
      <c r="D5001" s="2">
        <v>1782</v>
      </c>
      <c r="E5001" t="s">
        <v>4095</v>
      </c>
      <c r="F5001" s="4">
        <v>43995187</v>
      </c>
      <c r="G5001" s="2">
        <v>78220.820000000007</v>
      </c>
      <c r="H5001" t="s">
        <v>5792</v>
      </c>
      <c r="Z5001" t="s">
        <v>5792</v>
      </c>
      <c r="AD5001" t="str">
        <f t="shared" si="236"/>
        <v xml:space="preserve">Zeleň a živ. Prostredie </v>
      </c>
    </row>
    <row r="5002" spans="1:30" x14ac:dyDescent="0.3">
      <c r="A5002" s="3">
        <v>45309</v>
      </c>
      <c r="B5002" s="2">
        <f t="shared" si="235"/>
        <v>2024</v>
      </c>
      <c r="C5002" s="2">
        <f t="shared" si="234"/>
        <v>1</v>
      </c>
      <c r="D5002" s="2">
        <v>1598</v>
      </c>
      <c r="E5002" t="s">
        <v>11</v>
      </c>
      <c r="F5002" s="4">
        <v>44007841</v>
      </c>
      <c r="G5002" s="2">
        <v>27600</v>
      </c>
      <c r="H5002" t="s">
        <v>5792</v>
      </c>
      <c r="K5002" t="s">
        <v>5792</v>
      </c>
      <c r="U5002" t="s">
        <v>5792</v>
      </c>
      <c r="AD5002" t="str">
        <f t="shared" si="236"/>
        <v xml:space="preserve">Investícia a údržba majetku Doprava </v>
      </c>
    </row>
    <row r="5003" spans="1:30" x14ac:dyDescent="0.3">
      <c r="A5003" s="3">
        <v>44545</v>
      </c>
      <c r="B5003" s="2">
        <f t="shared" si="235"/>
        <v>2021</v>
      </c>
      <c r="C5003" s="2">
        <f t="shared" si="234"/>
        <v>12</v>
      </c>
      <c r="D5003" s="2">
        <v>1796</v>
      </c>
      <c r="E5003" t="s">
        <v>4191</v>
      </c>
      <c r="F5003" s="4">
        <v>44023189</v>
      </c>
      <c r="G5003" s="2">
        <v>215124.32</v>
      </c>
      <c r="I5003" t="s">
        <v>5792</v>
      </c>
      <c r="K5003" t="s">
        <v>5792</v>
      </c>
      <c r="AD5003" t="str">
        <f t="shared" si="236"/>
        <v xml:space="preserve">Investícia a údržba majetku </v>
      </c>
    </row>
    <row r="5004" spans="1:30" x14ac:dyDescent="0.3">
      <c r="A5004" s="3">
        <v>44537</v>
      </c>
      <c r="B5004" s="2">
        <f t="shared" si="235"/>
        <v>2021</v>
      </c>
      <c r="C5004" s="2">
        <f t="shared" si="234"/>
        <v>12</v>
      </c>
      <c r="D5004" s="2">
        <v>1694</v>
      </c>
      <c r="E5004" t="s">
        <v>4224</v>
      </c>
      <c r="F5004" s="4">
        <v>44023189</v>
      </c>
      <c r="G5004" s="2">
        <v>6602.09</v>
      </c>
      <c r="I5004" t="s">
        <v>5792</v>
      </c>
      <c r="K5004" t="s">
        <v>5792</v>
      </c>
      <c r="AD5004" t="str">
        <f t="shared" si="236"/>
        <v xml:space="preserve">Investícia a údržba majetku </v>
      </c>
    </row>
    <row r="5005" spans="1:30" x14ac:dyDescent="0.3">
      <c r="A5005" s="3">
        <v>44428</v>
      </c>
      <c r="B5005" s="2">
        <f t="shared" si="235"/>
        <v>2021</v>
      </c>
      <c r="C5005" s="2">
        <f t="shared" si="234"/>
        <v>8</v>
      </c>
      <c r="D5005" s="2">
        <v>1192</v>
      </c>
      <c r="E5005" t="s">
        <v>4720</v>
      </c>
      <c r="F5005" s="4">
        <v>44023189</v>
      </c>
      <c r="G5005" s="2">
        <v>-77986.78</v>
      </c>
      <c r="I5005" t="s">
        <v>5792</v>
      </c>
      <c r="K5005" t="s">
        <v>5792</v>
      </c>
      <c r="AD5005" t="str">
        <f t="shared" si="236"/>
        <v xml:space="preserve">Investícia a údržba majetku </v>
      </c>
    </row>
    <row r="5006" spans="1:30" x14ac:dyDescent="0.3">
      <c r="A5006" s="3">
        <v>44428</v>
      </c>
      <c r="B5006" s="2">
        <f t="shared" si="235"/>
        <v>2021</v>
      </c>
      <c r="C5006" s="2">
        <f t="shared" si="234"/>
        <v>8</v>
      </c>
      <c r="D5006" s="2">
        <v>1156</v>
      </c>
      <c r="E5006" t="s">
        <v>4721</v>
      </c>
      <c r="F5006" s="4">
        <v>44023189</v>
      </c>
      <c r="G5006" s="2">
        <v>77986.78</v>
      </c>
      <c r="I5006" t="s">
        <v>5792</v>
      </c>
      <c r="K5006" t="s">
        <v>5792</v>
      </c>
      <c r="AD5006" t="str">
        <f t="shared" si="236"/>
        <v xml:space="preserve">Investícia a údržba majetku </v>
      </c>
    </row>
    <row r="5007" spans="1:30" x14ac:dyDescent="0.3">
      <c r="A5007" s="3">
        <v>45288</v>
      </c>
      <c r="B5007" s="2">
        <f t="shared" si="235"/>
        <v>2023</v>
      </c>
      <c r="C5007" s="2">
        <f t="shared" si="234"/>
        <v>12</v>
      </c>
      <c r="D5007" s="2">
        <v>1439</v>
      </c>
      <c r="E5007" t="s">
        <v>143</v>
      </c>
      <c r="F5007" s="4">
        <v>44033656</v>
      </c>
      <c r="G5007" s="2">
        <v>5673.06</v>
      </c>
      <c r="I5007" t="s">
        <v>5792</v>
      </c>
      <c r="K5007" t="s">
        <v>5792</v>
      </c>
      <c r="Z5007" t="s">
        <v>5792</v>
      </c>
      <c r="AD5007" t="str">
        <f t="shared" si="236"/>
        <v xml:space="preserve">Investícia a údržba majetku Zeleň a živ. Prostredie </v>
      </c>
    </row>
    <row r="5008" spans="1:30" x14ac:dyDescent="0.3">
      <c r="A5008" s="3">
        <v>44894</v>
      </c>
      <c r="B5008" s="2">
        <f t="shared" si="235"/>
        <v>2022</v>
      </c>
      <c r="C5008" s="2">
        <f t="shared" si="234"/>
        <v>11</v>
      </c>
      <c r="D5008">
        <v>1470</v>
      </c>
      <c r="E5008" t="s">
        <v>2468</v>
      </c>
      <c r="F5008" s="4">
        <v>44033656</v>
      </c>
      <c r="G5008" s="2">
        <v>210.22</v>
      </c>
      <c r="I5008" t="s">
        <v>5792</v>
      </c>
      <c r="K5008" t="s">
        <v>5792</v>
      </c>
      <c r="Z5008" t="s">
        <v>5792</v>
      </c>
      <c r="AD5008" t="str">
        <f t="shared" si="236"/>
        <v xml:space="preserve">Investícia a údržba majetku Zeleň a živ. Prostredie </v>
      </c>
    </row>
    <row r="5009" spans="1:30" x14ac:dyDescent="0.3">
      <c r="A5009" s="3">
        <v>44874</v>
      </c>
      <c r="B5009" s="2">
        <f t="shared" si="235"/>
        <v>2022</v>
      </c>
      <c r="C5009" s="2">
        <f t="shared" si="234"/>
        <v>11</v>
      </c>
      <c r="D5009">
        <v>1479</v>
      </c>
      <c r="E5009" t="s">
        <v>2590</v>
      </c>
      <c r="F5009" s="4">
        <v>44033656</v>
      </c>
      <c r="G5009" s="2">
        <v>5182.24</v>
      </c>
      <c r="I5009" t="s">
        <v>5792</v>
      </c>
      <c r="K5009" t="s">
        <v>5792</v>
      </c>
      <c r="Z5009" t="s">
        <v>5792</v>
      </c>
      <c r="AD5009" t="str">
        <f t="shared" si="236"/>
        <v xml:space="preserve">Investícia a údržba majetku Zeleň a živ. Prostredie </v>
      </c>
    </row>
    <row r="5010" spans="1:30" x14ac:dyDescent="0.3">
      <c r="A5010" s="3">
        <v>45288</v>
      </c>
      <c r="B5010" s="2">
        <f t="shared" si="235"/>
        <v>2023</v>
      </c>
      <c r="C5010" s="2">
        <f t="shared" si="234"/>
        <v>12</v>
      </c>
      <c r="D5010" s="2">
        <v>1613</v>
      </c>
      <c r="E5010" t="s">
        <v>186</v>
      </c>
      <c r="F5010" s="4">
        <v>44049714</v>
      </c>
      <c r="G5010" s="2">
        <v>1554</v>
      </c>
      <c r="I5010" t="s">
        <v>5792</v>
      </c>
      <c r="K5010" t="s">
        <v>5792</v>
      </c>
      <c r="AD5010" t="str">
        <f t="shared" si="236"/>
        <v xml:space="preserve">Investícia a údržba majetku </v>
      </c>
    </row>
    <row r="5011" spans="1:30" x14ac:dyDescent="0.3">
      <c r="A5011" s="3">
        <v>44916</v>
      </c>
      <c r="B5011" s="2">
        <f t="shared" si="235"/>
        <v>2022</v>
      </c>
      <c r="C5011" s="2">
        <f t="shared" si="234"/>
        <v>12</v>
      </c>
      <c r="D5011">
        <v>1695</v>
      </c>
      <c r="E5011" t="s">
        <v>2348</v>
      </c>
      <c r="F5011" s="4">
        <v>44066333</v>
      </c>
      <c r="G5011" s="2">
        <v>3120</v>
      </c>
      <c r="H5011" t="s">
        <v>5792</v>
      </c>
      <c r="K5011" t="s">
        <v>5792</v>
      </c>
      <c r="N5011" t="s">
        <v>5792</v>
      </c>
      <c r="AD5011" t="str">
        <f t="shared" si="236"/>
        <v xml:space="preserve">Investícia a údržba majetku ZŠ / MŠ / Jasle </v>
      </c>
    </row>
    <row r="5012" spans="1:30" x14ac:dyDescent="0.3">
      <c r="A5012" s="3">
        <v>45274</v>
      </c>
      <c r="B5012" s="2">
        <f t="shared" si="235"/>
        <v>2023</v>
      </c>
      <c r="C5012" s="2">
        <f t="shared" si="234"/>
        <v>12</v>
      </c>
      <c r="D5012" s="2">
        <v>1378</v>
      </c>
      <c r="E5012" t="s">
        <v>336</v>
      </c>
      <c r="F5012" s="4">
        <v>44128371</v>
      </c>
      <c r="G5012" s="2">
        <v>240</v>
      </c>
      <c r="I5012" t="s">
        <v>5792</v>
      </c>
      <c r="K5012" t="s">
        <v>5792</v>
      </c>
      <c r="AD5012" t="str">
        <f t="shared" si="236"/>
        <v xml:space="preserve">Investícia a údržba majetku </v>
      </c>
    </row>
    <row r="5013" spans="1:30" x14ac:dyDescent="0.3">
      <c r="A5013" s="3">
        <v>45104</v>
      </c>
      <c r="B5013" s="2">
        <f t="shared" si="235"/>
        <v>2023</v>
      </c>
      <c r="C5013" s="2">
        <f t="shared" si="234"/>
        <v>6</v>
      </c>
      <c r="D5013" s="2">
        <v>572</v>
      </c>
      <c r="E5013" t="s">
        <v>1384</v>
      </c>
      <c r="F5013" s="4">
        <v>44128371</v>
      </c>
      <c r="G5013" s="2">
        <v>5760</v>
      </c>
      <c r="I5013" t="s">
        <v>5792</v>
      </c>
      <c r="K5013" t="s">
        <v>5792</v>
      </c>
      <c r="N5013" t="s">
        <v>5792</v>
      </c>
      <c r="AD5013" t="str">
        <f t="shared" si="236"/>
        <v xml:space="preserve">Investícia a údržba majetku ZŠ / MŠ / Jasle </v>
      </c>
    </row>
    <row r="5014" spans="1:30" x14ac:dyDescent="0.3">
      <c r="A5014" s="3">
        <v>45063</v>
      </c>
      <c r="B5014" s="2">
        <f t="shared" si="235"/>
        <v>2023</v>
      </c>
      <c r="C5014" s="2">
        <f t="shared" si="234"/>
        <v>5</v>
      </c>
      <c r="D5014" s="2">
        <v>380</v>
      </c>
      <c r="E5014" t="s">
        <v>1598</v>
      </c>
      <c r="F5014" s="4">
        <v>44128371</v>
      </c>
      <c r="G5014" s="2">
        <v>240</v>
      </c>
      <c r="H5014" t="s">
        <v>5792</v>
      </c>
      <c r="K5014" t="s">
        <v>5792</v>
      </c>
      <c r="N5014" t="s">
        <v>5792</v>
      </c>
      <c r="AD5014" t="str">
        <f t="shared" si="236"/>
        <v xml:space="preserve">Investícia a údržba majetku ZŠ / MŠ / Jasle </v>
      </c>
    </row>
    <row r="5015" spans="1:30" x14ac:dyDescent="0.3">
      <c r="A5015" s="3">
        <v>45028</v>
      </c>
      <c r="B5015" s="2">
        <f t="shared" si="235"/>
        <v>2023</v>
      </c>
      <c r="C5015" s="2">
        <f t="shared" si="234"/>
        <v>4</v>
      </c>
      <c r="D5015" s="2">
        <v>292</v>
      </c>
      <c r="E5015" t="s">
        <v>1796</v>
      </c>
      <c r="F5015" s="4">
        <v>44128371</v>
      </c>
      <c r="G5015" s="2">
        <v>11040</v>
      </c>
      <c r="I5015" t="s">
        <v>5792</v>
      </c>
      <c r="K5015" t="s">
        <v>5792</v>
      </c>
      <c r="AD5015" t="str">
        <f t="shared" si="236"/>
        <v xml:space="preserve">Investícia a údržba majetku </v>
      </c>
    </row>
    <row r="5016" spans="1:30" x14ac:dyDescent="0.3">
      <c r="A5016" s="3">
        <v>45028</v>
      </c>
      <c r="B5016" s="2">
        <f t="shared" si="235"/>
        <v>2023</v>
      </c>
      <c r="C5016" s="2">
        <f t="shared" si="234"/>
        <v>4</v>
      </c>
      <c r="D5016" s="2">
        <v>290</v>
      </c>
      <c r="E5016" t="s">
        <v>1797</v>
      </c>
      <c r="F5016" s="4">
        <v>44128371</v>
      </c>
      <c r="G5016" s="2">
        <v>3000</v>
      </c>
      <c r="I5016" t="s">
        <v>5792</v>
      </c>
      <c r="K5016" t="s">
        <v>5792</v>
      </c>
      <c r="AD5016" t="str">
        <f t="shared" si="236"/>
        <v xml:space="preserve">Investícia a údržba majetku </v>
      </c>
    </row>
    <row r="5017" spans="1:30" x14ac:dyDescent="0.3">
      <c r="A5017" s="3">
        <v>44973</v>
      </c>
      <c r="B5017" s="2">
        <f t="shared" si="235"/>
        <v>2023</v>
      </c>
      <c r="C5017" s="2">
        <f t="shared" si="234"/>
        <v>2</v>
      </c>
      <c r="D5017" s="2">
        <v>23</v>
      </c>
      <c r="E5017" t="s">
        <v>2036</v>
      </c>
      <c r="F5017" s="4">
        <v>44128371</v>
      </c>
      <c r="G5017" s="2">
        <v>11400</v>
      </c>
      <c r="I5017" t="s">
        <v>5792</v>
      </c>
      <c r="K5017" t="s">
        <v>5792</v>
      </c>
      <c r="AD5017" t="str">
        <f t="shared" si="236"/>
        <v xml:space="preserve">Investícia a údržba majetku </v>
      </c>
    </row>
    <row r="5018" spans="1:30" x14ac:dyDescent="0.3">
      <c r="A5018" s="3">
        <v>44923</v>
      </c>
      <c r="B5018" s="2">
        <f t="shared" si="235"/>
        <v>2022</v>
      </c>
      <c r="C5018" s="2">
        <f t="shared" si="234"/>
        <v>12</v>
      </c>
      <c r="D5018">
        <v>1709</v>
      </c>
      <c r="E5018" t="s">
        <v>2271</v>
      </c>
      <c r="F5018" s="4">
        <v>44128371</v>
      </c>
      <c r="G5018" s="2">
        <v>11280</v>
      </c>
      <c r="I5018" t="s">
        <v>5792</v>
      </c>
      <c r="K5018" t="s">
        <v>5792</v>
      </c>
      <c r="AD5018" t="str">
        <f t="shared" si="236"/>
        <v xml:space="preserve">Investícia a údržba majetku </v>
      </c>
    </row>
    <row r="5019" spans="1:30" x14ac:dyDescent="0.3">
      <c r="A5019" s="3">
        <v>44823</v>
      </c>
      <c r="B5019" s="2">
        <f t="shared" si="235"/>
        <v>2022</v>
      </c>
      <c r="C5019" s="2">
        <f t="shared" si="234"/>
        <v>9</v>
      </c>
      <c r="D5019">
        <v>1166</v>
      </c>
      <c r="E5019" t="s">
        <v>2808</v>
      </c>
      <c r="F5019" s="4">
        <v>44128371</v>
      </c>
      <c r="G5019" s="2">
        <v>840</v>
      </c>
      <c r="I5019" t="s">
        <v>5792</v>
      </c>
      <c r="K5019" t="s">
        <v>5792</v>
      </c>
      <c r="N5019" t="s">
        <v>5792</v>
      </c>
      <c r="AD5019" t="str">
        <f t="shared" si="236"/>
        <v xml:space="preserve">Investícia a údržba majetku ZŠ / MŠ / Jasle </v>
      </c>
    </row>
    <row r="5020" spans="1:30" x14ac:dyDescent="0.3">
      <c r="A5020" s="3">
        <v>44733</v>
      </c>
      <c r="B5020" s="2">
        <f t="shared" si="235"/>
        <v>2022</v>
      </c>
      <c r="C5020" s="2">
        <f t="shared" si="234"/>
        <v>6</v>
      </c>
      <c r="D5020">
        <v>707</v>
      </c>
      <c r="E5020" t="s">
        <v>3197</v>
      </c>
      <c r="F5020" s="4">
        <v>44128371</v>
      </c>
      <c r="G5020" s="2">
        <v>3000</v>
      </c>
      <c r="I5020" t="s">
        <v>5792</v>
      </c>
      <c r="J5020" t="s">
        <v>5792</v>
      </c>
      <c r="K5020" t="s">
        <v>5792</v>
      </c>
      <c r="AD5020" t="str">
        <f t="shared" si="236"/>
        <v xml:space="preserve">Investícia a údržba majetku </v>
      </c>
    </row>
    <row r="5021" spans="1:30" x14ac:dyDescent="0.3">
      <c r="A5021" s="3">
        <v>44683</v>
      </c>
      <c r="B5021" s="2">
        <f t="shared" si="235"/>
        <v>2022</v>
      </c>
      <c r="C5021" s="2">
        <f t="shared" si="234"/>
        <v>5</v>
      </c>
      <c r="D5021">
        <v>412</v>
      </c>
      <c r="E5021" t="s">
        <v>3413</v>
      </c>
      <c r="F5021" s="4">
        <v>44128371</v>
      </c>
      <c r="G5021" s="2">
        <v>10080</v>
      </c>
      <c r="I5021" t="s">
        <v>5792</v>
      </c>
      <c r="K5021" t="s">
        <v>5792</v>
      </c>
      <c r="N5021" t="s">
        <v>5792</v>
      </c>
      <c r="AD5021" t="str">
        <f t="shared" si="236"/>
        <v xml:space="preserve">Investícia a údržba majetku ZŠ / MŠ / Jasle </v>
      </c>
    </row>
    <row r="5022" spans="1:30" x14ac:dyDescent="0.3">
      <c r="A5022" s="3">
        <v>44552</v>
      </c>
      <c r="B5022" s="2">
        <f t="shared" si="235"/>
        <v>2021</v>
      </c>
      <c r="C5022" s="2">
        <f t="shared" si="234"/>
        <v>12</v>
      </c>
      <c r="D5022" s="2">
        <v>1881</v>
      </c>
      <c r="E5022" t="s">
        <v>4127</v>
      </c>
      <c r="F5022" s="4">
        <v>44128371</v>
      </c>
      <c r="G5022" s="2">
        <v>300</v>
      </c>
      <c r="I5022" t="s">
        <v>5792</v>
      </c>
      <c r="K5022" t="s">
        <v>5792</v>
      </c>
      <c r="N5022" t="s">
        <v>5792</v>
      </c>
      <c r="AD5022" t="str">
        <f t="shared" si="236"/>
        <v xml:space="preserve">Investícia a údržba majetku ZŠ / MŠ / Jasle </v>
      </c>
    </row>
    <row r="5023" spans="1:30" x14ac:dyDescent="0.3">
      <c r="A5023" s="3">
        <v>44508</v>
      </c>
      <c r="B5023" s="2">
        <f t="shared" si="235"/>
        <v>2021</v>
      </c>
      <c r="C5023" s="2">
        <f t="shared" si="234"/>
        <v>11</v>
      </c>
      <c r="D5023" s="2">
        <v>1483</v>
      </c>
      <c r="E5023" t="s">
        <v>4376</v>
      </c>
      <c r="F5023" s="4">
        <v>44128371</v>
      </c>
      <c r="G5023" s="2">
        <v>240</v>
      </c>
      <c r="I5023" t="s">
        <v>5792</v>
      </c>
      <c r="K5023" t="s">
        <v>5792</v>
      </c>
      <c r="N5023" t="s">
        <v>5792</v>
      </c>
      <c r="AD5023" t="str">
        <f t="shared" si="236"/>
        <v xml:space="preserve">Investícia a údržba majetku ZŠ / MŠ / Jasle </v>
      </c>
    </row>
    <row r="5024" spans="1:30" x14ac:dyDescent="0.3">
      <c r="A5024" s="3">
        <v>45237</v>
      </c>
      <c r="B5024" s="2">
        <f t="shared" si="235"/>
        <v>2023</v>
      </c>
      <c r="C5024" s="2">
        <f t="shared" si="234"/>
        <v>11</v>
      </c>
      <c r="D5024" s="2">
        <v>1113</v>
      </c>
      <c r="E5024" t="s">
        <v>649</v>
      </c>
      <c r="F5024" s="4">
        <v>44131291</v>
      </c>
      <c r="G5024" s="2">
        <v>26245.98</v>
      </c>
      <c r="I5024" t="s">
        <v>5792</v>
      </c>
      <c r="K5024" t="s">
        <v>5792</v>
      </c>
      <c r="AB5024" t="s">
        <v>5792</v>
      </c>
      <c r="AD5024" t="str">
        <f t="shared" si="236"/>
        <v xml:space="preserve">Investícia a údržba majetku Civilná ochrana a bezpečnosť </v>
      </c>
    </row>
    <row r="5025" spans="1:30" x14ac:dyDescent="0.3">
      <c r="A5025" s="3">
        <v>45230</v>
      </c>
      <c r="B5025" s="2">
        <f t="shared" si="235"/>
        <v>2023</v>
      </c>
      <c r="C5025" s="2">
        <f t="shared" si="234"/>
        <v>10</v>
      </c>
      <c r="D5025" s="2">
        <v>1114</v>
      </c>
      <c r="E5025" t="s">
        <v>649</v>
      </c>
      <c r="F5025" s="4">
        <v>44131291</v>
      </c>
      <c r="G5025" s="2">
        <v>5569.63</v>
      </c>
      <c r="I5025" t="s">
        <v>5792</v>
      </c>
      <c r="K5025" t="s">
        <v>5792</v>
      </c>
      <c r="AB5025" t="s">
        <v>5792</v>
      </c>
      <c r="AD5025" t="str">
        <f t="shared" si="236"/>
        <v xml:space="preserve">Investícia a údržba majetku Civilná ochrana a bezpečnosť </v>
      </c>
    </row>
    <row r="5026" spans="1:30" x14ac:dyDescent="0.3">
      <c r="A5026" s="3">
        <v>45120</v>
      </c>
      <c r="B5026" s="2">
        <f t="shared" si="235"/>
        <v>2023</v>
      </c>
      <c r="C5026" s="2">
        <f t="shared" si="234"/>
        <v>7</v>
      </c>
      <c r="D5026" s="2">
        <v>653</v>
      </c>
      <c r="E5026" t="s">
        <v>649</v>
      </c>
      <c r="F5026" s="4">
        <v>44131291</v>
      </c>
      <c r="G5026" s="2">
        <v>8562.68</v>
      </c>
      <c r="I5026" t="s">
        <v>5792</v>
      </c>
      <c r="K5026" t="s">
        <v>5792</v>
      </c>
      <c r="AB5026" t="s">
        <v>5792</v>
      </c>
      <c r="AD5026" t="str">
        <f t="shared" si="236"/>
        <v xml:space="preserve">Investícia a údržba majetku Civilná ochrana a bezpečnosť </v>
      </c>
    </row>
    <row r="5027" spans="1:30" x14ac:dyDescent="0.3">
      <c r="A5027" s="3">
        <v>45120</v>
      </c>
      <c r="B5027" s="2">
        <f t="shared" si="235"/>
        <v>2023</v>
      </c>
      <c r="C5027" s="2">
        <f t="shared" si="234"/>
        <v>7</v>
      </c>
      <c r="D5027" s="2">
        <v>652</v>
      </c>
      <c r="E5027" t="s">
        <v>649</v>
      </c>
      <c r="F5027" s="4">
        <v>44131291</v>
      </c>
      <c r="G5027" s="2">
        <v>2844.54</v>
      </c>
      <c r="I5027" t="s">
        <v>5792</v>
      </c>
      <c r="K5027" t="s">
        <v>5792</v>
      </c>
      <c r="AB5027" t="s">
        <v>5792</v>
      </c>
      <c r="AD5027" t="str">
        <f t="shared" si="236"/>
        <v xml:space="preserve">Investícia a údržba majetku Civilná ochrana a bezpečnosť </v>
      </c>
    </row>
    <row r="5028" spans="1:30" x14ac:dyDescent="0.3">
      <c r="A5028" s="3">
        <v>45041</v>
      </c>
      <c r="B5028" s="2">
        <f t="shared" si="235"/>
        <v>2023</v>
      </c>
      <c r="C5028" s="2">
        <f t="shared" si="234"/>
        <v>4</v>
      </c>
      <c r="D5028" s="2">
        <v>370</v>
      </c>
      <c r="E5028" t="s">
        <v>1756</v>
      </c>
      <c r="F5028" s="4">
        <v>44131291</v>
      </c>
      <c r="G5028" s="2">
        <v>89928.4</v>
      </c>
      <c r="I5028" t="s">
        <v>5792</v>
      </c>
      <c r="K5028" t="s">
        <v>5792</v>
      </c>
      <c r="AB5028" t="s">
        <v>5792</v>
      </c>
      <c r="AD5028" t="str">
        <f t="shared" si="236"/>
        <v xml:space="preserve">Investícia a údržba majetku Civilná ochrana a bezpečnosť </v>
      </c>
    </row>
    <row r="5029" spans="1:30" x14ac:dyDescent="0.3">
      <c r="A5029" s="3">
        <v>45008</v>
      </c>
      <c r="B5029" s="2">
        <f t="shared" si="235"/>
        <v>2023</v>
      </c>
      <c r="C5029" s="2">
        <f t="shared" si="234"/>
        <v>3</v>
      </c>
      <c r="D5029" s="2">
        <v>218</v>
      </c>
      <c r="E5029" t="s">
        <v>1860</v>
      </c>
      <c r="F5029" s="4">
        <v>44131291</v>
      </c>
      <c r="G5029" s="2">
        <v>10841.78</v>
      </c>
      <c r="I5029" t="s">
        <v>5792</v>
      </c>
      <c r="K5029" t="s">
        <v>5792</v>
      </c>
      <c r="AB5029" t="s">
        <v>5792</v>
      </c>
      <c r="AD5029" t="str">
        <f t="shared" si="236"/>
        <v xml:space="preserve">Investícia a údržba majetku Civilná ochrana a bezpečnosť </v>
      </c>
    </row>
    <row r="5030" spans="1:30" x14ac:dyDescent="0.3">
      <c r="A5030" s="3">
        <v>44916</v>
      </c>
      <c r="B5030" s="2">
        <f t="shared" si="235"/>
        <v>2022</v>
      </c>
      <c r="C5030" s="2">
        <f t="shared" si="234"/>
        <v>12</v>
      </c>
      <c r="D5030">
        <v>1735</v>
      </c>
      <c r="E5030" t="s">
        <v>2329</v>
      </c>
      <c r="F5030" s="4">
        <v>44131291</v>
      </c>
      <c r="G5030" s="2">
        <v>9721.86</v>
      </c>
      <c r="I5030" t="s">
        <v>5792</v>
      </c>
      <c r="K5030" t="s">
        <v>5792</v>
      </c>
      <c r="AB5030" t="s">
        <v>5792</v>
      </c>
      <c r="AD5030" t="str">
        <f t="shared" si="236"/>
        <v xml:space="preserve">Investícia a údržba majetku Civilná ochrana a bezpečnosť </v>
      </c>
    </row>
    <row r="5031" spans="1:30" x14ac:dyDescent="0.3">
      <c r="A5031" s="3">
        <v>44893</v>
      </c>
      <c r="B5031" s="2">
        <f t="shared" si="235"/>
        <v>2022</v>
      </c>
      <c r="C5031" s="2">
        <f t="shared" si="234"/>
        <v>11</v>
      </c>
      <c r="D5031">
        <v>1634</v>
      </c>
      <c r="E5031" t="s">
        <v>649</v>
      </c>
      <c r="F5031" s="4">
        <v>44131291</v>
      </c>
      <c r="G5031" s="2">
        <v>12571.13</v>
      </c>
      <c r="I5031" t="s">
        <v>5792</v>
      </c>
      <c r="K5031" t="s">
        <v>5792</v>
      </c>
      <c r="AB5031" t="s">
        <v>5792</v>
      </c>
      <c r="AD5031" t="str">
        <f t="shared" si="236"/>
        <v xml:space="preserve">Investícia a údržba majetku Civilná ochrana a bezpečnosť </v>
      </c>
    </row>
    <row r="5032" spans="1:30" x14ac:dyDescent="0.3">
      <c r="A5032" s="3">
        <v>44840</v>
      </c>
      <c r="B5032" s="2">
        <f t="shared" si="235"/>
        <v>2022</v>
      </c>
      <c r="C5032" s="2">
        <f t="shared" si="234"/>
        <v>10</v>
      </c>
      <c r="D5032">
        <v>1331</v>
      </c>
      <c r="E5032" t="s">
        <v>649</v>
      </c>
      <c r="F5032" s="4">
        <v>44131291</v>
      </c>
      <c r="G5032" s="2">
        <v>31349.94</v>
      </c>
      <c r="I5032" t="s">
        <v>5792</v>
      </c>
      <c r="K5032" t="s">
        <v>5792</v>
      </c>
      <c r="AB5032" t="s">
        <v>5792</v>
      </c>
      <c r="AD5032" t="str">
        <f t="shared" si="236"/>
        <v xml:space="preserve">Investícia a údržba majetku Civilná ochrana a bezpečnosť </v>
      </c>
    </row>
    <row r="5033" spans="1:30" x14ac:dyDescent="0.3">
      <c r="A5033" s="3">
        <v>44782</v>
      </c>
      <c r="B5033" s="2">
        <f t="shared" si="235"/>
        <v>2022</v>
      </c>
      <c r="C5033" s="2">
        <f t="shared" si="234"/>
        <v>8</v>
      </c>
      <c r="D5033">
        <v>1038</v>
      </c>
      <c r="E5033" t="s">
        <v>649</v>
      </c>
      <c r="F5033" s="4">
        <v>44131291</v>
      </c>
      <c r="G5033" s="2">
        <v>8832.5300000000007</v>
      </c>
      <c r="I5033" t="s">
        <v>5792</v>
      </c>
      <c r="K5033" t="s">
        <v>5792</v>
      </c>
      <c r="AB5033" t="s">
        <v>5792</v>
      </c>
      <c r="AD5033" t="str">
        <f t="shared" si="236"/>
        <v xml:space="preserve">Investícia a údržba majetku Civilná ochrana a bezpečnosť </v>
      </c>
    </row>
    <row r="5034" spans="1:30" x14ac:dyDescent="0.3">
      <c r="A5034" s="3">
        <v>44782</v>
      </c>
      <c r="B5034" s="2">
        <f t="shared" si="235"/>
        <v>2022</v>
      </c>
      <c r="C5034" s="2">
        <f t="shared" si="234"/>
        <v>8</v>
      </c>
      <c r="D5034">
        <v>1037</v>
      </c>
      <c r="E5034" t="s">
        <v>649</v>
      </c>
      <c r="F5034" s="4">
        <v>44131291</v>
      </c>
      <c r="G5034" s="2">
        <v>7872.1</v>
      </c>
      <c r="I5034" t="s">
        <v>5792</v>
      </c>
      <c r="K5034" t="s">
        <v>5792</v>
      </c>
      <c r="AB5034" t="s">
        <v>5792</v>
      </c>
      <c r="AD5034" t="str">
        <f t="shared" si="236"/>
        <v xml:space="preserve">Investícia a údržba majetku Civilná ochrana a bezpečnosť </v>
      </c>
    </row>
    <row r="5035" spans="1:30" x14ac:dyDescent="0.3">
      <c r="A5035" s="3">
        <v>44782</v>
      </c>
      <c r="B5035" s="2">
        <f t="shared" si="235"/>
        <v>2022</v>
      </c>
      <c r="C5035" s="2">
        <f t="shared" si="234"/>
        <v>8</v>
      </c>
      <c r="D5035">
        <v>1036</v>
      </c>
      <c r="E5035" t="s">
        <v>649</v>
      </c>
      <c r="F5035" s="4">
        <v>44131291</v>
      </c>
      <c r="G5035" s="2">
        <v>11775.06</v>
      </c>
      <c r="I5035" t="s">
        <v>5792</v>
      </c>
      <c r="K5035" t="s">
        <v>5792</v>
      </c>
      <c r="AB5035" t="s">
        <v>5792</v>
      </c>
      <c r="AD5035" t="str">
        <f t="shared" si="236"/>
        <v xml:space="preserve">Investícia a údržba majetku Civilná ochrana a bezpečnosť </v>
      </c>
    </row>
    <row r="5036" spans="1:30" x14ac:dyDescent="0.3">
      <c r="A5036" s="3">
        <v>44782</v>
      </c>
      <c r="B5036" s="2">
        <f t="shared" si="235"/>
        <v>2022</v>
      </c>
      <c r="C5036" s="2">
        <f t="shared" si="234"/>
        <v>8</v>
      </c>
      <c r="D5036">
        <v>1035</v>
      </c>
      <c r="E5036" t="s">
        <v>649</v>
      </c>
      <c r="F5036" s="4">
        <v>44131291</v>
      </c>
      <c r="G5036" s="2">
        <v>11870.59</v>
      </c>
      <c r="I5036" t="s">
        <v>5792</v>
      </c>
      <c r="K5036" t="s">
        <v>5792</v>
      </c>
      <c r="AB5036" t="s">
        <v>5792</v>
      </c>
      <c r="AD5036" t="str">
        <f t="shared" si="236"/>
        <v xml:space="preserve">Investícia a údržba majetku Civilná ochrana a bezpečnosť </v>
      </c>
    </row>
    <row r="5037" spans="1:30" x14ac:dyDescent="0.3">
      <c r="A5037" s="3">
        <v>44782</v>
      </c>
      <c r="B5037" s="2">
        <f t="shared" si="235"/>
        <v>2022</v>
      </c>
      <c r="C5037" s="2">
        <f t="shared" si="234"/>
        <v>8</v>
      </c>
      <c r="D5037">
        <v>1034</v>
      </c>
      <c r="E5037" t="s">
        <v>649</v>
      </c>
      <c r="F5037" s="4">
        <v>44131291</v>
      </c>
      <c r="G5037" s="2">
        <v>3831.27</v>
      </c>
      <c r="I5037" t="s">
        <v>5792</v>
      </c>
      <c r="K5037" t="s">
        <v>5792</v>
      </c>
      <c r="AB5037" t="s">
        <v>5792</v>
      </c>
      <c r="AD5037" t="str">
        <f t="shared" si="236"/>
        <v xml:space="preserve">Investícia a údržba majetku Civilná ochrana a bezpečnosť </v>
      </c>
    </row>
    <row r="5038" spans="1:30" x14ac:dyDescent="0.3">
      <c r="A5038" s="3">
        <v>44768</v>
      </c>
      <c r="B5038" s="2">
        <f t="shared" si="235"/>
        <v>2022</v>
      </c>
      <c r="C5038" s="2">
        <f t="shared" si="234"/>
        <v>7</v>
      </c>
      <c r="D5038">
        <v>1020</v>
      </c>
      <c r="E5038" t="s">
        <v>649</v>
      </c>
      <c r="F5038" s="4">
        <v>44131291</v>
      </c>
      <c r="G5038" s="2">
        <v>1949.28</v>
      </c>
      <c r="I5038" t="s">
        <v>5792</v>
      </c>
      <c r="K5038" t="s">
        <v>5792</v>
      </c>
      <c r="AB5038" t="s">
        <v>5792</v>
      </c>
      <c r="AD5038" t="str">
        <f t="shared" si="236"/>
        <v xml:space="preserve">Investícia a údržba majetku Civilná ochrana a bezpečnosť </v>
      </c>
    </row>
    <row r="5039" spans="1:30" x14ac:dyDescent="0.3">
      <c r="A5039" s="3">
        <v>44733</v>
      </c>
      <c r="B5039" s="2">
        <f t="shared" si="235"/>
        <v>2022</v>
      </c>
      <c r="C5039" s="2">
        <f t="shared" si="234"/>
        <v>6</v>
      </c>
      <c r="D5039">
        <v>810</v>
      </c>
      <c r="E5039" t="s">
        <v>3184</v>
      </c>
      <c r="F5039" s="4">
        <v>44131291</v>
      </c>
      <c r="G5039" s="2">
        <v>11264.3</v>
      </c>
      <c r="I5039" t="s">
        <v>5792</v>
      </c>
      <c r="K5039" t="s">
        <v>5792</v>
      </c>
      <c r="AB5039" t="s">
        <v>5792</v>
      </c>
      <c r="AD5039" t="str">
        <f t="shared" si="236"/>
        <v xml:space="preserve">Investícia a údržba majetku Civilná ochrana a bezpečnosť </v>
      </c>
    </row>
    <row r="5040" spans="1:30" x14ac:dyDescent="0.3">
      <c r="A5040" s="3">
        <v>44671</v>
      </c>
      <c r="B5040" s="2">
        <f t="shared" si="235"/>
        <v>2022</v>
      </c>
      <c r="C5040" s="2">
        <f t="shared" si="234"/>
        <v>4</v>
      </c>
      <c r="D5040">
        <v>413</v>
      </c>
      <c r="E5040" t="s">
        <v>3513</v>
      </c>
      <c r="F5040" s="4">
        <v>44131291</v>
      </c>
      <c r="G5040" s="2">
        <v>40664.949999999997</v>
      </c>
      <c r="I5040" t="s">
        <v>5792</v>
      </c>
      <c r="K5040" t="s">
        <v>5792</v>
      </c>
      <c r="AB5040" t="s">
        <v>5792</v>
      </c>
      <c r="AD5040" t="str">
        <f t="shared" si="236"/>
        <v xml:space="preserve">Investícia a údržba majetku Civilná ochrana a bezpečnosť </v>
      </c>
    </row>
    <row r="5041" spans="1:30" x14ac:dyDescent="0.3">
      <c r="A5041" s="3">
        <v>44595</v>
      </c>
      <c r="B5041" s="2">
        <f t="shared" si="235"/>
        <v>2022</v>
      </c>
      <c r="C5041" s="2">
        <f t="shared" si="234"/>
        <v>2</v>
      </c>
      <c r="D5041">
        <v>63</v>
      </c>
      <c r="E5041" t="s">
        <v>649</v>
      </c>
      <c r="F5041" s="4">
        <v>44131291</v>
      </c>
      <c r="G5041" s="2">
        <v>13078.42</v>
      </c>
      <c r="I5041" t="s">
        <v>5792</v>
      </c>
      <c r="K5041" t="s">
        <v>5792</v>
      </c>
      <c r="AB5041" t="s">
        <v>5792</v>
      </c>
      <c r="AD5041" t="str">
        <f t="shared" si="236"/>
        <v xml:space="preserve">Investícia a údržba majetku Civilná ochrana a bezpečnosť </v>
      </c>
    </row>
    <row r="5042" spans="1:30" x14ac:dyDescent="0.3">
      <c r="A5042" s="3">
        <v>45279</v>
      </c>
      <c r="B5042" s="2">
        <f t="shared" si="235"/>
        <v>2023</v>
      </c>
      <c r="C5042" s="2">
        <f t="shared" si="234"/>
        <v>12</v>
      </c>
      <c r="D5042" s="2">
        <v>1511</v>
      </c>
      <c r="E5042" t="s">
        <v>299</v>
      </c>
      <c r="F5042" s="4">
        <v>44155778</v>
      </c>
      <c r="G5042" s="2">
        <v>96</v>
      </c>
      <c r="I5042" t="s">
        <v>5792</v>
      </c>
      <c r="P5042" t="s">
        <v>5792</v>
      </c>
      <c r="AD5042" t="str">
        <f t="shared" si="236"/>
        <v xml:space="preserve">IT služby, SW, licencie </v>
      </c>
    </row>
    <row r="5043" spans="1:30" x14ac:dyDescent="0.3">
      <c r="A5043" s="3">
        <v>45245</v>
      </c>
      <c r="B5043" s="2">
        <f t="shared" si="235"/>
        <v>2023</v>
      </c>
      <c r="C5043" s="2">
        <f t="shared" si="234"/>
        <v>11</v>
      </c>
      <c r="D5043" s="2">
        <v>1284</v>
      </c>
      <c r="E5043" t="s">
        <v>609</v>
      </c>
      <c r="F5043" s="4">
        <v>44155778</v>
      </c>
      <c r="G5043" s="2">
        <v>96</v>
      </c>
      <c r="I5043" t="s">
        <v>5792</v>
      </c>
      <c r="P5043" t="s">
        <v>5792</v>
      </c>
      <c r="AD5043" t="str">
        <f t="shared" si="236"/>
        <v xml:space="preserve">IT služby, SW, licencie </v>
      </c>
    </row>
    <row r="5044" spans="1:30" x14ac:dyDescent="0.3">
      <c r="A5044" s="3">
        <v>45223</v>
      </c>
      <c r="B5044" s="2">
        <f t="shared" si="235"/>
        <v>2023</v>
      </c>
      <c r="C5044" s="2">
        <f t="shared" si="234"/>
        <v>10</v>
      </c>
      <c r="D5044" s="2">
        <v>1163</v>
      </c>
      <c r="E5044" t="s">
        <v>748</v>
      </c>
      <c r="F5044" s="4">
        <v>44155778</v>
      </c>
      <c r="G5044" s="2">
        <v>96</v>
      </c>
      <c r="I5044" t="s">
        <v>5792</v>
      </c>
      <c r="P5044" t="s">
        <v>5792</v>
      </c>
      <c r="AD5044" t="str">
        <f t="shared" si="236"/>
        <v xml:space="preserve">IT služby, SW, licencie </v>
      </c>
    </row>
    <row r="5045" spans="1:30" x14ac:dyDescent="0.3">
      <c r="A5045" s="3">
        <v>45197</v>
      </c>
      <c r="B5045" s="2">
        <f t="shared" si="235"/>
        <v>2023</v>
      </c>
      <c r="C5045" s="2">
        <f t="shared" si="234"/>
        <v>9</v>
      </c>
      <c r="D5045" s="2">
        <v>1019</v>
      </c>
      <c r="E5045" t="s">
        <v>866</v>
      </c>
      <c r="F5045" s="4">
        <v>44155778</v>
      </c>
      <c r="G5045" s="2">
        <v>96</v>
      </c>
      <c r="I5045" t="s">
        <v>5792</v>
      </c>
      <c r="P5045" t="s">
        <v>5792</v>
      </c>
      <c r="AD5045" t="str">
        <f t="shared" si="236"/>
        <v xml:space="preserve">IT služby, SW, licencie </v>
      </c>
    </row>
    <row r="5046" spans="1:30" x14ac:dyDescent="0.3">
      <c r="A5046" s="3">
        <v>45154</v>
      </c>
      <c r="B5046" s="2">
        <f t="shared" si="235"/>
        <v>2023</v>
      </c>
      <c r="C5046" s="2">
        <f t="shared" si="234"/>
        <v>8</v>
      </c>
      <c r="D5046" s="2">
        <v>869</v>
      </c>
      <c r="E5046" t="s">
        <v>866</v>
      </c>
      <c r="F5046" s="4">
        <v>44155778</v>
      </c>
      <c r="G5046" s="2">
        <v>96</v>
      </c>
      <c r="I5046" t="s">
        <v>5792</v>
      </c>
      <c r="P5046" t="s">
        <v>5792</v>
      </c>
      <c r="AD5046" t="str">
        <f t="shared" si="236"/>
        <v xml:space="preserve">IT služby, SW, licencie </v>
      </c>
    </row>
    <row r="5047" spans="1:30" x14ac:dyDescent="0.3">
      <c r="A5047" s="3">
        <v>45120</v>
      </c>
      <c r="B5047" s="2">
        <f t="shared" si="235"/>
        <v>2023</v>
      </c>
      <c r="C5047" s="2">
        <f t="shared" si="234"/>
        <v>7</v>
      </c>
      <c r="D5047" s="2">
        <v>713</v>
      </c>
      <c r="E5047" t="s">
        <v>1307</v>
      </c>
      <c r="F5047" s="4">
        <v>44155778</v>
      </c>
      <c r="G5047" s="2">
        <v>96</v>
      </c>
      <c r="I5047" t="s">
        <v>5792</v>
      </c>
      <c r="P5047" t="s">
        <v>5792</v>
      </c>
      <c r="AD5047" t="str">
        <f t="shared" si="236"/>
        <v xml:space="preserve">IT služby, SW, licencie </v>
      </c>
    </row>
    <row r="5048" spans="1:30" x14ac:dyDescent="0.3">
      <c r="A5048" s="3">
        <v>45099</v>
      </c>
      <c r="B5048" s="2">
        <f t="shared" si="235"/>
        <v>2023</v>
      </c>
      <c r="C5048" s="2">
        <f t="shared" si="234"/>
        <v>6</v>
      </c>
      <c r="D5048" s="2">
        <v>563</v>
      </c>
      <c r="E5048" t="s">
        <v>1421</v>
      </c>
      <c r="F5048" s="4">
        <v>44155778</v>
      </c>
      <c r="G5048" s="2">
        <v>96</v>
      </c>
      <c r="I5048" t="s">
        <v>5792</v>
      </c>
      <c r="P5048" t="s">
        <v>5792</v>
      </c>
      <c r="AD5048" t="str">
        <f t="shared" si="236"/>
        <v xml:space="preserve">IT služby, SW, licencie </v>
      </c>
    </row>
    <row r="5049" spans="1:30" x14ac:dyDescent="0.3">
      <c r="A5049" s="3">
        <v>45069</v>
      </c>
      <c r="B5049" s="2">
        <f t="shared" si="235"/>
        <v>2023</v>
      </c>
      <c r="C5049" s="2">
        <f t="shared" si="234"/>
        <v>5</v>
      </c>
      <c r="D5049" s="2">
        <v>444</v>
      </c>
      <c r="E5049" t="s">
        <v>1567</v>
      </c>
      <c r="F5049" s="4">
        <v>44155778</v>
      </c>
      <c r="G5049" s="2">
        <v>96</v>
      </c>
      <c r="I5049" t="s">
        <v>5792</v>
      </c>
      <c r="P5049" t="s">
        <v>5792</v>
      </c>
      <c r="AD5049" t="str">
        <f t="shared" si="236"/>
        <v xml:space="preserve">IT služby, SW, licencie </v>
      </c>
    </row>
    <row r="5050" spans="1:30" x14ac:dyDescent="0.3">
      <c r="A5050" s="3">
        <v>45042</v>
      </c>
      <c r="B5050" s="2">
        <f t="shared" si="235"/>
        <v>2023</v>
      </c>
      <c r="C5050" s="2">
        <f t="shared" si="234"/>
        <v>4</v>
      </c>
      <c r="D5050" s="2">
        <v>328</v>
      </c>
      <c r="E5050" t="s">
        <v>1727</v>
      </c>
      <c r="F5050" s="4">
        <v>44155778</v>
      </c>
      <c r="G5050" s="2">
        <v>96</v>
      </c>
      <c r="I5050" t="s">
        <v>5792</v>
      </c>
      <c r="P5050" t="s">
        <v>5792</v>
      </c>
      <c r="AD5050" t="str">
        <f t="shared" si="236"/>
        <v xml:space="preserve">IT služby, SW, licencie </v>
      </c>
    </row>
    <row r="5051" spans="1:30" x14ac:dyDescent="0.3">
      <c r="A5051" s="3">
        <v>45005</v>
      </c>
      <c r="B5051" s="2">
        <f t="shared" si="235"/>
        <v>2023</v>
      </c>
      <c r="C5051" s="2">
        <f t="shared" si="234"/>
        <v>3</v>
      </c>
      <c r="D5051" s="2">
        <v>187</v>
      </c>
      <c r="E5051" t="s">
        <v>1914</v>
      </c>
      <c r="F5051" s="4">
        <v>44155778</v>
      </c>
      <c r="G5051" s="2">
        <v>96</v>
      </c>
      <c r="I5051" t="s">
        <v>5792</v>
      </c>
      <c r="P5051" t="s">
        <v>5792</v>
      </c>
      <c r="AD5051" t="str">
        <f t="shared" si="236"/>
        <v xml:space="preserve">IT služby, SW, licencie </v>
      </c>
    </row>
    <row r="5052" spans="1:30" x14ac:dyDescent="0.3">
      <c r="A5052" s="3">
        <v>44986</v>
      </c>
      <c r="B5052" s="2">
        <f t="shared" si="235"/>
        <v>2023</v>
      </c>
      <c r="C5052" s="2">
        <f t="shared" si="234"/>
        <v>3</v>
      </c>
      <c r="D5052" s="2">
        <v>106</v>
      </c>
      <c r="E5052" t="s">
        <v>1996</v>
      </c>
      <c r="F5052" s="4">
        <v>44155778</v>
      </c>
      <c r="G5052" s="2">
        <v>96</v>
      </c>
      <c r="I5052" t="s">
        <v>5792</v>
      </c>
      <c r="P5052" t="s">
        <v>5792</v>
      </c>
      <c r="AD5052" t="str">
        <f t="shared" si="236"/>
        <v xml:space="preserve">IT služby, SW, licencie </v>
      </c>
    </row>
    <row r="5053" spans="1:30" x14ac:dyDescent="0.3">
      <c r="A5053" s="3">
        <v>44950</v>
      </c>
      <c r="B5053" s="2">
        <f t="shared" si="235"/>
        <v>2023</v>
      </c>
      <c r="C5053" s="2">
        <f t="shared" si="234"/>
        <v>1</v>
      </c>
      <c r="D5053" s="2">
        <v>17</v>
      </c>
      <c r="E5053" t="s">
        <v>2127</v>
      </c>
      <c r="F5053" s="4">
        <v>44155778</v>
      </c>
      <c r="G5053" s="2">
        <v>96</v>
      </c>
      <c r="I5053" t="s">
        <v>5792</v>
      </c>
      <c r="P5053" t="s">
        <v>5792</v>
      </c>
      <c r="AD5053" t="str">
        <f t="shared" si="236"/>
        <v xml:space="preserve">IT služby, SW, licencie </v>
      </c>
    </row>
    <row r="5054" spans="1:30" x14ac:dyDescent="0.3">
      <c r="A5054" s="3">
        <v>44914</v>
      </c>
      <c r="B5054" s="2">
        <f t="shared" si="235"/>
        <v>2022</v>
      </c>
      <c r="C5054" s="2">
        <f t="shared" si="234"/>
        <v>12</v>
      </c>
      <c r="D5054">
        <v>1760</v>
      </c>
      <c r="E5054" t="s">
        <v>2366</v>
      </c>
      <c r="F5054" s="4">
        <v>44155778</v>
      </c>
      <c r="G5054" s="2">
        <v>96</v>
      </c>
      <c r="I5054" t="s">
        <v>5792</v>
      </c>
      <c r="P5054" t="s">
        <v>5792</v>
      </c>
      <c r="AD5054" t="str">
        <f t="shared" si="236"/>
        <v xml:space="preserve">IT služby, SW, licencie </v>
      </c>
    </row>
    <row r="5055" spans="1:30" x14ac:dyDescent="0.3">
      <c r="A5055" s="3">
        <v>44908</v>
      </c>
      <c r="B5055" s="2">
        <f t="shared" si="235"/>
        <v>2022</v>
      </c>
      <c r="C5055" s="2">
        <f t="shared" si="234"/>
        <v>12</v>
      </c>
      <c r="D5055">
        <v>1684</v>
      </c>
      <c r="E5055" t="s">
        <v>2366</v>
      </c>
      <c r="F5055" s="4">
        <v>44155778</v>
      </c>
      <c r="G5055" s="2">
        <v>96</v>
      </c>
      <c r="I5055" t="s">
        <v>5792</v>
      </c>
      <c r="P5055" t="s">
        <v>5792</v>
      </c>
      <c r="AD5055" t="str">
        <f t="shared" si="236"/>
        <v xml:space="preserve">IT služby, SW, licencie </v>
      </c>
    </row>
    <row r="5056" spans="1:30" x14ac:dyDescent="0.3">
      <c r="A5056" s="3">
        <v>44855</v>
      </c>
      <c r="B5056" s="2">
        <f t="shared" si="235"/>
        <v>2022</v>
      </c>
      <c r="C5056" s="2">
        <f t="shared" si="234"/>
        <v>10</v>
      </c>
      <c r="D5056">
        <v>1359</v>
      </c>
      <c r="E5056" t="s">
        <v>2366</v>
      </c>
      <c r="F5056" s="4">
        <v>44155778</v>
      </c>
      <c r="G5056" s="2">
        <v>96</v>
      </c>
      <c r="I5056" t="s">
        <v>5792</v>
      </c>
      <c r="P5056" t="s">
        <v>5792</v>
      </c>
      <c r="AD5056" t="str">
        <f t="shared" si="236"/>
        <v xml:space="preserve">IT služby, SW, licencie </v>
      </c>
    </row>
    <row r="5057" spans="1:30" x14ac:dyDescent="0.3">
      <c r="A5057" s="3">
        <v>44845</v>
      </c>
      <c r="B5057" s="2">
        <f t="shared" si="235"/>
        <v>2022</v>
      </c>
      <c r="C5057" s="2">
        <f t="shared" si="234"/>
        <v>10</v>
      </c>
      <c r="D5057">
        <v>1268</v>
      </c>
      <c r="E5057" t="s">
        <v>2366</v>
      </c>
      <c r="F5057" s="4">
        <v>44155778</v>
      </c>
      <c r="G5057" s="2">
        <v>96</v>
      </c>
      <c r="I5057" t="s">
        <v>5792</v>
      </c>
      <c r="P5057" t="s">
        <v>5792</v>
      </c>
      <c r="AD5057" t="str">
        <f t="shared" si="236"/>
        <v xml:space="preserve">IT služby, SW, licencie </v>
      </c>
    </row>
    <row r="5058" spans="1:30" x14ac:dyDescent="0.3">
      <c r="A5058" s="3">
        <v>44789</v>
      </c>
      <c r="B5058" s="2">
        <f t="shared" si="235"/>
        <v>2022</v>
      </c>
      <c r="C5058" s="2">
        <f t="shared" ref="C5058:C5121" si="237">MONTH(A5058)</f>
        <v>8</v>
      </c>
      <c r="D5058">
        <v>1110</v>
      </c>
      <c r="E5058" t="s">
        <v>2366</v>
      </c>
      <c r="F5058" s="4">
        <v>44155778</v>
      </c>
      <c r="G5058" s="2">
        <v>96</v>
      </c>
      <c r="I5058" t="s">
        <v>5792</v>
      </c>
      <c r="P5058" t="s">
        <v>5792</v>
      </c>
      <c r="AD5058" t="str">
        <f t="shared" si="236"/>
        <v xml:space="preserve">IT služby, SW, licencie </v>
      </c>
    </row>
    <row r="5059" spans="1:30" x14ac:dyDescent="0.3">
      <c r="A5059" s="3">
        <v>44763</v>
      </c>
      <c r="B5059" s="2">
        <f t="shared" ref="B5059:B5122" si="238">YEAR(A5059)</f>
        <v>2022</v>
      </c>
      <c r="C5059" s="2">
        <f t="shared" si="237"/>
        <v>7</v>
      </c>
      <c r="D5059">
        <v>980</v>
      </c>
      <c r="E5059" t="s">
        <v>2366</v>
      </c>
      <c r="F5059" s="4">
        <v>44155778</v>
      </c>
      <c r="G5059" s="2">
        <v>96</v>
      </c>
      <c r="I5059" t="s">
        <v>5792</v>
      </c>
      <c r="P5059" t="s">
        <v>5792</v>
      </c>
      <c r="AD5059" t="str">
        <f t="shared" ref="AD5059:AD5122" si="239">_xlfn.CONCAT(IF($K5059="x",_xlfn.CONCAT($K$1, " "),""),IF($L5059="x",_xlfn.CONCAT($L$1, " "),""),IF($M5059="x",_xlfn.CONCAT($M$1, " "),""),IF($N5059="x",_xlfn.CONCAT($N$1, " "),""),IF($O5059="x",_xlfn.CONCAT($O$1, " "),""),IF($P5059="x",_xlfn.CONCAT($P$1, " "),""),IF($Q5059="x",_xlfn.CONCAT($Q$1, " "),""),IF($R5059="x",_xlfn.CONCAT($R$1, " "),""),IF($S5059="x",_xlfn.CONCAT($S$1, " "),""), IF($T5059="x",_xlfn.CONCAT($T$1, " "),""),IF($U5059="x",_xlfn.CONCAT($U$1, " "),""),IF($V5059="x",_xlfn.CONCAT($V$1, " "),""),IF($W5059="x",_xlfn.CONCAT($W$1, " "),""),IF($X5059="x",_xlfn.CONCAT($X$1, " "),""),IF($Y5059="x",_xlfn.CONCAT($Y$1, " "),""),IF($Z5059="x",_xlfn.CONCAT($Z$1, " "),""),IF($AA5059="x",_xlfn.CONCAT($AA$1, " "),""),IF($AB5059="x",_xlfn.CONCAT($AB$1, " "),""),IF($AC5059="x",_xlfn.CONCAT($AC$1, " "),""))</f>
        <v xml:space="preserve">IT služby, SW, licencie </v>
      </c>
    </row>
    <row r="5060" spans="1:30" x14ac:dyDescent="0.3">
      <c r="A5060" s="3">
        <v>44726</v>
      </c>
      <c r="B5060" s="2">
        <f t="shared" si="238"/>
        <v>2022</v>
      </c>
      <c r="C5060" s="2">
        <f t="shared" si="237"/>
        <v>6</v>
      </c>
      <c r="D5060">
        <v>790</v>
      </c>
      <c r="E5060" t="s">
        <v>2366</v>
      </c>
      <c r="F5060" s="4">
        <v>44155778</v>
      </c>
      <c r="G5060" s="2">
        <v>96</v>
      </c>
      <c r="I5060" t="s">
        <v>5792</v>
      </c>
      <c r="P5060" t="s">
        <v>5792</v>
      </c>
      <c r="AD5060" t="str">
        <f t="shared" si="239"/>
        <v xml:space="preserve">IT služby, SW, licencie </v>
      </c>
    </row>
    <row r="5061" spans="1:30" x14ac:dyDescent="0.3">
      <c r="A5061" s="3">
        <v>44708</v>
      </c>
      <c r="B5061" s="2">
        <f t="shared" si="238"/>
        <v>2022</v>
      </c>
      <c r="C5061" s="2">
        <f t="shared" si="237"/>
        <v>5</v>
      </c>
      <c r="D5061">
        <v>655</v>
      </c>
      <c r="E5061" t="s">
        <v>2366</v>
      </c>
      <c r="F5061" s="4">
        <v>44155778</v>
      </c>
      <c r="G5061" s="2">
        <v>96</v>
      </c>
      <c r="I5061" t="s">
        <v>5792</v>
      </c>
      <c r="P5061" t="s">
        <v>5792</v>
      </c>
      <c r="AD5061" t="str">
        <f t="shared" si="239"/>
        <v xml:space="preserve">IT služby, SW, licencie </v>
      </c>
    </row>
    <row r="5062" spans="1:30" x14ac:dyDescent="0.3">
      <c r="A5062" s="3">
        <v>44673</v>
      </c>
      <c r="B5062" s="2">
        <f t="shared" si="238"/>
        <v>2022</v>
      </c>
      <c r="C5062" s="2">
        <f t="shared" si="237"/>
        <v>4</v>
      </c>
      <c r="D5062">
        <v>442</v>
      </c>
      <c r="E5062" t="s">
        <v>2366</v>
      </c>
      <c r="F5062" s="4">
        <v>44155778</v>
      </c>
      <c r="G5062" s="2">
        <v>96</v>
      </c>
      <c r="I5062" t="s">
        <v>5792</v>
      </c>
      <c r="P5062" t="s">
        <v>5792</v>
      </c>
      <c r="AD5062" t="str">
        <f t="shared" si="239"/>
        <v xml:space="preserve">IT služby, SW, licencie </v>
      </c>
    </row>
    <row r="5063" spans="1:30" x14ac:dyDescent="0.3">
      <c r="A5063" s="3">
        <v>44642</v>
      </c>
      <c r="B5063" s="2">
        <f t="shared" si="238"/>
        <v>2022</v>
      </c>
      <c r="C5063" s="2">
        <f t="shared" si="237"/>
        <v>3</v>
      </c>
      <c r="D5063">
        <v>331</v>
      </c>
      <c r="E5063" t="s">
        <v>2366</v>
      </c>
      <c r="F5063" s="4">
        <v>44155778</v>
      </c>
      <c r="G5063" s="2">
        <v>96</v>
      </c>
      <c r="I5063" t="s">
        <v>5792</v>
      </c>
      <c r="P5063" t="s">
        <v>5792</v>
      </c>
      <c r="AD5063" t="str">
        <f t="shared" si="239"/>
        <v xml:space="preserve">IT služby, SW, licencie </v>
      </c>
    </row>
    <row r="5064" spans="1:30" x14ac:dyDescent="0.3">
      <c r="A5064" s="3">
        <v>44616</v>
      </c>
      <c r="B5064" s="2">
        <f t="shared" si="238"/>
        <v>2022</v>
      </c>
      <c r="C5064" s="2">
        <f t="shared" si="237"/>
        <v>2</v>
      </c>
      <c r="D5064">
        <v>119</v>
      </c>
      <c r="E5064" t="s">
        <v>2366</v>
      </c>
      <c r="F5064" s="4">
        <v>44155778</v>
      </c>
      <c r="G5064" s="2">
        <v>96</v>
      </c>
      <c r="I5064" t="s">
        <v>5792</v>
      </c>
      <c r="P5064" t="s">
        <v>5792</v>
      </c>
      <c r="AD5064" t="str">
        <f t="shared" si="239"/>
        <v xml:space="preserve">IT služby, SW, licencie </v>
      </c>
    </row>
    <row r="5065" spans="1:30" x14ac:dyDescent="0.3">
      <c r="A5065" s="3">
        <v>44588</v>
      </c>
      <c r="B5065" s="2">
        <f t="shared" si="238"/>
        <v>2022</v>
      </c>
      <c r="C5065" s="2">
        <f t="shared" si="237"/>
        <v>1</v>
      </c>
      <c r="D5065">
        <v>30</v>
      </c>
      <c r="E5065" t="s">
        <v>2366</v>
      </c>
      <c r="F5065" s="4">
        <v>44155778</v>
      </c>
      <c r="G5065" s="2">
        <v>96</v>
      </c>
      <c r="I5065" t="s">
        <v>5792</v>
      </c>
      <c r="P5065" t="s">
        <v>5792</v>
      </c>
      <c r="AD5065" t="str">
        <f t="shared" si="239"/>
        <v xml:space="preserve">IT služby, SW, licencie </v>
      </c>
    </row>
    <row r="5066" spans="1:30" x14ac:dyDescent="0.3">
      <c r="A5066" s="3">
        <v>44552</v>
      </c>
      <c r="B5066" s="2">
        <f t="shared" si="238"/>
        <v>2021</v>
      </c>
      <c r="C5066" s="2">
        <f t="shared" si="237"/>
        <v>12</v>
      </c>
      <c r="D5066" s="2">
        <v>1811</v>
      </c>
      <c r="E5066" t="s">
        <v>2366</v>
      </c>
      <c r="F5066" s="4">
        <v>44155778</v>
      </c>
      <c r="G5066" s="2">
        <v>96</v>
      </c>
      <c r="I5066" t="s">
        <v>5792</v>
      </c>
      <c r="P5066" t="s">
        <v>5792</v>
      </c>
      <c r="AD5066" t="str">
        <f t="shared" si="239"/>
        <v xml:space="preserve">IT služby, SW, licencie </v>
      </c>
    </row>
    <row r="5067" spans="1:30" x14ac:dyDescent="0.3">
      <c r="A5067" s="3">
        <v>44524</v>
      </c>
      <c r="B5067" s="2">
        <f t="shared" si="238"/>
        <v>2021</v>
      </c>
      <c r="C5067" s="2">
        <f t="shared" si="237"/>
        <v>11</v>
      </c>
      <c r="D5067" s="2">
        <v>1611</v>
      </c>
      <c r="E5067" t="s">
        <v>2366</v>
      </c>
      <c r="F5067" s="4">
        <v>44155778</v>
      </c>
      <c r="G5067" s="2">
        <v>96</v>
      </c>
      <c r="I5067" t="s">
        <v>5792</v>
      </c>
      <c r="P5067" t="s">
        <v>5792</v>
      </c>
      <c r="AD5067" t="str">
        <f t="shared" si="239"/>
        <v xml:space="preserve">IT služby, SW, licencie </v>
      </c>
    </row>
    <row r="5068" spans="1:30" x14ac:dyDescent="0.3">
      <c r="A5068" s="3">
        <v>44490</v>
      </c>
      <c r="B5068" s="2">
        <f t="shared" si="238"/>
        <v>2021</v>
      </c>
      <c r="C5068" s="2">
        <f t="shared" si="237"/>
        <v>10</v>
      </c>
      <c r="D5068" s="2">
        <v>1493</v>
      </c>
      <c r="E5068" t="s">
        <v>2366</v>
      </c>
      <c r="F5068" s="4">
        <v>44155778</v>
      </c>
      <c r="G5068" s="2">
        <v>96</v>
      </c>
      <c r="I5068" t="s">
        <v>5792</v>
      </c>
      <c r="P5068" t="s">
        <v>5792</v>
      </c>
      <c r="AD5068" t="str">
        <f t="shared" si="239"/>
        <v xml:space="preserve">IT služby, SW, licencie </v>
      </c>
    </row>
    <row r="5069" spans="1:30" x14ac:dyDescent="0.3">
      <c r="A5069" s="3">
        <v>44463</v>
      </c>
      <c r="B5069" s="2">
        <f t="shared" si="238"/>
        <v>2021</v>
      </c>
      <c r="C5069" s="2">
        <f t="shared" si="237"/>
        <v>9</v>
      </c>
      <c r="D5069" s="2">
        <v>1255</v>
      </c>
      <c r="E5069" t="s">
        <v>2366</v>
      </c>
      <c r="F5069" s="4">
        <v>44155778</v>
      </c>
      <c r="G5069" s="2">
        <v>96</v>
      </c>
      <c r="I5069" t="s">
        <v>5792</v>
      </c>
      <c r="P5069" t="s">
        <v>5792</v>
      </c>
      <c r="AD5069" t="str">
        <f t="shared" si="239"/>
        <v xml:space="preserve">IT služby, SW, licencie </v>
      </c>
    </row>
    <row r="5070" spans="1:30" x14ac:dyDescent="0.3">
      <c r="A5070" s="3">
        <v>44448</v>
      </c>
      <c r="B5070" s="2">
        <f t="shared" si="238"/>
        <v>2021</v>
      </c>
      <c r="C5070" s="2">
        <f t="shared" si="237"/>
        <v>9</v>
      </c>
      <c r="D5070" s="2">
        <v>1197</v>
      </c>
      <c r="E5070" t="s">
        <v>2366</v>
      </c>
      <c r="F5070" s="4">
        <v>44155778</v>
      </c>
      <c r="G5070" s="2">
        <v>96</v>
      </c>
      <c r="I5070" t="s">
        <v>5792</v>
      </c>
      <c r="P5070" t="s">
        <v>5792</v>
      </c>
      <c r="AD5070" t="str">
        <f t="shared" si="239"/>
        <v xml:space="preserve">IT služby, SW, licencie </v>
      </c>
    </row>
    <row r="5071" spans="1:30" x14ac:dyDescent="0.3">
      <c r="A5071" s="3">
        <v>44398</v>
      </c>
      <c r="B5071" s="2">
        <f t="shared" si="238"/>
        <v>2021</v>
      </c>
      <c r="C5071" s="2">
        <f t="shared" si="237"/>
        <v>7</v>
      </c>
      <c r="D5071" s="2">
        <v>917</v>
      </c>
      <c r="E5071" t="s">
        <v>2366</v>
      </c>
      <c r="F5071" s="4">
        <v>44155778</v>
      </c>
      <c r="G5071" s="2">
        <v>96</v>
      </c>
      <c r="I5071" t="s">
        <v>5792</v>
      </c>
      <c r="P5071" t="s">
        <v>5792</v>
      </c>
      <c r="AD5071" t="str">
        <f t="shared" si="239"/>
        <v xml:space="preserve">IT služby, SW, licencie </v>
      </c>
    </row>
    <row r="5072" spans="1:30" x14ac:dyDescent="0.3">
      <c r="A5072" s="3">
        <v>44376</v>
      </c>
      <c r="B5072" s="2">
        <f t="shared" si="238"/>
        <v>2021</v>
      </c>
      <c r="C5072" s="2">
        <f t="shared" si="237"/>
        <v>6</v>
      </c>
      <c r="D5072" s="2">
        <v>775</v>
      </c>
      <c r="E5072" t="s">
        <v>2366</v>
      </c>
      <c r="F5072" s="4">
        <v>44155778</v>
      </c>
      <c r="G5072" s="2">
        <v>96</v>
      </c>
      <c r="I5072" t="s">
        <v>5792</v>
      </c>
      <c r="P5072" t="s">
        <v>5792</v>
      </c>
      <c r="AD5072" t="str">
        <f t="shared" si="239"/>
        <v xml:space="preserve">IT služby, SW, licencie </v>
      </c>
    </row>
    <row r="5073" spans="1:30" x14ac:dyDescent="0.3">
      <c r="A5073" s="3">
        <v>44350</v>
      </c>
      <c r="B5073" s="2">
        <f t="shared" si="238"/>
        <v>2021</v>
      </c>
      <c r="C5073" s="2">
        <f t="shared" si="237"/>
        <v>6</v>
      </c>
      <c r="D5073" s="2">
        <v>657</v>
      </c>
      <c r="E5073" t="s">
        <v>2366</v>
      </c>
      <c r="F5073" s="4">
        <v>44155778</v>
      </c>
      <c r="G5073" s="2">
        <v>96</v>
      </c>
      <c r="I5073" t="s">
        <v>5792</v>
      </c>
      <c r="P5073" t="s">
        <v>5792</v>
      </c>
      <c r="AD5073" t="str">
        <f t="shared" si="239"/>
        <v xml:space="preserve">IT služby, SW, licencie </v>
      </c>
    </row>
    <row r="5074" spans="1:30" x14ac:dyDescent="0.3">
      <c r="A5074" s="3">
        <v>44314</v>
      </c>
      <c r="B5074" s="2">
        <f t="shared" si="238"/>
        <v>2021</v>
      </c>
      <c r="C5074" s="2">
        <f t="shared" si="237"/>
        <v>4</v>
      </c>
      <c r="D5074" s="2">
        <v>488</v>
      </c>
      <c r="E5074" t="s">
        <v>2366</v>
      </c>
      <c r="F5074" s="4">
        <v>44155778</v>
      </c>
      <c r="G5074" s="2">
        <v>96</v>
      </c>
      <c r="I5074" t="s">
        <v>5792</v>
      </c>
      <c r="P5074" t="s">
        <v>5792</v>
      </c>
      <c r="AD5074" t="str">
        <f t="shared" si="239"/>
        <v xml:space="preserve">IT služby, SW, licencie </v>
      </c>
    </row>
    <row r="5075" spans="1:30" x14ac:dyDescent="0.3">
      <c r="A5075" s="3">
        <v>44274</v>
      </c>
      <c r="B5075" s="2">
        <f t="shared" si="238"/>
        <v>2021</v>
      </c>
      <c r="C5075" s="2">
        <f t="shared" si="237"/>
        <v>3</v>
      </c>
      <c r="D5075" s="2">
        <v>290</v>
      </c>
      <c r="E5075" t="s">
        <v>2366</v>
      </c>
      <c r="F5075" s="4">
        <v>44155778</v>
      </c>
      <c r="G5075" s="2">
        <v>96</v>
      </c>
      <c r="I5075" t="s">
        <v>5792</v>
      </c>
      <c r="P5075" t="s">
        <v>5792</v>
      </c>
      <c r="AD5075" t="str">
        <f t="shared" si="239"/>
        <v xml:space="preserve">IT služby, SW, licencie </v>
      </c>
    </row>
    <row r="5076" spans="1:30" x14ac:dyDescent="0.3">
      <c r="A5076" s="3">
        <v>44244</v>
      </c>
      <c r="B5076" s="2">
        <f t="shared" si="238"/>
        <v>2021</v>
      </c>
      <c r="C5076" s="2">
        <f t="shared" si="237"/>
        <v>2</v>
      </c>
      <c r="D5076" s="2">
        <v>121</v>
      </c>
      <c r="E5076" t="s">
        <v>2366</v>
      </c>
      <c r="F5076" s="4">
        <v>44155778</v>
      </c>
      <c r="G5076" s="2">
        <v>96</v>
      </c>
      <c r="I5076" t="s">
        <v>5792</v>
      </c>
      <c r="P5076" t="s">
        <v>5792</v>
      </c>
      <c r="AD5076" t="str">
        <f t="shared" si="239"/>
        <v xml:space="preserve">IT služby, SW, licencie </v>
      </c>
    </row>
    <row r="5077" spans="1:30" x14ac:dyDescent="0.3">
      <c r="A5077" s="3">
        <v>44228</v>
      </c>
      <c r="B5077" s="2">
        <f t="shared" si="238"/>
        <v>2021</v>
      </c>
      <c r="C5077" s="2">
        <f t="shared" si="237"/>
        <v>2</v>
      </c>
      <c r="D5077" s="2">
        <v>42</v>
      </c>
      <c r="E5077" t="s">
        <v>2366</v>
      </c>
      <c r="F5077" s="4">
        <v>44155778</v>
      </c>
      <c r="G5077" s="2">
        <v>96</v>
      </c>
      <c r="I5077" t="s">
        <v>5792</v>
      </c>
      <c r="P5077" t="s">
        <v>5792</v>
      </c>
      <c r="AD5077" t="str">
        <f t="shared" si="239"/>
        <v xml:space="preserve">IT služby, SW, licencie </v>
      </c>
    </row>
    <row r="5078" spans="1:30" x14ac:dyDescent="0.3">
      <c r="A5078" s="3">
        <v>44677</v>
      </c>
      <c r="B5078" s="2">
        <f t="shared" si="238"/>
        <v>2022</v>
      </c>
      <c r="C5078" s="2">
        <f t="shared" si="237"/>
        <v>4</v>
      </c>
      <c r="D5078">
        <v>524</v>
      </c>
      <c r="E5078" t="s">
        <v>3452</v>
      </c>
      <c r="F5078" s="4">
        <v>44182236</v>
      </c>
      <c r="G5078" s="2">
        <v>4892.68</v>
      </c>
      <c r="I5078" t="s">
        <v>5792</v>
      </c>
      <c r="K5078" t="s">
        <v>5792</v>
      </c>
      <c r="AD5078" t="str">
        <f t="shared" si="239"/>
        <v xml:space="preserve">Investícia a údržba majetku </v>
      </c>
    </row>
    <row r="5079" spans="1:30" x14ac:dyDescent="0.3">
      <c r="A5079" s="3">
        <v>44741</v>
      </c>
      <c r="B5079" s="2">
        <f t="shared" si="238"/>
        <v>2022</v>
      </c>
      <c r="C5079" s="2">
        <f t="shared" si="237"/>
        <v>6</v>
      </c>
      <c r="D5079">
        <v>755</v>
      </c>
      <c r="E5079" t="s">
        <v>3123</v>
      </c>
      <c r="F5079" s="4">
        <v>44187262</v>
      </c>
      <c r="G5079" s="2">
        <v>1800</v>
      </c>
      <c r="I5079" t="s">
        <v>5792</v>
      </c>
      <c r="J5079" t="s">
        <v>5792</v>
      </c>
      <c r="R5079" t="s">
        <v>5792</v>
      </c>
      <c r="AD5079" t="str">
        <f t="shared" si="239"/>
        <v xml:space="preserve">Právne a porad. služby </v>
      </c>
    </row>
    <row r="5080" spans="1:30" x14ac:dyDescent="0.3">
      <c r="A5080" s="3">
        <v>45302</v>
      </c>
      <c r="B5080" s="2">
        <f t="shared" si="238"/>
        <v>2024</v>
      </c>
      <c r="C5080" s="2">
        <f t="shared" si="237"/>
        <v>1</v>
      </c>
      <c r="D5080" s="2">
        <v>1543</v>
      </c>
      <c r="E5080" t="s">
        <v>84</v>
      </c>
      <c r="F5080" s="4">
        <v>44195591</v>
      </c>
      <c r="G5080" s="2">
        <v>2214.64</v>
      </c>
      <c r="I5080" t="s">
        <v>5792</v>
      </c>
      <c r="P5080" t="s">
        <v>5792</v>
      </c>
      <c r="AD5080" t="str">
        <f t="shared" si="239"/>
        <v xml:space="preserve">IT služby, SW, licencie </v>
      </c>
    </row>
    <row r="5081" spans="1:30" x14ac:dyDescent="0.3">
      <c r="A5081" s="3">
        <v>45294</v>
      </c>
      <c r="B5081" s="2">
        <f t="shared" si="238"/>
        <v>2024</v>
      </c>
      <c r="C5081" s="2">
        <f t="shared" si="237"/>
        <v>1</v>
      </c>
      <c r="D5081" s="2">
        <v>1542</v>
      </c>
      <c r="E5081" t="s">
        <v>84</v>
      </c>
      <c r="F5081" s="4">
        <v>44195591</v>
      </c>
      <c r="G5081" s="2">
        <v>855.14</v>
      </c>
      <c r="I5081" t="s">
        <v>5792</v>
      </c>
      <c r="P5081" t="s">
        <v>5792</v>
      </c>
      <c r="AD5081" t="str">
        <f t="shared" si="239"/>
        <v xml:space="preserve">IT služby, SW, licencie </v>
      </c>
    </row>
    <row r="5082" spans="1:30" x14ac:dyDescent="0.3">
      <c r="A5082" s="3">
        <v>45266</v>
      </c>
      <c r="B5082" s="2">
        <f t="shared" si="238"/>
        <v>2023</v>
      </c>
      <c r="C5082" s="2">
        <f t="shared" si="237"/>
        <v>12</v>
      </c>
      <c r="D5082" s="2">
        <v>1332</v>
      </c>
      <c r="E5082" t="s">
        <v>416</v>
      </c>
      <c r="F5082" s="4">
        <v>44195591</v>
      </c>
      <c r="G5082" s="2">
        <v>698.76</v>
      </c>
      <c r="I5082" t="s">
        <v>5792</v>
      </c>
      <c r="P5082" t="s">
        <v>5792</v>
      </c>
      <c r="AD5082" t="str">
        <f t="shared" si="239"/>
        <v xml:space="preserve">IT služby, SW, licencie </v>
      </c>
    </row>
    <row r="5083" spans="1:30" x14ac:dyDescent="0.3">
      <c r="A5083" s="3">
        <v>45266</v>
      </c>
      <c r="B5083" s="2">
        <f t="shared" si="238"/>
        <v>2023</v>
      </c>
      <c r="C5083" s="2">
        <f t="shared" si="237"/>
        <v>12</v>
      </c>
      <c r="D5083" s="2">
        <v>1331</v>
      </c>
      <c r="E5083" t="s">
        <v>416</v>
      </c>
      <c r="F5083" s="4">
        <v>44195591</v>
      </c>
      <c r="G5083" s="2">
        <v>869.34</v>
      </c>
      <c r="I5083" t="s">
        <v>5792</v>
      </c>
      <c r="P5083" t="s">
        <v>5792</v>
      </c>
      <c r="AD5083" t="str">
        <f t="shared" si="239"/>
        <v xml:space="preserve">IT služby, SW, licencie </v>
      </c>
    </row>
    <row r="5084" spans="1:30" x14ac:dyDescent="0.3">
      <c r="A5084" s="3">
        <v>45239</v>
      </c>
      <c r="B5084" s="2">
        <f t="shared" si="238"/>
        <v>2023</v>
      </c>
      <c r="C5084" s="2">
        <f t="shared" si="237"/>
        <v>11</v>
      </c>
      <c r="D5084" s="2">
        <v>1190</v>
      </c>
      <c r="E5084" t="s">
        <v>416</v>
      </c>
      <c r="F5084" s="4">
        <v>44195591</v>
      </c>
      <c r="G5084" s="2">
        <v>945.93</v>
      </c>
      <c r="I5084" t="s">
        <v>5792</v>
      </c>
      <c r="P5084" t="s">
        <v>5792</v>
      </c>
      <c r="AD5084" t="str">
        <f t="shared" si="239"/>
        <v xml:space="preserve">IT služby, SW, licencie </v>
      </c>
    </row>
    <row r="5085" spans="1:30" x14ac:dyDescent="0.3">
      <c r="A5085" s="3">
        <v>45239</v>
      </c>
      <c r="B5085" s="2">
        <f t="shared" si="238"/>
        <v>2023</v>
      </c>
      <c r="C5085" s="2">
        <f t="shared" si="237"/>
        <v>11</v>
      </c>
      <c r="D5085" s="2">
        <v>1189</v>
      </c>
      <c r="E5085" t="s">
        <v>416</v>
      </c>
      <c r="F5085" s="4">
        <v>44195591</v>
      </c>
      <c r="G5085" s="2">
        <v>843.88</v>
      </c>
      <c r="I5085" t="s">
        <v>5792</v>
      </c>
      <c r="P5085" t="s">
        <v>5792</v>
      </c>
      <c r="AD5085" t="str">
        <f t="shared" si="239"/>
        <v xml:space="preserve">IT služby, SW, licencie </v>
      </c>
    </row>
    <row r="5086" spans="1:30" x14ac:dyDescent="0.3">
      <c r="A5086" s="3">
        <v>45208</v>
      </c>
      <c r="B5086" s="2">
        <f t="shared" si="238"/>
        <v>2023</v>
      </c>
      <c r="C5086" s="2">
        <f t="shared" si="237"/>
        <v>10</v>
      </c>
      <c r="D5086" s="2">
        <v>1060</v>
      </c>
      <c r="E5086" t="s">
        <v>416</v>
      </c>
      <c r="F5086" s="4">
        <v>44195591</v>
      </c>
      <c r="G5086" s="2">
        <v>766.44</v>
      </c>
      <c r="I5086" t="s">
        <v>5792</v>
      </c>
      <c r="P5086" t="s">
        <v>5792</v>
      </c>
      <c r="AD5086" t="str">
        <f t="shared" si="239"/>
        <v xml:space="preserve">IT služby, SW, licencie </v>
      </c>
    </row>
    <row r="5087" spans="1:30" x14ac:dyDescent="0.3">
      <c r="A5087" s="3">
        <v>45208</v>
      </c>
      <c r="B5087" s="2">
        <f t="shared" si="238"/>
        <v>2023</v>
      </c>
      <c r="C5087" s="2">
        <f t="shared" si="237"/>
        <v>10</v>
      </c>
      <c r="D5087" s="2">
        <v>1051</v>
      </c>
      <c r="E5087" t="s">
        <v>416</v>
      </c>
      <c r="F5087" s="4">
        <v>44195591</v>
      </c>
      <c r="G5087" s="2">
        <v>612.38</v>
      </c>
      <c r="I5087" t="s">
        <v>5792</v>
      </c>
      <c r="P5087" t="s">
        <v>5792</v>
      </c>
      <c r="AD5087" t="str">
        <f t="shared" si="239"/>
        <v xml:space="preserve">IT služby, SW, licencie </v>
      </c>
    </row>
    <row r="5088" spans="1:30" x14ac:dyDescent="0.3">
      <c r="A5088" s="3">
        <v>45168</v>
      </c>
      <c r="B5088" s="2">
        <f t="shared" si="238"/>
        <v>2023</v>
      </c>
      <c r="C5088" s="2">
        <f t="shared" si="237"/>
        <v>8</v>
      </c>
      <c r="D5088" s="2">
        <v>894</v>
      </c>
      <c r="E5088" t="s">
        <v>416</v>
      </c>
      <c r="F5088" s="4">
        <v>44195591</v>
      </c>
      <c r="G5088" s="2">
        <v>141.69999999999999</v>
      </c>
      <c r="I5088" t="s">
        <v>5792</v>
      </c>
      <c r="P5088" t="s">
        <v>5792</v>
      </c>
      <c r="AD5088" t="str">
        <f t="shared" si="239"/>
        <v xml:space="preserve">IT služby, SW, licencie </v>
      </c>
    </row>
    <row r="5089" spans="1:30" x14ac:dyDescent="0.3">
      <c r="A5089" s="3">
        <v>45168</v>
      </c>
      <c r="B5089" s="2">
        <f t="shared" si="238"/>
        <v>2023</v>
      </c>
      <c r="C5089" s="2">
        <f t="shared" si="237"/>
        <v>8</v>
      </c>
      <c r="D5089" s="2">
        <v>895</v>
      </c>
      <c r="E5089" t="s">
        <v>416</v>
      </c>
      <c r="F5089" s="4">
        <v>44195591</v>
      </c>
      <c r="G5089" s="2">
        <v>914.57</v>
      </c>
      <c r="I5089" t="s">
        <v>5792</v>
      </c>
      <c r="P5089" t="s">
        <v>5792</v>
      </c>
      <c r="AD5089" t="str">
        <f t="shared" si="239"/>
        <v xml:space="preserve">IT služby, SW, licencie </v>
      </c>
    </row>
    <row r="5090" spans="1:30" x14ac:dyDescent="0.3">
      <c r="A5090" s="3">
        <v>45147</v>
      </c>
      <c r="B5090" s="2">
        <f t="shared" si="238"/>
        <v>2023</v>
      </c>
      <c r="C5090" s="2">
        <f t="shared" si="237"/>
        <v>8</v>
      </c>
      <c r="D5090" s="2">
        <v>759</v>
      </c>
      <c r="E5090" t="s">
        <v>416</v>
      </c>
      <c r="F5090" s="4">
        <v>44195591</v>
      </c>
      <c r="G5090" s="2">
        <v>339.3</v>
      </c>
      <c r="I5090" t="s">
        <v>5792</v>
      </c>
      <c r="P5090" t="s">
        <v>5792</v>
      </c>
      <c r="AD5090" t="str">
        <f t="shared" si="239"/>
        <v xml:space="preserve">IT služby, SW, licencie </v>
      </c>
    </row>
    <row r="5091" spans="1:30" x14ac:dyDescent="0.3">
      <c r="A5091" s="3">
        <v>45147</v>
      </c>
      <c r="B5091" s="2">
        <f t="shared" si="238"/>
        <v>2023</v>
      </c>
      <c r="C5091" s="2">
        <f t="shared" si="237"/>
        <v>8</v>
      </c>
      <c r="D5091" s="2">
        <v>758</v>
      </c>
      <c r="E5091" t="s">
        <v>416</v>
      </c>
      <c r="F5091" s="4">
        <v>44195591</v>
      </c>
      <c r="G5091" s="2">
        <v>507.53</v>
      </c>
      <c r="I5091" t="s">
        <v>5792</v>
      </c>
      <c r="P5091" t="s">
        <v>5792</v>
      </c>
      <c r="AD5091" t="str">
        <f t="shared" si="239"/>
        <v xml:space="preserve">IT služby, SW, licencie </v>
      </c>
    </row>
    <row r="5092" spans="1:30" x14ac:dyDescent="0.3">
      <c r="A5092" s="3">
        <v>45120</v>
      </c>
      <c r="B5092" s="2">
        <f t="shared" si="238"/>
        <v>2023</v>
      </c>
      <c r="C5092" s="2">
        <f t="shared" si="237"/>
        <v>7</v>
      </c>
      <c r="D5092" s="2">
        <v>630</v>
      </c>
      <c r="E5092" t="s">
        <v>416</v>
      </c>
      <c r="F5092" s="4">
        <v>44195591</v>
      </c>
      <c r="G5092" s="2">
        <v>811.53</v>
      </c>
      <c r="I5092" t="s">
        <v>5792</v>
      </c>
      <c r="P5092" t="s">
        <v>5792</v>
      </c>
      <c r="AD5092" t="str">
        <f t="shared" si="239"/>
        <v xml:space="preserve">IT služby, SW, licencie </v>
      </c>
    </row>
    <row r="5093" spans="1:30" x14ac:dyDescent="0.3">
      <c r="A5093" s="3">
        <v>45082</v>
      </c>
      <c r="B5093" s="2">
        <f t="shared" si="238"/>
        <v>2023</v>
      </c>
      <c r="C5093" s="2">
        <f t="shared" si="237"/>
        <v>6</v>
      </c>
      <c r="D5093" s="2">
        <v>483</v>
      </c>
      <c r="E5093" t="s">
        <v>416</v>
      </c>
      <c r="F5093" s="4">
        <v>44195591</v>
      </c>
      <c r="G5093" s="2">
        <v>744.69</v>
      </c>
      <c r="I5093" t="s">
        <v>5792</v>
      </c>
      <c r="P5093" t="s">
        <v>5792</v>
      </c>
      <c r="AD5093" t="str">
        <f t="shared" si="239"/>
        <v xml:space="preserve">IT služby, SW, licencie </v>
      </c>
    </row>
    <row r="5094" spans="1:30" x14ac:dyDescent="0.3">
      <c r="A5094" s="3">
        <v>45057</v>
      </c>
      <c r="B5094" s="2">
        <f t="shared" si="238"/>
        <v>2023</v>
      </c>
      <c r="C5094" s="2">
        <f t="shared" si="237"/>
        <v>5</v>
      </c>
      <c r="D5094" s="2">
        <v>363</v>
      </c>
      <c r="E5094" t="s">
        <v>416</v>
      </c>
      <c r="F5094" s="4">
        <v>44195591</v>
      </c>
      <c r="G5094" s="2">
        <v>661.33</v>
      </c>
      <c r="I5094" t="s">
        <v>5792</v>
      </c>
      <c r="P5094" t="s">
        <v>5792</v>
      </c>
      <c r="AD5094" t="str">
        <f t="shared" si="239"/>
        <v xml:space="preserve">IT služby, SW, licencie </v>
      </c>
    </row>
    <row r="5095" spans="1:30" x14ac:dyDescent="0.3">
      <c r="A5095" s="3">
        <v>45021</v>
      </c>
      <c r="B5095" s="2">
        <f t="shared" si="238"/>
        <v>2023</v>
      </c>
      <c r="C5095" s="2">
        <f t="shared" si="237"/>
        <v>4</v>
      </c>
      <c r="D5095" s="2">
        <v>246</v>
      </c>
      <c r="E5095" t="s">
        <v>416</v>
      </c>
      <c r="F5095" s="4">
        <v>44195591</v>
      </c>
      <c r="G5095" s="2">
        <v>739.59</v>
      </c>
      <c r="I5095" t="s">
        <v>5792</v>
      </c>
      <c r="P5095" t="s">
        <v>5792</v>
      </c>
      <c r="AD5095" t="str">
        <f t="shared" si="239"/>
        <v xml:space="preserve">IT služby, SW, licencie </v>
      </c>
    </row>
    <row r="5096" spans="1:30" x14ac:dyDescent="0.3">
      <c r="A5096" s="3">
        <v>44998</v>
      </c>
      <c r="B5096" s="2">
        <f t="shared" si="238"/>
        <v>2023</v>
      </c>
      <c r="C5096" s="2">
        <f t="shared" si="237"/>
        <v>3</v>
      </c>
      <c r="D5096" s="2">
        <v>109</v>
      </c>
      <c r="E5096" t="s">
        <v>416</v>
      </c>
      <c r="F5096" s="4">
        <v>44195591</v>
      </c>
      <c r="G5096" s="2">
        <v>711.49</v>
      </c>
      <c r="I5096" t="s">
        <v>5792</v>
      </c>
      <c r="P5096" t="s">
        <v>5792</v>
      </c>
      <c r="AD5096" t="str">
        <f t="shared" si="239"/>
        <v xml:space="preserve">IT služby, SW, licencie </v>
      </c>
    </row>
    <row r="5097" spans="1:30" x14ac:dyDescent="0.3">
      <c r="A5097" s="3">
        <v>44971</v>
      </c>
      <c r="B5097" s="2">
        <f t="shared" si="238"/>
        <v>2023</v>
      </c>
      <c r="C5097" s="2">
        <f t="shared" si="237"/>
        <v>2</v>
      </c>
      <c r="D5097" s="2">
        <v>1973</v>
      </c>
      <c r="E5097" t="s">
        <v>416</v>
      </c>
      <c r="F5097" s="4">
        <v>44195591</v>
      </c>
      <c r="G5097" s="2">
        <v>1121</v>
      </c>
      <c r="I5097" t="s">
        <v>5792</v>
      </c>
      <c r="P5097" t="s">
        <v>5792</v>
      </c>
      <c r="AD5097" t="str">
        <f t="shared" si="239"/>
        <v xml:space="preserve">IT služby, SW, licencie </v>
      </c>
    </row>
    <row r="5098" spans="1:30" x14ac:dyDescent="0.3">
      <c r="A5098" s="3">
        <v>44931</v>
      </c>
      <c r="B5098" s="2">
        <f t="shared" si="238"/>
        <v>2023</v>
      </c>
      <c r="C5098" s="2">
        <f t="shared" si="237"/>
        <v>1</v>
      </c>
      <c r="D5098" s="2">
        <v>1798</v>
      </c>
      <c r="E5098" t="s">
        <v>416</v>
      </c>
      <c r="F5098" s="4">
        <v>44195591</v>
      </c>
      <c r="G5098" s="2">
        <v>959.12</v>
      </c>
      <c r="I5098" t="s">
        <v>5792</v>
      </c>
      <c r="P5098" t="s">
        <v>5792</v>
      </c>
      <c r="AD5098" t="str">
        <f t="shared" si="239"/>
        <v xml:space="preserve">IT služby, SW, licencie </v>
      </c>
    </row>
    <row r="5099" spans="1:30" x14ac:dyDescent="0.3">
      <c r="A5099" s="3">
        <v>44907</v>
      </c>
      <c r="B5099" s="2">
        <f t="shared" si="238"/>
        <v>2022</v>
      </c>
      <c r="C5099" s="2">
        <f t="shared" si="237"/>
        <v>12</v>
      </c>
      <c r="D5099">
        <v>1638</v>
      </c>
      <c r="E5099" t="s">
        <v>416</v>
      </c>
      <c r="F5099" s="4">
        <v>44195591</v>
      </c>
      <c r="G5099" s="2">
        <v>238.8</v>
      </c>
      <c r="I5099" t="s">
        <v>5792</v>
      </c>
      <c r="P5099" t="s">
        <v>5792</v>
      </c>
      <c r="AD5099" t="str">
        <f t="shared" si="239"/>
        <v xml:space="preserve">IT služby, SW, licencie </v>
      </c>
    </row>
    <row r="5100" spans="1:30" x14ac:dyDescent="0.3">
      <c r="A5100" s="3">
        <v>44561</v>
      </c>
      <c r="B5100" s="2">
        <f t="shared" si="238"/>
        <v>2021</v>
      </c>
      <c r="C5100" s="2">
        <f t="shared" si="237"/>
        <v>12</v>
      </c>
      <c r="D5100" s="2">
        <v>1954</v>
      </c>
      <c r="E5100" t="s">
        <v>3994</v>
      </c>
      <c r="F5100" s="4">
        <v>44228660</v>
      </c>
      <c r="G5100" s="2">
        <v>162</v>
      </c>
      <c r="I5100" t="s">
        <v>5792</v>
      </c>
      <c r="Q5100" t="s">
        <v>5792</v>
      </c>
      <c r="Z5100" t="s">
        <v>5792</v>
      </c>
      <c r="AD5100" t="str">
        <f t="shared" si="239"/>
        <v xml:space="preserve">Pošta, kuriér, preprava osôb Zeleň a živ. Prostredie </v>
      </c>
    </row>
    <row r="5101" spans="1:30" x14ac:dyDescent="0.3">
      <c r="A5101" s="3">
        <v>44680</v>
      </c>
      <c r="B5101" s="2">
        <f t="shared" si="238"/>
        <v>2022</v>
      </c>
      <c r="C5101" s="2">
        <f t="shared" si="237"/>
        <v>4</v>
      </c>
      <c r="D5101">
        <v>1975</v>
      </c>
      <c r="E5101" t="s">
        <v>3414</v>
      </c>
      <c r="F5101" s="4">
        <v>44230401</v>
      </c>
      <c r="G5101" s="2">
        <v>7428</v>
      </c>
      <c r="I5101" t="s">
        <v>5792</v>
      </c>
      <c r="K5101" t="s">
        <v>5792</v>
      </c>
      <c r="W5101" t="s">
        <v>5792</v>
      </c>
      <c r="AD5101" t="str">
        <f t="shared" si="239"/>
        <v xml:space="preserve">Investícia a údržba majetku Šport, ihriská, parky, vnútrobloky </v>
      </c>
    </row>
    <row r="5102" spans="1:30" x14ac:dyDescent="0.3">
      <c r="A5102" s="3">
        <v>45005</v>
      </c>
      <c r="B5102" s="2">
        <f t="shared" si="238"/>
        <v>2023</v>
      </c>
      <c r="C5102" s="2">
        <f t="shared" si="237"/>
        <v>3</v>
      </c>
      <c r="D5102" s="2">
        <v>217</v>
      </c>
      <c r="E5102" t="s">
        <v>1904</v>
      </c>
      <c r="F5102" s="4">
        <v>44258283</v>
      </c>
      <c r="G5102" s="2">
        <v>500</v>
      </c>
      <c r="I5102" t="s">
        <v>5792</v>
      </c>
      <c r="K5102" t="s">
        <v>5792</v>
      </c>
      <c r="AD5102" t="str">
        <f t="shared" si="239"/>
        <v xml:space="preserve">Investícia a údržba majetku </v>
      </c>
    </row>
    <row r="5103" spans="1:30" x14ac:dyDescent="0.3">
      <c r="A5103" s="3">
        <v>45300</v>
      </c>
      <c r="B5103" s="2">
        <f t="shared" si="238"/>
        <v>2024</v>
      </c>
      <c r="C5103" s="2">
        <f t="shared" si="237"/>
        <v>1</v>
      </c>
      <c r="D5103" s="2">
        <v>1492</v>
      </c>
      <c r="E5103" t="s">
        <v>118</v>
      </c>
      <c r="F5103" s="4">
        <v>44258771</v>
      </c>
      <c r="G5103" s="2">
        <v>620.4</v>
      </c>
      <c r="I5103" t="s">
        <v>5792</v>
      </c>
      <c r="O5103" t="s">
        <v>5792</v>
      </c>
      <c r="AD5103" t="str">
        <f t="shared" si="239"/>
        <v xml:space="preserve">Marketing, benefity, občerstvenie </v>
      </c>
    </row>
    <row r="5104" spans="1:30" x14ac:dyDescent="0.3">
      <c r="A5104" s="3">
        <v>44616</v>
      </c>
      <c r="B5104" s="2">
        <f t="shared" si="238"/>
        <v>2022</v>
      </c>
      <c r="C5104" s="2">
        <f t="shared" si="237"/>
        <v>2</v>
      </c>
      <c r="D5104">
        <v>201</v>
      </c>
      <c r="E5104" t="s">
        <v>3731</v>
      </c>
      <c r="F5104" s="4">
        <v>44291809</v>
      </c>
      <c r="G5104" s="2">
        <v>31.99</v>
      </c>
      <c r="H5104" t="s">
        <v>5792</v>
      </c>
      <c r="L5104" t="s">
        <v>5792</v>
      </c>
      <c r="AD5104" t="str">
        <f t="shared" si="239"/>
        <v xml:space="preserve">Energie, vodné, stočné, správcovské služby </v>
      </c>
    </row>
    <row r="5105" spans="1:30" x14ac:dyDescent="0.3">
      <c r="A5105" s="3">
        <v>44616</v>
      </c>
      <c r="B5105" s="2">
        <f t="shared" si="238"/>
        <v>2022</v>
      </c>
      <c r="C5105" s="2">
        <f t="shared" si="237"/>
        <v>2</v>
      </c>
      <c r="D5105">
        <v>150</v>
      </c>
      <c r="E5105" t="s">
        <v>3745</v>
      </c>
      <c r="F5105" s="4">
        <v>44291809</v>
      </c>
      <c r="G5105" s="2">
        <v>476</v>
      </c>
      <c r="H5105" t="s">
        <v>5792</v>
      </c>
      <c r="L5105" t="s">
        <v>5792</v>
      </c>
      <c r="AD5105" t="str">
        <f t="shared" si="239"/>
        <v xml:space="preserve">Energie, vodné, stočné, správcovské služby </v>
      </c>
    </row>
    <row r="5106" spans="1:30" x14ac:dyDescent="0.3">
      <c r="A5106" s="3">
        <v>44613</v>
      </c>
      <c r="B5106" s="2">
        <f t="shared" si="238"/>
        <v>2022</v>
      </c>
      <c r="C5106" s="2">
        <f t="shared" si="237"/>
        <v>2</v>
      </c>
      <c r="D5106">
        <v>200</v>
      </c>
      <c r="E5106" t="s">
        <v>3761</v>
      </c>
      <c r="F5106" s="4">
        <v>44291809</v>
      </c>
      <c r="G5106" s="2">
        <v>-476</v>
      </c>
      <c r="H5106" t="s">
        <v>5792</v>
      </c>
      <c r="L5106" t="s">
        <v>5792</v>
      </c>
      <c r="AD5106" t="str">
        <f t="shared" si="239"/>
        <v xml:space="preserve">Energie, vodné, stočné, správcovské služby </v>
      </c>
    </row>
    <row r="5107" spans="1:30" x14ac:dyDescent="0.3">
      <c r="A5107" s="3">
        <v>44600</v>
      </c>
      <c r="B5107" s="2">
        <f t="shared" si="238"/>
        <v>2022</v>
      </c>
      <c r="C5107" s="2">
        <f t="shared" si="237"/>
        <v>2</v>
      </c>
      <c r="D5107">
        <v>98</v>
      </c>
      <c r="E5107" t="s">
        <v>3813</v>
      </c>
      <c r="F5107" s="4">
        <v>44291809</v>
      </c>
      <c r="G5107" s="2">
        <v>-359.12</v>
      </c>
      <c r="H5107" t="s">
        <v>5792</v>
      </c>
      <c r="L5107" t="s">
        <v>5792</v>
      </c>
      <c r="AD5107" t="str">
        <f t="shared" si="239"/>
        <v xml:space="preserve">Energie, vodné, stočné, správcovské služby </v>
      </c>
    </row>
    <row r="5108" spans="1:30" x14ac:dyDescent="0.3">
      <c r="A5108" s="3">
        <v>44582</v>
      </c>
      <c r="B5108" s="2">
        <f t="shared" si="238"/>
        <v>2022</v>
      </c>
      <c r="C5108" s="2">
        <f t="shared" si="237"/>
        <v>1</v>
      </c>
      <c r="D5108">
        <v>2047</v>
      </c>
      <c r="E5108" t="s">
        <v>3923</v>
      </c>
      <c r="F5108" s="4">
        <v>44291809</v>
      </c>
      <c r="G5108" s="2">
        <v>-1614.71</v>
      </c>
      <c r="H5108" t="s">
        <v>5792</v>
      </c>
      <c r="L5108" t="s">
        <v>5792</v>
      </c>
      <c r="AD5108" t="str">
        <f t="shared" si="239"/>
        <v xml:space="preserve">Energie, vodné, stočné, správcovské služby </v>
      </c>
    </row>
    <row r="5109" spans="1:30" x14ac:dyDescent="0.3">
      <c r="A5109" s="3">
        <v>44550</v>
      </c>
      <c r="B5109" s="2">
        <f t="shared" si="238"/>
        <v>2021</v>
      </c>
      <c r="C5109" s="2">
        <f t="shared" si="237"/>
        <v>12</v>
      </c>
      <c r="D5109" s="2">
        <v>1806</v>
      </c>
      <c r="E5109" t="s">
        <v>4179</v>
      </c>
      <c r="F5109" s="4">
        <v>44291809</v>
      </c>
      <c r="G5109" s="2">
        <v>319.10000000000002</v>
      </c>
      <c r="H5109" t="s">
        <v>5792</v>
      </c>
      <c r="L5109" t="s">
        <v>5792</v>
      </c>
      <c r="AD5109" t="str">
        <f t="shared" si="239"/>
        <v xml:space="preserve">Energie, vodné, stočné, správcovské služby </v>
      </c>
    </row>
    <row r="5110" spans="1:30" x14ac:dyDescent="0.3">
      <c r="A5110" s="3">
        <v>44519</v>
      </c>
      <c r="B5110" s="2">
        <f t="shared" si="238"/>
        <v>2021</v>
      </c>
      <c r="C5110" s="2">
        <f t="shared" si="237"/>
        <v>11</v>
      </c>
      <c r="D5110" s="2">
        <v>1635</v>
      </c>
      <c r="E5110" t="s">
        <v>4307</v>
      </c>
      <c r="F5110" s="4">
        <v>44291809</v>
      </c>
      <c r="G5110" s="2">
        <v>319.10000000000002</v>
      </c>
      <c r="H5110" t="s">
        <v>5792</v>
      </c>
      <c r="L5110" t="s">
        <v>5792</v>
      </c>
      <c r="AD5110" t="str">
        <f t="shared" si="239"/>
        <v xml:space="preserve">Energie, vodné, stočné, správcovské služby </v>
      </c>
    </row>
    <row r="5111" spans="1:30" x14ac:dyDescent="0.3">
      <c r="A5111" s="3">
        <v>44484</v>
      </c>
      <c r="B5111" s="2">
        <f t="shared" si="238"/>
        <v>2021</v>
      </c>
      <c r="C5111" s="2">
        <f t="shared" si="237"/>
        <v>10</v>
      </c>
      <c r="D5111" s="2">
        <v>1458</v>
      </c>
      <c r="E5111" t="s">
        <v>4485</v>
      </c>
      <c r="F5111" s="4">
        <v>44291809</v>
      </c>
      <c r="G5111" s="2">
        <v>319.10000000000002</v>
      </c>
      <c r="H5111" t="s">
        <v>5792</v>
      </c>
      <c r="L5111" t="s">
        <v>5792</v>
      </c>
      <c r="AD5111" t="str">
        <f t="shared" si="239"/>
        <v xml:space="preserve">Energie, vodné, stočné, správcovské služby </v>
      </c>
    </row>
    <row r="5112" spans="1:30" x14ac:dyDescent="0.3">
      <c r="A5112" s="3">
        <v>44453</v>
      </c>
      <c r="B5112" s="2">
        <f t="shared" si="238"/>
        <v>2021</v>
      </c>
      <c r="C5112" s="2">
        <f t="shared" si="237"/>
        <v>9</v>
      </c>
      <c r="D5112" s="2">
        <v>1295</v>
      </c>
      <c r="E5112" t="s">
        <v>4609</v>
      </c>
      <c r="F5112" s="4">
        <v>44291809</v>
      </c>
      <c r="G5112" s="2">
        <v>319.10000000000002</v>
      </c>
      <c r="H5112" t="s">
        <v>5792</v>
      </c>
      <c r="L5112" t="s">
        <v>5792</v>
      </c>
      <c r="AD5112" t="str">
        <f t="shared" si="239"/>
        <v xml:space="preserve">Energie, vodné, stočné, správcovské služby </v>
      </c>
    </row>
    <row r="5113" spans="1:30" x14ac:dyDescent="0.3">
      <c r="A5113" s="3">
        <v>44426</v>
      </c>
      <c r="B5113" s="2">
        <f t="shared" si="238"/>
        <v>2021</v>
      </c>
      <c r="C5113" s="2">
        <f t="shared" si="237"/>
        <v>8</v>
      </c>
      <c r="D5113" s="2">
        <v>1142</v>
      </c>
      <c r="E5113" t="s">
        <v>4727</v>
      </c>
      <c r="F5113" s="4">
        <v>44291809</v>
      </c>
      <c r="G5113" s="2">
        <v>319.10000000000002</v>
      </c>
      <c r="H5113" t="s">
        <v>5792</v>
      </c>
      <c r="L5113" t="s">
        <v>5792</v>
      </c>
      <c r="AD5113" t="str">
        <f t="shared" si="239"/>
        <v xml:space="preserve">Energie, vodné, stočné, správcovské služby </v>
      </c>
    </row>
    <row r="5114" spans="1:30" x14ac:dyDescent="0.3">
      <c r="A5114" s="3">
        <v>44396</v>
      </c>
      <c r="B5114" s="2">
        <f t="shared" si="238"/>
        <v>2021</v>
      </c>
      <c r="C5114" s="2">
        <f t="shared" si="237"/>
        <v>7</v>
      </c>
      <c r="D5114" s="2">
        <v>968</v>
      </c>
      <c r="E5114" t="s">
        <v>4911</v>
      </c>
      <c r="F5114" s="4">
        <v>44291809</v>
      </c>
      <c r="G5114" s="2">
        <v>319.10000000000002</v>
      </c>
      <c r="H5114" t="s">
        <v>5792</v>
      </c>
      <c r="L5114" t="s">
        <v>5792</v>
      </c>
      <c r="AD5114" t="str">
        <f t="shared" si="239"/>
        <v xml:space="preserve">Energie, vodné, stočné, správcovské služby </v>
      </c>
    </row>
    <row r="5115" spans="1:30" x14ac:dyDescent="0.3">
      <c r="A5115" s="3">
        <v>44364</v>
      </c>
      <c r="B5115" s="2">
        <f t="shared" si="238"/>
        <v>2021</v>
      </c>
      <c r="C5115" s="2">
        <f t="shared" si="237"/>
        <v>6</v>
      </c>
      <c r="D5115" s="2">
        <v>790</v>
      </c>
      <c r="E5115" t="s">
        <v>5001</v>
      </c>
      <c r="F5115" s="4">
        <v>44291809</v>
      </c>
      <c r="G5115" s="2">
        <v>319.10000000000002</v>
      </c>
      <c r="H5115" t="s">
        <v>5792</v>
      </c>
      <c r="L5115" t="s">
        <v>5792</v>
      </c>
      <c r="AD5115" t="str">
        <f t="shared" si="239"/>
        <v xml:space="preserve">Energie, vodné, stočné, správcovské služby </v>
      </c>
    </row>
    <row r="5116" spans="1:30" x14ac:dyDescent="0.3">
      <c r="A5116" s="3">
        <v>44337</v>
      </c>
      <c r="B5116" s="2">
        <f t="shared" si="238"/>
        <v>2021</v>
      </c>
      <c r="C5116" s="2">
        <f t="shared" si="237"/>
        <v>5</v>
      </c>
      <c r="D5116" s="2">
        <v>688</v>
      </c>
      <c r="E5116" t="s">
        <v>5120</v>
      </c>
      <c r="F5116" s="4">
        <v>44291809</v>
      </c>
      <c r="G5116" s="2">
        <v>-1027.21</v>
      </c>
      <c r="H5116" t="s">
        <v>5792</v>
      </c>
      <c r="L5116" t="s">
        <v>5792</v>
      </c>
      <c r="AD5116" t="str">
        <f t="shared" si="239"/>
        <v xml:space="preserve">Energie, vodné, stočné, správcovské služby </v>
      </c>
    </row>
    <row r="5117" spans="1:30" x14ac:dyDescent="0.3">
      <c r="A5117" s="3">
        <v>44333</v>
      </c>
      <c r="B5117" s="2">
        <f t="shared" si="238"/>
        <v>2021</v>
      </c>
      <c r="C5117" s="2">
        <f t="shared" si="237"/>
        <v>5</v>
      </c>
      <c r="D5117" s="2">
        <v>639</v>
      </c>
      <c r="E5117" t="s">
        <v>5159</v>
      </c>
      <c r="F5117" s="4">
        <v>44291809</v>
      </c>
      <c r="G5117" s="2">
        <v>319.10000000000002</v>
      </c>
      <c r="H5117" t="s">
        <v>5792</v>
      </c>
      <c r="L5117" t="s">
        <v>5792</v>
      </c>
      <c r="AD5117" t="str">
        <f t="shared" si="239"/>
        <v xml:space="preserve">Energie, vodné, stočné, správcovské služby </v>
      </c>
    </row>
    <row r="5118" spans="1:30" x14ac:dyDescent="0.3">
      <c r="A5118" s="3">
        <v>44302</v>
      </c>
      <c r="B5118" s="2">
        <f t="shared" si="238"/>
        <v>2021</v>
      </c>
      <c r="C5118" s="2">
        <f t="shared" si="237"/>
        <v>4</v>
      </c>
      <c r="D5118" s="2">
        <v>475</v>
      </c>
      <c r="E5118" t="s">
        <v>5292</v>
      </c>
      <c r="F5118" s="4">
        <v>44291809</v>
      </c>
      <c r="G5118" s="2">
        <v>319.10000000000002</v>
      </c>
      <c r="H5118" t="s">
        <v>5792</v>
      </c>
      <c r="L5118" t="s">
        <v>5792</v>
      </c>
      <c r="AD5118" t="str">
        <f t="shared" si="239"/>
        <v xml:space="preserve">Energie, vodné, stočné, správcovské služby </v>
      </c>
    </row>
    <row r="5119" spans="1:30" x14ac:dyDescent="0.3">
      <c r="A5119" s="3">
        <v>44270</v>
      </c>
      <c r="B5119" s="2">
        <f t="shared" si="238"/>
        <v>2021</v>
      </c>
      <c r="C5119" s="2">
        <f t="shared" si="237"/>
        <v>3</v>
      </c>
      <c r="D5119" s="2">
        <v>253</v>
      </c>
      <c r="E5119" t="s">
        <v>5492</v>
      </c>
      <c r="F5119" s="4">
        <v>44291809</v>
      </c>
      <c r="G5119" s="2">
        <v>319.10000000000002</v>
      </c>
      <c r="H5119" t="s">
        <v>5792</v>
      </c>
      <c r="L5119" t="s">
        <v>5792</v>
      </c>
      <c r="AD5119" t="str">
        <f t="shared" si="239"/>
        <v xml:space="preserve">Energie, vodné, stočné, správcovské služby </v>
      </c>
    </row>
    <row r="5120" spans="1:30" x14ac:dyDescent="0.3">
      <c r="A5120" s="3">
        <v>44244</v>
      </c>
      <c r="B5120" s="2">
        <f t="shared" si="238"/>
        <v>2021</v>
      </c>
      <c r="C5120" s="2">
        <f t="shared" si="237"/>
        <v>2</v>
      </c>
      <c r="D5120" s="2">
        <v>144</v>
      </c>
      <c r="E5120" t="s">
        <v>5587</v>
      </c>
      <c r="F5120" s="4">
        <v>44291809</v>
      </c>
      <c r="G5120" s="2">
        <v>319.10000000000002</v>
      </c>
      <c r="H5120" t="s">
        <v>5792</v>
      </c>
      <c r="L5120" t="s">
        <v>5792</v>
      </c>
      <c r="AD5120" t="str">
        <f t="shared" si="239"/>
        <v xml:space="preserve">Energie, vodné, stočné, správcovské služby </v>
      </c>
    </row>
    <row r="5121" spans="1:30" x14ac:dyDescent="0.3">
      <c r="A5121" s="3">
        <v>44228</v>
      </c>
      <c r="B5121" s="2">
        <f t="shared" si="238"/>
        <v>2021</v>
      </c>
      <c r="C5121" s="2">
        <f t="shared" si="237"/>
        <v>2</v>
      </c>
      <c r="D5121" s="2">
        <v>2345</v>
      </c>
      <c r="E5121" t="s">
        <v>5694</v>
      </c>
      <c r="F5121" s="4">
        <v>44291809</v>
      </c>
      <c r="G5121" s="2">
        <v>1266.8800000000001</v>
      </c>
      <c r="H5121" t="s">
        <v>5792</v>
      </c>
      <c r="L5121" t="s">
        <v>5792</v>
      </c>
      <c r="AD5121" t="str">
        <f t="shared" si="239"/>
        <v xml:space="preserve">Energie, vodné, stočné, správcovské služby </v>
      </c>
    </row>
    <row r="5122" spans="1:30" x14ac:dyDescent="0.3">
      <c r="A5122" s="3">
        <v>45288</v>
      </c>
      <c r="B5122" s="2">
        <f t="shared" si="238"/>
        <v>2023</v>
      </c>
      <c r="C5122" s="2">
        <f t="shared" ref="C5122:C5185" si="240">MONTH(A5122)</f>
        <v>12</v>
      </c>
      <c r="D5122" s="2">
        <v>1506</v>
      </c>
      <c r="E5122" t="s">
        <v>132</v>
      </c>
      <c r="F5122" s="4">
        <v>44311656</v>
      </c>
      <c r="G5122" s="2">
        <v>5712</v>
      </c>
      <c r="I5122" t="s">
        <v>5792</v>
      </c>
      <c r="K5122" t="s">
        <v>5792</v>
      </c>
      <c r="W5122" t="s">
        <v>5792</v>
      </c>
      <c r="AD5122" t="str">
        <f t="shared" si="239"/>
        <v xml:space="preserve">Investícia a údržba majetku Šport, ihriská, parky, vnútrobloky </v>
      </c>
    </row>
    <row r="5123" spans="1:30" x14ac:dyDescent="0.3">
      <c r="A5123" s="3">
        <v>45279</v>
      </c>
      <c r="B5123" s="2">
        <f t="shared" ref="B5123:B5186" si="241">YEAR(A5123)</f>
        <v>2023</v>
      </c>
      <c r="C5123" s="2">
        <f t="shared" si="240"/>
        <v>12</v>
      </c>
      <c r="D5123" s="2">
        <v>1403</v>
      </c>
      <c r="E5123" t="s">
        <v>294</v>
      </c>
      <c r="F5123" s="4">
        <v>44311656</v>
      </c>
      <c r="G5123" s="2">
        <v>11995.2</v>
      </c>
      <c r="I5123" t="s">
        <v>5792</v>
      </c>
      <c r="K5123" t="s">
        <v>5792</v>
      </c>
      <c r="W5123" t="s">
        <v>5792</v>
      </c>
      <c r="AD5123" t="str">
        <f t="shared" ref="AD5123:AD5186" si="242">_xlfn.CONCAT(IF($K5123="x",_xlfn.CONCAT($K$1, " "),""),IF($L5123="x",_xlfn.CONCAT($L$1, " "),""),IF($M5123="x",_xlfn.CONCAT($M$1, " "),""),IF($N5123="x",_xlfn.CONCAT($N$1, " "),""),IF($O5123="x",_xlfn.CONCAT($O$1, " "),""),IF($P5123="x",_xlfn.CONCAT($P$1, " "),""),IF($Q5123="x",_xlfn.CONCAT($Q$1, " "),""),IF($R5123="x",_xlfn.CONCAT($R$1, " "),""),IF($S5123="x",_xlfn.CONCAT($S$1, " "),""), IF($T5123="x",_xlfn.CONCAT($T$1, " "),""),IF($U5123="x",_xlfn.CONCAT($U$1, " "),""),IF($V5123="x",_xlfn.CONCAT($V$1, " "),""),IF($W5123="x",_xlfn.CONCAT($W$1, " "),""),IF($X5123="x",_xlfn.CONCAT($X$1, " "),""),IF($Y5123="x",_xlfn.CONCAT($Y$1, " "),""),IF($Z5123="x",_xlfn.CONCAT($Z$1, " "),""),IF($AA5123="x",_xlfn.CONCAT($AA$1, " "),""),IF($AB5123="x",_xlfn.CONCAT($AB$1, " "),""),IF($AC5123="x",_xlfn.CONCAT($AC$1, " "),""))</f>
        <v xml:space="preserve">Investícia a údržba majetku Šport, ihriská, parky, vnútrobloky </v>
      </c>
    </row>
    <row r="5124" spans="1:30" x14ac:dyDescent="0.3">
      <c r="A5124" s="3">
        <v>44559</v>
      </c>
      <c r="B5124" s="2">
        <f t="shared" si="241"/>
        <v>2021</v>
      </c>
      <c r="C5124" s="2">
        <f t="shared" si="240"/>
        <v>12</v>
      </c>
      <c r="D5124" s="2">
        <v>1930</v>
      </c>
      <c r="E5124" t="s">
        <v>4071</v>
      </c>
      <c r="F5124" s="4">
        <v>44311656</v>
      </c>
      <c r="G5124" s="2">
        <v>3408</v>
      </c>
      <c r="I5124" t="s">
        <v>5792</v>
      </c>
      <c r="K5124" t="s">
        <v>5792</v>
      </c>
      <c r="W5124" t="s">
        <v>5792</v>
      </c>
      <c r="AD5124" t="str">
        <f t="shared" si="242"/>
        <v xml:space="preserve">Investícia a údržba majetku Šport, ihriská, parky, vnútrobloky </v>
      </c>
    </row>
    <row r="5125" spans="1:30" x14ac:dyDescent="0.3">
      <c r="A5125" s="3">
        <v>44552</v>
      </c>
      <c r="B5125" s="2">
        <f t="shared" si="241"/>
        <v>2021</v>
      </c>
      <c r="C5125" s="2">
        <f t="shared" si="240"/>
        <v>12</v>
      </c>
      <c r="D5125" s="2">
        <v>1702</v>
      </c>
      <c r="E5125" t="s">
        <v>4071</v>
      </c>
      <c r="F5125" s="4">
        <v>44311656</v>
      </c>
      <c r="G5125" s="2">
        <v>42216</v>
      </c>
      <c r="I5125" t="s">
        <v>5792</v>
      </c>
      <c r="K5125" t="s">
        <v>5792</v>
      </c>
      <c r="W5125" t="s">
        <v>5792</v>
      </c>
      <c r="AD5125" t="str">
        <f t="shared" si="242"/>
        <v xml:space="preserve">Investícia a údržba majetku Šport, ihriská, parky, vnútrobloky </v>
      </c>
    </row>
    <row r="5126" spans="1:30" x14ac:dyDescent="0.3">
      <c r="A5126" s="3">
        <v>44552</v>
      </c>
      <c r="B5126" s="2">
        <f t="shared" si="241"/>
        <v>2021</v>
      </c>
      <c r="C5126" s="2">
        <f t="shared" si="240"/>
        <v>12</v>
      </c>
      <c r="D5126" s="2">
        <v>1823</v>
      </c>
      <c r="E5126" t="s">
        <v>4071</v>
      </c>
      <c r="F5126" s="4">
        <v>44311656</v>
      </c>
      <c r="G5126" s="2">
        <v>15840</v>
      </c>
      <c r="I5126" t="s">
        <v>5792</v>
      </c>
      <c r="K5126" t="s">
        <v>5792</v>
      </c>
      <c r="W5126" t="s">
        <v>5792</v>
      </c>
      <c r="AD5126" t="str">
        <f t="shared" si="242"/>
        <v xml:space="preserve">Investícia a údržba majetku Šport, ihriská, parky, vnútrobloky </v>
      </c>
    </row>
    <row r="5127" spans="1:30" x14ac:dyDescent="0.3">
      <c r="A5127" s="3">
        <v>44796</v>
      </c>
      <c r="B5127" s="2">
        <f t="shared" si="241"/>
        <v>2022</v>
      </c>
      <c r="C5127" s="2">
        <f t="shared" si="240"/>
        <v>8</v>
      </c>
      <c r="D5127">
        <v>1125</v>
      </c>
      <c r="E5127" t="s">
        <v>2896</v>
      </c>
      <c r="F5127" s="4">
        <v>44327030</v>
      </c>
      <c r="G5127" s="2">
        <v>720</v>
      </c>
      <c r="I5127" t="s">
        <v>5792</v>
      </c>
      <c r="K5127" t="s">
        <v>5792</v>
      </c>
      <c r="AD5127" t="str">
        <f t="shared" si="242"/>
        <v xml:space="preserve">Investícia a údržba majetku </v>
      </c>
    </row>
    <row r="5128" spans="1:30" x14ac:dyDescent="0.3">
      <c r="A5128" s="3">
        <v>44769</v>
      </c>
      <c r="B5128" s="2">
        <f t="shared" si="241"/>
        <v>2022</v>
      </c>
      <c r="C5128" s="2">
        <f t="shared" si="240"/>
        <v>7</v>
      </c>
      <c r="D5128">
        <v>919</v>
      </c>
      <c r="E5128" t="s">
        <v>2993</v>
      </c>
      <c r="F5128" s="4">
        <v>44327030</v>
      </c>
      <c r="G5128" s="2">
        <v>3588</v>
      </c>
      <c r="I5128" t="s">
        <v>5792</v>
      </c>
      <c r="K5128" t="s">
        <v>5792</v>
      </c>
      <c r="AD5128" t="str">
        <f t="shared" si="242"/>
        <v xml:space="preserve">Investícia a údržba majetku </v>
      </c>
    </row>
    <row r="5129" spans="1:30" x14ac:dyDescent="0.3">
      <c r="A5129" s="3">
        <v>45216</v>
      </c>
      <c r="B5129" s="2">
        <f t="shared" si="241"/>
        <v>2023</v>
      </c>
      <c r="C5129" s="2">
        <f t="shared" si="240"/>
        <v>10</v>
      </c>
      <c r="D5129" s="2">
        <v>1095</v>
      </c>
      <c r="E5129" t="s">
        <v>781</v>
      </c>
      <c r="F5129" s="4">
        <v>44378955</v>
      </c>
      <c r="G5129" s="2">
        <v>5940</v>
      </c>
      <c r="I5129" t="s">
        <v>5792</v>
      </c>
      <c r="K5129" t="s">
        <v>5792</v>
      </c>
      <c r="AD5129" t="str">
        <f t="shared" si="242"/>
        <v xml:space="preserve">Investícia a údržba majetku </v>
      </c>
    </row>
    <row r="5130" spans="1:30" x14ac:dyDescent="0.3">
      <c r="A5130" s="3">
        <v>44930</v>
      </c>
      <c r="B5130" s="2">
        <f t="shared" si="241"/>
        <v>2023</v>
      </c>
      <c r="C5130" s="2">
        <f t="shared" si="240"/>
        <v>1</v>
      </c>
      <c r="D5130" s="2">
        <v>1920</v>
      </c>
      <c r="E5130" t="s">
        <v>2225</v>
      </c>
      <c r="F5130" s="4">
        <v>44385676</v>
      </c>
      <c r="G5130" s="2">
        <v>1080</v>
      </c>
      <c r="I5130" t="s">
        <v>5792</v>
      </c>
      <c r="O5130" t="s">
        <v>5792</v>
      </c>
      <c r="AD5130" t="str">
        <f t="shared" si="242"/>
        <v xml:space="preserve">Marketing, benefity, občerstvenie </v>
      </c>
    </row>
    <row r="5131" spans="1:30" x14ac:dyDescent="0.3">
      <c r="A5131" s="3">
        <v>44916</v>
      </c>
      <c r="B5131" s="2">
        <f t="shared" si="241"/>
        <v>2022</v>
      </c>
      <c r="C5131" s="2">
        <f t="shared" si="240"/>
        <v>12</v>
      </c>
      <c r="D5131">
        <v>1851</v>
      </c>
      <c r="E5131" t="s">
        <v>2341</v>
      </c>
      <c r="F5131" s="4">
        <v>44385676</v>
      </c>
      <c r="G5131" s="2">
        <v>1815.6</v>
      </c>
      <c r="I5131" t="s">
        <v>5792</v>
      </c>
      <c r="O5131" t="s">
        <v>5792</v>
      </c>
      <c r="AD5131" t="str">
        <f t="shared" si="242"/>
        <v xml:space="preserve">Marketing, benefity, občerstvenie </v>
      </c>
    </row>
    <row r="5132" spans="1:30" x14ac:dyDescent="0.3">
      <c r="A5132" s="3">
        <v>44916</v>
      </c>
      <c r="B5132" s="2">
        <f t="shared" si="241"/>
        <v>2022</v>
      </c>
      <c r="C5132" s="2">
        <f t="shared" si="240"/>
        <v>12</v>
      </c>
      <c r="D5132">
        <v>1850</v>
      </c>
      <c r="E5132" t="s">
        <v>2342</v>
      </c>
      <c r="F5132" s="4">
        <v>44385676</v>
      </c>
      <c r="G5132" s="2">
        <v>3547.2</v>
      </c>
      <c r="I5132" t="s">
        <v>5792</v>
      </c>
      <c r="O5132" t="s">
        <v>5792</v>
      </c>
      <c r="AD5132" t="str">
        <f t="shared" si="242"/>
        <v xml:space="preserve">Marketing, benefity, občerstvenie </v>
      </c>
    </row>
    <row r="5133" spans="1:30" x14ac:dyDescent="0.3">
      <c r="A5133" s="3">
        <v>44875</v>
      </c>
      <c r="B5133" s="2">
        <f t="shared" si="241"/>
        <v>2022</v>
      </c>
      <c r="C5133" s="2">
        <f t="shared" si="240"/>
        <v>11</v>
      </c>
      <c r="D5133">
        <v>1601</v>
      </c>
      <c r="E5133" t="s">
        <v>2576</v>
      </c>
      <c r="F5133" s="4">
        <v>44385676</v>
      </c>
      <c r="G5133" s="2">
        <v>586.79999999999995</v>
      </c>
      <c r="I5133" t="s">
        <v>5792</v>
      </c>
      <c r="O5133" t="s">
        <v>5792</v>
      </c>
      <c r="AD5133" t="str">
        <f t="shared" si="242"/>
        <v xml:space="preserve">Marketing, benefity, občerstvenie </v>
      </c>
    </row>
    <row r="5134" spans="1:30" x14ac:dyDescent="0.3">
      <c r="A5134" s="3">
        <v>44875</v>
      </c>
      <c r="B5134" s="2">
        <f t="shared" si="241"/>
        <v>2022</v>
      </c>
      <c r="C5134" s="2">
        <f t="shared" si="240"/>
        <v>11</v>
      </c>
      <c r="D5134">
        <v>1600</v>
      </c>
      <c r="E5134" t="s">
        <v>2577</v>
      </c>
      <c r="F5134" s="4">
        <v>44385676</v>
      </c>
      <c r="G5134" s="2">
        <v>616.79999999999995</v>
      </c>
      <c r="I5134" t="s">
        <v>5792</v>
      </c>
      <c r="O5134" t="s">
        <v>5792</v>
      </c>
      <c r="AD5134" t="str">
        <f t="shared" si="242"/>
        <v xml:space="preserve">Marketing, benefity, občerstvenie </v>
      </c>
    </row>
    <row r="5135" spans="1:30" x14ac:dyDescent="0.3">
      <c r="A5135" s="3">
        <v>44714</v>
      </c>
      <c r="B5135" s="2">
        <f t="shared" si="241"/>
        <v>2022</v>
      </c>
      <c r="C5135" s="2">
        <f t="shared" si="240"/>
        <v>6</v>
      </c>
      <c r="D5135">
        <v>593</v>
      </c>
      <c r="E5135" t="s">
        <v>3278</v>
      </c>
      <c r="F5135" s="4">
        <v>44385676</v>
      </c>
      <c r="G5135" s="2">
        <v>672</v>
      </c>
      <c r="I5135" t="s">
        <v>5792</v>
      </c>
      <c r="O5135" t="s">
        <v>5792</v>
      </c>
      <c r="AD5135" t="str">
        <f t="shared" si="242"/>
        <v xml:space="preserve">Marketing, benefity, občerstvenie </v>
      </c>
    </row>
    <row r="5136" spans="1:30" x14ac:dyDescent="0.3">
      <c r="A5136" s="3">
        <v>44671</v>
      </c>
      <c r="B5136" s="2">
        <f t="shared" si="241"/>
        <v>2022</v>
      </c>
      <c r="C5136" s="2">
        <f t="shared" si="240"/>
        <v>4</v>
      </c>
      <c r="D5136">
        <v>357</v>
      </c>
      <c r="E5136" t="s">
        <v>3518</v>
      </c>
      <c r="F5136" s="4">
        <v>44385676</v>
      </c>
      <c r="G5136" s="2">
        <v>1185.5999999999999</v>
      </c>
      <c r="I5136" t="s">
        <v>5792</v>
      </c>
      <c r="O5136" t="s">
        <v>5792</v>
      </c>
      <c r="AD5136" t="str">
        <f t="shared" si="242"/>
        <v xml:space="preserve">Marketing, benefity, občerstvenie </v>
      </c>
    </row>
    <row r="5137" spans="1:30" x14ac:dyDescent="0.3">
      <c r="A5137" s="3">
        <v>44671</v>
      </c>
      <c r="B5137" s="2">
        <f t="shared" si="241"/>
        <v>2022</v>
      </c>
      <c r="C5137" s="2">
        <f t="shared" si="240"/>
        <v>4</v>
      </c>
      <c r="D5137">
        <v>18</v>
      </c>
      <c r="E5137" t="s">
        <v>3520</v>
      </c>
      <c r="F5137" s="4">
        <v>44385676</v>
      </c>
      <c r="G5137" s="2">
        <v>1080</v>
      </c>
      <c r="I5137" t="s">
        <v>5792</v>
      </c>
      <c r="O5137" t="s">
        <v>5792</v>
      </c>
      <c r="AD5137" t="str">
        <f t="shared" si="242"/>
        <v xml:space="preserve">Marketing, benefity, občerstvenie </v>
      </c>
    </row>
    <row r="5138" spans="1:30" x14ac:dyDescent="0.3">
      <c r="A5138" s="3">
        <v>44561</v>
      </c>
      <c r="B5138" s="2">
        <f t="shared" si="241"/>
        <v>2021</v>
      </c>
      <c r="C5138" s="2">
        <f t="shared" si="240"/>
        <v>12</v>
      </c>
      <c r="D5138" s="2">
        <v>54</v>
      </c>
      <c r="E5138" t="s">
        <v>3986</v>
      </c>
      <c r="F5138" s="4">
        <v>44385676</v>
      </c>
      <c r="G5138" s="2">
        <v>3547.2</v>
      </c>
      <c r="I5138" t="s">
        <v>5792</v>
      </c>
      <c r="O5138" t="s">
        <v>5792</v>
      </c>
      <c r="AD5138" t="str">
        <f t="shared" si="242"/>
        <v xml:space="preserve">Marketing, benefity, občerstvenie </v>
      </c>
    </row>
    <row r="5139" spans="1:30" x14ac:dyDescent="0.3">
      <c r="A5139" s="3">
        <v>44559</v>
      </c>
      <c r="B5139" s="2">
        <f t="shared" si="241"/>
        <v>2021</v>
      </c>
      <c r="C5139" s="2">
        <f t="shared" si="240"/>
        <v>12</v>
      </c>
      <c r="D5139" s="2">
        <v>1747</v>
      </c>
      <c r="E5139" t="s">
        <v>4037</v>
      </c>
      <c r="F5139" s="4">
        <v>44385676</v>
      </c>
      <c r="G5139" s="2">
        <v>556.79999999999995</v>
      </c>
      <c r="I5139" t="s">
        <v>5792</v>
      </c>
      <c r="O5139" t="s">
        <v>5792</v>
      </c>
      <c r="AD5139" t="str">
        <f t="shared" si="242"/>
        <v xml:space="preserve">Marketing, benefity, občerstvenie </v>
      </c>
    </row>
    <row r="5140" spans="1:30" x14ac:dyDescent="0.3">
      <c r="A5140" s="3">
        <v>44559</v>
      </c>
      <c r="B5140" s="2">
        <f t="shared" si="241"/>
        <v>2021</v>
      </c>
      <c r="C5140" s="2">
        <f t="shared" si="240"/>
        <v>12</v>
      </c>
      <c r="D5140" s="2">
        <v>1746</v>
      </c>
      <c r="E5140" t="s">
        <v>4038</v>
      </c>
      <c r="F5140" s="4">
        <v>44385676</v>
      </c>
      <c r="G5140" s="2">
        <v>108</v>
      </c>
      <c r="I5140" t="s">
        <v>5792</v>
      </c>
      <c r="O5140" t="s">
        <v>5792</v>
      </c>
      <c r="AD5140" t="str">
        <f t="shared" si="242"/>
        <v xml:space="preserve">Marketing, benefity, občerstvenie </v>
      </c>
    </row>
    <row r="5141" spans="1:30" x14ac:dyDescent="0.3">
      <c r="A5141" s="3">
        <v>44559</v>
      </c>
      <c r="B5141" s="2">
        <f t="shared" si="241"/>
        <v>2021</v>
      </c>
      <c r="C5141" s="2">
        <f t="shared" si="240"/>
        <v>12</v>
      </c>
      <c r="D5141" s="2">
        <v>56</v>
      </c>
      <c r="E5141" t="s">
        <v>4066</v>
      </c>
      <c r="F5141" s="4">
        <v>44385676</v>
      </c>
      <c r="G5141" s="2">
        <v>1815.6</v>
      </c>
      <c r="I5141" t="s">
        <v>5792</v>
      </c>
      <c r="O5141" t="s">
        <v>5792</v>
      </c>
      <c r="AD5141" t="str">
        <f t="shared" si="242"/>
        <v xml:space="preserve">Marketing, benefity, občerstvenie </v>
      </c>
    </row>
    <row r="5142" spans="1:30" x14ac:dyDescent="0.3">
      <c r="A5142" s="3">
        <v>44552</v>
      </c>
      <c r="B5142" s="2">
        <f t="shared" si="241"/>
        <v>2021</v>
      </c>
      <c r="C5142" s="2">
        <f t="shared" si="240"/>
        <v>12</v>
      </c>
      <c r="D5142" s="2">
        <v>1771</v>
      </c>
      <c r="E5142" t="s">
        <v>4151</v>
      </c>
      <c r="F5142" s="4">
        <v>44385676</v>
      </c>
      <c r="G5142" s="2">
        <v>715</v>
      </c>
      <c r="I5142" t="s">
        <v>5792</v>
      </c>
      <c r="O5142" t="s">
        <v>5792</v>
      </c>
      <c r="AD5142" t="str">
        <f t="shared" si="242"/>
        <v xml:space="preserve">Marketing, benefity, občerstvenie </v>
      </c>
    </row>
    <row r="5143" spans="1:30" x14ac:dyDescent="0.3">
      <c r="A5143" s="3">
        <v>45260</v>
      </c>
      <c r="B5143" s="2">
        <f t="shared" si="241"/>
        <v>2023</v>
      </c>
      <c r="C5143" s="2">
        <f t="shared" si="240"/>
        <v>11</v>
      </c>
      <c r="D5143" s="2">
        <v>1307</v>
      </c>
      <c r="E5143" t="s">
        <v>457</v>
      </c>
      <c r="F5143" s="4">
        <v>44387598</v>
      </c>
      <c r="G5143" s="2">
        <v>1674.4</v>
      </c>
      <c r="I5143" t="s">
        <v>5792</v>
      </c>
      <c r="P5143" t="s">
        <v>5792</v>
      </c>
      <c r="AD5143" t="str">
        <f t="shared" si="242"/>
        <v xml:space="preserve">IT služby, SW, licencie </v>
      </c>
    </row>
    <row r="5144" spans="1:30" x14ac:dyDescent="0.3">
      <c r="A5144" s="3">
        <v>45229</v>
      </c>
      <c r="B5144" s="2">
        <f t="shared" si="241"/>
        <v>2023</v>
      </c>
      <c r="C5144" s="2">
        <f t="shared" si="240"/>
        <v>10</v>
      </c>
      <c r="D5144" s="2">
        <v>1140</v>
      </c>
      <c r="E5144" t="s">
        <v>676</v>
      </c>
      <c r="F5144" s="4">
        <v>44387598</v>
      </c>
      <c r="G5144" s="2">
        <v>417.6</v>
      </c>
      <c r="I5144" t="s">
        <v>5792</v>
      </c>
      <c r="P5144" t="s">
        <v>5792</v>
      </c>
      <c r="AD5144" t="str">
        <f t="shared" si="242"/>
        <v xml:space="preserve">IT služby, SW, licencie </v>
      </c>
    </row>
    <row r="5145" spans="1:30" x14ac:dyDescent="0.3">
      <c r="A5145" s="3">
        <v>45196</v>
      </c>
      <c r="B5145" s="2">
        <f t="shared" si="241"/>
        <v>2023</v>
      </c>
      <c r="C5145" s="2">
        <f t="shared" si="240"/>
        <v>9</v>
      </c>
      <c r="D5145" s="2">
        <v>961</v>
      </c>
      <c r="E5145" t="s">
        <v>893</v>
      </c>
      <c r="F5145" s="4">
        <v>44387598</v>
      </c>
      <c r="G5145" s="2">
        <v>584.17999999999995</v>
      </c>
      <c r="I5145" t="s">
        <v>5792</v>
      </c>
      <c r="P5145" t="s">
        <v>5792</v>
      </c>
      <c r="AD5145" t="str">
        <f t="shared" si="242"/>
        <v xml:space="preserve">IT služby, SW, licencie </v>
      </c>
    </row>
    <row r="5146" spans="1:30" x14ac:dyDescent="0.3">
      <c r="A5146" s="3">
        <v>45196</v>
      </c>
      <c r="B5146" s="2">
        <f t="shared" si="241"/>
        <v>2023</v>
      </c>
      <c r="C5146" s="2">
        <f t="shared" si="240"/>
        <v>9</v>
      </c>
      <c r="D5146" s="2">
        <v>962</v>
      </c>
      <c r="E5146" t="s">
        <v>894</v>
      </c>
      <c r="F5146" s="4">
        <v>44387598</v>
      </c>
      <c r="G5146" s="2">
        <v>417.6</v>
      </c>
      <c r="I5146" t="s">
        <v>5792</v>
      </c>
      <c r="P5146" t="s">
        <v>5792</v>
      </c>
      <c r="AD5146" t="str">
        <f t="shared" si="242"/>
        <v xml:space="preserve">IT služby, SW, licencie </v>
      </c>
    </row>
    <row r="5147" spans="1:30" x14ac:dyDescent="0.3">
      <c r="A5147" s="3">
        <v>45168</v>
      </c>
      <c r="B5147" s="2">
        <f t="shared" si="241"/>
        <v>2023</v>
      </c>
      <c r="C5147" s="2">
        <f t="shared" si="240"/>
        <v>8</v>
      </c>
      <c r="D5147" s="2">
        <v>819</v>
      </c>
      <c r="E5147" t="s">
        <v>1037</v>
      </c>
      <c r="F5147" s="4">
        <v>44387598</v>
      </c>
      <c r="G5147" s="2">
        <v>1785.46</v>
      </c>
      <c r="I5147" t="s">
        <v>5792</v>
      </c>
      <c r="P5147" t="s">
        <v>5792</v>
      </c>
      <c r="AD5147" t="str">
        <f t="shared" si="242"/>
        <v xml:space="preserve">IT služby, SW, licencie </v>
      </c>
    </row>
    <row r="5148" spans="1:30" x14ac:dyDescent="0.3">
      <c r="A5148" s="3">
        <v>45132</v>
      </c>
      <c r="B5148" s="2">
        <f t="shared" si="241"/>
        <v>2023</v>
      </c>
      <c r="C5148" s="2">
        <f t="shared" si="240"/>
        <v>7</v>
      </c>
      <c r="D5148" s="2">
        <v>683</v>
      </c>
      <c r="E5148" t="s">
        <v>1242</v>
      </c>
      <c r="F5148" s="4">
        <v>44387598</v>
      </c>
      <c r="G5148" s="2">
        <v>1175.21</v>
      </c>
      <c r="I5148" t="s">
        <v>5792</v>
      </c>
      <c r="P5148" t="s">
        <v>5792</v>
      </c>
      <c r="AD5148" t="str">
        <f t="shared" si="242"/>
        <v xml:space="preserve">IT služby, SW, licencie </v>
      </c>
    </row>
    <row r="5149" spans="1:30" x14ac:dyDescent="0.3">
      <c r="A5149" s="3">
        <v>45132</v>
      </c>
      <c r="B5149" s="2">
        <f t="shared" si="241"/>
        <v>2023</v>
      </c>
      <c r="C5149" s="2">
        <f t="shared" si="240"/>
        <v>7</v>
      </c>
      <c r="D5149" s="2">
        <v>682</v>
      </c>
      <c r="E5149" t="s">
        <v>1243</v>
      </c>
      <c r="F5149" s="4">
        <v>44387598</v>
      </c>
      <c r="G5149" s="2">
        <v>417.6</v>
      </c>
      <c r="I5149" t="s">
        <v>5792</v>
      </c>
      <c r="P5149" t="s">
        <v>5792</v>
      </c>
      <c r="AD5149" t="str">
        <f t="shared" si="242"/>
        <v xml:space="preserve">IT služby, SW, licencie </v>
      </c>
    </row>
    <row r="5150" spans="1:30" x14ac:dyDescent="0.3">
      <c r="A5150" s="3">
        <v>45104</v>
      </c>
      <c r="B5150" s="2">
        <f t="shared" si="241"/>
        <v>2023</v>
      </c>
      <c r="C5150" s="2">
        <f t="shared" si="240"/>
        <v>6</v>
      </c>
      <c r="D5150" s="2">
        <v>555</v>
      </c>
      <c r="E5150" t="s">
        <v>1387</v>
      </c>
      <c r="F5150" s="4">
        <v>44387598</v>
      </c>
      <c r="G5150" s="2">
        <v>417.6</v>
      </c>
      <c r="I5150" t="s">
        <v>5792</v>
      </c>
      <c r="P5150" t="s">
        <v>5792</v>
      </c>
      <c r="AD5150" t="str">
        <f t="shared" si="242"/>
        <v xml:space="preserve">IT služby, SW, licencie </v>
      </c>
    </row>
    <row r="5151" spans="1:30" x14ac:dyDescent="0.3">
      <c r="A5151" s="3">
        <v>45076</v>
      </c>
      <c r="B5151" s="2">
        <f t="shared" si="241"/>
        <v>2023</v>
      </c>
      <c r="C5151" s="2">
        <f t="shared" si="240"/>
        <v>5</v>
      </c>
      <c r="D5151" s="2">
        <v>436</v>
      </c>
      <c r="E5151" t="s">
        <v>1536</v>
      </c>
      <c r="F5151" s="4">
        <v>44387598</v>
      </c>
      <c r="G5151" s="2">
        <v>62.95</v>
      </c>
      <c r="I5151" t="s">
        <v>5792</v>
      </c>
      <c r="P5151" t="s">
        <v>5792</v>
      </c>
      <c r="AD5151" t="str">
        <f t="shared" si="242"/>
        <v xml:space="preserve">IT služby, SW, licencie </v>
      </c>
    </row>
    <row r="5152" spans="1:30" x14ac:dyDescent="0.3">
      <c r="A5152" s="3">
        <v>45076</v>
      </c>
      <c r="B5152" s="2">
        <f t="shared" si="241"/>
        <v>2023</v>
      </c>
      <c r="C5152" s="2">
        <f t="shared" si="240"/>
        <v>5</v>
      </c>
      <c r="D5152" s="2">
        <v>423</v>
      </c>
      <c r="E5152" t="s">
        <v>1537</v>
      </c>
      <c r="F5152" s="4">
        <v>44387598</v>
      </c>
      <c r="G5152" s="2">
        <v>2546.29</v>
      </c>
      <c r="I5152" t="s">
        <v>5792</v>
      </c>
      <c r="P5152" t="s">
        <v>5792</v>
      </c>
      <c r="AD5152" t="str">
        <f t="shared" si="242"/>
        <v xml:space="preserve">IT služby, SW, licencie </v>
      </c>
    </row>
    <row r="5153" spans="1:30" x14ac:dyDescent="0.3">
      <c r="A5153" s="3">
        <v>45043</v>
      </c>
      <c r="B5153" s="2">
        <f t="shared" si="241"/>
        <v>2023</v>
      </c>
      <c r="C5153" s="2">
        <f t="shared" si="240"/>
        <v>4</v>
      </c>
      <c r="D5153" s="2">
        <v>305</v>
      </c>
      <c r="E5153" t="s">
        <v>1701</v>
      </c>
      <c r="F5153" s="4">
        <v>44387598</v>
      </c>
      <c r="G5153" s="2">
        <v>1403.41</v>
      </c>
      <c r="I5153" t="s">
        <v>5792</v>
      </c>
      <c r="P5153" t="s">
        <v>5792</v>
      </c>
      <c r="AD5153" t="str">
        <f t="shared" si="242"/>
        <v xml:space="preserve">IT služby, SW, licencie </v>
      </c>
    </row>
    <row r="5154" spans="1:30" x14ac:dyDescent="0.3">
      <c r="A5154" s="3">
        <v>45043</v>
      </c>
      <c r="B5154" s="2">
        <f t="shared" si="241"/>
        <v>2023</v>
      </c>
      <c r="C5154" s="2">
        <f t="shared" si="240"/>
        <v>4</v>
      </c>
      <c r="D5154" s="2">
        <v>304</v>
      </c>
      <c r="E5154" t="s">
        <v>1702</v>
      </c>
      <c r="F5154" s="4">
        <v>44387598</v>
      </c>
      <c r="G5154" s="2">
        <v>417.6</v>
      </c>
      <c r="I5154" t="s">
        <v>5792</v>
      </c>
      <c r="P5154" t="s">
        <v>5792</v>
      </c>
      <c r="AD5154" t="str">
        <f t="shared" si="242"/>
        <v xml:space="preserve">IT služby, SW, licencie </v>
      </c>
    </row>
    <row r="5155" spans="1:30" x14ac:dyDescent="0.3">
      <c r="A5155" s="3">
        <v>45043</v>
      </c>
      <c r="B5155" s="2">
        <f t="shared" si="241"/>
        <v>2023</v>
      </c>
      <c r="C5155" s="2">
        <f t="shared" si="240"/>
        <v>4</v>
      </c>
      <c r="D5155" s="2">
        <v>303</v>
      </c>
      <c r="E5155" t="s">
        <v>1703</v>
      </c>
      <c r="F5155" s="4">
        <v>44387598</v>
      </c>
      <c r="G5155" s="2">
        <v>338.11</v>
      </c>
      <c r="I5155" t="s">
        <v>5792</v>
      </c>
      <c r="P5155" t="s">
        <v>5792</v>
      </c>
      <c r="AD5155" t="str">
        <f t="shared" si="242"/>
        <v xml:space="preserve">IT služby, SW, licencie </v>
      </c>
    </row>
    <row r="5156" spans="1:30" x14ac:dyDescent="0.3">
      <c r="A5156" s="3">
        <v>45014</v>
      </c>
      <c r="B5156" s="2">
        <f t="shared" si="241"/>
        <v>2023</v>
      </c>
      <c r="C5156" s="2">
        <f t="shared" si="240"/>
        <v>3</v>
      </c>
      <c r="D5156" s="2">
        <v>204</v>
      </c>
      <c r="E5156" t="s">
        <v>1845</v>
      </c>
      <c r="F5156" s="4">
        <v>44387598</v>
      </c>
      <c r="G5156" s="2">
        <v>86.4</v>
      </c>
      <c r="I5156" t="s">
        <v>5792</v>
      </c>
      <c r="P5156" t="s">
        <v>5792</v>
      </c>
      <c r="AD5156" t="str">
        <f t="shared" si="242"/>
        <v xml:space="preserve">IT služby, SW, licencie </v>
      </c>
    </row>
    <row r="5157" spans="1:30" x14ac:dyDescent="0.3">
      <c r="A5157" s="3">
        <v>45014</v>
      </c>
      <c r="B5157" s="2">
        <f t="shared" si="241"/>
        <v>2023</v>
      </c>
      <c r="C5157" s="2">
        <f t="shared" si="240"/>
        <v>3</v>
      </c>
      <c r="D5157" s="2">
        <v>203</v>
      </c>
      <c r="E5157" t="s">
        <v>1846</v>
      </c>
      <c r="F5157" s="4">
        <v>44387598</v>
      </c>
      <c r="G5157" s="2">
        <v>417.6</v>
      </c>
      <c r="I5157" t="s">
        <v>5792</v>
      </c>
      <c r="P5157" t="s">
        <v>5792</v>
      </c>
      <c r="AD5157" t="str">
        <f t="shared" si="242"/>
        <v xml:space="preserve">IT služby, SW, licencie </v>
      </c>
    </row>
    <row r="5158" spans="1:30" x14ac:dyDescent="0.3">
      <c r="A5158" s="3">
        <v>44991</v>
      </c>
      <c r="B5158" s="2">
        <f t="shared" si="241"/>
        <v>2023</v>
      </c>
      <c r="C5158" s="2">
        <f t="shared" si="240"/>
        <v>3</v>
      </c>
      <c r="D5158" s="2">
        <v>92</v>
      </c>
      <c r="E5158" t="s">
        <v>1978</v>
      </c>
      <c r="F5158" s="4">
        <v>44387598</v>
      </c>
      <c r="G5158" s="2">
        <v>1435.7</v>
      </c>
      <c r="I5158" t="s">
        <v>5792</v>
      </c>
      <c r="P5158" t="s">
        <v>5792</v>
      </c>
      <c r="AD5158" t="str">
        <f t="shared" si="242"/>
        <v xml:space="preserve">IT služby, SW, licencie </v>
      </c>
    </row>
    <row r="5159" spans="1:30" x14ac:dyDescent="0.3">
      <c r="A5159" s="3">
        <v>44991</v>
      </c>
      <c r="B5159" s="2">
        <f t="shared" si="241"/>
        <v>2023</v>
      </c>
      <c r="C5159" s="2">
        <f t="shared" si="240"/>
        <v>3</v>
      </c>
      <c r="D5159" s="2">
        <v>91</v>
      </c>
      <c r="E5159" t="s">
        <v>1979</v>
      </c>
      <c r="F5159" s="4">
        <v>44387598</v>
      </c>
      <c r="G5159" s="2">
        <v>86.4</v>
      </c>
      <c r="I5159" t="s">
        <v>5792</v>
      </c>
      <c r="P5159" t="s">
        <v>5792</v>
      </c>
      <c r="AD5159" t="str">
        <f t="shared" si="242"/>
        <v xml:space="preserve">IT služby, SW, licencie </v>
      </c>
    </row>
    <row r="5160" spans="1:30" x14ac:dyDescent="0.3">
      <c r="A5160" s="3">
        <v>44958</v>
      </c>
      <c r="B5160" s="2">
        <f t="shared" si="241"/>
        <v>2023</v>
      </c>
      <c r="C5160" s="2">
        <f t="shared" si="240"/>
        <v>2</v>
      </c>
      <c r="D5160" s="2">
        <v>1927</v>
      </c>
      <c r="E5160" t="s">
        <v>2097</v>
      </c>
      <c r="F5160" s="4">
        <v>44387598</v>
      </c>
      <c r="G5160" s="2">
        <v>1038.94</v>
      </c>
      <c r="I5160" t="s">
        <v>5792</v>
      </c>
      <c r="P5160" t="s">
        <v>5792</v>
      </c>
      <c r="AD5160" t="str">
        <f t="shared" si="242"/>
        <v xml:space="preserve">IT služby, SW, licencie </v>
      </c>
    </row>
    <row r="5161" spans="1:30" x14ac:dyDescent="0.3">
      <c r="A5161" s="3">
        <v>44958</v>
      </c>
      <c r="B5161" s="2">
        <f t="shared" si="241"/>
        <v>2023</v>
      </c>
      <c r="C5161" s="2">
        <f t="shared" si="240"/>
        <v>2</v>
      </c>
      <c r="D5161" s="2">
        <v>1925</v>
      </c>
      <c r="E5161" t="s">
        <v>2098</v>
      </c>
      <c r="F5161" s="4">
        <v>44387598</v>
      </c>
      <c r="G5161" s="2">
        <v>417.61</v>
      </c>
      <c r="I5161" t="s">
        <v>5792</v>
      </c>
      <c r="P5161" t="s">
        <v>5792</v>
      </c>
      <c r="AD5161" t="str">
        <f t="shared" si="242"/>
        <v xml:space="preserve">IT služby, SW, licencie </v>
      </c>
    </row>
    <row r="5162" spans="1:30" x14ac:dyDescent="0.3">
      <c r="A5162" s="3">
        <v>44956</v>
      </c>
      <c r="B5162" s="2">
        <f t="shared" si="241"/>
        <v>2023</v>
      </c>
      <c r="C5162" s="2">
        <f t="shared" si="240"/>
        <v>1</v>
      </c>
      <c r="D5162" s="2">
        <v>1926</v>
      </c>
      <c r="E5162" t="s">
        <v>2108</v>
      </c>
      <c r="F5162" s="4">
        <v>44387598</v>
      </c>
      <c r="G5162" s="2">
        <v>417.6</v>
      </c>
      <c r="I5162" t="s">
        <v>5792</v>
      </c>
      <c r="P5162" t="s">
        <v>5792</v>
      </c>
      <c r="AD5162" t="str">
        <f t="shared" si="242"/>
        <v xml:space="preserve">IT služby, SW, licencie </v>
      </c>
    </row>
    <row r="5163" spans="1:30" x14ac:dyDescent="0.3">
      <c r="A5163" s="3">
        <v>44924</v>
      </c>
      <c r="B5163" s="2">
        <f t="shared" si="241"/>
        <v>2022</v>
      </c>
      <c r="C5163" s="2">
        <f t="shared" si="240"/>
        <v>12</v>
      </c>
      <c r="D5163">
        <v>1744</v>
      </c>
      <c r="E5163" t="s">
        <v>2246</v>
      </c>
      <c r="F5163" s="4">
        <v>44387598</v>
      </c>
      <c r="G5163" s="2">
        <v>417.6</v>
      </c>
      <c r="I5163" t="s">
        <v>5792</v>
      </c>
      <c r="P5163" t="s">
        <v>5792</v>
      </c>
      <c r="AD5163" t="str">
        <f t="shared" si="242"/>
        <v xml:space="preserve">IT služby, SW, licencie </v>
      </c>
    </row>
    <row r="5164" spans="1:30" x14ac:dyDescent="0.3">
      <c r="A5164" s="3">
        <v>44924</v>
      </c>
      <c r="B5164" s="2">
        <f t="shared" si="241"/>
        <v>2022</v>
      </c>
      <c r="C5164" s="2">
        <f t="shared" si="240"/>
        <v>12</v>
      </c>
      <c r="D5164">
        <v>1743</v>
      </c>
      <c r="E5164" t="s">
        <v>2248</v>
      </c>
      <c r="F5164" s="4">
        <v>44387598</v>
      </c>
      <c r="G5164" s="2">
        <v>86.4</v>
      </c>
      <c r="I5164" t="s">
        <v>5792</v>
      </c>
      <c r="P5164" t="s">
        <v>5792</v>
      </c>
      <c r="AD5164" t="str">
        <f t="shared" si="242"/>
        <v xml:space="preserve">IT služby, SW, licencie </v>
      </c>
    </row>
    <row r="5165" spans="1:30" x14ac:dyDescent="0.3">
      <c r="A5165" s="3">
        <v>44908</v>
      </c>
      <c r="B5165" s="2">
        <f t="shared" si="241"/>
        <v>2022</v>
      </c>
      <c r="C5165" s="2">
        <f t="shared" si="240"/>
        <v>12</v>
      </c>
      <c r="D5165">
        <v>1745</v>
      </c>
      <c r="E5165" t="s">
        <v>2400</v>
      </c>
      <c r="F5165" s="4">
        <v>44387598</v>
      </c>
      <c r="G5165" s="2">
        <v>360.65</v>
      </c>
      <c r="I5165" t="s">
        <v>5792</v>
      </c>
      <c r="P5165" t="s">
        <v>5792</v>
      </c>
      <c r="AD5165" t="str">
        <f t="shared" si="242"/>
        <v xml:space="preserve">IT služby, SW, licencie </v>
      </c>
    </row>
    <row r="5166" spans="1:30" x14ac:dyDescent="0.3">
      <c r="A5166" s="3">
        <v>44894</v>
      </c>
      <c r="B5166" s="2">
        <f t="shared" si="241"/>
        <v>2022</v>
      </c>
      <c r="C5166" s="2">
        <f t="shared" si="240"/>
        <v>11</v>
      </c>
      <c r="D5166">
        <v>1519</v>
      </c>
      <c r="E5166" t="s">
        <v>2478</v>
      </c>
      <c r="F5166" s="4">
        <v>44387598</v>
      </c>
      <c r="G5166" s="2">
        <v>86.4</v>
      </c>
      <c r="I5166" t="s">
        <v>5792</v>
      </c>
      <c r="P5166" t="s">
        <v>5792</v>
      </c>
      <c r="AD5166" t="str">
        <f t="shared" si="242"/>
        <v xml:space="preserve">IT služby, SW, licencie </v>
      </c>
    </row>
    <row r="5167" spans="1:30" x14ac:dyDescent="0.3">
      <c r="A5167" s="3">
        <v>44894</v>
      </c>
      <c r="B5167" s="2">
        <f t="shared" si="241"/>
        <v>2022</v>
      </c>
      <c r="C5167" s="2">
        <f t="shared" si="240"/>
        <v>11</v>
      </c>
      <c r="D5167">
        <v>1518</v>
      </c>
      <c r="E5167" t="s">
        <v>2479</v>
      </c>
      <c r="F5167" s="4">
        <v>44387598</v>
      </c>
      <c r="G5167" s="2">
        <v>2113.04</v>
      </c>
      <c r="I5167" t="s">
        <v>5792</v>
      </c>
      <c r="P5167" t="s">
        <v>5792</v>
      </c>
      <c r="AD5167" t="str">
        <f t="shared" si="242"/>
        <v xml:space="preserve">IT služby, SW, licencie </v>
      </c>
    </row>
    <row r="5168" spans="1:30" x14ac:dyDescent="0.3">
      <c r="A5168" s="3">
        <v>44867</v>
      </c>
      <c r="B5168" s="2">
        <f t="shared" si="241"/>
        <v>2022</v>
      </c>
      <c r="C5168" s="2">
        <f t="shared" si="240"/>
        <v>11</v>
      </c>
      <c r="D5168">
        <v>1346</v>
      </c>
      <c r="E5168" t="s">
        <v>2632</v>
      </c>
      <c r="F5168" s="4">
        <v>44387598</v>
      </c>
      <c r="G5168" s="2">
        <v>715.03</v>
      </c>
      <c r="I5168" t="s">
        <v>5792</v>
      </c>
      <c r="P5168" t="s">
        <v>5792</v>
      </c>
      <c r="AD5168" t="str">
        <f t="shared" si="242"/>
        <v xml:space="preserve">IT služby, SW, licencie </v>
      </c>
    </row>
    <row r="5169" spans="1:30" x14ac:dyDescent="0.3">
      <c r="A5169" s="3">
        <v>44867</v>
      </c>
      <c r="B5169" s="2">
        <f t="shared" si="241"/>
        <v>2022</v>
      </c>
      <c r="C5169" s="2">
        <f t="shared" si="240"/>
        <v>11</v>
      </c>
      <c r="D5169">
        <v>1345</v>
      </c>
      <c r="E5169" t="s">
        <v>2633</v>
      </c>
      <c r="F5169" s="4">
        <v>44387598</v>
      </c>
      <c r="G5169" s="2">
        <v>1842.54</v>
      </c>
      <c r="I5169" t="s">
        <v>5792</v>
      </c>
      <c r="P5169" t="s">
        <v>5792</v>
      </c>
      <c r="AD5169" t="str">
        <f t="shared" si="242"/>
        <v xml:space="preserve">IT služby, SW, licencie </v>
      </c>
    </row>
    <row r="5170" spans="1:30" x14ac:dyDescent="0.3">
      <c r="A5170" s="3">
        <v>44867</v>
      </c>
      <c r="B5170" s="2">
        <f t="shared" si="241"/>
        <v>2022</v>
      </c>
      <c r="C5170" s="2">
        <f t="shared" si="240"/>
        <v>11</v>
      </c>
      <c r="D5170">
        <v>1344</v>
      </c>
      <c r="E5170" t="s">
        <v>2634</v>
      </c>
      <c r="F5170" s="4">
        <v>44387598</v>
      </c>
      <c r="G5170" s="2">
        <v>417.6</v>
      </c>
      <c r="I5170" t="s">
        <v>5792</v>
      </c>
      <c r="P5170" t="s">
        <v>5792</v>
      </c>
      <c r="AD5170" t="str">
        <f t="shared" si="242"/>
        <v xml:space="preserve">IT služby, SW, licencie </v>
      </c>
    </row>
    <row r="5171" spans="1:30" x14ac:dyDescent="0.3">
      <c r="A5171" s="3">
        <v>44834</v>
      </c>
      <c r="B5171" s="2">
        <f t="shared" si="241"/>
        <v>2022</v>
      </c>
      <c r="C5171" s="2">
        <f t="shared" si="240"/>
        <v>9</v>
      </c>
      <c r="D5171">
        <v>1279</v>
      </c>
      <c r="E5171" t="s">
        <v>2758</v>
      </c>
      <c r="F5171" s="4">
        <v>44387598</v>
      </c>
      <c r="G5171" s="2">
        <v>1452.31</v>
      </c>
      <c r="I5171" t="s">
        <v>5792</v>
      </c>
      <c r="P5171" t="s">
        <v>5792</v>
      </c>
      <c r="AD5171" t="str">
        <f t="shared" si="242"/>
        <v xml:space="preserve">IT služby, SW, licencie </v>
      </c>
    </row>
    <row r="5172" spans="1:30" x14ac:dyDescent="0.3">
      <c r="A5172" s="3">
        <v>44834</v>
      </c>
      <c r="B5172" s="2">
        <f t="shared" si="241"/>
        <v>2022</v>
      </c>
      <c r="C5172" s="2">
        <f t="shared" si="240"/>
        <v>9</v>
      </c>
      <c r="D5172">
        <v>1207</v>
      </c>
      <c r="E5172" t="s">
        <v>2766</v>
      </c>
      <c r="F5172" s="4">
        <v>44387598</v>
      </c>
      <c r="G5172" s="2">
        <v>86.4</v>
      </c>
      <c r="I5172" t="s">
        <v>5792</v>
      </c>
      <c r="P5172" t="s">
        <v>5792</v>
      </c>
      <c r="AD5172" t="str">
        <f t="shared" si="242"/>
        <v xml:space="preserve">IT služby, SW, licencie </v>
      </c>
    </row>
    <row r="5173" spans="1:30" x14ac:dyDescent="0.3">
      <c r="A5173" s="3">
        <v>44834</v>
      </c>
      <c r="B5173" s="2">
        <f t="shared" si="241"/>
        <v>2022</v>
      </c>
      <c r="C5173" s="2">
        <f t="shared" si="240"/>
        <v>9</v>
      </c>
      <c r="D5173">
        <v>1206</v>
      </c>
      <c r="E5173" t="s">
        <v>2767</v>
      </c>
      <c r="F5173" s="4">
        <v>44387598</v>
      </c>
      <c r="G5173" s="2">
        <v>417.6</v>
      </c>
      <c r="I5173" t="s">
        <v>5792</v>
      </c>
      <c r="P5173" t="s">
        <v>5792</v>
      </c>
      <c r="AD5173" t="str">
        <f t="shared" si="242"/>
        <v xml:space="preserve">IT služby, SW, licencie </v>
      </c>
    </row>
    <row r="5174" spans="1:30" x14ac:dyDescent="0.3">
      <c r="A5174" s="3">
        <v>44830</v>
      </c>
      <c r="B5174" s="2">
        <f t="shared" si="241"/>
        <v>2022</v>
      </c>
      <c r="C5174" s="2">
        <f t="shared" si="240"/>
        <v>9</v>
      </c>
      <c r="D5174">
        <v>1280</v>
      </c>
      <c r="E5174" t="s">
        <v>2778</v>
      </c>
      <c r="F5174" s="4">
        <v>44387598</v>
      </c>
      <c r="G5174" s="2">
        <v>86.4</v>
      </c>
      <c r="I5174" t="s">
        <v>5792</v>
      </c>
      <c r="P5174" t="s">
        <v>5792</v>
      </c>
      <c r="AD5174" t="str">
        <f t="shared" si="242"/>
        <v xml:space="preserve">IT služby, SW, licencie </v>
      </c>
    </row>
    <row r="5175" spans="1:30" x14ac:dyDescent="0.3">
      <c r="A5175" s="3">
        <v>44817</v>
      </c>
      <c r="B5175" s="2">
        <f t="shared" si="241"/>
        <v>2022</v>
      </c>
      <c r="C5175" s="2">
        <f t="shared" si="240"/>
        <v>9</v>
      </c>
      <c r="D5175">
        <v>1208</v>
      </c>
      <c r="E5175" t="s">
        <v>2857</v>
      </c>
      <c r="F5175" s="4">
        <v>44387598</v>
      </c>
      <c r="G5175" s="2">
        <v>400.03</v>
      </c>
      <c r="I5175" t="s">
        <v>5792</v>
      </c>
      <c r="P5175" t="s">
        <v>5792</v>
      </c>
      <c r="AD5175" t="str">
        <f t="shared" si="242"/>
        <v xml:space="preserve">IT služby, SW, licencie </v>
      </c>
    </row>
    <row r="5176" spans="1:30" x14ac:dyDescent="0.3">
      <c r="A5176" s="3">
        <v>44771</v>
      </c>
      <c r="B5176" s="2">
        <f t="shared" si="241"/>
        <v>2022</v>
      </c>
      <c r="C5176" s="2">
        <f t="shared" si="240"/>
        <v>7</v>
      </c>
      <c r="D5176">
        <v>982</v>
      </c>
      <c r="E5176" t="s">
        <v>2987</v>
      </c>
      <c r="F5176" s="4">
        <v>44387598</v>
      </c>
      <c r="G5176" s="2">
        <v>763.2</v>
      </c>
      <c r="I5176" t="s">
        <v>5792</v>
      </c>
      <c r="P5176" t="s">
        <v>5792</v>
      </c>
      <c r="AD5176" t="str">
        <f t="shared" si="242"/>
        <v xml:space="preserve">IT služby, SW, licencie </v>
      </c>
    </row>
    <row r="5177" spans="1:30" x14ac:dyDescent="0.3">
      <c r="A5177" s="3">
        <v>44741</v>
      </c>
      <c r="B5177" s="2">
        <f t="shared" si="241"/>
        <v>2022</v>
      </c>
      <c r="C5177" s="2">
        <f t="shared" si="240"/>
        <v>6</v>
      </c>
      <c r="D5177">
        <v>824</v>
      </c>
      <c r="E5177" t="s">
        <v>3129</v>
      </c>
      <c r="F5177" s="4">
        <v>44387598</v>
      </c>
      <c r="G5177" s="2">
        <v>417.6</v>
      </c>
      <c r="I5177" t="s">
        <v>5792</v>
      </c>
      <c r="P5177" t="s">
        <v>5792</v>
      </c>
      <c r="AD5177" t="str">
        <f t="shared" si="242"/>
        <v xml:space="preserve">IT služby, SW, licencie </v>
      </c>
    </row>
    <row r="5178" spans="1:30" x14ac:dyDescent="0.3">
      <c r="A5178" s="3">
        <v>44741</v>
      </c>
      <c r="B5178" s="2">
        <f t="shared" si="241"/>
        <v>2022</v>
      </c>
      <c r="C5178" s="2">
        <f t="shared" si="240"/>
        <v>6</v>
      </c>
      <c r="D5178">
        <v>823</v>
      </c>
      <c r="E5178" t="s">
        <v>3134</v>
      </c>
      <c r="F5178" s="4">
        <v>44387598</v>
      </c>
      <c r="G5178" s="2">
        <v>86.4</v>
      </c>
      <c r="I5178" t="s">
        <v>5792</v>
      </c>
      <c r="P5178" t="s">
        <v>5792</v>
      </c>
      <c r="AD5178" t="str">
        <f t="shared" si="242"/>
        <v xml:space="preserve">IT služby, SW, licencie </v>
      </c>
    </row>
    <row r="5179" spans="1:30" x14ac:dyDescent="0.3">
      <c r="A5179" s="3">
        <v>44736</v>
      </c>
      <c r="B5179" s="2">
        <f t="shared" si="241"/>
        <v>2022</v>
      </c>
      <c r="C5179" s="2">
        <f t="shared" si="240"/>
        <v>6</v>
      </c>
      <c r="D5179">
        <v>727</v>
      </c>
      <c r="E5179" t="s">
        <v>3140</v>
      </c>
      <c r="F5179" s="4">
        <v>44387598</v>
      </c>
      <c r="G5179" s="2">
        <v>173.88</v>
      </c>
      <c r="I5179" t="s">
        <v>5792</v>
      </c>
      <c r="P5179" t="s">
        <v>5792</v>
      </c>
      <c r="AD5179" t="str">
        <f t="shared" si="242"/>
        <v xml:space="preserve">IT služby, SW, licencie </v>
      </c>
    </row>
    <row r="5180" spans="1:30" x14ac:dyDescent="0.3">
      <c r="A5180" s="3">
        <v>44733</v>
      </c>
      <c r="B5180" s="2">
        <f t="shared" si="241"/>
        <v>2022</v>
      </c>
      <c r="C5180" s="2">
        <f t="shared" si="240"/>
        <v>6</v>
      </c>
      <c r="D5180">
        <v>825</v>
      </c>
      <c r="E5180" t="s">
        <v>3174</v>
      </c>
      <c r="F5180" s="4">
        <v>44387598</v>
      </c>
      <c r="G5180" s="2">
        <v>417.08</v>
      </c>
      <c r="I5180" t="s">
        <v>5792</v>
      </c>
      <c r="P5180" t="s">
        <v>5792</v>
      </c>
      <c r="AD5180" t="str">
        <f t="shared" si="242"/>
        <v xml:space="preserve">IT služby, SW, licencie </v>
      </c>
    </row>
    <row r="5181" spans="1:30" x14ac:dyDescent="0.3">
      <c r="A5181" s="3">
        <v>44708</v>
      </c>
      <c r="B5181" s="2">
        <f t="shared" si="241"/>
        <v>2022</v>
      </c>
      <c r="C5181" s="2">
        <f t="shared" si="240"/>
        <v>5</v>
      </c>
      <c r="D5181">
        <v>662</v>
      </c>
      <c r="E5181" t="s">
        <v>3301</v>
      </c>
      <c r="F5181" s="4">
        <v>44387598</v>
      </c>
      <c r="G5181" s="2">
        <v>1539.98</v>
      </c>
      <c r="I5181" t="s">
        <v>5792</v>
      </c>
      <c r="P5181" t="s">
        <v>5792</v>
      </c>
      <c r="AD5181" t="str">
        <f t="shared" si="242"/>
        <v xml:space="preserve">IT služby, SW, licencie </v>
      </c>
    </row>
    <row r="5182" spans="1:30" x14ac:dyDescent="0.3">
      <c r="A5182" s="3">
        <v>44708</v>
      </c>
      <c r="B5182" s="2">
        <f t="shared" si="241"/>
        <v>2022</v>
      </c>
      <c r="C5182" s="2">
        <f t="shared" si="240"/>
        <v>5</v>
      </c>
      <c r="D5182">
        <v>661</v>
      </c>
      <c r="E5182" t="s">
        <v>3302</v>
      </c>
      <c r="F5182" s="4">
        <v>44387598</v>
      </c>
      <c r="G5182" s="2">
        <v>86.4</v>
      </c>
      <c r="I5182" t="s">
        <v>5792</v>
      </c>
      <c r="P5182" t="s">
        <v>5792</v>
      </c>
      <c r="AD5182" t="str">
        <f t="shared" si="242"/>
        <v xml:space="preserve">IT služby, SW, licencie </v>
      </c>
    </row>
    <row r="5183" spans="1:30" x14ac:dyDescent="0.3">
      <c r="A5183" s="3">
        <v>44680</v>
      </c>
      <c r="B5183" s="2">
        <f t="shared" si="241"/>
        <v>2022</v>
      </c>
      <c r="C5183" s="2">
        <f t="shared" si="240"/>
        <v>4</v>
      </c>
      <c r="D5183">
        <v>484</v>
      </c>
      <c r="E5183" t="s">
        <v>3428</v>
      </c>
      <c r="F5183" s="4">
        <v>44387598</v>
      </c>
      <c r="G5183" s="2">
        <v>940.92</v>
      </c>
      <c r="I5183" t="s">
        <v>5792</v>
      </c>
      <c r="P5183" t="s">
        <v>5792</v>
      </c>
      <c r="AD5183" t="str">
        <f t="shared" si="242"/>
        <v xml:space="preserve">IT služby, SW, licencie </v>
      </c>
    </row>
    <row r="5184" spans="1:30" x14ac:dyDescent="0.3">
      <c r="A5184" s="3">
        <v>44680</v>
      </c>
      <c r="B5184" s="2">
        <f t="shared" si="241"/>
        <v>2022</v>
      </c>
      <c r="C5184" s="2">
        <f t="shared" si="240"/>
        <v>4</v>
      </c>
      <c r="D5184">
        <v>483</v>
      </c>
      <c r="E5184" t="s">
        <v>3429</v>
      </c>
      <c r="F5184" s="4">
        <v>44387598</v>
      </c>
      <c r="G5184" s="2">
        <v>417.6</v>
      </c>
      <c r="I5184" t="s">
        <v>5792</v>
      </c>
      <c r="P5184" t="s">
        <v>5792</v>
      </c>
      <c r="AD5184" t="str">
        <f t="shared" si="242"/>
        <v xml:space="preserve">IT služby, SW, licencie </v>
      </c>
    </row>
    <row r="5185" spans="1:30" x14ac:dyDescent="0.3">
      <c r="A5185" s="3">
        <v>44680</v>
      </c>
      <c r="B5185" s="2">
        <f t="shared" si="241"/>
        <v>2022</v>
      </c>
      <c r="C5185" s="2">
        <f t="shared" si="240"/>
        <v>4</v>
      </c>
      <c r="D5185">
        <v>482</v>
      </c>
      <c r="E5185" t="s">
        <v>3430</v>
      </c>
      <c r="F5185" s="4">
        <v>44387598</v>
      </c>
      <c r="G5185" s="2">
        <v>391.49</v>
      </c>
      <c r="I5185" t="s">
        <v>5792</v>
      </c>
      <c r="P5185" t="s">
        <v>5792</v>
      </c>
      <c r="AD5185" t="str">
        <f t="shared" si="242"/>
        <v xml:space="preserve">IT služby, SW, licencie </v>
      </c>
    </row>
    <row r="5186" spans="1:30" x14ac:dyDescent="0.3">
      <c r="A5186" s="3">
        <v>44650</v>
      </c>
      <c r="B5186" s="2">
        <f t="shared" si="241"/>
        <v>2022</v>
      </c>
      <c r="C5186" s="2">
        <f t="shared" ref="C5186:C5249" si="243">MONTH(A5186)</f>
        <v>3</v>
      </c>
      <c r="D5186">
        <v>291</v>
      </c>
      <c r="E5186" t="s">
        <v>3581</v>
      </c>
      <c r="F5186" s="4">
        <v>44387598</v>
      </c>
      <c r="G5186" s="2">
        <v>417.6</v>
      </c>
      <c r="I5186" t="s">
        <v>5792</v>
      </c>
      <c r="P5186" t="s">
        <v>5792</v>
      </c>
      <c r="AD5186" t="str">
        <f t="shared" si="242"/>
        <v xml:space="preserve">IT služby, SW, licencie </v>
      </c>
    </row>
    <row r="5187" spans="1:30" x14ac:dyDescent="0.3">
      <c r="A5187" s="3">
        <v>44650</v>
      </c>
      <c r="B5187" s="2">
        <f t="shared" ref="B5187:B5250" si="244">YEAR(A5187)</f>
        <v>2022</v>
      </c>
      <c r="C5187" s="2">
        <f t="shared" si="243"/>
        <v>3</v>
      </c>
      <c r="D5187">
        <v>290</v>
      </c>
      <c r="E5187" t="s">
        <v>3582</v>
      </c>
      <c r="F5187" s="4">
        <v>44387598</v>
      </c>
      <c r="G5187" s="2">
        <v>86.4</v>
      </c>
      <c r="I5187" t="s">
        <v>5792</v>
      </c>
      <c r="P5187" t="s">
        <v>5792</v>
      </c>
      <c r="AD5187" t="str">
        <f t="shared" ref="AD5187:AD5250" si="245">_xlfn.CONCAT(IF($K5187="x",_xlfn.CONCAT($K$1, " "),""),IF($L5187="x",_xlfn.CONCAT($L$1, " "),""),IF($M5187="x",_xlfn.CONCAT($M$1, " "),""),IF($N5187="x",_xlfn.CONCAT($N$1, " "),""),IF($O5187="x",_xlfn.CONCAT($O$1, " "),""),IF($P5187="x",_xlfn.CONCAT($P$1, " "),""),IF($Q5187="x",_xlfn.CONCAT($Q$1, " "),""),IF($R5187="x",_xlfn.CONCAT($R$1, " "),""),IF($S5187="x",_xlfn.CONCAT($S$1, " "),""), IF($T5187="x",_xlfn.CONCAT($T$1, " "),""),IF($U5187="x",_xlfn.CONCAT($U$1, " "),""),IF($V5187="x",_xlfn.CONCAT($V$1, " "),""),IF($W5187="x",_xlfn.CONCAT($W$1, " "),""),IF($X5187="x",_xlfn.CONCAT($X$1, " "),""),IF($Y5187="x",_xlfn.CONCAT($Y$1, " "),""),IF($Z5187="x",_xlfn.CONCAT($Z$1, " "),""),IF($AA5187="x",_xlfn.CONCAT($AA$1, " "),""),IF($AB5187="x",_xlfn.CONCAT($AB$1, " "),""),IF($AC5187="x",_xlfn.CONCAT($AC$1, " "),""))</f>
        <v xml:space="preserve">IT služby, SW, licencie </v>
      </c>
    </row>
    <row r="5188" spans="1:30" x14ac:dyDescent="0.3">
      <c r="A5188" s="3">
        <v>44637</v>
      </c>
      <c r="B5188" s="2">
        <f t="shared" si="244"/>
        <v>2022</v>
      </c>
      <c r="C5188" s="2">
        <f t="shared" si="243"/>
        <v>3</v>
      </c>
      <c r="D5188">
        <v>292</v>
      </c>
      <c r="E5188" t="s">
        <v>3649</v>
      </c>
      <c r="F5188" s="4">
        <v>44387598</v>
      </c>
      <c r="G5188" s="2">
        <v>394.92</v>
      </c>
      <c r="I5188" t="s">
        <v>5792</v>
      </c>
      <c r="P5188" t="s">
        <v>5792</v>
      </c>
      <c r="AD5188" t="str">
        <f t="shared" si="245"/>
        <v xml:space="preserve">IT služby, SW, licencie </v>
      </c>
    </row>
    <row r="5189" spans="1:30" x14ac:dyDescent="0.3">
      <c r="A5189" s="3">
        <v>44616</v>
      </c>
      <c r="B5189" s="2">
        <f t="shared" si="244"/>
        <v>2022</v>
      </c>
      <c r="C5189" s="2">
        <f t="shared" si="243"/>
        <v>2</v>
      </c>
      <c r="D5189">
        <v>143</v>
      </c>
      <c r="E5189" t="s">
        <v>3718</v>
      </c>
      <c r="F5189" s="4">
        <v>44387598</v>
      </c>
      <c r="G5189" s="2">
        <v>1952.5</v>
      </c>
      <c r="I5189" t="s">
        <v>5792</v>
      </c>
      <c r="P5189" t="s">
        <v>5792</v>
      </c>
      <c r="AD5189" t="str">
        <f t="shared" si="245"/>
        <v xml:space="preserve">IT služby, SW, licencie </v>
      </c>
    </row>
    <row r="5190" spans="1:30" x14ac:dyDescent="0.3">
      <c r="A5190" s="3">
        <v>44616</v>
      </c>
      <c r="B5190" s="2">
        <f t="shared" si="244"/>
        <v>2022</v>
      </c>
      <c r="C5190" s="2">
        <f t="shared" si="243"/>
        <v>2</v>
      </c>
      <c r="D5190">
        <v>142</v>
      </c>
      <c r="E5190" t="s">
        <v>3719</v>
      </c>
      <c r="F5190" s="4">
        <v>44387598</v>
      </c>
      <c r="G5190" s="2">
        <v>86.4</v>
      </c>
      <c r="I5190" t="s">
        <v>5792</v>
      </c>
      <c r="P5190" t="s">
        <v>5792</v>
      </c>
      <c r="AD5190" t="str">
        <f t="shared" si="245"/>
        <v xml:space="preserve">IT služby, SW, licencie </v>
      </c>
    </row>
    <row r="5191" spans="1:30" x14ac:dyDescent="0.3">
      <c r="A5191" s="3">
        <v>44593</v>
      </c>
      <c r="B5191" s="2">
        <f t="shared" si="244"/>
        <v>2022</v>
      </c>
      <c r="C5191" s="2">
        <f t="shared" si="243"/>
        <v>2</v>
      </c>
      <c r="D5191">
        <v>2034</v>
      </c>
      <c r="E5191" t="s">
        <v>3843</v>
      </c>
      <c r="F5191" s="4">
        <v>44387598</v>
      </c>
      <c r="G5191" s="2">
        <v>1154.46</v>
      </c>
      <c r="I5191" t="s">
        <v>5792</v>
      </c>
      <c r="P5191" t="s">
        <v>5792</v>
      </c>
      <c r="AD5191" t="str">
        <f t="shared" si="245"/>
        <v xml:space="preserve">IT služby, SW, licencie </v>
      </c>
    </row>
    <row r="5192" spans="1:30" x14ac:dyDescent="0.3">
      <c r="A5192" s="3">
        <v>44593</v>
      </c>
      <c r="B5192" s="2">
        <f t="shared" si="244"/>
        <v>2022</v>
      </c>
      <c r="C5192" s="2">
        <f t="shared" si="243"/>
        <v>2</v>
      </c>
      <c r="D5192">
        <v>2033</v>
      </c>
      <c r="E5192" t="s">
        <v>3844</v>
      </c>
      <c r="F5192" s="4">
        <v>44387598</v>
      </c>
      <c r="G5192" s="2">
        <v>370.96</v>
      </c>
      <c r="I5192" t="s">
        <v>5792</v>
      </c>
      <c r="P5192" t="s">
        <v>5792</v>
      </c>
      <c r="AD5192" t="str">
        <f t="shared" si="245"/>
        <v xml:space="preserve">IT služby, SW, licencie </v>
      </c>
    </row>
    <row r="5193" spans="1:30" x14ac:dyDescent="0.3">
      <c r="A5193" s="3">
        <v>44593</v>
      </c>
      <c r="B5193" s="2">
        <f t="shared" si="244"/>
        <v>2022</v>
      </c>
      <c r="C5193" s="2">
        <f t="shared" si="243"/>
        <v>2</v>
      </c>
      <c r="D5193">
        <v>2032</v>
      </c>
      <c r="E5193" t="s">
        <v>3845</v>
      </c>
      <c r="F5193" s="4">
        <v>44387598</v>
      </c>
      <c r="G5193" s="2">
        <v>417.6</v>
      </c>
      <c r="I5193" t="s">
        <v>5792</v>
      </c>
      <c r="P5193" t="s">
        <v>5792</v>
      </c>
      <c r="AD5193" t="str">
        <f t="shared" si="245"/>
        <v xml:space="preserve">IT služby, SW, licencie </v>
      </c>
    </row>
    <row r="5194" spans="1:30" x14ac:dyDescent="0.3">
      <c r="A5194" s="3">
        <v>44561</v>
      </c>
      <c r="B5194" s="2">
        <f t="shared" si="244"/>
        <v>2021</v>
      </c>
      <c r="C5194" s="2">
        <f t="shared" si="243"/>
        <v>12</v>
      </c>
      <c r="D5194" s="2">
        <v>1791</v>
      </c>
      <c r="E5194" t="s">
        <v>4002</v>
      </c>
      <c r="F5194" s="4">
        <v>44387598</v>
      </c>
      <c r="G5194" s="2">
        <v>394.12</v>
      </c>
      <c r="I5194" t="s">
        <v>5792</v>
      </c>
      <c r="P5194" t="s">
        <v>5792</v>
      </c>
      <c r="AD5194" t="str">
        <f t="shared" si="245"/>
        <v xml:space="preserve">IT služby, SW, licencie </v>
      </c>
    </row>
    <row r="5195" spans="1:30" x14ac:dyDescent="0.3">
      <c r="A5195" s="3">
        <v>44559</v>
      </c>
      <c r="B5195" s="2">
        <f t="shared" si="244"/>
        <v>2021</v>
      </c>
      <c r="C5195" s="2">
        <f t="shared" si="243"/>
        <v>12</v>
      </c>
      <c r="D5195" s="2">
        <v>1793</v>
      </c>
      <c r="E5195" t="s">
        <v>4039</v>
      </c>
      <c r="F5195" s="4">
        <v>44387598</v>
      </c>
      <c r="G5195" s="2">
        <v>86.4</v>
      </c>
      <c r="I5195" t="s">
        <v>5792</v>
      </c>
      <c r="P5195" t="s">
        <v>5792</v>
      </c>
      <c r="AD5195" t="str">
        <f t="shared" si="245"/>
        <v xml:space="preserve">IT služby, SW, licencie </v>
      </c>
    </row>
    <row r="5196" spans="1:30" x14ac:dyDescent="0.3">
      <c r="A5196" s="3">
        <v>44559</v>
      </c>
      <c r="B5196" s="2">
        <f t="shared" si="244"/>
        <v>2021</v>
      </c>
      <c r="C5196" s="2">
        <f t="shared" si="243"/>
        <v>12</v>
      </c>
      <c r="D5196" s="2">
        <v>1792</v>
      </c>
      <c r="E5196" t="s">
        <v>4040</v>
      </c>
      <c r="F5196" s="4">
        <v>44387598</v>
      </c>
      <c r="G5196" s="2">
        <v>417.6</v>
      </c>
      <c r="I5196" t="s">
        <v>5792</v>
      </c>
      <c r="P5196" t="s">
        <v>5792</v>
      </c>
      <c r="AD5196" t="str">
        <f t="shared" si="245"/>
        <v xml:space="preserve">IT služby, SW, licencie </v>
      </c>
    </row>
    <row r="5197" spans="1:30" x14ac:dyDescent="0.3">
      <c r="A5197" s="3">
        <v>44531</v>
      </c>
      <c r="B5197" s="2">
        <f t="shared" si="244"/>
        <v>2021</v>
      </c>
      <c r="C5197" s="2">
        <f t="shared" si="243"/>
        <v>12</v>
      </c>
      <c r="D5197" s="2">
        <v>1583</v>
      </c>
      <c r="E5197" t="s">
        <v>4259</v>
      </c>
      <c r="F5197" s="4">
        <v>44387598</v>
      </c>
      <c r="G5197" s="2">
        <v>86.4</v>
      </c>
      <c r="I5197" t="s">
        <v>5792</v>
      </c>
      <c r="P5197" t="s">
        <v>5792</v>
      </c>
      <c r="AD5197" t="str">
        <f t="shared" si="245"/>
        <v xml:space="preserve">IT služby, SW, licencie </v>
      </c>
    </row>
    <row r="5198" spans="1:30" x14ac:dyDescent="0.3">
      <c r="A5198" s="3">
        <v>44531</v>
      </c>
      <c r="B5198" s="2">
        <f t="shared" si="244"/>
        <v>2021</v>
      </c>
      <c r="C5198" s="2">
        <f t="shared" si="243"/>
        <v>12</v>
      </c>
      <c r="D5198" s="2">
        <v>1582</v>
      </c>
      <c r="E5198" t="s">
        <v>4260</v>
      </c>
      <c r="F5198" s="4">
        <v>44387598</v>
      </c>
      <c r="G5198" s="2">
        <v>1521.24</v>
      </c>
      <c r="I5198" t="s">
        <v>5792</v>
      </c>
      <c r="P5198" t="s">
        <v>5792</v>
      </c>
      <c r="AD5198" t="str">
        <f t="shared" si="245"/>
        <v xml:space="preserve">IT služby, SW, licencie </v>
      </c>
    </row>
    <row r="5199" spans="1:30" x14ac:dyDescent="0.3">
      <c r="A5199" s="3">
        <v>44515</v>
      </c>
      <c r="B5199" s="2">
        <f t="shared" si="244"/>
        <v>2021</v>
      </c>
      <c r="C5199" s="2">
        <f t="shared" si="243"/>
        <v>11</v>
      </c>
      <c r="D5199" s="2">
        <v>1609</v>
      </c>
      <c r="E5199" t="s">
        <v>4341</v>
      </c>
      <c r="F5199" s="4">
        <v>44387598</v>
      </c>
      <c r="G5199" s="2">
        <v>419.38</v>
      </c>
      <c r="I5199" t="s">
        <v>5792</v>
      </c>
      <c r="P5199" t="s">
        <v>5792</v>
      </c>
      <c r="AD5199" t="str">
        <f t="shared" si="245"/>
        <v xml:space="preserve">IT služby, SW, licencie </v>
      </c>
    </row>
    <row r="5200" spans="1:30" x14ac:dyDescent="0.3">
      <c r="A5200" s="3">
        <v>44496</v>
      </c>
      <c r="B5200" s="2">
        <f t="shared" si="244"/>
        <v>2021</v>
      </c>
      <c r="C5200" s="2">
        <f t="shared" si="243"/>
        <v>10</v>
      </c>
      <c r="D5200" s="2">
        <v>1442</v>
      </c>
      <c r="E5200" t="s">
        <v>4404</v>
      </c>
      <c r="F5200" s="4">
        <v>44387598</v>
      </c>
      <c r="G5200" s="2">
        <v>1117.03</v>
      </c>
      <c r="I5200" t="s">
        <v>5792</v>
      </c>
      <c r="P5200" t="s">
        <v>5792</v>
      </c>
      <c r="AD5200" t="str">
        <f t="shared" si="245"/>
        <v xml:space="preserve">IT služby, SW, licencie </v>
      </c>
    </row>
    <row r="5201" spans="1:30" x14ac:dyDescent="0.3">
      <c r="A5201" s="3">
        <v>44496</v>
      </c>
      <c r="B5201" s="2">
        <f t="shared" si="244"/>
        <v>2021</v>
      </c>
      <c r="C5201" s="2">
        <f t="shared" si="243"/>
        <v>10</v>
      </c>
      <c r="D5201" s="2">
        <v>1441</v>
      </c>
      <c r="E5201" t="s">
        <v>4405</v>
      </c>
      <c r="F5201" s="4">
        <v>44387598</v>
      </c>
      <c r="G5201" s="2">
        <v>494.65</v>
      </c>
      <c r="I5201" t="s">
        <v>5792</v>
      </c>
      <c r="P5201" t="s">
        <v>5792</v>
      </c>
      <c r="AD5201" t="str">
        <f t="shared" si="245"/>
        <v xml:space="preserve">IT služby, SW, licencie </v>
      </c>
    </row>
    <row r="5202" spans="1:30" x14ac:dyDescent="0.3">
      <c r="A5202" s="3">
        <v>44496</v>
      </c>
      <c r="B5202" s="2">
        <f t="shared" si="244"/>
        <v>2021</v>
      </c>
      <c r="C5202" s="2">
        <f t="shared" si="243"/>
        <v>10</v>
      </c>
      <c r="D5202" s="2">
        <v>1440</v>
      </c>
      <c r="E5202" t="s">
        <v>4406</v>
      </c>
      <c r="F5202" s="4">
        <v>44387598</v>
      </c>
      <c r="G5202" s="2">
        <v>417.6</v>
      </c>
      <c r="I5202" t="s">
        <v>5792</v>
      </c>
      <c r="P5202" t="s">
        <v>5792</v>
      </c>
      <c r="AD5202" t="str">
        <f t="shared" si="245"/>
        <v xml:space="preserve">IT služby, SW, licencie </v>
      </c>
    </row>
    <row r="5203" spans="1:30" x14ac:dyDescent="0.3">
      <c r="A5203" s="3">
        <v>44469</v>
      </c>
      <c r="B5203" s="2">
        <f t="shared" si="244"/>
        <v>2021</v>
      </c>
      <c r="C5203" s="2">
        <f t="shared" si="243"/>
        <v>9</v>
      </c>
      <c r="D5203" s="2">
        <v>1249</v>
      </c>
      <c r="E5203" t="s">
        <v>4538</v>
      </c>
      <c r="F5203" s="4">
        <v>44387598</v>
      </c>
      <c r="G5203" s="2">
        <v>417.6</v>
      </c>
      <c r="I5203" t="s">
        <v>5792</v>
      </c>
      <c r="P5203" t="s">
        <v>5792</v>
      </c>
      <c r="AD5203" t="str">
        <f t="shared" si="245"/>
        <v xml:space="preserve">IT služby, SW, licencie </v>
      </c>
    </row>
    <row r="5204" spans="1:30" x14ac:dyDescent="0.3">
      <c r="A5204" s="3">
        <v>44469</v>
      </c>
      <c r="B5204" s="2">
        <f t="shared" si="244"/>
        <v>2021</v>
      </c>
      <c r="C5204" s="2">
        <f t="shared" si="243"/>
        <v>9</v>
      </c>
      <c r="D5204" s="2">
        <v>1250</v>
      </c>
      <c r="E5204" t="s">
        <v>4548</v>
      </c>
      <c r="F5204" s="4">
        <v>44387598</v>
      </c>
      <c r="G5204" s="2">
        <v>86.4</v>
      </c>
      <c r="I5204" t="s">
        <v>5792</v>
      </c>
      <c r="P5204" t="s">
        <v>5792</v>
      </c>
      <c r="AD5204" t="str">
        <f t="shared" si="245"/>
        <v xml:space="preserve">IT služby, SW, licencie </v>
      </c>
    </row>
    <row r="5205" spans="1:30" x14ac:dyDescent="0.3">
      <c r="A5205" s="3">
        <v>44453</v>
      </c>
      <c r="B5205" s="2">
        <f t="shared" si="244"/>
        <v>2021</v>
      </c>
      <c r="C5205" s="2">
        <f t="shared" si="243"/>
        <v>9</v>
      </c>
      <c r="D5205" s="2">
        <v>1248</v>
      </c>
      <c r="E5205" t="s">
        <v>4631</v>
      </c>
      <c r="F5205" s="4">
        <v>44387598</v>
      </c>
      <c r="G5205" s="2">
        <v>401.3</v>
      </c>
      <c r="I5205" t="s">
        <v>5792</v>
      </c>
      <c r="P5205" t="s">
        <v>5792</v>
      </c>
      <c r="AD5205" t="str">
        <f t="shared" si="245"/>
        <v xml:space="preserve">IT služby, SW, licencie </v>
      </c>
    </row>
    <row r="5206" spans="1:30" x14ac:dyDescent="0.3">
      <c r="A5206" s="3">
        <v>44441</v>
      </c>
      <c r="B5206" s="2">
        <f t="shared" si="244"/>
        <v>2021</v>
      </c>
      <c r="C5206" s="2">
        <f t="shared" si="243"/>
        <v>9</v>
      </c>
      <c r="D5206" s="2">
        <v>1157</v>
      </c>
      <c r="E5206" t="s">
        <v>4678</v>
      </c>
      <c r="F5206" s="4">
        <v>44387598</v>
      </c>
      <c r="G5206" s="2">
        <v>1744.9</v>
      </c>
      <c r="I5206" t="s">
        <v>5792</v>
      </c>
      <c r="P5206" t="s">
        <v>5792</v>
      </c>
      <c r="AD5206" t="str">
        <f t="shared" si="245"/>
        <v xml:space="preserve">IT služby, SW, licencie </v>
      </c>
    </row>
    <row r="5207" spans="1:30" x14ac:dyDescent="0.3">
      <c r="A5207" s="3">
        <v>44438</v>
      </c>
      <c r="B5207" s="2">
        <f t="shared" si="244"/>
        <v>2021</v>
      </c>
      <c r="C5207" s="2">
        <f t="shared" si="243"/>
        <v>8</v>
      </c>
      <c r="D5207" s="2">
        <v>1083</v>
      </c>
      <c r="E5207" t="s">
        <v>4719</v>
      </c>
      <c r="F5207" s="4">
        <v>44387598</v>
      </c>
      <c r="G5207" s="2">
        <v>86.4</v>
      </c>
      <c r="I5207" t="s">
        <v>5792</v>
      </c>
      <c r="P5207" t="s">
        <v>5792</v>
      </c>
      <c r="AD5207" t="str">
        <f t="shared" si="245"/>
        <v xml:space="preserve">IT služby, SW, licencie </v>
      </c>
    </row>
    <row r="5208" spans="1:30" x14ac:dyDescent="0.3">
      <c r="A5208" s="3">
        <v>44404</v>
      </c>
      <c r="B5208" s="2">
        <f t="shared" si="244"/>
        <v>2021</v>
      </c>
      <c r="C5208" s="2">
        <f t="shared" si="243"/>
        <v>7</v>
      </c>
      <c r="D5208" s="2">
        <v>888</v>
      </c>
      <c r="E5208" t="s">
        <v>4822</v>
      </c>
      <c r="F5208" s="4">
        <v>44387598</v>
      </c>
      <c r="G5208" s="2">
        <v>1034.24</v>
      </c>
      <c r="I5208" t="s">
        <v>5792</v>
      </c>
      <c r="P5208" t="s">
        <v>5792</v>
      </c>
      <c r="AD5208" t="str">
        <f t="shared" si="245"/>
        <v xml:space="preserve">IT služby, SW, licencie </v>
      </c>
    </row>
    <row r="5209" spans="1:30" x14ac:dyDescent="0.3">
      <c r="A5209" s="3">
        <v>44404</v>
      </c>
      <c r="B5209" s="2">
        <f t="shared" si="244"/>
        <v>2021</v>
      </c>
      <c r="C5209" s="2">
        <f t="shared" si="243"/>
        <v>7</v>
      </c>
      <c r="D5209" s="2">
        <v>887</v>
      </c>
      <c r="E5209" t="s">
        <v>4823</v>
      </c>
      <c r="F5209" s="4">
        <v>44387598</v>
      </c>
      <c r="G5209" s="2">
        <v>732.89</v>
      </c>
      <c r="I5209" t="s">
        <v>5792</v>
      </c>
      <c r="P5209" t="s">
        <v>5792</v>
      </c>
      <c r="AD5209" t="str">
        <f t="shared" si="245"/>
        <v xml:space="preserve">IT služby, SW, licencie </v>
      </c>
    </row>
    <row r="5210" spans="1:30" x14ac:dyDescent="0.3">
      <c r="A5210" s="3">
        <v>44404</v>
      </c>
      <c r="B5210" s="2">
        <f t="shared" si="244"/>
        <v>2021</v>
      </c>
      <c r="C5210" s="2">
        <f t="shared" si="243"/>
        <v>7</v>
      </c>
      <c r="D5210" s="2">
        <v>886</v>
      </c>
      <c r="E5210" t="s">
        <v>4824</v>
      </c>
      <c r="F5210" s="4">
        <v>44387598</v>
      </c>
      <c r="G5210" s="2">
        <v>417.6</v>
      </c>
      <c r="I5210" t="s">
        <v>5792</v>
      </c>
      <c r="P5210" t="s">
        <v>5792</v>
      </c>
      <c r="AD5210" t="str">
        <f t="shared" si="245"/>
        <v xml:space="preserve">IT služby, SW, licencie </v>
      </c>
    </row>
    <row r="5211" spans="1:30" x14ac:dyDescent="0.3">
      <c r="A5211" s="3">
        <v>44376</v>
      </c>
      <c r="B5211" s="2">
        <f t="shared" si="244"/>
        <v>2021</v>
      </c>
      <c r="C5211" s="2">
        <f t="shared" si="243"/>
        <v>6</v>
      </c>
      <c r="D5211" s="2">
        <v>736</v>
      </c>
      <c r="E5211" t="s">
        <v>4959</v>
      </c>
      <c r="F5211" s="4">
        <v>44387598</v>
      </c>
      <c r="G5211" s="2">
        <v>417.6</v>
      </c>
      <c r="I5211" t="s">
        <v>5792</v>
      </c>
      <c r="P5211" t="s">
        <v>5792</v>
      </c>
      <c r="AD5211" t="str">
        <f t="shared" si="245"/>
        <v xml:space="preserve">IT služby, SW, licencie </v>
      </c>
    </row>
    <row r="5212" spans="1:30" x14ac:dyDescent="0.3">
      <c r="A5212" s="3">
        <v>44376</v>
      </c>
      <c r="B5212" s="2">
        <f t="shared" si="244"/>
        <v>2021</v>
      </c>
      <c r="C5212" s="2">
        <f t="shared" si="243"/>
        <v>6</v>
      </c>
      <c r="D5212" s="2">
        <v>735</v>
      </c>
      <c r="E5212" t="s">
        <v>4960</v>
      </c>
      <c r="F5212" s="4">
        <v>44387598</v>
      </c>
      <c r="G5212" s="2">
        <v>86.4</v>
      </c>
      <c r="I5212" t="s">
        <v>5792</v>
      </c>
      <c r="P5212" t="s">
        <v>5792</v>
      </c>
      <c r="AD5212" t="str">
        <f t="shared" si="245"/>
        <v xml:space="preserve">IT služby, SW, licencie </v>
      </c>
    </row>
    <row r="5213" spans="1:30" x14ac:dyDescent="0.3">
      <c r="A5213" s="3">
        <v>44361</v>
      </c>
      <c r="B5213" s="2">
        <f t="shared" si="244"/>
        <v>2021</v>
      </c>
      <c r="C5213" s="2">
        <f t="shared" si="243"/>
        <v>6</v>
      </c>
      <c r="D5213" s="2">
        <v>737</v>
      </c>
      <c r="E5213" t="s">
        <v>5043</v>
      </c>
      <c r="F5213" s="4">
        <v>44387598</v>
      </c>
      <c r="G5213" s="2">
        <v>409.24</v>
      </c>
      <c r="I5213" t="s">
        <v>5792</v>
      </c>
      <c r="P5213" t="s">
        <v>5792</v>
      </c>
      <c r="AD5213" t="str">
        <f t="shared" si="245"/>
        <v xml:space="preserve">IT služby, SW, licencie </v>
      </c>
    </row>
    <row r="5214" spans="1:30" x14ac:dyDescent="0.3">
      <c r="A5214" s="3">
        <v>44344</v>
      </c>
      <c r="B5214" s="2">
        <f t="shared" si="244"/>
        <v>2021</v>
      </c>
      <c r="C5214" s="2">
        <f t="shared" si="243"/>
        <v>5</v>
      </c>
      <c r="D5214" s="2">
        <v>651</v>
      </c>
      <c r="E5214" t="s">
        <v>5096</v>
      </c>
      <c r="F5214" s="4">
        <v>44387598</v>
      </c>
      <c r="G5214" s="2">
        <v>86.4</v>
      </c>
      <c r="I5214" t="s">
        <v>5792</v>
      </c>
      <c r="P5214" t="s">
        <v>5792</v>
      </c>
      <c r="AD5214" t="str">
        <f t="shared" si="245"/>
        <v xml:space="preserve">IT služby, SW, licencie </v>
      </c>
    </row>
    <row r="5215" spans="1:30" x14ac:dyDescent="0.3">
      <c r="A5215" s="3">
        <v>44344</v>
      </c>
      <c r="B5215" s="2">
        <f t="shared" si="244"/>
        <v>2021</v>
      </c>
      <c r="C5215" s="2">
        <f t="shared" si="243"/>
        <v>5</v>
      </c>
      <c r="D5215" s="2">
        <v>650</v>
      </c>
      <c r="E5215" t="s">
        <v>5097</v>
      </c>
      <c r="F5215" s="4">
        <v>44387598</v>
      </c>
      <c r="G5215" s="2">
        <v>1463.59</v>
      </c>
      <c r="I5215" t="s">
        <v>5792</v>
      </c>
      <c r="P5215" t="s">
        <v>5792</v>
      </c>
      <c r="AD5215" t="str">
        <f t="shared" si="245"/>
        <v xml:space="preserve">IT služby, SW, licencie </v>
      </c>
    </row>
    <row r="5216" spans="1:30" x14ac:dyDescent="0.3">
      <c r="A5216" s="3">
        <v>44319</v>
      </c>
      <c r="B5216" s="2">
        <f t="shared" si="244"/>
        <v>2021</v>
      </c>
      <c r="C5216" s="2">
        <f t="shared" si="243"/>
        <v>5</v>
      </c>
      <c r="D5216" s="2">
        <v>454</v>
      </c>
      <c r="E5216" t="s">
        <v>5227</v>
      </c>
      <c r="F5216" s="4">
        <v>44387598</v>
      </c>
      <c r="G5216" s="2">
        <v>529.07000000000005</v>
      </c>
      <c r="I5216" t="s">
        <v>5792</v>
      </c>
      <c r="P5216" t="s">
        <v>5792</v>
      </c>
      <c r="AD5216" t="str">
        <f t="shared" si="245"/>
        <v xml:space="preserve">IT služby, SW, licencie </v>
      </c>
    </row>
    <row r="5217" spans="1:30" x14ac:dyDescent="0.3">
      <c r="A5217" s="3">
        <v>44319</v>
      </c>
      <c r="B5217" s="2">
        <f t="shared" si="244"/>
        <v>2021</v>
      </c>
      <c r="C5217" s="2">
        <f t="shared" si="243"/>
        <v>5</v>
      </c>
      <c r="D5217" s="2">
        <v>453</v>
      </c>
      <c r="E5217" t="s">
        <v>5228</v>
      </c>
      <c r="F5217" s="4">
        <v>44387598</v>
      </c>
      <c r="G5217" s="2">
        <v>417.6</v>
      </c>
      <c r="I5217" t="s">
        <v>5792</v>
      </c>
      <c r="P5217" t="s">
        <v>5792</v>
      </c>
      <c r="AD5217" t="str">
        <f t="shared" si="245"/>
        <v xml:space="preserve">IT služby, SW, licencie </v>
      </c>
    </row>
    <row r="5218" spans="1:30" x14ac:dyDescent="0.3">
      <c r="A5218" s="3">
        <v>44319</v>
      </c>
      <c r="B5218" s="2">
        <f t="shared" si="244"/>
        <v>2021</v>
      </c>
      <c r="C5218" s="2">
        <f t="shared" si="243"/>
        <v>5</v>
      </c>
      <c r="D5218" s="2">
        <v>452</v>
      </c>
      <c r="E5218" t="s">
        <v>5229</v>
      </c>
      <c r="F5218" s="4">
        <v>44387598</v>
      </c>
      <c r="G5218" s="2">
        <v>362.93</v>
      </c>
      <c r="I5218" t="s">
        <v>5792</v>
      </c>
      <c r="P5218" t="s">
        <v>5792</v>
      </c>
      <c r="AD5218" t="str">
        <f t="shared" si="245"/>
        <v xml:space="preserve">IT služby, SW, licencie </v>
      </c>
    </row>
    <row r="5219" spans="1:30" x14ac:dyDescent="0.3">
      <c r="A5219" s="3">
        <v>44284</v>
      </c>
      <c r="B5219" s="2">
        <f t="shared" si="244"/>
        <v>2021</v>
      </c>
      <c r="C5219" s="2">
        <f t="shared" si="243"/>
        <v>3</v>
      </c>
      <c r="D5219" s="2">
        <v>339</v>
      </c>
      <c r="E5219" t="s">
        <v>5392</v>
      </c>
      <c r="F5219" s="4">
        <v>44387598</v>
      </c>
      <c r="G5219" s="2">
        <v>390.4</v>
      </c>
      <c r="I5219" t="s">
        <v>5792</v>
      </c>
      <c r="P5219" t="s">
        <v>5792</v>
      </c>
      <c r="AD5219" t="str">
        <f t="shared" si="245"/>
        <v xml:space="preserve">IT služby, SW, licencie </v>
      </c>
    </row>
    <row r="5220" spans="1:30" x14ac:dyDescent="0.3">
      <c r="A5220" s="3">
        <v>44284</v>
      </c>
      <c r="B5220" s="2">
        <f t="shared" si="244"/>
        <v>2021</v>
      </c>
      <c r="C5220" s="2">
        <f t="shared" si="243"/>
        <v>3</v>
      </c>
      <c r="D5220" s="2">
        <v>338</v>
      </c>
      <c r="E5220" t="s">
        <v>5393</v>
      </c>
      <c r="F5220" s="4">
        <v>44387598</v>
      </c>
      <c r="G5220" s="2">
        <v>417.6</v>
      </c>
      <c r="I5220" t="s">
        <v>5792</v>
      </c>
      <c r="P5220" t="s">
        <v>5792</v>
      </c>
      <c r="AD5220" t="str">
        <f t="shared" si="245"/>
        <v xml:space="preserve">IT služby, SW, licencie </v>
      </c>
    </row>
    <row r="5221" spans="1:30" x14ac:dyDescent="0.3">
      <c r="A5221" s="3">
        <v>44284</v>
      </c>
      <c r="B5221" s="2">
        <f t="shared" si="244"/>
        <v>2021</v>
      </c>
      <c r="C5221" s="2">
        <f t="shared" si="243"/>
        <v>3</v>
      </c>
      <c r="D5221" s="2">
        <v>337</v>
      </c>
      <c r="E5221" t="s">
        <v>5394</v>
      </c>
      <c r="F5221" s="4">
        <v>44387598</v>
      </c>
      <c r="G5221" s="2">
        <v>86.4</v>
      </c>
      <c r="I5221" t="s">
        <v>5792</v>
      </c>
      <c r="P5221" t="s">
        <v>5792</v>
      </c>
      <c r="AD5221" t="str">
        <f t="shared" si="245"/>
        <v xml:space="preserve">IT služby, SW, licencie </v>
      </c>
    </row>
    <row r="5222" spans="1:30" x14ac:dyDescent="0.3">
      <c r="A5222" s="3">
        <v>44256</v>
      </c>
      <c r="B5222" s="2">
        <f t="shared" si="244"/>
        <v>2021</v>
      </c>
      <c r="C5222" s="2">
        <f t="shared" si="243"/>
        <v>3</v>
      </c>
      <c r="D5222" s="2">
        <v>103</v>
      </c>
      <c r="E5222" t="s">
        <v>5540</v>
      </c>
      <c r="F5222" s="4">
        <v>44387598</v>
      </c>
      <c r="G5222" s="2">
        <v>1392.94</v>
      </c>
      <c r="I5222" t="s">
        <v>5792</v>
      </c>
      <c r="P5222" t="s">
        <v>5792</v>
      </c>
      <c r="AD5222" t="str">
        <f t="shared" si="245"/>
        <v xml:space="preserve">IT služby, SW, licencie </v>
      </c>
    </row>
    <row r="5223" spans="1:30" x14ac:dyDescent="0.3">
      <c r="A5223" s="3">
        <v>44256</v>
      </c>
      <c r="B5223" s="2">
        <f t="shared" si="244"/>
        <v>2021</v>
      </c>
      <c r="C5223" s="2">
        <f t="shared" si="243"/>
        <v>3</v>
      </c>
      <c r="D5223" s="2">
        <v>101</v>
      </c>
      <c r="E5223" t="s">
        <v>5541</v>
      </c>
      <c r="F5223" s="4">
        <v>44387598</v>
      </c>
      <c r="G5223" s="2">
        <v>86.4</v>
      </c>
      <c r="I5223" t="s">
        <v>5792</v>
      </c>
      <c r="P5223" t="s">
        <v>5792</v>
      </c>
      <c r="AD5223" t="str">
        <f t="shared" si="245"/>
        <v xml:space="preserve">IT služby, SW, licencie </v>
      </c>
    </row>
    <row r="5224" spans="1:30" x14ac:dyDescent="0.3">
      <c r="A5224" s="3">
        <v>44230</v>
      </c>
      <c r="B5224" s="2">
        <f t="shared" si="244"/>
        <v>2021</v>
      </c>
      <c r="C5224" s="2">
        <f t="shared" si="243"/>
        <v>2</v>
      </c>
      <c r="D5224" s="2">
        <v>2292</v>
      </c>
      <c r="E5224" t="s">
        <v>5658</v>
      </c>
      <c r="F5224" s="4">
        <v>44387598</v>
      </c>
      <c r="G5224" s="2">
        <v>445.4</v>
      </c>
      <c r="I5224" t="s">
        <v>5792</v>
      </c>
      <c r="P5224" t="s">
        <v>5792</v>
      </c>
      <c r="AD5224" t="str">
        <f t="shared" si="245"/>
        <v xml:space="preserve">IT služby, SW, licencie </v>
      </c>
    </row>
    <row r="5225" spans="1:30" x14ac:dyDescent="0.3">
      <c r="A5225" s="3">
        <v>44230</v>
      </c>
      <c r="B5225" s="2">
        <f t="shared" si="244"/>
        <v>2021</v>
      </c>
      <c r="C5225" s="2">
        <f t="shared" si="243"/>
        <v>2</v>
      </c>
      <c r="D5225" s="2">
        <v>2291</v>
      </c>
      <c r="E5225" t="s">
        <v>5659</v>
      </c>
      <c r="F5225" s="4">
        <v>44387598</v>
      </c>
      <c r="G5225" s="2">
        <v>417.6</v>
      </c>
      <c r="I5225" t="s">
        <v>5792</v>
      </c>
      <c r="P5225" t="s">
        <v>5792</v>
      </c>
      <c r="AD5225" t="str">
        <f t="shared" si="245"/>
        <v xml:space="preserve">IT služby, SW, licencie </v>
      </c>
    </row>
    <row r="5226" spans="1:30" x14ac:dyDescent="0.3">
      <c r="A5226" s="3">
        <v>44230</v>
      </c>
      <c r="B5226" s="2">
        <f t="shared" si="244"/>
        <v>2021</v>
      </c>
      <c r="C5226" s="2">
        <f t="shared" si="243"/>
        <v>2</v>
      </c>
      <c r="D5226" s="2">
        <v>2290</v>
      </c>
      <c r="E5226" t="s">
        <v>5660</v>
      </c>
      <c r="F5226" s="4">
        <v>44387598</v>
      </c>
      <c r="G5226" s="2">
        <v>379.27</v>
      </c>
      <c r="I5226" t="s">
        <v>5792</v>
      </c>
      <c r="P5226" t="s">
        <v>5792</v>
      </c>
      <c r="AD5226" t="str">
        <f t="shared" si="245"/>
        <v xml:space="preserve">IT služby, SW, licencie </v>
      </c>
    </row>
    <row r="5227" spans="1:30" x14ac:dyDescent="0.3">
      <c r="A5227" s="3">
        <v>45126</v>
      </c>
      <c r="B5227" s="2">
        <f t="shared" si="244"/>
        <v>2023</v>
      </c>
      <c r="C5227" s="2">
        <f t="shared" si="243"/>
        <v>7</v>
      </c>
      <c r="D5227" s="2">
        <v>650</v>
      </c>
      <c r="E5227" t="s">
        <v>1295</v>
      </c>
      <c r="F5227" s="4">
        <v>44412223</v>
      </c>
      <c r="G5227" s="2">
        <v>648</v>
      </c>
      <c r="I5227" t="s">
        <v>5792</v>
      </c>
      <c r="O5227" t="s">
        <v>5792</v>
      </c>
      <c r="AD5227" t="str">
        <f t="shared" si="245"/>
        <v xml:space="preserve">Marketing, benefity, občerstvenie </v>
      </c>
    </row>
    <row r="5228" spans="1:30" x14ac:dyDescent="0.3">
      <c r="A5228" s="3">
        <v>45014</v>
      </c>
      <c r="B5228" s="2">
        <f t="shared" si="244"/>
        <v>2023</v>
      </c>
      <c r="C5228" s="2">
        <f t="shared" si="243"/>
        <v>3</v>
      </c>
      <c r="D5228" s="2">
        <v>154</v>
      </c>
      <c r="E5228" t="s">
        <v>1842</v>
      </c>
      <c r="F5228" s="4">
        <v>44412223</v>
      </c>
      <c r="G5228" s="2">
        <v>1824</v>
      </c>
      <c r="I5228" t="s">
        <v>5792</v>
      </c>
      <c r="O5228" t="s">
        <v>5792</v>
      </c>
      <c r="AD5228" t="str">
        <f t="shared" si="245"/>
        <v xml:space="preserve">Marketing, benefity, občerstvenie </v>
      </c>
    </row>
    <row r="5229" spans="1:30" x14ac:dyDescent="0.3">
      <c r="A5229" s="3">
        <v>44893</v>
      </c>
      <c r="B5229" s="2">
        <f t="shared" si="244"/>
        <v>2022</v>
      </c>
      <c r="C5229" s="2">
        <f t="shared" si="243"/>
        <v>11</v>
      </c>
      <c r="D5229">
        <v>1602</v>
      </c>
      <c r="E5229" t="s">
        <v>2509</v>
      </c>
      <c r="F5229" s="4">
        <v>44412223</v>
      </c>
      <c r="G5229" s="2">
        <v>165.6</v>
      </c>
      <c r="I5229" t="s">
        <v>5792</v>
      </c>
      <c r="O5229" t="s">
        <v>5792</v>
      </c>
      <c r="AD5229" t="str">
        <f t="shared" si="245"/>
        <v xml:space="preserve">Marketing, benefity, občerstvenie </v>
      </c>
    </row>
    <row r="5230" spans="1:30" x14ac:dyDescent="0.3">
      <c r="A5230" s="3">
        <v>44886</v>
      </c>
      <c r="B5230" s="2">
        <f t="shared" si="244"/>
        <v>2022</v>
      </c>
      <c r="C5230" s="2">
        <f t="shared" si="243"/>
        <v>11</v>
      </c>
      <c r="D5230">
        <v>1461</v>
      </c>
      <c r="E5230" t="s">
        <v>2547</v>
      </c>
      <c r="F5230" s="4">
        <v>44412223</v>
      </c>
      <c r="G5230" s="2">
        <v>151.19999999999999</v>
      </c>
      <c r="I5230" t="s">
        <v>5792</v>
      </c>
      <c r="O5230" t="s">
        <v>5792</v>
      </c>
      <c r="AD5230" t="str">
        <f t="shared" si="245"/>
        <v xml:space="preserve">Marketing, benefity, občerstvenie </v>
      </c>
    </row>
    <row r="5231" spans="1:30" x14ac:dyDescent="0.3">
      <c r="A5231" s="3">
        <v>44872</v>
      </c>
      <c r="B5231" s="2">
        <f t="shared" si="244"/>
        <v>2022</v>
      </c>
      <c r="C5231" s="2">
        <f t="shared" si="243"/>
        <v>11</v>
      </c>
      <c r="D5231">
        <v>1384</v>
      </c>
      <c r="E5231" t="s">
        <v>2614</v>
      </c>
      <c r="F5231" s="4">
        <v>44412223</v>
      </c>
      <c r="G5231" s="2">
        <v>136.80000000000001</v>
      </c>
      <c r="I5231" t="s">
        <v>5792</v>
      </c>
      <c r="O5231" t="s">
        <v>5792</v>
      </c>
      <c r="AD5231" t="str">
        <f t="shared" si="245"/>
        <v xml:space="preserve">Marketing, benefity, občerstvenie </v>
      </c>
    </row>
    <row r="5232" spans="1:30" x14ac:dyDescent="0.3">
      <c r="A5232" s="3">
        <v>44707</v>
      </c>
      <c r="B5232" s="2">
        <f t="shared" si="244"/>
        <v>2022</v>
      </c>
      <c r="C5232" s="2">
        <f t="shared" si="243"/>
        <v>5</v>
      </c>
      <c r="D5232">
        <v>553</v>
      </c>
      <c r="E5232" t="s">
        <v>3308</v>
      </c>
      <c r="F5232" s="4">
        <v>44412223</v>
      </c>
      <c r="G5232" s="2">
        <v>60</v>
      </c>
      <c r="I5232" t="s">
        <v>5792</v>
      </c>
      <c r="O5232" t="s">
        <v>5792</v>
      </c>
      <c r="AD5232" t="str">
        <f t="shared" si="245"/>
        <v xml:space="preserve">Marketing, benefity, občerstvenie </v>
      </c>
    </row>
    <row r="5233" spans="1:30" x14ac:dyDescent="0.3">
      <c r="A5233" s="3">
        <v>44637</v>
      </c>
      <c r="B5233" s="2">
        <f t="shared" si="244"/>
        <v>2022</v>
      </c>
      <c r="C5233" s="2">
        <f t="shared" si="243"/>
        <v>3</v>
      </c>
      <c r="D5233">
        <v>205</v>
      </c>
      <c r="E5233" t="s">
        <v>3640</v>
      </c>
      <c r="F5233" s="4">
        <v>44412223</v>
      </c>
      <c r="G5233" s="2">
        <v>186</v>
      </c>
      <c r="I5233" t="s">
        <v>5792</v>
      </c>
      <c r="O5233" t="s">
        <v>5792</v>
      </c>
      <c r="AD5233" t="str">
        <f t="shared" si="245"/>
        <v xml:space="preserve">Marketing, benefity, občerstvenie </v>
      </c>
    </row>
    <row r="5234" spans="1:30" x14ac:dyDescent="0.3">
      <c r="A5234" s="3">
        <v>44560</v>
      </c>
      <c r="B5234" s="2">
        <f t="shared" si="244"/>
        <v>2021</v>
      </c>
      <c r="C5234" s="2">
        <f t="shared" si="243"/>
        <v>12</v>
      </c>
      <c r="D5234" s="2">
        <v>1893</v>
      </c>
      <c r="E5234" t="s">
        <v>4021</v>
      </c>
      <c r="F5234" s="4">
        <v>44412223</v>
      </c>
      <c r="G5234" s="2">
        <v>130.80000000000001</v>
      </c>
      <c r="I5234" t="s">
        <v>5792</v>
      </c>
      <c r="O5234" t="s">
        <v>5792</v>
      </c>
      <c r="AD5234" t="str">
        <f t="shared" si="245"/>
        <v xml:space="preserve">Marketing, benefity, občerstvenie </v>
      </c>
    </row>
    <row r="5235" spans="1:30" x14ac:dyDescent="0.3">
      <c r="A5235" s="3">
        <v>44558</v>
      </c>
      <c r="B5235" s="2">
        <f t="shared" si="244"/>
        <v>2021</v>
      </c>
      <c r="C5235" s="2">
        <f t="shared" si="243"/>
        <v>12</v>
      </c>
      <c r="D5235" s="2">
        <v>1901</v>
      </c>
      <c r="E5235" t="s">
        <v>4080</v>
      </c>
      <c r="F5235" s="4">
        <v>44412223</v>
      </c>
      <c r="G5235" s="2">
        <v>66</v>
      </c>
      <c r="I5235" t="s">
        <v>5792</v>
      </c>
      <c r="O5235" t="s">
        <v>5792</v>
      </c>
      <c r="AD5235" t="str">
        <f t="shared" si="245"/>
        <v xml:space="preserve">Marketing, benefity, občerstvenie </v>
      </c>
    </row>
    <row r="5236" spans="1:30" x14ac:dyDescent="0.3">
      <c r="A5236" s="3">
        <v>44558</v>
      </c>
      <c r="B5236" s="2">
        <f t="shared" si="244"/>
        <v>2021</v>
      </c>
      <c r="C5236" s="2">
        <f t="shared" si="243"/>
        <v>12</v>
      </c>
      <c r="D5236" s="2">
        <v>1900</v>
      </c>
      <c r="E5236" t="s">
        <v>4081</v>
      </c>
      <c r="F5236" s="4">
        <v>44412223</v>
      </c>
      <c r="G5236" s="2">
        <v>54</v>
      </c>
      <c r="I5236" t="s">
        <v>5792</v>
      </c>
      <c r="O5236" t="s">
        <v>5792</v>
      </c>
      <c r="AD5236" t="str">
        <f t="shared" si="245"/>
        <v xml:space="preserve">Marketing, benefity, občerstvenie </v>
      </c>
    </row>
    <row r="5237" spans="1:30" x14ac:dyDescent="0.3">
      <c r="A5237" s="3">
        <v>44495</v>
      </c>
      <c r="B5237" s="2">
        <f t="shared" si="244"/>
        <v>2021</v>
      </c>
      <c r="C5237" s="2">
        <f t="shared" si="243"/>
        <v>10</v>
      </c>
      <c r="D5237" s="2">
        <v>1519</v>
      </c>
      <c r="E5237" t="s">
        <v>4423</v>
      </c>
      <c r="F5237" s="4">
        <v>44412223</v>
      </c>
      <c r="G5237" s="2">
        <v>69.599999999999994</v>
      </c>
      <c r="I5237" t="s">
        <v>5792</v>
      </c>
      <c r="O5237" t="s">
        <v>5792</v>
      </c>
      <c r="AD5237" t="str">
        <f t="shared" si="245"/>
        <v xml:space="preserve">Marketing, benefity, občerstvenie </v>
      </c>
    </row>
    <row r="5238" spans="1:30" x14ac:dyDescent="0.3">
      <c r="A5238" s="3">
        <v>44481</v>
      </c>
      <c r="B5238" s="2">
        <f t="shared" si="244"/>
        <v>2021</v>
      </c>
      <c r="C5238" s="2">
        <f t="shared" si="243"/>
        <v>10</v>
      </c>
      <c r="D5238" s="2">
        <v>1327</v>
      </c>
      <c r="E5238" t="s">
        <v>4513</v>
      </c>
      <c r="F5238" s="4">
        <v>44412223</v>
      </c>
      <c r="G5238" s="2">
        <v>429.6</v>
      </c>
      <c r="I5238" t="s">
        <v>5792</v>
      </c>
      <c r="O5238" t="s">
        <v>5792</v>
      </c>
      <c r="AD5238" t="str">
        <f t="shared" si="245"/>
        <v xml:space="preserve">Marketing, benefity, občerstvenie </v>
      </c>
    </row>
    <row r="5239" spans="1:30" x14ac:dyDescent="0.3">
      <c r="A5239" s="3">
        <v>44441</v>
      </c>
      <c r="B5239" s="2">
        <f t="shared" si="244"/>
        <v>2021</v>
      </c>
      <c r="C5239" s="2">
        <f t="shared" si="243"/>
        <v>9</v>
      </c>
      <c r="D5239" s="2">
        <v>1155</v>
      </c>
      <c r="E5239" t="s">
        <v>4679</v>
      </c>
      <c r="F5239" s="4">
        <v>44412223</v>
      </c>
      <c r="G5239" s="2">
        <v>75.599999999999994</v>
      </c>
      <c r="I5239" t="s">
        <v>5792</v>
      </c>
      <c r="O5239" t="s">
        <v>5792</v>
      </c>
      <c r="AD5239" t="str">
        <f t="shared" si="245"/>
        <v xml:space="preserve">Marketing, benefity, občerstvenie </v>
      </c>
    </row>
    <row r="5240" spans="1:30" x14ac:dyDescent="0.3">
      <c r="A5240" s="3">
        <v>44438</v>
      </c>
      <c r="B5240" s="2">
        <f t="shared" si="244"/>
        <v>2021</v>
      </c>
      <c r="C5240" s="2">
        <f t="shared" si="243"/>
        <v>8</v>
      </c>
      <c r="D5240" s="2">
        <v>1060</v>
      </c>
      <c r="E5240" t="s">
        <v>4690</v>
      </c>
      <c r="F5240" s="4">
        <v>44412223</v>
      </c>
      <c r="G5240" s="2">
        <v>224.4</v>
      </c>
      <c r="I5240" t="s">
        <v>5792</v>
      </c>
      <c r="O5240" t="s">
        <v>5792</v>
      </c>
      <c r="AD5240" t="str">
        <f t="shared" si="245"/>
        <v xml:space="preserve">Marketing, benefity, občerstvenie </v>
      </c>
    </row>
    <row r="5241" spans="1:30" x14ac:dyDescent="0.3">
      <c r="A5241" s="3">
        <v>44438</v>
      </c>
      <c r="B5241" s="2">
        <f t="shared" si="244"/>
        <v>2021</v>
      </c>
      <c r="C5241" s="2">
        <f t="shared" si="243"/>
        <v>8</v>
      </c>
      <c r="D5241" s="2">
        <v>1059</v>
      </c>
      <c r="E5241" t="s">
        <v>4691</v>
      </c>
      <c r="F5241" s="4">
        <v>44412223</v>
      </c>
      <c r="G5241" s="2">
        <v>43.2</v>
      </c>
      <c r="I5241" t="s">
        <v>5792</v>
      </c>
      <c r="O5241" t="s">
        <v>5792</v>
      </c>
      <c r="AD5241" t="str">
        <f t="shared" si="245"/>
        <v xml:space="preserve">Marketing, benefity, občerstvenie </v>
      </c>
    </row>
    <row r="5242" spans="1:30" x14ac:dyDescent="0.3">
      <c r="A5242" s="3">
        <v>44398</v>
      </c>
      <c r="B5242" s="2">
        <f t="shared" si="244"/>
        <v>2021</v>
      </c>
      <c r="C5242" s="2">
        <f t="shared" si="243"/>
        <v>7</v>
      </c>
      <c r="D5242" s="2">
        <v>930</v>
      </c>
      <c r="E5242" t="s">
        <v>4866</v>
      </c>
      <c r="F5242" s="4">
        <v>44412223</v>
      </c>
      <c r="G5242" s="2">
        <v>147.72</v>
      </c>
      <c r="I5242" t="s">
        <v>5792</v>
      </c>
      <c r="O5242" t="s">
        <v>5792</v>
      </c>
      <c r="AD5242" t="str">
        <f t="shared" si="245"/>
        <v xml:space="preserve">Marketing, benefity, občerstvenie </v>
      </c>
    </row>
    <row r="5243" spans="1:30" x14ac:dyDescent="0.3">
      <c r="A5243" s="3">
        <v>44396</v>
      </c>
      <c r="B5243" s="2">
        <f t="shared" si="244"/>
        <v>2021</v>
      </c>
      <c r="C5243" s="2">
        <f t="shared" si="243"/>
        <v>7</v>
      </c>
      <c r="D5243" s="2">
        <v>868</v>
      </c>
      <c r="E5243" t="s">
        <v>4886</v>
      </c>
      <c r="F5243" s="4">
        <v>44412223</v>
      </c>
      <c r="G5243" s="2">
        <v>106.66</v>
      </c>
      <c r="I5243" t="s">
        <v>5792</v>
      </c>
      <c r="O5243" t="s">
        <v>5792</v>
      </c>
      <c r="AD5243" t="str">
        <f t="shared" si="245"/>
        <v xml:space="preserve">Marketing, benefity, občerstvenie </v>
      </c>
    </row>
    <row r="5244" spans="1:30" x14ac:dyDescent="0.3">
      <c r="A5244" s="3">
        <v>44371</v>
      </c>
      <c r="B5244" s="2">
        <f t="shared" si="244"/>
        <v>2021</v>
      </c>
      <c r="C5244" s="2">
        <f t="shared" si="243"/>
        <v>6</v>
      </c>
      <c r="D5244" s="2">
        <v>815</v>
      </c>
      <c r="E5244" t="s">
        <v>4977</v>
      </c>
      <c r="F5244" s="4">
        <v>44412223</v>
      </c>
      <c r="G5244" s="2">
        <v>60</v>
      </c>
      <c r="I5244" t="s">
        <v>5792</v>
      </c>
      <c r="O5244" t="s">
        <v>5792</v>
      </c>
      <c r="AD5244" t="str">
        <f t="shared" si="245"/>
        <v xml:space="preserve">Marketing, benefity, občerstvenie </v>
      </c>
    </row>
    <row r="5245" spans="1:30" x14ac:dyDescent="0.3">
      <c r="A5245" s="3">
        <v>44356</v>
      </c>
      <c r="B5245" s="2">
        <f t="shared" si="244"/>
        <v>2021</v>
      </c>
      <c r="C5245" s="2">
        <f t="shared" si="243"/>
        <v>6</v>
      </c>
      <c r="D5245" s="2">
        <v>753</v>
      </c>
      <c r="E5245" t="s">
        <v>5060</v>
      </c>
      <c r="F5245" s="4">
        <v>44412223</v>
      </c>
      <c r="G5245" s="2">
        <v>138</v>
      </c>
      <c r="I5245" t="s">
        <v>5792</v>
      </c>
      <c r="O5245" t="s">
        <v>5792</v>
      </c>
      <c r="AD5245" t="str">
        <f t="shared" si="245"/>
        <v xml:space="preserve">Marketing, benefity, občerstvenie </v>
      </c>
    </row>
    <row r="5246" spans="1:30" x14ac:dyDescent="0.3">
      <c r="A5246" s="3">
        <v>44350</v>
      </c>
      <c r="B5246" s="2">
        <f t="shared" si="244"/>
        <v>2021</v>
      </c>
      <c r="C5246" s="2">
        <f t="shared" si="243"/>
        <v>6</v>
      </c>
      <c r="D5246" s="2">
        <v>713</v>
      </c>
      <c r="E5246" t="s">
        <v>5071</v>
      </c>
      <c r="F5246" s="4">
        <v>44412223</v>
      </c>
      <c r="G5246" s="2">
        <v>216</v>
      </c>
      <c r="I5246" t="s">
        <v>5792</v>
      </c>
      <c r="O5246" t="s">
        <v>5792</v>
      </c>
      <c r="AD5246" t="str">
        <f t="shared" si="245"/>
        <v xml:space="preserve">Marketing, benefity, občerstvenie </v>
      </c>
    </row>
    <row r="5247" spans="1:30" x14ac:dyDescent="0.3">
      <c r="A5247" s="3">
        <v>44350</v>
      </c>
      <c r="B5247" s="2">
        <f t="shared" si="244"/>
        <v>2021</v>
      </c>
      <c r="C5247" s="2">
        <f t="shared" si="243"/>
        <v>6</v>
      </c>
      <c r="D5247" s="2">
        <v>687</v>
      </c>
      <c r="E5247" t="s">
        <v>5075</v>
      </c>
      <c r="F5247" s="4">
        <v>44412223</v>
      </c>
      <c r="G5247" s="2">
        <v>1068</v>
      </c>
      <c r="I5247" t="s">
        <v>5792</v>
      </c>
      <c r="O5247" t="s">
        <v>5792</v>
      </c>
      <c r="AD5247" t="str">
        <f t="shared" si="245"/>
        <v xml:space="preserve">Marketing, benefity, občerstvenie </v>
      </c>
    </row>
    <row r="5248" spans="1:30" x14ac:dyDescent="0.3">
      <c r="A5248" s="3">
        <v>44337</v>
      </c>
      <c r="B5248" s="2">
        <f t="shared" si="244"/>
        <v>2021</v>
      </c>
      <c r="C5248" s="2">
        <f t="shared" si="243"/>
        <v>5</v>
      </c>
      <c r="D5248" s="2">
        <v>665</v>
      </c>
      <c r="E5248" t="s">
        <v>5121</v>
      </c>
      <c r="F5248" s="4">
        <v>44412223</v>
      </c>
      <c r="G5248" s="2">
        <v>391.2</v>
      </c>
      <c r="I5248" t="s">
        <v>5792</v>
      </c>
      <c r="O5248" t="s">
        <v>5792</v>
      </c>
      <c r="AD5248" t="str">
        <f t="shared" si="245"/>
        <v xml:space="preserve">Marketing, benefity, občerstvenie </v>
      </c>
    </row>
    <row r="5249" spans="1:30" x14ac:dyDescent="0.3">
      <c r="A5249" s="3">
        <v>44336</v>
      </c>
      <c r="B5249" s="2">
        <f t="shared" si="244"/>
        <v>2021</v>
      </c>
      <c r="C5249" s="2">
        <f t="shared" si="243"/>
        <v>5</v>
      </c>
      <c r="D5249" s="2">
        <v>621</v>
      </c>
      <c r="E5249" t="s">
        <v>5136</v>
      </c>
      <c r="F5249" s="4">
        <v>44412223</v>
      </c>
      <c r="G5249" s="2">
        <v>48</v>
      </c>
      <c r="I5249" t="s">
        <v>5792</v>
      </c>
      <c r="O5249" t="s">
        <v>5792</v>
      </c>
      <c r="AD5249" t="str">
        <f t="shared" si="245"/>
        <v xml:space="preserve">Marketing, benefity, občerstvenie </v>
      </c>
    </row>
    <row r="5250" spans="1:30" x14ac:dyDescent="0.3">
      <c r="A5250" s="3">
        <v>44322</v>
      </c>
      <c r="B5250" s="2">
        <f t="shared" si="244"/>
        <v>2021</v>
      </c>
      <c r="C5250" s="2">
        <f t="shared" ref="C5250:C5313" si="246">MONTH(A5250)</f>
        <v>5</v>
      </c>
      <c r="D5250" s="2">
        <v>554</v>
      </c>
      <c r="E5250" t="s">
        <v>5210</v>
      </c>
      <c r="F5250" s="4">
        <v>44412223</v>
      </c>
      <c r="G5250" s="2">
        <v>312</v>
      </c>
      <c r="I5250" t="s">
        <v>5792</v>
      </c>
      <c r="O5250" t="s">
        <v>5792</v>
      </c>
      <c r="AD5250" t="str">
        <f t="shared" si="245"/>
        <v xml:space="preserve">Marketing, benefity, občerstvenie </v>
      </c>
    </row>
    <row r="5251" spans="1:30" x14ac:dyDescent="0.3">
      <c r="A5251" s="3">
        <v>44313</v>
      </c>
      <c r="B5251" s="2">
        <f t="shared" ref="B5251:B5314" si="247">YEAR(A5251)</f>
        <v>2021</v>
      </c>
      <c r="C5251" s="2">
        <f t="shared" si="246"/>
        <v>4</v>
      </c>
      <c r="D5251" s="2">
        <v>504</v>
      </c>
      <c r="E5251" t="s">
        <v>5260</v>
      </c>
      <c r="F5251" s="4">
        <v>44412223</v>
      </c>
      <c r="G5251" s="2">
        <v>492</v>
      </c>
      <c r="I5251" t="s">
        <v>5792</v>
      </c>
      <c r="O5251" t="s">
        <v>5792</v>
      </c>
      <c r="AD5251" t="str">
        <f t="shared" ref="AD5251:AD5314" si="248">_xlfn.CONCAT(IF($K5251="x",_xlfn.CONCAT($K$1, " "),""),IF($L5251="x",_xlfn.CONCAT($L$1, " "),""),IF($M5251="x",_xlfn.CONCAT($M$1, " "),""),IF($N5251="x",_xlfn.CONCAT($N$1, " "),""),IF($O5251="x",_xlfn.CONCAT($O$1, " "),""),IF($P5251="x",_xlfn.CONCAT($P$1, " "),""),IF($Q5251="x",_xlfn.CONCAT($Q$1, " "),""),IF($R5251="x",_xlfn.CONCAT($R$1, " "),""),IF($S5251="x",_xlfn.CONCAT($S$1, " "),""), IF($T5251="x",_xlfn.CONCAT($T$1, " "),""),IF($U5251="x",_xlfn.CONCAT($U$1, " "),""),IF($V5251="x",_xlfn.CONCAT($V$1, " "),""),IF($W5251="x",_xlfn.CONCAT($W$1, " "),""),IF($X5251="x",_xlfn.CONCAT($X$1, " "),""),IF($Y5251="x",_xlfn.CONCAT($Y$1, " "),""),IF($Z5251="x",_xlfn.CONCAT($Z$1, " "),""),IF($AA5251="x",_xlfn.CONCAT($AA$1, " "),""),IF($AB5251="x",_xlfn.CONCAT($AB$1, " "),""),IF($AC5251="x",_xlfn.CONCAT($AC$1, " "),""))</f>
        <v xml:space="preserve">Marketing, benefity, občerstvenie </v>
      </c>
    </row>
    <row r="5252" spans="1:30" x14ac:dyDescent="0.3">
      <c r="A5252" s="3">
        <v>44284</v>
      </c>
      <c r="B5252" s="2">
        <f t="shared" si="247"/>
        <v>2021</v>
      </c>
      <c r="C5252" s="2">
        <f t="shared" si="246"/>
        <v>3</v>
      </c>
      <c r="D5252" s="2">
        <v>303</v>
      </c>
      <c r="E5252" t="s">
        <v>5402</v>
      </c>
      <c r="F5252" s="4">
        <v>44412223</v>
      </c>
      <c r="G5252" s="2">
        <v>200.4</v>
      </c>
      <c r="I5252" t="s">
        <v>5792</v>
      </c>
      <c r="O5252" t="s">
        <v>5792</v>
      </c>
      <c r="AD5252" t="str">
        <f t="shared" si="248"/>
        <v xml:space="preserve">Marketing, benefity, občerstvenie </v>
      </c>
    </row>
    <row r="5253" spans="1:30" x14ac:dyDescent="0.3">
      <c r="A5253" s="3">
        <v>44274</v>
      </c>
      <c r="B5253" s="2">
        <f t="shared" si="247"/>
        <v>2021</v>
      </c>
      <c r="C5253" s="2">
        <f t="shared" si="246"/>
        <v>3</v>
      </c>
      <c r="D5253" s="2">
        <v>302</v>
      </c>
      <c r="E5253" t="s">
        <v>5444</v>
      </c>
      <c r="F5253" s="4">
        <v>44412223</v>
      </c>
      <c r="G5253" s="2">
        <v>237.6</v>
      </c>
      <c r="I5253" t="s">
        <v>5792</v>
      </c>
      <c r="O5253" t="s">
        <v>5792</v>
      </c>
      <c r="AD5253" t="str">
        <f t="shared" si="248"/>
        <v xml:space="preserve">Marketing, benefity, občerstvenie </v>
      </c>
    </row>
    <row r="5254" spans="1:30" x14ac:dyDescent="0.3">
      <c r="A5254" s="3">
        <v>44274</v>
      </c>
      <c r="B5254" s="2">
        <f t="shared" si="247"/>
        <v>2021</v>
      </c>
      <c r="C5254" s="2">
        <f t="shared" si="246"/>
        <v>3</v>
      </c>
      <c r="D5254" s="2">
        <v>274</v>
      </c>
      <c r="E5254" t="s">
        <v>5445</v>
      </c>
      <c r="F5254" s="4">
        <v>44412223</v>
      </c>
      <c r="G5254" s="2">
        <v>1113.5999999999999</v>
      </c>
      <c r="I5254" t="s">
        <v>5792</v>
      </c>
      <c r="O5254" t="s">
        <v>5792</v>
      </c>
      <c r="AD5254" t="str">
        <f t="shared" si="248"/>
        <v xml:space="preserve">Marketing, benefity, občerstvenie </v>
      </c>
    </row>
    <row r="5255" spans="1:30" x14ac:dyDescent="0.3">
      <c r="A5255" s="3">
        <v>44274</v>
      </c>
      <c r="B5255" s="2">
        <f t="shared" si="247"/>
        <v>2021</v>
      </c>
      <c r="C5255" s="2">
        <f t="shared" si="246"/>
        <v>3</v>
      </c>
      <c r="D5255" s="2">
        <v>273</v>
      </c>
      <c r="E5255" t="s">
        <v>5446</v>
      </c>
      <c r="F5255" s="4">
        <v>44412223</v>
      </c>
      <c r="G5255" s="2">
        <v>204</v>
      </c>
      <c r="I5255" t="s">
        <v>5792</v>
      </c>
      <c r="O5255" t="s">
        <v>5792</v>
      </c>
      <c r="AD5255" t="str">
        <f t="shared" si="248"/>
        <v xml:space="preserve">Marketing, benefity, občerstvenie </v>
      </c>
    </row>
    <row r="5256" spans="1:30" x14ac:dyDescent="0.3">
      <c r="A5256" s="3">
        <v>44270</v>
      </c>
      <c r="B5256" s="2">
        <f t="shared" si="247"/>
        <v>2021</v>
      </c>
      <c r="C5256" s="2">
        <f t="shared" si="246"/>
        <v>3</v>
      </c>
      <c r="D5256" s="2">
        <v>236</v>
      </c>
      <c r="E5256" t="s">
        <v>5499</v>
      </c>
      <c r="F5256" s="4">
        <v>44412223</v>
      </c>
      <c r="G5256" s="2">
        <v>102</v>
      </c>
      <c r="I5256" t="s">
        <v>5792</v>
      </c>
      <c r="O5256" t="s">
        <v>5792</v>
      </c>
      <c r="AD5256" t="str">
        <f t="shared" si="248"/>
        <v xml:space="preserve">Marketing, benefity, občerstvenie </v>
      </c>
    </row>
    <row r="5257" spans="1:30" x14ac:dyDescent="0.3">
      <c r="A5257" s="3">
        <v>44264</v>
      </c>
      <c r="B5257" s="2">
        <f t="shared" si="247"/>
        <v>2021</v>
      </c>
      <c r="C5257" s="2">
        <f t="shared" si="246"/>
        <v>3</v>
      </c>
      <c r="D5257" s="2">
        <v>142</v>
      </c>
      <c r="E5257" t="s">
        <v>5511</v>
      </c>
      <c r="F5257" s="4">
        <v>44412223</v>
      </c>
      <c r="G5257" s="2">
        <v>987.6</v>
      </c>
      <c r="I5257" t="s">
        <v>5792</v>
      </c>
      <c r="O5257" t="s">
        <v>5792</v>
      </c>
      <c r="AD5257" t="str">
        <f t="shared" si="248"/>
        <v xml:space="preserve">Marketing, benefity, občerstvenie </v>
      </c>
    </row>
    <row r="5258" spans="1:30" x14ac:dyDescent="0.3">
      <c r="A5258" s="3">
        <v>44260</v>
      </c>
      <c r="B5258" s="2">
        <f t="shared" si="247"/>
        <v>2021</v>
      </c>
      <c r="C5258" s="2">
        <f t="shared" si="246"/>
        <v>3</v>
      </c>
      <c r="D5258" s="2">
        <v>198</v>
      </c>
      <c r="E5258" t="s">
        <v>5518</v>
      </c>
      <c r="F5258" s="4">
        <v>44412223</v>
      </c>
      <c r="G5258" s="2">
        <v>591.6</v>
      </c>
      <c r="I5258" t="s">
        <v>5792</v>
      </c>
      <c r="O5258" t="s">
        <v>5792</v>
      </c>
      <c r="AD5258" t="str">
        <f t="shared" si="248"/>
        <v xml:space="preserve">Marketing, benefity, občerstvenie </v>
      </c>
    </row>
    <row r="5259" spans="1:30" x14ac:dyDescent="0.3">
      <c r="A5259" s="3">
        <v>44256</v>
      </c>
      <c r="B5259" s="2">
        <f t="shared" si="247"/>
        <v>2021</v>
      </c>
      <c r="C5259" s="2">
        <f t="shared" si="246"/>
        <v>3</v>
      </c>
      <c r="D5259" s="2">
        <v>179</v>
      </c>
      <c r="E5259" t="s">
        <v>5537</v>
      </c>
      <c r="F5259" s="4">
        <v>44412223</v>
      </c>
      <c r="G5259" s="2">
        <v>266.39999999999998</v>
      </c>
      <c r="I5259" t="s">
        <v>5792</v>
      </c>
      <c r="O5259" t="s">
        <v>5792</v>
      </c>
      <c r="AD5259" t="str">
        <f t="shared" si="248"/>
        <v xml:space="preserve">Marketing, benefity, občerstvenie </v>
      </c>
    </row>
    <row r="5260" spans="1:30" x14ac:dyDescent="0.3">
      <c r="A5260" s="3">
        <v>44256</v>
      </c>
      <c r="B5260" s="2">
        <f t="shared" si="247"/>
        <v>2021</v>
      </c>
      <c r="C5260" s="2">
        <f t="shared" si="246"/>
        <v>3</v>
      </c>
      <c r="D5260" s="2">
        <v>88</v>
      </c>
      <c r="E5260" t="s">
        <v>5542</v>
      </c>
      <c r="F5260" s="4">
        <v>44412223</v>
      </c>
      <c r="G5260" s="2">
        <v>96</v>
      </c>
      <c r="I5260" t="s">
        <v>5792</v>
      </c>
      <c r="O5260" t="s">
        <v>5792</v>
      </c>
      <c r="AD5260" t="str">
        <f t="shared" si="248"/>
        <v xml:space="preserve">Marketing, benefity, občerstvenie </v>
      </c>
    </row>
    <row r="5261" spans="1:30" x14ac:dyDescent="0.3">
      <c r="A5261" s="3">
        <v>44252</v>
      </c>
      <c r="B5261" s="2">
        <f t="shared" si="247"/>
        <v>2021</v>
      </c>
      <c r="C5261" s="2">
        <f t="shared" si="246"/>
        <v>2</v>
      </c>
      <c r="D5261" s="2">
        <v>177</v>
      </c>
      <c r="E5261" t="s">
        <v>5550</v>
      </c>
      <c r="F5261" s="4">
        <v>44412223</v>
      </c>
      <c r="G5261" s="2">
        <v>598.79999999999995</v>
      </c>
      <c r="I5261" t="s">
        <v>5792</v>
      </c>
      <c r="O5261" t="s">
        <v>5792</v>
      </c>
      <c r="AD5261" t="str">
        <f t="shared" si="248"/>
        <v xml:space="preserve">Marketing, benefity, občerstvenie </v>
      </c>
    </row>
    <row r="5262" spans="1:30" x14ac:dyDescent="0.3">
      <c r="A5262" s="3">
        <v>44250</v>
      </c>
      <c r="B5262" s="2">
        <f t="shared" si="247"/>
        <v>2021</v>
      </c>
      <c r="C5262" s="2">
        <f t="shared" si="246"/>
        <v>2</v>
      </c>
      <c r="D5262" s="2">
        <v>58</v>
      </c>
      <c r="E5262" t="s">
        <v>5563</v>
      </c>
      <c r="F5262" s="4">
        <v>44412223</v>
      </c>
      <c r="G5262" s="2">
        <v>4017</v>
      </c>
      <c r="I5262" t="s">
        <v>5792</v>
      </c>
      <c r="O5262" t="s">
        <v>5792</v>
      </c>
      <c r="AD5262" t="str">
        <f t="shared" si="248"/>
        <v xml:space="preserve">Marketing, benefity, občerstvenie </v>
      </c>
    </row>
    <row r="5263" spans="1:30" x14ac:dyDescent="0.3">
      <c r="A5263" s="3">
        <v>44236</v>
      </c>
      <c r="B5263" s="2">
        <f t="shared" si="247"/>
        <v>2021</v>
      </c>
      <c r="C5263" s="2">
        <f t="shared" si="246"/>
        <v>2</v>
      </c>
      <c r="D5263" s="2">
        <v>14</v>
      </c>
      <c r="E5263" t="s">
        <v>1295</v>
      </c>
      <c r="F5263" s="4">
        <v>44412223</v>
      </c>
      <c r="G5263" s="2">
        <v>343.2</v>
      </c>
      <c r="I5263" t="s">
        <v>5792</v>
      </c>
      <c r="O5263" t="s">
        <v>5792</v>
      </c>
      <c r="AD5263" t="str">
        <f t="shared" si="248"/>
        <v xml:space="preserve">Marketing, benefity, občerstvenie </v>
      </c>
    </row>
    <row r="5264" spans="1:30" x14ac:dyDescent="0.3">
      <c r="A5264" s="3">
        <v>44201</v>
      </c>
      <c r="B5264" s="2">
        <f t="shared" si="247"/>
        <v>2021</v>
      </c>
      <c r="C5264" s="2">
        <f t="shared" si="246"/>
        <v>1</v>
      </c>
      <c r="D5264" s="2">
        <v>2236</v>
      </c>
      <c r="E5264" t="s">
        <v>5779</v>
      </c>
      <c r="F5264" s="4">
        <v>44412223</v>
      </c>
      <c r="G5264" s="2">
        <v>55.2</v>
      </c>
      <c r="I5264" t="s">
        <v>5792</v>
      </c>
      <c r="O5264" t="s">
        <v>5792</v>
      </c>
      <c r="AD5264" t="str">
        <f t="shared" si="248"/>
        <v xml:space="preserve">Marketing, benefity, občerstvenie </v>
      </c>
    </row>
    <row r="5265" spans="1:30" x14ac:dyDescent="0.3">
      <c r="A5265" s="3">
        <v>45194</v>
      </c>
      <c r="B5265" s="2">
        <f t="shared" si="247"/>
        <v>2023</v>
      </c>
      <c r="C5265" s="2">
        <f t="shared" si="246"/>
        <v>9</v>
      </c>
      <c r="D5265" s="2">
        <v>1037</v>
      </c>
      <c r="E5265" t="s">
        <v>922</v>
      </c>
      <c r="F5265" s="4">
        <v>44413467</v>
      </c>
      <c r="G5265" s="2">
        <v>78</v>
      </c>
      <c r="I5265" t="s">
        <v>5792</v>
      </c>
      <c r="K5265" t="s">
        <v>5792</v>
      </c>
      <c r="AD5265" t="str">
        <f t="shared" si="248"/>
        <v xml:space="preserve">Investícia a údržba majetku </v>
      </c>
    </row>
    <row r="5266" spans="1:30" x14ac:dyDescent="0.3">
      <c r="A5266" s="3">
        <v>45160</v>
      </c>
      <c r="B5266" s="2">
        <f t="shared" si="247"/>
        <v>2023</v>
      </c>
      <c r="C5266" s="2">
        <f t="shared" si="246"/>
        <v>8</v>
      </c>
      <c r="D5266" s="2">
        <v>892</v>
      </c>
      <c r="E5266" t="s">
        <v>1109</v>
      </c>
      <c r="F5266" s="4">
        <v>44413467</v>
      </c>
      <c r="G5266" s="2">
        <v>466.8</v>
      </c>
      <c r="I5266" t="s">
        <v>5792</v>
      </c>
      <c r="K5266" t="s">
        <v>5792</v>
      </c>
      <c r="AD5266" t="str">
        <f t="shared" si="248"/>
        <v xml:space="preserve">Investícia a údržba majetku </v>
      </c>
    </row>
    <row r="5267" spans="1:30" x14ac:dyDescent="0.3">
      <c r="A5267" s="3">
        <v>45056</v>
      </c>
      <c r="B5267" s="2">
        <f t="shared" si="247"/>
        <v>2023</v>
      </c>
      <c r="C5267" s="2">
        <f t="shared" si="246"/>
        <v>5</v>
      </c>
      <c r="D5267" s="2">
        <v>460</v>
      </c>
      <c r="E5267" t="s">
        <v>1654</v>
      </c>
      <c r="F5267" s="4">
        <v>44413467</v>
      </c>
      <c r="G5267" s="2">
        <v>4248</v>
      </c>
      <c r="I5267" t="s">
        <v>5792</v>
      </c>
      <c r="K5267" t="s">
        <v>5792</v>
      </c>
      <c r="AD5267" t="str">
        <f t="shared" si="248"/>
        <v xml:space="preserve">Investícia a údržba majetku </v>
      </c>
    </row>
    <row r="5268" spans="1:30" x14ac:dyDescent="0.3">
      <c r="A5268" s="3">
        <v>45050</v>
      </c>
      <c r="B5268" s="2">
        <f t="shared" si="247"/>
        <v>2023</v>
      </c>
      <c r="C5268" s="2">
        <f t="shared" si="246"/>
        <v>5</v>
      </c>
      <c r="D5268" s="2">
        <v>22</v>
      </c>
      <c r="E5268" t="s">
        <v>1687</v>
      </c>
      <c r="F5268" s="4">
        <v>44413467</v>
      </c>
      <c r="G5268" s="2">
        <v>4248</v>
      </c>
      <c r="I5268" t="s">
        <v>5792</v>
      </c>
      <c r="K5268" t="s">
        <v>5792</v>
      </c>
      <c r="AD5268" t="str">
        <f t="shared" si="248"/>
        <v xml:space="preserve">Investícia a údržba majetku </v>
      </c>
    </row>
    <row r="5269" spans="1:30" x14ac:dyDescent="0.3">
      <c r="A5269" s="3">
        <v>44855</v>
      </c>
      <c r="B5269" s="2">
        <f t="shared" si="247"/>
        <v>2022</v>
      </c>
      <c r="C5269" s="2">
        <f t="shared" si="246"/>
        <v>10</v>
      </c>
      <c r="D5269">
        <v>1379</v>
      </c>
      <c r="E5269" t="s">
        <v>2671</v>
      </c>
      <c r="F5269" s="4">
        <v>44413467</v>
      </c>
      <c r="G5269" s="2">
        <v>1051.2</v>
      </c>
      <c r="I5269" t="s">
        <v>5792</v>
      </c>
      <c r="K5269" t="s">
        <v>5792</v>
      </c>
      <c r="AD5269" t="str">
        <f t="shared" si="248"/>
        <v xml:space="preserve">Investícia a údržba majetku </v>
      </c>
    </row>
    <row r="5270" spans="1:30" x14ac:dyDescent="0.3">
      <c r="A5270" s="3">
        <v>44721</v>
      </c>
      <c r="B5270" s="2">
        <f t="shared" si="247"/>
        <v>2022</v>
      </c>
      <c r="C5270" s="2">
        <f t="shared" si="246"/>
        <v>6</v>
      </c>
      <c r="D5270">
        <v>760</v>
      </c>
      <c r="E5270" t="s">
        <v>3246</v>
      </c>
      <c r="F5270" s="4">
        <v>44413467</v>
      </c>
      <c r="G5270" s="2">
        <v>3222</v>
      </c>
      <c r="I5270" t="s">
        <v>5792</v>
      </c>
      <c r="K5270" t="s">
        <v>5792</v>
      </c>
      <c r="AD5270" t="str">
        <f t="shared" si="248"/>
        <v xml:space="preserve">Investícia a údržba majetku </v>
      </c>
    </row>
    <row r="5271" spans="1:30" x14ac:dyDescent="0.3">
      <c r="A5271" s="3">
        <v>44707</v>
      </c>
      <c r="B5271" s="2">
        <f t="shared" si="247"/>
        <v>2022</v>
      </c>
      <c r="C5271" s="2">
        <f t="shared" si="246"/>
        <v>5</v>
      </c>
      <c r="D5271">
        <v>31</v>
      </c>
      <c r="E5271" t="s">
        <v>3309</v>
      </c>
      <c r="F5271" s="4">
        <v>44413467</v>
      </c>
      <c r="G5271" s="2">
        <v>3222</v>
      </c>
      <c r="I5271" t="s">
        <v>5792</v>
      </c>
      <c r="K5271" t="s">
        <v>5792</v>
      </c>
      <c r="AD5271" t="str">
        <f t="shared" si="248"/>
        <v xml:space="preserve">Investícia a údržba majetku </v>
      </c>
    </row>
    <row r="5272" spans="1:30" x14ac:dyDescent="0.3">
      <c r="A5272" s="3">
        <v>44645</v>
      </c>
      <c r="B5272" s="2">
        <f t="shared" si="247"/>
        <v>2022</v>
      </c>
      <c r="C5272" s="2">
        <f t="shared" si="246"/>
        <v>3</v>
      </c>
      <c r="D5272">
        <v>378</v>
      </c>
      <c r="E5272" t="s">
        <v>3594</v>
      </c>
      <c r="F5272" s="4">
        <v>44413467</v>
      </c>
      <c r="G5272" s="2">
        <v>780</v>
      </c>
      <c r="I5272" t="s">
        <v>5792</v>
      </c>
      <c r="K5272" t="s">
        <v>5792</v>
      </c>
      <c r="AD5272" t="str">
        <f t="shared" si="248"/>
        <v xml:space="preserve">Investícia a údržba majetku </v>
      </c>
    </row>
    <row r="5273" spans="1:30" x14ac:dyDescent="0.3">
      <c r="A5273" s="3">
        <v>44642</v>
      </c>
      <c r="B5273" s="2">
        <f t="shared" si="247"/>
        <v>2022</v>
      </c>
      <c r="C5273" s="2">
        <f t="shared" si="246"/>
        <v>3</v>
      </c>
      <c r="D5273">
        <v>17</v>
      </c>
      <c r="E5273" t="s">
        <v>3618</v>
      </c>
      <c r="F5273" s="4">
        <v>44413467</v>
      </c>
      <c r="G5273" s="2">
        <v>780</v>
      </c>
      <c r="I5273" t="s">
        <v>5792</v>
      </c>
      <c r="K5273" t="s">
        <v>5792</v>
      </c>
      <c r="AD5273" t="str">
        <f t="shared" si="248"/>
        <v xml:space="preserve">Investícia a údržba majetku </v>
      </c>
    </row>
    <row r="5274" spans="1:30" x14ac:dyDescent="0.3">
      <c r="A5274" s="3">
        <v>44637</v>
      </c>
      <c r="B5274" s="2">
        <f t="shared" si="247"/>
        <v>2022</v>
      </c>
      <c r="C5274" s="2">
        <f t="shared" si="246"/>
        <v>3</v>
      </c>
      <c r="D5274">
        <v>330</v>
      </c>
      <c r="E5274" t="s">
        <v>3644</v>
      </c>
      <c r="F5274" s="4">
        <v>44413467</v>
      </c>
      <c r="G5274" s="2">
        <v>900</v>
      </c>
      <c r="I5274" t="s">
        <v>5792</v>
      </c>
      <c r="K5274" t="s">
        <v>5792</v>
      </c>
      <c r="AD5274" t="str">
        <f t="shared" si="248"/>
        <v xml:space="preserve">Investícia a údržba majetku </v>
      </c>
    </row>
    <row r="5275" spans="1:30" x14ac:dyDescent="0.3">
      <c r="A5275" s="3">
        <v>44601</v>
      </c>
      <c r="B5275" s="2">
        <f t="shared" si="247"/>
        <v>2022</v>
      </c>
      <c r="C5275" s="2">
        <f t="shared" si="246"/>
        <v>2</v>
      </c>
      <c r="D5275">
        <v>75</v>
      </c>
      <c r="E5275" t="s">
        <v>3810</v>
      </c>
      <c r="F5275" s="4">
        <v>44413467</v>
      </c>
      <c r="G5275" s="2">
        <v>1398</v>
      </c>
      <c r="I5275" t="s">
        <v>5792</v>
      </c>
      <c r="K5275" t="s">
        <v>5792</v>
      </c>
      <c r="AD5275" t="str">
        <f t="shared" si="248"/>
        <v xml:space="preserve">Investícia a údržba majetku </v>
      </c>
    </row>
    <row r="5276" spans="1:30" x14ac:dyDescent="0.3">
      <c r="A5276" s="3">
        <v>44588</v>
      </c>
      <c r="B5276" s="2">
        <f t="shared" si="247"/>
        <v>2022</v>
      </c>
      <c r="C5276" s="2">
        <f t="shared" si="246"/>
        <v>1</v>
      </c>
      <c r="D5276">
        <v>4</v>
      </c>
      <c r="E5276" t="s">
        <v>3866</v>
      </c>
      <c r="F5276" s="4">
        <v>44413467</v>
      </c>
      <c r="G5276" s="2">
        <v>900</v>
      </c>
      <c r="I5276" t="s">
        <v>5792</v>
      </c>
      <c r="K5276" t="s">
        <v>5792</v>
      </c>
      <c r="AD5276" t="str">
        <f t="shared" si="248"/>
        <v xml:space="preserve">Investícia a údržba majetku </v>
      </c>
    </row>
    <row r="5277" spans="1:30" x14ac:dyDescent="0.3">
      <c r="A5277" s="3">
        <v>44323</v>
      </c>
      <c r="B5277" s="2">
        <f t="shared" si="247"/>
        <v>2021</v>
      </c>
      <c r="C5277" s="2">
        <f t="shared" si="246"/>
        <v>5</v>
      </c>
      <c r="D5277" s="2">
        <v>615</v>
      </c>
      <c r="E5277" t="s">
        <v>5197</v>
      </c>
      <c r="F5277" s="4">
        <v>44413467</v>
      </c>
      <c r="G5277" s="2">
        <v>468</v>
      </c>
      <c r="I5277" t="s">
        <v>5792</v>
      </c>
      <c r="K5277" t="s">
        <v>5792</v>
      </c>
      <c r="AD5277" t="str">
        <f t="shared" si="248"/>
        <v xml:space="preserve">Investícia a údržba majetku </v>
      </c>
    </row>
    <row r="5278" spans="1:30" x14ac:dyDescent="0.3">
      <c r="A5278" s="3">
        <v>44322</v>
      </c>
      <c r="B5278" s="2">
        <f t="shared" si="247"/>
        <v>2021</v>
      </c>
      <c r="C5278" s="2">
        <f t="shared" si="246"/>
        <v>5</v>
      </c>
      <c r="D5278" s="2">
        <v>20</v>
      </c>
      <c r="E5278" t="s">
        <v>5218</v>
      </c>
      <c r="F5278" s="4">
        <v>44413467</v>
      </c>
      <c r="G5278" s="2">
        <v>468</v>
      </c>
      <c r="I5278" t="s">
        <v>5792</v>
      </c>
      <c r="K5278" t="s">
        <v>5792</v>
      </c>
      <c r="AD5278" t="str">
        <f t="shared" si="248"/>
        <v xml:space="preserve">Investícia a údržba majetku </v>
      </c>
    </row>
    <row r="5279" spans="1:30" x14ac:dyDescent="0.3">
      <c r="A5279" s="3">
        <v>44319</v>
      </c>
      <c r="B5279" s="2">
        <f t="shared" si="247"/>
        <v>2021</v>
      </c>
      <c r="C5279" s="2">
        <f t="shared" si="246"/>
        <v>5</v>
      </c>
      <c r="D5279" s="2">
        <v>565</v>
      </c>
      <c r="E5279" t="s">
        <v>3618</v>
      </c>
      <c r="F5279" s="4">
        <v>44413467</v>
      </c>
      <c r="G5279" s="2">
        <v>2367.6</v>
      </c>
      <c r="I5279" t="s">
        <v>5792</v>
      </c>
      <c r="K5279" t="s">
        <v>5792</v>
      </c>
      <c r="AD5279" t="str">
        <f t="shared" si="248"/>
        <v xml:space="preserve">Investícia a údržba majetku </v>
      </c>
    </row>
    <row r="5280" spans="1:30" x14ac:dyDescent="0.3">
      <c r="A5280" s="3">
        <v>44313</v>
      </c>
      <c r="B5280" s="2">
        <f t="shared" si="247"/>
        <v>2021</v>
      </c>
      <c r="C5280" s="2">
        <f t="shared" si="246"/>
        <v>4</v>
      </c>
      <c r="D5280" s="2">
        <v>18</v>
      </c>
      <c r="E5280" t="s">
        <v>3618</v>
      </c>
      <c r="F5280" s="4">
        <v>44413467</v>
      </c>
      <c r="G5280" s="2">
        <v>2367.6</v>
      </c>
      <c r="I5280" t="s">
        <v>5792</v>
      </c>
      <c r="K5280" t="s">
        <v>5792</v>
      </c>
      <c r="AD5280" t="str">
        <f t="shared" si="248"/>
        <v xml:space="preserve">Investícia a údržba majetku </v>
      </c>
    </row>
    <row r="5281" spans="1:30" x14ac:dyDescent="0.3">
      <c r="A5281" s="3">
        <v>44256</v>
      </c>
      <c r="B5281" s="2">
        <f t="shared" si="247"/>
        <v>2021</v>
      </c>
      <c r="C5281" s="2">
        <f t="shared" si="246"/>
        <v>3</v>
      </c>
      <c r="D5281" s="2">
        <v>213</v>
      </c>
      <c r="E5281" t="s">
        <v>5533</v>
      </c>
      <c r="F5281" s="4">
        <v>44413467</v>
      </c>
      <c r="G5281" s="2">
        <v>464.4</v>
      </c>
      <c r="I5281" t="s">
        <v>5792</v>
      </c>
      <c r="K5281" t="s">
        <v>5792</v>
      </c>
      <c r="AD5281" t="str">
        <f t="shared" si="248"/>
        <v xml:space="preserve">Investícia a údržba majetku </v>
      </c>
    </row>
    <row r="5282" spans="1:30" x14ac:dyDescent="0.3">
      <c r="A5282" s="3">
        <v>44256</v>
      </c>
      <c r="B5282" s="2">
        <f t="shared" si="247"/>
        <v>2021</v>
      </c>
      <c r="C5282" s="2">
        <f t="shared" si="246"/>
        <v>3</v>
      </c>
      <c r="D5282" s="2">
        <v>212</v>
      </c>
      <c r="E5282" t="s">
        <v>5533</v>
      </c>
      <c r="F5282" s="4">
        <v>44413467</v>
      </c>
      <c r="G5282" s="2">
        <v>747.54</v>
      </c>
      <c r="I5282" t="s">
        <v>5792</v>
      </c>
      <c r="K5282" t="s">
        <v>5792</v>
      </c>
      <c r="AD5282" t="str">
        <f t="shared" si="248"/>
        <v xml:space="preserve">Investícia a údržba majetku </v>
      </c>
    </row>
    <row r="5283" spans="1:30" x14ac:dyDescent="0.3">
      <c r="A5283" s="3">
        <v>44256</v>
      </c>
      <c r="B5283" s="2">
        <f t="shared" si="247"/>
        <v>2021</v>
      </c>
      <c r="C5283" s="2">
        <f t="shared" si="246"/>
        <v>3</v>
      </c>
      <c r="D5283" s="2">
        <v>211</v>
      </c>
      <c r="E5283" t="s">
        <v>5533</v>
      </c>
      <c r="F5283" s="4">
        <v>44413467</v>
      </c>
      <c r="G5283" s="2">
        <v>151.19999999999999</v>
      </c>
      <c r="I5283" t="s">
        <v>5792</v>
      </c>
      <c r="K5283" t="s">
        <v>5792</v>
      </c>
      <c r="AD5283" t="str">
        <f t="shared" si="248"/>
        <v xml:space="preserve">Investícia a údržba majetku </v>
      </c>
    </row>
    <row r="5284" spans="1:30" x14ac:dyDescent="0.3">
      <c r="A5284" s="3">
        <v>44218</v>
      </c>
      <c r="B5284" s="2">
        <f t="shared" si="247"/>
        <v>2021</v>
      </c>
      <c r="C5284" s="2">
        <f t="shared" si="246"/>
        <v>1</v>
      </c>
      <c r="D5284" s="2">
        <v>15</v>
      </c>
      <c r="E5284" t="s">
        <v>3618</v>
      </c>
      <c r="F5284" s="4">
        <v>44413467</v>
      </c>
      <c r="G5284" s="2">
        <v>576.96</v>
      </c>
      <c r="I5284" t="s">
        <v>5792</v>
      </c>
      <c r="K5284" t="s">
        <v>5792</v>
      </c>
      <c r="AD5284" t="str">
        <f t="shared" si="248"/>
        <v xml:space="preserve">Investícia a údržba majetku </v>
      </c>
    </row>
    <row r="5285" spans="1:30" x14ac:dyDescent="0.3">
      <c r="A5285" s="3">
        <v>45309</v>
      </c>
      <c r="B5285" s="2">
        <f t="shared" si="247"/>
        <v>2024</v>
      </c>
      <c r="C5285" s="2">
        <f t="shared" si="246"/>
        <v>1</v>
      </c>
      <c r="D5285" s="2">
        <v>1533</v>
      </c>
      <c r="E5285" t="s">
        <v>7</v>
      </c>
      <c r="F5285" s="4">
        <v>44420641</v>
      </c>
      <c r="G5285" s="2">
        <v>11760</v>
      </c>
      <c r="I5285" t="s">
        <v>5792</v>
      </c>
      <c r="P5285" t="s">
        <v>5792</v>
      </c>
      <c r="AD5285" t="str">
        <f t="shared" si="248"/>
        <v xml:space="preserve">IT služby, SW, licencie </v>
      </c>
    </row>
    <row r="5286" spans="1:30" x14ac:dyDescent="0.3">
      <c r="A5286" s="3">
        <v>45097</v>
      </c>
      <c r="B5286" s="2">
        <f t="shared" si="247"/>
        <v>2023</v>
      </c>
      <c r="C5286" s="2">
        <f t="shared" si="246"/>
        <v>6</v>
      </c>
      <c r="D5286" s="2">
        <v>512</v>
      </c>
      <c r="E5286" t="s">
        <v>1446</v>
      </c>
      <c r="F5286" s="4">
        <v>44535031</v>
      </c>
      <c r="G5286" s="2">
        <v>11547.14</v>
      </c>
      <c r="I5286" t="s">
        <v>5792</v>
      </c>
      <c r="K5286" t="s">
        <v>5792</v>
      </c>
      <c r="N5286" t="s">
        <v>5792</v>
      </c>
      <c r="AD5286" t="str">
        <f t="shared" si="248"/>
        <v xml:space="preserve">Investícia a údržba majetku ZŠ / MŠ / Jasle </v>
      </c>
    </row>
    <row r="5287" spans="1:30" x14ac:dyDescent="0.3">
      <c r="A5287" s="3">
        <v>45042</v>
      </c>
      <c r="B5287" s="2">
        <f t="shared" si="247"/>
        <v>2023</v>
      </c>
      <c r="C5287" s="2">
        <f t="shared" si="246"/>
        <v>4</v>
      </c>
      <c r="D5287" s="2">
        <v>273</v>
      </c>
      <c r="E5287" t="s">
        <v>1446</v>
      </c>
      <c r="F5287" s="4">
        <v>44535031</v>
      </c>
      <c r="G5287" s="2">
        <v>125221.63</v>
      </c>
      <c r="I5287" t="s">
        <v>5792</v>
      </c>
      <c r="K5287" t="s">
        <v>5792</v>
      </c>
      <c r="N5287" t="s">
        <v>5792</v>
      </c>
      <c r="AD5287" t="str">
        <f t="shared" si="248"/>
        <v xml:space="preserve">Investícia a údržba majetku ZŠ / MŠ / Jasle </v>
      </c>
    </row>
    <row r="5288" spans="1:30" x14ac:dyDescent="0.3">
      <c r="A5288" s="3">
        <v>44859</v>
      </c>
      <c r="B5288" s="2">
        <f t="shared" si="247"/>
        <v>2022</v>
      </c>
      <c r="C5288" s="2">
        <f t="shared" si="246"/>
        <v>10</v>
      </c>
      <c r="D5288">
        <v>1282</v>
      </c>
      <c r="E5288" t="s">
        <v>2644</v>
      </c>
      <c r="F5288" s="4">
        <v>44535031</v>
      </c>
      <c r="G5288" s="2">
        <v>607377.81999999995</v>
      </c>
      <c r="I5288" t="s">
        <v>5792</v>
      </c>
      <c r="K5288" t="s">
        <v>5792</v>
      </c>
      <c r="AD5288" t="str">
        <f t="shared" si="248"/>
        <v xml:space="preserve">Investícia a údržba majetku </v>
      </c>
    </row>
    <row r="5289" spans="1:30" x14ac:dyDescent="0.3">
      <c r="A5289" s="3">
        <v>44810</v>
      </c>
      <c r="B5289" s="2">
        <f t="shared" si="247"/>
        <v>2022</v>
      </c>
      <c r="C5289" s="2">
        <f t="shared" si="246"/>
        <v>9</v>
      </c>
      <c r="D5289">
        <v>1126</v>
      </c>
      <c r="E5289" t="s">
        <v>2644</v>
      </c>
      <c r="F5289" s="4">
        <v>44535031</v>
      </c>
      <c r="G5289" s="2">
        <v>5874.28</v>
      </c>
      <c r="I5289" t="s">
        <v>5792</v>
      </c>
      <c r="K5289" t="s">
        <v>5792</v>
      </c>
      <c r="AD5289" t="str">
        <f t="shared" si="248"/>
        <v xml:space="preserve">Investícia a údržba majetku </v>
      </c>
    </row>
    <row r="5290" spans="1:30" x14ac:dyDescent="0.3">
      <c r="A5290" s="3">
        <v>44792</v>
      </c>
      <c r="B5290" s="2">
        <f t="shared" si="247"/>
        <v>2022</v>
      </c>
      <c r="C5290" s="2">
        <f t="shared" si="246"/>
        <v>8</v>
      </c>
      <c r="D5290">
        <v>1056</v>
      </c>
      <c r="E5290" t="s">
        <v>2903</v>
      </c>
      <c r="F5290" s="4">
        <v>44535031</v>
      </c>
      <c r="G5290" s="2">
        <v>97674.6</v>
      </c>
      <c r="I5290" t="s">
        <v>5792</v>
      </c>
      <c r="K5290" t="s">
        <v>5792</v>
      </c>
      <c r="AD5290" t="str">
        <f t="shared" si="248"/>
        <v xml:space="preserve">Investícia a údržba majetku </v>
      </c>
    </row>
    <row r="5291" spans="1:30" x14ac:dyDescent="0.3">
      <c r="A5291" s="3">
        <v>44748</v>
      </c>
      <c r="B5291" s="2">
        <f t="shared" si="247"/>
        <v>2022</v>
      </c>
      <c r="C5291" s="2">
        <f t="shared" si="246"/>
        <v>7</v>
      </c>
      <c r="D5291">
        <v>779</v>
      </c>
      <c r="E5291" t="s">
        <v>3114</v>
      </c>
      <c r="F5291" s="4">
        <v>44535031</v>
      </c>
      <c r="G5291" s="2">
        <v>1800</v>
      </c>
      <c r="I5291" t="s">
        <v>5792</v>
      </c>
      <c r="K5291" t="s">
        <v>5792</v>
      </c>
      <c r="AD5291" t="str">
        <f t="shared" si="248"/>
        <v xml:space="preserve">Investícia a údržba majetku </v>
      </c>
    </row>
    <row r="5292" spans="1:30" x14ac:dyDescent="0.3">
      <c r="A5292" s="3">
        <v>44671</v>
      </c>
      <c r="B5292" s="2">
        <f t="shared" si="247"/>
        <v>2022</v>
      </c>
      <c r="C5292" s="2">
        <f t="shared" si="246"/>
        <v>4</v>
      </c>
      <c r="D5292">
        <v>398</v>
      </c>
      <c r="E5292" t="s">
        <v>2903</v>
      </c>
      <c r="F5292" s="4">
        <v>44535031</v>
      </c>
      <c r="G5292" s="2">
        <v>49955.03</v>
      </c>
      <c r="I5292" t="s">
        <v>5792</v>
      </c>
      <c r="K5292" t="s">
        <v>5792</v>
      </c>
      <c r="AD5292" t="str">
        <f t="shared" si="248"/>
        <v xml:space="preserve">Investícia a údržba majetku </v>
      </c>
    </row>
    <row r="5293" spans="1:30" x14ac:dyDescent="0.3">
      <c r="A5293" s="3">
        <v>44525</v>
      </c>
      <c r="B5293" s="2">
        <f t="shared" si="247"/>
        <v>2021</v>
      </c>
      <c r="C5293" s="2">
        <f t="shared" si="246"/>
        <v>11</v>
      </c>
      <c r="D5293" s="2">
        <v>1665</v>
      </c>
      <c r="E5293" t="s">
        <v>4275</v>
      </c>
      <c r="F5293" s="4">
        <v>44535031</v>
      </c>
      <c r="G5293" s="2">
        <v>108666.11</v>
      </c>
      <c r="I5293" t="s">
        <v>5792</v>
      </c>
      <c r="K5293" t="s">
        <v>5792</v>
      </c>
      <c r="AD5293" t="str">
        <f t="shared" si="248"/>
        <v xml:space="preserve">Investícia a údržba majetku </v>
      </c>
    </row>
    <row r="5294" spans="1:30" x14ac:dyDescent="0.3">
      <c r="A5294" s="3">
        <v>44490</v>
      </c>
      <c r="B5294" s="2">
        <f t="shared" si="247"/>
        <v>2021</v>
      </c>
      <c r="C5294" s="2">
        <f t="shared" si="246"/>
        <v>10</v>
      </c>
      <c r="D5294" s="2">
        <v>1494</v>
      </c>
      <c r="E5294" t="s">
        <v>2644</v>
      </c>
      <c r="F5294" s="4">
        <v>44535031</v>
      </c>
      <c r="G5294" s="2">
        <v>202971.05</v>
      </c>
      <c r="I5294" t="s">
        <v>5792</v>
      </c>
      <c r="K5294" t="s">
        <v>5792</v>
      </c>
      <c r="AD5294" t="str">
        <f t="shared" si="248"/>
        <v xml:space="preserve">Investícia a údržba majetku </v>
      </c>
    </row>
    <row r="5295" spans="1:30" x14ac:dyDescent="0.3">
      <c r="A5295" s="3">
        <v>45273</v>
      </c>
      <c r="B5295" s="2">
        <f t="shared" si="247"/>
        <v>2023</v>
      </c>
      <c r="C5295" s="2">
        <f t="shared" si="246"/>
        <v>12</v>
      </c>
      <c r="D5295" s="2">
        <v>462</v>
      </c>
      <c r="E5295" t="s">
        <v>377</v>
      </c>
      <c r="F5295" s="4">
        <v>44549318</v>
      </c>
      <c r="G5295" s="2">
        <v>343.36</v>
      </c>
      <c r="I5295" t="s">
        <v>5792</v>
      </c>
      <c r="K5295" t="s">
        <v>5792</v>
      </c>
      <c r="AD5295" t="str">
        <f t="shared" si="248"/>
        <v xml:space="preserve">Investícia a údržba majetku </v>
      </c>
    </row>
    <row r="5296" spans="1:30" x14ac:dyDescent="0.3">
      <c r="A5296" s="3">
        <v>45273</v>
      </c>
      <c r="B5296" s="2">
        <f t="shared" si="247"/>
        <v>2023</v>
      </c>
      <c r="C5296" s="2">
        <f t="shared" si="246"/>
        <v>12</v>
      </c>
      <c r="D5296" s="2">
        <v>461</v>
      </c>
      <c r="E5296" t="s">
        <v>378</v>
      </c>
      <c r="F5296" s="4">
        <v>44549318</v>
      </c>
      <c r="G5296" s="2">
        <v>9510</v>
      </c>
      <c r="I5296" t="s">
        <v>5792</v>
      </c>
      <c r="K5296" t="s">
        <v>5792</v>
      </c>
      <c r="AD5296" t="str">
        <f t="shared" si="248"/>
        <v xml:space="preserve">Investícia a údržba majetku </v>
      </c>
    </row>
    <row r="5297" spans="1:30" x14ac:dyDescent="0.3">
      <c r="A5297" s="3">
        <v>45273</v>
      </c>
      <c r="B5297" s="2">
        <f t="shared" si="247"/>
        <v>2023</v>
      </c>
      <c r="C5297" s="2">
        <f t="shared" si="246"/>
        <v>12</v>
      </c>
      <c r="D5297" s="2">
        <v>460</v>
      </c>
      <c r="E5297" t="s">
        <v>379</v>
      </c>
      <c r="F5297" s="4">
        <v>44549318</v>
      </c>
      <c r="G5297" s="2">
        <v>180</v>
      </c>
      <c r="I5297" t="s">
        <v>5792</v>
      </c>
      <c r="K5297" t="s">
        <v>5792</v>
      </c>
      <c r="AD5297" t="str">
        <f t="shared" si="248"/>
        <v xml:space="preserve">Investícia a údržba majetku </v>
      </c>
    </row>
    <row r="5298" spans="1:30" x14ac:dyDescent="0.3">
      <c r="A5298" s="3">
        <v>45253</v>
      </c>
      <c r="B5298" s="2">
        <f t="shared" si="247"/>
        <v>2023</v>
      </c>
      <c r="C5298" s="2">
        <f t="shared" si="246"/>
        <v>11</v>
      </c>
      <c r="D5298" s="2">
        <v>1286</v>
      </c>
      <c r="E5298" t="s">
        <v>524</v>
      </c>
      <c r="F5298" s="4">
        <v>44549318</v>
      </c>
      <c r="G5298" s="2">
        <v>180</v>
      </c>
      <c r="I5298" t="s">
        <v>5792</v>
      </c>
      <c r="K5298" t="s">
        <v>5792</v>
      </c>
      <c r="AD5298" t="str">
        <f t="shared" si="248"/>
        <v xml:space="preserve">Investícia a údržba majetku </v>
      </c>
    </row>
    <row r="5299" spans="1:30" x14ac:dyDescent="0.3">
      <c r="A5299" s="3">
        <v>45253</v>
      </c>
      <c r="B5299" s="2">
        <f t="shared" si="247"/>
        <v>2023</v>
      </c>
      <c r="C5299" s="2">
        <f t="shared" si="246"/>
        <v>11</v>
      </c>
      <c r="D5299" s="2">
        <v>1346</v>
      </c>
      <c r="E5299" t="s">
        <v>529</v>
      </c>
      <c r="F5299" s="4">
        <v>44549318</v>
      </c>
      <c r="G5299" s="2">
        <v>376.8</v>
      </c>
      <c r="I5299" t="s">
        <v>5792</v>
      </c>
      <c r="K5299" t="s">
        <v>5792</v>
      </c>
      <c r="AD5299" t="str">
        <f t="shared" si="248"/>
        <v xml:space="preserve">Investícia a údržba majetku </v>
      </c>
    </row>
    <row r="5300" spans="1:30" x14ac:dyDescent="0.3">
      <c r="A5300" s="3">
        <v>45253</v>
      </c>
      <c r="B5300" s="2">
        <f t="shared" si="247"/>
        <v>2023</v>
      </c>
      <c r="C5300" s="2">
        <f t="shared" si="246"/>
        <v>11</v>
      </c>
      <c r="D5300" s="2">
        <v>1347</v>
      </c>
      <c r="E5300" t="s">
        <v>531</v>
      </c>
      <c r="F5300" s="4">
        <v>44549318</v>
      </c>
      <c r="G5300" s="2">
        <v>420.84</v>
      </c>
      <c r="I5300" t="s">
        <v>5792</v>
      </c>
      <c r="K5300" t="s">
        <v>5792</v>
      </c>
      <c r="AD5300" t="str">
        <f t="shared" si="248"/>
        <v xml:space="preserve">Investícia a údržba majetku </v>
      </c>
    </row>
    <row r="5301" spans="1:30" x14ac:dyDescent="0.3">
      <c r="A5301" s="3">
        <v>45250</v>
      </c>
      <c r="B5301" s="2">
        <f t="shared" si="247"/>
        <v>2023</v>
      </c>
      <c r="C5301" s="2">
        <f t="shared" si="246"/>
        <v>11</v>
      </c>
      <c r="D5301" s="2">
        <v>1259</v>
      </c>
      <c r="E5301" t="s">
        <v>578</v>
      </c>
      <c r="F5301" s="4">
        <v>44549318</v>
      </c>
      <c r="G5301" s="2">
        <v>987.6</v>
      </c>
      <c r="H5301" t="s">
        <v>5792</v>
      </c>
      <c r="K5301" t="s">
        <v>5792</v>
      </c>
      <c r="AD5301" t="str">
        <f t="shared" si="248"/>
        <v xml:space="preserve">Investícia a údržba majetku </v>
      </c>
    </row>
    <row r="5302" spans="1:30" x14ac:dyDescent="0.3">
      <c r="A5302" s="3">
        <v>45244</v>
      </c>
      <c r="B5302" s="2">
        <f t="shared" si="247"/>
        <v>2023</v>
      </c>
      <c r="C5302" s="2">
        <f t="shared" si="246"/>
        <v>11</v>
      </c>
      <c r="D5302" s="2">
        <v>1261</v>
      </c>
      <c r="E5302" t="s">
        <v>613</v>
      </c>
      <c r="F5302" s="4">
        <v>44549318</v>
      </c>
      <c r="G5302" s="2">
        <v>1163.3800000000001</v>
      </c>
      <c r="H5302" t="s">
        <v>5792</v>
      </c>
      <c r="K5302" t="s">
        <v>5792</v>
      </c>
      <c r="AD5302" t="str">
        <f t="shared" si="248"/>
        <v xml:space="preserve">Investícia a údržba majetku </v>
      </c>
    </row>
    <row r="5303" spans="1:30" x14ac:dyDescent="0.3">
      <c r="A5303" s="3">
        <v>45244</v>
      </c>
      <c r="B5303" s="2">
        <f t="shared" si="247"/>
        <v>2023</v>
      </c>
      <c r="C5303" s="2">
        <f t="shared" si="246"/>
        <v>11</v>
      </c>
      <c r="D5303" s="2">
        <v>1260</v>
      </c>
      <c r="E5303" t="s">
        <v>614</v>
      </c>
      <c r="F5303" s="4">
        <v>44549318</v>
      </c>
      <c r="G5303" s="2">
        <v>289.94</v>
      </c>
      <c r="I5303" t="s">
        <v>5792</v>
      </c>
      <c r="K5303" t="s">
        <v>5792</v>
      </c>
      <c r="AD5303" t="str">
        <f t="shared" si="248"/>
        <v xml:space="preserve">Investícia a údržba majetku </v>
      </c>
    </row>
    <row r="5304" spans="1:30" x14ac:dyDescent="0.3">
      <c r="A5304" s="3">
        <v>45223</v>
      </c>
      <c r="B5304" s="2">
        <f t="shared" si="247"/>
        <v>2023</v>
      </c>
      <c r="C5304" s="2">
        <f t="shared" si="246"/>
        <v>10</v>
      </c>
      <c r="D5304" s="2">
        <v>1172</v>
      </c>
      <c r="E5304" t="s">
        <v>742</v>
      </c>
      <c r="F5304" s="4">
        <v>44549318</v>
      </c>
      <c r="G5304" s="2">
        <v>180</v>
      </c>
      <c r="I5304" t="s">
        <v>5792</v>
      </c>
      <c r="K5304" t="s">
        <v>5792</v>
      </c>
      <c r="AD5304" t="str">
        <f t="shared" si="248"/>
        <v xml:space="preserve">Investícia a údržba majetku </v>
      </c>
    </row>
    <row r="5305" spans="1:30" x14ac:dyDescent="0.3">
      <c r="A5305" s="3">
        <v>45194</v>
      </c>
      <c r="B5305" s="2">
        <f t="shared" si="247"/>
        <v>2023</v>
      </c>
      <c r="C5305" s="2">
        <f t="shared" si="246"/>
        <v>9</v>
      </c>
      <c r="D5305" s="2">
        <v>1046</v>
      </c>
      <c r="E5305" t="s">
        <v>918</v>
      </c>
      <c r="F5305" s="4">
        <v>44549318</v>
      </c>
      <c r="G5305" s="2">
        <v>180</v>
      </c>
      <c r="I5305" t="s">
        <v>5792</v>
      </c>
      <c r="K5305" t="s">
        <v>5792</v>
      </c>
      <c r="AD5305" t="str">
        <f t="shared" si="248"/>
        <v xml:space="preserve">Investícia a údržba majetku </v>
      </c>
    </row>
    <row r="5306" spans="1:30" x14ac:dyDescent="0.3">
      <c r="A5306" s="3">
        <v>45160</v>
      </c>
      <c r="B5306" s="2">
        <f t="shared" si="247"/>
        <v>2023</v>
      </c>
      <c r="C5306" s="2">
        <f t="shared" si="246"/>
        <v>8</v>
      </c>
      <c r="D5306" s="2">
        <v>893</v>
      </c>
      <c r="E5306" t="s">
        <v>1110</v>
      </c>
      <c r="F5306" s="4">
        <v>44549318</v>
      </c>
      <c r="G5306" s="2">
        <v>180</v>
      </c>
      <c r="I5306" t="s">
        <v>5792</v>
      </c>
      <c r="K5306" t="s">
        <v>5792</v>
      </c>
      <c r="AD5306" t="str">
        <f t="shared" si="248"/>
        <v xml:space="preserve">Investícia a údržba majetku </v>
      </c>
    </row>
    <row r="5307" spans="1:30" x14ac:dyDescent="0.3">
      <c r="A5307" s="3">
        <v>45132</v>
      </c>
      <c r="B5307" s="2">
        <f t="shared" si="247"/>
        <v>2023</v>
      </c>
      <c r="C5307" s="2">
        <f t="shared" si="246"/>
        <v>7</v>
      </c>
      <c r="D5307" s="2">
        <v>733</v>
      </c>
      <c r="E5307" t="s">
        <v>1224</v>
      </c>
      <c r="F5307" s="4">
        <v>44549318</v>
      </c>
      <c r="G5307" s="2">
        <v>180</v>
      </c>
      <c r="I5307" t="s">
        <v>5792</v>
      </c>
      <c r="K5307" t="s">
        <v>5792</v>
      </c>
      <c r="AD5307" t="str">
        <f t="shared" si="248"/>
        <v xml:space="preserve">Investícia a údržba majetku </v>
      </c>
    </row>
    <row r="5308" spans="1:30" x14ac:dyDescent="0.3">
      <c r="A5308" s="3">
        <v>45099</v>
      </c>
      <c r="B5308" s="2">
        <f t="shared" si="247"/>
        <v>2023</v>
      </c>
      <c r="C5308" s="2">
        <f t="shared" si="246"/>
        <v>6</v>
      </c>
      <c r="D5308" s="2">
        <v>595</v>
      </c>
      <c r="E5308" t="s">
        <v>1416</v>
      </c>
      <c r="F5308" s="4">
        <v>44549318</v>
      </c>
      <c r="G5308" s="2">
        <v>180</v>
      </c>
      <c r="I5308" t="s">
        <v>5792</v>
      </c>
      <c r="K5308" t="s">
        <v>5792</v>
      </c>
      <c r="AD5308" t="str">
        <f t="shared" si="248"/>
        <v xml:space="preserve">Investícia a údržba majetku </v>
      </c>
    </row>
    <row r="5309" spans="1:30" x14ac:dyDescent="0.3">
      <c r="A5309" s="3">
        <v>45069</v>
      </c>
      <c r="B5309" s="2">
        <f t="shared" si="247"/>
        <v>2023</v>
      </c>
      <c r="C5309" s="2">
        <f t="shared" si="246"/>
        <v>5</v>
      </c>
      <c r="D5309" s="2">
        <v>484</v>
      </c>
      <c r="E5309" t="s">
        <v>1557</v>
      </c>
      <c r="F5309" s="4">
        <v>44549318</v>
      </c>
      <c r="G5309" s="2">
        <v>180</v>
      </c>
      <c r="I5309" t="s">
        <v>5792</v>
      </c>
      <c r="K5309" t="s">
        <v>5792</v>
      </c>
      <c r="AD5309" t="str">
        <f t="shared" si="248"/>
        <v xml:space="preserve">Investícia a údržba majetku </v>
      </c>
    </row>
    <row r="5310" spans="1:30" x14ac:dyDescent="0.3">
      <c r="A5310" s="3">
        <v>45042</v>
      </c>
      <c r="B5310" s="2">
        <f t="shared" si="247"/>
        <v>2023</v>
      </c>
      <c r="C5310" s="2">
        <f t="shared" si="246"/>
        <v>4</v>
      </c>
      <c r="D5310" s="2">
        <v>349</v>
      </c>
      <c r="E5310" t="s">
        <v>1730</v>
      </c>
      <c r="F5310" s="4">
        <v>44549318</v>
      </c>
      <c r="G5310" s="2">
        <v>180</v>
      </c>
      <c r="I5310" t="s">
        <v>5792</v>
      </c>
      <c r="K5310" t="s">
        <v>5792</v>
      </c>
      <c r="AD5310" t="str">
        <f t="shared" si="248"/>
        <v xml:space="preserve">Investícia a údržba majetku </v>
      </c>
    </row>
    <row r="5311" spans="1:30" x14ac:dyDescent="0.3">
      <c r="A5311" s="3">
        <v>45007</v>
      </c>
      <c r="B5311" s="2">
        <f t="shared" si="247"/>
        <v>2023</v>
      </c>
      <c r="C5311" s="2">
        <f t="shared" si="246"/>
        <v>3</v>
      </c>
      <c r="D5311" s="2">
        <v>214</v>
      </c>
      <c r="E5311" t="s">
        <v>1897</v>
      </c>
      <c r="F5311" s="4">
        <v>44549318</v>
      </c>
      <c r="G5311" s="2">
        <v>180</v>
      </c>
      <c r="I5311" t="s">
        <v>5792</v>
      </c>
      <c r="K5311" t="s">
        <v>5792</v>
      </c>
      <c r="AD5311" t="str">
        <f t="shared" si="248"/>
        <v xml:space="preserve">Investícia a údržba majetku </v>
      </c>
    </row>
    <row r="5312" spans="1:30" x14ac:dyDescent="0.3">
      <c r="A5312" s="3">
        <v>44986</v>
      </c>
      <c r="B5312" s="2">
        <f t="shared" si="247"/>
        <v>2023</v>
      </c>
      <c r="C5312" s="2">
        <f t="shared" si="246"/>
        <v>3</v>
      </c>
      <c r="D5312" s="2">
        <v>80</v>
      </c>
      <c r="E5312" t="s">
        <v>2007</v>
      </c>
      <c r="F5312" s="4">
        <v>44549318</v>
      </c>
      <c r="G5312" s="2">
        <v>180</v>
      </c>
      <c r="I5312" t="s">
        <v>5792</v>
      </c>
      <c r="K5312" t="s">
        <v>5792</v>
      </c>
      <c r="AD5312" t="str">
        <f t="shared" si="248"/>
        <v xml:space="preserve">Investícia a údržba majetku </v>
      </c>
    </row>
    <row r="5313" spans="1:30" x14ac:dyDescent="0.3">
      <c r="A5313" s="3">
        <v>44949</v>
      </c>
      <c r="B5313" s="2">
        <f t="shared" si="247"/>
        <v>2023</v>
      </c>
      <c r="C5313" s="2">
        <f t="shared" si="246"/>
        <v>1</v>
      </c>
      <c r="D5313" s="2">
        <v>1933</v>
      </c>
      <c r="E5313" t="s">
        <v>2132</v>
      </c>
      <c r="F5313" s="4">
        <v>44549318</v>
      </c>
      <c r="G5313" s="2">
        <v>180</v>
      </c>
      <c r="I5313" t="s">
        <v>5792</v>
      </c>
      <c r="K5313" t="s">
        <v>5792</v>
      </c>
      <c r="AD5313" t="str">
        <f t="shared" si="248"/>
        <v xml:space="preserve">Investícia a údržba majetku </v>
      </c>
    </row>
    <row r="5314" spans="1:30" x14ac:dyDescent="0.3">
      <c r="A5314" s="3">
        <v>44914</v>
      </c>
      <c r="B5314" s="2">
        <f t="shared" si="247"/>
        <v>2022</v>
      </c>
      <c r="C5314" s="2">
        <f t="shared" ref="C5314:C5377" si="249">MONTH(A5314)</f>
        <v>12</v>
      </c>
      <c r="D5314">
        <v>1750</v>
      </c>
      <c r="E5314" t="s">
        <v>2370</v>
      </c>
      <c r="F5314" s="4">
        <v>44549318</v>
      </c>
      <c r="G5314" s="2">
        <v>180</v>
      </c>
      <c r="I5314" t="s">
        <v>5792</v>
      </c>
      <c r="K5314" t="s">
        <v>5792</v>
      </c>
      <c r="AD5314" t="str">
        <f t="shared" si="248"/>
        <v xml:space="preserve">Investícia a údržba majetku </v>
      </c>
    </row>
    <row r="5315" spans="1:30" x14ac:dyDescent="0.3">
      <c r="A5315" s="3">
        <v>44893</v>
      </c>
      <c r="B5315" s="2">
        <f t="shared" ref="B5315:B5378" si="250">YEAR(A5315)</f>
        <v>2022</v>
      </c>
      <c r="C5315" s="2">
        <f t="shared" si="249"/>
        <v>11</v>
      </c>
      <c r="D5315">
        <v>1559</v>
      </c>
      <c r="E5315" t="s">
        <v>2524</v>
      </c>
      <c r="F5315" s="4">
        <v>44549318</v>
      </c>
      <c r="G5315" s="2">
        <v>180</v>
      </c>
      <c r="I5315" t="s">
        <v>5792</v>
      </c>
      <c r="K5315" t="s">
        <v>5792</v>
      </c>
      <c r="AD5315" t="str">
        <f t="shared" ref="AD5315:AD5378" si="251">_xlfn.CONCAT(IF($K5315="x",_xlfn.CONCAT($K$1, " "),""),IF($L5315="x",_xlfn.CONCAT($L$1, " "),""),IF($M5315="x",_xlfn.CONCAT($M$1, " "),""),IF($N5315="x",_xlfn.CONCAT($N$1, " "),""),IF($O5315="x",_xlfn.CONCAT($O$1, " "),""),IF($P5315="x",_xlfn.CONCAT($P$1, " "),""),IF($Q5315="x",_xlfn.CONCAT($Q$1, " "),""),IF($R5315="x",_xlfn.CONCAT($R$1, " "),""),IF($S5315="x",_xlfn.CONCAT($S$1, " "),""), IF($T5315="x",_xlfn.CONCAT($T$1, " "),""),IF($U5315="x",_xlfn.CONCAT($U$1, " "),""),IF($V5315="x",_xlfn.CONCAT($V$1, " "),""),IF($W5315="x",_xlfn.CONCAT($W$1, " "),""),IF($X5315="x",_xlfn.CONCAT($X$1, " "),""),IF($Y5315="x",_xlfn.CONCAT($Y$1, " "),""),IF($Z5315="x",_xlfn.CONCAT($Z$1, " "),""),IF($AA5315="x",_xlfn.CONCAT($AA$1, " "),""),IF($AB5315="x",_xlfn.CONCAT($AB$1, " "),""),IF($AC5315="x",_xlfn.CONCAT($AC$1, " "),""))</f>
        <v xml:space="preserve">Investícia a údržba majetku </v>
      </c>
    </row>
    <row r="5316" spans="1:30" x14ac:dyDescent="0.3">
      <c r="A5316" s="3">
        <v>44855</v>
      </c>
      <c r="B5316" s="2">
        <f t="shared" si="250"/>
        <v>2022</v>
      </c>
      <c r="C5316" s="2">
        <f t="shared" si="249"/>
        <v>10</v>
      </c>
      <c r="D5316">
        <v>1433</v>
      </c>
      <c r="E5316" t="s">
        <v>2658</v>
      </c>
      <c r="F5316" s="4">
        <v>44549318</v>
      </c>
      <c r="G5316" s="2">
        <v>180</v>
      </c>
      <c r="I5316" t="s">
        <v>5792</v>
      </c>
      <c r="K5316" t="s">
        <v>5792</v>
      </c>
      <c r="AD5316" t="str">
        <f t="shared" si="251"/>
        <v xml:space="preserve">Investícia a údržba majetku </v>
      </c>
    </row>
    <row r="5317" spans="1:30" x14ac:dyDescent="0.3">
      <c r="A5317" s="3">
        <v>44826</v>
      </c>
      <c r="B5317" s="2">
        <f t="shared" si="250"/>
        <v>2022</v>
      </c>
      <c r="C5317" s="2">
        <f t="shared" si="249"/>
        <v>9</v>
      </c>
      <c r="D5317">
        <v>1240</v>
      </c>
      <c r="E5317" t="s">
        <v>2796</v>
      </c>
      <c r="F5317" s="4">
        <v>44549318</v>
      </c>
      <c r="G5317" s="2">
        <v>180</v>
      </c>
      <c r="I5317" t="s">
        <v>5792</v>
      </c>
      <c r="K5317" t="s">
        <v>5792</v>
      </c>
      <c r="AD5317" t="str">
        <f t="shared" si="251"/>
        <v xml:space="preserve">Investícia a údržba majetku </v>
      </c>
    </row>
    <row r="5318" spans="1:30" x14ac:dyDescent="0.3">
      <c r="A5318" s="3">
        <v>44792</v>
      </c>
      <c r="B5318" s="2">
        <f t="shared" si="250"/>
        <v>2022</v>
      </c>
      <c r="C5318" s="2">
        <f t="shared" si="249"/>
        <v>8</v>
      </c>
      <c r="D5318">
        <v>1102</v>
      </c>
      <c r="E5318" t="s">
        <v>2912</v>
      </c>
      <c r="F5318" s="4">
        <v>44549318</v>
      </c>
      <c r="G5318" s="2">
        <v>180</v>
      </c>
      <c r="I5318" t="s">
        <v>5792</v>
      </c>
      <c r="K5318" t="s">
        <v>5792</v>
      </c>
      <c r="AD5318" t="str">
        <f t="shared" si="251"/>
        <v xml:space="preserve">Investícia a údržba majetku </v>
      </c>
    </row>
    <row r="5319" spans="1:30" x14ac:dyDescent="0.3">
      <c r="A5319" s="3">
        <v>44763</v>
      </c>
      <c r="B5319" s="2">
        <f t="shared" si="250"/>
        <v>2022</v>
      </c>
      <c r="C5319" s="2">
        <f t="shared" si="249"/>
        <v>7</v>
      </c>
      <c r="D5319">
        <v>1000</v>
      </c>
      <c r="E5319" t="s">
        <v>3031</v>
      </c>
      <c r="F5319" s="4">
        <v>44549318</v>
      </c>
      <c r="G5319" s="2">
        <v>180</v>
      </c>
      <c r="I5319" t="s">
        <v>5792</v>
      </c>
      <c r="K5319" t="s">
        <v>5792</v>
      </c>
      <c r="AD5319" t="str">
        <f t="shared" si="251"/>
        <v xml:space="preserve">Investícia a údržba majetku </v>
      </c>
    </row>
    <row r="5320" spans="1:30" x14ac:dyDescent="0.3">
      <c r="A5320" s="3">
        <v>44733</v>
      </c>
      <c r="B5320" s="2">
        <f t="shared" si="250"/>
        <v>2022</v>
      </c>
      <c r="C5320" s="2">
        <f t="shared" si="249"/>
        <v>6</v>
      </c>
      <c r="D5320">
        <v>864</v>
      </c>
      <c r="E5320" t="s">
        <v>3158</v>
      </c>
      <c r="F5320" s="4">
        <v>44549318</v>
      </c>
      <c r="G5320" s="2">
        <v>180</v>
      </c>
      <c r="I5320" t="s">
        <v>5792</v>
      </c>
      <c r="K5320" t="s">
        <v>5792</v>
      </c>
      <c r="AD5320" t="str">
        <f t="shared" si="251"/>
        <v xml:space="preserve">Investícia a údržba majetku </v>
      </c>
    </row>
    <row r="5321" spans="1:30" x14ac:dyDescent="0.3">
      <c r="A5321" s="3">
        <v>44701</v>
      </c>
      <c r="B5321" s="2">
        <f t="shared" si="250"/>
        <v>2022</v>
      </c>
      <c r="C5321" s="2">
        <f t="shared" si="249"/>
        <v>5</v>
      </c>
      <c r="D5321">
        <v>612</v>
      </c>
      <c r="E5321" t="s">
        <v>3336</v>
      </c>
      <c r="F5321" s="4">
        <v>44549318</v>
      </c>
      <c r="G5321" s="2">
        <v>180</v>
      </c>
      <c r="I5321" t="s">
        <v>5792</v>
      </c>
      <c r="K5321" t="s">
        <v>5792</v>
      </c>
      <c r="AD5321" t="str">
        <f t="shared" si="251"/>
        <v xml:space="preserve">Investícia a údržba majetku </v>
      </c>
    </row>
    <row r="5322" spans="1:30" x14ac:dyDescent="0.3">
      <c r="A5322" s="3">
        <v>44671</v>
      </c>
      <c r="B5322" s="2">
        <f t="shared" si="250"/>
        <v>2022</v>
      </c>
      <c r="C5322" s="2">
        <f t="shared" si="249"/>
        <v>4</v>
      </c>
      <c r="D5322">
        <v>425</v>
      </c>
      <c r="E5322" t="s">
        <v>3507</v>
      </c>
      <c r="F5322" s="4">
        <v>44549318</v>
      </c>
      <c r="G5322" s="2">
        <v>180</v>
      </c>
      <c r="I5322" t="s">
        <v>5792</v>
      </c>
      <c r="K5322" t="s">
        <v>5792</v>
      </c>
      <c r="AD5322" t="str">
        <f t="shared" si="251"/>
        <v xml:space="preserve">Investícia a údržba majetku </v>
      </c>
    </row>
    <row r="5323" spans="1:30" x14ac:dyDescent="0.3">
      <c r="A5323" s="3">
        <v>44637</v>
      </c>
      <c r="B5323" s="2">
        <f t="shared" si="250"/>
        <v>2022</v>
      </c>
      <c r="C5323" s="2">
        <f t="shared" si="249"/>
        <v>3</v>
      </c>
      <c r="D5323">
        <v>279</v>
      </c>
      <c r="E5323" t="s">
        <v>3653</v>
      </c>
      <c r="F5323" s="4">
        <v>44549318</v>
      </c>
      <c r="G5323" s="2">
        <v>180</v>
      </c>
      <c r="I5323" t="s">
        <v>5792</v>
      </c>
      <c r="K5323" t="s">
        <v>5792</v>
      </c>
      <c r="AD5323" t="str">
        <f t="shared" si="251"/>
        <v xml:space="preserve">Investícia a údržba majetku </v>
      </c>
    </row>
    <row r="5324" spans="1:30" x14ac:dyDescent="0.3">
      <c r="A5324" s="3">
        <v>44608</v>
      </c>
      <c r="B5324" s="2">
        <f t="shared" si="250"/>
        <v>2022</v>
      </c>
      <c r="C5324" s="2">
        <f t="shared" si="249"/>
        <v>2</v>
      </c>
      <c r="D5324">
        <v>97</v>
      </c>
      <c r="E5324" t="s">
        <v>3775</v>
      </c>
      <c r="F5324" s="4">
        <v>44549318</v>
      </c>
      <c r="G5324" s="2">
        <v>180</v>
      </c>
      <c r="I5324" t="s">
        <v>5792</v>
      </c>
      <c r="K5324" t="s">
        <v>5792</v>
      </c>
      <c r="AD5324" t="str">
        <f t="shared" si="251"/>
        <v xml:space="preserve">Investícia a údržba majetku </v>
      </c>
    </row>
    <row r="5325" spans="1:30" x14ac:dyDescent="0.3">
      <c r="A5325" s="3">
        <v>44581</v>
      </c>
      <c r="B5325" s="2">
        <f t="shared" si="250"/>
        <v>2022</v>
      </c>
      <c r="C5325" s="2">
        <f t="shared" si="249"/>
        <v>1</v>
      </c>
      <c r="D5325">
        <v>1983</v>
      </c>
      <c r="E5325" t="s">
        <v>3929</v>
      </c>
      <c r="F5325" s="4">
        <v>44549318</v>
      </c>
      <c r="G5325" s="2">
        <v>180</v>
      </c>
      <c r="I5325" t="s">
        <v>5792</v>
      </c>
      <c r="K5325" t="s">
        <v>5792</v>
      </c>
      <c r="AD5325" t="str">
        <f t="shared" si="251"/>
        <v xml:space="preserve">Investícia a údržba majetku </v>
      </c>
    </row>
    <row r="5326" spans="1:30" x14ac:dyDescent="0.3">
      <c r="A5326" s="3">
        <v>44581</v>
      </c>
      <c r="B5326" s="2">
        <f t="shared" si="250"/>
        <v>2022</v>
      </c>
      <c r="C5326" s="2">
        <f t="shared" si="249"/>
        <v>1</v>
      </c>
      <c r="D5326">
        <v>1984</v>
      </c>
      <c r="E5326" t="s">
        <v>3930</v>
      </c>
      <c r="F5326" s="4">
        <v>44549318</v>
      </c>
      <c r="G5326" s="2">
        <v>180</v>
      </c>
      <c r="I5326" t="s">
        <v>5792</v>
      </c>
      <c r="K5326" t="s">
        <v>5792</v>
      </c>
      <c r="AD5326" t="str">
        <f t="shared" si="251"/>
        <v xml:space="preserve">Investícia a údržba majetku </v>
      </c>
    </row>
    <row r="5327" spans="1:30" x14ac:dyDescent="0.3">
      <c r="A5327" s="3">
        <v>44559</v>
      </c>
      <c r="B5327" s="2">
        <f t="shared" si="250"/>
        <v>2021</v>
      </c>
      <c r="C5327" s="2">
        <f t="shared" si="249"/>
        <v>12</v>
      </c>
      <c r="D5327" s="2">
        <v>1928</v>
      </c>
      <c r="E5327" t="s">
        <v>4048</v>
      </c>
      <c r="F5327" s="4">
        <v>44549318</v>
      </c>
      <c r="G5327" s="2">
        <v>198</v>
      </c>
      <c r="H5327" t="s">
        <v>5792</v>
      </c>
      <c r="K5327" t="s">
        <v>5792</v>
      </c>
      <c r="AD5327" t="str">
        <f t="shared" si="251"/>
        <v xml:space="preserve">Investícia a údržba majetku </v>
      </c>
    </row>
    <row r="5328" spans="1:30" x14ac:dyDescent="0.3">
      <c r="A5328" s="3">
        <v>44550</v>
      </c>
      <c r="B5328" s="2">
        <f t="shared" si="250"/>
        <v>2021</v>
      </c>
      <c r="C5328" s="2">
        <f t="shared" si="249"/>
        <v>12</v>
      </c>
      <c r="D5328" s="2">
        <v>1760</v>
      </c>
      <c r="E5328" t="s">
        <v>4183</v>
      </c>
      <c r="F5328" s="4">
        <v>44549318</v>
      </c>
      <c r="G5328" s="2">
        <v>180</v>
      </c>
      <c r="I5328" t="s">
        <v>5792</v>
      </c>
      <c r="K5328" t="s">
        <v>5792</v>
      </c>
      <c r="AD5328" t="str">
        <f t="shared" si="251"/>
        <v xml:space="preserve">Investícia a údržba majetku </v>
      </c>
    </row>
    <row r="5329" spans="1:30" x14ac:dyDescent="0.3">
      <c r="A5329" s="3">
        <v>44550</v>
      </c>
      <c r="B5329" s="2">
        <f t="shared" si="250"/>
        <v>2021</v>
      </c>
      <c r="C5329" s="2">
        <f t="shared" si="249"/>
        <v>12</v>
      </c>
      <c r="D5329" s="2">
        <v>1759</v>
      </c>
      <c r="E5329" t="s">
        <v>4184</v>
      </c>
      <c r="F5329" s="4">
        <v>44549318</v>
      </c>
      <c r="G5329" s="2">
        <v>180</v>
      </c>
      <c r="I5329" t="s">
        <v>5792</v>
      </c>
      <c r="K5329" t="s">
        <v>5792</v>
      </c>
      <c r="AD5329" t="str">
        <f t="shared" si="251"/>
        <v xml:space="preserve">Investícia a údržba majetku </v>
      </c>
    </row>
    <row r="5330" spans="1:30" x14ac:dyDescent="0.3">
      <c r="A5330" s="3">
        <v>44522</v>
      </c>
      <c r="B5330" s="2">
        <f t="shared" si="250"/>
        <v>2021</v>
      </c>
      <c r="C5330" s="2">
        <f t="shared" si="249"/>
        <v>11</v>
      </c>
      <c r="D5330" s="2">
        <v>1599</v>
      </c>
      <c r="E5330" t="s">
        <v>4301</v>
      </c>
      <c r="F5330" s="4">
        <v>44549318</v>
      </c>
      <c r="G5330" s="2">
        <v>180</v>
      </c>
      <c r="I5330" t="s">
        <v>5792</v>
      </c>
      <c r="K5330" t="s">
        <v>5792</v>
      </c>
      <c r="AD5330" t="str">
        <f t="shared" si="251"/>
        <v xml:space="preserve">Investícia a údržba majetku </v>
      </c>
    </row>
    <row r="5331" spans="1:30" x14ac:dyDescent="0.3">
      <c r="A5331" s="3">
        <v>44522</v>
      </c>
      <c r="B5331" s="2">
        <f t="shared" si="250"/>
        <v>2021</v>
      </c>
      <c r="C5331" s="2">
        <f t="shared" si="249"/>
        <v>11</v>
      </c>
      <c r="D5331" s="2">
        <v>1598</v>
      </c>
      <c r="E5331" t="s">
        <v>4302</v>
      </c>
      <c r="F5331" s="4">
        <v>44549318</v>
      </c>
      <c r="G5331" s="2">
        <v>180</v>
      </c>
      <c r="I5331" t="s">
        <v>5792</v>
      </c>
      <c r="K5331" t="s">
        <v>5792</v>
      </c>
      <c r="AD5331" t="str">
        <f t="shared" si="251"/>
        <v xml:space="preserve">Investícia a údržba majetku </v>
      </c>
    </row>
    <row r="5332" spans="1:30" x14ac:dyDescent="0.3">
      <c r="A5332" s="3">
        <v>44488</v>
      </c>
      <c r="B5332" s="2">
        <f t="shared" si="250"/>
        <v>2021</v>
      </c>
      <c r="C5332" s="2">
        <f t="shared" si="249"/>
        <v>10</v>
      </c>
      <c r="D5332" s="2">
        <v>1425</v>
      </c>
      <c r="E5332" t="s">
        <v>4459</v>
      </c>
      <c r="F5332" s="4">
        <v>44549318</v>
      </c>
      <c r="G5332" s="2">
        <v>180</v>
      </c>
      <c r="I5332" t="s">
        <v>5792</v>
      </c>
      <c r="K5332" t="s">
        <v>5792</v>
      </c>
      <c r="AD5332" t="str">
        <f t="shared" si="251"/>
        <v xml:space="preserve">Investícia a údržba majetku </v>
      </c>
    </row>
    <row r="5333" spans="1:30" x14ac:dyDescent="0.3">
      <c r="A5333" s="3">
        <v>44488</v>
      </c>
      <c r="B5333" s="2">
        <f t="shared" si="250"/>
        <v>2021</v>
      </c>
      <c r="C5333" s="2">
        <f t="shared" si="249"/>
        <v>10</v>
      </c>
      <c r="D5333" s="2">
        <v>1426</v>
      </c>
      <c r="E5333" t="s">
        <v>4460</v>
      </c>
      <c r="F5333" s="4">
        <v>44549318</v>
      </c>
      <c r="G5333" s="2">
        <v>180</v>
      </c>
      <c r="I5333" t="s">
        <v>5792</v>
      </c>
      <c r="K5333" t="s">
        <v>5792</v>
      </c>
      <c r="AD5333" t="str">
        <f t="shared" si="251"/>
        <v xml:space="preserve">Investícia a údržba majetku </v>
      </c>
    </row>
    <row r="5334" spans="1:30" x14ac:dyDescent="0.3">
      <c r="A5334" s="3">
        <v>44459</v>
      </c>
      <c r="B5334" s="2">
        <f t="shared" si="250"/>
        <v>2021</v>
      </c>
      <c r="C5334" s="2">
        <f t="shared" si="249"/>
        <v>9</v>
      </c>
      <c r="D5334" s="2">
        <v>1289</v>
      </c>
      <c r="E5334" t="s">
        <v>4593</v>
      </c>
      <c r="F5334" s="4">
        <v>44549318</v>
      </c>
      <c r="G5334" s="2">
        <v>180</v>
      </c>
      <c r="I5334" t="s">
        <v>5792</v>
      </c>
      <c r="K5334" t="s">
        <v>5792</v>
      </c>
      <c r="AD5334" t="str">
        <f t="shared" si="251"/>
        <v xml:space="preserve">Investícia a údržba majetku </v>
      </c>
    </row>
    <row r="5335" spans="1:30" x14ac:dyDescent="0.3">
      <c r="A5335" s="3">
        <v>44459</v>
      </c>
      <c r="B5335" s="2">
        <f t="shared" si="250"/>
        <v>2021</v>
      </c>
      <c r="C5335" s="2">
        <f t="shared" si="249"/>
        <v>9</v>
      </c>
      <c r="D5335" s="2">
        <v>1290</v>
      </c>
      <c r="E5335" t="s">
        <v>4600</v>
      </c>
      <c r="F5335" s="4">
        <v>44549318</v>
      </c>
      <c r="G5335" s="2">
        <v>180</v>
      </c>
      <c r="I5335" t="s">
        <v>5792</v>
      </c>
      <c r="K5335" t="s">
        <v>5792</v>
      </c>
      <c r="AD5335" t="str">
        <f t="shared" si="251"/>
        <v xml:space="preserve">Investícia a údržba majetku </v>
      </c>
    </row>
    <row r="5336" spans="1:30" x14ac:dyDescent="0.3">
      <c r="A5336" s="3">
        <v>44426</v>
      </c>
      <c r="B5336" s="2">
        <f t="shared" si="250"/>
        <v>2021</v>
      </c>
      <c r="C5336" s="2">
        <f t="shared" si="249"/>
        <v>8</v>
      </c>
      <c r="D5336" s="2">
        <v>1133</v>
      </c>
      <c r="E5336" t="s">
        <v>4734</v>
      </c>
      <c r="F5336" s="4">
        <v>44549318</v>
      </c>
      <c r="G5336" s="2">
        <v>180</v>
      </c>
      <c r="I5336" t="s">
        <v>5792</v>
      </c>
      <c r="K5336" t="s">
        <v>5792</v>
      </c>
      <c r="AD5336" t="str">
        <f t="shared" si="251"/>
        <v xml:space="preserve">Investícia a údržba majetku </v>
      </c>
    </row>
    <row r="5337" spans="1:30" x14ac:dyDescent="0.3">
      <c r="A5337" s="3">
        <v>44426</v>
      </c>
      <c r="B5337" s="2">
        <f t="shared" si="250"/>
        <v>2021</v>
      </c>
      <c r="C5337" s="2">
        <f t="shared" si="249"/>
        <v>8</v>
      </c>
      <c r="D5337" s="2">
        <v>1132</v>
      </c>
      <c r="E5337" t="s">
        <v>4735</v>
      </c>
      <c r="F5337" s="4">
        <v>44549318</v>
      </c>
      <c r="G5337" s="2">
        <v>180</v>
      </c>
      <c r="I5337" t="s">
        <v>5792</v>
      </c>
      <c r="K5337" t="s">
        <v>5792</v>
      </c>
      <c r="AD5337" t="str">
        <f t="shared" si="251"/>
        <v xml:space="preserve">Investícia a údržba majetku </v>
      </c>
    </row>
    <row r="5338" spans="1:30" x14ac:dyDescent="0.3">
      <c r="A5338" s="3">
        <v>44398</v>
      </c>
      <c r="B5338" s="2">
        <f t="shared" si="250"/>
        <v>2021</v>
      </c>
      <c r="C5338" s="2">
        <f t="shared" si="249"/>
        <v>7</v>
      </c>
      <c r="D5338" s="2">
        <v>927</v>
      </c>
      <c r="E5338" t="s">
        <v>4868</v>
      </c>
      <c r="F5338" s="4">
        <v>44549318</v>
      </c>
      <c r="G5338" s="2">
        <v>180</v>
      </c>
      <c r="I5338" t="s">
        <v>5792</v>
      </c>
      <c r="K5338" t="s">
        <v>5792</v>
      </c>
      <c r="AD5338" t="str">
        <f t="shared" si="251"/>
        <v xml:space="preserve">Investícia a údržba majetku </v>
      </c>
    </row>
    <row r="5339" spans="1:30" x14ac:dyDescent="0.3">
      <c r="A5339" s="3">
        <v>44398</v>
      </c>
      <c r="B5339" s="2">
        <f t="shared" si="250"/>
        <v>2021</v>
      </c>
      <c r="C5339" s="2">
        <f t="shared" si="249"/>
        <v>7</v>
      </c>
      <c r="D5339" s="2">
        <v>926</v>
      </c>
      <c r="E5339" t="s">
        <v>4869</v>
      </c>
      <c r="F5339" s="4">
        <v>44549318</v>
      </c>
      <c r="G5339" s="2">
        <v>180</v>
      </c>
      <c r="I5339" t="s">
        <v>5792</v>
      </c>
      <c r="K5339" t="s">
        <v>5792</v>
      </c>
      <c r="AD5339" t="str">
        <f t="shared" si="251"/>
        <v xml:space="preserve">Investícia a údržba majetku </v>
      </c>
    </row>
    <row r="5340" spans="1:30" x14ac:dyDescent="0.3">
      <c r="A5340" s="3">
        <v>44368</v>
      </c>
      <c r="B5340" s="2">
        <f t="shared" si="250"/>
        <v>2021</v>
      </c>
      <c r="C5340" s="2">
        <f t="shared" si="249"/>
        <v>6</v>
      </c>
      <c r="D5340" s="2">
        <v>747</v>
      </c>
      <c r="E5340" t="s">
        <v>4991</v>
      </c>
      <c r="F5340" s="4">
        <v>44549318</v>
      </c>
      <c r="G5340" s="2">
        <v>180</v>
      </c>
      <c r="I5340" t="s">
        <v>5792</v>
      </c>
      <c r="K5340" t="s">
        <v>5792</v>
      </c>
      <c r="AD5340" t="str">
        <f t="shared" si="251"/>
        <v xml:space="preserve">Investícia a údržba majetku </v>
      </c>
    </row>
    <row r="5341" spans="1:30" x14ac:dyDescent="0.3">
      <c r="A5341" s="3">
        <v>44368</v>
      </c>
      <c r="B5341" s="2">
        <f t="shared" si="250"/>
        <v>2021</v>
      </c>
      <c r="C5341" s="2">
        <f t="shared" si="249"/>
        <v>6</v>
      </c>
      <c r="D5341" s="2">
        <v>746</v>
      </c>
      <c r="E5341" t="s">
        <v>4992</v>
      </c>
      <c r="F5341" s="4">
        <v>44549318</v>
      </c>
      <c r="G5341" s="2">
        <v>180</v>
      </c>
      <c r="I5341" t="s">
        <v>5792</v>
      </c>
      <c r="K5341" t="s">
        <v>5792</v>
      </c>
      <c r="AD5341" t="str">
        <f t="shared" si="251"/>
        <v xml:space="preserve">Investícia a údržba majetku </v>
      </c>
    </row>
    <row r="5342" spans="1:30" x14ac:dyDescent="0.3">
      <c r="A5342" s="3">
        <v>44336</v>
      </c>
      <c r="B5342" s="2">
        <f t="shared" si="250"/>
        <v>2021</v>
      </c>
      <c r="C5342" s="2">
        <f t="shared" si="249"/>
        <v>5</v>
      </c>
      <c r="D5342" s="2">
        <v>594</v>
      </c>
      <c r="E5342" t="s">
        <v>5137</v>
      </c>
      <c r="F5342" s="4">
        <v>44549318</v>
      </c>
      <c r="G5342" s="2">
        <v>180</v>
      </c>
      <c r="I5342" t="s">
        <v>5792</v>
      </c>
      <c r="K5342" t="s">
        <v>5792</v>
      </c>
      <c r="AD5342" t="str">
        <f t="shared" si="251"/>
        <v xml:space="preserve">Investícia a údržba majetku </v>
      </c>
    </row>
    <row r="5343" spans="1:30" x14ac:dyDescent="0.3">
      <c r="A5343" s="3">
        <v>44336</v>
      </c>
      <c r="B5343" s="2">
        <f t="shared" si="250"/>
        <v>2021</v>
      </c>
      <c r="C5343" s="2">
        <f t="shared" si="249"/>
        <v>5</v>
      </c>
      <c r="D5343" s="2">
        <v>593</v>
      </c>
      <c r="E5343" t="s">
        <v>5138</v>
      </c>
      <c r="F5343" s="4">
        <v>44549318</v>
      </c>
      <c r="G5343" s="2">
        <v>180</v>
      </c>
      <c r="I5343" t="s">
        <v>5792</v>
      </c>
      <c r="K5343" t="s">
        <v>5792</v>
      </c>
      <c r="AD5343" t="str">
        <f t="shared" si="251"/>
        <v xml:space="preserve">Investícia a údržba majetku </v>
      </c>
    </row>
    <row r="5344" spans="1:30" x14ac:dyDescent="0.3">
      <c r="A5344" s="3">
        <v>44302</v>
      </c>
      <c r="B5344" s="2">
        <f t="shared" si="250"/>
        <v>2021</v>
      </c>
      <c r="C5344" s="2">
        <f t="shared" si="249"/>
        <v>4</v>
      </c>
      <c r="D5344" s="2">
        <v>459</v>
      </c>
      <c r="E5344" t="s">
        <v>5304</v>
      </c>
      <c r="F5344" s="4">
        <v>44549318</v>
      </c>
      <c r="G5344" s="2">
        <v>180</v>
      </c>
      <c r="I5344" t="s">
        <v>5792</v>
      </c>
      <c r="K5344" t="s">
        <v>5792</v>
      </c>
      <c r="AD5344" t="str">
        <f t="shared" si="251"/>
        <v xml:space="preserve">Investícia a údržba majetku </v>
      </c>
    </row>
    <row r="5345" spans="1:30" x14ac:dyDescent="0.3">
      <c r="A5345" s="3">
        <v>44302</v>
      </c>
      <c r="B5345" s="2">
        <f t="shared" si="250"/>
        <v>2021</v>
      </c>
      <c r="C5345" s="2">
        <f t="shared" si="249"/>
        <v>4</v>
      </c>
      <c r="D5345" s="2">
        <v>458</v>
      </c>
      <c r="E5345" t="s">
        <v>5305</v>
      </c>
      <c r="F5345" s="4">
        <v>44549318</v>
      </c>
      <c r="G5345" s="2">
        <v>180</v>
      </c>
      <c r="I5345" t="s">
        <v>5792</v>
      </c>
      <c r="K5345" t="s">
        <v>5792</v>
      </c>
      <c r="AD5345" t="str">
        <f t="shared" si="251"/>
        <v xml:space="preserve">Investícia a údržba majetku </v>
      </c>
    </row>
    <row r="5346" spans="1:30" x14ac:dyDescent="0.3">
      <c r="A5346" s="3">
        <v>44274</v>
      </c>
      <c r="B5346" s="2">
        <f t="shared" si="250"/>
        <v>2021</v>
      </c>
      <c r="C5346" s="2">
        <f t="shared" si="249"/>
        <v>3</v>
      </c>
      <c r="D5346" s="2">
        <v>264</v>
      </c>
      <c r="E5346" t="s">
        <v>5466</v>
      </c>
      <c r="F5346" s="4">
        <v>44549318</v>
      </c>
      <c r="G5346" s="2">
        <v>180</v>
      </c>
      <c r="I5346" t="s">
        <v>5792</v>
      </c>
      <c r="K5346" t="s">
        <v>5792</v>
      </c>
      <c r="AD5346" t="str">
        <f t="shared" si="251"/>
        <v xml:space="preserve">Investícia a údržba majetku </v>
      </c>
    </row>
    <row r="5347" spans="1:30" x14ac:dyDescent="0.3">
      <c r="A5347" s="3">
        <v>44274</v>
      </c>
      <c r="B5347" s="2">
        <f t="shared" si="250"/>
        <v>2021</v>
      </c>
      <c r="C5347" s="2">
        <f t="shared" si="249"/>
        <v>3</v>
      </c>
      <c r="D5347" s="2">
        <v>263</v>
      </c>
      <c r="E5347" t="s">
        <v>5467</v>
      </c>
      <c r="F5347" s="4">
        <v>44549318</v>
      </c>
      <c r="G5347" s="2">
        <v>180</v>
      </c>
      <c r="I5347" t="s">
        <v>5792</v>
      </c>
      <c r="K5347" t="s">
        <v>5792</v>
      </c>
      <c r="AD5347" t="str">
        <f t="shared" si="251"/>
        <v xml:space="preserve">Investícia a údržba majetku </v>
      </c>
    </row>
    <row r="5348" spans="1:30" x14ac:dyDescent="0.3">
      <c r="A5348" s="3">
        <v>44244</v>
      </c>
      <c r="B5348" s="2">
        <f t="shared" si="250"/>
        <v>2021</v>
      </c>
      <c r="C5348" s="2">
        <f t="shared" si="249"/>
        <v>2</v>
      </c>
      <c r="D5348" s="2">
        <v>136</v>
      </c>
      <c r="E5348" t="s">
        <v>5573</v>
      </c>
      <c r="F5348" s="4">
        <v>44549318</v>
      </c>
      <c r="G5348" s="2">
        <v>180</v>
      </c>
      <c r="I5348" t="s">
        <v>5792</v>
      </c>
      <c r="K5348" t="s">
        <v>5792</v>
      </c>
      <c r="AD5348" t="str">
        <f t="shared" si="251"/>
        <v xml:space="preserve">Investícia a údržba majetku </v>
      </c>
    </row>
    <row r="5349" spans="1:30" x14ac:dyDescent="0.3">
      <c r="A5349" s="3">
        <v>44244</v>
      </c>
      <c r="B5349" s="2">
        <f t="shared" si="250"/>
        <v>2021</v>
      </c>
      <c r="C5349" s="2">
        <f t="shared" si="249"/>
        <v>2</v>
      </c>
      <c r="D5349" s="2">
        <v>135</v>
      </c>
      <c r="E5349" t="s">
        <v>5574</v>
      </c>
      <c r="F5349" s="4">
        <v>44549318</v>
      </c>
      <c r="G5349" s="2">
        <v>180</v>
      </c>
      <c r="I5349" t="s">
        <v>5792</v>
      </c>
      <c r="K5349" t="s">
        <v>5792</v>
      </c>
      <c r="AD5349" t="str">
        <f t="shared" si="251"/>
        <v xml:space="preserve">Investícia a údržba majetku </v>
      </c>
    </row>
    <row r="5350" spans="1:30" x14ac:dyDescent="0.3">
      <c r="A5350" s="3">
        <v>44215</v>
      </c>
      <c r="B5350" s="2">
        <f t="shared" si="250"/>
        <v>2021</v>
      </c>
      <c r="C5350" s="2">
        <f t="shared" si="249"/>
        <v>1</v>
      </c>
      <c r="D5350" s="2">
        <v>2284</v>
      </c>
      <c r="E5350" t="s">
        <v>5749</v>
      </c>
      <c r="F5350" s="4">
        <v>44549318</v>
      </c>
      <c r="G5350" s="2">
        <v>180</v>
      </c>
      <c r="I5350" t="s">
        <v>5792</v>
      </c>
      <c r="K5350" t="s">
        <v>5792</v>
      </c>
      <c r="AD5350" t="str">
        <f t="shared" si="251"/>
        <v xml:space="preserve">Investícia a údržba majetku </v>
      </c>
    </row>
    <row r="5351" spans="1:30" x14ac:dyDescent="0.3">
      <c r="A5351" s="3">
        <v>44215</v>
      </c>
      <c r="B5351" s="2">
        <f t="shared" si="250"/>
        <v>2021</v>
      </c>
      <c r="C5351" s="2">
        <f t="shared" si="249"/>
        <v>1</v>
      </c>
      <c r="D5351" s="2">
        <v>2283</v>
      </c>
      <c r="E5351" t="s">
        <v>5750</v>
      </c>
      <c r="F5351" s="4">
        <v>44549318</v>
      </c>
      <c r="G5351" s="2">
        <v>180</v>
      </c>
      <c r="I5351" t="s">
        <v>5792</v>
      </c>
      <c r="K5351" t="s">
        <v>5792</v>
      </c>
      <c r="AD5351" t="str">
        <f t="shared" si="251"/>
        <v xml:space="preserve">Investícia a údržba majetku </v>
      </c>
    </row>
    <row r="5352" spans="1:30" x14ac:dyDescent="0.3">
      <c r="A5352" s="3">
        <v>44973</v>
      </c>
      <c r="B5352" s="2">
        <f t="shared" si="250"/>
        <v>2023</v>
      </c>
      <c r="C5352" s="2">
        <f t="shared" si="249"/>
        <v>2</v>
      </c>
      <c r="D5352" s="2">
        <v>1993</v>
      </c>
      <c r="E5352" t="s">
        <v>2028</v>
      </c>
      <c r="F5352" s="4">
        <v>44605790</v>
      </c>
      <c r="G5352" s="2">
        <v>4188</v>
      </c>
      <c r="I5352" t="s">
        <v>5792</v>
      </c>
      <c r="AB5352" t="s">
        <v>5792</v>
      </c>
      <c r="AD5352" t="str">
        <f t="shared" si="251"/>
        <v xml:space="preserve">Civilná ochrana a bezpečnosť </v>
      </c>
    </row>
    <row r="5353" spans="1:30" x14ac:dyDescent="0.3">
      <c r="A5353" s="3">
        <v>44741</v>
      </c>
      <c r="B5353" s="2">
        <f t="shared" si="250"/>
        <v>2022</v>
      </c>
      <c r="C5353" s="2">
        <f t="shared" si="249"/>
        <v>6</v>
      </c>
      <c r="D5353">
        <v>756</v>
      </c>
      <c r="E5353" t="s">
        <v>3122</v>
      </c>
      <c r="F5353" s="4">
        <v>44629176</v>
      </c>
      <c r="G5353" s="2">
        <v>1800</v>
      </c>
      <c r="I5353" t="s">
        <v>5792</v>
      </c>
      <c r="J5353" t="s">
        <v>5792</v>
      </c>
      <c r="R5353" t="s">
        <v>5792</v>
      </c>
      <c r="AD5353" t="str">
        <f t="shared" si="251"/>
        <v xml:space="preserve">Právne a porad. služby </v>
      </c>
    </row>
    <row r="5354" spans="1:30" x14ac:dyDescent="0.3">
      <c r="A5354" s="3">
        <v>45281</v>
      </c>
      <c r="B5354" s="2">
        <f t="shared" si="250"/>
        <v>2023</v>
      </c>
      <c r="C5354" s="2">
        <f t="shared" si="249"/>
        <v>12</v>
      </c>
      <c r="D5354" s="2">
        <v>1605</v>
      </c>
      <c r="E5354" t="s">
        <v>228</v>
      </c>
      <c r="F5354" s="4">
        <v>44629401</v>
      </c>
      <c r="G5354" s="2">
        <v>1860</v>
      </c>
      <c r="I5354" t="s">
        <v>5792</v>
      </c>
      <c r="J5354" t="s">
        <v>5792</v>
      </c>
      <c r="O5354" t="s">
        <v>5792</v>
      </c>
      <c r="AD5354" t="str">
        <f t="shared" si="251"/>
        <v xml:space="preserve">Marketing, benefity, občerstvenie </v>
      </c>
    </row>
    <row r="5355" spans="1:30" x14ac:dyDescent="0.3">
      <c r="A5355" s="3">
        <v>45208</v>
      </c>
      <c r="B5355" s="2">
        <f t="shared" si="250"/>
        <v>2023</v>
      </c>
      <c r="C5355" s="2">
        <f t="shared" si="249"/>
        <v>10</v>
      </c>
      <c r="D5355" s="2">
        <v>1097</v>
      </c>
      <c r="E5355" t="s">
        <v>842</v>
      </c>
      <c r="F5355" s="4">
        <v>44629401</v>
      </c>
      <c r="G5355" s="2">
        <v>350</v>
      </c>
      <c r="I5355" t="s">
        <v>5792</v>
      </c>
      <c r="J5355" t="s">
        <v>5792</v>
      </c>
      <c r="O5355" t="s">
        <v>5792</v>
      </c>
      <c r="AD5355" t="str">
        <f t="shared" si="251"/>
        <v xml:space="preserve">Marketing, benefity, občerstvenie </v>
      </c>
    </row>
    <row r="5356" spans="1:30" x14ac:dyDescent="0.3">
      <c r="A5356" s="3">
        <v>44991</v>
      </c>
      <c r="B5356" s="2">
        <f t="shared" si="250"/>
        <v>2023</v>
      </c>
      <c r="C5356" s="2">
        <f t="shared" si="249"/>
        <v>3</v>
      </c>
      <c r="D5356" s="2">
        <v>145</v>
      </c>
      <c r="E5356" t="s">
        <v>1966</v>
      </c>
      <c r="F5356" s="4">
        <v>44629401</v>
      </c>
      <c r="G5356" s="2">
        <v>500</v>
      </c>
      <c r="I5356" t="s">
        <v>5792</v>
      </c>
      <c r="J5356" t="s">
        <v>5792</v>
      </c>
      <c r="O5356" t="s">
        <v>5792</v>
      </c>
      <c r="AD5356" t="str">
        <f t="shared" si="251"/>
        <v xml:space="preserve">Marketing, benefity, občerstvenie </v>
      </c>
    </row>
    <row r="5357" spans="1:30" x14ac:dyDescent="0.3">
      <c r="A5357" s="3">
        <v>44845</v>
      </c>
      <c r="B5357" s="2">
        <f t="shared" si="250"/>
        <v>2022</v>
      </c>
      <c r="C5357" s="2">
        <f t="shared" si="249"/>
        <v>10</v>
      </c>
      <c r="D5357">
        <v>1315</v>
      </c>
      <c r="E5357" t="s">
        <v>2734</v>
      </c>
      <c r="F5357" s="4">
        <v>44629401</v>
      </c>
      <c r="G5357" s="2">
        <v>406.1</v>
      </c>
      <c r="I5357" t="s">
        <v>5792</v>
      </c>
      <c r="J5357" t="s">
        <v>5792</v>
      </c>
      <c r="O5357" t="s">
        <v>5792</v>
      </c>
      <c r="AD5357" t="str">
        <f t="shared" si="251"/>
        <v xml:space="preserve">Marketing, benefity, občerstvenie </v>
      </c>
    </row>
    <row r="5358" spans="1:30" x14ac:dyDescent="0.3">
      <c r="A5358" s="3">
        <v>44658</v>
      </c>
      <c r="B5358" s="2">
        <f t="shared" si="250"/>
        <v>2022</v>
      </c>
      <c r="C5358" s="2">
        <f t="shared" si="249"/>
        <v>4</v>
      </c>
      <c r="D5358">
        <v>414</v>
      </c>
      <c r="E5358" t="s">
        <v>3543</v>
      </c>
      <c r="F5358" s="4">
        <v>44629401</v>
      </c>
      <c r="G5358" s="2">
        <v>625</v>
      </c>
      <c r="I5358" t="s">
        <v>5792</v>
      </c>
      <c r="J5358" t="s">
        <v>5792</v>
      </c>
      <c r="O5358" t="s">
        <v>5792</v>
      </c>
      <c r="AD5358" t="str">
        <f t="shared" si="251"/>
        <v xml:space="preserve">Marketing, benefity, občerstvenie </v>
      </c>
    </row>
    <row r="5359" spans="1:30" x14ac:dyDescent="0.3">
      <c r="A5359" s="3">
        <v>44326</v>
      </c>
      <c r="B5359" s="2">
        <f t="shared" si="250"/>
        <v>2021</v>
      </c>
      <c r="C5359" s="2">
        <f t="shared" si="249"/>
        <v>5</v>
      </c>
      <c r="D5359" s="2">
        <v>578</v>
      </c>
      <c r="E5359" t="s">
        <v>5188</v>
      </c>
      <c r="F5359" s="4">
        <v>44642130</v>
      </c>
      <c r="G5359" s="2">
        <v>108</v>
      </c>
      <c r="I5359" t="s">
        <v>5792</v>
      </c>
      <c r="Q5359" t="s">
        <v>5792</v>
      </c>
      <c r="AA5359" t="s">
        <v>5792</v>
      </c>
      <c r="AD5359" t="str">
        <f t="shared" si="251"/>
        <v xml:space="preserve">Pošta, kuriér, preprava osôb Automobily a technika </v>
      </c>
    </row>
    <row r="5360" spans="1:30" x14ac:dyDescent="0.3">
      <c r="A5360" s="3">
        <v>45099</v>
      </c>
      <c r="B5360" s="2">
        <f t="shared" si="250"/>
        <v>2023</v>
      </c>
      <c r="C5360" s="2">
        <f t="shared" si="249"/>
        <v>6</v>
      </c>
      <c r="D5360" s="2">
        <v>605</v>
      </c>
      <c r="E5360" t="s">
        <v>1411</v>
      </c>
      <c r="F5360" s="4">
        <v>44656823</v>
      </c>
      <c r="G5360" s="2">
        <v>2718.48</v>
      </c>
      <c r="I5360" t="s">
        <v>5792</v>
      </c>
      <c r="K5360" t="s">
        <v>5792</v>
      </c>
      <c r="AD5360" t="str">
        <f t="shared" si="251"/>
        <v xml:space="preserve">Investícia a údržba majetku </v>
      </c>
    </row>
    <row r="5361" spans="1:30" x14ac:dyDescent="0.3">
      <c r="A5361" s="3">
        <v>45050</v>
      </c>
      <c r="B5361" s="2">
        <f t="shared" si="250"/>
        <v>2023</v>
      </c>
      <c r="C5361" s="2">
        <f t="shared" si="249"/>
        <v>5</v>
      </c>
      <c r="D5361" s="2">
        <v>322</v>
      </c>
      <c r="E5361" t="s">
        <v>1680</v>
      </c>
      <c r="F5361" s="4">
        <v>44656823</v>
      </c>
      <c r="G5361" s="2">
        <v>2650.8</v>
      </c>
      <c r="I5361" t="s">
        <v>5792</v>
      </c>
      <c r="K5361" t="s">
        <v>5792</v>
      </c>
      <c r="AD5361" t="str">
        <f t="shared" si="251"/>
        <v xml:space="preserve">Investícia a údržba majetku </v>
      </c>
    </row>
    <row r="5362" spans="1:30" x14ac:dyDescent="0.3">
      <c r="A5362" s="3">
        <v>45019</v>
      </c>
      <c r="B5362" s="2">
        <f t="shared" si="250"/>
        <v>2023</v>
      </c>
      <c r="C5362" s="2">
        <f t="shared" si="249"/>
        <v>4</v>
      </c>
      <c r="D5362" s="2">
        <v>168</v>
      </c>
      <c r="E5362" t="s">
        <v>1836</v>
      </c>
      <c r="F5362" s="4">
        <v>44656823</v>
      </c>
      <c r="G5362" s="2">
        <v>2840.4</v>
      </c>
      <c r="I5362" t="s">
        <v>5792</v>
      </c>
      <c r="K5362" t="s">
        <v>5792</v>
      </c>
      <c r="AD5362" t="str">
        <f t="shared" si="251"/>
        <v xml:space="preserve">Investícia a údržba majetku </v>
      </c>
    </row>
    <row r="5363" spans="1:30" x14ac:dyDescent="0.3">
      <c r="A5363" s="3">
        <v>44992</v>
      </c>
      <c r="B5363" s="2">
        <f t="shared" si="250"/>
        <v>2023</v>
      </c>
      <c r="C5363" s="2">
        <f t="shared" si="249"/>
        <v>3</v>
      </c>
      <c r="D5363" s="2">
        <v>60</v>
      </c>
      <c r="E5363" t="s">
        <v>1951</v>
      </c>
      <c r="F5363" s="4">
        <v>44656823</v>
      </c>
      <c r="G5363" s="2">
        <v>2708.4</v>
      </c>
      <c r="I5363" t="s">
        <v>5792</v>
      </c>
      <c r="K5363" t="s">
        <v>5792</v>
      </c>
      <c r="AD5363" t="str">
        <f t="shared" si="251"/>
        <v xml:space="preserve">Investícia a údržba majetku </v>
      </c>
    </row>
    <row r="5364" spans="1:30" x14ac:dyDescent="0.3">
      <c r="A5364" s="3">
        <v>44950</v>
      </c>
      <c r="B5364" s="2">
        <f t="shared" si="250"/>
        <v>2023</v>
      </c>
      <c r="C5364" s="2">
        <f t="shared" si="249"/>
        <v>1</v>
      </c>
      <c r="D5364" s="2">
        <v>1892</v>
      </c>
      <c r="E5364" t="s">
        <v>2124</v>
      </c>
      <c r="F5364" s="4">
        <v>44656823</v>
      </c>
      <c r="G5364" s="2">
        <v>2862</v>
      </c>
      <c r="I5364" t="s">
        <v>5792</v>
      </c>
      <c r="K5364" t="s">
        <v>5792</v>
      </c>
      <c r="AD5364" t="str">
        <f t="shared" si="251"/>
        <v xml:space="preserve">Investícia a údržba majetku </v>
      </c>
    </row>
    <row r="5365" spans="1:30" x14ac:dyDescent="0.3">
      <c r="A5365" s="3">
        <v>44949</v>
      </c>
      <c r="B5365" s="2">
        <f t="shared" si="250"/>
        <v>2023</v>
      </c>
      <c r="C5365" s="2">
        <f t="shared" si="249"/>
        <v>1</v>
      </c>
      <c r="D5365" s="2">
        <v>1963</v>
      </c>
      <c r="E5365" t="s">
        <v>2139</v>
      </c>
      <c r="F5365" s="4">
        <v>44656823</v>
      </c>
      <c r="G5365" s="2">
        <v>2610</v>
      </c>
      <c r="I5365" t="s">
        <v>5792</v>
      </c>
      <c r="K5365" t="s">
        <v>5792</v>
      </c>
      <c r="AD5365" t="str">
        <f t="shared" si="251"/>
        <v xml:space="preserve">Investícia a údržba majetku </v>
      </c>
    </row>
    <row r="5366" spans="1:30" x14ac:dyDescent="0.3">
      <c r="A5366" s="3">
        <v>44900</v>
      </c>
      <c r="B5366" s="2">
        <f t="shared" si="250"/>
        <v>2022</v>
      </c>
      <c r="C5366" s="2">
        <f t="shared" si="249"/>
        <v>12</v>
      </c>
      <c r="D5366">
        <v>1520</v>
      </c>
      <c r="E5366" t="s">
        <v>2460</v>
      </c>
      <c r="F5366" s="4">
        <v>44656823</v>
      </c>
      <c r="G5366" s="2">
        <v>2550</v>
      </c>
      <c r="I5366" t="s">
        <v>5792</v>
      </c>
      <c r="K5366" t="s">
        <v>5792</v>
      </c>
      <c r="AD5366" t="str">
        <f t="shared" si="251"/>
        <v xml:space="preserve">Investícia a údržba majetku </v>
      </c>
    </row>
    <row r="5367" spans="1:30" x14ac:dyDescent="0.3">
      <c r="A5367" s="3">
        <v>44867</v>
      </c>
      <c r="B5367" s="2">
        <f t="shared" si="250"/>
        <v>2022</v>
      </c>
      <c r="C5367" s="2">
        <f t="shared" si="249"/>
        <v>11</v>
      </c>
      <c r="D5367">
        <v>1336</v>
      </c>
      <c r="E5367" t="s">
        <v>2635</v>
      </c>
      <c r="F5367" s="4">
        <v>44656823</v>
      </c>
      <c r="G5367" s="2">
        <v>2838</v>
      </c>
      <c r="I5367" t="s">
        <v>5792</v>
      </c>
      <c r="K5367" t="s">
        <v>5792</v>
      </c>
      <c r="AD5367" t="str">
        <f t="shared" si="251"/>
        <v xml:space="preserve">Investícia a údržba majetku </v>
      </c>
    </row>
    <row r="5368" spans="1:30" x14ac:dyDescent="0.3">
      <c r="A5368" s="3">
        <v>44840</v>
      </c>
      <c r="B5368" s="2">
        <f t="shared" si="250"/>
        <v>2022</v>
      </c>
      <c r="C5368" s="2">
        <f t="shared" si="249"/>
        <v>10</v>
      </c>
      <c r="D5368">
        <v>1188</v>
      </c>
      <c r="E5368" t="s">
        <v>2745</v>
      </c>
      <c r="F5368" s="4">
        <v>44656823</v>
      </c>
      <c r="G5368" s="2">
        <v>2478</v>
      </c>
      <c r="I5368" t="s">
        <v>5792</v>
      </c>
      <c r="K5368" t="s">
        <v>5792</v>
      </c>
      <c r="AD5368" t="str">
        <f t="shared" si="251"/>
        <v xml:space="preserve">Investícia a údržba majetku </v>
      </c>
    </row>
    <row r="5369" spans="1:30" x14ac:dyDescent="0.3">
      <c r="A5369" s="3">
        <v>44810</v>
      </c>
      <c r="B5369" s="2">
        <f t="shared" si="250"/>
        <v>2022</v>
      </c>
      <c r="C5369" s="2">
        <f t="shared" si="249"/>
        <v>9</v>
      </c>
      <c r="D5369">
        <v>1133</v>
      </c>
      <c r="E5369" t="s">
        <v>2868</v>
      </c>
      <c r="F5369" s="4">
        <v>44656823</v>
      </c>
      <c r="G5369" s="2">
        <v>2622</v>
      </c>
      <c r="I5369" t="s">
        <v>5792</v>
      </c>
      <c r="K5369" t="s">
        <v>5792</v>
      </c>
      <c r="AD5369" t="str">
        <f t="shared" si="251"/>
        <v xml:space="preserve">Investícia a údržba majetku </v>
      </c>
    </row>
    <row r="5370" spans="1:30" x14ac:dyDescent="0.3">
      <c r="A5370" s="3">
        <v>44784</v>
      </c>
      <c r="B5370" s="2">
        <f t="shared" si="250"/>
        <v>2022</v>
      </c>
      <c r="C5370" s="2">
        <f t="shared" si="249"/>
        <v>8</v>
      </c>
      <c r="D5370">
        <v>975</v>
      </c>
      <c r="E5370" t="s">
        <v>2868</v>
      </c>
      <c r="F5370" s="4">
        <v>44656823</v>
      </c>
      <c r="G5370" s="2">
        <v>3006</v>
      </c>
      <c r="I5370" t="s">
        <v>5792</v>
      </c>
      <c r="K5370" t="s">
        <v>5792</v>
      </c>
      <c r="AD5370" t="str">
        <f t="shared" si="251"/>
        <v xml:space="preserve">Investícia a údržba majetku </v>
      </c>
    </row>
    <row r="5371" spans="1:30" x14ac:dyDescent="0.3">
      <c r="A5371" s="3">
        <v>44782</v>
      </c>
      <c r="B5371" s="2">
        <f t="shared" si="250"/>
        <v>2022</v>
      </c>
      <c r="C5371" s="2">
        <f t="shared" si="249"/>
        <v>8</v>
      </c>
      <c r="D5371">
        <v>976</v>
      </c>
      <c r="E5371" t="s">
        <v>2976</v>
      </c>
      <c r="F5371" s="4">
        <v>44656823</v>
      </c>
      <c r="G5371" s="2">
        <v>1111.06</v>
      </c>
      <c r="I5371" t="s">
        <v>5792</v>
      </c>
      <c r="K5371" t="s">
        <v>5792</v>
      </c>
      <c r="AD5371" t="str">
        <f t="shared" si="251"/>
        <v xml:space="preserve">Investícia a údržba majetku </v>
      </c>
    </row>
    <row r="5372" spans="1:30" x14ac:dyDescent="0.3">
      <c r="A5372" s="3">
        <v>44761</v>
      </c>
      <c r="B5372" s="2">
        <f t="shared" si="250"/>
        <v>2022</v>
      </c>
      <c r="C5372" s="2">
        <f t="shared" si="249"/>
        <v>7</v>
      </c>
      <c r="D5372">
        <v>991</v>
      </c>
      <c r="E5372" t="s">
        <v>3059</v>
      </c>
      <c r="F5372" s="4">
        <v>44656823</v>
      </c>
      <c r="G5372" s="2">
        <v>1111.06</v>
      </c>
      <c r="I5372" t="s">
        <v>5792</v>
      </c>
      <c r="K5372" t="s">
        <v>5792</v>
      </c>
      <c r="AD5372" t="str">
        <f t="shared" si="251"/>
        <v xml:space="preserve">Investícia a údržba majetku </v>
      </c>
    </row>
    <row r="5373" spans="1:30" x14ac:dyDescent="0.3">
      <c r="A5373" s="3">
        <v>44761</v>
      </c>
      <c r="B5373" s="2">
        <f t="shared" si="250"/>
        <v>2022</v>
      </c>
      <c r="C5373" s="2">
        <f t="shared" si="249"/>
        <v>7</v>
      </c>
      <c r="D5373">
        <v>990</v>
      </c>
      <c r="E5373" t="s">
        <v>3060</v>
      </c>
      <c r="F5373" s="4">
        <v>44656823</v>
      </c>
      <c r="G5373" s="2">
        <v>2958</v>
      </c>
      <c r="I5373" t="s">
        <v>5792</v>
      </c>
      <c r="K5373" t="s">
        <v>5792</v>
      </c>
      <c r="AD5373" t="str">
        <f t="shared" si="251"/>
        <v xml:space="preserve">Investícia a údržba majetku </v>
      </c>
    </row>
    <row r="5374" spans="1:30" x14ac:dyDescent="0.3">
      <c r="A5374" s="3">
        <v>44714</v>
      </c>
      <c r="B5374" s="2">
        <f t="shared" si="250"/>
        <v>2022</v>
      </c>
      <c r="C5374" s="2">
        <f t="shared" si="249"/>
        <v>6</v>
      </c>
      <c r="D5374">
        <v>620</v>
      </c>
      <c r="E5374" t="s">
        <v>3274</v>
      </c>
      <c r="F5374" s="4">
        <v>44656823</v>
      </c>
      <c r="G5374" s="2">
        <v>985.86</v>
      </c>
      <c r="I5374" t="s">
        <v>5792</v>
      </c>
      <c r="K5374" t="s">
        <v>5792</v>
      </c>
      <c r="AD5374" t="str">
        <f t="shared" si="251"/>
        <v xml:space="preserve">Investícia a údržba majetku </v>
      </c>
    </row>
    <row r="5375" spans="1:30" x14ac:dyDescent="0.3">
      <c r="A5375" s="3">
        <v>44714</v>
      </c>
      <c r="B5375" s="2">
        <f t="shared" si="250"/>
        <v>2022</v>
      </c>
      <c r="C5375" s="2">
        <f t="shared" si="249"/>
        <v>6</v>
      </c>
      <c r="D5375">
        <v>619</v>
      </c>
      <c r="E5375" t="s">
        <v>3275</v>
      </c>
      <c r="F5375" s="4">
        <v>44656823</v>
      </c>
      <c r="G5375" s="2">
        <v>2862</v>
      </c>
      <c r="I5375" t="s">
        <v>5792</v>
      </c>
      <c r="K5375" t="s">
        <v>5792</v>
      </c>
      <c r="AD5375" t="str">
        <f t="shared" si="251"/>
        <v xml:space="preserve">Investícia a údržba majetku </v>
      </c>
    </row>
    <row r="5376" spans="1:30" x14ac:dyDescent="0.3">
      <c r="A5376" s="3">
        <v>44686</v>
      </c>
      <c r="B5376" s="2">
        <f t="shared" si="250"/>
        <v>2022</v>
      </c>
      <c r="C5376" s="2">
        <f t="shared" si="249"/>
        <v>5</v>
      </c>
      <c r="D5376">
        <v>434</v>
      </c>
      <c r="E5376" t="s">
        <v>3404</v>
      </c>
      <c r="F5376" s="4">
        <v>44656823</v>
      </c>
      <c r="G5376" s="2">
        <v>1111.06</v>
      </c>
      <c r="I5376" t="s">
        <v>5792</v>
      </c>
      <c r="K5376" t="s">
        <v>5792</v>
      </c>
      <c r="AD5376" t="str">
        <f t="shared" si="251"/>
        <v xml:space="preserve">Investícia a údržba majetku </v>
      </c>
    </row>
    <row r="5377" spans="1:30" x14ac:dyDescent="0.3">
      <c r="A5377" s="3">
        <v>44686</v>
      </c>
      <c r="B5377" s="2">
        <f t="shared" si="250"/>
        <v>2022</v>
      </c>
      <c r="C5377" s="2">
        <f t="shared" si="249"/>
        <v>5</v>
      </c>
      <c r="D5377">
        <v>433</v>
      </c>
      <c r="E5377" t="s">
        <v>3405</v>
      </c>
      <c r="F5377" s="4">
        <v>44656823</v>
      </c>
      <c r="G5377" s="2">
        <v>2958</v>
      </c>
      <c r="I5377" t="s">
        <v>5792</v>
      </c>
      <c r="K5377" t="s">
        <v>5792</v>
      </c>
      <c r="AD5377" t="str">
        <f t="shared" si="251"/>
        <v xml:space="preserve">Investícia a údržba majetku </v>
      </c>
    </row>
    <row r="5378" spans="1:30" x14ac:dyDescent="0.3">
      <c r="A5378" s="3">
        <v>44650</v>
      </c>
      <c r="B5378" s="2">
        <f t="shared" si="250"/>
        <v>2022</v>
      </c>
      <c r="C5378" s="2">
        <f t="shared" ref="C5378:C5441" si="252">MONTH(A5378)</f>
        <v>3</v>
      </c>
      <c r="D5378">
        <v>251</v>
      </c>
      <c r="E5378" t="s">
        <v>3585</v>
      </c>
      <c r="F5378" s="4">
        <v>44656823</v>
      </c>
      <c r="G5378" s="2">
        <v>1038.8399999999999</v>
      </c>
      <c r="I5378" t="s">
        <v>5792</v>
      </c>
      <c r="K5378" t="s">
        <v>5792</v>
      </c>
      <c r="AD5378" t="str">
        <f t="shared" si="251"/>
        <v xml:space="preserve">Investícia a údržba majetku </v>
      </c>
    </row>
    <row r="5379" spans="1:30" x14ac:dyDescent="0.3">
      <c r="A5379" s="3">
        <v>44650</v>
      </c>
      <c r="B5379" s="2">
        <f t="shared" ref="B5379:B5442" si="253">YEAR(A5379)</f>
        <v>2022</v>
      </c>
      <c r="C5379" s="2">
        <f t="shared" si="252"/>
        <v>3</v>
      </c>
      <c r="D5379">
        <v>234</v>
      </c>
      <c r="E5379" t="s">
        <v>3588</v>
      </c>
      <c r="F5379" s="4">
        <v>44656823</v>
      </c>
      <c r="G5379" s="2">
        <v>3474</v>
      </c>
      <c r="I5379" t="s">
        <v>5792</v>
      </c>
      <c r="K5379" t="s">
        <v>5792</v>
      </c>
      <c r="AD5379" t="str">
        <f t="shared" ref="AD5379:AD5442" si="254">_xlfn.CONCAT(IF($K5379="x",_xlfn.CONCAT($K$1, " "),""),IF($L5379="x",_xlfn.CONCAT($L$1, " "),""),IF($M5379="x",_xlfn.CONCAT($M$1, " "),""),IF($N5379="x",_xlfn.CONCAT($N$1, " "),""),IF($O5379="x",_xlfn.CONCAT($O$1, " "),""),IF($P5379="x",_xlfn.CONCAT($P$1, " "),""),IF($Q5379="x",_xlfn.CONCAT($Q$1, " "),""),IF($R5379="x",_xlfn.CONCAT($R$1, " "),""),IF($S5379="x",_xlfn.CONCAT($S$1, " "),""), IF($T5379="x",_xlfn.CONCAT($T$1, " "),""),IF($U5379="x",_xlfn.CONCAT($U$1, " "),""),IF($V5379="x",_xlfn.CONCAT($V$1, " "),""),IF($W5379="x",_xlfn.CONCAT($W$1, " "),""),IF($X5379="x",_xlfn.CONCAT($X$1, " "),""),IF($Y5379="x",_xlfn.CONCAT($Y$1, " "),""),IF($Z5379="x",_xlfn.CONCAT($Z$1, " "),""),IF($AA5379="x",_xlfn.CONCAT($AA$1, " "),""),IF($AB5379="x",_xlfn.CONCAT($AB$1, " "),""),IF($AC5379="x",_xlfn.CONCAT($AC$1, " "),""))</f>
        <v xml:space="preserve">Investícia a údržba majetku </v>
      </c>
    </row>
    <row r="5380" spans="1:30" x14ac:dyDescent="0.3">
      <c r="A5380" s="3">
        <v>44616</v>
      </c>
      <c r="B5380" s="2">
        <f t="shared" si="253"/>
        <v>2022</v>
      </c>
      <c r="C5380" s="2">
        <f t="shared" si="252"/>
        <v>2</v>
      </c>
      <c r="D5380">
        <v>103</v>
      </c>
      <c r="E5380" t="s">
        <v>3705</v>
      </c>
      <c r="F5380" s="4">
        <v>44656823</v>
      </c>
      <c r="G5380" s="2">
        <v>949.75</v>
      </c>
      <c r="I5380" t="s">
        <v>5792</v>
      </c>
      <c r="K5380" t="s">
        <v>5792</v>
      </c>
      <c r="AD5380" t="str">
        <f t="shared" si="254"/>
        <v xml:space="preserve">Investícia a údržba majetku </v>
      </c>
    </row>
    <row r="5381" spans="1:30" x14ac:dyDescent="0.3">
      <c r="A5381" s="3">
        <v>44616</v>
      </c>
      <c r="B5381" s="2">
        <f t="shared" si="253"/>
        <v>2022</v>
      </c>
      <c r="C5381" s="2">
        <f t="shared" si="252"/>
        <v>2</v>
      </c>
      <c r="D5381">
        <v>102</v>
      </c>
      <c r="E5381" t="s">
        <v>3706</v>
      </c>
      <c r="F5381" s="4">
        <v>44656823</v>
      </c>
      <c r="G5381" s="2">
        <v>3442.8</v>
      </c>
      <c r="I5381" t="s">
        <v>5792</v>
      </c>
      <c r="K5381" t="s">
        <v>5792</v>
      </c>
      <c r="AD5381" t="str">
        <f t="shared" si="254"/>
        <v xml:space="preserve">Investícia a údržba majetku </v>
      </c>
    </row>
    <row r="5382" spans="1:30" x14ac:dyDescent="0.3">
      <c r="A5382" s="3">
        <v>44595</v>
      </c>
      <c r="B5382" s="2">
        <f t="shared" si="253"/>
        <v>2022</v>
      </c>
      <c r="C5382" s="2">
        <f t="shared" si="252"/>
        <v>2</v>
      </c>
      <c r="D5382">
        <v>1989</v>
      </c>
      <c r="E5382" t="s">
        <v>3823</v>
      </c>
      <c r="F5382" s="4">
        <v>44656823</v>
      </c>
      <c r="G5382" s="2">
        <v>1164.04</v>
      </c>
      <c r="I5382" t="s">
        <v>5792</v>
      </c>
      <c r="K5382" t="s">
        <v>5792</v>
      </c>
      <c r="AD5382" t="str">
        <f t="shared" si="254"/>
        <v xml:space="preserve">Investícia a údržba majetku </v>
      </c>
    </row>
    <row r="5383" spans="1:30" x14ac:dyDescent="0.3">
      <c r="A5383" s="3">
        <v>44595</v>
      </c>
      <c r="B5383" s="2">
        <f t="shared" si="253"/>
        <v>2022</v>
      </c>
      <c r="C5383" s="2">
        <f t="shared" si="252"/>
        <v>2</v>
      </c>
      <c r="D5383">
        <v>1988</v>
      </c>
      <c r="E5383" t="s">
        <v>3824</v>
      </c>
      <c r="F5383" s="4">
        <v>44656823</v>
      </c>
      <c r="G5383" s="2">
        <v>2905.2</v>
      </c>
      <c r="I5383" t="s">
        <v>5792</v>
      </c>
      <c r="K5383" t="s">
        <v>5792</v>
      </c>
      <c r="AD5383" t="str">
        <f t="shared" si="254"/>
        <v xml:space="preserve">Investícia a údržba majetku </v>
      </c>
    </row>
    <row r="5384" spans="1:30" x14ac:dyDescent="0.3">
      <c r="A5384" s="3">
        <v>44561</v>
      </c>
      <c r="B5384" s="2">
        <f t="shared" si="253"/>
        <v>2021</v>
      </c>
      <c r="C5384" s="2">
        <f t="shared" si="252"/>
        <v>12</v>
      </c>
      <c r="D5384" s="2">
        <v>1815</v>
      </c>
      <c r="E5384" t="s">
        <v>3989</v>
      </c>
      <c r="F5384" s="4">
        <v>44656823</v>
      </c>
      <c r="G5384" s="2">
        <v>1038.8399999999999</v>
      </c>
      <c r="I5384" t="s">
        <v>5792</v>
      </c>
      <c r="K5384" t="s">
        <v>5792</v>
      </c>
      <c r="AD5384" t="str">
        <f t="shared" si="254"/>
        <v xml:space="preserve">Investícia a údržba majetku </v>
      </c>
    </row>
    <row r="5385" spans="1:30" x14ac:dyDescent="0.3">
      <c r="A5385" s="3">
        <v>44561</v>
      </c>
      <c r="B5385" s="2">
        <f t="shared" si="253"/>
        <v>2021</v>
      </c>
      <c r="C5385" s="2">
        <f t="shared" si="252"/>
        <v>12</v>
      </c>
      <c r="D5385" s="2">
        <v>1814</v>
      </c>
      <c r="E5385" t="s">
        <v>3990</v>
      </c>
      <c r="F5385" s="4">
        <v>44656823</v>
      </c>
      <c r="G5385" s="2">
        <v>3049.2</v>
      </c>
      <c r="I5385" t="s">
        <v>5792</v>
      </c>
      <c r="K5385" t="s">
        <v>5792</v>
      </c>
      <c r="AD5385" t="str">
        <f t="shared" si="254"/>
        <v xml:space="preserve">Investícia a údržba majetku </v>
      </c>
    </row>
    <row r="5386" spans="1:30" x14ac:dyDescent="0.3">
      <c r="A5386" s="3">
        <v>44532</v>
      </c>
      <c r="B5386" s="2">
        <f t="shared" si="253"/>
        <v>2021</v>
      </c>
      <c r="C5386" s="2">
        <f t="shared" si="252"/>
        <v>12</v>
      </c>
      <c r="D5386" s="2">
        <v>1587</v>
      </c>
      <c r="E5386" t="s">
        <v>4238</v>
      </c>
      <c r="F5386" s="4">
        <v>44656823</v>
      </c>
      <c r="G5386" s="2">
        <v>1111.06</v>
      </c>
      <c r="I5386" t="s">
        <v>5792</v>
      </c>
      <c r="K5386" t="s">
        <v>5792</v>
      </c>
      <c r="AD5386" t="str">
        <f t="shared" si="254"/>
        <v xml:space="preserve">Investícia a údržba majetku </v>
      </c>
    </row>
    <row r="5387" spans="1:30" x14ac:dyDescent="0.3">
      <c r="A5387" s="3">
        <v>44532</v>
      </c>
      <c r="B5387" s="2">
        <f t="shared" si="253"/>
        <v>2021</v>
      </c>
      <c r="C5387" s="2">
        <f t="shared" si="252"/>
        <v>12</v>
      </c>
      <c r="D5387" s="2">
        <v>1586</v>
      </c>
      <c r="E5387" t="s">
        <v>4239</v>
      </c>
      <c r="F5387" s="4">
        <v>44656823</v>
      </c>
      <c r="G5387" s="2">
        <v>2890.8</v>
      </c>
      <c r="I5387" t="s">
        <v>5792</v>
      </c>
      <c r="K5387" t="s">
        <v>5792</v>
      </c>
      <c r="AD5387" t="str">
        <f t="shared" si="254"/>
        <v xml:space="preserve">Investícia a údržba majetku </v>
      </c>
    </row>
    <row r="5388" spans="1:30" x14ac:dyDescent="0.3">
      <c r="A5388" s="3">
        <v>44503</v>
      </c>
      <c r="B5388" s="2">
        <f t="shared" si="253"/>
        <v>2021</v>
      </c>
      <c r="C5388" s="2">
        <f t="shared" si="252"/>
        <v>11</v>
      </c>
      <c r="D5388" s="2">
        <v>1482</v>
      </c>
      <c r="E5388" t="s">
        <v>4384</v>
      </c>
      <c r="F5388" s="4">
        <v>44656823</v>
      </c>
      <c r="G5388" s="2">
        <v>3111.6</v>
      </c>
      <c r="I5388" t="s">
        <v>5792</v>
      </c>
      <c r="K5388" t="s">
        <v>5792</v>
      </c>
      <c r="AD5388" t="str">
        <f t="shared" si="254"/>
        <v xml:space="preserve">Investícia a údržba majetku </v>
      </c>
    </row>
    <row r="5389" spans="1:30" x14ac:dyDescent="0.3">
      <c r="A5389" s="3">
        <v>44503</v>
      </c>
      <c r="B5389" s="2">
        <f t="shared" si="253"/>
        <v>2021</v>
      </c>
      <c r="C5389" s="2">
        <f t="shared" si="252"/>
        <v>11</v>
      </c>
      <c r="D5389" s="2">
        <v>1481</v>
      </c>
      <c r="E5389" t="s">
        <v>4385</v>
      </c>
      <c r="F5389" s="4">
        <v>44656823</v>
      </c>
      <c r="G5389" s="2">
        <v>1038.3800000000001</v>
      </c>
      <c r="I5389" t="s">
        <v>5792</v>
      </c>
      <c r="K5389" t="s">
        <v>5792</v>
      </c>
      <c r="AD5389" t="str">
        <f t="shared" si="254"/>
        <v xml:space="preserve">Investícia a údržba majetku </v>
      </c>
    </row>
    <row r="5390" spans="1:30" x14ac:dyDescent="0.3">
      <c r="A5390" s="3">
        <v>44470</v>
      </c>
      <c r="B5390" s="2">
        <f t="shared" si="253"/>
        <v>2021</v>
      </c>
      <c r="C5390" s="2">
        <f t="shared" si="252"/>
        <v>10</v>
      </c>
      <c r="D5390" s="2">
        <v>1267</v>
      </c>
      <c r="E5390" t="s">
        <v>4530</v>
      </c>
      <c r="F5390" s="4">
        <v>44656823</v>
      </c>
      <c r="G5390" s="2">
        <v>1164.02</v>
      </c>
      <c r="I5390" t="s">
        <v>5792</v>
      </c>
      <c r="K5390" t="s">
        <v>5792</v>
      </c>
      <c r="AD5390" t="str">
        <f t="shared" si="254"/>
        <v xml:space="preserve">Investícia a údržba majetku </v>
      </c>
    </row>
    <row r="5391" spans="1:30" x14ac:dyDescent="0.3">
      <c r="A5391" s="3">
        <v>44470</v>
      </c>
      <c r="B5391" s="2">
        <f t="shared" si="253"/>
        <v>2021</v>
      </c>
      <c r="C5391" s="2">
        <f t="shared" si="252"/>
        <v>10</v>
      </c>
      <c r="D5391" s="2">
        <v>1266</v>
      </c>
      <c r="E5391" t="s">
        <v>4531</v>
      </c>
      <c r="F5391" s="4">
        <v>44656823</v>
      </c>
      <c r="G5391" s="2">
        <v>3015.6</v>
      </c>
      <c r="I5391" t="s">
        <v>5792</v>
      </c>
      <c r="K5391" t="s">
        <v>5792</v>
      </c>
      <c r="AD5391" t="str">
        <f t="shared" si="254"/>
        <v xml:space="preserve">Investícia a údržba majetku </v>
      </c>
    </row>
    <row r="5392" spans="1:30" x14ac:dyDescent="0.3">
      <c r="A5392" s="3">
        <v>44441</v>
      </c>
      <c r="B5392" s="2">
        <f t="shared" si="253"/>
        <v>2021</v>
      </c>
      <c r="C5392" s="2">
        <f t="shared" si="252"/>
        <v>9</v>
      </c>
      <c r="D5392" s="2">
        <v>1098</v>
      </c>
      <c r="E5392" t="s">
        <v>4670</v>
      </c>
      <c r="F5392" s="4">
        <v>44656823</v>
      </c>
      <c r="G5392" s="2">
        <v>1038.8399999999999</v>
      </c>
      <c r="I5392" t="s">
        <v>5792</v>
      </c>
      <c r="K5392" t="s">
        <v>5792</v>
      </c>
      <c r="AD5392" t="str">
        <f t="shared" si="254"/>
        <v xml:space="preserve">Investícia a údržba majetku </v>
      </c>
    </row>
    <row r="5393" spans="1:30" x14ac:dyDescent="0.3">
      <c r="A5393" s="3">
        <v>44441</v>
      </c>
      <c r="B5393" s="2">
        <f t="shared" si="253"/>
        <v>2021</v>
      </c>
      <c r="C5393" s="2">
        <f t="shared" si="252"/>
        <v>9</v>
      </c>
      <c r="D5393" s="2">
        <v>1097</v>
      </c>
      <c r="E5393" t="s">
        <v>4671</v>
      </c>
      <c r="F5393" s="4">
        <v>44656823</v>
      </c>
      <c r="G5393" s="2">
        <v>3092.4</v>
      </c>
      <c r="I5393" t="s">
        <v>5792</v>
      </c>
      <c r="K5393" t="s">
        <v>5792</v>
      </c>
      <c r="AD5393" t="str">
        <f t="shared" si="254"/>
        <v xml:space="preserve">Investícia a údržba majetku </v>
      </c>
    </row>
    <row r="5394" spans="1:30" x14ac:dyDescent="0.3">
      <c r="A5394" s="3">
        <v>44412</v>
      </c>
      <c r="B5394" s="2">
        <f t="shared" si="253"/>
        <v>2021</v>
      </c>
      <c r="C5394" s="2">
        <f t="shared" si="252"/>
        <v>8</v>
      </c>
      <c r="D5394" s="2">
        <v>1037</v>
      </c>
      <c r="E5394" t="s">
        <v>4801</v>
      </c>
      <c r="F5394" s="4">
        <v>44656823</v>
      </c>
      <c r="G5394" s="2">
        <v>2991.6</v>
      </c>
      <c r="I5394" t="s">
        <v>5792</v>
      </c>
      <c r="K5394" t="s">
        <v>5792</v>
      </c>
      <c r="AD5394" t="str">
        <f t="shared" si="254"/>
        <v xml:space="preserve">Investícia a údržba majetku </v>
      </c>
    </row>
    <row r="5395" spans="1:30" x14ac:dyDescent="0.3">
      <c r="A5395" s="3">
        <v>44412</v>
      </c>
      <c r="B5395" s="2">
        <f t="shared" si="253"/>
        <v>2021</v>
      </c>
      <c r="C5395" s="2">
        <f t="shared" si="252"/>
        <v>8</v>
      </c>
      <c r="D5395" s="2">
        <v>1036</v>
      </c>
      <c r="E5395" t="s">
        <v>4802</v>
      </c>
      <c r="F5395" s="4">
        <v>44656823</v>
      </c>
      <c r="G5395" s="2">
        <v>1111.06</v>
      </c>
      <c r="I5395" t="s">
        <v>5792</v>
      </c>
      <c r="K5395" t="s">
        <v>5792</v>
      </c>
      <c r="AD5395" t="str">
        <f t="shared" si="254"/>
        <v xml:space="preserve">Investícia a údržba majetku </v>
      </c>
    </row>
    <row r="5396" spans="1:30" x14ac:dyDescent="0.3">
      <c r="A5396" s="3">
        <v>44376</v>
      </c>
      <c r="B5396" s="2">
        <f t="shared" si="253"/>
        <v>2021</v>
      </c>
      <c r="C5396" s="2">
        <f t="shared" si="252"/>
        <v>6</v>
      </c>
      <c r="D5396" s="2">
        <v>830</v>
      </c>
      <c r="E5396" t="s">
        <v>4953</v>
      </c>
      <c r="F5396" s="4">
        <v>44656823</v>
      </c>
      <c r="G5396" s="2">
        <v>3500.4</v>
      </c>
      <c r="I5396" t="s">
        <v>5792</v>
      </c>
      <c r="K5396" t="s">
        <v>5792</v>
      </c>
      <c r="AD5396" t="str">
        <f t="shared" si="254"/>
        <v xml:space="preserve">Investícia a údržba majetku </v>
      </c>
    </row>
    <row r="5397" spans="1:30" x14ac:dyDescent="0.3">
      <c r="A5397" s="3">
        <v>44376</v>
      </c>
      <c r="B5397" s="2">
        <f t="shared" si="253"/>
        <v>2021</v>
      </c>
      <c r="C5397" s="2">
        <f t="shared" si="252"/>
        <v>6</v>
      </c>
      <c r="D5397" s="2">
        <v>829</v>
      </c>
      <c r="E5397" t="s">
        <v>4954</v>
      </c>
      <c r="F5397" s="4">
        <v>44656823</v>
      </c>
      <c r="G5397" s="2">
        <v>1038.8399999999999</v>
      </c>
      <c r="I5397" t="s">
        <v>5792</v>
      </c>
      <c r="K5397" t="s">
        <v>5792</v>
      </c>
      <c r="AD5397" t="str">
        <f t="shared" si="254"/>
        <v xml:space="preserve">Investícia a údržba majetku </v>
      </c>
    </row>
    <row r="5398" spans="1:30" x14ac:dyDescent="0.3">
      <c r="A5398" s="3">
        <v>44350</v>
      </c>
      <c r="B5398" s="2">
        <f t="shared" si="253"/>
        <v>2021</v>
      </c>
      <c r="C5398" s="2">
        <f t="shared" si="252"/>
        <v>6</v>
      </c>
      <c r="D5398" s="2">
        <v>635</v>
      </c>
      <c r="E5398" t="s">
        <v>5079</v>
      </c>
      <c r="F5398" s="4">
        <v>44656823</v>
      </c>
      <c r="G5398" s="2">
        <v>180</v>
      </c>
      <c r="I5398" t="s">
        <v>5792</v>
      </c>
      <c r="K5398" t="s">
        <v>5792</v>
      </c>
      <c r="AD5398" t="str">
        <f t="shared" si="254"/>
        <v xml:space="preserve">Investícia a údržba majetku </v>
      </c>
    </row>
    <row r="5399" spans="1:30" x14ac:dyDescent="0.3">
      <c r="A5399" s="3">
        <v>44350</v>
      </c>
      <c r="B5399" s="2">
        <f t="shared" si="253"/>
        <v>2021</v>
      </c>
      <c r="C5399" s="2">
        <f t="shared" si="252"/>
        <v>6</v>
      </c>
      <c r="D5399" s="2">
        <v>634</v>
      </c>
      <c r="E5399" t="s">
        <v>5079</v>
      </c>
      <c r="F5399" s="4">
        <v>44656823</v>
      </c>
      <c r="G5399" s="2">
        <v>1038.8399999999999</v>
      </c>
      <c r="I5399" t="s">
        <v>5792</v>
      </c>
      <c r="K5399" t="s">
        <v>5792</v>
      </c>
      <c r="AD5399" t="str">
        <f t="shared" si="254"/>
        <v xml:space="preserve">Investícia a údržba majetku </v>
      </c>
    </row>
    <row r="5400" spans="1:30" x14ac:dyDescent="0.3">
      <c r="A5400" s="3">
        <v>44350</v>
      </c>
      <c r="B5400" s="2">
        <f t="shared" si="253"/>
        <v>2021</v>
      </c>
      <c r="C5400" s="2">
        <f t="shared" si="252"/>
        <v>6</v>
      </c>
      <c r="D5400" s="2">
        <v>633</v>
      </c>
      <c r="E5400" t="s">
        <v>5080</v>
      </c>
      <c r="F5400" s="4">
        <v>44656823</v>
      </c>
      <c r="G5400" s="2">
        <v>2982</v>
      </c>
      <c r="I5400" t="s">
        <v>5792</v>
      </c>
      <c r="K5400" t="s">
        <v>5792</v>
      </c>
      <c r="AD5400" t="str">
        <f t="shared" si="254"/>
        <v xml:space="preserve">Investícia a údržba majetku </v>
      </c>
    </row>
    <row r="5401" spans="1:30" x14ac:dyDescent="0.3">
      <c r="A5401" s="3">
        <v>44320</v>
      </c>
      <c r="B5401" s="2">
        <f t="shared" si="253"/>
        <v>2021</v>
      </c>
      <c r="C5401" s="2">
        <f t="shared" si="252"/>
        <v>5</v>
      </c>
      <c r="D5401" s="2">
        <v>421</v>
      </c>
      <c r="E5401" t="s">
        <v>5220</v>
      </c>
      <c r="F5401" s="4">
        <v>44656823</v>
      </c>
      <c r="G5401" s="2">
        <v>1164.04</v>
      </c>
      <c r="I5401" t="s">
        <v>5792</v>
      </c>
      <c r="K5401" t="s">
        <v>5792</v>
      </c>
      <c r="AD5401" t="str">
        <f t="shared" si="254"/>
        <v xml:space="preserve">Investícia a údržba majetku </v>
      </c>
    </row>
    <row r="5402" spans="1:30" x14ac:dyDescent="0.3">
      <c r="A5402" s="3">
        <v>44320</v>
      </c>
      <c r="B5402" s="2">
        <f t="shared" si="253"/>
        <v>2021</v>
      </c>
      <c r="C5402" s="2">
        <f t="shared" si="252"/>
        <v>5</v>
      </c>
      <c r="D5402" s="2">
        <v>420</v>
      </c>
      <c r="E5402" t="s">
        <v>5221</v>
      </c>
      <c r="F5402" s="4">
        <v>44656823</v>
      </c>
      <c r="G5402" s="2">
        <v>3342</v>
      </c>
      <c r="I5402" t="s">
        <v>5792</v>
      </c>
      <c r="K5402" t="s">
        <v>5792</v>
      </c>
      <c r="AD5402" t="str">
        <f t="shared" si="254"/>
        <v xml:space="preserve">Investícia a údržba majetku </v>
      </c>
    </row>
    <row r="5403" spans="1:30" x14ac:dyDescent="0.3">
      <c r="A5403" s="3">
        <v>44302</v>
      </c>
      <c r="B5403" s="2">
        <f t="shared" si="253"/>
        <v>2021</v>
      </c>
      <c r="C5403" s="2">
        <f t="shared" si="252"/>
        <v>4</v>
      </c>
      <c r="D5403" s="2">
        <v>419</v>
      </c>
      <c r="E5403" t="s">
        <v>5318</v>
      </c>
      <c r="F5403" s="4">
        <v>44656823</v>
      </c>
      <c r="G5403" s="2">
        <v>1038.8399999999999</v>
      </c>
      <c r="I5403" t="s">
        <v>5792</v>
      </c>
      <c r="K5403" t="s">
        <v>5792</v>
      </c>
      <c r="AD5403" t="str">
        <f t="shared" si="254"/>
        <v xml:space="preserve">Investícia a údržba majetku </v>
      </c>
    </row>
    <row r="5404" spans="1:30" x14ac:dyDescent="0.3">
      <c r="A5404" s="3">
        <v>44302</v>
      </c>
      <c r="B5404" s="2">
        <f t="shared" si="253"/>
        <v>2021</v>
      </c>
      <c r="C5404" s="2">
        <f t="shared" si="252"/>
        <v>4</v>
      </c>
      <c r="D5404" s="2">
        <v>418</v>
      </c>
      <c r="E5404" t="s">
        <v>5327</v>
      </c>
      <c r="F5404" s="4">
        <v>44656823</v>
      </c>
      <c r="G5404" s="2">
        <v>3154.8</v>
      </c>
      <c r="I5404" t="s">
        <v>5792</v>
      </c>
      <c r="K5404" t="s">
        <v>5792</v>
      </c>
      <c r="AD5404" t="str">
        <f t="shared" si="254"/>
        <v xml:space="preserve">Investícia a údržba majetku </v>
      </c>
    </row>
    <row r="5405" spans="1:30" x14ac:dyDescent="0.3">
      <c r="A5405" s="3">
        <v>44258</v>
      </c>
      <c r="B5405" s="2">
        <f t="shared" si="253"/>
        <v>2021</v>
      </c>
      <c r="C5405" s="2">
        <f t="shared" si="252"/>
        <v>3</v>
      </c>
      <c r="D5405" s="2">
        <v>75</v>
      </c>
      <c r="E5405" t="s">
        <v>5525</v>
      </c>
      <c r="F5405" s="4">
        <v>44656823</v>
      </c>
      <c r="G5405" s="2">
        <v>985.86</v>
      </c>
      <c r="I5405" t="s">
        <v>5792</v>
      </c>
      <c r="K5405" t="s">
        <v>5792</v>
      </c>
      <c r="AD5405" t="str">
        <f t="shared" si="254"/>
        <v xml:space="preserve">Investícia a údržba majetku </v>
      </c>
    </row>
    <row r="5406" spans="1:30" x14ac:dyDescent="0.3">
      <c r="A5406" s="3">
        <v>44258</v>
      </c>
      <c r="B5406" s="2">
        <f t="shared" si="253"/>
        <v>2021</v>
      </c>
      <c r="C5406" s="2">
        <f t="shared" si="252"/>
        <v>3</v>
      </c>
      <c r="D5406" s="2">
        <v>74</v>
      </c>
      <c r="E5406" t="s">
        <v>5526</v>
      </c>
      <c r="F5406" s="4">
        <v>44656823</v>
      </c>
      <c r="G5406" s="2">
        <v>2809.2</v>
      </c>
      <c r="I5406" t="s">
        <v>5792</v>
      </c>
      <c r="K5406" t="s">
        <v>5792</v>
      </c>
      <c r="AD5406" t="str">
        <f t="shared" si="254"/>
        <v xml:space="preserve">Investícia a údržba majetku </v>
      </c>
    </row>
    <row r="5407" spans="1:30" x14ac:dyDescent="0.3">
      <c r="A5407" s="3">
        <v>44230</v>
      </c>
      <c r="B5407" s="2">
        <f t="shared" si="253"/>
        <v>2021</v>
      </c>
      <c r="C5407" s="2">
        <f t="shared" si="252"/>
        <v>2</v>
      </c>
      <c r="D5407" s="2">
        <v>2293</v>
      </c>
      <c r="E5407" t="s">
        <v>5657</v>
      </c>
      <c r="F5407" s="4">
        <v>44656823</v>
      </c>
      <c r="G5407" s="2">
        <v>1111.06</v>
      </c>
      <c r="I5407" t="s">
        <v>5792</v>
      </c>
      <c r="K5407" t="s">
        <v>5792</v>
      </c>
      <c r="AD5407" t="str">
        <f t="shared" si="254"/>
        <v xml:space="preserve">Investícia a údržba majetku </v>
      </c>
    </row>
    <row r="5408" spans="1:30" x14ac:dyDescent="0.3">
      <c r="A5408" s="3">
        <v>44228</v>
      </c>
      <c r="B5408" s="2">
        <f t="shared" si="253"/>
        <v>2021</v>
      </c>
      <c r="C5408" s="2">
        <f t="shared" si="252"/>
        <v>2</v>
      </c>
      <c r="D5408" s="2">
        <v>2273</v>
      </c>
      <c r="E5408" t="s">
        <v>5683</v>
      </c>
      <c r="F5408" s="4">
        <v>44656823</v>
      </c>
      <c r="G5408" s="2">
        <v>2679.6</v>
      </c>
      <c r="I5408" t="s">
        <v>5792</v>
      </c>
      <c r="K5408" t="s">
        <v>5792</v>
      </c>
      <c r="AD5408" t="str">
        <f t="shared" si="254"/>
        <v xml:space="preserve">Investícia a údržba majetku </v>
      </c>
    </row>
    <row r="5409" spans="1:30" x14ac:dyDescent="0.3">
      <c r="A5409" s="3">
        <v>44893</v>
      </c>
      <c r="B5409" s="2">
        <f t="shared" si="253"/>
        <v>2022</v>
      </c>
      <c r="C5409" s="2">
        <f t="shared" si="252"/>
        <v>11</v>
      </c>
      <c r="D5409">
        <v>1565</v>
      </c>
      <c r="E5409" t="s">
        <v>2521</v>
      </c>
      <c r="F5409" s="4">
        <v>44687770</v>
      </c>
      <c r="G5409" s="2">
        <v>5760</v>
      </c>
      <c r="I5409" t="s">
        <v>5792</v>
      </c>
      <c r="K5409" t="s">
        <v>5792</v>
      </c>
      <c r="AD5409" t="str">
        <f t="shared" si="254"/>
        <v xml:space="preserve">Investícia a údržba majetku </v>
      </c>
    </row>
    <row r="5410" spans="1:30" x14ac:dyDescent="0.3">
      <c r="A5410" s="3">
        <v>44893</v>
      </c>
      <c r="B5410" s="2">
        <f t="shared" si="253"/>
        <v>2022</v>
      </c>
      <c r="C5410" s="2">
        <f t="shared" si="252"/>
        <v>11</v>
      </c>
      <c r="D5410">
        <v>1564</v>
      </c>
      <c r="E5410" t="s">
        <v>2522</v>
      </c>
      <c r="F5410" s="4">
        <v>44687770</v>
      </c>
      <c r="G5410" s="2">
        <v>11056.54</v>
      </c>
      <c r="I5410" t="s">
        <v>5792</v>
      </c>
      <c r="K5410" t="s">
        <v>5792</v>
      </c>
      <c r="AD5410" t="str">
        <f t="shared" si="254"/>
        <v xml:space="preserve">Investícia a údržba majetku </v>
      </c>
    </row>
    <row r="5411" spans="1:30" x14ac:dyDescent="0.3">
      <c r="A5411" s="3">
        <v>44893</v>
      </c>
      <c r="B5411" s="2">
        <f t="shared" si="253"/>
        <v>2022</v>
      </c>
      <c r="C5411" s="2">
        <f t="shared" si="252"/>
        <v>11</v>
      </c>
      <c r="D5411">
        <v>1563</v>
      </c>
      <c r="E5411" t="s">
        <v>2523</v>
      </c>
      <c r="F5411" s="4">
        <v>44687770</v>
      </c>
      <c r="G5411" s="2">
        <v>7000</v>
      </c>
      <c r="I5411" t="s">
        <v>5792</v>
      </c>
      <c r="K5411" t="s">
        <v>5792</v>
      </c>
      <c r="AD5411" t="str">
        <f t="shared" si="254"/>
        <v xml:space="preserve">Investícia a údržba majetku </v>
      </c>
    </row>
    <row r="5412" spans="1:30" x14ac:dyDescent="0.3">
      <c r="A5412" s="3">
        <v>44756</v>
      </c>
      <c r="B5412" s="2">
        <f t="shared" si="253"/>
        <v>2022</v>
      </c>
      <c r="C5412" s="2">
        <f t="shared" si="252"/>
        <v>7</v>
      </c>
      <c r="D5412">
        <v>942</v>
      </c>
      <c r="E5412" t="s">
        <v>3079</v>
      </c>
      <c r="F5412" s="4">
        <v>44687770</v>
      </c>
      <c r="G5412" s="2">
        <v>2380</v>
      </c>
      <c r="I5412" t="s">
        <v>5792</v>
      </c>
      <c r="K5412" t="s">
        <v>5792</v>
      </c>
      <c r="AD5412" t="str">
        <f t="shared" si="254"/>
        <v xml:space="preserve">Investícia a údržba majetku </v>
      </c>
    </row>
    <row r="5413" spans="1:30" x14ac:dyDescent="0.3">
      <c r="A5413" s="3">
        <v>44756</v>
      </c>
      <c r="B5413" s="2">
        <f t="shared" si="253"/>
        <v>2022</v>
      </c>
      <c r="C5413" s="2">
        <f t="shared" si="252"/>
        <v>7</v>
      </c>
      <c r="D5413">
        <v>941</v>
      </c>
      <c r="E5413" t="s">
        <v>3080</v>
      </c>
      <c r="F5413" s="4">
        <v>44687770</v>
      </c>
      <c r="G5413" s="2">
        <v>5300</v>
      </c>
      <c r="I5413" t="s">
        <v>5792</v>
      </c>
      <c r="K5413" t="s">
        <v>5792</v>
      </c>
      <c r="AD5413" t="str">
        <f t="shared" si="254"/>
        <v xml:space="preserve">Investícia a údržba majetku </v>
      </c>
    </row>
    <row r="5414" spans="1:30" x14ac:dyDescent="0.3">
      <c r="A5414" s="3">
        <v>44645</v>
      </c>
      <c r="B5414" s="2">
        <f t="shared" si="253"/>
        <v>2022</v>
      </c>
      <c r="C5414" s="2">
        <f t="shared" si="252"/>
        <v>3</v>
      </c>
      <c r="D5414">
        <v>332</v>
      </c>
      <c r="E5414" t="s">
        <v>3602</v>
      </c>
      <c r="F5414" s="4">
        <v>44687770</v>
      </c>
      <c r="G5414" s="2">
        <v>4500</v>
      </c>
      <c r="I5414" t="s">
        <v>5792</v>
      </c>
      <c r="K5414" t="s">
        <v>5792</v>
      </c>
      <c r="AD5414" t="str">
        <f t="shared" si="254"/>
        <v xml:space="preserve">Investícia a údržba majetku </v>
      </c>
    </row>
    <row r="5415" spans="1:30" x14ac:dyDescent="0.3">
      <c r="A5415" s="3">
        <v>44545</v>
      </c>
      <c r="B5415" s="2">
        <f t="shared" si="253"/>
        <v>2021</v>
      </c>
      <c r="C5415" s="2">
        <f t="shared" si="252"/>
        <v>12</v>
      </c>
      <c r="D5415" s="2">
        <v>1742</v>
      </c>
      <c r="E5415" t="s">
        <v>4204</v>
      </c>
      <c r="F5415" s="4">
        <v>44687770</v>
      </c>
      <c r="G5415" s="2">
        <v>5000</v>
      </c>
      <c r="I5415" t="s">
        <v>5792</v>
      </c>
      <c r="K5415" t="s">
        <v>5792</v>
      </c>
      <c r="AD5415" t="str">
        <f t="shared" si="254"/>
        <v xml:space="preserve">Investícia a údržba majetku </v>
      </c>
    </row>
    <row r="5416" spans="1:30" x14ac:dyDescent="0.3">
      <c r="A5416" s="3">
        <v>44404</v>
      </c>
      <c r="B5416" s="2">
        <f t="shared" si="253"/>
        <v>2021</v>
      </c>
      <c r="C5416" s="2">
        <f t="shared" si="252"/>
        <v>7</v>
      </c>
      <c r="D5416" s="2">
        <v>1005</v>
      </c>
      <c r="E5416" t="s">
        <v>4818</v>
      </c>
      <c r="F5416" s="4">
        <v>44687770</v>
      </c>
      <c r="G5416" s="2">
        <v>4900</v>
      </c>
      <c r="I5416" t="s">
        <v>5792</v>
      </c>
      <c r="K5416" t="s">
        <v>5792</v>
      </c>
      <c r="AD5416" t="str">
        <f t="shared" si="254"/>
        <v xml:space="preserve">Investícia a údržba majetku </v>
      </c>
    </row>
    <row r="5417" spans="1:30" x14ac:dyDescent="0.3">
      <c r="A5417" s="3">
        <v>45118</v>
      </c>
      <c r="B5417" s="2">
        <f t="shared" si="253"/>
        <v>2023</v>
      </c>
      <c r="C5417" s="2">
        <f t="shared" si="252"/>
        <v>7</v>
      </c>
      <c r="D5417" s="2">
        <v>101</v>
      </c>
      <c r="E5417" t="s">
        <v>1334</v>
      </c>
      <c r="F5417" s="4">
        <v>44732856</v>
      </c>
      <c r="G5417" s="2">
        <v>-1512.5</v>
      </c>
      <c r="H5417" t="s">
        <v>5792</v>
      </c>
      <c r="N5417" t="s">
        <v>5792</v>
      </c>
      <c r="AD5417" t="str">
        <f t="shared" si="254"/>
        <v xml:space="preserve">ZŠ / MŠ / Jasle </v>
      </c>
    </row>
    <row r="5418" spans="1:30" x14ac:dyDescent="0.3">
      <c r="A5418" s="3">
        <v>45118</v>
      </c>
      <c r="B5418" s="2">
        <f t="shared" si="253"/>
        <v>2023</v>
      </c>
      <c r="C5418" s="2">
        <f t="shared" si="252"/>
        <v>7</v>
      </c>
      <c r="D5418" s="2">
        <v>96</v>
      </c>
      <c r="E5418" t="s">
        <v>1335</v>
      </c>
      <c r="F5418" s="4">
        <v>44732856</v>
      </c>
      <c r="G5418" s="2">
        <v>1512.5</v>
      </c>
      <c r="H5418" t="s">
        <v>5792</v>
      </c>
      <c r="N5418" t="s">
        <v>5792</v>
      </c>
      <c r="AD5418" t="str">
        <f t="shared" si="254"/>
        <v xml:space="preserve">ZŠ / MŠ / Jasle </v>
      </c>
    </row>
    <row r="5419" spans="1:30" x14ac:dyDescent="0.3">
      <c r="A5419" s="3">
        <v>45110</v>
      </c>
      <c r="B5419" s="2">
        <f t="shared" si="253"/>
        <v>2023</v>
      </c>
      <c r="C5419" s="2">
        <f t="shared" si="252"/>
        <v>7</v>
      </c>
      <c r="D5419" s="2">
        <v>80</v>
      </c>
      <c r="E5419" t="s">
        <v>1370</v>
      </c>
      <c r="F5419" s="4">
        <v>44732856</v>
      </c>
      <c r="G5419" s="2">
        <v>66.989999999999995</v>
      </c>
      <c r="H5419" t="s">
        <v>5792</v>
      </c>
      <c r="N5419" t="s">
        <v>5792</v>
      </c>
      <c r="AD5419" t="str">
        <f t="shared" si="254"/>
        <v xml:space="preserve">ZŠ / MŠ / Jasle </v>
      </c>
    </row>
    <row r="5420" spans="1:30" x14ac:dyDescent="0.3">
      <c r="A5420" s="3">
        <v>45096</v>
      </c>
      <c r="B5420" s="2">
        <f t="shared" si="253"/>
        <v>2023</v>
      </c>
      <c r="C5420" s="2">
        <f t="shared" si="252"/>
        <v>6</v>
      </c>
      <c r="D5420" s="2">
        <v>75</v>
      </c>
      <c r="E5420" t="s">
        <v>1485</v>
      </c>
      <c r="F5420" s="4">
        <v>44732856</v>
      </c>
      <c r="G5420" s="2">
        <v>1512.5</v>
      </c>
      <c r="H5420" t="s">
        <v>5792</v>
      </c>
      <c r="N5420" t="s">
        <v>5792</v>
      </c>
      <c r="AD5420" t="str">
        <f t="shared" si="254"/>
        <v xml:space="preserve">ZŠ / MŠ / Jasle </v>
      </c>
    </row>
    <row r="5421" spans="1:30" x14ac:dyDescent="0.3">
      <c r="A5421" s="3">
        <v>44874</v>
      </c>
      <c r="B5421" s="2">
        <f t="shared" si="253"/>
        <v>2022</v>
      </c>
      <c r="C5421" s="2">
        <f t="shared" si="252"/>
        <v>11</v>
      </c>
      <c r="D5421">
        <v>1356</v>
      </c>
      <c r="E5421" t="s">
        <v>2585</v>
      </c>
      <c r="F5421" s="4">
        <v>44753152</v>
      </c>
      <c r="G5421" s="2">
        <v>1737.6</v>
      </c>
      <c r="I5421" t="s">
        <v>5792</v>
      </c>
      <c r="K5421" t="s">
        <v>5792</v>
      </c>
      <c r="AD5421" t="str">
        <f t="shared" si="254"/>
        <v xml:space="preserve">Investícia a údržba majetku </v>
      </c>
    </row>
    <row r="5422" spans="1:30" x14ac:dyDescent="0.3">
      <c r="A5422" s="3">
        <v>45294</v>
      </c>
      <c r="B5422" s="2">
        <f t="shared" si="253"/>
        <v>2024</v>
      </c>
      <c r="C5422" s="2">
        <f t="shared" si="252"/>
        <v>1</v>
      </c>
      <c r="D5422" s="2">
        <v>1541</v>
      </c>
      <c r="E5422" t="s">
        <v>131</v>
      </c>
      <c r="F5422" s="4">
        <v>44783892</v>
      </c>
      <c r="G5422" s="2">
        <v>390.3</v>
      </c>
      <c r="I5422" t="s">
        <v>5792</v>
      </c>
      <c r="K5422" t="s">
        <v>5792</v>
      </c>
      <c r="AD5422" t="str">
        <f t="shared" si="254"/>
        <v xml:space="preserve">Investícia a údržba majetku </v>
      </c>
    </row>
    <row r="5423" spans="1:30" x14ac:dyDescent="0.3">
      <c r="A5423" s="3">
        <v>45280</v>
      </c>
      <c r="B5423" s="2">
        <f t="shared" si="253"/>
        <v>2023</v>
      </c>
      <c r="C5423" s="2">
        <f t="shared" si="252"/>
        <v>12</v>
      </c>
      <c r="D5423" s="2">
        <v>1391</v>
      </c>
      <c r="E5423" t="s">
        <v>266</v>
      </c>
      <c r="F5423" s="4">
        <v>44783892</v>
      </c>
      <c r="G5423" s="2">
        <v>766.81</v>
      </c>
      <c r="I5423" t="s">
        <v>5792</v>
      </c>
      <c r="K5423" t="s">
        <v>5792</v>
      </c>
      <c r="AD5423" t="str">
        <f t="shared" si="254"/>
        <v xml:space="preserve">Investícia a údržba majetku </v>
      </c>
    </row>
    <row r="5424" spans="1:30" x14ac:dyDescent="0.3">
      <c r="A5424" s="3">
        <v>45245</v>
      </c>
      <c r="B5424" s="2">
        <f t="shared" si="253"/>
        <v>2023</v>
      </c>
      <c r="C5424" s="2">
        <f t="shared" si="252"/>
        <v>11</v>
      </c>
      <c r="D5424" s="2">
        <v>1195</v>
      </c>
      <c r="E5424" t="s">
        <v>266</v>
      </c>
      <c r="F5424" s="4">
        <v>44783892</v>
      </c>
      <c r="G5424" s="2">
        <v>726.1</v>
      </c>
      <c r="I5424" t="s">
        <v>5792</v>
      </c>
      <c r="K5424" t="s">
        <v>5792</v>
      </c>
      <c r="AD5424" t="str">
        <f t="shared" si="254"/>
        <v xml:space="preserve">Investícia a údržba majetku </v>
      </c>
    </row>
    <row r="5425" spans="1:30" x14ac:dyDescent="0.3">
      <c r="A5425" s="3">
        <v>45208</v>
      </c>
      <c r="B5425" s="2">
        <f t="shared" si="253"/>
        <v>2023</v>
      </c>
      <c r="C5425" s="2">
        <f t="shared" si="252"/>
        <v>10</v>
      </c>
      <c r="D5425" s="2">
        <v>1010</v>
      </c>
      <c r="E5425" t="s">
        <v>266</v>
      </c>
      <c r="F5425" s="4">
        <v>44783892</v>
      </c>
      <c r="G5425" s="2">
        <v>899.02</v>
      </c>
      <c r="I5425" t="s">
        <v>5792</v>
      </c>
      <c r="K5425" t="s">
        <v>5792</v>
      </c>
      <c r="AD5425" t="str">
        <f t="shared" si="254"/>
        <v xml:space="preserve">Investícia a údržba majetku </v>
      </c>
    </row>
    <row r="5426" spans="1:30" x14ac:dyDescent="0.3">
      <c r="A5426" s="3">
        <v>45168</v>
      </c>
      <c r="B5426" s="2">
        <f t="shared" si="253"/>
        <v>2023</v>
      </c>
      <c r="C5426" s="2">
        <f t="shared" si="252"/>
        <v>8</v>
      </c>
      <c r="D5426" s="2">
        <v>811</v>
      </c>
      <c r="E5426" t="s">
        <v>266</v>
      </c>
      <c r="F5426" s="4">
        <v>44783892</v>
      </c>
      <c r="G5426" s="2">
        <v>890.54</v>
      </c>
      <c r="I5426" t="s">
        <v>5792</v>
      </c>
      <c r="K5426" t="s">
        <v>5792</v>
      </c>
      <c r="AD5426" t="str">
        <f t="shared" si="254"/>
        <v xml:space="preserve">Investícia a údržba majetku </v>
      </c>
    </row>
    <row r="5427" spans="1:30" x14ac:dyDescent="0.3">
      <c r="A5427" s="3">
        <v>45127</v>
      </c>
      <c r="B5427" s="2">
        <f t="shared" si="253"/>
        <v>2023</v>
      </c>
      <c r="C5427" s="2">
        <f t="shared" si="252"/>
        <v>7</v>
      </c>
      <c r="D5427" s="2">
        <v>651</v>
      </c>
      <c r="E5427" t="s">
        <v>266</v>
      </c>
      <c r="F5427" s="4">
        <v>44783892</v>
      </c>
      <c r="G5427" s="2">
        <v>973.37</v>
      </c>
      <c r="I5427" t="s">
        <v>5792</v>
      </c>
      <c r="K5427" t="s">
        <v>5792</v>
      </c>
      <c r="AD5427" t="str">
        <f t="shared" si="254"/>
        <v xml:space="preserve">Investícia a údržba majetku </v>
      </c>
    </row>
    <row r="5428" spans="1:30" x14ac:dyDescent="0.3">
      <c r="A5428" s="3">
        <v>45096</v>
      </c>
      <c r="B5428" s="2">
        <f t="shared" si="253"/>
        <v>2023</v>
      </c>
      <c r="C5428" s="2">
        <f t="shared" si="252"/>
        <v>6</v>
      </c>
      <c r="D5428" s="2">
        <v>502</v>
      </c>
      <c r="E5428" t="s">
        <v>266</v>
      </c>
      <c r="F5428" s="4">
        <v>44783892</v>
      </c>
      <c r="G5428" s="2">
        <v>828.84</v>
      </c>
      <c r="I5428" t="s">
        <v>5792</v>
      </c>
      <c r="K5428" t="s">
        <v>5792</v>
      </c>
      <c r="AD5428" t="str">
        <f t="shared" si="254"/>
        <v xml:space="preserve">Investícia a údržba majetku </v>
      </c>
    </row>
    <row r="5429" spans="1:30" x14ac:dyDescent="0.3">
      <c r="A5429" s="3">
        <v>45057</v>
      </c>
      <c r="B5429" s="2">
        <f t="shared" si="253"/>
        <v>2023</v>
      </c>
      <c r="C5429" s="2">
        <f t="shared" si="252"/>
        <v>5</v>
      </c>
      <c r="D5429" s="2">
        <v>345</v>
      </c>
      <c r="E5429" t="s">
        <v>266</v>
      </c>
      <c r="F5429" s="4">
        <v>44783892</v>
      </c>
      <c r="G5429" s="2">
        <v>748.58</v>
      </c>
      <c r="I5429" t="s">
        <v>5792</v>
      </c>
      <c r="K5429" t="s">
        <v>5792</v>
      </c>
      <c r="AD5429" t="str">
        <f t="shared" si="254"/>
        <v xml:space="preserve">Investícia a údržba majetku </v>
      </c>
    </row>
    <row r="5430" spans="1:30" x14ac:dyDescent="0.3">
      <c r="A5430" s="3">
        <v>45021</v>
      </c>
      <c r="B5430" s="2">
        <f t="shared" si="253"/>
        <v>2023</v>
      </c>
      <c r="C5430" s="2">
        <f t="shared" si="252"/>
        <v>4</v>
      </c>
      <c r="D5430" s="2">
        <v>208</v>
      </c>
      <c r="E5430" t="s">
        <v>266</v>
      </c>
      <c r="F5430" s="4">
        <v>44783892</v>
      </c>
      <c r="G5430" s="2">
        <v>835.7</v>
      </c>
      <c r="I5430" t="s">
        <v>5792</v>
      </c>
      <c r="K5430" t="s">
        <v>5792</v>
      </c>
      <c r="AD5430" t="str">
        <f t="shared" si="254"/>
        <v xml:space="preserve">Investícia a údržba majetku </v>
      </c>
    </row>
    <row r="5431" spans="1:30" x14ac:dyDescent="0.3">
      <c r="A5431" s="3">
        <v>44998</v>
      </c>
      <c r="B5431" s="2">
        <f t="shared" si="253"/>
        <v>2023</v>
      </c>
      <c r="C5431" s="2">
        <f t="shared" si="252"/>
        <v>3</v>
      </c>
      <c r="D5431" s="2">
        <v>90</v>
      </c>
      <c r="E5431" t="s">
        <v>266</v>
      </c>
      <c r="F5431" s="4">
        <v>44783892</v>
      </c>
      <c r="G5431" s="2">
        <v>756.82</v>
      </c>
      <c r="I5431" t="s">
        <v>5792</v>
      </c>
      <c r="K5431" t="s">
        <v>5792</v>
      </c>
      <c r="AD5431" t="str">
        <f t="shared" si="254"/>
        <v xml:space="preserve">Investícia a údržba majetku </v>
      </c>
    </row>
    <row r="5432" spans="1:30" x14ac:dyDescent="0.3">
      <c r="A5432" s="3">
        <v>44938</v>
      </c>
      <c r="B5432" s="2">
        <f t="shared" si="253"/>
        <v>2023</v>
      </c>
      <c r="C5432" s="2">
        <f t="shared" si="252"/>
        <v>1</v>
      </c>
      <c r="D5432" s="2">
        <v>1825</v>
      </c>
      <c r="E5432" t="s">
        <v>266</v>
      </c>
      <c r="F5432" s="4">
        <v>44783892</v>
      </c>
      <c r="G5432" s="2">
        <v>773.55</v>
      </c>
      <c r="I5432" t="s">
        <v>5792</v>
      </c>
      <c r="K5432" t="s">
        <v>5792</v>
      </c>
      <c r="AD5432" t="str">
        <f t="shared" si="254"/>
        <v xml:space="preserve">Investícia a údržba majetku </v>
      </c>
    </row>
    <row r="5433" spans="1:30" x14ac:dyDescent="0.3">
      <c r="A5433" s="3">
        <v>44907</v>
      </c>
      <c r="B5433" s="2">
        <f t="shared" si="253"/>
        <v>2022</v>
      </c>
      <c r="C5433" s="2">
        <f t="shared" si="252"/>
        <v>12</v>
      </c>
      <c r="D5433">
        <v>1637</v>
      </c>
      <c r="E5433" t="s">
        <v>2432</v>
      </c>
      <c r="F5433" s="4">
        <v>44783892</v>
      </c>
      <c r="G5433" s="2">
        <v>701.23</v>
      </c>
      <c r="I5433" t="s">
        <v>5792</v>
      </c>
      <c r="K5433" t="s">
        <v>5792</v>
      </c>
      <c r="AD5433" t="str">
        <f t="shared" si="254"/>
        <v xml:space="preserve">Investícia a údržba majetku </v>
      </c>
    </row>
    <row r="5434" spans="1:30" x14ac:dyDescent="0.3">
      <c r="A5434" s="3">
        <v>44893</v>
      </c>
      <c r="B5434" s="2">
        <f t="shared" si="253"/>
        <v>2022</v>
      </c>
      <c r="C5434" s="2">
        <f t="shared" si="252"/>
        <v>11</v>
      </c>
      <c r="D5434">
        <v>1458</v>
      </c>
      <c r="E5434" t="s">
        <v>266</v>
      </c>
      <c r="F5434" s="4">
        <v>44783892</v>
      </c>
      <c r="G5434" s="2">
        <v>701.11</v>
      </c>
      <c r="I5434" t="s">
        <v>5792</v>
      </c>
      <c r="K5434" t="s">
        <v>5792</v>
      </c>
      <c r="AD5434" t="str">
        <f t="shared" si="254"/>
        <v xml:space="preserve">Investícia a údržba majetku </v>
      </c>
    </row>
    <row r="5435" spans="1:30" x14ac:dyDescent="0.3">
      <c r="A5435" s="3">
        <v>44845</v>
      </c>
      <c r="B5435" s="2">
        <f t="shared" si="253"/>
        <v>2022</v>
      </c>
      <c r="C5435" s="2">
        <f t="shared" si="252"/>
        <v>10</v>
      </c>
      <c r="D5435">
        <v>1224</v>
      </c>
      <c r="E5435" t="s">
        <v>266</v>
      </c>
      <c r="F5435" s="4">
        <v>44783892</v>
      </c>
      <c r="G5435" s="2">
        <v>701.13</v>
      </c>
      <c r="I5435" t="s">
        <v>5792</v>
      </c>
      <c r="K5435" t="s">
        <v>5792</v>
      </c>
      <c r="AD5435" t="str">
        <f t="shared" si="254"/>
        <v xml:space="preserve">Investícia a údržba majetku </v>
      </c>
    </row>
    <row r="5436" spans="1:30" x14ac:dyDescent="0.3">
      <c r="A5436" s="3">
        <v>44826</v>
      </c>
      <c r="B5436" s="2">
        <f t="shared" si="253"/>
        <v>2022</v>
      </c>
      <c r="C5436" s="2">
        <f t="shared" si="252"/>
        <v>9</v>
      </c>
      <c r="D5436">
        <v>1176</v>
      </c>
      <c r="E5436" t="s">
        <v>266</v>
      </c>
      <c r="F5436" s="4">
        <v>44783892</v>
      </c>
      <c r="G5436" s="2">
        <v>455.29</v>
      </c>
      <c r="I5436" t="s">
        <v>5792</v>
      </c>
      <c r="K5436" t="s">
        <v>5792</v>
      </c>
      <c r="AD5436" t="str">
        <f t="shared" si="254"/>
        <v xml:space="preserve">Investícia a údržba majetku </v>
      </c>
    </row>
    <row r="5437" spans="1:30" x14ac:dyDescent="0.3">
      <c r="A5437" s="3">
        <v>44784</v>
      </c>
      <c r="B5437" s="2">
        <f t="shared" si="253"/>
        <v>2022</v>
      </c>
      <c r="C5437" s="2">
        <f t="shared" si="252"/>
        <v>8</v>
      </c>
      <c r="D5437">
        <v>1033</v>
      </c>
      <c r="E5437" t="s">
        <v>266</v>
      </c>
      <c r="F5437" s="4">
        <v>44783892</v>
      </c>
      <c r="G5437" s="2">
        <v>495.71</v>
      </c>
      <c r="I5437" t="s">
        <v>5792</v>
      </c>
      <c r="K5437" t="s">
        <v>5792</v>
      </c>
      <c r="AD5437" t="str">
        <f t="shared" si="254"/>
        <v xml:space="preserve">Investícia a údržba majetku </v>
      </c>
    </row>
    <row r="5438" spans="1:30" x14ac:dyDescent="0.3">
      <c r="A5438" s="3">
        <v>44748</v>
      </c>
      <c r="B5438" s="2">
        <f t="shared" si="253"/>
        <v>2022</v>
      </c>
      <c r="C5438" s="2">
        <f t="shared" si="252"/>
        <v>7</v>
      </c>
      <c r="D5438">
        <v>785</v>
      </c>
      <c r="E5438" t="s">
        <v>266</v>
      </c>
      <c r="F5438" s="4">
        <v>44783892</v>
      </c>
      <c r="G5438" s="2">
        <v>633.59</v>
      </c>
      <c r="I5438" t="s">
        <v>5792</v>
      </c>
      <c r="K5438" t="s">
        <v>5792</v>
      </c>
      <c r="AD5438" t="str">
        <f t="shared" si="254"/>
        <v xml:space="preserve">Investícia a údržba majetku </v>
      </c>
    </row>
    <row r="5439" spans="1:30" x14ac:dyDescent="0.3">
      <c r="A5439" s="3">
        <v>44714</v>
      </c>
      <c r="B5439" s="2">
        <f t="shared" si="253"/>
        <v>2022</v>
      </c>
      <c r="C5439" s="2">
        <f t="shared" si="252"/>
        <v>6</v>
      </c>
      <c r="D5439">
        <v>631</v>
      </c>
      <c r="E5439" t="s">
        <v>266</v>
      </c>
      <c r="F5439" s="4">
        <v>44783892</v>
      </c>
      <c r="G5439" s="2">
        <v>553.45000000000005</v>
      </c>
      <c r="I5439" t="s">
        <v>5792</v>
      </c>
      <c r="K5439" t="s">
        <v>5792</v>
      </c>
      <c r="AD5439" t="str">
        <f t="shared" si="254"/>
        <v xml:space="preserve">Investícia a údržba majetku </v>
      </c>
    </row>
    <row r="5440" spans="1:30" x14ac:dyDescent="0.3">
      <c r="A5440" s="3">
        <v>44680</v>
      </c>
      <c r="B5440" s="2">
        <f t="shared" si="253"/>
        <v>2022</v>
      </c>
      <c r="C5440" s="2">
        <f t="shared" si="252"/>
        <v>4</v>
      </c>
      <c r="D5440">
        <v>435</v>
      </c>
      <c r="E5440" t="s">
        <v>266</v>
      </c>
      <c r="F5440" s="4">
        <v>44783892</v>
      </c>
      <c r="G5440" s="2">
        <v>593.28</v>
      </c>
      <c r="I5440" t="s">
        <v>5792</v>
      </c>
      <c r="K5440" t="s">
        <v>5792</v>
      </c>
      <c r="AD5440" t="str">
        <f t="shared" si="254"/>
        <v xml:space="preserve">Investícia a údržba majetku </v>
      </c>
    </row>
    <row r="5441" spans="1:30" x14ac:dyDescent="0.3">
      <c r="A5441" s="3">
        <v>44652</v>
      </c>
      <c r="B5441" s="2">
        <f t="shared" si="253"/>
        <v>2022</v>
      </c>
      <c r="C5441" s="2">
        <f t="shared" si="252"/>
        <v>4</v>
      </c>
      <c r="D5441">
        <v>300</v>
      </c>
      <c r="E5441" t="s">
        <v>266</v>
      </c>
      <c r="F5441" s="4">
        <v>44783892</v>
      </c>
      <c r="G5441" s="2">
        <v>630.95000000000005</v>
      </c>
      <c r="I5441" t="s">
        <v>5792</v>
      </c>
      <c r="K5441" t="s">
        <v>5792</v>
      </c>
      <c r="AD5441" t="str">
        <f t="shared" si="254"/>
        <v xml:space="preserve">Investícia a údržba majetku </v>
      </c>
    </row>
    <row r="5442" spans="1:30" x14ac:dyDescent="0.3">
      <c r="A5442" s="3">
        <v>44642</v>
      </c>
      <c r="B5442" s="2">
        <f t="shared" si="253"/>
        <v>2022</v>
      </c>
      <c r="C5442" s="2">
        <f t="shared" ref="C5442:C5505" si="255">MONTH(A5442)</f>
        <v>3</v>
      </c>
      <c r="D5442">
        <v>214</v>
      </c>
      <c r="E5442" t="s">
        <v>266</v>
      </c>
      <c r="F5442" s="4">
        <v>44783892</v>
      </c>
      <c r="G5442" s="2">
        <v>662.78</v>
      </c>
      <c r="I5442" t="s">
        <v>5792</v>
      </c>
      <c r="K5442" t="s">
        <v>5792</v>
      </c>
      <c r="AD5442" t="str">
        <f t="shared" si="254"/>
        <v xml:space="preserve">Investícia a údržba majetku </v>
      </c>
    </row>
    <row r="5443" spans="1:30" x14ac:dyDescent="0.3">
      <c r="A5443" s="3">
        <v>44560</v>
      </c>
      <c r="B5443" s="2">
        <f t="shared" ref="B5443:B5506" si="256">YEAR(A5443)</f>
        <v>2021</v>
      </c>
      <c r="C5443" s="2">
        <f t="shared" si="255"/>
        <v>12</v>
      </c>
      <c r="D5443" s="2">
        <v>1744</v>
      </c>
      <c r="E5443" t="s">
        <v>266</v>
      </c>
      <c r="F5443" s="4">
        <v>44783892</v>
      </c>
      <c r="G5443" s="2">
        <v>781.06</v>
      </c>
      <c r="I5443" t="s">
        <v>5792</v>
      </c>
      <c r="K5443" t="s">
        <v>5792</v>
      </c>
      <c r="AD5443" t="str">
        <f t="shared" ref="AD5443:AD5506" si="257">_xlfn.CONCAT(IF($K5443="x",_xlfn.CONCAT($K$1, " "),""),IF($L5443="x",_xlfn.CONCAT($L$1, " "),""),IF($M5443="x",_xlfn.CONCAT($M$1, " "),""),IF($N5443="x",_xlfn.CONCAT($N$1, " "),""),IF($O5443="x",_xlfn.CONCAT($O$1, " "),""),IF($P5443="x",_xlfn.CONCAT($P$1, " "),""),IF($Q5443="x",_xlfn.CONCAT($Q$1, " "),""),IF($R5443="x",_xlfn.CONCAT($R$1, " "),""),IF($S5443="x",_xlfn.CONCAT($S$1, " "),""), IF($T5443="x",_xlfn.CONCAT($T$1, " "),""),IF($U5443="x",_xlfn.CONCAT($U$1, " "),""),IF($V5443="x",_xlfn.CONCAT($V$1, " "),""),IF($W5443="x",_xlfn.CONCAT($W$1, " "),""),IF($X5443="x",_xlfn.CONCAT($X$1, " "),""),IF($Y5443="x",_xlfn.CONCAT($Y$1, " "),""),IF($Z5443="x",_xlfn.CONCAT($Z$1, " "),""),IF($AA5443="x",_xlfn.CONCAT($AA$1, " "),""),IF($AB5443="x",_xlfn.CONCAT($AB$1, " "),""),IF($AC5443="x",_xlfn.CONCAT($AC$1, " "),""))</f>
        <v xml:space="preserve">Investícia a údržba majetku </v>
      </c>
    </row>
    <row r="5444" spans="1:30" x14ac:dyDescent="0.3">
      <c r="A5444" s="3">
        <v>44552</v>
      </c>
      <c r="B5444" s="2">
        <f t="shared" si="256"/>
        <v>2021</v>
      </c>
      <c r="C5444" s="2">
        <f t="shared" si="255"/>
        <v>12</v>
      </c>
      <c r="D5444" s="2">
        <v>1718</v>
      </c>
      <c r="E5444" t="s">
        <v>266</v>
      </c>
      <c r="F5444" s="4">
        <v>44783892</v>
      </c>
      <c r="G5444" s="2">
        <v>500.7</v>
      </c>
      <c r="I5444" t="s">
        <v>5792</v>
      </c>
      <c r="K5444" t="s">
        <v>5792</v>
      </c>
      <c r="AD5444" t="str">
        <f t="shared" si="257"/>
        <v xml:space="preserve">Investícia a údržba majetku </v>
      </c>
    </row>
    <row r="5445" spans="1:30" x14ac:dyDescent="0.3">
      <c r="A5445" s="3">
        <v>44503</v>
      </c>
      <c r="B5445" s="2">
        <f t="shared" si="256"/>
        <v>2021</v>
      </c>
      <c r="C5445" s="2">
        <f t="shared" si="255"/>
        <v>11</v>
      </c>
      <c r="D5445" s="2">
        <v>1414</v>
      </c>
      <c r="E5445" t="s">
        <v>266</v>
      </c>
      <c r="F5445" s="4">
        <v>44783892</v>
      </c>
      <c r="G5445" s="2">
        <v>368.53</v>
      </c>
      <c r="I5445" t="s">
        <v>5792</v>
      </c>
      <c r="K5445" t="s">
        <v>5792</v>
      </c>
      <c r="AD5445" t="str">
        <f t="shared" si="257"/>
        <v xml:space="preserve">Investícia a údržba majetku </v>
      </c>
    </row>
    <row r="5446" spans="1:30" x14ac:dyDescent="0.3">
      <c r="A5446" s="3">
        <v>44481</v>
      </c>
      <c r="B5446" s="2">
        <f t="shared" si="256"/>
        <v>2021</v>
      </c>
      <c r="C5446" s="2">
        <f t="shared" si="255"/>
        <v>10</v>
      </c>
      <c r="D5446" s="2">
        <v>1320</v>
      </c>
      <c r="E5446" t="s">
        <v>266</v>
      </c>
      <c r="F5446" s="4">
        <v>44783892</v>
      </c>
      <c r="G5446" s="2">
        <v>86.68</v>
      </c>
      <c r="I5446" t="s">
        <v>5792</v>
      </c>
      <c r="K5446" t="s">
        <v>5792</v>
      </c>
      <c r="AD5446" t="str">
        <f t="shared" si="257"/>
        <v xml:space="preserve">Investícia a údržba majetku </v>
      </c>
    </row>
    <row r="5447" spans="1:30" x14ac:dyDescent="0.3">
      <c r="A5447" s="3">
        <v>44466</v>
      </c>
      <c r="B5447" s="2">
        <f t="shared" si="256"/>
        <v>2021</v>
      </c>
      <c r="C5447" s="2">
        <f t="shared" si="255"/>
        <v>9</v>
      </c>
      <c r="D5447" s="2">
        <v>1210</v>
      </c>
      <c r="E5447" t="s">
        <v>266</v>
      </c>
      <c r="F5447" s="4">
        <v>44783892</v>
      </c>
      <c r="G5447" s="2">
        <v>19.2</v>
      </c>
      <c r="I5447" t="s">
        <v>5792</v>
      </c>
      <c r="K5447" t="s">
        <v>5792</v>
      </c>
      <c r="AD5447" t="str">
        <f t="shared" si="257"/>
        <v xml:space="preserve">Investícia a údržba majetku </v>
      </c>
    </row>
    <row r="5448" spans="1:30" x14ac:dyDescent="0.3">
      <c r="A5448" s="3">
        <v>44396</v>
      </c>
      <c r="B5448" s="2">
        <f t="shared" si="256"/>
        <v>2021</v>
      </c>
      <c r="C5448" s="2">
        <f t="shared" si="255"/>
        <v>7</v>
      </c>
      <c r="D5448" s="2">
        <v>803</v>
      </c>
      <c r="E5448" t="s">
        <v>266</v>
      </c>
      <c r="F5448" s="4">
        <v>44783892</v>
      </c>
      <c r="G5448" s="2">
        <v>27.7</v>
      </c>
      <c r="I5448" t="s">
        <v>5792</v>
      </c>
      <c r="K5448" t="s">
        <v>5792</v>
      </c>
      <c r="AD5448" t="str">
        <f t="shared" si="257"/>
        <v xml:space="preserve">Investícia a údržba majetku </v>
      </c>
    </row>
    <row r="5449" spans="1:30" x14ac:dyDescent="0.3">
      <c r="A5449" s="3">
        <v>44396</v>
      </c>
      <c r="B5449" s="2">
        <f t="shared" si="256"/>
        <v>2021</v>
      </c>
      <c r="C5449" s="2">
        <f t="shared" si="255"/>
        <v>7</v>
      </c>
      <c r="D5449" s="2">
        <v>889</v>
      </c>
      <c r="E5449" t="s">
        <v>266</v>
      </c>
      <c r="F5449" s="4">
        <v>44783892</v>
      </c>
      <c r="G5449" s="2">
        <v>78.2</v>
      </c>
      <c r="I5449" t="s">
        <v>5792</v>
      </c>
      <c r="K5449" t="s">
        <v>5792</v>
      </c>
      <c r="AD5449" t="str">
        <f t="shared" si="257"/>
        <v xml:space="preserve">Investícia a údržba majetku </v>
      </c>
    </row>
    <row r="5450" spans="1:30" x14ac:dyDescent="0.3">
      <c r="A5450" s="3">
        <v>44354</v>
      </c>
      <c r="B5450" s="2">
        <f t="shared" si="256"/>
        <v>2021</v>
      </c>
      <c r="C5450" s="2">
        <f t="shared" si="255"/>
        <v>6</v>
      </c>
      <c r="D5450" s="2">
        <v>685</v>
      </c>
      <c r="E5450" t="s">
        <v>266</v>
      </c>
      <c r="F5450" s="4">
        <v>44783892</v>
      </c>
      <c r="G5450" s="2">
        <v>86.68</v>
      </c>
      <c r="I5450" t="s">
        <v>5792</v>
      </c>
      <c r="K5450" t="s">
        <v>5792</v>
      </c>
      <c r="AD5450" t="str">
        <f t="shared" si="257"/>
        <v xml:space="preserve">Investícia a údržba majetku </v>
      </c>
    </row>
    <row r="5451" spans="1:30" x14ac:dyDescent="0.3">
      <c r="A5451" s="3">
        <v>44326</v>
      </c>
      <c r="B5451" s="2">
        <f t="shared" si="256"/>
        <v>2021</v>
      </c>
      <c r="C5451" s="2">
        <f t="shared" si="255"/>
        <v>5</v>
      </c>
      <c r="D5451" s="2">
        <v>489</v>
      </c>
      <c r="E5451" t="s">
        <v>266</v>
      </c>
      <c r="F5451" s="4">
        <v>44783892</v>
      </c>
      <c r="G5451" s="2">
        <v>137.16</v>
      </c>
      <c r="I5451" t="s">
        <v>5792</v>
      </c>
      <c r="K5451" t="s">
        <v>5792</v>
      </c>
      <c r="AD5451" t="str">
        <f t="shared" si="257"/>
        <v xml:space="preserve">Investícia a údržba majetku </v>
      </c>
    </row>
    <row r="5452" spans="1:30" x14ac:dyDescent="0.3">
      <c r="A5452" s="3">
        <v>44278</v>
      </c>
      <c r="B5452" s="2">
        <f t="shared" si="256"/>
        <v>2021</v>
      </c>
      <c r="C5452" s="2">
        <f t="shared" si="255"/>
        <v>3</v>
      </c>
      <c r="D5452" s="2">
        <v>204</v>
      </c>
      <c r="E5452" t="s">
        <v>266</v>
      </c>
      <c r="F5452" s="4">
        <v>44783892</v>
      </c>
      <c r="G5452" s="2">
        <v>19.2</v>
      </c>
      <c r="I5452" t="s">
        <v>5792</v>
      </c>
      <c r="K5452" t="s">
        <v>5792</v>
      </c>
      <c r="AD5452" t="str">
        <f t="shared" si="257"/>
        <v xml:space="preserve">Investícia a údržba majetku </v>
      </c>
    </row>
    <row r="5453" spans="1:30" x14ac:dyDescent="0.3">
      <c r="A5453" s="3">
        <v>44242</v>
      </c>
      <c r="B5453" s="2">
        <f t="shared" si="256"/>
        <v>2021</v>
      </c>
      <c r="C5453" s="2">
        <f t="shared" si="255"/>
        <v>2</v>
      </c>
      <c r="D5453" s="2">
        <v>30</v>
      </c>
      <c r="E5453" t="s">
        <v>266</v>
      </c>
      <c r="F5453" s="4">
        <v>44783892</v>
      </c>
      <c r="G5453" s="2">
        <v>145.66</v>
      </c>
      <c r="I5453" t="s">
        <v>5792</v>
      </c>
      <c r="K5453" t="s">
        <v>5792</v>
      </c>
      <c r="AD5453" t="str">
        <f t="shared" si="257"/>
        <v xml:space="preserve">Investícia a údržba majetku </v>
      </c>
    </row>
    <row r="5454" spans="1:30" x14ac:dyDescent="0.3">
      <c r="A5454" s="3">
        <v>44826</v>
      </c>
      <c r="B5454" s="2">
        <f t="shared" si="256"/>
        <v>2022</v>
      </c>
      <c r="C5454" s="2">
        <f t="shared" si="255"/>
        <v>9</v>
      </c>
      <c r="D5454">
        <v>1258</v>
      </c>
      <c r="E5454" t="s">
        <v>2793</v>
      </c>
      <c r="F5454" s="4">
        <v>44801777</v>
      </c>
      <c r="G5454" s="2">
        <v>201.6</v>
      </c>
      <c r="I5454" t="s">
        <v>5792</v>
      </c>
      <c r="P5454" t="s">
        <v>5792</v>
      </c>
      <c r="AD5454" t="str">
        <f t="shared" si="257"/>
        <v xml:space="preserve">IT služby, SW, licencie </v>
      </c>
    </row>
    <row r="5455" spans="1:30" x14ac:dyDescent="0.3">
      <c r="A5455" s="3">
        <v>44817</v>
      </c>
      <c r="B5455" s="2">
        <f t="shared" si="256"/>
        <v>2022</v>
      </c>
      <c r="C5455" s="2">
        <f t="shared" si="255"/>
        <v>9</v>
      </c>
      <c r="D5455">
        <v>1186</v>
      </c>
      <c r="E5455" t="s">
        <v>2837</v>
      </c>
      <c r="F5455" s="4">
        <v>44801777</v>
      </c>
      <c r="G5455" s="2">
        <v>131.1</v>
      </c>
      <c r="I5455" t="s">
        <v>5792</v>
      </c>
      <c r="P5455" t="s">
        <v>5792</v>
      </c>
      <c r="AD5455" t="str">
        <f t="shared" si="257"/>
        <v xml:space="preserve">IT služby, SW, licencie </v>
      </c>
    </row>
    <row r="5456" spans="1:30" x14ac:dyDescent="0.3">
      <c r="A5456" s="3">
        <v>44211</v>
      </c>
      <c r="B5456" s="2">
        <f t="shared" si="256"/>
        <v>2021</v>
      </c>
      <c r="C5456" s="2">
        <f t="shared" si="255"/>
        <v>1</v>
      </c>
      <c r="D5456" s="2">
        <v>2157</v>
      </c>
      <c r="E5456" t="s">
        <v>5767</v>
      </c>
      <c r="F5456" s="38">
        <v>31815332</v>
      </c>
      <c r="G5456" s="2">
        <v>18240</v>
      </c>
      <c r="I5456" t="s">
        <v>5792</v>
      </c>
      <c r="K5456" t="s">
        <v>5792</v>
      </c>
      <c r="U5456" t="s">
        <v>5792</v>
      </c>
      <c r="AD5456" t="str">
        <f t="shared" si="257"/>
        <v xml:space="preserve">Investícia a údržba majetku Doprava </v>
      </c>
    </row>
    <row r="5457" spans="1:30" x14ac:dyDescent="0.3">
      <c r="A5457" s="3">
        <v>44211</v>
      </c>
      <c r="B5457" s="2">
        <f t="shared" si="256"/>
        <v>2021</v>
      </c>
      <c r="C5457" s="2">
        <f t="shared" si="255"/>
        <v>1</v>
      </c>
      <c r="D5457" s="2">
        <v>2156</v>
      </c>
      <c r="E5457" t="s">
        <v>5768</v>
      </c>
      <c r="F5457" s="38">
        <v>31815332</v>
      </c>
      <c r="G5457" s="2">
        <v>18604.8</v>
      </c>
      <c r="I5457" t="s">
        <v>5792</v>
      </c>
      <c r="K5457" t="s">
        <v>5792</v>
      </c>
      <c r="U5457" t="s">
        <v>5792</v>
      </c>
      <c r="AD5457" t="str">
        <f t="shared" si="257"/>
        <v xml:space="preserve">Investícia a údržba majetku Doprava </v>
      </c>
    </row>
    <row r="5458" spans="1:30" x14ac:dyDescent="0.3">
      <c r="A5458" s="3">
        <v>44211</v>
      </c>
      <c r="B5458" s="2">
        <f t="shared" si="256"/>
        <v>2021</v>
      </c>
      <c r="C5458" s="2">
        <f t="shared" si="255"/>
        <v>1</v>
      </c>
      <c r="D5458" s="2">
        <v>2155</v>
      </c>
      <c r="E5458" t="s">
        <v>5769</v>
      </c>
      <c r="F5458" s="38">
        <v>31815332</v>
      </c>
      <c r="G5458" s="2">
        <v>11856</v>
      </c>
      <c r="I5458" t="s">
        <v>5792</v>
      </c>
      <c r="K5458" t="s">
        <v>5792</v>
      </c>
      <c r="U5458" t="s">
        <v>5792</v>
      </c>
      <c r="AD5458" t="str">
        <f t="shared" si="257"/>
        <v xml:space="preserve">Investícia a údržba majetku Doprava </v>
      </c>
    </row>
    <row r="5459" spans="1:30" x14ac:dyDescent="0.3">
      <c r="A5459" s="3">
        <v>44211</v>
      </c>
      <c r="B5459" s="2">
        <f t="shared" si="256"/>
        <v>2021</v>
      </c>
      <c r="C5459" s="2">
        <f t="shared" si="255"/>
        <v>1</v>
      </c>
      <c r="D5459" s="2">
        <v>2153</v>
      </c>
      <c r="E5459" t="s">
        <v>5770</v>
      </c>
      <c r="F5459" s="38">
        <v>31815332</v>
      </c>
      <c r="G5459" s="2">
        <v>11400</v>
      </c>
      <c r="I5459" t="s">
        <v>5792</v>
      </c>
      <c r="K5459" t="s">
        <v>5792</v>
      </c>
      <c r="U5459" t="s">
        <v>5792</v>
      </c>
      <c r="AD5459" t="str">
        <f t="shared" si="257"/>
        <v xml:space="preserve">Investícia a údržba majetku Doprava </v>
      </c>
    </row>
    <row r="5460" spans="1:30" x14ac:dyDescent="0.3">
      <c r="A5460" s="3">
        <v>44211</v>
      </c>
      <c r="B5460" s="2">
        <f t="shared" si="256"/>
        <v>2021</v>
      </c>
      <c r="C5460" s="2">
        <f t="shared" si="255"/>
        <v>1</v>
      </c>
      <c r="D5460" s="2">
        <v>2152</v>
      </c>
      <c r="E5460" t="s">
        <v>5771</v>
      </c>
      <c r="F5460" s="38">
        <v>31815332</v>
      </c>
      <c r="G5460" s="2">
        <v>11856</v>
      </c>
      <c r="I5460" t="s">
        <v>5792</v>
      </c>
      <c r="K5460" t="s">
        <v>5792</v>
      </c>
      <c r="U5460" t="s">
        <v>5792</v>
      </c>
      <c r="AD5460" t="str">
        <f t="shared" si="257"/>
        <v xml:space="preserve">Investícia a údržba majetku Doprava </v>
      </c>
    </row>
    <row r="5461" spans="1:30" x14ac:dyDescent="0.3">
      <c r="A5461" s="3">
        <v>44207</v>
      </c>
      <c r="B5461" s="2">
        <f t="shared" si="256"/>
        <v>2021</v>
      </c>
      <c r="C5461" s="2">
        <f t="shared" si="255"/>
        <v>1</v>
      </c>
      <c r="D5461" s="2">
        <v>2154</v>
      </c>
      <c r="E5461" t="s">
        <v>5770</v>
      </c>
      <c r="F5461" s="38">
        <v>31815332</v>
      </c>
      <c r="G5461" s="2">
        <v>540</v>
      </c>
      <c r="I5461" t="s">
        <v>5792</v>
      </c>
      <c r="K5461" t="s">
        <v>5792</v>
      </c>
      <c r="U5461" t="s">
        <v>5792</v>
      </c>
      <c r="AD5461" t="str">
        <f t="shared" si="257"/>
        <v xml:space="preserve">Investícia a údržba majetku Doprava </v>
      </c>
    </row>
    <row r="5462" spans="1:30" x14ac:dyDescent="0.3">
      <c r="A5462" s="3">
        <v>45266</v>
      </c>
      <c r="B5462" s="2">
        <f t="shared" si="256"/>
        <v>2023</v>
      </c>
      <c r="C5462" s="2">
        <f t="shared" si="255"/>
        <v>12</v>
      </c>
      <c r="D5462" s="2">
        <v>1356</v>
      </c>
      <c r="E5462" t="s">
        <v>414</v>
      </c>
      <c r="F5462" s="4">
        <v>44970455</v>
      </c>
      <c r="G5462" s="2">
        <v>2470</v>
      </c>
      <c r="H5462" t="s">
        <v>5792</v>
      </c>
      <c r="Z5462" t="s">
        <v>5792</v>
      </c>
      <c r="AD5462" t="str">
        <f t="shared" si="257"/>
        <v xml:space="preserve">Zeleň a živ. Prostredie </v>
      </c>
    </row>
    <row r="5463" spans="1:30" x14ac:dyDescent="0.3">
      <c r="A5463" s="3">
        <v>45089</v>
      </c>
      <c r="B5463" s="2">
        <f t="shared" si="256"/>
        <v>2023</v>
      </c>
      <c r="C5463" s="2">
        <f t="shared" si="255"/>
        <v>6</v>
      </c>
      <c r="D5463" s="2">
        <v>489</v>
      </c>
      <c r="E5463" t="s">
        <v>1495</v>
      </c>
      <c r="F5463" s="4">
        <v>44970455</v>
      </c>
      <c r="G5463" s="2">
        <v>2470</v>
      </c>
      <c r="H5463" t="s">
        <v>5792</v>
      </c>
      <c r="Z5463" t="s">
        <v>5792</v>
      </c>
      <c r="AD5463" t="str">
        <f t="shared" si="257"/>
        <v xml:space="preserve">Zeleň a živ. Prostredie </v>
      </c>
    </row>
    <row r="5464" spans="1:30" x14ac:dyDescent="0.3">
      <c r="A5464" s="3">
        <v>44894</v>
      </c>
      <c r="B5464" s="2">
        <f t="shared" si="256"/>
        <v>2022</v>
      </c>
      <c r="C5464" s="2">
        <f t="shared" si="255"/>
        <v>11</v>
      </c>
      <c r="D5464">
        <v>1598</v>
      </c>
      <c r="E5464" t="s">
        <v>2474</v>
      </c>
      <c r="F5464" s="4">
        <v>44970455</v>
      </c>
      <c r="G5464" s="2">
        <v>2470</v>
      </c>
      <c r="H5464" t="s">
        <v>5792</v>
      </c>
      <c r="Z5464" t="s">
        <v>5792</v>
      </c>
      <c r="AD5464" t="str">
        <f t="shared" si="257"/>
        <v xml:space="preserve">Zeleň a živ. Prostredie </v>
      </c>
    </row>
    <row r="5465" spans="1:30" x14ac:dyDescent="0.3">
      <c r="A5465" s="3">
        <v>44708</v>
      </c>
      <c r="B5465" s="2">
        <f t="shared" si="256"/>
        <v>2022</v>
      </c>
      <c r="C5465" s="2">
        <f t="shared" si="255"/>
        <v>5</v>
      </c>
      <c r="D5465">
        <v>579</v>
      </c>
      <c r="E5465" t="s">
        <v>3296</v>
      </c>
      <c r="F5465" s="4">
        <v>44970455</v>
      </c>
      <c r="G5465" s="2">
        <v>2470</v>
      </c>
      <c r="H5465" t="s">
        <v>5792</v>
      </c>
      <c r="Z5465" t="s">
        <v>5792</v>
      </c>
      <c r="AD5465" t="str">
        <f t="shared" si="257"/>
        <v xml:space="preserve">Zeleň a živ. Prostredie </v>
      </c>
    </row>
    <row r="5466" spans="1:30" x14ac:dyDescent="0.3">
      <c r="A5466" s="3">
        <v>44531</v>
      </c>
      <c r="B5466" s="2">
        <f t="shared" si="256"/>
        <v>2021</v>
      </c>
      <c r="C5466" s="2">
        <f t="shared" si="255"/>
        <v>12</v>
      </c>
      <c r="D5466" s="2">
        <v>1655</v>
      </c>
      <c r="E5466" t="s">
        <v>4245</v>
      </c>
      <c r="F5466" s="4">
        <v>44970455</v>
      </c>
      <c r="G5466" s="2">
        <v>3640</v>
      </c>
      <c r="H5466" t="s">
        <v>5792</v>
      </c>
      <c r="Z5466" t="s">
        <v>5792</v>
      </c>
      <c r="AD5466" t="str">
        <f t="shared" si="257"/>
        <v xml:space="preserve">Zeleň a živ. Prostredie </v>
      </c>
    </row>
    <row r="5467" spans="1:30" x14ac:dyDescent="0.3">
      <c r="A5467" s="3">
        <v>44396</v>
      </c>
      <c r="B5467" s="2">
        <f t="shared" si="256"/>
        <v>2021</v>
      </c>
      <c r="C5467" s="2">
        <f t="shared" si="255"/>
        <v>7</v>
      </c>
      <c r="D5467" s="2">
        <v>827</v>
      </c>
      <c r="E5467" t="s">
        <v>4905</v>
      </c>
      <c r="F5467" s="4">
        <v>44970455</v>
      </c>
      <c r="G5467" s="2">
        <v>3640</v>
      </c>
      <c r="H5467" t="s">
        <v>5792</v>
      </c>
      <c r="Z5467" t="s">
        <v>5792</v>
      </c>
      <c r="AD5467" t="str">
        <f t="shared" si="257"/>
        <v xml:space="preserve">Zeleň a živ. Prostredie </v>
      </c>
    </row>
    <row r="5468" spans="1:30" x14ac:dyDescent="0.3">
      <c r="A5468" s="3">
        <v>45273</v>
      </c>
      <c r="B5468" s="2">
        <f t="shared" si="256"/>
        <v>2023</v>
      </c>
      <c r="C5468" s="2">
        <f t="shared" si="255"/>
        <v>12</v>
      </c>
      <c r="D5468" s="2">
        <v>444</v>
      </c>
      <c r="E5468" t="s">
        <v>362</v>
      </c>
      <c r="F5468" s="4">
        <v>44972571</v>
      </c>
      <c r="G5468" s="2">
        <v>34.200000000000003</v>
      </c>
      <c r="I5468" t="s">
        <v>5792</v>
      </c>
      <c r="K5468" t="s">
        <v>5792</v>
      </c>
      <c r="AD5468" t="str">
        <f t="shared" si="257"/>
        <v xml:space="preserve">Investícia a údržba majetku </v>
      </c>
    </row>
    <row r="5469" spans="1:30" x14ac:dyDescent="0.3">
      <c r="A5469" s="3">
        <v>44763</v>
      </c>
      <c r="B5469" s="2">
        <f t="shared" si="256"/>
        <v>2022</v>
      </c>
      <c r="C5469" s="2">
        <f t="shared" si="255"/>
        <v>7</v>
      </c>
      <c r="D5469">
        <v>988</v>
      </c>
      <c r="E5469" t="s">
        <v>3033</v>
      </c>
      <c r="F5469" s="4">
        <v>44972571</v>
      </c>
      <c r="G5469" s="2">
        <v>34.200000000000003</v>
      </c>
      <c r="I5469" t="s">
        <v>5792</v>
      </c>
      <c r="K5469" t="s">
        <v>5792</v>
      </c>
      <c r="AD5469" t="str">
        <f t="shared" si="257"/>
        <v xml:space="preserve">Investícia a údržba majetku </v>
      </c>
    </row>
    <row r="5470" spans="1:30" x14ac:dyDescent="0.3">
      <c r="A5470" s="3">
        <v>44616</v>
      </c>
      <c r="B5470" s="2">
        <f t="shared" si="256"/>
        <v>2022</v>
      </c>
      <c r="C5470" s="2">
        <f t="shared" si="255"/>
        <v>2</v>
      </c>
      <c r="D5470">
        <v>206</v>
      </c>
      <c r="E5470" t="s">
        <v>3723</v>
      </c>
      <c r="F5470" s="4">
        <v>44972571</v>
      </c>
      <c r="G5470" s="2">
        <v>144</v>
      </c>
      <c r="I5470" t="s">
        <v>5792</v>
      </c>
      <c r="K5470" t="s">
        <v>5792</v>
      </c>
      <c r="AD5470" t="str">
        <f t="shared" si="257"/>
        <v xml:space="preserve">Investícia a údržba majetku </v>
      </c>
    </row>
    <row r="5471" spans="1:30" x14ac:dyDescent="0.3">
      <c r="A5471" s="3">
        <v>44278</v>
      </c>
      <c r="B5471" s="2">
        <f t="shared" si="256"/>
        <v>2021</v>
      </c>
      <c r="C5471" s="2">
        <f t="shared" si="255"/>
        <v>3</v>
      </c>
      <c r="D5471" s="2">
        <v>247</v>
      </c>
      <c r="E5471" t="s">
        <v>5424</v>
      </c>
      <c r="F5471" s="4">
        <v>44972571</v>
      </c>
      <c r="G5471" s="2">
        <v>433.2</v>
      </c>
      <c r="I5471" t="s">
        <v>5792</v>
      </c>
      <c r="K5471" t="s">
        <v>5792</v>
      </c>
      <c r="AD5471" t="str">
        <f t="shared" si="257"/>
        <v xml:space="preserve">Investícia a údržba majetku </v>
      </c>
    </row>
    <row r="5472" spans="1:30" x14ac:dyDescent="0.3">
      <c r="A5472" s="3">
        <v>45229</v>
      </c>
      <c r="B5472" s="2">
        <f t="shared" si="256"/>
        <v>2023</v>
      </c>
      <c r="C5472" s="2">
        <f t="shared" si="255"/>
        <v>10</v>
      </c>
      <c r="D5472" s="2">
        <v>1240</v>
      </c>
      <c r="E5472" t="s">
        <v>682</v>
      </c>
      <c r="F5472" s="4">
        <v>45235309</v>
      </c>
      <c r="G5472" s="2">
        <v>1116</v>
      </c>
      <c r="I5472" t="s">
        <v>5792</v>
      </c>
      <c r="J5472" t="s">
        <v>5792</v>
      </c>
      <c r="AB5472" t="s">
        <v>5792</v>
      </c>
      <c r="AD5472" t="str">
        <f t="shared" si="257"/>
        <v xml:space="preserve">Civilná ochrana a bezpečnosť </v>
      </c>
    </row>
    <row r="5473" spans="1:30" x14ac:dyDescent="0.3">
      <c r="A5473" s="3">
        <v>45168</v>
      </c>
      <c r="B5473" s="2">
        <f t="shared" si="256"/>
        <v>2023</v>
      </c>
      <c r="C5473" s="2">
        <f t="shared" si="255"/>
        <v>8</v>
      </c>
      <c r="D5473" s="2">
        <v>37</v>
      </c>
      <c r="E5473" t="s">
        <v>1046</v>
      </c>
      <c r="F5473" s="4">
        <v>45235309</v>
      </c>
      <c r="G5473" s="2">
        <v>1194</v>
      </c>
      <c r="I5473" t="s">
        <v>5792</v>
      </c>
      <c r="J5473" t="s">
        <v>5792</v>
      </c>
      <c r="AB5473" t="s">
        <v>5792</v>
      </c>
      <c r="AD5473" t="str">
        <f t="shared" si="257"/>
        <v xml:space="preserve">Civilná ochrana a bezpečnosť </v>
      </c>
    </row>
    <row r="5474" spans="1:30" x14ac:dyDescent="0.3">
      <c r="A5474" s="3">
        <v>45076</v>
      </c>
      <c r="B5474" s="2">
        <f t="shared" si="256"/>
        <v>2023</v>
      </c>
      <c r="C5474" s="2">
        <f t="shared" si="255"/>
        <v>5</v>
      </c>
      <c r="D5474" s="2">
        <v>491</v>
      </c>
      <c r="E5474" t="s">
        <v>1532</v>
      </c>
      <c r="F5474" s="4">
        <v>45310106</v>
      </c>
      <c r="G5474" s="2">
        <v>1094.4000000000001</v>
      </c>
      <c r="I5474" t="s">
        <v>5792</v>
      </c>
      <c r="P5474" t="s">
        <v>5792</v>
      </c>
      <c r="AD5474" t="str">
        <f t="shared" si="257"/>
        <v xml:space="preserve">IT služby, SW, licencie </v>
      </c>
    </row>
    <row r="5475" spans="1:30" x14ac:dyDescent="0.3">
      <c r="A5475" s="3">
        <v>44515</v>
      </c>
      <c r="B5475" s="2">
        <f t="shared" si="256"/>
        <v>2021</v>
      </c>
      <c r="C5475" s="2">
        <f t="shared" si="255"/>
        <v>11</v>
      </c>
      <c r="D5475" s="2">
        <v>1555</v>
      </c>
      <c r="E5475" t="s">
        <v>4337</v>
      </c>
      <c r="F5475" s="4">
        <v>45310106</v>
      </c>
      <c r="G5475" s="2">
        <v>2232</v>
      </c>
      <c r="I5475" t="s">
        <v>5792</v>
      </c>
      <c r="P5475" t="s">
        <v>5792</v>
      </c>
      <c r="AD5475" t="str">
        <f t="shared" si="257"/>
        <v xml:space="preserve">IT služby, SW, licencie </v>
      </c>
    </row>
    <row r="5476" spans="1:30" x14ac:dyDescent="0.3">
      <c r="A5476" s="3">
        <v>44733</v>
      </c>
      <c r="B5476" s="2">
        <f t="shared" si="256"/>
        <v>2022</v>
      </c>
      <c r="C5476" s="2">
        <f t="shared" si="255"/>
        <v>6</v>
      </c>
      <c r="D5476">
        <v>689</v>
      </c>
      <c r="E5476" t="s">
        <v>3192</v>
      </c>
      <c r="F5476" s="4">
        <v>45351911</v>
      </c>
      <c r="G5476" s="2">
        <v>5554.08</v>
      </c>
      <c r="H5476" t="s">
        <v>5792</v>
      </c>
      <c r="K5476" t="s">
        <v>5792</v>
      </c>
      <c r="AB5476" t="s">
        <v>5792</v>
      </c>
      <c r="AD5476" t="str">
        <f t="shared" si="257"/>
        <v xml:space="preserve">Investícia a údržba majetku Civilná ochrana a bezpečnosť </v>
      </c>
    </row>
    <row r="5477" spans="1:30" x14ac:dyDescent="0.3">
      <c r="A5477" s="3">
        <v>45250</v>
      </c>
      <c r="B5477" s="2">
        <f t="shared" si="256"/>
        <v>2023</v>
      </c>
      <c r="C5477" s="2">
        <f t="shared" si="255"/>
        <v>11</v>
      </c>
      <c r="D5477" s="2">
        <v>1282</v>
      </c>
      <c r="E5477" t="s">
        <v>577</v>
      </c>
      <c r="F5477" s="4">
        <v>45418713</v>
      </c>
      <c r="G5477" s="2">
        <v>336</v>
      </c>
      <c r="I5477" t="s">
        <v>5792</v>
      </c>
      <c r="K5477" t="s">
        <v>5792</v>
      </c>
      <c r="AD5477" t="str">
        <f t="shared" si="257"/>
        <v xml:space="preserve">Investícia a údržba majetku </v>
      </c>
    </row>
    <row r="5478" spans="1:30" x14ac:dyDescent="0.3">
      <c r="A5478" s="3">
        <v>45309</v>
      </c>
      <c r="B5478" s="2">
        <f t="shared" si="256"/>
        <v>2024</v>
      </c>
      <c r="C5478" s="2">
        <f t="shared" si="255"/>
        <v>1</v>
      </c>
      <c r="D5478" s="2">
        <v>1587</v>
      </c>
      <c r="E5478" t="s">
        <v>10</v>
      </c>
      <c r="F5478" s="4">
        <v>45469857</v>
      </c>
      <c r="G5478" s="2">
        <v>6026.4</v>
      </c>
      <c r="I5478" t="s">
        <v>5792</v>
      </c>
      <c r="R5478" t="s">
        <v>5792</v>
      </c>
      <c r="AD5478" t="str">
        <f t="shared" si="257"/>
        <v xml:space="preserve">Právne a porad. služby </v>
      </c>
    </row>
    <row r="5479" spans="1:30" x14ac:dyDescent="0.3">
      <c r="A5479" s="3">
        <v>45266</v>
      </c>
      <c r="B5479" s="2">
        <f t="shared" si="256"/>
        <v>2023</v>
      </c>
      <c r="C5479" s="2">
        <f t="shared" si="255"/>
        <v>12</v>
      </c>
      <c r="D5479" s="2">
        <v>1306</v>
      </c>
      <c r="E5479" t="s">
        <v>419</v>
      </c>
      <c r="F5479" s="4">
        <v>45469857</v>
      </c>
      <c r="G5479" s="2">
        <v>6510</v>
      </c>
      <c r="I5479" t="s">
        <v>5792</v>
      </c>
      <c r="R5479" t="s">
        <v>5792</v>
      </c>
      <c r="AD5479" t="str">
        <f t="shared" si="257"/>
        <v xml:space="preserve">Právne a porad. služby </v>
      </c>
    </row>
    <row r="5480" spans="1:30" x14ac:dyDescent="0.3">
      <c r="A5480" s="3">
        <v>45244</v>
      </c>
      <c r="B5480" s="2">
        <f t="shared" si="256"/>
        <v>2023</v>
      </c>
      <c r="C5480" s="2">
        <f t="shared" si="255"/>
        <v>11</v>
      </c>
      <c r="D5480" s="2">
        <v>1169</v>
      </c>
      <c r="E5480" t="s">
        <v>618</v>
      </c>
      <c r="F5480" s="4">
        <v>45469857</v>
      </c>
      <c r="G5480" s="2">
        <v>6026.4</v>
      </c>
      <c r="I5480" t="s">
        <v>5792</v>
      </c>
      <c r="R5480" t="s">
        <v>5792</v>
      </c>
      <c r="AD5480" t="str">
        <f t="shared" si="257"/>
        <v xml:space="preserve">Právne a porad. služby </v>
      </c>
    </row>
    <row r="5481" spans="1:30" x14ac:dyDescent="0.3">
      <c r="A5481" s="3">
        <v>45216</v>
      </c>
      <c r="B5481" s="2">
        <f t="shared" si="256"/>
        <v>2023</v>
      </c>
      <c r="C5481" s="2">
        <f t="shared" si="255"/>
        <v>10</v>
      </c>
      <c r="D5481" s="2">
        <v>1098</v>
      </c>
      <c r="E5481" t="s">
        <v>783</v>
      </c>
      <c r="F5481" s="4">
        <v>45469857</v>
      </c>
      <c r="G5481" s="2">
        <v>6138</v>
      </c>
      <c r="I5481" t="s">
        <v>5792</v>
      </c>
      <c r="R5481" t="s">
        <v>5792</v>
      </c>
      <c r="AD5481" t="str">
        <f t="shared" si="257"/>
        <v xml:space="preserve">Právne a porad. služby </v>
      </c>
    </row>
    <row r="5482" spans="1:30" x14ac:dyDescent="0.3">
      <c r="A5482" s="3">
        <v>45181</v>
      </c>
      <c r="B5482" s="2">
        <f t="shared" si="256"/>
        <v>2023</v>
      </c>
      <c r="C5482" s="2">
        <f t="shared" si="255"/>
        <v>9</v>
      </c>
      <c r="D5482" s="2">
        <v>935</v>
      </c>
      <c r="E5482" t="s">
        <v>990</v>
      </c>
      <c r="F5482" s="4">
        <v>45469857</v>
      </c>
      <c r="G5482" s="2">
        <v>6510</v>
      </c>
      <c r="I5482" t="s">
        <v>5792</v>
      </c>
      <c r="R5482" t="s">
        <v>5792</v>
      </c>
      <c r="AD5482" t="str">
        <f t="shared" si="257"/>
        <v xml:space="preserve">Právne a porad. služby </v>
      </c>
    </row>
    <row r="5483" spans="1:30" x14ac:dyDescent="0.3">
      <c r="A5483" s="3">
        <v>45148</v>
      </c>
      <c r="B5483" s="2">
        <f t="shared" si="256"/>
        <v>2023</v>
      </c>
      <c r="C5483" s="2">
        <f t="shared" si="255"/>
        <v>8</v>
      </c>
      <c r="D5483" s="2">
        <v>809</v>
      </c>
      <c r="E5483" t="s">
        <v>1156</v>
      </c>
      <c r="F5483" s="4">
        <v>45469857</v>
      </c>
      <c r="G5483" s="2">
        <v>6696</v>
      </c>
      <c r="I5483" t="s">
        <v>5792</v>
      </c>
      <c r="R5483" t="s">
        <v>5792</v>
      </c>
      <c r="AD5483" t="str">
        <f t="shared" si="257"/>
        <v xml:space="preserve">Právne a porad. služby </v>
      </c>
    </row>
    <row r="5484" spans="1:30" x14ac:dyDescent="0.3">
      <c r="A5484" s="3">
        <v>45117</v>
      </c>
      <c r="B5484" s="2">
        <f t="shared" si="256"/>
        <v>2023</v>
      </c>
      <c r="C5484" s="2">
        <f t="shared" si="255"/>
        <v>7</v>
      </c>
      <c r="D5484" s="2">
        <v>657</v>
      </c>
      <c r="E5484" t="s">
        <v>1353</v>
      </c>
      <c r="F5484" s="4">
        <v>45469857</v>
      </c>
      <c r="G5484" s="2">
        <v>6584.4</v>
      </c>
      <c r="I5484" t="s">
        <v>5792</v>
      </c>
      <c r="R5484" t="s">
        <v>5792</v>
      </c>
      <c r="AD5484" t="str">
        <f t="shared" si="257"/>
        <v xml:space="preserve">Právne a porad. služby </v>
      </c>
    </row>
    <row r="5485" spans="1:30" x14ac:dyDescent="0.3">
      <c r="A5485" s="3">
        <v>45089</v>
      </c>
      <c r="B5485" s="2">
        <f t="shared" si="256"/>
        <v>2023</v>
      </c>
      <c r="C5485" s="2">
        <f t="shared" si="255"/>
        <v>6</v>
      </c>
      <c r="D5485" s="2">
        <v>514</v>
      </c>
      <c r="E5485" t="s">
        <v>1492</v>
      </c>
      <c r="F5485" s="4">
        <v>45469857</v>
      </c>
      <c r="G5485" s="2">
        <v>6510</v>
      </c>
      <c r="I5485" t="s">
        <v>5792</v>
      </c>
      <c r="R5485" t="s">
        <v>5792</v>
      </c>
      <c r="AD5485" t="str">
        <f t="shared" si="257"/>
        <v xml:space="preserve">Právne a porad. služby </v>
      </c>
    </row>
    <row r="5486" spans="1:30" x14ac:dyDescent="0.3">
      <c r="A5486" s="3">
        <v>45050</v>
      </c>
      <c r="B5486" s="2">
        <f t="shared" si="256"/>
        <v>2023</v>
      </c>
      <c r="C5486" s="2">
        <f t="shared" si="255"/>
        <v>5</v>
      </c>
      <c r="D5486" s="2">
        <v>373</v>
      </c>
      <c r="E5486" t="s">
        <v>1674</v>
      </c>
      <c r="F5486" s="4">
        <v>45469857</v>
      </c>
      <c r="G5486" s="2">
        <v>6696</v>
      </c>
      <c r="I5486" t="s">
        <v>5792</v>
      </c>
      <c r="R5486" t="s">
        <v>5792</v>
      </c>
      <c r="AD5486" t="str">
        <f t="shared" si="257"/>
        <v xml:space="preserve">Právne a porad. služby </v>
      </c>
    </row>
    <row r="5487" spans="1:30" x14ac:dyDescent="0.3">
      <c r="A5487" s="3">
        <v>45019</v>
      </c>
      <c r="B5487" s="2">
        <f t="shared" si="256"/>
        <v>2023</v>
      </c>
      <c r="C5487" s="2">
        <f t="shared" si="255"/>
        <v>4</v>
      </c>
      <c r="D5487" s="2">
        <v>243</v>
      </c>
      <c r="E5487" t="s">
        <v>1835</v>
      </c>
      <c r="F5487" s="4">
        <v>45469857</v>
      </c>
      <c r="G5487" s="2">
        <v>6696</v>
      </c>
      <c r="I5487" t="s">
        <v>5792</v>
      </c>
      <c r="R5487" t="s">
        <v>5792</v>
      </c>
      <c r="AD5487" t="str">
        <f t="shared" si="257"/>
        <v xml:space="preserve">Právne a porad. služby </v>
      </c>
    </row>
    <row r="5488" spans="1:30" x14ac:dyDescent="0.3">
      <c r="A5488" s="3">
        <v>44991</v>
      </c>
      <c r="B5488" s="2">
        <f t="shared" si="256"/>
        <v>2023</v>
      </c>
      <c r="C5488" s="2">
        <f t="shared" si="255"/>
        <v>3</v>
      </c>
      <c r="D5488" s="2">
        <v>144</v>
      </c>
      <c r="E5488" t="s">
        <v>1967</v>
      </c>
      <c r="F5488" s="4">
        <v>45469857</v>
      </c>
      <c r="G5488" s="2">
        <v>5208</v>
      </c>
      <c r="I5488" t="s">
        <v>5792</v>
      </c>
      <c r="R5488" t="s">
        <v>5792</v>
      </c>
      <c r="AD5488" t="str">
        <f t="shared" si="257"/>
        <v xml:space="preserve">Právne a porad. služby </v>
      </c>
    </row>
    <row r="5489" spans="1:30" x14ac:dyDescent="0.3">
      <c r="A5489" s="3">
        <v>44958</v>
      </c>
      <c r="B5489" s="2">
        <f t="shared" si="256"/>
        <v>2023</v>
      </c>
      <c r="C5489" s="2">
        <f t="shared" si="255"/>
        <v>2</v>
      </c>
      <c r="D5489" s="2">
        <v>1936</v>
      </c>
      <c r="E5489" t="s">
        <v>2096</v>
      </c>
      <c r="F5489" s="4">
        <v>45469857</v>
      </c>
      <c r="G5489" s="2">
        <v>5580</v>
      </c>
      <c r="I5489" t="s">
        <v>5792</v>
      </c>
      <c r="R5489" t="s">
        <v>5792</v>
      </c>
      <c r="AD5489" t="str">
        <f t="shared" si="257"/>
        <v xml:space="preserve">Právne a porad. služby </v>
      </c>
    </row>
    <row r="5490" spans="1:30" x14ac:dyDescent="0.3">
      <c r="A5490" s="3">
        <v>44916</v>
      </c>
      <c r="B5490" s="2">
        <f t="shared" si="256"/>
        <v>2022</v>
      </c>
      <c r="C5490" s="2">
        <f t="shared" si="255"/>
        <v>12</v>
      </c>
      <c r="D5490">
        <v>1779</v>
      </c>
      <c r="E5490" t="s">
        <v>2325</v>
      </c>
      <c r="F5490" s="4">
        <v>45469857</v>
      </c>
      <c r="G5490" s="2">
        <v>6658.8</v>
      </c>
      <c r="I5490" t="s">
        <v>5792</v>
      </c>
      <c r="R5490" t="s">
        <v>5792</v>
      </c>
      <c r="AD5490" t="str">
        <f t="shared" si="257"/>
        <v xml:space="preserve">Právne a porad. služby </v>
      </c>
    </row>
    <row r="5491" spans="1:30" x14ac:dyDescent="0.3">
      <c r="A5491" s="3">
        <v>44845</v>
      </c>
      <c r="B5491" s="2">
        <f t="shared" si="256"/>
        <v>2022</v>
      </c>
      <c r="C5491" s="2">
        <f t="shared" si="255"/>
        <v>10</v>
      </c>
      <c r="D5491">
        <v>1312</v>
      </c>
      <c r="E5491" t="s">
        <v>2730</v>
      </c>
      <c r="F5491" s="4">
        <v>45469857</v>
      </c>
      <c r="G5491" s="2">
        <v>818.4</v>
      </c>
      <c r="I5491" t="s">
        <v>5792</v>
      </c>
      <c r="R5491" t="s">
        <v>5792</v>
      </c>
      <c r="AD5491" t="str">
        <f t="shared" si="257"/>
        <v xml:space="preserve">Právne a porad. služby </v>
      </c>
    </row>
    <row r="5492" spans="1:30" x14ac:dyDescent="0.3">
      <c r="A5492" s="3">
        <v>44817</v>
      </c>
      <c r="B5492" s="2">
        <f t="shared" si="256"/>
        <v>2022</v>
      </c>
      <c r="C5492" s="2">
        <f t="shared" si="255"/>
        <v>9</v>
      </c>
      <c r="D5492">
        <v>1161</v>
      </c>
      <c r="E5492" t="s">
        <v>2848</v>
      </c>
      <c r="F5492" s="4">
        <v>45469857</v>
      </c>
      <c r="G5492" s="2">
        <v>4836</v>
      </c>
      <c r="I5492" t="s">
        <v>5792</v>
      </c>
      <c r="R5492" t="s">
        <v>5792</v>
      </c>
      <c r="AD5492" t="str">
        <f t="shared" si="257"/>
        <v xml:space="preserve">Právne a porad. služby </v>
      </c>
    </row>
    <row r="5493" spans="1:30" x14ac:dyDescent="0.3">
      <c r="A5493" s="3">
        <v>44810</v>
      </c>
      <c r="B5493" s="2">
        <f t="shared" si="256"/>
        <v>2022</v>
      </c>
      <c r="C5493" s="2">
        <f t="shared" si="255"/>
        <v>9</v>
      </c>
      <c r="D5493">
        <v>1157</v>
      </c>
      <c r="E5493" t="s">
        <v>2864</v>
      </c>
      <c r="F5493" s="4">
        <v>45469857</v>
      </c>
      <c r="G5493" s="2">
        <v>5356.8</v>
      </c>
      <c r="I5493" t="s">
        <v>5792</v>
      </c>
      <c r="R5493" t="s">
        <v>5792</v>
      </c>
      <c r="AD5493" t="str">
        <f t="shared" si="257"/>
        <v xml:space="preserve">Právne a porad. služby </v>
      </c>
    </row>
    <row r="5494" spans="1:30" x14ac:dyDescent="0.3">
      <c r="A5494" s="3">
        <v>44784</v>
      </c>
      <c r="B5494" s="2">
        <f t="shared" si="256"/>
        <v>2022</v>
      </c>
      <c r="C5494" s="2">
        <f t="shared" si="255"/>
        <v>8</v>
      </c>
      <c r="D5494">
        <v>1052</v>
      </c>
      <c r="E5494" t="s">
        <v>2929</v>
      </c>
      <c r="F5494" s="4">
        <v>45469857</v>
      </c>
      <c r="G5494" s="2">
        <v>5208</v>
      </c>
      <c r="I5494" t="s">
        <v>5792</v>
      </c>
      <c r="R5494" t="s">
        <v>5792</v>
      </c>
      <c r="AD5494" t="str">
        <f t="shared" si="257"/>
        <v xml:space="preserve">Právne a porad. služby </v>
      </c>
    </row>
    <row r="5495" spans="1:30" x14ac:dyDescent="0.3">
      <c r="A5495" s="3">
        <v>44734</v>
      </c>
      <c r="B5495" s="2">
        <f t="shared" si="256"/>
        <v>2022</v>
      </c>
      <c r="C5495" s="2">
        <f t="shared" si="255"/>
        <v>6</v>
      </c>
      <c r="D5495">
        <v>817</v>
      </c>
      <c r="E5495" t="s">
        <v>3154</v>
      </c>
      <c r="F5495" s="4">
        <v>45469857</v>
      </c>
      <c r="G5495" s="2">
        <v>5059.2</v>
      </c>
      <c r="I5495" t="s">
        <v>5792</v>
      </c>
      <c r="R5495" t="s">
        <v>5792</v>
      </c>
      <c r="AD5495" t="str">
        <f t="shared" si="257"/>
        <v xml:space="preserve">Právne a porad. služby </v>
      </c>
    </row>
    <row r="5496" spans="1:30" x14ac:dyDescent="0.3">
      <c r="A5496" s="3">
        <v>44694</v>
      </c>
      <c r="B5496" s="2">
        <f t="shared" si="256"/>
        <v>2022</v>
      </c>
      <c r="C5496" s="2">
        <f t="shared" si="255"/>
        <v>5</v>
      </c>
      <c r="D5496">
        <v>556</v>
      </c>
      <c r="E5496" t="s">
        <v>3370</v>
      </c>
      <c r="F5496" s="4">
        <v>45469857</v>
      </c>
      <c r="G5496" s="2">
        <v>5654.4</v>
      </c>
      <c r="I5496" t="s">
        <v>5792</v>
      </c>
      <c r="R5496" t="s">
        <v>5792</v>
      </c>
      <c r="AD5496" t="str">
        <f t="shared" si="257"/>
        <v xml:space="preserve">Právne a porad. služby </v>
      </c>
    </row>
    <row r="5497" spans="1:30" x14ac:dyDescent="0.3">
      <c r="A5497" s="3">
        <v>44671</v>
      </c>
      <c r="B5497" s="2">
        <f t="shared" si="256"/>
        <v>2022</v>
      </c>
      <c r="C5497" s="2">
        <f t="shared" si="255"/>
        <v>4</v>
      </c>
      <c r="D5497">
        <v>446</v>
      </c>
      <c r="E5497" t="s">
        <v>3502</v>
      </c>
      <c r="F5497" s="4">
        <v>45469857</v>
      </c>
      <c r="G5497" s="2">
        <v>6100.8</v>
      </c>
      <c r="I5497" t="s">
        <v>5792</v>
      </c>
      <c r="R5497" t="s">
        <v>5792</v>
      </c>
      <c r="AD5497" t="str">
        <f t="shared" si="257"/>
        <v xml:space="preserve">Právne a porad. služby </v>
      </c>
    </row>
    <row r="5498" spans="1:30" x14ac:dyDescent="0.3">
      <c r="A5498" s="3">
        <v>44616</v>
      </c>
      <c r="B5498" s="2">
        <f t="shared" si="256"/>
        <v>2022</v>
      </c>
      <c r="C5498" s="2">
        <f t="shared" si="255"/>
        <v>2</v>
      </c>
      <c r="D5498">
        <v>210</v>
      </c>
      <c r="E5498" t="s">
        <v>3704</v>
      </c>
      <c r="F5498" s="4">
        <v>45469857</v>
      </c>
      <c r="G5498" s="2">
        <v>4389.6000000000004</v>
      </c>
      <c r="I5498" t="s">
        <v>5792</v>
      </c>
      <c r="R5498" t="s">
        <v>5792</v>
      </c>
      <c r="AD5498" t="str">
        <f t="shared" si="257"/>
        <v xml:space="preserve">Právne a porad. služby </v>
      </c>
    </row>
    <row r="5499" spans="1:30" x14ac:dyDescent="0.3">
      <c r="A5499" s="3">
        <v>44595</v>
      </c>
      <c r="B5499" s="2">
        <f t="shared" si="256"/>
        <v>2022</v>
      </c>
      <c r="C5499" s="2">
        <f t="shared" si="255"/>
        <v>2</v>
      </c>
      <c r="D5499">
        <v>2030</v>
      </c>
      <c r="E5499" t="s">
        <v>3825</v>
      </c>
      <c r="F5499" s="4">
        <v>45469857</v>
      </c>
      <c r="G5499" s="2">
        <v>6175.2</v>
      </c>
      <c r="I5499" t="s">
        <v>5792</v>
      </c>
      <c r="R5499" t="s">
        <v>5792</v>
      </c>
      <c r="AD5499" t="str">
        <f t="shared" si="257"/>
        <v xml:space="preserve">Právne a porad. služby </v>
      </c>
    </row>
    <row r="5500" spans="1:30" x14ac:dyDescent="0.3">
      <c r="A5500" s="3">
        <v>44561</v>
      </c>
      <c r="B5500" s="2">
        <f t="shared" si="256"/>
        <v>2021</v>
      </c>
      <c r="C5500" s="2">
        <f t="shared" si="255"/>
        <v>12</v>
      </c>
      <c r="D5500" s="2">
        <v>1917</v>
      </c>
      <c r="E5500" t="s">
        <v>3981</v>
      </c>
      <c r="F5500" s="4">
        <v>45469857</v>
      </c>
      <c r="G5500" s="2">
        <v>5952</v>
      </c>
      <c r="I5500" t="s">
        <v>5792</v>
      </c>
      <c r="R5500" t="s">
        <v>5792</v>
      </c>
      <c r="AD5500" t="str">
        <f t="shared" si="257"/>
        <v xml:space="preserve">Právne a porad. služby </v>
      </c>
    </row>
    <row r="5501" spans="1:30" x14ac:dyDescent="0.3">
      <c r="A5501" s="3">
        <v>44533</v>
      </c>
      <c r="B5501" s="2">
        <f t="shared" si="256"/>
        <v>2021</v>
      </c>
      <c r="C5501" s="2">
        <f t="shared" si="255"/>
        <v>12</v>
      </c>
      <c r="D5501" s="2">
        <v>1596</v>
      </c>
      <c r="E5501" t="s">
        <v>4234</v>
      </c>
      <c r="F5501" s="4">
        <v>45469857</v>
      </c>
      <c r="G5501" s="2">
        <v>6584.4</v>
      </c>
      <c r="I5501" t="s">
        <v>5792</v>
      </c>
      <c r="R5501" t="s">
        <v>5792</v>
      </c>
      <c r="AD5501" t="str">
        <f t="shared" si="257"/>
        <v xml:space="preserve">Právne a porad. služby </v>
      </c>
    </row>
    <row r="5502" spans="1:30" x14ac:dyDescent="0.3">
      <c r="A5502" s="3">
        <v>44512</v>
      </c>
      <c r="B5502" s="2">
        <f t="shared" si="256"/>
        <v>2021</v>
      </c>
      <c r="C5502" s="2">
        <f t="shared" si="255"/>
        <v>11</v>
      </c>
      <c r="D5502" s="2">
        <v>1511</v>
      </c>
      <c r="E5502" t="s">
        <v>4350</v>
      </c>
      <c r="F5502" s="4">
        <v>45469857</v>
      </c>
      <c r="G5502" s="2">
        <v>6324</v>
      </c>
      <c r="I5502" t="s">
        <v>5792</v>
      </c>
      <c r="R5502" t="s">
        <v>5792</v>
      </c>
      <c r="AD5502" t="str">
        <f t="shared" si="257"/>
        <v xml:space="preserve">Právne a porad. služby </v>
      </c>
    </row>
    <row r="5503" spans="1:30" x14ac:dyDescent="0.3">
      <c r="A5503" s="3">
        <v>44490</v>
      </c>
      <c r="B5503" s="2">
        <f t="shared" si="256"/>
        <v>2021</v>
      </c>
      <c r="C5503" s="2">
        <f t="shared" si="255"/>
        <v>10</v>
      </c>
      <c r="D5503" s="2">
        <v>1374</v>
      </c>
      <c r="E5503" t="s">
        <v>4433</v>
      </c>
      <c r="F5503" s="4">
        <v>45469857</v>
      </c>
      <c r="G5503" s="2">
        <v>5840.4</v>
      </c>
      <c r="I5503" t="s">
        <v>5792</v>
      </c>
      <c r="R5503" t="s">
        <v>5792</v>
      </c>
      <c r="AD5503" t="str">
        <f t="shared" si="257"/>
        <v xml:space="preserve">Právne a porad. služby </v>
      </c>
    </row>
    <row r="5504" spans="1:30" x14ac:dyDescent="0.3">
      <c r="A5504" s="3">
        <v>44441</v>
      </c>
      <c r="B5504" s="2">
        <f t="shared" si="256"/>
        <v>2021</v>
      </c>
      <c r="C5504" s="2">
        <f t="shared" si="255"/>
        <v>9</v>
      </c>
      <c r="D5504" s="2">
        <v>1160</v>
      </c>
      <c r="E5504" t="s">
        <v>4680</v>
      </c>
      <c r="F5504" s="4">
        <v>45469857</v>
      </c>
      <c r="G5504" s="2">
        <v>6100.8</v>
      </c>
      <c r="I5504" t="s">
        <v>5792</v>
      </c>
      <c r="R5504" t="s">
        <v>5792</v>
      </c>
      <c r="AD5504" t="str">
        <f t="shared" si="257"/>
        <v xml:space="preserve">Právne a porad. služby </v>
      </c>
    </row>
    <row r="5505" spans="1:30" x14ac:dyDescent="0.3">
      <c r="A5505" s="3">
        <v>45099</v>
      </c>
      <c r="B5505" s="2">
        <f t="shared" si="256"/>
        <v>2023</v>
      </c>
      <c r="C5505" s="2">
        <f t="shared" si="255"/>
        <v>6</v>
      </c>
      <c r="D5505" s="2">
        <v>528</v>
      </c>
      <c r="E5505" t="s">
        <v>1403</v>
      </c>
      <c r="F5505" s="4">
        <v>45470651</v>
      </c>
      <c r="G5505" s="2">
        <v>32303.22</v>
      </c>
      <c r="H5505" t="s">
        <v>5792</v>
      </c>
      <c r="K5505" t="s">
        <v>5792</v>
      </c>
      <c r="AD5505" t="str">
        <f t="shared" si="257"/>
        <v xml:space="preserve">Investícia a údržba majetku </v>
      </c>
    </row>
    <row r="5506" spans="1:30" x14ac:dyDescent="0.3">
      <c r="A5506" s="3">
        <v>44991</v>
      </c>
      <c r="B5506" s="2">
        <f t="shared" si="256"/>
        <v>2023</v>
      </c>
      <c r="C5506" s="2">
        <f t="shared" ref="C5506:C5569" si="258">MONTH(A5506)</f>
        <v>3</v>
      </c>
      <c r="D5506" s="2">
        <v>63</v>
      </c>
      <c r="E5506" t="s">
        <v>1983</v>
      </c>
      <c r="F5506" s="4">
        <v>45470651</v>
      </c>
      <c r="G5506" s="2">
        <v>21595.97</v>
      </c>
      <c r="H5506" t="s">
        <v>5792</v>
      </c>
      <c r="K5506" t="s">
        <v>5792</v>
      </c>
      <c r="AD5506" t="str">
        <f t="shared" si="257"/>
        <v xml:space="preserve">Investícia a údržba majetku </v>
      </c>
    </row>
    <row r="5507" spans="1:30" x14ac:dyDescent="0.3">
      <c r="A5507" s="3">
        <v>44924</v>
      </c>
      <c r="B5507" s="2">
        <f t="shared" ref="B5507:B5570" si="259">YEAR(A5507)</f>
        <v>2022</v>
      </c>
      <c r="C5507" s="2">
        <f t="shared" si="258"/>
        <v>12</v>
      </c>
      <c r="D5507">
        <v>1840</v>
      </c>
      <c r="E5507" t="s">
        <v>2244</v>
      </c>
      <c r="F5507" s="4">
        <v>45470651</v>
      </c>
      <c r="G5507" s="2">
        <v>103063.36</v>
      </c>
      <c r="I5507" t="s">
        <v>5792</v>
      </c>
      <c r="K5507" t="s">
        <v>5792</v>
      </c>
      <c r="N5507" t="s">
        <v>5792</v>
      </c>
      <c r="AD5507" t="str">
        <f t="shared" ref="AD5507:AD5570" si="260">_xlfn.CONCAT(IF($K5507="x",_xlfn.CONCAT($K$1, " "),""),IF($L5507="x",_xlfn.CONCAT($L$1, " "),""),IF($M5507="x",_xlfn.CONCAT($M$1, " "),""),IF($N5507="x",_xlfn.CONCAT($N$1, " "),""),IF($O5507="x",_xlfn.CONCAT($O$1, " "),""),IF($P5507="x",_xlfn.CONCAT($P$1, " "),""),IF($Q5507="x",_xlfn.CONCAT($Q$1, " "),""),IF($R5507="x",_xlfn.CONCAT($R$1, " "),""),IF($S5507="x",_xlfn.CONCAT($S$1, " "),""), IF($T5507="x",_xlfn.CONCAT($T$1, " "),""),IF($U5507="x",_xlfn.CONCAT($U$1, " "),""),IF($V5507="x",_xlfn.CONCAT($V$1, " "),""),IF($W5507="x",_xlfn.CONCAT($W$1, " "),""),IF($X5507="x",_xlfn.CONCAT($X$1, " "),""),IF($Y5507="x",_xlfn.CONCAT($Y$1, " "),""),IF($Z5507="x",_xlfn.CONCAT($Z$1, " "),""),IF($AA5507="x",_xlfn.CONCAT($AA$1, " "),""),IF($AB5507="x",_xlfn.CONCAT($AB$1, " "),""),IF($AC5507="x",_xlfn.CONCAT($AC$1, " "),""))</f>
        <v xml:space="preserve">Investícia a údržba majetku ZŠ / MŠ / Jasle </v>
      </c>
    </row>
    <row r="5508" spans="1:30" x14ac:dyDescent="0.3">
      <c r="A5508" s="3">
        <v>44900</v>
      </c>
      <c r="B5508" s="2">
        <f t="shared" si="259"/>
        <v>2022</v>
      </c>
      <c r="C5508" s="2">
        <f t="shared" si="258"/>
        <v>12</v>
      </c>
      <c r="D5508">
        <v>1500</v>
      </c>
      <c r="E5508" t="s">
        <v>2463</v>
      </c>
      <c r="F5508" s="4">
        <v>45470651</v>
      </c>
      <c r="G5508" s="2">
        <v>757.55</v>
      </c>
      <c r="I5508" t="s">
        <v>5792</v>
      </c>
      <c r="K5508" t="s">
        <v>5792</v>
      </c>
      <c r="AD5508" t="str">
        <f t="shared" si="260"/>
        <v xml:space="preserve">Investícia a údržba majetku </v>
      </c>
    </row>
    <row r="5509" spans="1:30" x14ac:dyDescent="0.3">
      <c r="A5509" s="3">
        <v>44874</v>
      </c>
      <c r="B5509" s="2">
        <f t="shared" si="259"/>
        <v>2022</v>
      </c>
      <c r="C5509" s="2">
        <f t="shared" si="258"/>
        <v>11</v>
      </c>
      <c r="D5509">
        <v>1499</v>
      </c>
      <c r="E5509" t="s">
        <v>2584</v>
      </c>
      <c r="F5509" s="4">
        <v>45470651</v>
      </c>
      <c r="G5509" s="2">
        <v>149201.75</v>
      </c>
      <c r="H5509" t="s">
        <v>5792</v>
      </c>
      <c r="K5509" t="s">
        <v>5792</v>
      </c>
      <c r="N5509" t="s">
        <v>5792</v>
      </c>
      <c r="AD5509" t="str">
        <f t="shared" si="260"/>
        <v xml:space="preserve">Investícia a údržba majetku ZŠ / MŠ / Jasle </v>
      </c>
    </row>
    <row r="5510" spans="1:30" x14ac:dyDescent="0.3">
      <c r="A5510" s="3">
        <v>44830</v>
      </c>
      <c r="B5510" s="2">
        <f t="shared" si="259"/>
        <v>2022</v>
      </c>
      <c r="C5510" s="2">
        <f t="shared" si="258"/>
        <v>9</v>
      </c>
      <c r="D5510">
        <v>1260</v>
      </c>
      <c r="E5510" t="s">
        <v>2783</v>
      </c>
      <c r="F5510" s="4">
        <v>45470651</v>
      </c>
      <c r="G5510" s="2">
        <v>140144.26</v>
      </c>
      <c r="H5510" t="s">
        <v>5792</v>
      </c>
      <c r="K5510" t="s">
        <v>5792</v>
      </c>
      <c r="N5510" t="s">
        <v>5792</v>
      </c>
      <c r="AD5510" t="str">
        <f t="shared" si="260"/>
        <v xml:space="preserve">Investícia a údržba majetku ZŠ / MŠ / Jasle </v>
      </c>
    </row>
    <row r="5511" spans="1:30" x14ac:dyDescent="0.3">
      <c r="A5511" s="3">
        <v>44810</v>
      </c>
      <c r="B5511" s="2">
        <f t="shared" si="259"/>
        <v>2022</v>
      </c>
      <c r="C5511" s="2">
        <f t="shared" si="258"/>
        <v>9</v>
      </c>
      <c r="D5511">
        <v>1088</v>
      </c>
      <c r="E5511" t="s">
        <v>2872</v>
      </c>
      <c r="F5511" s="4">
        <v>45470651</v>
      </c>
      <c r="G5511" s="2">
        <v>2999.5</v>
      </c>
      <c r="I5511" t="s">
        <v>5792</v>
      </c>
      <c r="K5511" t="s">
        <v>5792</v>
      </c>
      <c r="N5511" t="s">
        <v>5792</v>
      </c>
      <c r="W5511" t="s">
        <v>5792</v>
      </c>
      <c r="AD5511" t="str">
        <f t="shared" si="260"/>
        <v xml:space="preserve">Investícia a údržba majetku ZŠ / MŠ / Jasle Šport, ihriská, parky, vnútrobloky </v>
      </c>
    </row>
    <row r="5512" spans="1:30" x14ac:dyDescent="0.3">
      <c r="A5512" s="3">
        <v>44698</v>
      </c>
      <c r="B5512" s="2">
        <f t="shared" si="259"/>
        <v>2022</v>
      </c>
      <c r="C5512" s="2">
        <f t="shared" si="258"/>
        <v>5</v>
      </c>
      <c r="D5512">
        <v>632</v>
      </c>
      <c r="E5512" t="s">
        <v>3350</v>
      </c>
      <c r="F5512" s="4">
        <v>45470651</v>
      </c>
      <c r="G5512" s="2">
        <v>585990.86</v>
      </c>
      <c r="I5512" t="s">
        <v>5792</v>
      </c>
      <c r="K5512" t="s">
        <v>5792</v>
      </c>
      <c r="AD5512" t="str">
        <f t="shared" si="260"/>
        <v xml:space="preserve">Investícia a údržba majetku </v>
      </c>
    </row>
    <row r="5513" spans="1:30" x14ac:dyDescent="0.3">
      <c r="A5513" s="3">
        <v>44550</v>
      </c>
      <c r="B5513" s="2">
        <f t="shared" si="259"/>
        <v>2021</v>
      </c>
      <c r="C5513" s="2">
        <f t="shared" si="258"/>
        <v>12</v>
      </c>
      <c r="D5513" s="2">
        <v>1830</v>
      </c>
      <c r="E5513" t="s">
        <v>4161</v>
      </c>
      <c r="F5513" s="4">
        <v>45470651</v>
      </c>
      <c r="G5513" s="2">
        <v>638643.23</v>
      </c>
      <c r="I5513" t="s">
        <v>5792</v>
      </c>
      <c r="K5513" t="s">
        <v>5792</v>
      </c>
      <c r="N5513" t="s">
        <v>5792</v>
      </c>
      <c r="AD5513" t="str">
        <f t="shared" si="260"/>
        <v xml:space="preserve">Investícia a údržba majetku ZŠ / MŠ / Jasle </v>
      </c>
    </row>
    <row r="5514" spans="1:30" x14ac:dyDescent="0.3">
      <c r="A5514" s="3">
        <v>44484</v>
      </c>
      <c r="B5514" s="2">
        <f t="shared" si="259"/>
        <v>2021</v>
      </c>
      <c r="C5514" s="2">
        <f t="shared" si="258"/>
        <v>10</v>
      </c>
      <c r="D5514" s="2">
        <v>1497</v>
      </c>
      <c r="E5514" t="s">
        <v>4494</v>
      </c>
      <c r="F5514" s="4">
        <v>45470651</v>
      </c>
      <c r="G5514" s="2">
        <v>265288.99</v>
      </c>
      <c r="I5514" t="s">
        <v>5792</v>
      </c>
      <c r="K5514" t="s">
        <v>5792</v>
      </c>
      <c r="N5514" t="s">
        <v>5792</v>
      </c>
      <c r="AD5514" t="str">
        <f t="shared" si="260"/>
        <v xml:space="preserve">Investícia a údržba majetku ZŠ / MŠ / Jasle </v>
      </c>
    </row>
    <row r="5515" spans="1:30" x14ac:dyDescent="0.3">
      <c r="A5515" s="3">
        <v>44482</v>
      </c>
      <c r="B5515" s="2">
        <f t="shared" si="259"/>
        <v>2021</v>
      </c>
      <c r="C5515" s="2">
        <f t="shared" si="258"/>
        <v>10</v>
      </c>
      <c r="D5515" s="2">
        <v>1420</v>
      </c>
      <c r="E5515" t="s">
        <v>4503</v>
      </c>
      <c r="F5515" s="4">
        <v>45470651</v>
      </c>
      <c r="G5515" s="2">
        <v>114438.2</v>
      </c>
      <c r="I5515" t="s">
        <v>5792</v>
      </c>
      <c r="K5515" t="s">
        <v>5792</v>
      </c>
      <c r="N5515" t="s">
        <v>5792</v>
      </c>
      <c r="AD5515" t="str">
        <f t="shared" si="260"/>
        <v xml:space="preserve">Investícia a údržba majetku ZŠ / MŠ / Jasle </v>
      </c>
    </row>
    <row r="5516" spans="1:30" x14ac:dyDescent="0.3">
      <c r="A5516" s="3">
        <v>44482</v>
      </c>
      <c r="B5516" s="2">
        <f t="shared" si="259"/>
        <v>2021</v>
      </c>
      <c r="C5516" s="2">
        <f t="shared" si="258"/>
        <v>10</v>
      </c>
      <c r="D5516" s="2">
        <v>1455</v>
      </c>
      <c r="E5516" t="s">
        <v>4504</v>
      </c>
      <c r="F5516" s="4">
        <v>45470651</v>
      </c>
      <c r="G5516" s="2">
        <v>81755.22</v>
      </c>
      <c r="I5516" t="s">
        <v>5792</v>
      </c>
      <c r="K5516" t="s">
        <v>5792</v>
      </c>
      <c r="N5516" t="s">
        <v>5792</v>
      </c>
      <c r="AD5516" t="str">
        <f t="shared" si="260"/>
        <v xml:space="preserve">Investícia a údržba majetku ZŠ / MŠ / Jasle </v>
      </c>
    </row>
    <row r="5517" spans="1:30" x14ac:dyDescent="0.3">
      <c r="A5517" s="3">
        <v>44466</v>
      </c>
      <c r="B5517" s="2">
        <f t="shared" si="259"/>
        <v>2021</v>
      </c>
      <c r="C5517" s="2">
        <f t="shared" si="258"/>
        <v>9</v>
      </c>
      <c r="D5517" s="2">
        <v>1325</v>
      </c>
      <c r="E5517" t="s">
        <v>4560</v>
      </c>
      <c r="F5517" s="4">
        <v>45470651</v>
      </c>
      <c r="G5517" s="2">
        <v>257758.82</v>
      </c>
      <c r="I5517" t="s">
        <v>5792</v>
      </c>
      <c r="K5517" t="s">
        <v>5792</v>
      </c>
      <c r="N5517" t="s">
        <v>5792</v>
      </c>
      <c r="AD5517" t="str">
        <f t="shared" si="260"/>
        <v xml:space="preserve">Investícia a údržba majetku ZŠ / MŠ / Jasle </v>
      </c>
    </row>
    <row r="5518" spans="1:30" x14ac:dyDescent="0.3">
      <c r="A5518" s="3">
        <v>45020</v>
      </c>
      <c r="B5518" s="2">
        <f t="shared" si="259"/>
        <v>2023</v>
      </c>
      <c r="C5518" s="2">
        <f t="shared" si="258"/>
        <v>4</v>
      </c>
      <c r="D5518" s="2">
        <v>31</v>
      </c>
      <c r="E5518" t="s">
        <v>1831</v>
      </c>
      <c r="F5518" s="4">
        <v>45520607</v>
      </c>
      <c r="G5518" s="2">
        <v>300</v>
      </c>
      <c r="H5518" t="s">
        <v>5792</v>
      </c>
      <c r="K5518" t="s">
        <v>5792</v>
      </c>
      <c r="AD5518" t="str">
        <f t="shared" si="260"/>
        <v xml:space="preserve">Investícia a údržba majetku </v>
      </c>
    </row>
    <row r="5519" spans="1:30" x14ac:dyDescent="0.3">
      <c r="A5519" s="3">
        <v>45308</v>
      </c>
      <c r="B5519" s="2">
        <f t="shared" si="259"/>
        <v>2024</v>
      </c>
      <c r="C5519" s="2">
        <f t="shared" si="258"/>
        <v>1</v>
      </c>
      <c r="D5519" s="2">
        <v>1643</v>
      </c>
      <c r="E5519" t="s">
        <v>42</v>
      </c>
      <c r="F5519" s="4">
        <v>45643423</v>
      </c>
      <c r="G5519" s="2">
        <v>17.260000000000002</v>
      </c>
      <c r="I5519" t="s">
        <v>5792</v>
      </c>
      <c r="Q5519" t="s">
        <v>5792</v>
      </c>
      <c r="AD5519" t="str">
        <f t="shared" si="260"/>
        <v xml:space="preserve">Pošta, kuriér, preprava osôb </v>
      </c>
    </row>
    <row r="5520" spans="1:30" x14ac:dyDescent="0.3">
      <c r="A5520" s="3">
        <v>45274</v>
      </c>
      <c r="B5520" s="2">
        <f t="shared" si="259"/>
        <v>2023</v>
      </c>
      <c r="C5520" s="2">
        <f t="shared" si="258"/>
        <v>12</v>
      </c>
      <c r="D5520" s="2">
        <v>1493</v>
      </c>
      <c r="E5520" t="s">
        <v>353</v>
      </c>
      <c r="F5520" s="4">
        <v>45643423</v>
      </c>
      <c r="G5520" s="2">
        <v>9.74</v>
      </c>
      <c r="I5520" t="s">
        <v>5792</v>
      </c>
      <c r="Q5520" t="s">
        <v>5792</v>
      </c>
      <c r="AD5520" t="str">
        <f t="shared" si="260"/>
        <v xml:space="preserve">Pošta, kuriér, preprava osôb </v>
      </c>
    </row>
    <row r="5521" spans="1:30" x14ac:dyDescent="0.3">
      <c r="A5521" s="3">
        <v>45245</v>
      </c>
      <c r="B5521" s="2">
        <f t="shared" si="259"/>
        <v>2023</v>
      </c>
      <c r="C5521" s="2">
        <f t="shared" si="258"/>
        <v>11</v>
      </c>
      <c r="D5521" s="2">
        <v>1271</v>
      </c>
      <c r="E5521" t="s">
        <v>353</v>
      </c>
      <c r="F5521" s="4">
        <v>45643423</v>
      </c>
      <c r="G5521" s="2">
        <v>6.74</v>
      </c>
      <c r="I5521" t="s">
        <v>5792</v>
      </c>
      <c r="Q5521" t="s">
        <v>5792</v>
      </c>
      <c r="AD5521" t="str">
        <f t="shared" si="260"/>
        <v xml:space="preserve">Pošta, kuriér, preprava osôb </v>
      </c>
    </row>
    <row r="5522" spans="1:30" x14ac:dyDescent="0.3">
      <c r="A5522" s="3">
        <v>45216</v>
      </c>
      <c r="B5522" s="2">
        <f t="shared" si="259"/>
        <v>2023</v>
      </c>
      <c r="C5522" s="2">
        <f t="shared" si="258"/>
        <v>10</v>
      </c>
      <c r="D5522" s="2">
        <v>1109</v>
      </c>
      <c r="E5522" t="s">
        <v>353</v>
      </c>
      <c r="F5522" s="4">
        <v>45643423</v>
      </c>
      <c r="G5522" s="2">
        <v>8.09</v>
      </c>
      <c r="I5522" t="s">
        <v>5792</v>
      </c>
      <c r="Q5522" t="s">
        <v>5792</v>
      </c>
      <c r="AD5522" t="str">
        <f t="shared" si="260"/>
        <v xml:space="preserve">Pošta, kuriér, preprava osôb </v>
      </c>
    </row>
    <row r="5523" spans="1:30" x14ac:dyDescent="0.3">
      <c r="A5523" s="3">
        <v>45189</v>
      </c>
      <c r="B5523" s="2">
        <f t="shared" si="259"/>
        <v>2023</v>
      </c>
      <c r="C5523" s="2">
        <f t="shared" si="258"/>
        <v>9</v>
      </c>
      <c r="D5523" s="2">
        <v>978</v>
      </c>
      <c r="E5523" t="s">
        <v>353</v>
      </c>
      <c r="F5523" s="4">
        <v>45643423</v>
      </c>
      <c r="G5523" s="2">
        <v>4.79</v>
      </c>
      <c r="I5523" t="s">
        <v>5792</v>
      </c>
      <c r="Q5523" t="s">
        <v>5792</v>
      </c>
      <c r="AD5523" t="str">
        <f t="shared" si="260"/>
        <v xml:space="preserve">Pošta, kuriér, preprava osôb </v>
      </c>
    </row>
    <row r="5524" spans="1:30" x14ac:dyDescent="0.3">
      <c r="A5524" s="3">
        <v>45154</v>
      </c>
      <c r="B5524" s="2">
        <f t="shared" si="259"/>
        <v>2023</v>
      </c>
      <c r="C5524" s="2">
        <f t="shared" si="258"/>
        <v>8</v>
      </c>
      <c r="D5524" s="2">
        <v>830</v>
      </c>
      <c r="E5524" t="s">
        <v>353</v>
      </c>
      <c r="F5524" s="4">
        <v>45643423</v>
      </c>
      <c r="G5524" s="2">
        <v>2.4</v>
      </c>
      <c r="I5524" t="s">
        <v>5792</v>
      </c>
      <c r="Q5524" t="s">
        <v>5792</v>
      </c>
      <c r="AD5524" t="str">
        <f t="shared" si="260"/>
        <v xml:space="preserve">Pošta, kuriér, preprava osôb </v>
      </c>
    </row>
    <row r="5525" spans="1:30" x14ac:dyDescent="0.3">
      <c r="A5525" s="3">
        <v>45062</v>
      </c>
      <c r="B5525" s="2">
        <f t="shared" si="259"/>
        <v>2023</v>
      </c>
      <c r="C5525" s="2">
        <f t="shared" si="258"/>
        <v>5</v>
      </c>
      <c r="D5525" s="2">
        <v>404</v>
      </c>
      <c r="E5525" t="s">
        <v>353</v>
      </c>
      <c r="F5525" s="4">
        <v>45643423</v>
      </c>
      <c r="G5525" s="2">
        <v>2.69</v>
      </c>
      <c r="I5525" t="s">
        <v>5792</v>
      </c>
      <c r="Q5525" t="s">
        <v>5792</v>
      </c>
      <c r="AD5525" t="str">
        <f t="shared" si="260"/>
        <v xml:space="preserve">Pošta, kuriér, preprava osôb </v>
      </c>
    </row>
    <row r="5526" spans="1:30" x14ac:dyDescent="0.3">
      <c r="A5526" s="3">
        <v>45035</v>
      </c>
      <c r="B5526" s="2">
        <f t="shared" si="259"/>
        <v>2023</v>
      </c>
      <c r="C5526" s="2">
        <f t="shared" si="258"/>
        <v>4</v>
      </c>
      <c r="D5526" s="2">
        <v>283</v>
      </c>
      <c r="E5526" t="s">
        <v>353</v>
      </c>
      <c r="F5526" s="4">
        <v>45643423</v>
      </c>
      <c r="G5526" s="2">
        <v>3.9</v>
      </c>
      <c r="I5526" t="s">
        <v>5792</v>
      </c>
      <c r="Q5526" t="s">
        <v>5792</v>
      </c>
      <c r="AD5526" t="str">
        <f t="shared" si="260"/>
        <v xml:space="preserve">Pošta, kuriér, preprava osôb </v>
      </c>
    </row>
    <row r="5527" spans="1:30" x14ac:dyDescent="0.3">
      <c r="A5527" s="3">
        <v>44973</v>
      </c>
      <c r="B5527" s="2">
        <f t="shared" si="259"/>
        <v>2023</v>
      </c>
      <c r="C5527" s="2">
        <f t="shared" si="258"/>
        <v>2</v>
      </c>
      <c r="D5527" s="2">
        <v>59</v>
      </c>
      <c r="E5527" t="s">
        <v>353</v>
      </c>
      <c r="F5527" s="4">
        <v>45643423</v>
      </c>
      <c r="G5527" s="2">
        <v>5.4</v>
      </c>
      <c r="I5527" t="s">
        <v>5792</v>
      </c>
      <c r="Q5527" t="s">
        <v>5792</v>
      </c>
      <c r="AD5527" t="str">
        <f t="shared" si="260"/>
        <v xml:space="preserve">Pošta, kuriér, preprava osôb </v>
      </c>
    </row>
    <row r="5528" spans="1:30" x14ac:dyDescent="0.3">
      <c r="A5528" s="3">
        <v>44938</v>
      </c>
      <c r="B5528" s="2">
        <f t="shared" si="259"/>
        <v>2023</v>
      </c>
      <c r="C5528" s="2">
        <f t="shared" si="258"/>
        <v>1</v>
      </c>
      <c r="D5528" s="2">
        <v>1913</v>
      </c>
      <c r="E5528" t="s">
        <v>353</v>
      </c>
      <c r="F5528" s="4">
        <v>45643423</v>
      </c>
      <c r="G5528" s="2">
        <v>0.9</v>
      </c>
      <c r="I5528" t="s">
        <v>5792</v>
      </c>
      <c r="Q5528" t="s">
        <v>5792</v>
      </c>
      <c r="AD5528" t="str">
        <f t="shared" si="260"/>
        <v xml:space="preserve">Pošta, kuriér, preprava osôb </v>
      </c>
    </row>
    <row r="5529" spans="1:30" x14ac:dyDescent="0.3">
      <c r="A5529" s="3">
        <v>44914</v>
      </c>
      <c r="B5529" s="2">
        <f t="shared" si="259"/>
        <v>2022</v>
      </c>
      <c r="C5529" s="2">
        <f t="shared" si="258"/>
        <v>12</v>
      </c>
      <c r="D5529">
        <v>1716</v>
      </c>
      <c r="E5529" t="s">
        <v>353</v>
      </c>
      <c r="F5529" s="4">
        <v>45643423</v>
      </c>
      <c r="G5529" s="2">
        <v>1.2</v>
      </c>
      <c r="I5529" t="s">
        <v>5792</v>
      </c>
      <c r="Q5529" t="s">
        <v>5792</v>
      </c>
      <c r="AD5529" t="str">
        <f t="shared" si="260"/>
        <v xml:space="preserve">Pošta, kuriér, preprava osôb </v>
      </c>
    </row>
    <row r="5530" spans="1:30" x14ac:dyDescent="0.3">
      <c r="A5530" s="3">
        <v>44880</v>
      </c>
      <c r="B5530" s="2">
        <f t="shared" si="259"/>
        <v>2022</v>
      </c>
      <c r="C5530" s="2">
        <f t="shared" si="258"/>
        <v>11</v>
      </c>
      <c r="D5530">
        <v>1569</v>
      </c>
      <c r="E5530" t="s">
        <v>353</v>
      </c>
      <c r="F5530" s="4">
        <v>45643423</v>
      </c>
      <c r="G5530" s="2">
        <v>13.46</v>
      </c>
      <c r="I5530" t="s">
        <v>5792</v>
      </c>
      <c r="Q5530" t="s">
        <v>5792</v>
      </c>
      <c r="AD5530" t="str">
        <f t="shared" si="260"/>
        <v xml:space="preserve">Pošta, kuriér, preprava osôb </v>
      </c>
    </row>
    <row r="5531" spans="1:30" x14ac:dyDescent="0.3">
      <c r="A5531" s="3">
        <v>44853</v>
      </c>
      <c r="B5531" s="2">
        <f t="shared" si="259"/>
        <v>2022</v>
      </c>
      <c r="C5531" s="2">
        <f t="shared" si="258"/>
        <v>10</v>
      </c>
      <c r="D5531">
        <v>1339</v>
      </c>
      <c r="E5531" t="s">
        <v>353</v>
      </c>
      <c r="F5531" s="4">
        <v>45643423</v>
      </c>
      <c r="G5531" s="2">
        <v>10.039999999999999</v>
      </c>
      <c r="I5531" t="s">
        <v>5792</v>
      </c>
      <c r="Q5531" t="s">
        <v>5792</v>
      </c>
      <c r="AD5531" t="str">
        <f t="shared" si="260"/>
        <v xml:space="preserve">Pošta, kuriér, preprava osôb </v>
      </c>
    </row>
    <row r="5532" spans="1:30" x14ac:dyDescent="0.3">
      <c r="A5532" s="3">
        <v>44294</v>
      </c>
      <c r="B5532" s="2">
        <f t="shared" si="259"/>
        <v>2021</v>
      </c>
      <c r="C5532" s="2">
        <f t="shared" si="258"/>
        <v>4</v>
      </c>
      <c r="D5532" s="2">
        <v>331</v>
      </c>
      <c r="E5532" t="s">
        <v>5348</v>
      </c>
      <c r="F5532" s="4">
        <v>45643423</v>
      </c>
      <c r="G5532" s="2">
        <v>1080</v>
      </c>
      <c r="I5532" t="s">
        <v>5792</v>
      </c>
      <c r="Q5532" t="s">
        <v>5792</v>
      </c>
      <c r="AD5532" t="str">
        <f t="shared" si="260"/>
        <v xml:space="preserve">Pošta, kuriér, preprava osôb </v>
      </c>
    </row>
    <row r="5533" spans="1:30" x14ac:dyDescent="0.3">
      <c r="A5533" s="3">
        <v>44278</v>
      </c>
      <c r="B5533" s="2">
        <f t="shared" si="259"/>
        <v>2021</v>
      </c>
      <c r="C5533" s="2">
        <f t="shared" si="258"/>
        <v>3</v>
      </c>
      <c r="D5533" s="2">
        <v>298</v>
      </c>
      <c r="E5533" t="s">
        <v>5430</v>
      </c>
      <c r="F5533" s="4">
        <v>45643423</v>
      </c>
      <c r="G5533" s="2">
        <v>2160</v>
      </c>
      <c r="I5533" t="s">
        <v>5792</v>
      </c>
      <c r="Q5533" t="s">
        <v>5792</v>
      </c>
      <c r="AD5533" t="str">
        <f t="shared" si="260"/>
        <v xml:space="preserve">Pošta, kuriér, preprava osôb </v>
      </c>
    </row>
    <row r="5534" spans="1:30" x14ac:dyDescent="0.3">
      <c r="A5534" s="3">
        <v>44201</v>
      </c>
      <c r="B5534" s="2">
        <f t="shared" si="259"/>
        <v>2021</v>
      </c>
      <c r="C5534" s="2">
        <f t="shared" si="258"/>
        <v>1</v>
      </c>
      <c r="D5534" s="2">
        <v>2253</v>
      </c>
      <c r="E5534" t="s">
        <v>5781</v>
      </c>
      <c r="F5534" s="4">
        <v>45643423</v>
      </c>
      <c r="G5534" s="2">
        <v>120</v>
      </c>
      <c r="I5534" t="s">
        <v>5792</v>
      </c>
      <c r="Q5534" t="s">
        <v>5792</v>
      </c>
      <c r="AD5534" t="str">
        <f t="shared" si="260"/>
        <v xml:space="preserve">Pošta, kuriér, preprava osôb </v>
      </c>
    </row>
    <row r="5535" spans="1:30" x14ac:dyDescent="0.3">
      <c r="A5535" s="3">
        <v>45260</v>
      </c>
      <c r="B5535" s="2">
        <f t="shared" si="259"/>
        <v>2023</v>
      </c>
      <c r="C5535" s="2">
        <f t="shared" si="258"/>
        <v>11</v>
      </c>
      <c r="D5535" s="2">
        <v>1283</v>
      </c>
      <c r="E5535" t="s">
        <v>449</v>
      </c>
      <c r="F5535" s="4">
        <v>45661405</v>
      </c>
      <c r="G5535" s="2">
        <v>600</v>
      </c>
      <c r="I5535" t="s">
        <v>5792</v>
      </c>
      <c r="K5535" t="s">
        <v>5792</v>
      </c>
      <c r="AD5535" t="str">
        <f t="shared" si="260"/>
        <v xml:space="preserve">Investícia a údržba majetku </v>
      </c>
    </row>
    <row r="5536" spans="1:30" x14ac:dyDescent="0.3">
      <c r="A5536" s="3">
        <v>45308</v>
      </c>
      <c r="B5536" s="2">
        <f t="shared" si="259"/>
        <v>2024</v>
      </c>
      <c r="C5536" s="2">
        <f t="shared" si="258"/>
        <v>1</v>
      </c>
      <c r="D5536" s="2">
        <v>1637</v>
      </c>
      <c r="E5536" t="s">
        <v>43</v>
      </c>
      <c r="F5536" s="4">
        <v>45682232</v>
      </c>
      <c r="G5536" s="2">
        <v>222</v>
      </c>
      <c r="H5536" t="s">
        <v>5792</v>
      </c>
      <c r="AB5536" t="s">
        <v>5792</v>
      </c>
      <c r="AD5536" t="str">
        <f t="shared" si="260"/>
        <v xml:space="preserve">Civilná ochrana a bezpečnosť </v>
      </c>
    </row>
    <row r="5537" spans="1:30" x14ac:dyDescent="0.3">
      <c r="A5537" s="3">
        <v>45274</v>
      </c>
      <c r="B5537" s="2">
        <f t="shared" si="259"/>
        <v>2023</v>
      </c>
      <c r="C5537" s="2">
        <f t="shared" si="258"/>
        <v>12</v>
      </c>
      <c r="D5537" s="2">
        <v>1513</v>
      </c>
      <c r="E5537" t="s">
        <v>323</v>
      </c>
      <c r="F5537" s="4">
        <v>45682232</v>
      </c>
      <c r="G5537" s="2">
        <v>222</v>
      </c>
      <c r="H5537" t="s">
        <v>5792</v>
      </c>
      <c r="AB5537" t="s">
        <v>5792</v>
      </c>
      <c r="AD5537" t="str">
        <f t="shared" si="260"/>
        <v xml:space="preserve">Civilná ochrana a bezpečnosť </v>
      </c>
    </row>
    <row r="5538" spans="1:30" x14ac:dyDescent="0.3">
      <c r="A5538" s="3">
        <v>45252</v>
      </c>
      <c r="B5538" s="2">
        <f t="shared" si="259"/>
        <v>2023</v>
      </c>
      <c r="C5538" s="2">
        <f t="shared" si="258"/>
        <v>11</v>
      </c>
      <c r="D5538" s="2">
        <v>1357</v>
      </c>
      <c r="E5538" t="s">
        <v>554</v>
      </c>
      <c r="F5538" s="4">
        <v>45682232</v>
      </c>
      <c r="G5538" s="2">
        <v>222</v>
      </c>
      <c r="H5538" t="s">
        <v>5792</v>
      </c>
      <c r="AB5538" t="s">
        <v>5792</v>
      </c>
      <c r="AD5538" t="str">
        <f t="shared" si="260"/>
        <v xml:space="preserve">Civilná ochrana a bezpečnosť </v>
      </c>
    </row>
    <row r="5539" spans="1:30" x14ac:dyDescent="0.3">
      <c r="A5539" s="3">
        <v>45216</v>
      </c>
      <c r="B5539" s="2">
        <f t="shared" si="259"/>
        <v>2023</v>
      </c>
      <c r="C5539" s="2">
        <f t="shared" si="258"/>
        <v>10</v>
      </c>
      <c r="D5539" s="2">
        <v>1106</v>
      </c>
      <c r="E5539" t="s">
        <v>789</v>
      </c>
      <c r="F5539" s="4">
        <v>45682232</v>
      </c>
      <c r="G5539" s="2">
        <v>222</v>
      </c>
      <c r="H5539" t="s">
        <v>5792</v>
      </c>
      <c r="AB5539" t="s">
        <v>5792</v>
      </c>
      <c r="AD5539" t="str">
        <f t="shared" si="260"/>
        <v xml:space="preserve">Civilná ochrana a bezpečnosť </v>
      </c>
    </row>
    <row r="5540" spans="1:30" x14ac:dyDescent="0.3">
      <c r="A5540" s="3">
        <v>45189</v>
      </c>
      <c r="B5540" s="2">
        <f t="shared" si="259"/>
        <v>2023</v>
      </c>
      <c r="C5540" s="2">
        <f t="shared" si="258"/>
        <v>9</v>
      </c>
      <c r="D5540" s="2">
        <v>1001</v>
      </c>
      <c r="E5540" t="s">
        <v>955</v>
      </c>
      <c r="F5540" s="4">
        <v>45682232</v>
      </c>
      <c r="G5540" s="2">
        <v>222</v>
      </c>
      <c r="H5540" t="s">
        <v>5792</v>
      </c>
      <c r="AB5540" t="s">
        <v>5792</v>
      </c>
      <c r="AD5540" t="str">
        <f t="shared" si="260"/>
        <v xml:space="preserve">Civilná ochrana a bezpečnosť </v>
      </c>
    </row>
    <row r="5541" spans="1:30" x14ac:dyDescent="0.3">
      <c r="A5541" s="3">
        <v>45154</v>
      </c>
      <c r="B5541" s="2">
        <f t="shared" si="259"/>
        <v>2023</v>
      </c>
      <c r="C5541" s="2">
        <f t="shared" si="258"/>
        <v>8</v>
      </c>
      <c r="D5541" s="2">
        <v>850</v>
      </c>
      <c r="E5541" t="s">
        <v>1131</v>
      </c>
      <c r="F5541" s="4">
        <v>45682232</v>
      </c>
      <c r="G5541" s="2">
        <v>222</v>
      </c>
      <c r="H5541" t="s">
        <v>5792</v>
      </c>
      <c r="AB5541" t="s">
        <v>5792</v>
      </c>
      <c r="AD5541" t="str">
        <f t="shared" si="260"/>
        <v xml:space="preserve">Civilná ochrana a bezpečnosť </v>
      </c>
    </row>
    <row r="5542" spans="1:30" x14ac:dyDescent="0.3">
      <c r="A5542" s="3">
        <v>45120</v>
      </c>
      <c r="B5542" s="2">
        <f t="shared" si="259"/>
        <v>2023</v>
      </c>
      <c r="C5542" s="2">
        <f t="shared" si="258"/>
        <v>7</v>
      </c>
      <c r="D5542" s="2">
        <v>722</v>
      </c>
      <c r="E5542" t="s">
        <v>1308</v>
      </c>
      <c r="F5542" s="4">
        <v>45682232</v>
      </c>
      <c r="G5542" s="2">
        <v>222</v>
      </c>
      <c r="H5542" t="s">
        <v>5792</v>
      </c>
      <c r="AB5542" t="s">
        <v>5792</v>
      </c>
      <c r="AD5542" t="str">
        <f t="shared" si="260"/>
        <v xml:space="preserve">Civilná ochrana a bezpečnosť </v>
      </c>
    </row>
    <row r="5543" spans="1:30" x14ac:dyDescent="0.3">
      <c r="A5543" s="3">
        <v>45097</v>
      </c>
      <c r="B5543" s="2">
        <f t="shared" si="259"/>
        <v>2023</v>
      </c>
      <c r="C5543" s="2">
        <f t="shared" si="258"/>
        <v>6</v>
      </c>
      <c r="D5543" s="2">
        <v>585</v>
      </c>
      <c r="E5543" t="s">
        <v>1456</v>
      </c>
      <c r="F5543" s="4">
        <v>45682232</v>
      </c>
      <c r="G5543" s="2">
        <v>222</v>
      </c>
      <c r="H5543" t="s">
        <v>5792</v>
      </c>
      <c r="AB5543" t="s">
        <v>5792</v>
      </c>
      <c r="AD5543" t="str">
        <f t="shared" si="260"/>
        <v xml:space="preserve">Civilná ochrana a bezpečnosť </v>
      </c>
    </row>
    <row r="5544" spans="1:30" x14ac:dyDescent="0.3">
      <c r="A5544" s="3">
        <v>45062</v>
      </c>
      <c r="B5544" s="2">
        <f t="shared" si="259"/>
        <v>2023</v>
      </c>
      <c r="C5544" s="2">
        <f t="shared" si="258"/>
        <v>5</v>
      </c>
      <c r="D5544" s="2">
        <v>447</v>
      </c>
      <c r="E5544" t="s">
        <v>1625</v>
      </c>
      <c r="F5544" s="4">
        <v>45682232</v>
      </c>
      <c r="G5544" s="2">
        <v>222</v>
      </c>
      <c r="H5544" t="s">
        <v>5792</v>
      </c>
      <c r="AB5544" t="s">
        <v>5792</v>
      </c>
      <c r="AD5544" t="str">
        <f t="shared" si="260"/>
        <v xml:space="preserve">Civilná ochrana a bezpečnosť </v>
      </c>
    </row>
    <row r="5545" spans="1:30" x14ac:dyDescent="0.3">
      <c r="A5545" s="3">
        <v>45035</v>
      </c>
      <c r="B5545" s="2">
        <f t="shared" si="259"/>
        <v>2023</v>
      </c>
      <c r="C5545" s="2">
        <f t="shared" si="258"/>
        <v>4</v>
      </c>
      <c r="D5545" s="2">
        <v>343</v>
      </c>
      <c r="E5545" t="s">
        <v>1774</v>
      </c>
      <c r="F5545" s="4">
        <v>45682232</v>
      </c>
      <c r="G5545" s="2">
        <v>222</v>
      </c>
      <c r="H5545" t="s">
        <v>5792</v>
      </c>
      <c r="AB5545" t="s">
        <v>5792</v>
      </c>
      <c r="AD5545" t="str">
        <f t="shared" si="260"/>
        <v xml:space="preserve">Civilná ochrana a bezpečnosť </v>
      </c>
    </row>
    <row r="5546" spans="1:30" x14ac:dyDescent="0.3">
      <c r="A5546" s="3">
        <v>45005</v>
      </c>
      <c r="B5546" s="2">
        <f t="shared" si="259"/>
        <v>2023</v>
      </c>
      <c r="C5546" s="2">
        <f t="shared" si="258"/>
        <v>3</v>
      </c>
      <c r="D5546" s="2">
        <v>212</v>
      </c>
      <c r="E5546" t="s">
        <v>1906</v>
      </c>
      <c r="F5546" s="4">
        <v>45682232</v>
      </c>
      <c r="G5546" s="2">
        <v>222</v>
      </c>
      <c r="H5546" t="s">
        <v>5792</v>
      </c>
      <c r="AB5546" t="s">
        <v>5792</v>
      </c>
      <c r="AD5546" t="str">
        <f t="shared" si="260"/>
        <v xml:space="preserve">Civilná ochrana a bezpečnosť </v>
      </c>
    </row>
    <row r="5547" spans="1:30" x14ac:dyDescent="0.3">
      <c r="A5547" s="3">
        <v>44986</v>
      </c>
      <c r="B5547" s="2">
        <f t="shared" si="259"/>
        <v>2023</v>
      </c>
      <c r="C5547" s="2">
        <f t="shared" si="258"/>
        <v>3</v>
      </c>
      <c r="D5547" s="2">
        <v>127</v>
      </c>
      <c r="E5547" t="s">
        <v>1988</v>
      </c>
      <c r="F5547" s="4">
        <v>45682232</v>
      </c>
      <c r="G5547" s="2">
        <v>222</v>
      </c>
      <c r="H5547" t="s">
        <v>5792</v>
      </c>
      <c r="AB5547" t="s">
        <v>5792</v>
      </c>
      <c r="AD5547" t="str">
        <f t="shared" si="260"/>
        <v xml:space="preserve">Civilná ochrana a bezpečnosť </v>
      </c>
    </row>
    <row r="5548" spans="1:30" x14ac:dyDescent="0.3">
      <c r="A5548" s="3">
        <v>44942</v>
      </c>
      <c r="B5548" s="2">
        <f t="shared" si="259"/>
        <v>2023</v>
      </c>
      <c r="C5548" s="2">
        <f t="shared" si="258"/>
        <v>1</v>
      </c>
      <c r="D5548" s="2">
        <v>1947</v>
      </c>
      <c r="E5548" t="s">
        <v>2168</v>
      </c>
      <c r="F5548" s="4">
        <v>45682232</v>
      </c>
      <c r="G5548" s="2">
        <v>222</v>
      </c>
      <c r="H5548" t="s">
        <v>5792</v>
      </c>
      <c r="AB5548" t="s">
        <v>5792</v>
      </c>
      <c r="AD5548" t="str">
        <f t="shared" si="260"/>
        <v xml:space="preserve">Civilná ochrana a bezpečnosť </v>
      </c>
    </row>
    <row r="5549" spans="1:30" x14ac:dyDescent="0.3">
      <c r="A5549" s="3">
        <v>44914</v>
      </c>
      <c r="B5549" s="2">
        <f t="shared" si="259"/>
        <v>2022</v>
      </c>
      <c r="C5549" s="2">
        <f t="shared" si="258"/>
        <v>12</v>
      </c>
      <c r="D5549">
        <v>1712</v>
      </c>
      <c r="E5549" t="s">
        <v>2374</v>
      </c>
      <c r="F5549" s="4">
        <v>45682232</v>
      </c>
      <c r="G5549" s="2">
        <v>222</v>
      </c>
      <c r="H5549" t="s">
        <v>5792</v>
      </c>
      <c r="AB5549" t="s">
        <v>5792</v>
      </c>
      <c r="AD5549" t="str">
        <f t="shared" si="260"/>
        <v xml:space="preserve">Civilná ochrana a bezpečnosť </v>
      </c>
    </row>
    <row r="5550" spans="1:30" x14ac:dyDescent="0.3">
      <c r="A5550" s="3">
        <v>44893</v>
      </c>
      <c r="B5550" s="2">
        <f t="shared" si="259"/>
        <v>2022</v>
      </c>
      <c r="C5550" s="2">
        <f t="shared" si="258"/>
        <v>11</v>
      </c>
      <c r="D5550">
        <v>1547</v>
      </c>
      <c r="E5550" t="s">
        <v>2526</v>
      </c>
      <c r="F5550" s="4">
        <v>45682232</v>
      </c>
      <c r="G5550" s="2">
        <v>222</v>
      </c>
      <c r="H5550" t="s">
        <v>5792</v>
      </c>
      <c r="AB5550" t="s">
        <v>5792</v>
      </c>
      <c r="AD5550" t="str">
        <f t="shared" si="260"/>
        <v xml:space="preserve">Civilná ochrana a bezpečnosť </v>
      </c>
    </row>
    <row r="5551" spans="1:30" x14ac:dyDescent="0.3">
      <c r="A5551" s="3">
        <v>44867</v>
      </c>
      <c r="B5551" s="2">
        <f t="shared" si="259"/>
        <v>2022</v>
      </c>
      <c r="C5551" s="2">
        <f t="shared" si="258"/>
        <v>11</v>
      </c>
      <c r="D5551">
        <v>1468</v>
      </c>
      <c r="E5551" t="s">
        <v>2618</v>
      </c>
      <c r="F5551" s="4">
        <v>45682232</v>
      </c>
      <c r="G5551" s="2">
        <v>222</v>
      </c>
      <c r="H5551" t="s">
        <v>5792</v>
      </c>
      <c r="AB5551" t="s">
        <v>5792</v>
      </c>
      <c r="AD5551" t="str">
        <f t="shared" si="260"/>
        <v xml:space="preserve">Civilná ochrana a bezpečnosť </v>
      </c>
    </row>
    <row r="5552" spans="1:30" x14ac:dyDescent="0.3">
      <c r="A5552" s="3">
        <v>44830</v>
      </c>
      <c r="B5552" s="2">
        <f t="shared" si="259"/>
        <v>2022</v>
      </c>
      <c r="C5552" s="2">
        <f t="shared" si="258"/>
        <v>9</v>
      </c>
      <c r="D5552">
        <v>1292</v>
      </c>
      <c r="E5552" t="s">
        <v>2775</v>
      </c>
      <c r="F5552" s="4">
        <v>45682232</v>
      </c>
      <c r="G5552" s="2">
        <v>286.38</v>
      </c>
      <c r="H5552" t="s">
        <v>5792</v>
      </c>
      <c r="AB5552" t="s">
        <v>5792</v>
      </c>
      <c r="AD5552" t="str">
        <f t="shared" si="260"/>
        <v xml:space="preserve">Civilná ochrana a bezpečnosť </v>
      </c>
    </row>
    <row r="5553" spans="1:30" x14ac:dyDescent="0.3">
      <c r="A5553" s="3">
        <v>45302</v>
      </c>
      <c r="B5553" s="2">
        <f t="shared" si="259"/>
        <v>2024</v>
      </c>
      <c r="C5553" s="2">
        <f t="shared" si="258"/>
        <v>1</v>
      </c>
      <c r="D5553" s="2">
        <v>1516</v>
      </c>
      <c r="E5553" t="s">
        <v>87</v>
      </c>
      <c r="F5553" s="4">
        <v>45739153</v>
      </c>
      <c r="G5553" s="2">
        <v>39.96</v>
      </c>
      <c r="I5553" t="s">
        <v>5792</v>
      </c>
      <c r="R5553" t="s">
        <v>5792</v>
      </c>
      <c r="X5553" t="s">
        <v>5792</v>
      </c>
      <c r="AD5553" t="str">
        <f t="shared" si="260"/>
        <v xml:space="preserve">Právne a porad. služby Školenia, konferencie, semináre, časopisy </v>
      </c>
    </row>
    <row r="5554" spans="1:30" x14ac:dyDescent="0.3">
      <c r="A5554" s="3">
        <v>45266</v>
      </c>
      <c r="B5554" s="2">
        <f t="shared" si="259"/>
        <v>2023</v>
      </c>
      <c r="C5554" s="2">
        <f t="shared" si="258"/>
        <v>12</v>
      </c>
      <c r="D5554" s="2">
        <v>1398</v>
      </c>
      <c r="E5554" t="s">
        <v>427</v>
      </c>
      <c r="F5554" s="4">
        <v>45739153</v>
      </c>
      <c r="G5554" s="2">
        <v>39.94</v>
      </c>
      <c r="I5554" t="s">
        <v>5792</v>
      </c>
      <c r="T5554" t="s">
        <v>5792</v>
      </c>
      <c r="X5554" t="s">
        <v>5792</v>
      </c>
      <c r="AD5554" t="str">
        <f t="shared" si="260"/>
        <v xml:space="preserve">Účtovníctvo a personalistika Školenia, konferencie, semináre, časopisy </v>
      </c>
    </row>
    <row r="5555" spans="1:30" x14ac:dyDescent="0.3">
      <c r="A5555" s="3">
        <v>44823</v>
      </c>
      <c r="B5555" s="2">
        <f t="shared" si="259"/>
        <v>2022</v>
      </c>
      <c r="C5555" s="2">
        <f t="shared" si="258"/>
        <v>9</v>
      </c>
      <c r="D5555">
        <v>1219</v>
      </c>
      <c r="E5555" t="s">
        <v>2805</v>
      </c>
      <c r="F5555" s="4">
        <v>45886458</v>
      </c>
      <c r="G5555" s="2">
        <v>120</v>
      </c>
      <c r="I5555" t="s">
        <v>5792</v>
      </c>
      <c r="Z5555" t="s">
        <v>5792</v>
      </c>
      <c r="AD5555" t="str">
        <f t="shared" si="260"/>
        <v xml:space="preserve">Zeleň a živ. Prostredie </v>
      </c>
    </row>
    <row r="5556" spans="1:30" x14ac:dyDescent="0.3">
      <c r="A5556" s="3">
        <v>45148</v>
      </c>
      <c r="B5556" s="2">
        <f t="shared" si="259"/>
        <v>2023</v>
      </c>
      <c r="C5556" s="2">
        <f t="shared" si="258"/>
        <v>8</v>
      </c>
      <c r="D5556" s="2">
        <v>767</v>
      </c>
      <c r="E5556" t="s">
        <v>1157</v>
      </c>
      <c r="F5556" s="4">
        <v>45948992</v>
      </c>
      <c r="G5556" s="2">
        <v>4218</v>
      </c>
      <c r="I5556" t="s">
        <v>5792</v>
      </c>
      <c r="P5556" t="s">
        <v>5792</v>
      </c>
      <c r="AD5556" t="str">
        <f t="shared" si="260"/>
        <v xml:space="preserve">IT služby, SW, licencie </v>
      </c>
    </row>
    <row r="5557" spans="1:30" x14ac:dyDescent="0.3">
      <c r="A5557" s="3">
        <v>45210</v>
      </c>
      <c r="B5557" s="2">
        <f t="shared" si="259"/>
        <v>2023</v>
      </c>
      <c r="C5557" s="2">
        <f t="shared" si="258"/>
        <v>10</v>
      </c>
      <c r="D5557" s="2">
        <v>1146</v>
      </c>
      <c r="E5557" t="s">
        <v>812</v>
      </c>
      <c r="F5557" s="4">
        <v>45956316</v>
      </c>
      <c r="G5557" s="2">
        <v>367</v>
      </c>
      <c r="I5557" t="s">
        <v>5792</v>
      </c>
      <c r="AB5557" t="s">
        <v>5792</v>
      </c>
      <c r="AD5557" t="str">
        <f t="shared" si="260"/>
        <v xml:space="preserve">Civilná ochrana a bezpečnosť </v>
      </c>
    </row>
    <row r="5558" spans="1:30" x14ac:dyDescent="0.3">
      <c r="A5558" s="3">
        <v>45288</v>
      </c>
      <c r="B5558" s="2">
        <f t="shared" si="259"/>
        <v>2023</v>
      </c>
      <c r="C5558" s="2">
        <f t="shared" si="258"/>
        <v>12</v>
      </c>
      <c r="D5558" s="2">
        <v>442</v>
      </c>
      <c r="E5558" t="s">
        <v>135</v>
      </c>
      <c r="F5558" s="4">
        <v>45978115</v>
      </c>
      <c r="G5558" s="2">
        <v>378.9</v>
      </c>
      <c r="I5558" t="s">
        <v>5792</v>
      </c>
      <c r="K5558" t="s">
        <v>5792</v>
      </c>
      <c r="AD5558" t="str">
        <f t="shared" si="260"/>
        <v xml:space="preserve">Investícia a údržba majetku </v>
      </c>
    </row>
    <row r="5559" spans="1:30" x14ac:dyDescent="0.3">
      <c r="A5559" s="3">
        <v>45288</v>
      </c>
      <c r="B5559" s="2">
        <f t="shared" si="259"/>
        <v>2023</v>
      </c>
      <c r="C5559" s="2">
        <f t="shared" si="258"/>
        <v>12</v>
      </c>
      <c r="D5559" s="2">
        <v>443</v>
      </c>
      <c r="E5559" t="s">
        <v>137</v>
      </c>
      <c r="F5559" s="4">
        <v>45978115</v>
      </c>
      <c r="G5559" s="2">
        <v>358.54</v>
      </c>
      <c r="I5559" t="s">
        <v>5792</v>
      </c>
      <c r="K5559" t="s">
        <v>5792</v>
      </c>
      <c r="AD5559" t="str">
        <f t="shared" si="260"/>
        <v xml:space="preserve">Investícia a údržba majetku </v>
      </c>
    </row>
    <row r="5560" spans="1:30" x14ac:dyDescent="0.3">
      <c r="A5560" s="3">
        <v>45281</v>
      </c>
      <c r="B5560" s="2">
        <f t="shared" si="259"/>
        <v>2023</v>
      </c>
      <c r="C5560" s="2">
        <f t="shared" si="258"/>
        <v>12</v>
      </c>
      <c r="D5560" s="2">
        <v>530</v>
      </c>
      <c r="E5560" t="s">
        <v>195</v>
      </c>
      <c r="F5560" s="4">
        <v>45978115</v>
      </c>
      <c r="G5560" s="2">
        <v>-144.34</v>
      </c>
      <c r="I5560" t="s">
        <v>5792</v>
      </c>
      <c r="K5560" t="s">
        <v>5792</v>
      </c>
      <c r="AD5560" t="str">
        <f t="shared" si="260"/>
        <v xml:space="preserve">Investícia a údržba majetku </v>
      </c>
    </row>
    <row r="5561" spans="1:30" x14ac:dyDescent="0.3">
      <c r="A5561" s="3">
        <v>45281</v>
      </c>
      <c r="B5561" s="2">
        <f t="shared" si="259"/>
        <v>2023</v>
      </c>
      <c r="C5561" s="2">
        <f t="shared" si="258"/>
        <v>12</v>
      </c>
      <c r="D5561" s="2">
        <v>529</v>
      </c>
      <c r="E5561" t="s">
        <v>196</v>
      </c>
      <c r="F5561" s="4">
        <v>45978115</v>
      </c>
      <c r="G5561" s="2">
        <v>-493.2</v>
      </c>
      <c r="I5561" t="s">
        <v>5792</v>
      </c>
      <c r="K5561" t="s">
        <v>5792</v>
      </c>
      <c r="AD5561" t="str">
        <f t="shared" si="260"/>
        <v xml:space="preserve">Investícia a údržba majetku </v>
      </c>
    </row>
    <row r="5562" spans="1:30" x14ac:dyDescent="0.3">
      <c r="A5562" s="3">
        <v>45281</v>
      </c>
      <c r="B5562" s="2">
        <f t="shared" si="259"/>
        <v>2023</v>
      </c>
      <c r="C5562" s="2">
        <f t="shared" si="258"/>
        <v>12</v>
      </c>
      <c r="D5562" s="2">
        <v>523</v>
      </c>
      <c r="E5562" t="s">
        <v>197</v>
      </c>
      <c r="F5562" s="4">
        <v>45978115</v>
      </c>
      <c r="G5562" s="2">
        <v>1955.99</v>
      </c>
      <c r="I5562" t="s">
        <v>5792</v>
      </c>
      <c r="K5562" t="s">
        <v>5792</v>
      </c>
      <c r="AD5562" t="str">
        <f t="shared" si="260"/>
        <v xml:space="preserve">Investícia a údržba majetku </v>
      </c>
    </row>
    <row r="5563" spans="1:30" x14ac:dyDescent="0.3">
      <c r="A5563" s="3">
        <v>45281</v>
      </c>
      <c r="B5563" s="2">
        <f t="shared" si="259"/>
        <v>2023</v>
      </c>
      <c r="C5563" s="2">
        <f t="shared" si="258"/>
        <v>12</v>
      </c>
      <c r="D5563" s="2">
        <v>521</v>
      </c>
      <c r="E5563" t="s">
        <v>198</v>
      </c>
      <c r="F5563" s="4">
        <v>45978115</v>
      </c>
      <c r="G5563" s="2">
        <v>4524.38</v>
      </c>
      <c r="I5563" t="s">
        <v>5792</v>
      </c>
      <c r="K5563" t="s">
        <v>5792</v>
      </c>
      <c r="AD5563" t="str">
        <f t="shared" si="260"/>
        <v xml:space="preserve">Investícia a údržba majetku </v>
      </c>
    </row>
    <row r="5564" spans="1:30" x14ac:dyDescent="0.3">
      <c r="A5564" s="3">
        <v>45281</v>
      </c>
      <c r="B5564" s="2">
        <f t="shared" si="259"/>
        <v>2023</v>
      </c>
      <c r="C5564" s="2">
        <f t="shared" si="258"/>
        <v>12</v>
      </c>
      <c r="D5564" s="2">
        <v>520</v>
      </c>
      <c r="E5564" t="s">
        <v>199</v>
      </c>
      <c r="F5564" s="4">
        <v>45978115</v>
      </c>
      <c r="G5564" s="2">
        <v>493.2</v>
      </c>
      <c r="I5564" t="s">
        <v>5792</v>
      </c>
      <c r="K5564" t="s">
        <v>5792</v>
      </c>
      <c r="AD5564" t="str">
        <f t="shared" si="260"/>
        <v xml:space="preserve">Investícia a údržba majetku </v>
      </c>
    </row>
    <row r="5565" spans="1:30" x14ac:dyDescent="0.3">
      <c r="A5565" s="3">
        <v>45281</v>
      </c>
      <c r="B5565" s="2">
        <f t="shared" si="259"/>
        <v>2023</v>
      </c>
      <c r="C5565" s="2">
        <f t="shared" si="258"/>
        <v>12</v>
      </c>
      <c r="D5565" s="2">
        <v>519</v>
      </c>
      <c r="E5565" t="s">
        <v>200</v>
      </c>
      <c r="F5565" s="4">
        <v>45978115</v>
      </c>
      <c r="G5565" s="2">
        <v>144.34</v>
      </c>
      <c r="I5565" t="s">
        <v>5792</v>
      </c>
      <c r="K5565" t="s">
        <v>5792</v>
      </c>
      <c r="AD5565" t="str">
        <f t="shared" si="260"/>
        <v xml:space="preserve">Investícia a údržba majetku </v>
      </c>
    </row>
    <row r="5566" spans="1:30" x14ac:dyDescent="0.3">
      <c r="A5566" s="3">
        <v>45281</v>
      </c>
      <c r="B5566" s="2">
        <f t="shared" si="259"/>
        <v>2023</v>
      </c>
      <c r="C5566" s="2">
        <f t="shared" si="258"/>
        <v>12</v>
      </c>
      <c r="D5566" s="2">
        <v>488</v>
      </c>
      <c r="E5566" t="s">
        <v>219</v>
      </c>
      <c r="F5566" s="4">
        <v>45978115</v>
      </c>
      <c r="G5566" s="2">
        <v>417.82</v>
      </c>
      <c r="I5566" t="s">
        <v>5792</v>
      </c>
      <c r="K5566" t="s">
        <v>5792</v>
      </c>
      <c r="AD5566" t="str">
        <f t="shared" si="260"/>
        <v xml:space="preserve">Investícia a údržba majetku </v>
      </c>
    </row>
    <row r="5567" spans="1:30" x14ac:dyDescent="0.3">
      <c r="A5567" s="3">
        <v>45281</v>
      </c>
      <c r="B5567" s="2">
        <f t="shared" si="259"/>
        <v>2023</v>
      </c>
      <c r="C5567" s="2">
        <f t="shared" si="258"/>
        <v>12</v>
      </c>
      <c r="D5567" s="2">
        <v>487</v>
      </c>
      <c r="E5567" t="s">
        <v>220</v>
      </c>
      <c r="F5567" s="4">
        <v>45978115</v>
      </c>
      <c r="G5567" s="2">
        <v>130.91999999999999</v>
      </c>
      <c r="I5567" t="s">
        <v>5792</v>
      </c>
      <c r="K5567" t="s">
        <v>5792</v>
      </c>
      <c r="AD5567" t="str">
        <f t="shared" si="260"/>
        <v xml:space="preserve">Investícia a údržba majetku </v>
      </c>
    </row>
    <row r="5568" spans="1:30" x14ac:dyDescent="0.3">
      <c r="A5568" s="3">
        <v>45280</v>
      </c>
      <c r="B5568" s="2">
        <f t="shared" si="259"/>
        <v>2023</v>
      </c>
      <c r="C5568" s="2">
        <f t="shared" si="258"/>
        <v>12</v>
      </c>
      <c r="D5568" s="2">
        <v>1402</v>
      </c>
      <c r="E5568" t="s">
        <v>259</v>
      </c>
      <c r="F5568" s="4">
        <v>45978115</v>
      </c>
      <c r="G5568" s="2">
        <v>320.24</v>
      </c>
      <c r="I5568" t="s">
        <v>5792</v>
      </c>
      <c r="K5568" t="s">
        <v>5792</v>
      </c>
      <c r="AD5568" t="str">
        <f t="shared" si="260"/>
        <v xml:space="preserve">Investícia a údržba majetku </v>
      </c>
    </row>
    <row r="5569" spans="1:30" x14ac:dyDescent="0.3">
      <c r="A5569" s="3">
        <v>45280</v>
      </c>
      <c r="B5569" s="2">
        <f t="shared" si="259"/>
        <v>2023</v>
      </c>
      <c r="C5569" s="2">
        <f t="shared" si="258"/>
        <v>12</v>
      </c>
      <c r="D5569" s="2">
        <v>1401</v>
      </c>
      <c r="E5569" t="s">
        <v>260</v>
      </c>
      <c r="F5569" s="4">
        <v>45978115</v>
      </c>
      <c r="G5569" s="2">
        <v>300.77999999999997</v>
      </c>
      <c r="I5569" t="s">
        <v>5792</v>
      </c>
      <c r="K5569" t="s">
        <v>5792</v>
      </c>
      <c r="AD5569" t="str">
        <f t="shared" si="260"/>
        <v xml:space="preserve">Investícia a údržba majetku </v>
      </c>
    </row>
    <row r="5570" spans="1:30" x14ac:dyDescent="0.3">
      <c r="A5570" s="3">
        <v>45274</v>
      </c>
      <c r="B5570" s="2">
        <f t="shared" si="259"/>
        <v>2023</v>
      </c>
      <c r="C5570" s="2">
        <f t="shared" ref="C5570:C5633" si="261">MONTH(A5570)</f>
        <v>12</v>
      </c>
      <c r="D5570" s="2">
        <v>1374</v>
      </c>
      <c r="E5570" t="s">
        <v>337</v>
      </c>
      <c r="F5570" s="4">
        <v>45978115</v>
      </c>
      <c r="G5570" s="2">
        <v>128.47999999999999</v>
      </c>
      <c r="I5570" t="s">
        <v>5792</v>
      </c>
      <c r="K5570" t="s">
        <v>5792</v>
      </c>
      <c r="AD5570" t="str">
        <f t="shared" si="260"/>
        <v xml:space="preserve">Investícia a údržba majetku </v>
      </c>
    </row>
    <row r="5571" spans="1:30" x14ac:dyDescent="0.3">
      <c r="A5571" s="3">
        <v>45267</v>
      </c>
      <c r="B5571" s="2">
        <f t="shared" ref="B5571:B5634" si="262">YEAR(A5571)</f>
        <v>2023</v>
      </c>
      <c r="C5571" s="2">
        <f t="shared" si="261"/>
        <v>12</v>
      </c>
      <c r="D5571" s="2">
        <v>1342</v>
      </c>
      <c r="E5571" t="s">
        <v>402</v>
      </c>
      <c r="F5571" s="4">
        <v>45978115</v>
      </c>
      <c r="G5571" s="2">
        <v>995.8</v>
      </c>
      <c r="I5571" t="s">
        <v>5792</v>
      </c>
      <c r="K5571" t="s">
        <v>5792</v>
      </c>
      <c r="AD5571" t="str">
        <f t="shared" ref="AD5571:AD5634" si="263">_xlfn.CONCAT(IF($K5571="x",_xlfn.CONCAT($K$1, " "),""),IF($L5571="x",_xlfn.CONCAT($L$1, " "),""),IF($M5571="x",_xlfn.CONCAT($M$1, " "),""),IF($N5571="x",_xlfn.CONCAT($N$1, " "),""),IF($O5571="x",_xlfn.CONCAT($O$1, " "),""),IF($P5571="x",_xlfn.CONCAT($P$1, " "),""),IF($Q5571="x",_xlfn.CONCAT($Q$1, " "),""),IF($R5571="x",_xlfn.CONCAT($R$1, " "),""),IF($S5571="x",_xlfn.CONCAT($S$1, " "),""), IF($T5571="x",_xlfn.CONCAT($T$1, " "),""),IF($U5571="x",_xlfn.CONCAT($U$1, " "),""),IF($V5571="x",_xlfn.CONCAT($V$1, " "),""),IF($W5571="x",_xlfn.CONCAT($W$1, " "),""),IF($X5571="x",_xlfn.CONCAT($X$1, " "),""),IF($Y5571="x",_xlfn.CONCAT($Y$1, " "),""),IF($Z5571="x",_xlfn.CONCAT($Z$1, " "),""),IF($AA5571="x",_xlfn.CONCAT($AA$1, " "),""),IF($AB5571="x",_xlfn.CONCAT($AB$1, " "),""),IF($AC5571="x",_xlfn.CONCAT($AC$1, " "),""))</f>
        <v xml:space="preserve">Investícia a údržba majetku </v>
      </c>
    </row>
    <row r="5572" spans="1:30" x14ac:dyDescent="0.3">
      <c r="A5572" s="3">
        <v>45257</v>
      </c>
      <c r="B5572" s="2">
        <f t="shared" si="262"/>
        <v>2023</v>
      </c>
      <c r="C5572" s="2">
        <f t="shared" si="261"/>
        <v>11</v>
      </c>
      <c r="D5572" s="2">
        <v>1237</v>
      </c>
      <c r="E5572" t="s">
        <v>496</v>
      </c>
      <c r="F5572" s="4">
        <v>45978115</v>
      </c>
      <c r="G5572" s="2">
        <v>241.66</v>
      </c>
      <c r="I5572" t="s">
        <v>5792</v>
      </c>
      <c r="K5572" t="s">
        <v>5792</v>
      </c>
      <c r="AD5572" t="str">
        <f t="shared" si="263"/>
        <v xml:space="preserve">Investícia a údržba majetku </v>
      </c>
    </row>
    <row r="5573" spans="1:30" x14ac:dyDescent="0.3">
      <c r="A5573" s="3">
        <v>45257</v>
      </c>
      <c r="B5573" s="2">
        <f t="shared" si="262"/>
        <v>2023</v>
      </c>
      <c r="C5573" s="2">
        <f t="shared" si="261"/>
        <v>11</v>
      </c>
      <c r="D5573" s="2">
        <v>1235</v>
      </c>
      <c r="E5573" t="s">
        <v>497</v>
      </c>
      <c r="F5573" s="4">
        <v>45978115</v>
      </c>
      <c r="G5573" s="2">
        <v>485.62</v>
      </c>
      <c r="I5573" t="s">
        <v>5792</v>
      </c>
      <c r="K5573" t="s">
        <v>5792</v>
      </c>
      <c r="AD5573" t="str">
        <f t="shared" si="263"/>
        <v xml:space="preserve">Investícia a údržba majetku </v>
      </c>
    </row>
    <row r="5574" spans="1:30" x14ac:dyDescent="0.3">
      <c r="A5574" s="3">
        <v>45257</v>
      </c>
      <c r="B5574" s="2">
        <f t="shared" si="262"/>
        <v>2023</v>
      </c>
      <c r="C5574" s="2">
        <f t="shared" si="261"/>
        <v>11</v>
      </c>
      <c r="D5574" s="2">
        <v>1234</v>
      </c>
      <c r="E5574" t="s">
        <v>498</v>
      </c>
      <c r="F5574" s="4">
        <v>45978115</v>
      </c>
      <c r="G5574" s="2">
        <v>152.94999999999999</v>
      </c>
      <c r="I5574" t="s">
        <v>5792</v>
      </c>
      <c r="K5574" t="s">
        <v>5792</v>
      </c>
      <c r="AD5574" t="str">
        <f t="shared" si="263"/>
        <v xml:space="preserve">Investícia a údržba majetku </v>
      </c>
    </row>
    <row r="5575" spans="1:30" x14ac:dyDescent="0.3">
      <c r="A5575" s="3">
        <v>45252</v>
      </c>
      <c r="B5575" s="2">
        <f t="shared" si="262"/>
        <v>2023</v>
      </c>
      <c r="C5575" s="2">
        <f t="shared" si="261"/>
        <v>11</v>
      </c>
      <c r="D5575" s="2">
        <v>1229</v>
      </c>
      <c r="E5575" t="s">
        <v>548</v>
      </c>
      <c r="F5575" s="4">
        <v>45978115</v>
      </c>
      <c r="G5575" s="2">
        <v>1297.94</v>
      </c>
      <c r="I5575" t="s">
        <v>5792</v>
      </c>
      <c r="K5575" t="s">
        <v>5792</v>
      </c>
      <c r="AD5575" t="str">
        <f t="shared" si="263"/>
        <v xml:space="preserve">Investícia a údržba majetku </v>
      </c>
    </row>
    <row r="5576" spans="1:30" x14ac:dyDescent="0.3">
      <c r="A5576" s="3">
        <v>45245</v>
      </c>
      <c r="B5576" s="2">
        <f t="shared" si="262"/>
        <v>2023</v>
      </c>
      <c r="C5576" s="2">
        <f t="shared" si="261"/>
        <v>11</v>
      </c>
      <c r="D5576" s="2">
        <v>1215</v>
      </c>
      <c r="E5576" t="s">
        <v>590</v>
      </c>
      <c r="F5576" s="4">
        <v>45978115</v>
      </c>
      <c r="G5576" s="2">
        <v>1025.57</v>
      </c>
      <c r="I5576" t="s">
        <v>5792</v>
      </c>
      <c r="K5576" t="s">
        <v>5792</v>
      </c>
      <c r="AD5576" t="str">
        <f t="shared" si="263"/>
        <v xml:space="preserve">Investícia a údržba majetku </v>
      </c>
    </row>
    <row r="5577" spans="1:30" x14ac:dyDescent="0.3">
      <c r="A5577" s="3">
        <v>45244</v>
      </c>
      <c r="B5577" s="2">
        <f t="shared" si="262"/>
        <v>2023</v>
      </c>
      <c r="C5577" s="2">
        <f t="shared" si="261"/>
        <v>11</v>
      </c>
      <c r="D5577" s="2">
        <v>1236</v>
      </c>
      <c r="E5577" t="s">
        <v>619</v>
      </c>
      <c r="F5577" s="4">
        <v>45978115</v>
      </c>
      <c r="G5577" s="2">
        <v>1233.0999999999999</v>
      </c>
      <c r="I5577" t="s">
        <v>5792</v>
      </c>
      <c r="K5577" t="s">
        <v>5792</v>
      </c>
      <c r="AD5577" t="str">
        <f t="shared" si="263"/>
        <v xml:space="preserve">Investícia a údržba majetku </v>
      </c>
    </row>
    <row r="5578" spans="1:30" x14ac:dyDescent="0.3">
      <c r="A5578" s="3">
        <v>45239</v>
      </c>
      <c r="B5578" s="2">
        <f t="shared" si="262"/>
        <v>2023</v>
      </c>
      <c r="C5578" s="2">
        <f t="shared" si="261"/>
        <v>11</v>
      </c>
      <c r="D5578" s="2">
        <v>1214</v>
      </c>
      <c r="E5578" t="s">
        <v>625</v>
      </c>
      <c r="F5578" s="4">
        <v>45978115</v>
      </c>
      <c r="G5578" s="2">
        <v>161.41</v>
      </c>
      <c r="I5578" t="s">
        <v>5792</v>
      </c>
      <c r="K5578" t="s">
        <v>5792</v>
      </c>
      <c r="AD5578" t="str">
        <f t="shared" si="263"/>
        <v xml:space="preserve">Investícia a údržba majetku </v>
      </c>
    </row>
    <row r="5579" spans="1:30" x14ac:dyDescent="0.3">
      <c r="A5579" s="3">
        <v>45225</v>
      </c>
      <c r="B5579" s="2">
        <f t="shared" si="262"/>
        <v>2023</v>
      </c>
      <c r="C5579" s="2">
        <f t="shared" si="261"/>
        <v>10</v>
      </c>
      <c r="D5579" s="2">
        <v>1110</v>
      </c>
      <c r="E5579" t="s">
        <v>692</v>
      </c>
      <c r="F5579" s="4">
        <v>45978115</v>
      </c>
      <c r="G5579" s="2">
        <v>257.87</v>
      </c>
      <c r="I5579" t="s">
        <v>5792</v>
      </c>
      <c r="K5579" t="s">
        <v>5792</v>
      </c>
      <c r="AD5579" t="str">
        <f t="shared" si="263"/>
        <v xml:space="preserve">Investícia a údržba majetku </v>
      </c>
    </row>
    <row r="5580" spans="1:30" x14ac:dyDescent="0.3">
      <c r="A5580" s="3">
        <v>45216</v>
      </c>
      <c r="B5580" s="2">
        <f t="shared" si="262"/>
        <v>2023</v>
      </c>
      <c r="C5580" s="2">
        <f t="shared" si="261"/>
        <v>10</v>
      </c>
      <c r="D5580" s="2">
        <v>1036</v>
      </c>
      <c r="E5580" t="s">
        <v>776</v>
      </c>
      <c r="F5580" s="4">
        <v>45978115</v>
      </c>
      <c r="G5580" s="2">
        <v>1088.18</v>
      </c>
      <c r="I5580" t="s">
        <v>5792</v>
      </c>
      <c r="K5580" t="s">
        <v>5792</v>
      </c>
      <c r="AD5580" t="str">
        <f t="shared" si="263"/>
        <v xml:space="preserve">Investícia a údržba majetku </v>
      </c>
    </row>
    <row r="5581" spans="1:30" x14ac:dyDescent="0.3">
      <c r="A5581" s="3">
        <v>45204</v>
      </c>
      <c r="B5581" s="2">
        <f t="shared" si="262"/>
        <v>2023</v>
      </c>
      <c r="C5581" s="2">
        <f t="shared" si="261"/>
        <v>10</v>
      </c>
      <c r="D5581" s="2">
        <v>952</v>
      </c>
      <c r="E5581" t="s">
        <v>860</v>
      </c>
      <c r="F5581" s="4">
        <v>45978115</v>
      </c>
      <c r="G5581" s="2">
        <v>1575.48</v>
      </c>
      <c r="I5581" t="s">
        <v>5792</v>
      </c>
      <c r="K5581" t="s">
        <v>5792</v>
      </c>
      <c r="AD5581" t="str">
        <f t="shared" si="263"/>
        <v xml:space="preserve">Investícia a údržba majetku </v>
      </c>
    </row>
    <row r="5582" spans="1:30" x14ac:dyDescent="0.3">
      <c r="A5582" s="3">
        <v>45204</v>
      </c>
      <c r="B5582" s="2">
        <f t="shared" si="262"/>
        <v>2023</v>
      </c>
      <c r="C5582" s="2">
        <f t="shared" si="261"/>
        <v>10</v>
      </c>
      <c r="D5582" s="2">
        <v>948</v>
      </c>
      <c r="E5582" t="s">
        <v>861</v>
      </c>
      <c r="F5582" s="4">
        <v>45978115</v>
      </c>
      <c r="G5582" s="2">
        <v>1154.52</v>
      </c>
      <c r="I5582" t="s">
        <v>5792</v>
      </c>
      <c r="K5582" t="s">
        <v>5792</v>
      </c>
      <c r="AD5582" t="str">
        <f t="shared" si="263"/>
        <v xml:space="preserve">Investícia a údržba majetku </v>
      </c>
    </row>
    <row r="5583" spans="1:30" x14ac:dyDescent="0.3">
      <c r="A5583" s="3">
        <v>45197</v>
      </c>
      <c r="B5583" s="2">
        <f t="shared" si="262"/>
        <v>2023</v>
      </c>
      <c r="C5583" s="2">
        <f t="shared" si="261"/>
        <v>9</v>
      </c>
      <c r="D5583" s="2">
        <v>956</v>
      </c>
      <c r="E5583" t="s">
        <v>886</v>
      </c>
      <c r="F5583" s="4">
        <v>45978115</v>
      </c>
      <c r="G5583" s="2">
        <v>312.56</v>
      </c>
      <c r="I5583" t="s">
        <v>5792</v>
      </c>
      <c r="K5583" t="s">
        <v>5792</v>
      </c>
      <c r="AD5583" t="str">
        <f t="shared" si="263"/>
        <v xml:space="preserve">Investícia a údržba majetku </v>
      </c>
    </row>
    <row r="5584" spans="1:30" x14ac:dyDescent="0.3">
      <c r="A5584" s="3">
        <v>45197</v>
      </c>
      <c r="B5584" s="2">
        <f t="shared" si="262"/>
        <v>2023</v>
      </c>
      <c r="C5584" s="2">
        <f t="shared" si="261"/>
        <v>9</v>
      </c>
      <c r="D5584" s="2">
        <v>955</v>
      </c>
      <c r="E5584" t="s">
        <v>887</v>
      </c>
      <c r="F5584" s="4">
        <v>45978115</v>
      </c>
      <c r="G5584" s="2">
        <v>362.23</v>
      </c>
      <c r="I5584" t="s">
        <v>5792</v>
      </c>
      <c r="K5584" t="s">
        <v>5792</v>
      </c>
      <c r="AD5584" t="str">
        <f t="shared" si="263"/>
        <v xml:space="preserve">Investícia a údržba majetku </v>
      </c>
    </row>
    <row r="5585" spans="1:30" x14ac:dyDescent="0.3">
      <c r="A5585" s="3">
        <v>45197</v>
      </c>
      <c r="B5585" s="2">
        <f t="shared" si="262"/>
        <v>2023</v>
      </c>
      <c r="C5585" s="2">
        <f t="shared" si="261"/>
        <v>9</v>
      </c>
      <c r="D5585" s="2">
        <v>954</v>
      </c>
      <c r="E5585" t="s">
        <v>888</v>
      </c>
      <c r="F5585" s="4">
        <v>45978115</v>
      </c>
      <c r="G5585" s="2">
        <v>125.4</v>
      </c>
      <c r="I5585" t="s">
        <v>5792</v>
      </c>
      <c r="K5585" t="s">
        <v>5792</v>
      </c>
      <c r="AD5585" t="str">
        <f t="shared" si="263"/>
        <v xml:space="preserve">Investícia a údržba majetku </v>
      </c>
    </row>
    <row r="5586" spans="1:30" x14ac:dyDescent="0.3">
      <c r="A5586" s="3">
        <v>45197</v>
      </c>
      <c r="B5586" s="2">
        <f t="shared" si="262"/>
        <v>2023</v>
      </c>
      <c r="C5586" s="2">
        <f t="shared" si="261"/>
        <v>9</v>
      </c>
      <c r="D5586" s="2">
        <v>953</v>
      </c>
      <c r="E5586" t="s">
        <v>889</v>
      </c>
      <c r="F5586" s="4">
        <v>45978115</v>
      </c>
      <c r="G5586" s="2">
        <v>889.51</v>
      </c>
      <c r="I5586" t="s">
        <v>5792</v>
      </c>
      <c r="K5586" t="s">
        <v>5792</v>
      </c>
      <c r="AD5586" t="str">
        <f t="shared" si="263"/>
        <v xml:space="preserve">Investícia a údržba majetku </v>
      </c>
    </row>
    <row r="5587" spans="1:30" x14ac:dyDescent="0.3">
      <c r="A5587" s="3">
        <v>45196</v>
      </c>
      <c r="B5587" s="2">
        <f t="shared" si="262"/>
        <v>2023</v>
      </c>
      <c r="C5587" s="2">
        <f t="shared" si="261"/>
        <v>9</v>
      </c>
      <c r="D5587" s="2">
        <v>949</v>
      </c>
      <c r="E5587" t="s">
        <v>890</v>
      </c>
      <c r="F5587" s="4">
        <v>45978115</v>
      </c>
      <c r="G5587" s="2">
        <v>134.65</v>
      </c>
      <c r="I5587" t="s">
        <v>5792</v>
      </c>
      <c r="K5587" t="s">
        <v>5792</v>
      </c>
      <c r="AD5587" t="str">
        <f t="shared" si="263"/>
        <v xml:space="preserve">Investícia a údržba majetku </v>
      </c>
    </row>
    <row r="5588" spans="1:30" x14ac:dyDescent="0.3">
      <c r="A5588" s="3">
        <v>45196</v>
      </c>
      <c r="B5588" s="2">
        <f t="shared" si="262"/>
        <v>2023</v>
      </c>
      <c r="C5588" s="2">
        <f t="shared" si="261"/>
        <v>9</v>
      </c>
      <c r="D5588" s="2">
        <v>950</v>
      </c>
      <c r="E5588" t="s">
        <v>891</v>
      </c>
      <c r="F5588" s="4">
        <v>45978115</v>
      </c>
      <c r="G5588" s="2">
        <v>71.88</v>
      </c>
      <c r="I5588" t="s">
        <v>5792</v>
      </c>
      <c r="K5588" t="s">
        <v>5792</v>
      </c>
      <c r="AD5588" t="str">
        <f t="shared" si="263"/>
        <v xml:space="preserve">Investícia a údržba majetku </v>
      </c>
    </row>
    <row r="5589" spans="1:30" x14ac:dyDescent="0.3">
      <c r="A5589" s="3">
        <v>45196</v>
      </c>
      <c r="B5589" s="2">
        <f t="shared" si="262"/>
        <v>2023</v>
      </c>
      <c r="C5589" s="2">
        <f t="shared" si="261"/>
        <v>9</v>
      </c>
      <c r="D5589" s="2">
        <v>951</v>
      </c>
      <c r="E5589" t="s">
        <v>892</v>
      </c>
      <c r="F5589" s="4">
        <v>45978115</v>
      </c>
      <c r="G5589" s="2">
        <v>189.29</v>
      </c>
      <c r="I5589" t="s">
        <v>5792</v>
      </c>
      <c r="K5589" t="s">
        <v>5792</v>
      </c>
      <c r="AD5589" t="str">
        <f t="shared" si="263"/>
        <v xml:space="preserve">Investícia a údržba majetku </v>
      </c>
    </row>
    <row r="5590" spans="1:30" x14ac:dyDescent="0.3">
      <c r="A5590" s="3">
        <v>45194</v>
      </c>
      <c r="B5590" s="2">
        <f t="shared" si="262"/>
        <v>2023</v>
      </c>
      <c r="C5590" s="2">
        <f t="shared" si="261"/>
        <v>9</v>
      </c>
      <c r="D5590" s="2">
        <v>881</v>
      </c>
      <c r="E5590" t="s">
        <v>916</v>
      </c>
      <c r="F5590" s="4">
        <v>45978115</v>
      </c>
      <c r="G5590" s="2">
        <v>312.38</v>
      </c>
      <c r="I5590" t="s">
        <v>5792</v>
      </c>
      <c r="K5590" t="s">
        <v>5792</v>
      </c>
      <c r="AD5590" t="str">
        <f t="shared" si="263"/>
        <v xml:space="preserve">Investícia a údržba majetku </v>
      </c>
    </row>
    <row r="5591" spans="1:30" x14ac:dyDescent="0.3">
      <c r="A5591" s="3">
        <v>45161</v>
      </c>
      <c r="B5591" s="2">
        <f t="shared" si="262"/>
        <v>2023</v>
      </c>
      <c r="C5591" s="2">
        <f t="shared" si="261"/>
        <v>8</v>
      </c>
      <c r="D5591" s="2">
        <v>793</v>
      </c>
      <c r="E5591" t="s">
        <v>1102</v>
      </c>
      <c r="F5591" s="4">
        <v>45978115</v>
      </c>
      <c r="G5591" s="2">
        <v>315.48</v>
      </c>
      <c r="I5591" t="s">
        <v>5792</v>
      </c>
      <c r="K5591" t="s">
        <v>5792</v>
      </c>
      <c r="AD5591" t="str">
        <f t="shared" si="263"/>
        <v xml:space="preserve">Investícia a údržba majetku </v>
      </c>
    </row>
    <row r="5592" spans="1:30" x14ac:dyDescent="0.3">
      <c r="A5592" s="3">
        <v>45154</v>
      </c>
      <c r="B5592" s="2">
        <f t="shared" si="262"/>
        <v>2023</v>
      </c>
      <c r="C5592" s="2">
        <f t="shared" si="261"/>
        <v>8</v>
      </c>
      <c r="D5592" s="2">
        <v>789</v>
      </c>
      <c r="E5592" t="s">
        <v>1147</v>
      </c>
      <c r="F5592" s="4">
        <v>45978115</v>
      </c>
      <c r="G5592" s="2">
        <v>1140.4000000000001</v>
      </c>
      <c r="I5592" t="s">
        <v>5792</v>
      </c>
      <c r="K5592" t="s">
        <v>5792</v>
      </c>
      <c r="AD5592" t="str">
        <f t="shared" si="263"/>
        <v xml:space="preserve">Investícia a údržba majetku </v>
      </c>
    </row>
    <row r="5593" spans="1:30" x14ac:dyDescent="0.3">
      <c r="A5593" s="3">
        <v>45148</v>
      </c>
      <c r="B5593" s="2">
        <f t="shared" si="262"/>
        <v>2023</v>
      </c>
      <c r="C5593" s="2">
        <f t="shared" si="261"/>
        <v>8</v>
      </c>
      <c r="D5593" s="2">
        <v>764</v>
      </c>
      <c r="E5593" t="s">
        <v>1159</v>
      </c>
      <c r="F5593" s="4">
        <v>45978115</v>
      </c>
      <c r="G5593" s="2">
        <v>1867.2</v>
      </c>
      <c r="I5593" t="s">
        <v>5792</v>
      </c>
      <c r="K5593" t="s">
        <v>5792</v>
      </c>
      <c r="AD5593" t="str">
        <f t="shared" si="263"/>
        <v xml:space="preserve">Investícia a údržba majetku </v>
      </c>
    </row>
    <row r="5594" spans="1:30" x14ac:dyDescent="0.3">
      <c r="A5594" s="3">
        <v>45132</v>
      </c>
      <c r="B5594" s="2">
        <f t="shared" si="262"/>
        <v>2023</v>
      </c>
      <c r="C5594" s="2">
        <f t="shared" si="261"/>
        <v>7</v>
      </c>
      <c r="D5594" s="2">
        <v>678</v>
      </c>
      <c r="E5594" t="s">
        <v>1265</v>
      </c>
      <c r="F5594" s="4">
        <v>45978115</v>
      </c>
      <c r="G5594" s="2">
        <v>153.36000000000001</v>
      </c>
      <c r="I5594" t="s">
        <v>5792</v>
      </c>
      <c r="K5594" t="s">
        <v>5792</v>
      </c>
      <c r="AD5594" t="str">
        <f t="shared" si="263"/>
        <v xml:space="preserve">Investícia a údržba majetku </v>
      </c>
    </row>
    <row r="5595" spans="1:30" x14ac:dyDescent="0.3">
      <c r="A5595" s="3">
        <v>45132</v>
      </c>
      <c r="B5595" s="2">
        <f t="shared" si="262"/>
        <v>2023</v>
      </c>
      <c r="C5595" s="2">
        <f t="shared" si="261"/>
        <v>7</v>
      </c>
      <c r="D5595" s="2">
        <v>677</v>
      </c>
      <c r="E5595" t="s">
        <v>1266</v>
      </c>
      <c r="F5595" s="4">
        <v>45978115</v>
      </c>
      <c r="G5595" s="2">
        <v>189.29</v>
      </c>
      <c r="I5595" t="s">
        <v>5792</v>
      </c>
      <c r="K5595" t="s">
        <v>5792</v>
      </c>
      <c r="AD5595" t="str">
        <f t="shared" si="263"/>
        <v xml:space="preserve">Investícia a údržba majetku </v>
      </c>
    </row>
    <row r="5596" spans="1:30" x14ac:dyDescent="0.3">
      <c r="A5596" s="3">
        <v>45132</v>
      </c>
      <c r="B5596" s="2">
        <f t="shared" si="262"/>
        <v>2023</v>
      </c>
      <c r="C5596" s="2">
        <f t="shared" si="261"/>
        <v>7</v>
      </c>
      <c r="D5596" s="2">
        <v>667</v>
      </c>
      <c r="E5596" t="s">
        <v>1268</v>
      </c>
      <c r="F5596" s="4">
        <v>45978115</v>
      </c>
      <c r="G5596" s="2">
        <v>238.57</v>
      </c>
      <c r="I5596" t="s">
        <v>5792</v>
      </c>
      <c r="K5596" t="s">
        <v>5792</v>
      </c>
      <c r="AD5596" t="str">
        <f t="shared" si="263"/>
        <v xml:space="preserve">Investícia a údržba majetku </v>
      </c>
    </row>
    <row r="5597" spans="1:30" x14ac:dyDescent="0.3">
      <c r="A5597" s="3">
        <v>45126</v>
      </c>
      <c r="B5597" s="2">
        <f t="shared" si="262"/>
        <v>2023</v>
      </c>
      <c r="C5597" s="2">
        <f t="shared" si="261"/>
        <v>7</v>
      </c>
      <c r="D5597" s="2">
        <v>668</v>
      </c>
      <c r="E5597" t="s">
        <v>1292</v>
      </c>
      <c r="F5597" s="4">
        <v>45978115</v>
      </c>
      <c r="G5597" s="2">
        <v>1064.72</v>
      </c>
      <c r="I5597" t="s">
        <v>5792</v>
      </c>
      <c r="K5597" t="s">
        <v>5792</v>
      </c>
      <c r="AD5597" t="str">
        <f t="shared" si="263"/>
        <v xml:space="preserve">Investícia a údržba majetku </v>
      </c>
    </row>
    <row r="5598" spans="1:30" x14ac:dyDescent="0.3">
      <c r="A5598" s="3">
        <v>45126</v>
      </c>
      <c r="B5598" s="2">
        <f t="shared" si="262"/>
        <v>2023</v>
      </c>
      <c r="C5598" s="2">
        <f t="shared" si="261"/>
        <v>7</v>
      </c>
      <c r="D5598" s="2">
        <v>666</v>
      </c>
      <c r="E5598" t="s">
        <v>1293</v>
      </c>
      <c r="F5598" s="4">
        <v>45978115</v>
      </c>
      <c r="G5598" s="2">
        <v>153.36000000000001</v>
      </c>
      <c r="I5598" t="s">
        <v>5792</v>
      </c>
      <c r="K5598" t="s">
        <v>5792</v>
      </c>
      <c r="AD5598" t="str">
        <f t="shared" si="263"/>
        <v xml:space="preserve">Investícia a údržba majetku </v>
      </c>
    </row>
    <row r="5599" spans="1:30" x14ac:dyDescent="0.3">
      <c r="A5599" s="3">
        <v>45126</v>
      </c>
      <c r="B5599" s="2">
        <f t="shared" si="262"/>
        <v>2023</v>
      </c>
      <c r="C5599" s="2">
        <f t="shared" si="261"/>
        <v>7</v>
      </c>
      <c r="D5599" s="2">
        <v>663</v>
      </c>
      <c r="E5599" t="s">
        <v>1294</v>
      </c>
      <c r="F5599" s="4">
        <v>45978115</v>
      </c>
      <c r="G5599" s="2">
        <v>356.89</v>
      </c>
      <c r="I5599" t="s">
        <v>5792</v>
      </c>
      <c r="K5599" t="s">
        <v>5792</v>
      </c>
      <c r="AD5599" t="str">
        <f t="shared" si="263"/>
        <v xml:space="preserve">Investícia a údržba majetku </v>
      </c>
    </row>
    <row r="5600" spans="1:30" x14ac:dyDescent="0.3">
      <c r="A5600" s="3">
        <v>45120</v>
      </c>
      <c r="B5600" s="2">
        <f t="shared" si="262"/>
        <v>2023</v>
      </c>
      <c r="C5600" s="2">
        <f t="shared" si="261"/>
        <v>7</v>
      </c>
      <c r="D5600" s="2">
        <v>665</v>
      </c>
      <c r="E5600" t="s">
        <v>1321</v>
      </c>
      <c r="F5600" s="4">
        <v>45978115</v>
      </c>
      <c r="G5600" s="2">
        <v>837.55</v>
      </c>
      <c r="I5600" t="s">
        <v>5792</v>
      </c>
      <c r="K5600" t="s">
        <v>5792</v>
      </c>
      <c r="AD5600" t="str">
        <f t="shared" si="263"/>
        <v xml:space="preserve">Investícia a údržba majetku </v>
      </c>
    </row>
    <row r="5601" spans="1:30" x14ac:dyDescent="0.3">
      <c r="A5601" s="3">
        <v>45120</v>
      </c>
      <c r="B5601" s="2">
        <f t="shared" si="262"/>
        <v>2023</v>
      </c>
      <c r="C5601" s="2">
        <f t="shared" si="261"/>
        <v>7</v>
      </c>
      <c r="D5601" s="2">
        <v>664</v>
      </c>
      <c r="E5601" t="s">
        <v>1322</v>
      </c>
      <c r="F5601" s="4">
        <v>45978115</v>
      </c>
      <c r="G5601" s="2">
        <v>126.19</v>
      </c>
      <c r="I5601" t="s">
        <v>5792</v>
      </c>
      <c r="K5601" t="s">
        <v>5792</v>
      </c>
      <c r="AD5601" t="str">
        <f t="shared" si="263"/>
        <v xml:space="preserve">Investícia a údržba majetku </v>
      </c>
    </row>
    <row r="5602" spans="1:30" x14ac:dyDescent="0.3">
      <c r="A5602" s="3">
        <v>44998</v>
      </c>
      <c r="B5602" s="2">
        <f t="shared" si="262"/>
        <v>2023</v>
      </c>
      <c r="C5602" s="2">
        <f t="shared" si="261"/>
        <v>3</v>
      </c>
      <c r="D5602" s="2">
        <v>156</v>
      </c>
      <c r="E5602" t="s">
        <v>1936</v>
      </c>
      <c r="F5602" s="4">
        <v>45978115</v>
      </c>
      <c r="G5602" s="2">
        <v>234.36</v>
      </c>
      <c r="I5602" t="s">
        <v>5792</v>
      </c>
      <c r="K5602" t="s">
        <v>5792</v>
      </c>
      <c r="AD5602" t="str">
        <f t="shared" si="263"/>
        <v xml:space="preserve">Investícia a údržba majetku </v>
      </c>
    </row>
    <row r="5603" spans="1:30" x14ac:dyDescent="0.3">
      <c r="A5603" s="3">
        <v>44658</v>
      </c>
      <c r="B5603" s="2">
        <f t="shared" si="262"/>
        <v>2022</v>
      </c>
      <c r="C5603" s="2">
        <f t="shared" si="261"/>
        <v>4</v>
      </c>
      <c r="D5603">
        <v>385</v>
      </c>
      <c r="E5603" t="s">
        <v>3540</v>
      </c>
      <c r="F5603" s="4">
        <v>45978115</v>
      </c>
      <c r="G5603" s="2">
        <v>907.44</v>
      </c>
      <c r="I5603" t="s">
        <v>5792</v>
      </c>
      <c r="K5603" t="s">
        <v>5792</v>
      </c>
      <c r="AD5603" t="str">
        <f t="shared" si="263"/>
        <v xml:space="preserve">Investícia a údržba majetku </v>
      </c>
    </row>
    <row r="5604" spans="1:30" x14ac:dyDescent="0.3">
      <c r="A5604" s="3">
        <v>44616</v>
      </c>
      <c r="B5604" s="2">
        <f t="shared" si="262"/>
        <v>2022</v>
      </c>
      <c r="C5604" s="2">
        <f t="shared" si="261"/>
        <v>2</v>
      </c>
      <c r="D5604">
        <v>186</v>
      </c>
      <c r="E5604" t="s">
        <v>3740</v>
      </c>
      <c r="F5604" s="4">
        <v>45978115</v>
      </c>
      <c r="G5604" s="2">
        <v>1137</v>
      </c>
      <c r="I5604" t="s">
        <v>5792</v>
      </c>
      <c r="K5604" t="s">
        <v>5792</v>
      </c>
      <c r="AD5604" t="str">
        <f t="shared" si="263"/>
        <v xml:space="preserve">Investícia a údržba majetku </v>
      </c>
    </row>
    <row r="5605" spans="1:30" x14ac:dyDescent="0.3">
      <c r="A5605" s="3">
        <v>44559</v>
      </c>
      <c r="B5605" s="2">
        <f t="shared" si="262"/>
        <v>2021</v>
      </c>
      <c r="C5605" s="2">
        <f t="shared" si="261"/>
        <v>12</v>
      </c>
      <c r="D5605" s="2">
        <v>1902</v>
      </c>
      <c r="E5605" t="s">
        <v>4044</v>
      </c>
      <c r="F5605" s="4">
        <v>45978115</v>
      </c>
      <c r="G5605" s="2">
        <v>1743</v>
      </c>
      <c r="I5605" t="s">
        <v>5792</v>
      </c>
      <c r="K5605" t="s">
        <v>5792</v>
      </c>
      <c r="AD5605" t="str">
        <f t="shared" si="263"/>
        <v xml:space="preserve">Investícia a údržba majetku </v>
      </c>
    </row>
    <row r="5606" spans="1:30" x14ac:dyDescent="0.3">
      <c r="A5606" s="3">
        <v>44550</v>
      </c>
      <c r="B5606" s="2">
        <f t="shared" si="262"/>
        <v>2021</v>
      </c>
      <c r="C5606" s="2">
        <f t="shared" si="261"/>
        <v>12</v>
      </c>
      <c r="D5606" s="2">
        <v>1777</v>
      </c>
      <c r="E5606" t="s">
        <v>4167</v>
      </c>
      <c r="F5606" s="4">
        <v>45978115</v>
      </c>
      <c r="G5606" s="2">
        <v>1554</v>
      </c>
      <c r="I5606" t="s">
        <v>5792</v>
      </c>
      <c r="K5606" t="s">
        <v>5792</v>
      </c>
      <c r="AD5606" t="str">
        <f t="shared" si="263"/>
        <v xml:space="preserve">Investícia a údržba majetku </v>
      </c>
    </row>
    <row r="5607" spans="1:30" x14ac:dyDescent="0.3">
      <c r="A5607" s="3">
        <v>44531</v>
      </c>
      <c r="B5607" s="2">
        <f t="shared" si="262"/>
        <v>2021</v>
      </c>
      <c r="C5607" s="2">
        <f t="shared" si="261"/>
        <v>12</v>
      </c>
      <c r="D5607" s="2">
        <v>1657</v>
      </c>
      <c r="E5607" t="s">
        <v>4244</v>
      </c>
      <c r="F5607" s="4">
        <v>45978115</v>
      </c>
      <c r="G5607" s="2">
        <v>116.4</v>
      </c>
      <c r="I5607" t="s">
        <v>5792</v>
      </c>
      <c r="K5607" t="s">
        <v>5792</v>
      </c>
      <c r="AD5607" t="str">
        <f t="shared" si="263"/>
        <v xml:space="preserve">Investícia a údržba majetku </v>
      </c>
    </row>
    <row r="5608" spans="1:30" x14ac:dyDescent="0.3">
      <c r="A5608" s="3">
        <v>44509</v>
      </c>
      <c r="B5608" s="2">
        <f t="shared" si="262"/>
        <v>2021</v>
      </c>
      <c r="C5608" s="2">
        <f t="shared" si="261"/>
        <v>11</v>
      </c>
      <c r="D5608" s="2">
        <v>1552</v>
      </c>
      <c r="E5608" t="s">
        <v>4367</v>
      </c>
      <c r="F5608" s="4">
        <v>45978115</v>
      </c>
      <c r="G5608" s="2">
        <v>128.88</v>
      </c>
      <c r="I5608" t="s">
        <v>5792</v>
      </c>
      <c r="K5608" t="s">
        <v>5792</v>
      </c>
      <c r="AD5608" t="str">
        <f t="shared" si="263"/>
        <v xml:space="preserve">Investícia a údržba majetku </v>
      </c>
    </row>
    <row r="5609" spans="1:30" x14ac:dyDescent="0.3">
      <c r="A5609" s="3">
        <v>44509</v>
      </c>
      <c r="B5609" s="2">
        <f t="shared" si="262"/>
        <v>2021</v>
      </c>
      <c r="C5609" s="2">
        <f t="shared" si="261"/>
        <v>11</v>
      </c>
      <c r="D5609" s="2">
        <v>1551</v>
      </c>
      <c r="E5609" t="s">
        <v>4368</v>
      </c>
      <c r="F5609" s="4">
        <v>45978115</v>
      </c>
      <c r="G5609" s="2">
        <v>170.76</v>
      </c>
      <c r="I5609" t="s">
        <v>5792</v>
      </c>
      <c r="K5609" t="s">
        <v>5792</v>
      </c>
      <c r="AD5609" t="str">
        <f t="shared" si="263"/>
        <v xml:space="preserve">Investícia a údržba majetku </v>
      </c>
    </row>
    <row r="5610" spans="1:30" x14ac:dyDescent="0.3">
      <c r="A5610" s="3">
        <v>44482</v>
      </c>
      <c r="B5610" s="2">
        <f t="shared" si="262"/>
        <v>2021</v>
      </c>
      <c r="C5610" s="2">
        <f t="shared" si="261"/>
        <v>10</v>
      </c>
      <c r="D5610" s="2">
        <v>1424</v>
      </c>
      <c r="E5610" t="s">
        <v>4502</v>
      </c>
      <c r="F5610" s="4">
        <v>45978115</v>
      </c>
      <c r="G5610" s="2">
        <v>151.08000000000001</v>
      </c>
      <c r="I5610" t="s">
        <v>5792</v>
      </c>
      <c r="K5610" t="s">
        <v>5792</v>
      </c>
      <c r="AD5610" t="str">
        <f t="shared" si="263"/>
        <v xml:space="preserve">Investícia a údržba majetku </v>
      </c>
    </row>
    <row r="5611" spans="1:30" x14ac:dyDescent="0.3">
      <c r="A5611" s="3">
        <v>45117</v>
      </c>
      <c r="B5611" s="2">
        <f t="shared" si="262"/>
        <v>2023</v>
      </c>
      <c r="C5611" s="2">
        <f t="shared" si="261"/>
        <v>7</v>
      </c>
      <c r="D5611" s="2">
        <v>669</v>
      </c>
      <c r="E5611" t="s">
        <v>1355</v>
      </c>
      <c r="F5611" s="4">
        <v>45982007</v>
      </c>
      <c r="G5611" s="2">
        <v>3249</v>
      </c>
      <c r="I5611" t="s">
        <v>5792</v>
      </c>
      <c r="W5611" t="s">
        <v>5792</v>
      </c>
      <c r="AD5611" t="str">
        <f t="shared" si="263"/>
        <v xml:space="preserve">Šport, ihriská, parky, vnútrobloky </v>
      </c>
    </row>
    <row r="5612" spans="1:30" x14ac:dyDescent="0.3">
      <c r="A5612" s="3">
        <v>44698</v>
      </c>
      <c r="B5612" s="2">
        <f t="shared" si="262"/>
        <v>2022</v>
      </c>
      <c r="C5612" s="2">
        <f t="shared" si="261"/>
        <v>5</v>
      </c>
      <c r="D5612">
        <v>594</v>
      </c>
      <c r="E5612" t="s">
        <v>1355</v>
      </c>
      <c r="F5612" s="4">
        <v>45982007</v>
      </c>
      <c r="G5612" s="2">
        <v>3249</v>
      </c>
      <c r="I5612" t="s">
        <v>5792</v>
      </c>
      <c r="W5612" t="s">
        <v>5792</v>
      </c>
      <c r="AD5612" t="str">
        <f t="shared" si="263"/>
        <v xml:space="preserve">Šport, ihriská, parky, vnútrobloky </v>
      </c>
    </row>
    <row r="5613" spans="1:30" x14ac:dyDescent="0.3">
      <c r="A5613" s="3">
        <v>44356</v>
      </c>
      <c r="B5613" s="2">
        <f t="shared" si="262"/>
        <v>2021</v>
      </c>
      <c r="C5613" s="2">
        <f t="shared" si="261"/>
        <v>6</v>
      </c>
      <c r="D5613" s="2">
        <v>750</v>
      </c>
      <c r="E5613" t="s">
        <v>5062</v>
      </c>
      <c r="F5613" s="4">
        <v>45982007</v>
      </c>
      <c r="G5613" s="2">
        <v>2830.2</v>
      </c>
      <c r="I5613" t="s">
        <v>5792</v>
      </c>
      <c r="W5613" t="s">
        <v>5792</v>
      </c>
      <c r="AD5613" t="str">
        <f t="shared" si="263"/>
        <v xml:space="preserve">Šport, ihriská, parky, vnútrobloky </v>
      </c>
    </row>
    <row r="5614" spans="1:30" x14ac:dyDescent="0.3">
      <c r="A5614" s="3">
        <v>44329</v>
      </c>
      <c r="B5614" s="2">
        <f t="shared" si="262"/>
        <v>2021</v>
      </c>
      <c r="C5614" s="2">
        <f t="shared" si="261"/>
        <v>5</v>
      </c>
      <c r="D5614" s="2">
        <v>520</v>
      </c>
      <c r="E5614" t="s">
        <v>5175</v>
      </c>
      <c r="F5614" s="4">
        <v>45982007</v>
      </c>
      <c r="G5614" s="2">
        <v>3432</v>
      </c>
      <c r="I5614" t="s">
        <v>5792</v>
      </c>
      <c r="W5614" t="s">
        <v>5792</v>
      </c>
      <c r="AD5614" t="str">
        <f t="shared" si="263"/>
        <v xml:space="preserve">Šport, ihriská, parky, vnútrobloky </v>
      </c>
    </row>
    <row r="5615" spans="1:30" x14ac:dyDescent="0.3">
      <c r="A5615" s="3">
        <v>44545</v>
      </c>
      <c r="B5615" s="2">
        <f t="shared" si="262"/>
        <v>2021</v>
      </c>
      <c r="C5615" s="2">
        <f t="shared" si="261"/>
        <v>12</v>
      </c>
      <c r="D5615" s="2">
        <v>1787</v>
      </c>
      <c r="E5615" t="s">
        <v>4192</v>
      </c>
      <c r="F5615" s="4">
        <v>46030859</v>
      </c>
      <c r="G5615" s="2">
        <v>397.44</v>
      </c>
      <c r="I5615" t="s">
        <v>5792</v>
      </c>
      <c r="O5615" t="s">
        <v>5792</v>
      </c>
      <c r="AD5615" t="str">
        <f t="shared" si="263"/>
        <v xml:space="preserve">Marketing, benefity, občerstvenie </v>
      </c>
    </row>
    <row r="5616" spans="1:30" x14ac:dyDescent="0.3">
      <c r="A5616" s="3">
        <v>44686</v>
      </c>
      <c r="B5616" s="2">
        <f t="shared" si="262"/>
        <v>2022</v>
      </c>
      <c r="C5616" s="2">
        <f t="shared" si="261"/>
        <v>5</v>
      </c>
      <c r="D5616">
        <v>440</v>
      </c>
      <c r="E5616" t="s">
        <v>3410</v>
      </c>
      <c r="F5616" s="4">
        <v>46059105</v>
      </c>
      <c r="G5616" s="2">
        <v>329421.64</v>
      </c>
      <c r="H5616" t="s">
        <v>5792</v>
      </c>
      <c r="K5616" t="s">
        <v>5792</v>
      </c>
      <c r="N5616" t="s">
        <v>5792</v>
      </c>
      <c r="AD5616" t="str">
        <f t="shared" si="263"/>
        <v xml:space="preserve">Investícia a údržba majetku ZŠ / MŠ / Jasle </v>
      </c>
    </row>
    <row r="5617" spans="1:30" x14ac:dyDescent="0.3">
      <c r="A5617" s="3">
        <v>44558</v>
      </c>
      <c r="B5617" s="2">
        <f t="shared" si="262"/>
        <v>2021</v>
      </c>
      <c r="C5617" s="2">
        <f t="shared" si="261"/>
        <v>12</v>
      </c>
      <c r="D5617" s="2">
        <v>1871</v>
      </c>
      <c r="E5617" t="s">
        <v>4083</v>
      </c>
      <c r="F5617" s="4">
        <v>46064451</v>
      </c>
      <c r="G5617" s="2">
        <v>4662</v>
      </c>
      <c r="H5617" t="s">
        <v>5792</v>
      </c>
      <c r="K5617" t="s">
        <v>5792</v>
      </c>
      <c r="AD5617" t="str">
        <f t="shared" si="263"/>
        <v xml:space="preserve">Investícia a údržba majetku </v>
      </c>
    </row>
    <row r="5618" spans="1:30" x14ac:dyDescent="0.3">
      <c r="A5618" s="3">
        <v>44588</v>
      </c>
      <c r="B5618" s="2">
        <f t="shared" si="262"/>
        <v>2022</v>
      </c>
      <c r="C5618" s="2">
        <f t="shared" si="261"/>
        <v>1</v>
      </c>
      <c r="D5618">
        <v>2060</v>
      </c>
      <c r="E5618" t="s">
        <v>3852</v>
      </c>
      <c r="F5618" s="4">
        <v>46068660</v>
      </c>
      <c r="G5618" s="2">
        <v>153.22999999999999</v>
      </c>
      <c r="I5618" t="s">
        <v>5792</v>
      </c>
      <c r="K5618" t="s">
        <v>5792</v>
      </c>
      <c r="AD5618" t="str">
        <f t="shared" si="263"/>
        <v xml:space="preserve">Investícia a údržba majetku </v>
      </c>
    </row>
    <row r="5619" spans="1:30" x14ac:dyDescent="0.3">
      <c r="A5619" s="3">
        <v>44438</v>
      </c>
      <c r="B5619" s="2">
        <f t="shared" si="262"/>
        <v>2021</v>
      </c>
      <c r="C5619" s="2">
        <f t="shared" si="261"/>
        <v>8</v>
      </c>
      <c r="D5619" s="2">
        <v>36</v>
      </c>
      <c r="E5619" t="s">
        <v>3852</v>
      </c>
      <c r="F5619" s="4">
        <v>46068660</v>
      </c>
      <c r="G5619" s="2">
        <v>153.22999999999999</v>
      </c>
      <c r="I5619" t="s">
        <v>5792</v>
      </c>
      <c r="K5619" t="s">
        <v>5792</v>
      </c>
      <c r="AD5619" t="str">
        <f t="shared" si="263"/>
        <v xml:space="preserve">Investícia a údržba majetku </v>
      </c>
    </row>
    <row r="5620" spans="1:30" x14ac:dyDescent="0.3">
      <c r="A5620" s="3">
        <v>44398</v>
      </c>
      <c r="B5620" s="2">
        <f t="shared" si="262"/>
        <v>2021</v>
      </c>
      <c r="C5620" s="2">
        <f t="shared" si="261"/>
        <v>7</v>
      </c>
      <c r="D5620" s="2">
        <v>949</v>
      </c>
      <c r="E5620" t="s">
        <v>4849</v>
      </c>
      <c r="F5620" s="4">
        <v>46120017</v>
      </c>
      <c r="G5620" s="2">
        <v>1145</v>
      </c>
      <c r="I5620" t="s">
        <v>5792</v>
      </c>
      <c r="AA5620" t="s">
        <v>5792</v>
      </c>
      <c r="AD5620" t="str">
        <f t="shared" si="263"/>
        <v xml:space="preserve">Automobily a technika </v>
      </c>
    </row>
    <row r="5621" spans="1:30" x14ac:dyDescent="0.3">
      <c r="A5621" s="3">
        <v>44398</v>
      </c>
      <c r="B5621" s="2">
        <f t="shared" si="262"/>
        <v>2021</v>
      </c>
      <c r="C5621" s="2">
        <f t="shared" si="261"/>
        <v>7</v>
      </c>
      <c r="D5621" s="2">
        <v>948</v>
      </c>
      <c r="E5621" t="s">
        <v>4850</v>
      </c>
      <c r="F5621" s="4">
        <v>46120017</v>
      </c>
      <c r="G5621" s="2">
        <v>1240</v>
      </c>
      <c r="I5621" t="s">
        <v>5792</v>
      </c>
      <c r="AA5621" t="s">
        <v>5792</v>
      </c>
      <c r="AD5621" t="str">
        <f t="shared" si="263"/>
        <v xml:space="preserve">Automobily a technika </v>
      </c>
    </row>
    <row r="5622" spans="1:30" x14ac:dyDescent="0.3">
      <c r="A5622" s="3">
        <v>44607</v>
      </c>
      <c r="B5622" s="2">
        <f t="shared" si="262"/>
        <v>2022</v>
      </c>
      <c r="C5622" s="2">
        <f t="shared" si="261"/>
        <v>2</v>
      </c>
      <c r="D5622">
        <v>1949</v>
      </c>
      <c r="E5622" t="s">
        <v>3776</v>
      </c>
      <c r="F5622" s="4">
        <v>46120602</v>
      </c>
      <c r="G5622" s="2">
        <v>25901.8</v>
      </c>
      <c r="I5622" t="s">
        <v>5792</v>
      </c>
      <c r="K5622" t="s">
        <v>5792</v>
      </c>
      <c r="U5622" t="s">
        <v>5792</v>
      </c>
      <c r="AD5622" t="str">
        <f t="shared" si="263"/>
        <v xml:space="preserve">Investícia a údržba majetku Doprava </v>
      </c>
    </row>
    <row r="5623" spans="1:30" x14ac:dyDescent="0.3">
      <c r="A5623" s="3">
        <v>44607</v>
      </c>
      <c r="B5623" s="2">
        <f t="shared" si="262"/>
        <v>2022</v>
      </c>
      <c r="C5623" s="2">
        <f t="shared" si="261"/>
        <v>2</v>
      </c>
      <c r="D5623">
        <v>1948</v>
      </c>
      <c r="E5623" t="s">
        <v>3777</v>
      </c>
      <c r="F5623" s="4">
        <v>46120602</v>
      </c>
      <c r="G5623" s="2">
        <v>19714.09</v>
      </c>
      <c r="I5623" t="s">
        <v>5792</v>
      </c>
      <c r="K5623" t="s">
        <v>5792</v>
      </c>
      <c r="U5623" t="s">
        <v>5792</v>
      </c>
      <c r="AD5623" t="str">
        <f t="shared" si="263"/>
        <v xml:space="preserve">Investícia a údržba majetku Doprava </v>
      </c>
    </row>
    <row r="5624" spans="1:30" x14ac:dyDescent="0.3">
      <c r="A5624" s="3">
        <v>44559</v>
      </c>
      <c r="B5624" s="2">
        <f t="shared" si="262"/>
        <v>2021</v>
      </c>
      <c r="C5624" s="2">
        <f t="shared" si="261"/>
        <v>12</v>
      </c>
      <c r="D5624" s="2">
        <v>1947</v>
      </c>
      <c r="E5624" t="s">
        <v>4053</v>
      </c>
      <c r="F5624" s="4">
        <v>46120602</v>
      </c>
      <c r="G5624" s="2">
        <v>21039.01</v>
      </c>
      <c r="I5624" t="s">
        <v>5792</v>
      </c>
      <c r="K5624" t="s">
        <v>5792</v>
      </c>
      <c r="U5624" t="s">
        <v>5792</v>
      </c>
      <c r="AD5624" t="str">
        <f t="shared" si="263"/>
        <v xml:space="preserve">Investícia a údržba majetku Doprava </v>
      </c>
    </row>
    <row r="5625" spans="1:30" x14ac:dyDescent="0.3">
      <c r="A5625" s="3">
        <v>44559</v>
      </c>
      <c r="B5625" s="2">
        <f t="shared" si="262"/>
        <v>2021</v>
      </c>
      <c r="C5625" s="2">
        <f t="shared" si="261"/>
        <v>12</v>
      </c>
      <c r="D5625" s="2">
        <v>1946</v>
      </c>
      <c r="E5625" t="s">
        <v>4054</v>
      </c>
      <c r="F5625" s="4">
        <v>46120602</v>
      </c>
      <c r="G5625" s="2">
        <v>26042.71</v>
      </c>
      <c r="I5625" t="s">
        <v>5792</v>
      </c>
      <c r="K5625" t="s">
        <v>5792</v>
      </c>
      <c r="U5625" t="s">
        <v>5792</v>
      </c>
      <c r="AD5625" t="str">
        <f t="shared" si="263"/>
        <v xml:space="preserve">Investícia a údržba majetku Doprava </v>
      </c>
    </row>
    <row r="5626" spans="1:30" x14ac:dyDescent="0.3">
      <c r="A5626" s="3">
        <v>44559</v>
      </c>
      <c r="B5626" s="2">
        <f t="shared" si="262"/>
        <v>2021</v>
      </c>
      <c r="C5626" s="2">
        <f t="shared" si="261"/>
        <v>12</v>
      </c>
      <c r="D5626" s="2">
        <v>1945</v>
      </c>
      <c r="E5626" t="s">
        <v>4055</v>
      </c>
      <c r="F5626" s="4">
        <v>46120602</v>
      </c>
      <c r="G5626" s="2">
        <v>29121.7</v>
      </c>
      <c r="I5626" t="s">
        <v>5792</v>
      </c>
      <c r="K5626" t="s">
        <v>5792</v>
      </c>
      <c r="U5626" t="s">
        <v>5792</v>
      </c>
      <c r="AD5626" t="str">
        <f t="shared" si="263"/>
        <v xml:space="preserve">Investícia a údržba majetku Doprava </v>
      </c>
    </row>
    <row r="5627" spans="1:30" x14ac:dyDescent="0.3">
      <c r="A5627" s="3">
        <v>44559</v>
      </c>
      <c r="B5627" s="2">
        <f t="shared" si="262"/>
        <v>2021</v>
      </c>
      <c r="C5627" s="2">
        <f t="shared" si="261"/>
        <v>12</v>
      </c>
      <c r="D5627" s="2">
        <v>1944</v>
      </c>
      <c r="E5627" t="s">
        <v>4056</v>
      </c>
      <c r="F5627" s="4">
        <v>46120602</v>
      </c>
      <c r="G5627" s="2">
        <v>76763.210000000006</v>
      </c>
      <c r="I5627" t="s">
        <v>5792</v>
      </c>
      <c r="K5627" t="s">
        <v>5792</v>
      </c>
      <c r="U5627" t="s">
        <v>5792</v>
      </c>
      <c r="AD5627" t="str">
        <f t="shared" si="263"/>
        <v xml:space="preserve">Investícia a údržba majetku Doprava </v>
      </c>
    </row>
    <row r="5628" spans="1:30" x14ac:dyDescent="0.3">
      <c r="A5628" s="3">
        <v>44559</v>
      </c>
      <c r="B5628" s="2">
        <f t="shared" si="262"/>
        <v>2021</v>
      </c>
      <c r="C5628" s="2">
        <f t="shared" si="261"/>
        <v>12</v>
      </c>
      <c r="D5628" s="2">
        <v>1943</v>
      </c>
      <c r="E5628" t="s">
        <v>4057</v>
      </c>
      <c r="F5628" s="4">
        <v>46120602</v>
      </c>
      <c r="G5628" s="2">
        <v>57061.22</v>
      </c>
      <c r="I5628" t="s">
        <v>5792</v>
      </c>
      <c r="K5628" t="s">
        <v>5792</v>
      </c>
      <c r="U5628" t="s">
        <v>5792</v>
      </c>
      <c r="AD5628" t="str">
        <f t="shared" si="263"/>
        <v xml:space="preserve">Investícia a údržba majetku Doprava </v>
      </c>
    </row>
    <row r="5629" spans="1:30" x14ac:dyDescent="0.3">
      <c r="A5629" s="3">
        <v>44690</v>
      </c>
      <c r="B5629" s="2">
        <f t="shared" si="262"/>
        <v>2022</v>
      </c>
      <c r="C5629" s="2">
        <f t="shared" si="261"/>
        <v>5</v>
      </c>
      <c r="D5629">
        <v>540</v>
      </c>
      <c r="E5629" t="s">
        <v>3398</v>
      </c>
      <c r="F5629" s="4">
        <v>46129839</v>
      </c>
      <c r="G5629" s="2">
        <v>4900</v>
      </c>
      <c r="I5629" t="s">
        <v>5792</v>
      </c>
      <c r="K5629" t="s">
        <v>5792</v>
      </c>
      <c r="AD5629" t="str">
        <f t="shared" si="263"/>
        <v xml:space="preserve">Investícia a údržba majetku </v>
      </c>
    </row>
    <row r="5630" spans="1:30" x14ac:dyDescent="0.3">
      <c r="A5630" s="3">
        <v>44690</v>
      </c>
      <c r="B5630" s="2">
        <f t="shared" si="262"/>
        <v>2022</v>
      </c>
      <c r="C5630" s="2">
        <f t="shared" si="261"/>
        <v>5</v>
      </c>
      <c r="D5630">
        <v>539</v>
      </c>
      <c r="E5630" t="s">
        <v>3399</v>
      </c>
      <c r="F5630" s="4">
        <v>46129839</v>
      </c>
      <c r="G5630" s="2">
        <v>3500</v>
      </c>
      <c r="I5630" t="s">
        <v>5792</v>
      </c>
      <c r="K5630" t="s">
        <v>5792</v>
      </c>
      <c r="AD5630" t="str">
        <f t="shared" si="263"/>
        <v xml:space="preserve">Investícia a údržba majetku </v>
      </c>
    </row>
    <row r="5631" spans="1:30" x14ac:dyDescent="0.3">
      <c r="A5631" s="3">
        <v>44236</v>
      </c>
      <c r="B5631" s="2">
        <f t="shared" si="262"/>
        <v>2021</v>
      </c>
      <c r="C5631" s="2">
        <f t="shared" si="261"/>
        <v>2</v>
      </c>
      <c r="D5631" s="2">
        <v>2306</v>
      </c>
      <c r="E5631" t="s">
        <v>5646</v>
      </c>
      <c r="F5631" s="4">
        <v>46156101</v>
      </c>
      <c r="G5631" s="2">
        <v>5528.92</v>
      </c>
      <c r="H5631" t="s">
        <v>5792</v>
      </c>
      <c r="Z5631" t="s">
        <v>5792</v>
      </c>
      <c r="AD5631" t="str">
        <f t="shared" si="263"/>
        <v xml:space="preserve">Zeleň a živ. Prostredie </v>
      </c>
    </row>
    <row r="5632" spans="1:30" x14ac:dyDescent="0.3">
      <c r="A5632" s="3">
        <v>45306</v>
      </c>
      <c r="B5632" s="2">
        <f t="shared" si="262"/>
        <v>2024</v>
      </c>
      <c r="C5632" s="2">
        <f t="shared" si="261"/>
        <v>1</v>
      </c>
      <c r="D5632" s="2">
        <v>1571</v>
      </c>
      <c r="E5632" t="s">
        <v>70</v>
      </c>
      <c r="F5632" s="4">
        <v>46167145</v>
      </c>
      <c r="G5632" s="2">
        <v>10656</v>
      </c>
      <c r="I5632" t="s">
        <v>5792</v>
      </c>
      <c r="K5632" t="s">
        <v>5792</v>
      </c>
      <c r="W5632" t="s">
        <v>5792</v>
      </c>
      <c r="AD5632" t="str">
        <f t="shared" si="263"/>
        <v xml:space="preserve">Investícia a údržba majetku Šport, ihriská, parky, vnútrobloky </v>
      </c>
    </row>
    <row r="5633" spans="1:30" x14ac:dyDescent="0.3">
      <c r="A5633" s="3">
        <v>45306</v>
      </c>
      <c r="B5633" s="2">
        <f t="shared" si="262"/>
        <v>2024</v>
      </c>
      <c r="C5633" s="2">
        <f t="shared" si="261"/>
        <v>1</v>
      </c>
      <c r="D5633" s="2">
        <v>1535</v>
      </c>
      <c r="E5633" t="s">
        <v>76</v>
      </c>
      <c r="F5633" s="4">
        <v>46167145</v>
      </c>
      <c r="G5633" s="2">
        <v>73542</v>
      </c>
      <c r="I5633" t="s">
        <v>5792</v>
      </c>
      <c r="K5633" t="s">
        <v>5792</v>
      </c>
      <c r="W5633" t="s">
        <v>5792</v>
      </c>
      <c r="AD5633" t="str">
        <f t="shared" si="263"/>
        <v xml:space="preserve">Investícia a údržba majetku Šport, ihriská, parky, vnútrobloky </v>
      </c>
    </row>
    <row r="5634" spans="1:30" x14ac:dyDescent="0.3">
      <c r="A5634" s="3">
        <v>45302</v>
      </c>
      <c r="B5634" s="2">
        <f t="shared" si="262"/>
        <v>2024</v>
      </c>
      <c r="C5634" s="2">
        <f t="shared" ref="C5634:C5697" si="264">MONTH(A5634)</f>
        <v>1</v>
      </c>
      <c r="D5634" s="2">
        <v>1546</v>
      </c>
      <c r="E5634" t="s">
        <v>70</v>
      </c>
      <c r="F5634" s="4">
        <v>46167145</v>
      </c>
      <c r="G5634" s="2">
        <v>41812.42</v>
      </c>
      <c r="I5634" t="s">
        <v>5792</v>
      </c>
      <c r="K5634" t="s">
        <v>5792</v>
      </c>
      <c r="W5634" t="s">
        <v>5792</v>
      </c>
      <c r="AD5634" t="str">
        <f t="shared" si="263"/>
        <v xml:space="preserve">Investícia a údržba majetku Šport, ihriská, parky, vnútrobloky </v>
      </c>
    </row>
    <row r="5635" spans="1:30" x14ac:dyDescent="0.3">
      <c r="A5635" s="3">
        <v>45302</v>
      </c>
      <c r="B5635" s="2">
        <f t="shared" ref="B5635:B5698" si="265">YEAR(A5635)</f>
        <v>2024</v>
      </c>
      <c r="C5635" s="2">
        <f t="shared" si="264"/>
        <v>1</v>
      </c>
      <c r="D5635" s="2">
        <v>1600</v>
      </c>
      <c r="E5635" t="s">
        <v>103</v>
      </c>
      <c r="F5635" s="4">
        <v>46167145</v>
      </c>
      <c r="G5635" s="2">
        <v>3600</v>
      </c>
      <c r="I5635" t="s">
        <v>5792</v>
      </c>
      <c r="K5635" t="s">
        <v>5792</v>
      </c>
      <c r="W5635" t="s">
        <v>5792</v>
      </c>
      <c r="AD5635" t="str">
        <f t="shared" ref="AD5635:AD5698" si="266">_xlfn.CONCAT(IF($K5635="x",_xlfn.CONCAT($K$1, " "),""),IF($L5635="x",_xlfn.CONCAT($L$1, " "),""),IF($M5635="x",_xlfn.CONCAT($M$1, " "),""),IF($N5635="x",_xlfn.CONCAT($N$1, " "),""),IF($O5635="x",_xlfn.CONCAT($O$1, " "),""),IF($P5635="x",_xlfn.CONCAT($P$1, " "),""),IF($Q5635="x",_xlfn.CONCAT($Q$1, " "),""),IF($R5635="x",_xlfn.CONCAT($R$1, " "),""),IF($S5635="x",_xlfn.CONCAT($S$1, " "),""), IF($T5635="x",_xlfn.CONCAT($T$1, " "),""),IF($U5635="x",_xlfn.CONCAT($U$1, " "),""),IF($V5635="x",_xlfn.CONCAT($V$1, " "),""),IF($W5635="x",_xlfn.CONCAT($W$1, " "),""),IF($X5635="x",_xlfn.CONCAT($X$1, " "),""),IF($Y5635="x",_xlfn.CONCAT($Y$1, " "),""),IF($Z5635="x",_xlfn.CONCAT($Z$1, " "),""),IF($AA5635="x",_xlfn.CONCAT($AA$1, " "),""),IF($AB5635="x",_xlfn.CONCAT($AB$1, " "),""),IF($AC5635="x",_xlfn.CONCAT($AC$1, " "),""))</f>
        <v xml:space="preserve">Investícia a údržba majetku Šport, ihriská, parky, vnútrobloky </v>
      </c>
    </row>
    <row r="5636" spans="1:30" x14ac:dyDescent="0.3">
      <c r="A5636" s="3">
        <v>45246</v>
      </c>
      <c r="B5636" s="2">
        <f t="shared" si="265"/>
        <v>2023</v>
      </c>
      <c r="C5636" s="2">
        <f t="shared" si="264"/>
        <v>11</v>
      </c>
      <c r="D5636" s="2">
        <v>1208</v>
      </c>
      <c r="E5636" t="s">
        <v>583</v>
      </c>
      <c r="F5636" s="4">
        <v>46167145</v>
      </c>
      <c r="G5636" s="2">
        <v>267671.93</v>
      </c>
      <c r="I5636" t="s">
        <v>5792</v>
      </c>
      <c r="K5636" t="s">
        <v>5792</v>
      </c>
      <c r="W5636" t="s">
        <v>5792</v>
      </c>
      <c r="AD5636" t="str">
        <f t="shared" si="266"/>
        <v xml:space="preserve">Investícia a údržba majetku Šport, ihriská, parky, vnútrobloky </v>
      </c>
    </row>
    <row r="5637" spans="1:30" x14ac:dyDescent="0.3">
      <c r="A5637" s="3">
        <v>45161</v>
      </c>
      <c r="B5637" s="2">
        <f t="shared" si="265"/>
        <v>2023</v>
      </c>
      <c r="C5637" s="2">
        <f t="shared" si="264"/>
        <v>8</v>
      </c>
      <c r="D5637" s="2">
        <v>818</v>
      </c>
      <c r="E5637" t="s">
        <v>1103</v>
      </c>
      <c r="F5637" s="4">
        <v>46167145</v>
      </c>
      <c r="G5637" s="2">
        <v>53469.54</v>
      </c>
      <c r="I5637" t="s">
        <v>5792</v>
      </c>
      <c r="K5637" t="s">
        <v>5792</v>
      </c>
      <c r="W5637" t="s">
        <v>5792</v>
      </c>
      <c r="AD5637" t="str">
        <f t="shared" si="266"/>
        <v xml:space="preserve">Investícia a údržba majetku Šport, ihriská, parky, vnútrobloky </v>
      </c>
    </row>
    <row r="5638" spans="1:30" x14ac:dyDescent="0.3">
      <c r="A5638" s="3">
        <v>45159</v>
      </c>
      <c r="B5638" s="2">
        <f t="shared" si="265"/>
        <v>2023</v>
      </c>
      <c r="C5638" s="2">
        <f t="shared" si="264"/>
        <v>8</v>
      </c>
      <c r="D5638" s="2">
        <v>813</v>
      </c>
      <c r="E5638" t="s">
        <v>1119</v>
      </c>
      <c r="F5638" s="4">
        <v>46167145</v>
      </c>
      <c r="G5638" s="2">
        <v>29288.32</v>
      </c>
      <c r="I5638" t="s">
        <v>5792</v>
      </c>
      <c r="K5638" t="s">
        <v>5792</v>
      </c>
      <c r="W5638" t="s">
        <v>5792</v>
      </c>
      <c r="AD5638" t="str">
        <f t="shared" si="266"/>
        <v xml:space="preserve">Investícia a údržba majetku Šport, ihriská, parky, vnútrobloky </v>
      </c>
    </row>
    <row r="5639" spans="1:30" x14ac:dyDescent="0.3">
      <c r="A5639" s="3">
        <v>45021</v>
      </c>
      <c r="B5639" s="2">
        <f t="shared" si="265"/>
        <v>2023</v>
      </c>
      <c r="C5639" s="2">
        <f t="shared" si="264"/>
        <v>4</v>
      </c>
      <c r="D5639" s="2">
        <v>265</v>
      </c>
      <c r="E5639" t="s">
        <v>1119</v>
      </c>
      <c r="F5639" s="4">
        <v>46167145</v>
      </c>
      <c r="G5639" s="2">
        <v>198982.18</v>
      </c>
      <c r="I5639" t="s">
        <v>5792</v>
      </c>
      <c r="K5639" t="s">
        <v>5792</v>
      </c>
      <c r="W5639" t="s">
        <v>5792</v>
      </c>
      <c r="AD5639" t="str">
        <f t="shared" si="266"/>
        <v xml:space="preserve">Investícia a údržba majetku Šport, ihriská, parky, vnútrobloky </v>
      </c>
    </row>
    <row r="5640" spans="1:30" x14ac:dyDescent="0.3">
      <c r="A5640" s="3">
        <v>44959</v>
      </c>
      <c r="B5640" s="2">
        <f t="shared" si="265"/>
        <v>2023</v>
      </c>
      <c r="C5640" s="2">
        <f t="shared" si="264"/>
        <v>2</v>
      </c>
      <c r="D5640" s="2">
        <v>4</v>
      </c>
      <c r="E5640" t="s">
        <v>2087</v>
      </c>
      <c r="F5640" s="4">
        <v>46167145</v>
      </c>
      <c r="G5640" s="2">
        <v>37729.300000000003</v>
      </c>
      <c r="I5640" t="s">
        <v>5792</v>
      </c>
      <c r="K5640" t="s">
        <v>5792</v>
      </c>
      <c r="W5640" t="s">
        <v>5792</v>
      </c>
      <c r="AD5640" t="str">
        <f t="shared" si="266"/>
        <v xml:space="preserve">Investícia a údržba majetku Šport, ihriská, parky, vnútrobloky </v>
      </c>
    </row>
    <row r="5641" spans="1:30" x14ac:dyDescent="0.3">
      <c r="A5641" s="3">
        <v>44924</v>
      </c>
      <c r="B5641" s="2">
        <f t="shared" si="265"/>
        <v>2022</v>
      </c>
      <c r="C5641" s="2">
        <f t="shared" si="264"/>
        <v>12</v>
      </c>
      <c r="D5641">
        <v>1846</v>
      </c>
      <c r="E5641" t="s">
        <v>2243</v>
      </c>
      <c r="F5641" s="4">
        <v>46167145</v>
      </c>
      <c r="G5641" s="2">
        <v>24081.72</v>
      </c>
      <c r="I5641" t="s">
        <v>5792</v>
      </c>
      <c r="K5641" t="s">
        <v>5792</v>
      </c>
      <c r="W5641" t="s">
        <v>5792</v>
      </c>
      <c r="AD5641" t="str">
        <f t="shared" si="266"/>
        <v xml:space="preserve">Investícia a údržba majetku Šport, ihriská, parky, vnútrobloky </v>
      </c>
    </row>
    <row r="5642" spans="1:30" x14ac:dyDescent="0.3">
      <c r="A5642" s="3">
        <v>44924</v>
      </c>
      <c r="B5642" s="2">
        <f t="shared" si="265"/>
        <v>2022</v>
      </c>
      <c r="C5642" s="2">
        <f t="shared" si="264"/>
        <v>12</v>
      </c>
      <c r="D5642">
        <v>1833</v>
      </c>
      <c r="E5642" t="s">
        <v>2245</v>
      </c>
      <c r="F5642" s="4">
        <v>46167145</v>
      </c>
      <c r="G5642" s="2">
        <v>78873.86</v>
      </c>
      <c r="I5642" t="s">
        <v>5792</v>
      </c>
      <c r="K5642" t="s">
        <v>5792</v>
      </c>
      <c r="W5642" t="s">
        <v>5792</v>
      </c>
      <c r="AD5642" t="str">
        <f t="shared" si="266"/>
        <v xml:space="preserve">Investícia a údržba majetku Šport, ihriská, parky, vnútrobloky </v>
      </c>
    </row>
    <row r="5643" spans="1:30" x14ac:dyDescent="0.3">
      <c r="A5643" s="3">
        <v>44914</v>
      </c>
      <c r="B5643" s="2">
        <f t="shared" si="265"/>
        <v>2022</v>
      </c>
      <c r="C5643" s="2">
        <f t="shared" si="264"/>
        <v>12</v>
      </c>
      <c r="D5643">
        <v>1713</v>
      </c>
      <c r="E5643" t="s">
        <v>2399</v>
      </c>
      <c r="F5643" s="4">
        <v>46167145</v>
      </c>
      <c r="G5643" s="2">
        <v>41800.5</v>
      </c>
      <c r="I5643" t="s">
        <v>5792</v>
      </c>
      <c r="K5643" t="s">
        <v>5792</v>
      </c>
      <c r="W5643" t="s">
        <v>5792</v>
      </c>
      <c r="AD5643" t="str">
        <f t="shared" si="266"/>
        <v xml:space="preserve">Investícia a údržba majetku Šport, ihriská, parky, vnútrobloky </v>
      </c>
    </row>
    <row r="5644" spans="1:30" x14ac:dyDescent="0.3">
      <c r="A5644" s="3">
        <v>44907</v>
      </c>
      <c r="B5644" s="2">
        <f t="shared" si="265"/>
        <v>2022</v>
      </c>
      <c r="C5644" s="2">
        <f t="shared" si="264"/>
        <v>12</v>
      </c>
      <c r="D5644">
        <v>1577</v>
      </c>
      <c r="E5644" t="s">
        <v>2441</v>
      </c>
      <c r="F5644" s="4">
        <v>46167145</v>
      </c>
      <c r="G5644" s="2">
        <v>8448.52</v>
      </c>
      <c r="I5644" t="s">
        <v>5792</v>
      </c>
      <c r="K5644" t="s">
        <v>5792</v>
      </c>
      <c r="W5644" t="s">
        <v>5792</v>
      </c>
      <c r="AD5644" t="str">
        <f t="shared" si="266"/>
        <v xml:space="preserve">Investícia a údržba majetku Šport, ihriská, parky, vnútrobloky </v>
      </c>
    </row>
    <row r="5645" spans="1:30" x14ac:dyDescent="0.3">
      <c r="A5645" s="3">
        <v>44900</v>
      </c>
      <c r="B5645" s="2">
        <f t="shared" si="265"/>
        <v>2022</v>
      </c>
      <c r="C5645" s="2">
        <f t="shared" si="264"/>
        <v>12</v>
      </c>
      <c r="D5645">
        <v>1551</v>
      </c>
      <c r="E5645" t="s">
        <v>2458</v>
      </c>
      <c r="F5645" s="4">
        <v>46167145</v>
      </c>
      <c r="G5645" s="2">
        <v>90420</v>
      </c>
      <c r="I5645" t="s">
        <v>5792</v>
      </c>
      <c r="K5645" t="s">
        <v>5792</v>
      </c>
      <c r="W5645" t="s">
        <v>5792</v>
      </c>
      <c r="AD5645" t="str">
        <f t="shared" si="266"/>
        <v xml:space="preserve">Investícia a údržba majetku Šport, ihriská, parky, vnútrobloky </v>
      </c>
    </row>
    <row r="5646" spans="1:30" x14ac:dyDescent="0.3">
      <c r="A5646" s="3">
        <v>44893</v>
      </c>
      <c r="B5646" s="2">
        <f t="shared" si="265"/>
        <v>2022</v>
      </c>
      <c r="C5646" s="2">
        <f t="shared" si="264"/>
        <v>11</v>
      </c>
      <c r="D5646">
        <v>1448</v>
      </c>
      <c r="E5646" t="s">
        <v>2495</v>
      </c>
      <c r="F5646" s="4">
        <v>46167145</v>
      </c>
      <c r="G5646" s="2">
        <v>85240.8</v>
      </c>
      <c r="I5646" t="s">
        <v>5792</v>
      </c>
      <c r="K5646" t="s">
        <v>5792</v>
      </c>
      <c r="W5646" t="s">
        <v>5792</v>
      </c>
      <c r="AD5646" t="str">
        <f t="shared" si="266"/>
        <v xml:space="preserve">Investícia a údržba majetku Šport, ihriská, parky, vnútrobloky </v>
      </c>
    </row>
    <row r="5647" spans="1:30" x14ac:dyDescent="0.3">
      <c r="A5647" s="3">
        <v>44834</v>
      </c>
      <c r="B5647" s="2">
        <f t="shared" si="265"/>
        <v>2022</v>
      </c>
      <c r="C5647" s="2">
        <f t="shared" si="264"/>
        <v>9</v>
      </c>
      <c r="D5647">
        <v>1246</v>
      </c>
      <c r="E5647" t="s">
        <v>2495</v>
      </c>
      <c r="F5647" s="4">
        <v>46167145</v>
      </c>
      <c r="G5647" s="2">
        <v>201611.78</v>
      </c>
      <c r="I5647" t="s">
        <v>5792</v>
      </c>
      <c r="K5647" t="s">
        <v>5792</v>
      </c>
      <c r="W5647" t="s">
        <v>5792</v>
      </c>
      <c r="AD5647" t="str">
        <f t="shared" si="266"/>
        <v xml:space="preserve">Investícia a údržba majetku Šport, ihriská, parky, vnútrobloky </v>
      </c>
    </row>
    <row r="5648" spans="1:30" x14ac:dyDescent="0.3">
      <c r="A5648" s="3">
        <v>44784</v>
      </c>
      <c r="B5648" s="2">
        <f t="shared" si="265"/>
        <v>2022</v>
      </c>
      <c r="C5648" s="2">
        <f t="shared" si="264"/>
        <v>8</v>
      </c>
      <c r="D5648">
        <v>1040</v>
      </c>
      <c r="E5648" t="s">
        <v>2935</v>
      </c>
      <c r="F5648" s="4">
        <v>46167145</v>
      </c>
      <c r="G5648" s="2">
        <v>214016.42</v>
      </c>
      <c r="I5648" t="s">
        <v>5792</v>
      </c>
      <c r="K5648" t="s">
        <v>5792</v>
      </c>
      <c r="W5648" t="s">
        <v>5792</v>
      </c>
      <c r="AD5648" t="str">
        <f t="shared" si="266"/>
        <v xml:space="preserve">Investícia a údržba majetku Šport, ihriská, parky, vnútrobloky </v>
      </c>
    </row>
    <row r="5649" spans="1:30" x14ac:dyDescent="0.3">
      <c r="A5649" s="3">
        <v>44756</v>
      </c>
      <c r="B5649" s="2">
        <f t="shared" si="265"/>
        <v>2022</v>
      </c>
      <c r="C5649" s="2">
        <f t="shared" si="264"/>
        <v>7</v>
      </c>
      <c r="D5649">
        <v>908</v>
      </c>
      <c r="E5649" t="s">
        <v>3074</v>
      </c>
      <c r="F5649" s="4">
        <v>46167145</v>
      </c>
      <c r="G5649" s="2">
        <v>53.69</v>
      </c>
      <c r="I5649" t="s">
        <v>5792</v>
      </c>
      <c r="K5649" t="s">
        <v>5792</v>
      </c>
      <c r="W5649" t="s">
        <v>5792</v>
      </c>
      <c r="AD5649" t="str">
        <f t="shared" si="266"/>
        <v xml:space="preserve">Investícia a údržba majetku Šport, ihriská, parky, vnútrobloky </v>
      </c>
    </row>
    <row r="5650" spans="1:30" x14ac:dyDescent="0.3">
      <c r="A5650" s="3">
        <v>44733</v>
      </c>
      <c r="B5650" s="2">
        <f t="shared" si="265"/>
        <v>2022</v>
      </c>
      <c r="C5650" s="2">
        <f t="shared" si="264"/>
        <v>6</v>
      </c>
      <c r="D5650">
        <v>805</v>
      </c>
      <c r="E5650" t="s">
        <v>3176</v>
      </c>
      <c r="F5650" s="4">
        <v>46167145</v>
      </c>
      <c r="G5650" s="2">
        <v>1116</v>
      </c>
      <c r="I5650" t="s">
        <v>5792</v>
      </c>
      <c r="K5650" t="s">
        <v>5792</v>
      </c>
      <c r="W5650" t="s">
        <v>5792</v>
      </c>
      <c r="AD5650" t="str">
        <f t="shared" si="266"/>
        <v xml:space="preserve">Investícia a údržba majetku Šport, ihriská, parky, vnútrobloky </v>
      </c>
    </row>
    <row r="5651" spans="1:30" x14ac:dyDescent="0.3">
      <c r="A5651" s="3">
        <v>44673</v>
      </c>
      <c r="B5651" s="2">
        <f t="shared" si="265"/>
        <v>2022</v>
      </c>
      <c r="C5651" s="2">
        <f t="shared" si="264"/>
        <v>4</v>
      </c>
      <c r="D5651">
        <v>376</v>
      </c>
      <c r="E5651" t="s">
        <v>3461</v>
      </c>
      <c r="F5651" s="4">
        <v>46167145</v>
      </c>
      <c r="G5651" s="2">
        <v>1073.71</v>
      </c>
      <c r="I5651" t="s">
        <v>5792</v>
      </c>
      <c r="K5651" t="s">
        <v>5792</v>
      </c>
      <c r="W5651" t="s">
        <v>5792</v>
      </c>
      <c r="AD5651" t="str">
        <f t="shared" si="266"/>
        <v xml:space="preserve">Investícia a údržba majetku Šport, ihriská, parky, vnútrobloky </v>
      </c>
    </row>
    <row r="5652" spans="1:30" x14ac:dyDescent="0.3">
      <c r="A5652" s="3">
        <v>44645</v>
      </c>
      <c r="B5652" s="2">
        <f t="shared" si="265"/>
        <v>2022</v>
      </c>
      <c r="C5652" s="2">
        <f t="shared" si="264"/>
        <v>3</v>
      </c>
      <c r="D5652">
        <v>175</v>
      </c>
      <c r="E5652" t="s">
        <v>3591</v>
      </c>
      <c r="F5652" s="4">
        <v>46167145</v>
      </c>
      <c r="G5652" s="2">
        <v>362035.98</v>
      </c>
      <c r="I5652" t="s">
        <v>5792</v>
      </c>
      <c r="K5652" t="s">
        <v>5792</v>
      </c>
      <c r="W5652" t="s">
        <v>5792</v>
      </c>
      <c r="AD5652" t="str">
        <f t="shared" si="266"/>
        <v xml:space="preserve">Investícia a údržba majetku Šport, ihriská, parky, vnútrobloky </v>
      </c>
    </row>
    <row r="5653" spans="1:30" x14ac:dyDescent="0.3">
      <c r="A5653" s="3">
        <v>44642</v>
      </c>
      <c r="B5653" s="2">
        <f t="shared" si="265"/>
        <v>2022</v>
      </c>
      <c r="C5653" s="2">
        <f t="shared" si="264"/>
        <v>3</v>
      </c>
      <c r="D5653">
        <v>215</v>
      </c>
      <c r="E5653" t="s">
        <v>3622</v>
      </c>
      <c r="F5653" s="4">
        <v>46167145</v>
      </c>
      <c r="G5653" s="2">
        <v>414</v>
      </c>
      <c r="I5653" t="s">
        <v>5792</v>
      </c>
      <c r="K5653" t="s">
        <v>5792</v>
      </c>
      <c r="W5653" t="s">
        <v>5792</v>
      </c>
      <c r="AD5653" t="str">
        <f t="shared" si="266"/>
        <v xml:space="preserve">Investícia a údržba majetku Šport, ihriská, parky, vnútrobloky </v>
      </c>
    </row>
    <row r="5654" spans="1:30" x14ac:dyDescent="0.3">
      <c r="A5654" s="3">
        <v>44635</v>
      </c>
      <c r="B5654" s="2">
        <f t="shared" si="265"/>
        <v>2022</v>
      </c>
      <c r="C5654" s="2">
        <f t="shared" si="264"/>
        <v>3</v>
      </c>
      <c r="D5654">
        <v>254</v>
      </c>
      <c r="E5654" t="s">
        <v>3677</v>
      </c>
      <c r="F5654" s="4">
        <v>46167145</v>
      </c>
      <c r="G5654" s="2">
        <v>29390.5</v>
      </c>
      <c r="I5654" t="s">
        <v>5792</v>
      </c>
      <c r="K5654" t="s">
        <v>5792</v>
      </c>
      <c r="W5654" t="s">
        <v>5792</v>
      </c>
      <c r="AD5654" t="str">
        <f t="shared" si="266"/>
        <v xml:space="preserve">Investícia a údržba majetku Šport, ihriská, parky, vnútrobloky </v>
      </c>
    </row>
    <row r="5655" spans="1:30" x14ac:dyDescent="0.3">
      <c r="A5655" s="3">
        <v>44614</v>
      </c>
      <c r="B5655" s="2">
        <f t="shared" si="265"/>
        <v>2022</v>
      </c>
      <c r="C5655" s="2">
        <f t="shared" si="264"/>
        <v>2</v>
      </c>
      <c r="D5655">
        <v>188</v>
      </c>
      <c r="E5655" t="s">
        <v>3752</v>
      </c>
      <c r="F5655" s="4">
        <v>46167145</v>
      </c>
      <c r="G5655" s="2">
        <v>144073.48000000001</v>
      </c>
      <c r="I5655" t="s">
        <v>5792</v>
      </c>
      <c r="K5655" t="s">
        <v>5792</v>
      </c>
      <c r="W5655" t="s">
        <v>5792</v>
      </c>
      <c r="AD5655" t="str">
        <f t="shared" si="266"/>
        <v xml:space="preserve">Investícia a údržba majetku Šport, ihriská, parky, vnútrobloky </v>
      </c>
    </row>
    <row r="5656" spans="1:30" x14ac:dyDescent="0.3">
      <c r="A5656" s="3">
        <v>44588</v>
      </c>
      <c r="B5656" s="2">
        <f t="shared" si="265"/>
        <v>2022</v>
      </c>
      <c r="C5656" s="2">
        <f t="shared" si="264"/>
        <v>1</v>
      </c>
      <c r="D5656">
        <v>1847</v>
      </c>
      <c r="E5656" t="s">
        <v>3859</v>
      </c>
      <c r="F5656" s="4">
        <v>46167145</v>
      </c>
      <c r="G5656" s="2">
        <v>71376</v>
      </c>
      <c r="I5656" t="s">
        <v>5792</v>
      </c>
      <c r="K5656" t="s">
        <v>5792</v>
      </c>
      <c r="W5656" t="s">
        <v>5792</v>
      </c>
      <c r="AD5656" t="str">
        <f t="shared" si="266"/>
        <v xml:space="preserve">Investícia a údržba majetku Šport, ihriská, parky, vnútrobloky </v>
      </c>
    </row>
    <row r="5657" spans="1:30" x14ac:dyDescent="0.3">
      <c r="A5657" s="3">
        <v>44561</v>
      </c>
      <c r="B5657" s="2">
        <f t="shared" si="265"/>
        <v>2021</v>
      </c>
      <c r="C5657" s="2">
        <f t="shared" si="264"/>
        <v>12</v>
      </c>
      <c r="D5657" s="2">
        <v>1858</v>
      </c>
      <c r="E5657" t="s">
        <v>3998</v>
      </c>
      <c r="F5657" s="4">
        <v>46167145</v>
      </c>
      <c r="G5657" s="2">
        <v>151565.04999999999</v>
      </c>
      <c r="I5657" t="s">
        <v>5792</v>
      </c>
      <c r="K5657" t="s">
        <v>5792</v>
      </c>
      <c r="W5657" t="s">
        <v>5792</v>
      </c>
      <c r="AD5657" t="str">
        <f t="shared" si="266"/>
        <v xml:space="preserve">Investícia a údržba majetku Šport, ihriská, parky, vnútrobloky </v>
      </c>
    </row>
    <row r="5658" spans="1:30" x14ac:dyDescent="0.3">
      <c r="A5658" s="3">
        <v>44558</v>
      </c>
      <c r="B5658" s="2">
        <f t="shared" si="265"/>
        <v>2021</v>
      </c>
      <c r="C5658" s="2">
        <f t="shared" si="264"/>
        <v>12</v>
      </c>
      <c r="D5658" s="2">
        <v>1929</v>
      </c>
      <c r="E5658" t="s">
        <v>3998</v>
      </c>
      <c r="F5658" s="4">
        <v>46167145</v>
      </c>
      <c r="G5658" s="2">
        <v>16438.18</v>
      </c>
      <c r="I5658" t="s">
        <v>5792</v>
      </c>
      <c r="K5658" t="s">
        <v>5792</v>
      </c>
      <c r="W5658" t="s">
        <v>5792</v>
      </c>
      <c r="AD5658" t="str">
        <f t="shared" si="266"/>
        <v xml:space="preserve">Investícia a údržba majetku Šport, ihriská, parky, vnútrobloky </v>
      </c>
    </row>
    <row r="5659" spans="1:30" x14ac:dyDescent="0.3">
      <c r="A5659" s="3">
        <v>44545</v>
      </c>
      <c r="B5659" s="2">
        <f t="shared" si="265"/>
        <v>2021</v>
      </c>
      <c r="C5659" s="2">
        <f t="shared" si="264"/>
        <v>12</v>
      </c>
      <c r="D5659" s="2">
        <v>1721</v>
      </c>
      <c r="E5659" t="s">
        <v>4206</v>
      </c>
      <c r="F5659" s="4">
        <v>46167145</v>
      </c>
      <c r="G5659" s="2">
        <v>241627.88</v>
      </c>
      <c r="I5659" t="s">
        <v>5792</v>
      </c>
      <c r="K5659" t="s">
        <v>5792</v>
      </c>
      <c r="W5659" t="s">
        <v>5792</v>
      </c>
      <c r="AD5659" t="str">
        <f t="shared" si="266"/>
        <v xml:space="preserve">Investícia a údržba majetku Šport, ihriská, parky, vnútrobloky </v>
      </c>
    </row>
    <row r="5660" spans="1:30" x14ac:dyDescent="0.3">
      <c r="A5660" s="3">
        <v>44483</v>
      </c>
      <c r="B5660" s="2">
        <f t="shared" si="265"/>
        <v>2021</v>
      </c>
      <c r="C5660" s="2">
        <f t="shared" si="264"/>
        <v>10</v>
      </c>
      <c r="D5660" s="2">
        <v>1348</v>
      </c>
      <c r="E5660" t="s">
        <v>4495</v>
      </c>
      <c r="F5660" s="4">
        <v>46167145</v>
      </c>
      <c r="G5660" s="2">
        <v>642</v>
      </c>
      <c r="I5660" t="s">
        <v>5792</v>
      </c>
      <c r="K5660" t="s">
        <v>5792</v>
      </c>
      <c r="W5660" t="s">
        <v>5792</v>
      </c>
      <c r="AD5660" t="str">
        <f t="shared" si="266"/>
        <v xml:space="preserve">Investícia a údržba majetku Šport, ihriská, parky, vnútrobloky </v>
      </c>
    </row>
    <row r="5661" spans="1:30" x14ac:dyDescent="0.3">
      <c r="A5661" s="3">
        <v>44448</v>
      </c>
      <c r="B5661" s="2">
        <f t="shared" si="265"/>
        <v>2021</v>
      </c>
      <c r="C5661" s="2">
        <f t="shared" si="264"/>
        <v>9</v>
      </c>
      <c r="D5661" s="2">
        <v>537</v>
      </c>
      <c r="E5661" t="s">
        <v>4656</v>
      </c>
      <c r="F5661" s="4">
        <v>46167145</v>
      </c>
      <c r="G5661" s="2">
        <v>2808</v>
      </c>
      <c r="I5661" t="s">
        <v>5792</v>
      </c>
      <c r="K5661" t="s">
        <v>5792</v>
      </c>
      <c r="W5661" t="s">
        <v>5792</v>
      </c>
      <c r="AD5661" t="str">
        <f t="shared" si="266"/>
        <v xml:space="preserve">Investícia a údržba majetku Šport, ihriská, parky, vnútrobloky </v>
      </c>
    </row>
    <row r="5662" spans="1:30" x14ac:dyDescent="0.3">
      <c r="A5662" s="3">
        <v>44370</v>
      </c>
      <c r="B5662" s="2">
        <f t="shared" si="265"/>
        <v>2021</v>
      </c>
      <c r="C5662" s="2">
        <f t="shared" si="264"/>
        <v>6</v>
      </c>
      <c r="D5662" s="2">
        <v>773</v>
      </c>
      <c r="E5662" t="s">
        <v>4981</v>
      </c>
      <c r="F5662" s="4">
        <v>46167145</v>
      </c>
      <c r="G5662" s="2">
        <v>214805.29</v>
      </c>
      <c r="I5662" t="s">
        <v>5792</v>
      </c>
      <c r="K5662" t="s">
        <v>5792</v>
      </c>
      <c r="W5662" t="s">
        <v>5792</v>
      </c>
      <c r="AD5662" t="str">
        <f t="shared" si="266"/>
        <v xml:space="preserve">Investícia a údržba majetku Šport, ihriská, parky, vnútrobloky </v>
      </c>
    </row>
    <row r="5663" spans="1:30" x14ac:dyDescent="0.3">
      <c r="A5663" s="3">
        <v>44916</v>
      </c>
      <c r="B5663" s="2">
        <f t="shared" si="265"/>
        <v>2022</v>
      </c>
      <c r="C5663" s="2">
        <f t="shared" si="264"/>
        <v>12</v>
      </c>
      <c r="D5663">
        <v>1576</v>
      </c>
      <c r="E5663" t="s">
        <v>2336</v>
      </c>
      <c r="F5663" s="4">
        <v>46186123</v>
      </c>
      <c r="G5663" s="2">
        <v>59988</v>
      </c>
      <c r="I5663" t="s">
        <v>5792</v>
      </c>
      <c r="K5663" t="s">
        <v>5792</v>
      </c>
      <c r="W5663" t="s">
        <v>5792</v>
      </c>
      <c r="AD5663" t="str">
        <f t="shared" si="266"/>
        <v xml:space="preserve">Investícia a údržba majetku Šport, ihriská, parky, vnútrobloky </v>
      </c>
    </row>
    <row r="5664" spans="1:30" x14ac:dyDescent="0.3">
      <c r="A5664" s="3">
        <v>44650</v>
      </c>
      <c r="B5664" s="2">
        <f t="shared" si="265"/>
        <v>2022</v>
      </c>
      <c r="C5664" s="2">
        <f t="shared" si="264"/>
        <v>3</v>
      </c>
      <c r="D5664">
        <v>380</v>
      </c>
      <c r="E5664" t="s">
        <v>3567</v>
      </c>
      <c r="F5664" s="4">
        <v>46249567</v>
      </c>
      <c r="G5664" s="2">
        <v>675</v>
      </c>
      <c r="I5664" t="s">
        <v>5792</v>
      </c>
      <c r="Z5664" t="s">
        <v>5792</v>
      </c>
      <c r="AD5664" t="str">
        <f t="shared" si="266"/>
        <v xml:space="preserve">Zeleň a živ. Prostredie </v>
      </c>
    </row>
    <row r="5665" spans="1:30" x14ac:dyDescent="0.3">
      <c r="A5665" s="3">
        <v>44575</v>
      </c>
      <c r="B5665" s="2">
        <f t="shared" si="265"/>
        <v>2022</v>
      </c>
      <c r="C5665" s="2">
        <f t="shared" si="264"/>
        <v>1</v>
      </c>
      <c r="D5665">
        <v>1</v>
      </c>
      <c r="E5665" t="s">
        <v>3958</v>
      </c>
      <c r="F5665" s="4">
        <v>46249567</v>
      </c>
      <c r="G5665" s="2">
        <v>675</v>
      </c>
      <c r="I5665" t="s">
        <v>5792</v>
      </c>
      <c r="Z5665" t="s">
        <v>5792</v>
      </c>
      <c r="AD5665" t="str">
        <f t="shared" si="266"/>
        <v xml:space="preserve">Zeleň a živ. Prostredie </v>
      </c>
    </row>
    <row r="5666" spans="1:30" x14ac:dyDescent="0.3">
      <c r="A5666" s="3">
        <v>44629</v>
      </c>
      <c r="B5666" s="2">
        <f t="shared" si="265"/>
        <v>2022</v>
      </c>
      <c r="C5666" s="2">
        <f t="shared" si="264"/>
        <v>3</v>
      </c>
      <c r="D5666">
        <v>156</v>
      </c>
      <c r="E5666" t="s">
        <v>3691</v>
      </c>
      <c r="F5666" s="4">
        <v>46279792</v>
      </c>
      <c r="G5666" s="2">
        <v>671.4</v>
      </c>
      <c r="I5666" t="s">
        <v>5792</v>
      </c>
      <c r="O5666" t="s">
        <v>5792</v>
      </c>
      <c r="AD5666" t="str">
        <f t="shared" si="266"/>
        <v xml:space="preserve">Marketing, benefity, občerstvenie </v>
      </c>
    </row>
    <row r="5667" spans="1:30" x14ac:dyDescent="0.3">
      <c r="A5667" s="3">
        <v>44552</v>
      </c>
      <c r="B5667" s="2">
        <f t="shared" si="265"/>
        <v>2021</v>
      </c>
      <c r="C5667" s="2">
        <f t="shared" si="264"/>
        <v>12</v>
      </c>
      <c r="D5667" s="2">
        <v>1860</v>
      </c>
      <c r="E5667" t="s">
        <v>4134</v>
      </c>
      <c r="F5667" s="4">
        <v>46279792</v>
      </c>
      <c r="G5667" s="2">
        <v>5880</v>
      </c>
      <c r="I5667" t="s">
        <v>5792</v>
      </c>
      <c r="K5667" t="s">
        <v>5792</v>
      </c>
      <c r="AD5667" t="str">
        <f t="shared" si="266"/>
        <v xml:space="preserve">Investícia a údržba majetku </v>
      </c>
    </row>
    <row r="5668" spans="1:30" x14ac:dyDescent="0.3">
      <c r="A5668" s="3">
        <v>44215</v>
      </c>
      <c r="B5668" s="2">
        <f t="shared" si="265"/>
        <v>2021</v>
      </c>
      <c r="C5668" s="2">
        <f t="shared" si="264"/>
        <v>1</v>
      </c>
      <c r="D5668" s="2">
        <v>2240</v>
      </c>
      <c r="E5668" t="s">
        <v>5742</v>
      </c>
      <c r="F5668" s="4">
        <v>46279792</v>
      </c>
      <c r="G5668" s="2">
        <v>6108</v>
      </c>
      <c r="I5668" t="s">
        <v>5792</v>
      </c>
      <c r="K5668" t="s">
        <v>5792</v>
      </c>
      <c r="AD5668" t="str">
        <f t="shared" si="266"/>
        <v xml:space="preserve">Investícia a údržba majetku </v>
      </c>
    </row>
    <row r="5669" spans="1:30" x14ac:dyDescent="0.3">
      <c r="A5669" s="3">
        <v>44552</v>
      </c>
      <c r="B5669" s="2">
        <f t="shared" si="265"/>
        <v>2021</v>
      </c>
      <c r="C5669" s="2">
        <f t="shared" si="264"/>
        <v>12</v>
      </c>
      <c r="D5669" s="2">
        <v>1843</v>
      </c>
      <c r="E5669" t="s">
        <v>4136</v>
      </c>
      <c r="F5669" s="4">
        <v>46293591</v>
      </c>
      <c r="G5669" s="2">
        <v>60</v>
      </c>
      <c r="I5669" t="s">
        <v>5792</v>
      </c>
      <c r="Z5669" t="s">
        <v>5792</v>
      </c>
      <c r="AD5669" t="str">
        <f t="shared" si="266"/>
        <v xml:space="preserve">Zeleň a živ. Prostredie </v>
      </c>
    </row>
    <row r="5670" spans="1:30" x14ac:dyDescent="0.3">
      <c r="A5670" s="3">
        <v>44396</v>
      </c>
      <c r="B5670" s="2">
        <f t="shared" si="265"/>
        <v>2021</v>
      </c>
      <c r="C5670" s="2">
        <f t="shared" si="264"/>
        <v>7</v>
      </c>
      <c r="D5670" s="2">
        <v>847</v>
      </c>
      <c r="E5670" t="s">
        <v>4899</v>
      </c>
      <c r="F5670" s="4">
        <v>46293591</v>
      </c>
      <c r="G5670" s="2">
        <v>825</v>
      </c>
      <c r="I5670" t="s">
        <v>5792</v>
      </c>
      <c r="Z5670" t="s">
        <v>5792</v>
      </c>
      <c r="AD5670" t="str">
        <f t="shared" si="266"/>
        <v xml:space="preserve">Zeleň a živ. Prostredie </v>
      </c>
    </row>
    <row r="5671" spans="1:30" x14ac:dyDescent="0.3">
      <c r="A5671" s="3">
        <v>45210</v>
      </c>
      <c r="B5671" s="2">
        <f t="shared" si="265"/>
        <v>2023</v>
      </c>
      <c r="C5671" s="2">
        <f t="shared" si="264"/>
        <v>10</v>
      </c>
      <c r="D5671" s="2">
        <v>1020</v>
      </c>
      <c r="E5671" t="s">
        <v>814</v>
      </c>
      <c r="F5671" s="4">
        <v>46300708</v>
      </c>
      <c r="G5671" s="2">
        <v>220</v>
      </c>
      <c r="I5671" t="s">
        <v>5792</v>
      </c>
      <c r="Z5671" t="s">
        <v>5792</v>
      </c>
      <c r="AD5671" t="str">
        <f t="shared" si="266"/>
        <v xml:space="preserve">Zeleň a živ. Prostredie </v>
      </c>
    </row>
    <row r="5672" spans="1:30" x14ac:dyDescent="0.3">
      <c r="A5672" s="3">
        <v>45168</v>
      </c>
      <c r="B5672" s="2">
        <f t="shared" si="265"/>
        <v>2023</v>
      </c>
      <c r="C5672" s="2">
        <f t="shared" si="264"/>
        <v>8</v>
      </c>
      <c r="D5672" s="2">
        <v>836</v>
      </c>
      <c r="E5672" t="s">
        <v>1069</v>
      </c>
      <c r="F5672" s="4">
        <v>46300708</v>
      </c>
      <c r="G5672" s="2">
        <v>240</v>
      </c>
      <c r="I5672" t="s">
        <v>5792</v>
      </c>
      <c r="Z5672" t="s">
        <v>5792</v>
      </c>
      <c r="AD5672" t="str">
        <f t="shared" si="266"/>
        <v xml:space="preserve">Zeleň a živ. Prostredie </v>
      </c>
    </row>
    <row r="5673" spans="1:30" x14ac:dyDescent="0.3">
      <c r="A5673" s="3">
        <v>44823</v>
      </c>
      <c r="B5673" s="2">
        <f t="shared" si="265"/>
        <v>2022</v>
      </c>
      <c r="C5673" s="2">
        <f t="shared" si="264"/>
        <v>9</v>
      </c>
      <c r="D5673">
        <v>1193</v>
      </c>
      <c r="E5673" t="s">
        <v>2831</v>
      </c>
      <c r="F5673" s="4">
        <v>46300708</v>
      </c>
      <c r="G5673" s="2">
        <v>120</v>
      </c>
      <c r="I5673" t="s">
        <v>5792</v>
      </c>
      <c r="N5673" t="s">
        <v>5792</v>
      </c>
      <c r="Z5673" t="s">
        <v>5792</v>
      </c>
      <c r="AD5673" t="str">
        <f t="shared" si="266"/>
        <v xml:space="preserve">ZŠ / MŠ / Jasle Zeleň a živ. Prostredie </v>
      </c>
    </row>
    <row r="5674" spans="1:30" x14ac:dyDescent="0.3">
      <c r="A5674" s="3">
        <v>45288</v>
      </c>
      <c r="B5674" s="2">
        <f t="shared" si="265"/>
        <v>2023</v>
      </c>
      <c r="C5674" s="2">
        <f t="shared" si="264"/>
        <v>12</v>
      </c>
      <c r="D5674" s="2">
        <v>1442</v>
      </c>
      <c r="E5674" t="s">
        <v>146</v>
      </c>
      <c r="F5674" s="4">
        <v>46314423</v>
      </c>
      <c r="G5674" s="2">
        <v>3010</v>
      </c>
      <c r="I5674" t="s">
        <v>5792</v>
      </c>
      <c r="K5674" t="s">
        <v>5792</v>
      </c>
      <c r="AD5674" t="str">
        <f t="shared" si="266"/>
        <v xml:space="preserve">Investícia a údržba majetku </v>
      </c>
    </row>
    <row r="5675" spans="1:30" x14ac:dyDescent="0.3">
      <c r="A5675" s="3">
        <v>44721</v>
      </c>
      <c r="B5675" s="2">
        <f t="shared" si="265"/>
        <v>2022</v>
      </c>
      <c r="C5675" s="2">
        <f t="shared" si="264"/>
        <v>6</v>
      </c>
      <c r="D5675">
        <v>667</v>
      </c>
      <c r="E5675" t="s">
        <v>3259</v>
      </c>
      <c r="F5675" s="4">
        <v>46314423</v>
      </c>
      <c r="G5675" s="2">
        <v>95</v>
      </c>
      <c r="I5675" t="s">
        <v>5792</v>
      </c>
      <c r="K5675" t="s">
        <v>5792</v>
      </c>
      <c r="AD5675" t="str">
        <f t="shared" si="266"/>
        <v xml:space="preserve">Investícia a údržba majetku </v>
      </c>
    </row>
    <row r="5676" spans="1:30" x14ac:dyDescent="0.3">
      <c r="A5676" s="3">
        <v>44680</v>
      </c>
      <c r="B5676" s="2">
        <f t="shared" si="265"/>
        <v>2022</v>
      </c>
      <c r="C5676" s="2">
        <f t="shared" si="264"/>
        <v>4</v>
      </c>
      <c r="D5676">
        <v>404</v>
      </c>
      <c r="E5676" t="s">
        <v>3423</v>
      </c>
      <c r="F5676" s="4">
        <v>46314423</v>
      </c>
      <c r="G5676" s="2">
        <v>877.5</v>
      </c>
      <c r="I5676" t="s">
        <v>5792</v>
      </c>
      <c r="K5676" t="s">
        <v>5792</v>
      </c>
      <c r="AD5676" t="str">
        <f t="shared" si="266"/>
        <v xml:space="preserve">Investícia a údržba majetku </v>
      </c>
    </row>
    <row r="5677" spans="1:30" x14ac:dyDescent="0.3">
      <c r="A5677" s="3">
        <v>44560</v>
      </c>
      <c r="B5677" s="2">
        <f t="shared" si="265"/>
        <v>2021</v>
      </c>
      <c r="C5677" s="2">
        <f t="shared" si="264"/>
        <v>12</v>
      </c>
      <c r="D5677" s="2">
        <v>1852</v>
      </c>
      <c r="E5677" t="s">
        <v>4025</v>
      </c>
      <c r="F5677" s="4">
        <v>46314423</v>
      </c>
      <c r="G5677" s="2">
        <v>80</v>
      </c>
      <c r="I5677" t="s">
        <v>5792</v>
      </c>
      <c r="K5677" t="s">
        <v>5792</v>
      </c>
      <c r="AD5677" t="str">
        <f t="shared" si="266"/>
        <v xml:space="preserve">Investícia a údržba majetku </v>
      </c>
    </row>
    <row r="5678" spans="1:30" x14ac:dyDescent="0.3">
      <c r="A5678" s="3">
        <v>44560</v>
      </c>
      <c r="B5678" s="2">
        <f t="shared" si="265"/>
        <v>2021</v>
      </c>
      <c r="C5678" s="2">
        <f t="shared" si="264"/>
        <v>12</v>
      </c>
      <c r="D5678" s="2">
        <v>1851</v>
      </c>
      <c r="E5678" t="s">
        <v>4026</v>
      </c>
      <c r="F5678" s="4">
        <v>46314423</v>
      </c>
      <c r="G5678" s="2">
        <v>417</v>
      </c>
      <c r="I5678" t="s">
        <v>5792</v>
      </c>
      <c r="K5678" t="s">
        <v>5792</v>
      </c>
      <c r="AD5678" t="str">
        <f t="shared" si="266"/>
        <v xml:space="preserve">Investícia a údržba majetku </v>
      </c>
    </row>
    <row r="5679" spans="1:30" x14ac:dyDescent="0.3">
      <c r="A5679" s="3">
        <v>44552</v>
      </c>
      <c r="B5679" s="2">
        <f t="shared" si="265"/>
        <v>2021</v>
      </c>
      <c r="C5679" s="2">
        <f t="shared" si="264"/>
        <v>12</v>
      </c>
      <c r="D5679" s="2">
        <v>1707</v>
      </c>
      <c r="E5679" t="s">
        <v>4111</v>
      </c>
      <c r="F5679" s="4">
        <v>46314423</v>
      </c>
      <c r="G5679" s="2">
        <v>802</v>
      </c>
      <c r="I5679" t="s">
        <v>5792</v>
      </c>
      <c r="K5679" t="s">
        <v>5792</v>
      </c>
      <c r="AD5679" t="str">
        <f t="shared" si="266"/>
        <v xml:space="preserve">Investícia a údržba majetku </v>
      </c>
    </row>
    <row r="5680" spans="1:30" x14ac:dyDescent="0.3">
      <c r="A5680" s="3">
        <v>44531</v>
      </c>
      <c r="B5680" s="2">
        <f t="shared" si="265"/>
        <v>2021</v>
      </c>
      <c r="C5680" s="2">
        <f t="shared" si="264"/>
        <v>12</v>
      </c>
      <c r="D5680" s="2">
        <v>1560</v>
      </c>
      <c r="E5680" t="s">
        <v>4263</v>
      </c>
      <c r="F5680" s="4">
        <v>46314423</v>
      </c>
      <c r="G5680" s="2">
        <v>280</v>
      </c>
      <c r="I5680" t="s">
        <v>5792</v>
      </c>
      <c r="K5680" t="s">
        <v>5792</v>
      </c>
      <c r="AD5680" t="str">
        <f t="shared" si="266"/>
        <v xml:space="preserve">Investícia a údržba majetku </v>
      </c>
    </row>
    <row r="5681" spans="1:30" x14ac:dyDescent="0.3">
      <c r="A5681" s="3">
        <v>44525</v>
      </c>
      <c r="B5681" s="2">
        <f t="shared" si="265"/>
        <v>2021</v>
      </c>
      <c r="C5681" s="2">
        <f t="shared" si="264"/>
        <v>11</v>
      </c>
      <c r="D5681" s="2">
        <v>1559</v>
      </c>
      <c r="E5681" t="s">
        <v>4268</v>
      </c>
      <c r="F5681" s="4">
        <v>46314423</v>
      </c>
      <c r="G5681" s="2">
        <v>280</v>
      </c>
      <c r="I5681" t="s">
        <v>5792</v>
      </c>
      <c r="K5681" t="s">
        <v>5792</v>
      </c>
      <c r="AD5681" t="str">
        <f t="shared" si="266"/>
        <v xml:space="preserve">Investícia a údržba majetku </v>
      </c>
    </row>
    <row r="5682" spans="1:30" x14ac:dyDescent="0.3">
      <c r="A5682" s="3">
        <v>44512</v>
      </c>
      <c r="B5682" s="2">
        <f t="shared" si="265"/>
        <v>2021</v>
      </c>
      <c r="C5682" s="2">
        <f t="shared" si="264"/>
        <v>11</v>
      </c>
      <c r="D5682" s="2">
        <v>1504</v>
      </c>
      <c r="E5682" t="s">
        <v>4351</v>
      </c>
      <c r="F5682" s="4">
        <v>46314423</v>
      </c>
      <c r="G5682" s="2">
        <v>237</v>
      </c>
      <c r="I5682" t="s">
        <v>5792</v>
      </c>
      <c r="K5682" t="s">
        <v>5792</v>
      </c>
      <c r="AD5682" t="str">
        <f t="shared" si="266"/>
        <v xml:space="preserve">Investícia a údržba majetku </v>
      </c>
    </row>
    <row r="5683" spans="1:30" x14ac:dyDescent="0.3">
      <c r="A5683" s="3">
        <v>44512</v>
      </c>
      <c r="B5683" s="2">
        <f t="shared" si="265"/>
        <v>2021</v>
      </c>
      <c r="C5683" s="2">
        <f t="shared" si="264"/>
        <v>11</v>
      </c>
      <c r="D5683" s="2">
        <v>1503</v>
      </c>
      <c r="E5683" t="s">
        <v>4352</v>
      </c>
      <c r="F5683" s="4">
        <v>46314423</v>
      </c>
      <c r="G5683" s="2">
        <v>54</v>
      </c>
      <c r="I5683" t="s">
        <v>5792</v>
      </c>
      <c r="K5683" t="s">
        <v>5792</v>
      </c>
      <c r="AD5683" t="str">
        <f t="shared" si="266"/>
        <v xml:space="preserve">Investícia a údržba majetku </v>
      </c>
    </row>
    <row r="5684" spans="1:30" x14ac:dyDescent="0.3">
      <c r="A5684" s="3">
        <v>44490</v>
      </c>
      <c r="B5684" s="2">
        <f t="shared" si="265"/>
        <v>2021</v>
      </c>
      <c r="C5684" s="2">
        <f t="shared" si="264"/>
        <v>10</v>
      </c>
      <c r="D5684" s="2">
        <v>1364</v>
      </c>
      <c r="E5684" t="s">
        <v>4434</v>
      </c>
      <c r="F5684" s="4">
        <v>46314423</v>
      </c>
      <c r="G5684" s="2">
        <v>462</v>
      </c>
      <c r="I5684" t="s">
        <v>5792</v>
      </c>
      <c r="K5684" t="s">
        <v>5792</v>
      </c>
      <c r="AD5684" t="str">
        <f t="shared" si="266"/>
        <v xml:space="preserve">Investícia a údržba majetku </v>
      </c>
    </row>
    <row r="5685" spans="1:30" x14ac:dyDescent="0.3">
      <c r="A5685" s="3">
        <v>44463</v>
      </c>
      <c r="B5685" s="2">
        <f t="shared" si="265"/>
        <v>2021</v>
      </c>
      <c r="C5685" s="2">
        <f t="shared" si="264"/>
        <v>9</v>
      </c>
      <c r="D5685" s="2">
        <v>1205</v>
      </c>
      <c r="E5685" t="s">
        <v>4582</v>
      </c>
      <c r="F5685" s="4">
        <v>46314423</v>
      </c>
      <c r="G5685" s="2">
        <v>207</v>
      </c>
      <c r="I5685" t="s">
        <v>5792</v>
      </c>
      <c r="K5685" t="s">
        <v>5792</v>
      </c>
      <c r="AD5685" t="str">
        <f t="shared" si="266"/>
        <v xml:space="preserve">Investícia a údržba majetku </v>
      </c>
    </row>
    <row r="5686" spans="1:30" x14ac:dyDescent="0.3">
      <c r="A5686" s="3">
        <v>44256</v>
      </c>
      <c r="B5686" s="2">
        <f t="shared" si="265"/>
        <v>2021</v>
      </c>
      <c r="C5686" s="2">
        <f t="shared" si="264"/>
        <v>3</v>
      </c>
      <c r="D5686" s="2">
        <v>137</v>
      </c>
      <c r="E5686" t="s">
        <v>5538</v>
      </c>
      <c r="F5686" s="4">
        <v>46314423</v>
      </c>
      <c r="G5686" s="2">
        <v>420</v>
      </c>
      <c r="I5686" t="s">
        <v>5792</v>
      </c>
      <c r="K5686" t="s">
        <v>5792</v>
      </c>
      <c r="AD5686" t="str">
        <f t="shared" si="266"/>
        <v xml:space="preserve">Investícia a údržba majetku </v>
      </c>
    </row>
    <row r="5687" spans="1:30" x14ac:dyDescent="0.3">
      <c r="A5687" s="3">
        <v>45216</v>
      </c>
      <c r="B5687" s="2">
        <f t="shared" si="265"/>
        <v>2023</v>
      </c>
      <c r="C5687" s="2">
        <f t="shared" si="264"/>
        <v>10</v>
      </c>
      <c r="D5687" s="2">
        <v>1125</v>
      </c>
      <c r="E5687" t="s">
        <v>803</v>
      </c>
      <c r="F5687" s="4">
        <v>46323279</v>
      </c>
      <c r="G5687" s="2">
        <v>867.84</v>
      </c>
      <c r="I5687" t="s">
        <v>5792</v>
      </c>
      <c r="O5687" t="s">
        <v>5792</v>
      </c>
      <c r="AD5687" t="str">
        <f t="shared" si="266"/>
        <v xml:space="preserve">Marketing, benefity, občerstvenie </v>
      </c>
    </row>
    <row r="5688" spans="1:30" x14ac:dyDescent="0.3">
      <c r="A5688" s="3">
        <v>45216</v>
      </c>
      <c r="B5688" s="2">
        <f t="shared" si="265"/>
        <v>2023</v>
      </c>
      <c r="C5688" s="2">
        <f t="shared" si="264"/>
        <v>10</v>
      </c>
      <c r="D5688" s="2">
        <v>1124</v>
      </c>
      <c r="E5688" t="s">
        <v>804</v>
      </c>
      <c r="F5688" s="4">
        <v>46323279</v>
      </c>
      <c r="G5688" s="2">
        <v>2296.16</v>
      </c>
      <c r="I5688" t="s">
        <v>5792</v>
      </c>
      <c r="O5688" t="s">
        <v>5792</v>
      </c>
      <c r="AD5688" t="str">
        <f t="shared" si="266"/>
        <v xml:space="preserve">Marketing, benefity, občerstvenie </v>
      </c>
    </row>
    <row r="5689" spans="1:30" x14ac:dyDescent="0.3">
      <c r="A5689" s="3">
        <v>44971</v>
      </c>
      <c r="B5689" s="2">
        <f t="shared" si="265"/>
        <v>2023</v>
      </c>
      <c r="C5689" s="2">
        <f t="shared" si="264"/>
        <v>2</v>
      </c>
      <c r="D5689" s="2">
        <v>40</v>
      </c>
      <c r="E5689" t="s">
        <v>2060</v>
      </c>
      <c r="F5689" s="4">
        <v>46323279</v>
      </c>
      <c r="G5689" s="2">
        <v>7650</v>
      </c>
      <c r="I5689" t="s">
        <v>5792</v>
      </c>
      <c r="O5689" t="s">
        <v>5792</v>
      </c>
      <c r="AD5689" t="str">
        <f t="shared" si="266"/>
        <v xml:space="preserve">Marketing, benefity, občerstvenie </v>
      </c>
    </row>
    <row r="5690" spans="1:30" x14ac:dyDescent="0.3">
      <c r="A5690" s="3">
        <v>44874</v>
      </c>
      <c r="B5690" s="2">
        <f t="shared" si="265"/>
        <v>2022</v>
      </c>
      <c r="C5690" s="2">
        <f t="shared" si="264"/>
        <v>11</v>
      </c>
      <c r="D5690">
        <v>1579</v>
      </c>
      <c r="E5690" t="s">
        <v>2579</v>
      </c>
      <c r="F5690" s="4">
        <v>46323279</v>
      </c>
      <c r="G5690" s="2">
        <v>9280</v>
      </c>
      <c r="I5690" t="s">
        <v>5792</v>
      </c>
      <c r="O5690" t="s">
        <v>5792</v>
      </c>
      <c r="AD5690" t="str">
        <f t="shared" si="266"/>
        <v xml:space="preserve">Marketing, benefity, občerstvenie </v>
      </c>
    </row>
    <row r="5691" spans="1:30" x14ac:dyDescent="0.3">
      <c r="A5691" s="3">
        <v>44792</v>
      </c>
      <c r="B5691" s="2">
        <f t="shared" si="265"/>
        <v>2022</v>
      </c>
      <c r="C5691" s="2">
        <f t="shared" si="264"/>
        <v>8</v>
      </c>
      <c r="D5691">
        <v>1075</v>
      </c>
      <c r="E5691" t="s">
        <v>2914</v>
      </c>
      <c r="F5691" s="4">
        <v>46323279</v>
      </c>
      <c r="G5691" s="2">
        <v>840</v>
      </c>
      <c r="I5691" t="s">
        <v>5792</v>
      </c>
      <c r="V5691" t="s">
        <v>5792</v>
      </c>
      <c r="AD5691" t="str">
        <f t="shared" si="266"/>
        <v xml:space="preserve">Kultúra </v>
      </c>
    </row>
    <row r="5692" spans="1:30" x14ac:dyDescent="0.3">
      <c r="A5692" s="3">
        <v>44396</v>
      </c>
      <c r="B5692" s="2">
        <f t="shared" si="265"/>
        <v>2021</v>
      </c>
      <c r="C5692" s="2">
        <f t="shared" si="264"/>
        <v>7</v>
      </c>
      <c r="D5692" s="2">
        <v>879</v>
      </c>
      <c r="E5692" t="s">
        <v>4881</v>
      </c>
      <c r="F5692" s="4">
        <v>46323279</v>
      </c>
      <c r="G5692" s="2">
        <v>419.4</v>
      </c>
      <c r="I5692" t="s">
        <v>5792</v>
      </c>
      <c r="O5692" t="s">
        <v>5792</v>
      </c>
      <c r="AD5692" t="str">
        <f t="shared" si="266"/>
        <v xml:space="preserve">Marketing, benefity, občerstvenie </v>
      </c>
    </row>
    <row r="5693" spans="1:30" x14ac:dyDescent="0.3">
      <c r="A5693" s="3">
        <v>44300</v>
      </c>
      <c r="B5693" s="2">
        <f t="shared" si="265"/>
        <v>2021</v>
      </c>
      <c r="C5693" s="2">
        <f t="shared" si="264"/>
        <v>4</v>
      </c>
      <c r="D5693" s="2">
        <v>404</v>
      </c>
      <c r="E5693" t="s">
        <v>5333</v>
      </c>
      <c r="F5693" s="4">
        <v>46323279</v>
      </c>
      <c r="G5693" s="2">
        <v>1578</v>
      </c>
      <c r="I5693" t="s">
        <v>5792</v>
      </c>
      <c r="AB5693" t="s">
        <v>5792</v>
      </c>
      <c r="AD5693" t="str">
        <f t="shared" si="266"/>
        <v xml:space="preserve">Civilná ochrana a bezpečnosť </v>
      </c>
    </row>
    <row r="5694" spans="1:30" x14ac:dyDescent="0.3">
      <c r="A5694" s="3">
        <v>44286</v>
      </c>
      <c r="B5694" s="2">
        <f t="shared" si="265"/>
        <v>2021</v>
      </c>
      <c r="C5694" s="2">
        <f t="shared" si="264"/>
        <v>3</v>
      </c>
      <c r="D5694" s="2">
        <v>195</v>
      </c>
      <c r="E5694" t="s">
        <v>5352</v>
      </c>
      <c r="F5694" s="4">
        <v>46323279</v>
      </c>
      <c r="G5694" s="2">
        <v>1518.72</v>
      </c>
      <c r="I5694" t="s">
        <v>5792</v>
      </c>
      <c r="AB5694" t="s">
        <v>5792</v>
      </c>
      <c r="AD5694" t="str">
        <f t="shared" si="266"/>
        <v xml:space="preserve">Civilná ochrana a bezpečnosť </v>
      </c>
    </row>
    <row r="5695" spans="1:30" x14ac:dyDescent="0.3">
      <c r="A5695" s="3">
        <v>44286</v>
      </c>
      <c r="B5695" s="2">
        <f t="shared" si="265"/>
        <v>2021</v>
      </c>
      <c r="C5695" s="2">
        <f t="shared" si="264"/>
        <v>3</v>
      </c>
      <c r="D5695" s="2">
        <v>370</v>
      </c>
      <c r="E5695" t="s">
        <v>5366</v>
      </c>
      <c r="F5695" s="4">
        <v>46323279</v>
      </c>
      <c r="G5695" s="2">
        <v>854.4</v>
      </c>
      <c r="I5695" t="s">
        <v>5792</v>
      </c>
      <c r="AB5695" t="s">
        <v>5792</v>
      </c>
      <c r="AD5695" t="str">
        <f t="shared" si="266"/>
        <v xml:space="preserve">Civilná ochrana a bezpečnosť </v>
      </c>
    </row>
    <row r="5696" spans="1:30" x14ac:dyDescent="0.3">
      <c r="A5696" s="3">
        <v>44284</v>
      </c>
      <c r="B5696" s="2">
        <f t="shared" si="265"/>
        <v>2021</v>
      </c>
      <c r="C5696" s="2">
        <f t="shared" si="264"/>
        <v>3</v>
      </c>
      <c r="D5696" s="2">
        <v>351</v>
      </c>
      <c r="E5696" t="s">
        <v>5404</v>
      </c>
      <c r="F5696" s="4">
        <v>46323279</v>
      </c>
      <c r="G5696" s="2">
        <v>784.8</v>
      </c>
      <c r="I5696" t="s">
        <v>5792</v>
      </c>
      <c r="AB5696" t="s">
        <v>5792</v>
      </c>
      <c r="AD5696" t="str">
        <f t="shared" si="266"/>
        <v xml:space="preserve">Civilná ochrana a bezpečnosť </v>
      </c>
    </row>
    <row r="5697" spans="1:30" x14ac:dyDescent="0.3">
      <c r="A5697" s="3">
        <v>44274</v>
      </c>
      <c r="B5697" s="2">
        <f t="shared" si="265"/>
        <v>2021</v>
      </c>
      <c r="C5697" s="2">
        <f t="shared" si="264"/>
        <v>3</v>
      </c>
      <c r="D5697" s="2">
        <v>297</v>
      </c>
      <c r="E5697" t="s">
        <v>5442</v>
      </c>
      <c r="F5697" s="4">
        <v>46323279</v>
      </c>
      <c r="G5697" s="2">
        <v>1324.32</v>
      </c>
      <c r="I5697" t="s">
        <v>5792</v>
      </c>
      <c r="AB5697" t="s">
        <v>5792</v>
      </c>
      <c r="AD5697" t="str">
        <f t="shared" si="266"/>
        <v xml:space="preserve">Civilná ochrana a bezpečnosť </v>
      </c>
    </row>
    <row r="5698" spans="1:30" x14ac:dyDescent="0.3">
      <c r="A5698" s="3">
        <v>44264</v>
      </c>
      <c r="B5698" s="2">
        <f t="shared" si="265"/>
        <v>2021</v>
      </c>
      <c r="C5698" s="2">
        <f t="shared" ref="C5698:C5761" si="267">MONTH(A5698)</f>
        <v>3</v>
      </c>
      <c r="D5698" s="2">
        <v>218</v>
      </c>
      <c r="E5698" t="s">
        <v>5515</v>
      </c>
      <c r="F5698" s="4">
        <v>46323279</v>
      </c>
      <c r="G5698" s="2">
        <v>432</v>
      </c>
      <c r="I5698" t="s">
        <v>5792</v>
      </c>
      <c r="AB5698" t="s">
        <v>5792</v>
      </c>
      <c r="AD5698" t="str">
        <f t="shared" si="266"/>
        <v xml:space="preserve">Civilná ochrana a bezpečnosť </v>
      </c>
    </row>
    <row r="5699" spans="1:30" x14ac:dyDescent="0.3">
      <c r="A5699" s="3">
        <v>44260</v>
      </c>
      <c r="B5699" s="2">
        <f t="shared" ref="B5699:B5762" si="268">YEAR(A5699)</f>
        <v>2021</v>
      </c>
      <c r="C5699" s="2">
        <f t="shared" si="267"/>
        <v>3</v>
      </c>
      <c r="D5699" s="2">
        <v>188</v>
      </c>
      <c r="E5699" t="s">
        <v>5520</v>
      </c>
      <c r="F5699" s="4">
        <v>46323279</v>
      </c>
      <c r="G5699" s="2">
        <v>2129.04</v>
      </c>
      <c r="I5699" t="s">
        <v>5792</v>
      </c>
      <c r="AB5699" t="s">
        <v>5792</v>
      </c>
      <c r="AD5699" t="str">
        <f t="shared" ref="AD5699:AD5762" si="269">_xlfn.CONCAT(IF($K5699="x",_xlfn.CONCAT($K$1, " "),""),IF($L5699="x",_xlfn.CONCAT($L$1, " "),""),IF($M5699="x",_xlfn.CONCAT($M$1, " "),""),IF($N5699="x",_xlfn.CONCAT($N$1, " "),""),IF($O5699="x",_xlfn.CONCAT($O$1, " "),""),IF($P5699="x",_xlfn.CONCAT($P$1, " "),""),IF($Q5699="x",_xlfn.CONCAT($Q$1, " "),""),IF($R5699="x",_xlfn.CONCAT($R$1, " "),""),IF($S5699="x",_xlfn.CONCAT($S$1, " "),""), IF($T5699="x",_xlfn.CONCAT($T$1, " "),""),IF($U5699="x",_xlfn.CONCAT($U$1, " "),""),IF($V5699="x",_xlfn.CONCAT($V$1, " "),""),IF($W5699="x",_xlfn.CONCAT($W$1, " "),""),IF($X5699="x",_xlfn.CONCAT($X$1, " "),""),IF($Y5699="x",_xlfn.CONCAT($Y$1, " "),""),IF($Z5699="x",_xlfn.CONCAT($Z$1, " "),""),IF($AA5699="x",_xlfn.CONCAT($AA$1, " "),""),IF($AB5699="x",_xlfn.CONCAT($AB$1, " "),""),IF($AC5699="x",_xlfn.CONCAT($AC$1, " "),""))</f>
        <v xml:space="preserve">Civilná ochrana a bezpečnosť </v>
      </c>
    </row>
    <row r="5700" spans="1:30" x14ac:dyDescent="0.3">
      <c r="A5700" s="3">
        <v>44250</v>
      </c>
      <c r="B5700" s="2">
        <f t="shared" si="268"/>
        <v>2021</v>
      </c>
      <c r="C5700" s="2">
        <f t="shared" si="267"/>
        <v>2</v>
      </c>
      <c r="D5700" s="2">
        <v>163</v>
      </c>
      <c r="E5700" t="s">
        <v>5566</v>
      </c>
      <c r="F5700" s="4">
        <v>46323279</v>
      </c>
      <c r="G5700" s="2">
        <v>3608.04</v>
      </c>
      <c r="I5700" t="s">
        <v>5792</v>
      </c>
      <c r="AB5700" t="s">
        <v>5792</v>
      </c>
      <c r="AD5700" t="str">
        <f t="shared" si="269"/>
        <v xml:space="preserve">Civilná ochrana a bezpečnosť </v>
      </c>
    </row>
    <row r="5701" spans="1:30" x14ac:dyDescent="0.3">
      <c r="A5701" s="3">
        <v>44236</v>
      </c>
      <c r="B5701" s="2">
        <f t="shared" si="268"/>
        <v>2021</v>
      </c>
      <c r="C5701" s="2">
        <f t="shared" si="267"/>
        <v>2</v>
      </c>
      <c r="D5701" s="2">
        <v>60</v>
      </c>
      <c r="E5701" t="s">
        <v>5622</v>
      </c>
      <c r="F5701" s="4">
        <v>46323279</v>
      </c>
      <c r="G5701" s="2">
        <v>9067.2000000000007</v>
      </c>
      <c r="I5701" t="s">
        <v>5792</v>
      </c>
      <c r="AB5701" t="s">
        <v>5792</v>
      </c>
      <c r="AD5701" t="str">
        <f t="shared" si="269"/>
        <v xml:space="preserve">Civilná ochrana a bezpečnosť </v>
      </c>
    </row>
    <row r="5702" spans="1:30" x14ac:dyDescent="0.3">
      <c r="A5702" s="3">
        <v>45280</v>
      </c>
      <c r="B5702" s="2">
        <f t="shared" si="268"/>
        <v>2023</v>
      </c>
      <c r="C5702" s="2">
        <f t="shared" si="267"/>
        <v>12</v>
      </c>
      <c r="D5702" s="2">
        <v>1520</v>
      </c>
      <c r="E5702" t="s">
        <v>282</v>
      </c>
      <c r="F5702" s="4">
        <v>46353682</v>
      </c>
      <c r="G5702" s="2">
        <v>128.25</v>
      </c>
      <c r="I5702" t="s">
        <v>5792</v>
      </c>
      <c r="O5702" t="s">
        <v>5792</v>
      </c>
      <c r="AD5702" t="str">
        <f t="shared" si="269"/>
        <v xml:space="preserve">Marketing, benefity, občerstvenie </v>
      </c>
    </row>
    <row r="5703" spans="1:30" x14ac:dyDescent="0.3">
      <c r="A5703" s="3">
        <v>45229</v>
      </c>
      <c r="B5703" s="2">
        <f t="shared" si="268"/>
        <v>2023</v>
      </c>
      <c r="C5703" s="2">
        <f t="shared" si="267"/>
        <v>10</v>
      </c>
      <c r="D5703" s="2">
        <v>1206</v>
      </c>
      <c r="E5703" t="s">
        <v>680</v>
      </c>
      <c r="F5703" s="4">
        <v>46353682</v>
      </c>
      <c r="G5703" s="2">
        <v>51.75</v>
      </c>
      <c r="I5703" t="s">
        <v>5792</v>
      </c>
      <c r="O5703" t="s">
        <v>5792</v>
      </c>
      <c r="AD5703" t="str">
        <f t="shared" si="269"/>
        <v xml:space="preserve">Marketing, benefity, občerstvenie </v>
      </c>
    </row>
    <row r="5704" spans="1:30" x14ac:dyDescent="0.3">
      <c r="A5704" s="3">
        <v>45141</v>
      </c>
      <c r="B5704" s="2">
        <f t="shared" si="268"/>
        <v>2023</v>
      </c>
      <c r="C5704" s="2">
        <f t="shared" si="267"/>
        <v>8</v>
      </c>
      <c r="D5704" s="2">
        <v>801</v>
      </c>
      <c r="E5704" t="s">
        <v>1190</v>
      </c>
      <c r="F5704" s="4">
        <v>46353682</v>
      </c>
      <c r="G5704" s="2">
        <v>129</v>
      </c>
      <c r="I5704" t="s">
        <v>5792</v>
      </c>
      <c r="O5704" t="s">
        <v>5792</v>
      </c>
      <c r="AD5704" t="str">
        <f t="shared" si="269"/>
        <v xml:space="preserve">Marketing, benefity, občerstvenie </v>
      </c>
    </row>
    <row r="5705" spans="1:30" x14ac:dyDescent="0.3">
      <c r="A5705" s="3">
        <v>45120</v>
      </c>
      <c r="B5705" s="2">
        <f t="shared" si="268"/>
        <v>2023</v>
      </c>
      <c r="C5705" s="2">
        <f t="shared" si="267"/>
        <v>7</v>
      </c>
      <c r="D5705" s="2">
        <v>662</v>
      </c>
      <c r="E5705" t="s">
        <v>1325</v>
      </c>
      <c r="F5705" s="4">
        <v>46353682</v>
      </c>
      <c r="G5705" s="2">
        <v>73.5</v>
      </c>
      <c r="I5705" t="s">
        <v>5792</v>
      </c>
      <c r="O5705" t="s">
        <v>5792</v>
      </c>
      <c r="AD5705" t="str">
        <f t="shared" si="269"/>
        <v xml:space="preserve">Marketing, benefity, občerstvenie </v>
      </c>
    </row>
    <row r="5706" spans="1:30" x14ac:dyDescent="0.3">
      <c r="A5706" s="3">
        <v>45056</v>
      </c>
      <c r="B5706" s="2">
        <f t="shared" si="268"/>
        <v>2023</v>
      </c>
      <c r="C5706" s="2">
        <f t="shared" si="267"/>
        <v>5</v>
      </c>
      <c r="D5706" s="2">
        <v>383</v>
      </c>
      <c r="E5706" t="s">
        <v>1652</v>
      </c>
      <c r="F5706" s="4">
        <v>46353682</v>
      </c>
      <c r="G5706" s="2">
        <v>96</v>
      </c>
      <c r="I5706" t="s">
        <v>5792</v>
      </c>
      <c r="O5706" t="s">
        <v>5792</v>
      </c>
      <c r="AD5706" t="str">
        <f t="shared" si="269"/>
        <v xml:space="preserve">Marketing, benefity, občerstvenie </v>
      </c>
    </row>
    <row r="5707" spans="1:30" x14ac:dyDescent="0.3">
      <c r="A5707" s="3">
        <v>45021</v>
      </c>
      <c r="B5707" s="2">
        <f t="shared" si="268"/>
        <v>2023</v>
      </c>
      <c r="C5707" s="2">
        <f t="shared" si="267"/>
        <v>4</v>
      </c>
      <c r="D5707" s="2">
        <v>272</v>
      </c>
      <c r="E5707" t="s">
        <v>1808</v>
      </c>
      <c r="F5707" s="4">
        <v>46353682</v>
      </c>
      <c r="G5707" s="2">
        <v>187.5</v>
      </c>
      <c r="I5707" t="s">
        <v>5792</v>
      </c>
      <c r="O5707" t="s">
        <v>5792</v>
      </c>
      <c r="AD5707" t="str">
        <f t="shared" si="269"/>
        <v xml:space="preserve">Marketing, benefity, občerstvenie </v>
      </c>
    </row>
    <row r="5708" spans="1:30" x14ac:dyDescent="0.3">
      <c r="A5708" s="3">
        <v>44986</v>
      </c>
      <c r="B5708" s="2">
        <f t="shared" si="268"/>
        <v>2023</v>
      </c>
      <c r="C5708" s="2">
        <f t="shared" si="267"/>
        <v>3</v>
      </c>
      <c r="D5708" s="2">
        <v>116</v>
      </c>
      <c r="E5708" t="s">
        <v>1991</v>
      </c>
      <c r="F5708" s="4">
        <v>46353682</v>
      </c>
      <c r="G5708" s="2">
        <v>94.5</v>
      </c>
      <c r="I5708" t="s">
        <v>5792</v>
      </c>
      <c r="O5708" t="s">
        <v>5792</v>
      </c>
      <c r="AD5708" t="str">
        <f t="shared" si="269"/>
        <v xml:space="preserve">Marketing, benefity, občerstvenie </v>
      </c>
    </row>
    <row r="5709" spans="1:30" x14ac:dyDescent="0.3">
      <c r="A5709" s="3">
        <v>44986</v>
      </c>
      <c r="B5709" s="2">
        <f t="shared" si="268"/>
        <v>2023</v>
      </c>
      <c r="C5709" s="2">
        <f t="shared" si="267"/>
        <v>3</v>
      </c>
      <c r="D5709" s="2">
        <v>115</v>
      </c>
      <c r="E5709" t="s">
        <v>1992</v>
      </c>
      <c r="F5709" s="4">
        <v>46353682</v>
      </c>
      <c r="G5709" s="2">
        <v>26.25</v>
      </c>
      <c r="I5709" t="s">
        <v>5792</v>
      </c>
      <c r="O5709" t="s">
        <v>5792</v>
      </c>
      <c r="AD5709" t="str">
        <f t="shared" si="269"/>
        <v xml:space="preserve">Marketing, benefity, občerstvenie </v>
      </c>
    </row>
    <row r="5710" spans="1:30" x14ac:dyDescent="0.3">
      <c r="A5710" s="3">
        <v>44900</v>
      </c>
      <c r="B5710" s="2">
        <f t="shared" si="268"/>
        <v>2022</v>
      </c>
      <c r="C5710" s="2">
        <f t="shared" si="267"/>
        <v>12</v>
      </c>
      <c r="D5710">
        <v>1647</v>
      </c>
      <c r="E5710" t="s">
        <v>2455</v>
      </c>
      <c r="F5710" s="4">
        <v>46353682</v>
      </c>
      <c r="G5710" s="2">
        <v>246</v>
      </c>
      <c r="I5710" t="s">
        <v>5792</v>
      </c>
      <c r="O5710" t="s">
        <v>5792</v>
      </c>
      <c r="AD5710" t="str">
        <f t="shared" si="269"/>
        <v xml:space="preserve">Marketing, benefity, občerstvenie </v>
      </c>
    </row>
    <row r="5711" spans="1:30" x14ac:dyDescent="0.3">
      <c r="A5711" s="3">
        <v>44784</v>
      </c>
      <c r="B5711" s="2">
        <f t="shared" si="268"/>
        <v>2022</v>
      </c>
      <c r="C5711" s="2">
        <f t="shared" si="267"/>
        <v>8</v>
      </c>
      <c r="D5711">
        <v>1059</v>
      </c>
      <c r="E5711" t="s">
        <v>2966</v>
      </c>
      <c r="F5711" s="4">
        <v>46353682</v>
      </c>
      <c r="G5711" s="2">
        <v>308.25</v>
      </c>
      <c r="I5711" t="s">
        <v>5792</v>
      </c>
      <c r="O5711" t="s">
        <v>5792</v>
      </c>
      <c r="AD5711" t="str">
        <f t="shared" si="269"/>
        <v xml:space="preserve">Marketing, benefity, občerstvenie </v>
      </c>
    </row>
    <row r="5712" spans="1:30" x14ac:dyDescent="0.3">
      <c r="A5712" s="3">
        <v>44733</v>
      </c>
      <c r="B5712" s="2">
        <f t="shared" si="268"/>
        <v>2022</v>
      </c>
      <c r="C5712" s="2">
        <f t="shared" si="267"/>
        <v>6</v>
      </c>
      <c r="D5712">
        <v>831</v>
      </c>
      <c r="E5712" t="s">
        <v>3169</v>
      </c>
      <c r="F5712" s="4">
        <v>46353682</v>
      </c>
      <c r="G5712" s="2">
        <v>246.75</v>
      </c>
      <c r="I5712" t="s">
        <v>5792</v>
      </c>
      <c r="O5712" t="s">
        <v>5792</v>
      </c>
      <c r="AD5712" t="str">
        <f t="shared" si="269"/>
        <v xml:space="preserve">Marketing, benefity, občerstvenie </v>
      </c>
    </row>
    <row r="5713" spans="1:30" x14ac:dyDescent="0.3">
      <c r="A5713" s="3">
        <v>44650</v>
      </c>
      <c r="B5713" s="2">
        <f t="shared" si="268"/>
        <v>2022</v>
      </c>
      <c r="C5713" s="2">
        <f t="shared" si="267"/>
        <v>3</v>
      </c>
      <c r="D5713">
        <v>336</v>
      </c>
      <c r="E5713" t="s">
        <v>3572</v>
      </c>
      <c r="F5713" s="4">
        <v>46353682</v>
      </c>
      <c r="G5713" s="2">
        <v>23.25</v>
      </c>
      <c r="I5713" t="s">
        <v>5792</v>
      </c>
      <c r="O5713" t="s">
        <v>5792</v>
      </c>
      <c r="AD5713" t="str">
        <f t="shared" si="269"/>
        <v xml:space="preserve">Marketing, benefity, občerstvenie </v>
      </c>
    </row>
    <row r="5714" spans="1:30" x14ac:dyDescent="0.3">
      <c r="A5714" s="3">
        <v>44650</v>
      </c>
      <c r="B5714" s="2">
        <f t="shared" si="268"/>
        <v>2022</v>
      </c>
      <c r="C5714" s="2">
        <f t="shared" si="267"/>
        <v>3</v>
      </c>
      <c r="D5714">
        <v>335</v>
      </c>
      <c r="E5714" t="s">
        <v>3573</v>
      </c>
      <c r="F5714" s="4">
        <v>46353682</v>
      </c>
      <c r="G5714" s="2">
        <v>212.25</v>
      </c>
      <c r="I5714" t="s">
        <v>5792</v>
      </c>
      <c r="O5714" t="s">
        <v>5792</v>
      </c>
      <c r="AD5714" t="str">
        <f t="shared" si="269"/>
        <v xml:space="preserve">Marketing, benefity, občerstvenie </v>
      </c>
    </row>
    <row r="5715" spans="1:30" x14ac:dyDescent="0.3">
      <c r="A5715" s="3">
        <v>44631</v>
      </c>
      <c r="B5715" s="2">
        <f t="shared" si="268"/>
        <v>2022</v>
      </c>
      <c r="C5715" s="2">
        <f t="shared" si="267"/>
        <v>3</v>
      </c>
      <c r="D5715">
        <v>219</v>
      </c>
      <c r="E5715" t="s">
        <v>3681</v>
      </c>
      <c r="F5715" s="4">
        <v>46353682</v>
      </c>
      <c r="G5715" s="2">
        <v>324</v>
      </c>
      <c r="I5715" t="s">
        <v>5792</v>
      </c>
      <c r="O5715" t="s">
        <v>5792</v>
      </c>
      <c r="AD5715" t="str">
        <f t="shared" si="269"/>
        <v xml:space="preserve">Marketing, benefity, občerstvenie </v>
      </c>
    </row>
    <row r="5716" spans="1:30" x14ac:dyDescent="0.3">
      <c r="A5716" s="3">
        <v>44552</v>
      </c>
      <c r="B5716" s="2">
        <f t="shared" si="268"/>
        <v>2021</v>
      </c>
      <c r="C5716" s="2">
        <f t="shared" si="267"/>
        <v>12</v>
      </c>
      <c r="D5716" s="2">
        <v>1906</v>
      </c>
      <c r="E5716" t="s">
        <v>4118</v>
      </c>
      <c r="F5716" s="4">
        <v>46353682</v>
      </c>
      <c r="G5716" s="2">
        <v>151.5</v>
      </c>
      <c r="I5716" t="s">
        <v>5792</v>
      </c>
      <c r="O5716" t="s">
        <v>5792</v>
      </c>
      <c r="AD5716" t="str">
        <f t="shared" si="269"/>
        <v xml:space="preserve">Marketing, benefity, občerstvenie </v>
      </c>
    </row>
    <row r="5717" spans="1:30" x14ac:dyDescent="0.3">
      <c r="A5717" s="3">
        <v>44525</v>
      </c>
      <c r="B5717" s="2">
        <f t="shared" si="268"/>
        <v>2021</v>
      </c>
      <c r="C5717" s="2">
        <f t="shared" si="267"/>
        <v>11</v>
      </c>
      <c r="D5717" s="2">
        <v>1676</v>
      </c>
      <c r="E5717" t="s">
        <v>4279</v>
      </c>
      <c r="F5717" s="4">
        <v>46353682</v>
      </c>
      <c r="G5717" s="2">
        <v>234</v>
      </c>
      <c r="I5717" t="s">
        <v>5792</v>
      </c>
      <c r="O5717" t="s">
        <v>5792</v>
      </c>
      <c r="AD5717" t="str">
        <f t="shared" si="269"/>
        <v xml:space="preserve">Marketing, benefity, občerstvenie </v>
      </c>
    </row>
    <row r="5718" spans="1:30" x14ac:dyDescent="0.3">
      <c r="A5718" s="3">
        <v>44426</v>
      </c>
      <c r="B5718" s="2">
        <f t="shared" si="268"/>
        <v>2021</v>
      </c>
      <c r="C5718" s="2">
        <f t="shared" si="267"/>
        <v>8</v>
      </c>
      <c r="D5718" s="2">
        <v>1166</v>
      </c>
      <c r="E5718" t="s">
        <v>4726</v>
      </c>
      <c r="F5718" s="4">
        <v>46353682</v>
      </c>
      <c r="G5718" s="2">
        <v>211.5</v>
      </c>
      <c r="I5718" t="s">
        <v>5792</v>
      </c>
      <c r="O5718" t="s">
        <v>5792</v>
      </c>
      <c r="AD5718" t="str">
        <f t="shared" si="269"/>
        <v xml:space="preserve">Marketing, benefity, občerstvenie </v>
      </c>
    </row>
    <row r="5719" spans="1:30" x14ac:dyDescent="0.3">
      <c r="A5719" s="3">
        <v>44396</v>
      </c>
      <c r="B5719" s="2">
        <f t="shared" si="268"/>
        <v>2021</v>
      </c>
      <c r="C5719" s="2">
        <f t="shared" si="267"/>
        <v>7</v>
      </c>
      <c r="D5719" s="2">
        <v>881</v>
      </c>
      <c r="E5719" t="s">
        <v>4879</v>
      </c>
      <c r="F5719" s="4">
        <v>46353682</v>
      </c>
      <c r="G5719" s="2">
        <v>166.5</v>
      </c>
      <c r="I5719" t="s">
        <v>5792</v>
      </c>
      <c r="O5719" t="s">
        <v>5792</v>
      </c>
      <c r="AD5719" t="str">
        <f t="shared" si="269"/>
        <v xml:space="preserve">Marketing, benefity, občerstvenie </v>
      </c>
    </row>
    <row r="5720" spans="1:30" x14ac:dyDescent="0.3">
      <c r="A5720" s="3">
        <v>44396</v>
      </c>
      <c r="B5720" s="2">
        <f t="shared" si="268"/>
        <v>2021</v>
      </c>
      <c r="C5720" s="2">
        <f t="shared" si="267"/>
        <v>7</v>
      </c>
      <c r="D5720" s="2">
        <v>880</v>
      </c>
      <c r="E5720" t="s">
        <v>4880</v>
      </c>
      <c r="F5720" s="4">
        <v>46353682</v>
      </c>
      <c r="G5720" s="2">
        <v>302.25</v>
      </c>
      <c r="I5720" t="s">
        <v>5792</v>
      </c>
      <c r="O5720" t="s">
        <v>5792</v>
      </c>
      <c r="AD5720" t="str">
        <f t="shared" si="269"/>
        <v xml:space="preserve">Marketing, benefity, občerstvenie </v>
      </c>
    </row>
    <row r="5721" spans="1:30" x14ac:dyDescent="0.3">
      <c r="A5721" s="3">
        <v>44307</v>
      </c>
      <c r="B5721" s="2">
        <f t="shared" si="268"/>
        <v>2021</v>
      </c>
      <c r="C5721" s="2">
        <f t="shared" si="267"/>
        <v>4</v>
      </c>
      <c r="D5721" s="2">
        <v>502</v>
      </c>
      <c r="E5721" t="s">
        <v>5276</v>
      </c>
      <c r="F5721" s="4">
        <v>46353682</v>
      </c>
      <c r="G5721" s="2">
        <v>190.5</v>
      </c>
      <c r="I5721" t="s">
        <v>5792</v>
      </c>
      <c r="O5721" t="s">
        <v>5792</v>
      </c>
      <c r="AD5721" t="str">
        <f t="shared" si="269"/>
        <v xml:space="preserve">Marketing, benefity, občerstvenie </v>
      </c>
    </row>
    <row r="5722" spans="1:30" x14ac:dyDescent="0.3">
      <c r="A5722" s="3">
        <v>44294</v>
      </c>
      <c r="B5722" s="2">
        <f t="shared" si="268"/>
        <v>2021</v>
      </c>
      <c r="C5722" s="2">
        <f t="shared" si="267"/>
        <v>4</v>
      </c>
      <c r="D5722" s="2">
        <v>394</v>
      </c>
      <c r="E5722" t="s">
        <v>5349</v>
      </c>
      <c r="F5722" s="4">
        <v>46353682</v>
      </c>
      <c r="G5722" s="2">
        <v>190.5</v>
      </c>
      <c r="I5722" t="s">
        <v>5792</v>
      </c>
      <c r="O5722" t="s">
        <v>5792</v>
      </c>
      <c r="AD5722" t="str">
        <f t="shared" si="269"/>
        <v xml:space="preserve">Marketing, benefity, občerstvenie </v>
      </c>
    </row>
    <row r="5723" spans="1:30" x14ac:dyDescent="0.3">
      <c r="A5723" s="3">
        <v>44244</v>
      </c>
      <c r="B5723" s="2">
        <f t="shared" si="268"/>
        <v>2021</v>
      </c>
      <c r="C5723" s="2">
        <f t="shared" si="267"/>
        <v>2</v>
      </c>
      <c r="D5723" s="2">
        <v>138</v>
      </c>
      <c r="E5723" t="s">
        <v>5593</v>
      </c>
      <c r="F5723" s="4">
        <v>46353682</v>
      </c>
      <c r="G5723" s="2">
        <v>271.5</v>
      </c>
      <c r="I5723" t="s">
        <v>5792</v>
      </c>
      <c r="O5723" t="s">
        <v>5792</v>
      </c>
      <c r="AD5723" t="str">
        <f t="shared" si="269"/>
        <v xml:space="preserve">Marketing, benefity, občerstvenie </v>
      </c>
    </row>
    <row r="5724" spans="1:30" x14ac:dyDescent="0.3">
      <c r="A5724" s="3">
        <v>44207</v>
      </c>
      <c r="B5724" s="2">
        <f t="shared" si="268"/>
        <v>2021</v>
      </c>
      <c r="C5724" s="2">
        <f t="shared" si="267"/>
        <v>1</v>
      </c>
      <c r="D5724" s="2">
        <v>2262</v>
      </c>
      <c r="E5724" t="s">
        <v>5773</v>
      </c>
      <c r="F5724" s="4">
        <v>46353682</v>
      </c>
      <c r="G5724" s="2">
        <v>262.5</v>
      </c>
      <c r="I5724" t="s">
        <v>5792</v>
      </c>
      <c r="O5724" t="s">
        <v>5792</v>
      </c>
      <c r="AD5724" t="str">
        <f t="shared" si="269"/>
        <v xml:space="preserve">Marketing, benefity, občerstvenie </v>
      </c>
    </row>
    <row r="5725" spans="1:30" x14ac:dyDescent="0.3">
      <c r="A5725" s="3">
        <v>44575</v>
      </c>
      <c r="B5725" s="2">
        <f t="shared" si="268"/>
        <v>2022</v>
      </c>
      <c r="C5725" s="2">
        <f t="shared" si="267"/>
        <v>1</v>
      </c>
      <c r="D5725">
        <v>1854</v>
      </c>
      <c r="E5725" t="s">
        <v>3954</v>
      </c>
      <c r="F5725" s="4">
        <v>46367900</v>
      </c>
      <c r="G5725" s="2">
        <v>67200</v>
      </c>
      <c r="I5725" t="s">
        <v>5792</v>
      </c>
      <c r="K5725" t="s">
        <v>5792</v>
      </c>
      <c r="AD5725" t="str">
        <f t="shared" si="269"/>
        <v xml:space="preserve">Investícia a údržba majetku </v>
      </c>
    </row>
    <row r="5726" spans="1:30" x14ac:dyDescent="0.3">
      <c r="A5726" s="3">
        <v>44761</v>
      </c>
      <c r="B5726" s="2">
        <f t="shared" si="268"/>
        <v>2022</v>
      </c>
      <c r="C5726" s="2">
        <f t="shared" si="267"/>
        <v>7</v>
      </c>
      <c r="D5726">
        <v>896</v>
      </c>
      <c r="E5726" t="s">
        <v>3046</v>
      </c>
      <c r="F5726" s="4">
        <v>46376747</v>
      </c>
      <c r="G5726" s="2">
        <v>663</v>
      </c>
      <c r="I5726" t="s">
        <v>5792</v>
      </c>
      <c r="J5726" t="s">
        <v>5792</v>
      </c>
      <c r="O5726" t="s">
        <v>5792</v>
      </c>
      <c r="AD5726" t="str">
        <f t="shared" si="269"/>
        <v xml:space="preserve">Marketing, benefity, občerstvenie </v>
      </c>
    </row>
    <row r="5727" spans="1:30" x14ac:dyDescent="0.3">
      <c r="A5727" s="3">
        <v>44769</v>
      </c>
      <c r="B5727" s="2">
        <f t="shared" si="268"/>
        <v>2022</v>
      </c>
      <c r="C5727" s="2">
        <f t="shared" si="267"/>
        <v>7</v>
      </c>
      <c r="D5727">
        <v>1019</v>
      </c>
      <c r="E5727" t="s">
        <v>2994</v>
      </c>
      <c r="F5727" s="4">
        <v>46380434</v>
      </c>
      <c r="G5727" s="2">
        <v>393</v>
      </c>
      <c r="I5727" t="s">
        <v>5792</v>
      </c>
      <c r="O5727" t="s">
        <v>5792</v>
      </c>
      <c r="AD5727" t="str">
        <f t="shared" si="269"/>
        <v xml:space="preserve">Marketing, benefity, občerstvenie </v>
      </c>
    </row>
    <row r="5728" spans="1:30" x14ac:dyDescent="0.3">
      <c r="A5728" s="3">
        <v>44230</v>
      </c>
      <c r="B5728" s="2">
        <f t="shared" si="268"/>
        <v>2021</v>
      </c>
      <c r="C5728" s="2">
        <f t="shared" si="267"/>
        <v>2</v>
      </c>
      <c r="D5728" s="2">
        <v>2278</v>
      </c>
      <c r="E5728" t="s">
        <v>5661</v>
      </c>
      <c r="F5728" s="4">
        <v>46448438</v>
      </c>
      <c r="G5728" s="2">
        <v>93.9</v>
      </c>
      <c r="H5728" t="s">
        <v>5792</v>
      </c>
      <c r="M5728" t="s">
        <v>5792</v>
      </c>
      <c r="AD5728" t="str">
        <f t="shared" si="269"/>
        <v xml:space="preserve">Dôchodci </v>
      </c>
    </row>
    <row r="5729" spans="1:30" x14ac:dyDescent="0.3">
      <c r="A5729" s="3">
        <v>44616</v>
      </c>
      <c r="B5729" s="2">
        <f t="shared" si="268"/>
        <v>2022</v>
      </c>
      <c r="C5729" s="2">
        <f t="shared" si="267"/>
        <v>2</v>
      </c>
      <c r="D5729">
        <v>160</v>
      </c>
      <c r="E5729" t="s">
        <v>3743</v>
      </c>
      <c r="F5729" s="4">
        <v>46471049</v>
      </c>
      <c r="G5729" s="2">
        <v>300</v>
      </c>
      <c r="I5729" t="s">
        <v>5792</v>
      </c>
      <c r="AA5729" t="s">
        <v>5792</v>
      </c>
      <c r="AD5729" t="str">
        <f t="shared" si="269"/>
        <v xml:space="preserve">Automobily a technika </v>
      </c>
    </row>
    <row r="5730" spans="1:30" x14ac:dyDescent="0.3">
      <c r="A5730" s="3">
        <v>44396</v>
      </c>
      <c r="B5730" s="2">
        <f t="shared" si="268"/>
        <v>2021</v>
      </c>
      <c r="C5730" s="2">
        <f t="shared" si="267"/>
        <v>7</v>
      </c>
      <c r="D5730" s="2">
        <v>846</v>
      </c>
      <c r="E5730" t="s">
        <v>4900</v>
      </c>
      <c r="F5730" s="4">
        <v>46475869</v>
      </c>
      <c r="G5730" s="2">
        <v>9146.69</v>
      </c>
      <c r="I5730" t="s">
        <v>5792</v>
      </c>
      <c r="Z5730" t="s">
        <v>5792</v>
      </c>
      <c r="AD5730" t="str">
        <f t="shared" si="269"/>
        <v xml:space="preserve">Zeleň a živ. Prostredie </v>
      </c>
    </row>
    <row r="5731" spans="1:30" x14ac:dyDescent="0.3">
      <c r="A5731" s="3">
        <v>45288</v>
      </c>
      <c r="B5731" s="2">
        <f t="shared" si="268"/>
        <v>2023</v>
      </c>
      <c r="C5731" s="2">
        <f t="shared" si="267"/>
        <v>12</v>
      </c>
      <c r="D5731" s="2">
        <v>1595</v>
      </c>
      <c r="E5731" t="s">
        <v>184</v>
      </c>
      <c r="F5731" s="4">
        <v>46490213</v>
      </c>
      <c r="G5731" s="2">
        <v>280.8</v>
      </c>
      <c r="I5731" t="s">
        <v>5792</v>
      </c>
      <c r="X5731" t="s">
        <v>5792</v>
      </c>
      <c r="AD5731" t="str">
        <f t="shared" si="269"/>
        <v xml:space="preserve">Školenia, konferencie, semináre, časopisy </v>
      </c>
    </row>
    <row r="5732" spans="1:30" x14ac:dyDescent="0.3">
      <c r="A5732" s="3">
        <v>45280</v>
      </c>
      <c r="B5732" s="2">
        <f t="shared" si="268"/>
        <v>2023</v>
      </c>
      <c r="C5732" s="2">
        <f t="shared" si="267"/>
        <v>12</v>
      </c>
      <c r="D5732" s="2">
        <v>1596</v>
      </c>
      <c r="E5732" t="s">
        <v>289</v>
      </c>
      <c r="F5732" s="4">
        <v>46490213</v>
      </c>
      <c r="G5732" s="2">
        <v>166.8</v>
      </c>
      <c r="I5732" t="s">
        <v>5792</v>
      </c>
      <c r="X5732" t="s">
        <v>5792</v>
      </c>
      <c r="AD5732" t="str">
        <f t="shared" si="269"/>
        <v xml:space="preserve">Školenia, konferencie, semináre, časopisy </v>
      </c>
    </row>
    <row r="5733" spans="1:30" x14ac:dyDescent="0.3">
      <c r="A5733" s="3">
        <v>45264</v>
      </c>
      <c r="B5733" s="2">
        <f t="shared" si="268"/>
        <v>2023</v>
      </c>
      <c r="C5733" s="2">
        <f t="shared" si="267"/>
        <v>12</v>
      </c>
      <c r="D5733" s="2">
        <v>1429</v>
      </c>
      <c r="E5733" t="s">
        <v>439</v>
      </c>
      <c r="F5733" s="4">
        <v>46490213</v>
      </c>
      <c r="G5733" s="2">
        <v>130</v>
      </c>
      <c r="I5733" t="s">
        <v>5792</v>
      </c>
      <c r="X5733" t="s">
        <v>5792</v>
      </c>
      <c r="AD5733" t="str">
        <f t="shared" si="269"/>
        <v xml:space="preserve">Školenia, konferencie, semináre, časopisy </v>
      </c>
    </row>
    <row r="5734" spans="1:30" x14ac:dyDescent="0.3">
      <c r="A5734" s="3">
        <v>45252</v>
      </c>
      <c r="B5734" s="2">
        <f t="shared" si="268"/>
        <v>2023</v>
      </c>
      <c r="C5734" s="2">
        <f t="shared" si="267"/>
        <v>11</v>
      </c>
      <c r="D5734" s="2">
        <v>1361</v>
      </c>
      <c r="E5734" t="s">
        <v>559</v>
      </c>
      <c r="F5734" s="4">
        <v>46490213</v>
      </c>
      <c r="G5734" s="2">
        <v>283.56</v>
      </c>
      <c r="I5734" t="s">
        <v>5792</v>
      </c>
      <c r="X5734" t="s">
        <v>5792</v>
      </c>
      <c r="AD5734" t="str">
        <f t="shared" si="269"/>
        <v xml:space="preserve">Školenia, konferencie, semináre, časopisy </v>
      </c>
    </row>
    <row r="5735" spans="1:30" x14ac:dyDescent="0.3">
      <c r="A5735" s="3">
        <v>45239</v>
      </c>
      <c r="B5735" s="2">
        <f t="shared" si="268"/>
        <v>2023</v>
      </c>
      <c r="C5735" s="2">
        <f t="shared" si="267"/>
        <v>11</v>
      </c>
      <c r="D5735" s="2">
        <v>1230</v>
      </c>
      <c r="E5735" t="s">
        <v>624</v>
      </c>
      <c r="F5735" s="4">
        <v>46490213</v>
      </c>
      <c r="G5735" s="2">
        <v>131.58000000000001</v>
      </c>
      <c r="I5735" t="s">
        <v>5792</v>
      </c>
      <c r="R5735" t="s">
        <v>5792</v>
      </c>
      <c r="X5735" t="s">
        <v>5792</v>
      </c>
      <c r="AD5735" t="str">
        <f t="shared" si="269"/>
        <v xml:space="preserve">Právne a porad. služby Školenia, konferencie, semináre, časopisy </v>
      </c>
    </row>
    <row r="5736" spans="1:30" x14ac:dyDescent="0.3">
      <c r="A5736" s="3">
        <v>45224</v>
      </c>
      <c r="B5736" s="2">
        <f t="shared" si="268"/>
        <v>2023</v>
      </c>
      <c r="C5736" s="2">
        <f t="shared" si="267"/>
        <v>10</v>
      </c>
      <c r="D5736" s="2">
        <v>1224</v>
      </c>
      <c r="E5736" t="s">
        <v>695</v>
      </c>
      <c r="F5736" s="4">
        <v>46490213</v>
      </c>
      <c r="G5736" s="2">
        <v>130.80000000000001</v>
      </c>
      <c r="I5736" t="s">
        <v>5792</v>
      </c>
      <c r="X5736" t="s">
        <v>5792</v>
      </c>
      <c r="AD5736" t="str">
        <f t="shared" si="269"/>
        <v xml:space="preserve">Školenia, konferencie, semináre, časopisy </v>
      </c>
    </row>
    <row r="5737" spans="1:30" x14ac:dyDescent="0.3">
      <c r="A5737" s="3">
        <v>45216</v>
      </c>
      <c r="B5737" s="2">
        <f t="shared" si="268"/>
        <v>2023</v>
      </c>
      <c r="C5737" s="2">
        <f t="shared" si="267"/>
        <v>10</v>
      </c>
      <c r="D5737" s="2">
        <v>1168</v>
      </c>
      <c r="E5737" t="s">
        <v>795</v>
      </c>
      <c r="F5737" s="4">
        <v>46490213</v>
      </c>
      <c r="G5737" s="2">
        <v>385.56</v>
      </c>
      <c r="I5737" t="s">
        <v>5792</v>
      </c>
      <c r="R5737" t="s">
        <v>5792</v>
      </c>
      <c r="X5737" t="s">
        <v>5792</v>
      </c>
      <c r="AD5737" t="str">
        <f t="shared" si="269"/>
        <v xml:space="preserve">Právne a porad. služby Školenia, konferencie, semináre, časopisy </v>
      </c>
    </row>
    <row r="5738" spans="1:30" x14ac:dyDescent="0.3">
      <c r="A5738" s="3">
        <v>45126</v>
      </c>
      <c r="B5738" s="2">
        <f t="shared" si="268"/>
        <v>2023</v>
      </c>
      <c r="C5738" s="2">
        <f t="shared" si="267"/>
        <v>7</v>
      </c>
      <c r="D5738" s="2">
        <v>680</v>
      </c>
      <c r="E5738" t="s">
        <v>1291</v>
      </c>
      <c r="F5738" s="4">
        <v>46490213</v>
      </c>
      <c r="G5738" s="2">
        <v>262.8</v>
      </c>
      <c r="I5738" t="s">
        <v>5792</v>
      </c>
      <c r="X5738" t="s">
        <v>5792</v>
      </c>
      <c r="AD5738" t="str">
        <f t="shared" si="269"/>
        <v xml:space="preserve">Školenia, konferencie, semináre, časopisy </v>
      </c>
    </row>
    <row r="5739" spans="1:30" x14ac:dyDescent="0.3">
      <c r="A5739" s="3">
        <v>45091</v>
      </c>
      <c r="B5739" s="2">
        <f t="shared" si="268"/>
        <v>2023</v>
      </c>
      <c r="C5739" s="2">
        <f t="shared" si="267"/>
        <v>6</v>
      </c>
      <c r="D5739" s="2">
        <v>544</v>
      </c>
      <c r="E5739" t="s">
        <v>1487</v>
      </c>
      <c r="F5739" s="4">
        <v>46490213</v>
      </c>
      <c r="G5739" s="2">
        <v>262.8</v>
      </c>
      <c r="I5739" t="s">
        <v>5792</v>
      </c>
      <c r="R5739" t="s">
        <v>5792</v>
      </c>
      <c r="X5739" t="s">
        <v>5792</v>
      </c>
      <c r="AD5739" t="str">
        <f t="shared" si="269"/>
        <v xml:space="preserve">Právne a porad. služby Školenia, konferencie, semináre, časopisy </v>
      </c>
    </row>
    <row r="5740" spans="1:30" x14ac:dyDescent="0.3">
      <c r="A5740" s="3">
        <v>45083</v>
      </c>
      <c r="B5740" s="2">
        <f t="shared" si="268"/>
        <v>2023</v>
      </c>
      <c r="C5740" s="2">
        <f t="shared" si="267"/>
        <v>6</v>
      </c>
      <c r="D5740" s="2">
        <v>541</v>
      </c>
      <c r="E5740" t="s">
        <v>1499</v>
      </c>
      <c r="F5740" s="4">
        <v>46490213</v>
      </c>
      <c r="G5740" s="2">
        <v>426.36</v>
      </c>
      <c r="I5740" t="s">
        <v>5792</v>
      </c>
      <c r="R5740" t="s">
        <v>5792</v>
      </c>
      <c r="X5740" t="s">
        <v>5792</v>
      </c>
      <c r="AD5740" t="str">
        <f t="shared" si="269"/>
        <v xml:space="preserve">Právne a porad. služby Školenia, konferencie, semináre, časopisy </v>
      </c>
    </row>
    <row r="5741" spans="1:30" x14ac:dyDescent="0.3">
      <c r="A5741" s="3">
        <v>45063</v>
      </c>
      <c r="B5741" s="2">
        <f t="shared" si="268"/>
        <v>2023</v>
      </c>
      <c r="C5741" s="2">
        <f t="shared" si="267"/>
        <v>5</v>
      </c>
      <c r="D5741" s="2">
        <v>461</v>
      </c>
      <c r="E5741" t="s">
        <v>1604</v>
      </c>
      <c r="F5741" s="4">
        <v>46490213</v>
      </c>
      <c r="G5741" s="2">
        <v>250.8</v>
      </c>
      <c r="I5741" t="s">
        <v>5792</v>
      </c>
      <c r="X5741" t="s">
        <v>5792</v>
      </c>
      <c r="AD5741" t="str">
        <f t="shared" si="269"/>
        <v xml:space="preserve">Školenia, konferencie, semináre, časopisy </v>
      </c>
    </row>
    <row r="5742" spans="1:30" x14ac:dyDescent="0.3">
      <c r="A5742" s="3">
        <v>45050</v>
      </c>
      <c r="B5742" s="2">
        <f t="shared" si="268"/>
        <v>2023</v>
      </c>
      <c r="C5742" s="2">
        <f t="shared" si="267"/>
        <v>5</v>
      </c>
      <c r="D5742" s="2">
        <v>381</v>
      </c>
      <c r="E5742" t="s">
        <v>1673</v>
      </c>
      <c r="F5742" s="4">
        <v>46490213</v>
      </c>
      <c r="G5742" s="2">
        <v>121.38</v>
      </c>
      <c r="I5742" t="s">
        <v>5792</v>
      </c>
      <c r="X5742" t="s">
        <v>5792</v>
      </c>
      <c r="AD5742" t="str">
        <f t="shared" si="269"/>
        <v xml:space="preserve">Školenia, konferencie, semináre, časopisy </v>
      </c>
    </row>
    <row r="5743" spans="1:30" x14ac:dyDescent="0.3">
      <c r="A5743" s="3">
        <v>45021</v>
      </c>
      <c r="B5743" s="2">
        <f t="shared" si="268"/>
        <v>2023</v>
      </c>
      <c r="C5743" s="2">
        <f t="shared" si="267"/>
        <v>4</v>
      </c>
      <c r="D5743" s="2">
        <v>288</v>
      </c>
      <c r="E5743" t="s">
        <v>1805</v>
      </c>
      <c r="F5743" s="4">
        <v>46490213</v>
      </c>
      <c r="G5743" s="2">
        <v>-250.8</v>
      </c>
      <c r="I5743" t="s">
        <v>5792</v>
      </c>
      <c r="X5743" t="s">
        <v>5792</v>
      </c>
      <c r="AD5743" t="str">
        <f t="shared" si="269"/>
        <v xml:space="preserve">Školenia, konferencie, semináre, časopisy </v>
      </c>
    </row>
    <row r="5744" spans="1:30" x14ac:dyDescent="0.3">
      <c r="A5744" s="3">
        <v>45021</v>
      </c>
      <c r="B5744" s="2">
        <f t="shared" si="268"/>
        <v>2023</v>
      </c>
      <c r="C5744" s="2">
        <f t="shared" si="267"/>
        <v>4</v>
      </c>
      <c r="D5744" s="2">
        <v>287</v>
      </c>
      <c r="E5744" t="s">
        <v>1806</v>
      </c>
      <c r="F5744" s="4">
        <v>46490213</v>
      </c>
      <c r="G5744" s="2">
        <v>250.8</v>
      </c>
      <c r="I5744" t="s">
        <v>5792</v>
      </c>
      <c r="X5744" t="s">
        <v>5792</v>
      </c>
      <c r="AD5744" t="str">
        <f t="shared" si="269"/>
        <v xml:space="preserve">Školenia, konferencie, semináre, časopisy </v>
      </c>
    </row>
    <row r="5745" spans="1:30" x14ac:dyDescent="0.3">
      <c r="A5745" s="3">
        <v>45020</v>
      </c>
      <c r="B5745" s="2">
        <f t="shared" si="268"/>
        <v>2023</v>
      </c>
      <c r="C5745" s="2">
        <f t="shared" si="267"/>
        <v>4</v>
      </c>
      <c r="D5745" s="2">
        <v>13</v>
      </c>
      <c r="E5745" t="s">
        <v>1832</v>
      </c>
      <c r="F5745" s="4">
        <v>46490213</v>
      </c>
      <c r="G5745" s="2">
        <v>250.8</v>
      </c>
      <c r="I5745" t="s">
        <v>5792</v>
      </c>
      <c r="X5745" t="s">
        <v>5792</v>
      </c>
      <c r="AD5745" t="str">
        <f t="shared" si="269"/>
        <v xml:space="preserve">Školenia, konferencie, semináre, časopisy </v>
      </c>
    </row>
    <row r="5746" spans="1:30" x14ac:dyDescent="0.3">
      <c r="A5746" s="3">
        <v>44900</v>
      </c>
      <c r="B5746" s="2">
        <f t="shared" si="268"/>
        <v>2022</v>
      </c>
      <c r="C5746" s="2">
        <f t="shared" si="267"/>
        <v>12</v>
      </c>
      <c r="D5746">
        <v>1687</v>
      </c>
      <c r="E5746" t="s">
        <v>2447</v>
      </c>
      <c r="F5746" s="4">
        <v>46490213</v>
      </c>
      <c r="G5746" s="2">
        <v>130.80000000000001</v>
      </c>
      <c r="I5746" t="s">
        <v>5792</v>
      </c>
      <c r="R5746" t="s">
        <v>5792</v>
      </c>
      <c r="X5746" t="s">
        <v>5792</v>
      </c>
      <c r="AD5746" t="str">
        <f t="shared" si="269"/>
        <v xml:space="preserve">Právne a porad. služby Školenia, konferencie, semináre, časopisy </v>
      </c>
    </row>
    <row r="5747" spans="1:30" x14ac:dyDescent="0.3">
      <c r="A5747" s="3">
        <v>44561</v>
      </c>
      <c r="B5747" s="2">
        <f t="shared" si="268"/>
        <v>2021</v>
      </c>
      <c r="C5747" s="2">
        <f t="shared" si="267"/>
        <v>12</v>
      </c>
      <c r="D5747" s="2">
        <v>1918</v>
      </c>
      <c r="E5747" t="s">
        <v>3996</v>
      </c>
      <c r="F5747" s="4">
        <v>46490213</v>
      </c>
      <c r="G5747" s="2">
        <v>226.8</v>
      </c>
      <c r="I5747" t="s">
        <v>5792</v>
      </c>
      <c r="X5747" t="s">
        <v>5792</v>
      </c>
      <c r="AD5747" t="str">
        <f t="shared" si="269"/>
        <v xml:space="preserve">Školenia, konferencie, semináre, časopisy </v>
      </c>
    </row>
    <row r="5748" spans="1:30" x14ac:dyDescent="0.3">
      <c r="A5748" s="3">
        <v>44508</v>
      </c>
      <c r="B5748" s="2">
        <f t="shared" si="268"/>
        <v>2021</v>
      </c>
      <c r="C5748" s="2">
        <f t="shared" si="267"/>
        <v>11</v>
      </c>
      <c r="D5748" s="2">
        <v>1558</v>
      </c>
      <c r="E5748" t="s">
        <v>4380</v>
      </c>
      <c r="F5748" s="4">
        <v>46490213</v>
      </c>
      <c r="G5748" s="2">
        <v>106.8</v>
      </c>
      <c r="I5748" t="s">
        <v>5792</v>
      </c>
      <c r="T5748" t="s">
        <v>5792</v>
      </c>
      <c r="X5748" t="s">
        <v>5792</v>
      </c>
      <c r="AD5748" t="str">
        <f t="shared" si="269"/>
        <v xml:space="preserve">Účtovníctvo a personalistika Školenia, konferencie, semináre, časopisy </v>
      </c>
    </row>
    <row r="5749" spans="1:30" x14ac:dyDescent="0.3">
      <c r="A5749" s="3">
        <v>44558</v>
      </c>
      <c r="B5749" s="2">
        <f t="shared" si="268"/>
        <v>2021</v>
      </c>
      <c r="C5749" s="2">
        <f t="shared" si="267"/>
        <v>12</v>
      </c>
      <c r="D5749" s="2">
        <v>1862</v>
      </c>
      <c r="E5749" t="s">
        <v>4086</v>
      </c>
      <c r="F5749" s="4">
        <v>46515836</v>
      </c>
      <c r="G5749" s="2">
        <v>1209.1199999999999</v>
      </c>
      <c r="I5749" t="s">
        <v>5792</v>
      </c>
      <c r="O5749" t="s">
        <v>5792</v>
      </c>
      <c r="AD5749" t="str">
        <f t="shared" si="269"/>
        <v xml:space="preserve">Marketing, benefity, občerstvenie </v>
      </c>
    </row>
    <row r="5750" spans="1:30" x14ac:dyDescent="0.3">
      <c r="A5750" s="3">
        <v>45266</v>
      </c>
      <c r="B5750" s="2">
        <f t="shared" si="268"/>
        <v>2023</v>
      </c>
      <c r="C5750" s="2">
        <f t="shared" si="267"/>
        <v>12</v>
      </c>
      <c r="D5750" s="2">
        <v>1465</v>
      </c>
      <c r="E5750" t="s">
        <v>432</v>
      </c>
      <c r="F5750" s="4">
        <v>46545891</v>
      </c>
      <c r="G5750" s="2">
        <v>1105</v>
      </c>
      <c r="I5750" t="s">
        <v>5792</v>
      </c>
      <c r="O5750" t="s">
        <v>5792</v>
      </c>
      <c r="AD5750" t="str">
        <f t="shared" si="269"/>
        <v xml:space="preserve">Marketing, benefity, občerstvenie </v>
      </c>
    </row>
    <row r="5751" spans="1:30" x14ac:dyDescent="0.3">
      <c r="A5751" s="3">
        <v>45250</v>
      </c>
      <c r="B5751" s="2">
        <f t="shared" si="268"/>
        <v>2023</v>
      </c>
      <c r="C5751" s="2">
        <f t="shared" si="267"/>
        <v>11</v>
      </c>
      <c r="D5751" s="2">
        <v>57</v>
      </c>
      <c r="E5751" t="s">
        <v>432</v>
      </c>
      <c r="F5751" s="4">
        <v>46545891</v>
      </c>
      <c r="G5751" s="2">
        <v>1105</v>
      </c>
      <c r="I5751" t="s">
        <v>5792</v>
      </c>
      <c r="O5751" t="s">
        <v>5792</v>
      </c>
      <c r="AD5751" t="str">
        <f t="shared" si="269"/>
        <v xml:space="preserve">Marketing, benefity, občerstvenie </v>
      </c>
    </row>
    <row r="5752" spans="1:30" x14ac:dyDescent="0.3">
      <c r="A5752" s="3">
        <v>44741</v>
      </c>
      <c r="B5752" s="2">
        <f t="shared" si="268"/>
        <v>2022</v>
      </c>
      <c r="C5752" s="2">
        <f t="shared" si="267"/>
        <v>6</v>
      </c>
      <c r="D5752">
        <v>906</v>
      </c>
      <c r="E5752" t="s">
        <v>3116</v>
      </c>
      <c r="F5752" s="4">
        <v>46555731</v>
      </c>
      <c r="G5752" s="2">
        <v>37.53</v>
      </c>
      <c r="I5752" t="s">
        <v>5792</v>
      </c>
      <c r="P5752" t="s">
        <v>5792</v>
      </c>
      <c r="AD5752" t="str">
        <f t="shared" si="269"/>
        <v xml:space="preserve">IT služby, SW, licencie </v>
      </c>
    </row>
    <row r="5753" spans="1:30" x14ac:dyDescent="0.3">
      <c r="A5753" s="3">
        <v>44867</v>
      </c>
      <c r="B5753" s="2">
        <f t="shared" si="268"/>
        <v>2022</v>
      </c>
      <c r="C5753" s="2">
        <f t="shared" si="267"/>
        <v>11</v>
      </c>
      <c r="D5753">
        <v>1455</v>
      </c>
      <c r="E5753" t="s">
        <v>2621</v>
      </c>
      <c r="F5753" s="4">
        <v>46563458</v>
      </c>
      <c r="G5753" s="2">
        <v>250</v>
      </c>
      <c r="I5753" t="s">
        <v>5792</v>
      </c>
      <c r="N5753" t="s">
        <v>5792</v>
      </c>
      <c r="AD5753" t="str">
        <f t="shared" si="269"/>
        <v xml:space="preserve">ZŠ / MŠ / Jasle </v>
      </c>
    </row>
    <row r="5754" spans="1:30" x14ac:dyDescent="0.3">
      <c r="A5754" s="3">
        <v>44482</v>
      </c>
      <c r="B5754" s="2">
        <f t="shared" si="268"/>
        <v>2021</v>
      </c>
      <c r="C5754" s="2">
        <f t="shared" si="267"/>
        <v>10</v>
      </c>
      <c r="D5754" s="2">
        <v>1405</v>
      </c>
      <c r="E5754" t="s">
        <v>4506</v>
      </c>
      <c r="F5754" s="4">
        <v>46563458</v>
      </c>
      <c r="G5754" s="2">
        <v>260</v>
      </c>
      <c r="I5754" t="s">
        <v>5792</v>
      </c>
      <c r="V5754" t="s">
        <v>5792</v>
      </c>
      <c r="AD5754" t="str">
        <f t="shared" si="269"/>
        <v xml:space="preserve">Kultúra </v>
      </c>
    </row>
    <row r="5755" spans="1:30" x14ac:dyDescent="0.3">
      <c r="A5755" s="3">
        <v>44711</v>
      </c>
      <c r="B5755" s="2">
        <f t="shared" si="268"/>
        <v>2022</v>
      </c>
      <c r="C5755" s="2">
        <f t="shared" si="267"/>
        <v>5</v>
      </c>
      <c r="D5755">
        <v>703</v>
      </c>
      <c r="E5755" t="s">
        <v>3288</v>
      </c>
      <c r="F5755" s="4">
        <v>46573381</v>
      </c>
      <c r="G5755" s="2">
        <v>320</v>
      </c>
      <c r="I5755" t="s">
        <v>5792</v>
      </c>
      <c r="K5755" t="s">
        <v>5792</v>
      </c>
      <c r="AD5755" t="str">
        <f t="shared" si="269"/>
        <v xml:space="preserve">Investícia a údržba majetku </v>
      </c>
    </row>
    <row r="5756" spans="1:30" x14ac:dyDescent="0.3">
      <c r="A5756" s="3">
        <v>44559</v>
      </c>
      <c r="B5756" s="2">
        <f t="shared" si="268"/>
        <v>2021</v>
      </c>
      <c r="C5756" s="2">
        <f t="shared" si="267"/>
        <v>12</v>
      </c>
      <c r="D5756" s="2">
        <v>1955</v>
      </c>
      <c r="E5756" t="s">
        <v>4065</v>
      </c>
      <c r="F5756" s="4">
        <v>46601970</v>
      </c>
      <c r="G5756" s="2">
        <v>5914.32</v>
      </c>
      <c r="I5756" t="s">
        <v>5792</v>
      </c>
      <c r="K5756" t="s">
        <v>5792</v>
      </c>
      <c r="AD5756" t="str">
        <f t="shared" si="269"/>
        <v xml:space="preserve">Investícia a údržba majetku </v>
      </c>
    </row>
    <row r="5757" spans="1:30" x14ac:dyDescent="0.3">
      <c r="A5757" s="3">
        <v>44771</v>
      </c>
      <c r="B5757" s="2">
        <f t="shared" si="268"/>
        <v>2022</v>
      </c>
      <c r="C5757" s="2">
        <f t="shared" si="267"/>
        <v>7</v>
      </c>
      <c r="D5757">
        <v>1004</v>
      </c>
      <c r="E5757" t="s">
        <v>2989</v>
      </c>
      <c r="F5757" s="4">
        <v>46609253</v>
      </c>
      <c r="G5757" s="2">
        <v>5400</v>
      </c>
      <c r="I5757" t="s">
        <v>5792</v>
      </c>
      <c r="K5757" t="s">
        <v>5792</v>
      </c>
      <c r="N5757" t="s">
        <v>5792</v>
      </c>
      <c r="AD5757" t="str">
        <f t="shared" si="269"/>
        <v xml:space="preserve">Investícia a údržba majetku ZŠ / MŠ / Jasle </v>
      </c>
    </row>
    <row r="5758" spans="1:30" x14ac:dyDescent="0.3">
      <c r="A5758" s="3">
        <v>44739</v>
      </c>
      <c r="B5758" s="2">
        <f t="shared" si="268"/>
        <v>2022</v>
      </c>
      <c r="C5758" s="2">
        <f t="shared" si="267"/>
        <v>6</v>
      </c>
      <c r="D5758">
        <v>731</v>
      </c>
      <c r="E5758" t="s">
        <v>3137</v>
      </c>
      <c r="F5758" s="4">
        <v>46609253</v>
      </c>
      <c r="G5758" s="2">
        <v>8700</v>
      </c>
      <c r="I5758" t="s">
        <v>5792</v>
      </c>
      <c r="K5758" t="s">
        <v>5792</v>
      </c>
      <c r="AD5758" t="str">
        <f t="shared" si="269"/>
        <v xml:space="preserve">Investícia a údržba majetku </v>
      </c>
    </row>
    <row r="5759" spans="1:30" x14ac:dyDescent="0.3">
      <c r="A5759" s="3">
        <v>44867</v>
      </c>
      <c r="B5759" s="2">
        <f t="shared" si="268"/>
        <v>2022</v>
      </c>
      <c r="C5759" s="2">
        <f t="shared" si="267"/>
        <v>11</v>
      </c>
      <c r="D5759">
        <v>125</v>
      </c>
      <c r="E5759" t="s">
        <v>2639</v>
      </c>
      <c r="F5759" s="4">
        <v>46611045</v>
      </c>
      <c r="G5759" s="2">
        <v>930</v>
      </c>
      <c r="H5759" t="s">
        <v>5792</v>
      </c>
      <c r="N5759" t="s">
        <v>5792</v>
      </c>
      <c r="AD5759" t="str">
        <f t="shared" si="269"/>
        <v xml:space="preserve">ZŠ / MŠ / Jasle </v>
      </c>
    </row>
    <row r="5760" spans="1:30" x14ac:dyDescent="0.3">
      <c r="A5760" s="3">
        <v>44616</v>
      </c>
      <c r="B5760" s="2">
        <f t="shared" si="268"/>
        <v>2022</v>
      </c>
      <c r="C5760" s="2">
        <f t="shared" si="267"/>
        <v>2</v>
      </c>
      <c r="D5760">
        <v>86</v>
      </c>
      <c r="E5760" t="s">
        <v>3749</v>
      </c>
      <c r="F5760" s="4">
        <v>46614478</v>
      </c>
      <c r="G5760" s="2">
        <v>891.74</v>
      </c>
      <c r="I5760" t="s">
        <v>5792</v>
      </c>
      <c r="K5760" t="s">
        <v>5792</v>
      </c>
      <c r="AD5760" t="str">
        <f t="shared" si="269"/>
        <v xml:space="preserve">Investícia a údržba majetku </v>
      </c>
    </row>
    <row r="5761" spans="1:30" x14ac:dyDescent="0.3">
      <c r="A5761" s="3">
        <v>44588</v>
      </c>
      <c r="B5761" s="2">
        <f t="shared" si="268"/>
        <v>2022</v>
      </c>
      <c r="C5761" s="2">
        <f t="shared" si="267"/>
        <v>1</v>
      </c>
      <c r="D5761">
        <v>2061</v>
      </c>
      <c r="E5761" t="s">
        <v>3851</v>
      </c>
      <c r="F5761" s="4">
        <v>46614478</v>
      </c>
      <c r="G5761" s="2">
        <v>151.19999999999999</v>
      </c>
      <c r="I5761" t="s">
        <v>5792</v>
      </c>
      <c r="K5761" t="s">
        <v>5792</v>
      </c>
      <c r="AD5761" t="str">
        <f t="shared" si="269"/>
        <v xml:space="preserve">Investícia a údržba majetku </v>
      </c>
    </row>
    <row r="5762" spans="1:30" x14ac:dyDescent="0.3">
      <c r="A5762" s="3">
        <v>44561</v>
      </c>
      <c r="B5762" s="2">
        <f t="shared" si="268"/>
        <v>2021</v>
      </c>
      <c r="C5762" s="2">
        <f t="shared" ref="C5762:C5825" si="270">MONTH(A5762)</f>
        <v>12</v>
      </c>
      <c r="D5762" s="2">
        <v>1804</v>
      </c>
      <c r="E5762" t="s">
        <v>3985</v>
      </c>
      <c r="F5762" s="4">
        <v>46614478</v>
      </c>
      <c r="G5762" s="2">
        <v>4949.18</v>
      </c>
      <c r="I5762" t="s">
        <v>5792</v>
      </c>
      <c r="K5762" t="s">
        <v>5792</v>
      </c>
      <c r="AD5762" t="str">
        <f t="shared" si="269"/>
        <v xml:space="preserve">Investícia a údržba majetku </v>
      </c>
    </row>
    <row r="5763" spans="1:30" x14ac:dyDescent="0.3">
      <c r="A5763" s="3">
        <v>44438</v>
      </c>
      <c r="B5763" s="2">
        <f t="shared" ref="B5763:B5826" si="271">YEAR(A5763)</f>
        <v>2021</v>
      </c>
      <c r="C5763" s="2">
        <f t="shared" si="270"/>
        <v>8</v>
      </c>
      <c r="D5763" s="2">
        <v>37</v>
      </c>
      <c r="E5763" t="s">
        <v>3851</v>
      </c>
      <c r="F5763" s="4">
        <v>46614478</v>
      </c>
      <c r="G5763" s="2">
        <v>151.19999999999999</v>
      </c>
      <c r="I5763" t="s">
        <v>5792</v>
      </c>
      <c r="K5763" t="s">
        <v>5792</v>
      </c>
      <c r="AD5763" t="str">
        <f t="shared" ref="AD5763:AD5826" si="272">_xlfn.CONCAT(IF($K5763="x",_xlfn.CONCAT($K$1, " "),""),IF($L5763="x",_xlfn.CONCAT($L$1, " "),""),IF($M5763="x",_xlfn.CONCAT($M$1, " "),""),IF($N5763="x",_xlfn.CONCAT($N$1, " "),""),IF($O5763="x",_xlfn.CONCAT($O$1, " "),""),IF($P5763="x",_xlfn.CONCAT($P$1, " "),""),IF($Q5763="x",_xlfn.CONCAT($Q$1, " "),""),IF($R5763="x",_xlfn.CONCAT($R$1, " "),""),IF($S5763="x",_xlfn.CONCAT($S$1, " "),""), IF($T5763="x",_xlfn.CONCAT($T$1, " "),""),IF($U5763="x",_xlfn.CONCAT($U$1, " "),""),IF($V5763="x",_xlfn.CONCAT($V$1, " "),""),IF($W5763="x",_xlfn.CONCAT($W$1, " "),""),IF($X5763="x",_xlfn.CONCAT($X$1, " "),""),IF($Y5763="x",_xlfn.CONCAT($Y$1, " "),""),IF($Z5763="x",_xlfn.CONCAT($Z$1, " "),""),IF($AA5763="x",_xlfn.CONCAT($AA$1, " "),""),IF($AB5763="x",_xlfn.CONCAT($AB$1, " "),""),IF($AC5763="x",_xlfn.CONCAT($AC$1, " "),""))</f>
        <v xml:space="preserve">Investícia a údržba majetku </v>
      </c>
    </row>
    <row r="5764" spans="1:30" x14ac:dyDescent="0.3">
      <c r="A5764" s="3">
        <v>44970</v>
      </c>
      <c r="B5764" s="2">
        <f t="shared" si="271"/>
        <v>2023</v>
      </c>
      <c r="C5764" s="2">
        <f t="shared" si="270"/>
        <v>2</v>
      </c>
      <c r="D5764" s="2">
        <v>12</v>
      </c>
      <c r="E5764" t="s">
        <v>2065</v>
      </c>
      <c r="F5764" s="4">
        <v>46623191</v>
      </c>
      <c r="G5764" s="2">
        <v>8800</v>
      </c>
      <c r="I5764" t="s">
        <v>5792</v>
      </c>
      <c r="O5764" t="s">
        <v>5792</v>
      </c>
      <c r="AD5764" t="str">
        <f t="shared" si="272"/>
        <v xml:space="preserve">Marketing, benefity, občerstvenie </v>
      </c>
    </row>
    <row r="5765" spans="1:30" x14ac:dyDescent="0.3">
      <c r="A5765" s="3">
        <v>44763</v>
      </c>
      <c r="B5765" s="2">
        <f t="shared" si="271"/>
        <v>2022</v>
      </c>
      <c r="C5765" s="2">
        <f t="shared" si="270"/>
        <v>7</v>
      </c>
      <c r="D5765">
        <v>895</v>
      </c>
      <c r="E5765" t="s">
        <v>3016</v>
      </c>
      <c r="F5765" s="4">
        <v>46646515</v>
      </c>
      <c r="G5765" s="2">
        <v>6960</v>
      </c>
      <c r="I5765" t="s">
        <v>5792</v>
      </c>
      <c r="K5765" t="s">
        <v>5792</v>
      </c>
      <c r="W5765" t="s">
        <v>5792</v>
      </c>
      <c r="AD5765" t="str">
        <f t="shared" si="272"/>
        <v xml:space="preserve">Investícia a údržba majetku Šport, ihriská, parky, vnútrobloky </v>
      </c>
    </row>
    <row r="5766" spans="1:30" x14ac:dyDescent="0.3">
      <c r="A5766" s="3">
        <v>44943</v>
      </c>
      <c r="B5766" s="2">
        <f t="shared" si="271"/>
        <v>2023</v>
      </c>
      <c r="C5766" s="2">
        <f t="shared" si="270"/>
        <v>1</v>
      </c>
      <c r="D5766" s="2">
        <v>153</v>
      </c>
      <c r="E5766" t="s">
        <v>2163</v>
      </c>
      <c r="F5766" s="4">
        <v>46689362</v>
      </c>
      <c r="G5766" s="2">
        <v>60.96</v>
      </c>
      <c r="H5766" t="s">
        <v>5792</v>
      </c>
      <c r="N5766" t="s">
        <v>5792</v>
      </c>
      <c r="AD5766" t="str">
        <f t="shared" si="272"/>
        <v xml:space="preserve">ZŠ / MŠ / Jasle </v>
      </c>
    </row>
    <row r="5767" spans="1:30" x14ac:dyDescent="0.3">
      <c r="A5767" s="3">
        <v>44924</v>
      </c>
      <c r="B5767" s="2">
        <f t="shared" si="271"/>
        <v>2022</v>
      </c>
      <c r="C5767" s="2">
        <f t="shared" si="270"/>
        <v>12</v>
      </c>
      <c r="D5767">
        <v>151</v>
      </c>
      <c r="E5767" t="s">
        <v>2163</v>
      </c>
      <c r="F5767" s="4">
        <v>46689362</v>
      </c>
      <c r="G5767" s="2">
        <v>96.44</v>
      </c>
      <c r="H5767" t="s">
        <v>5792</v>
      </c>
      <c r="N5767" t="s">
        <v>5792</v>
      </c>
      <c r="AD5767" t="str">
        <f t="shared" si="272"/>
        <v xml:space="preserve">ZŠ / MŠ / Jasle </v>
      </c>
    </row>
    <row r="5768" spans="1:30" x14ac:dyDescent="0.3">
      <c r="A5768" s="3">
        <v>44907</v>
      </c>
      <c r="B5768" s="2">
        <f t="shared" si="271"/>
        <v>2022</v>
      </c>
      <c r="C5768" s="2">
        <f t="shared" si="270"/>
        <v>12</v>
      </c>
      <c r="D5768">
        <v>145</v>
      </c>
      <c r="E5768" t="s">
        <v>2163</v>
      </c>
      <c r="F5768" s="4">
        <v>46689362</v>
      </c>
      <c r="G5768" s="2">
        <v>109.24</v>
      </c>
      <c r="H5768" t="s">
        <v>5792</v>
      </c>
      <c r="N5768" t="s">
        <v>5792</v>
      </c>
      <c r="AD5768" t="str">
        <f t="shared" si="272"/>
        <v xml:space="preserve">ZŠ / MŠ / Jasle </v>
      </c>
    </row>
    <row r="5769" spans="1:30" x14ac:dyDescent="0.3">
      <c r="A5769" s="3">
        <v>44900</v>
      </c>
      <c r="B5769" s="2">
        <f t="shared" si="271"/>
        <v>2022</v>
      </c>
      <c r="C5769" s="2">
        <f t="shared" si="270"/>
        <v>12</v>
      </c>
      <c r="D5769">
        <v>140</v>
      </c>
      <c r="E5769" t="s">
        <v>2163</v>
      </c>
      <c r="F5769" s="4">
        <v>46689362</v>
      </c>
      <c r="G5769" s="2">
        <v>91.04</v>
      </c>
      <c r="H5769" t="s">
        <v>5792</v>
      </c>
      <c r="N5769" t="s">
        <v>5792</v>
      </c>
      <c r="AD5769" t="str">
        <f t="shared" si="272"/>
        <v xml:space="preserve">ZŠ / MŠ / Jasle </v>
      </c>
    </row>
    <row r="5770" spans="1:30" x14ac:dyDescent="0.3">
      <c r="A5770" s="3">
        <v>44896</v>
      </c>
      <c r="B5770" s="2">
        <f t="shared" si="271"/>
        <v>2022</v>
      </c>
      <c r="C5770" s="2">
        <f t="shared" si="270"/>
        <v>12</v>
      </c>
      <c r="D5770">
        <v>133</v>
      </c>
      <c r="E5770" t="s">
        <v>2163</v>
      </c>
      <c r="F5770" s="4">
        <v>46689362</v>
      </c>
      <c r="G5770" s="2">
        <v>102.27</v>
      </c>
      <c r="H5770" t="s">
        <v>5792</v>
      </c>
      <c r="N5770" t="s">
        <v>5792</v>
      </c>
      <c r="AD5770" t="str">
        <f t="shared" si="272"/>
        <v xml:space="preserve">ZŠ / MŠ / Jasle </v>
      </c>
    </row>
    <row r="5771" spans="1:30" x14ac:dyDescent="0.3">
      <c r="A5771" s="3">
        <v>44880</v>
      </c>
      <c r="B5771" s="2">
        <f t="shared" si="271"/>
        <v>2022</v>
      </c>
      <c r="C5771" s="2">
        <f t="shared" si="270"/>
        <v>11</v>
      </c>
      <c r="D5771">
        <v>131</v>
      </c>
      <c r="E5771" t="s">
        <v>2163</v>
      </c>
      <c r="F5771" s="4">
        <v>46689362</v>
      </c>
      <c r="G5771" s="2">
        <v>90.13</v>
      </c>
      <c r="H5771" t="s">
        <v>5792</v>
      </c>
      <c r="N5771" t="s">
        <v>5792</v>
      </c>
      <c r="AD5771" t="str">
        <f t="shared" si="272"/>
        <v xml:space="preserve">ZŠ / MŠ / Jasle </v>
      </c>
    </row>
    <row r="5772" spans="1:30" x14ac:dyDescent="0.3">
      <c r="A5772" s="3">
        <v>44875</v>
      </c>
      <c r="B5772" s="2">
        <f t="shared" si="271"/>
        <v>2022</v>
      </c>
      <c r="C5772" s="2">
        <f t="shared" si="270"/>
        <v>11</v>
      </c>
      <c r="D5772">
        <v>128</v>
      </c>
      <c r="E5772" t="s">
        <v>2163</v>
      </c>
      <c r="F5772" s="4">
        <v>46689362</v>
      </c>
      <c r="G5772" s="2">
        <v>84.16</v>
      </c>
      <c r="H5772" t="s">
        <v>5792</v>
      </c>
      <c r="N5772" t="s">
        <v>5792</v>
      </c>
      <c r="AD5772" t="str">
        <f t="shared" si="272"/>
        <v xml:space="preserve">ZŠ / MŠ / Jasle </v>
      </c>
    </row>
    <row r="5773" spans="1:30" x14ac:dyDescent="0.3">
      <c r="A5773" s="3">
        <v>44867</v>
      </c>
      <c r="B5773" s="2">
        <f t="shared" si="271"/>
        <v>2022</v>
      </c>
      <c r="C5773" s="2">
        <f t="shared" si="270"/>
        <v>11</v>
      </c>
      <c r="D5773">
        <v>121</v>
      </c>
      <c r="E5773" t="s">
        <v>2163</v>
      </c>
      <c r="F5773" s="4">
        <v>46689362</v>
      </c>
      <c r="G5773" s="2">
        <v>77.930000000000007</v>
      </c>
      <c r="H5773" t="s">
        <v>5792</v>
      </c>
      <c r="N5773" t="s">
        <v>5792</v>
      </c>
      <c r="AD5773" t="str">
        <f t="shared" si="272"/>
        <v xml:space="preserve">ZŠ / MŠ / Jasle </v>
      </c>
    </row>
    <row r="5774" spans="1:30" x14ac:dyDescent="0.3">
      <c r="A5774" s="3">
        <v>44858</v>
      </c>
      <c r="B5774" s="2">
        <f t="shared" si="271"/>
        <v>2022</v>
      </c>
      <c r="C5774" s="2">
        <f t="shared" si="270"/>
        <v>10</v>
      </c>
      <c r="D5774">
        <v>114</v>
      </c>
      <c r="E5774" t="s">
        <v>2163</v>
      </c>
      <c r="F5774" s="4">
        <v>46689362</v>
      </c>
      <c r="G5774" s="2">
        <v>68.53</v>
      </c>
      <c r="H5774" t="s">
        <v>5792</v>
      </c>
      <c r="N5774" t="s">
        <v>5792</v>
      </c>
      <c r="AD5774" t="str">
        <f t="shared" si="272"/>
        <v xml:space="preserve">ZŠ / MŠ / Jasle </v>
      </c>
    </row>
    <row r="5775" spans="1:30" x14ac:dyDescent="0.3">
      <c r="A5775" s="3">
        <v>44846</v>
      </c>
      <c r="B5775" s="2">
        <f t="shared" si="271"/>
        <v>2022</v>
      </c>
      <c r="C5775" s="2">
        <f t="shared" si="270"/>
        <v>10</v>
      </c>
      <c r="D5775">
        <v>108</v>
      </c>
      <c r="E5775" t="s">
        <v>2163</v>
      </c>
      <c r="F5775" s="4">
        <v>46689362</v>
      </c>
      <c r="G5775" s="2">
        <v>90.25</v>
      </c>
      <c r="H5775" t="s">
        <v>5792</v>
      </c>
      <c r="N5775" t="s">
        <v>5792</v>
      </c>
      <c r="AD5775" t="str">
        <f t="shared" si="272"/>
        <v xml:space="preserve">ZŠ / MŠ / Jasle </v>
      </c>
    </row>
    <row r="5776" spans="1:30" x14ac:dyDescent="0.3">
      <c r="A5776" s="3">
        <v>44840</v>
      </c>
      <c r="B5776" s="2">
        <f t="shared" si="271"/>
        <v>2022</v>
      </c>
      <c r="C5776" s="2">
        <f t="shared" si="270"/>
        <v>10</v>
      </c>
      <c r="D5776">
        <v>106</v>
      </c>
      <c r="E5776" t="s">
        <v>2163</v>
      </c>
      <c r="F5776" s="4">
        <v>46689362</v>
      </c>
      <c r="G5776" s="2">
        <v>69.67</v>
      </c>
      <c r="H5776" t="s">
        <v>5792</v>
      </c>
      <c r="N5776" t="s">
        <v>5792</v>
      </c>
      <c r="AD5776" t="str">
        <f t="shared" si="272"/>
        <v xml:space="preserve">ZŠ / MŠ / Jasle </v>
      </c>
    </row>
    <row r="5777" spans="1:30" x14ac:dyDescent="0.3">
      <c r="A5777" s="3">
        <v>44831</v>
      </c>
      <c r="B5777" s="2">
        <f t="shared" si="271"/>
        <v>2022</v>
      </c>
      <c r="C5777" s="2">
        <f t="shared" si="270"/>
        <v>9</v>
      </c>
      <c r="D5777">
        <v>104</v>
      </c>
      <c r="E5777" t="s">
        <v>2163</v>
      </c>
      <c r="F5777" s="4">
        <v>46689362</v>
      </c>
      <c r="G5777" s="2">
        <v>74.2</v>
      </c>
      <c r="H5777" t="s">
        <v>5792</v>
      </c>
      <c r="N5777" t="s">
        <v>5792</v>
      </c>
      <c r="AD5777" t="str">
        <f t="shared" si="272"/>
        <v xml:space="preserve">ZŠ / MŠ / Jasle </v>
      </c>
    </row>
    <row r="5778" spans="1:30" x14ac:dyDescent="0.3">
      <c r="A5778" s="3">
        <v>44824</v>
      </c>
      <c r="B5778" s="2">
        <f t="shared" si="271"/>
        <v>2022</v>
      </c>
      <c r="C5778" s="2">
        <f t="shared" si="270"/>
        <v>9</v>
      </c>
      <c r="D5778">
        <v>99</v>
      </c>
      <c r="E5778" t="s">
        <v>2163</v>
      </c>
      <c r="F5778" s="4">
        <v>46689362</v>
      </c>
      <c r="G5778" s="2">
        <v>74.290000000000006</v>
      </c>
      <c r="H5778" t="s">
        <v>5792</v>
      </c>
      <c r="N5778" t="s">
        <v>5792</v>
      </c>
      <c r="AD5778" t="str">
        <f t="shared" si="272"/>
        <v xml:space="preserve">ZŠ / MŠ / Jasle </v>
      </c>
    </row>
    <row r="5779" spans="1:30" x14ac:dyDescent="0.3">
      <c r="A5779" s="3">
        <v>44816</v>
      </c>
      <c r="B5779" s="2">
        <f t="shared" si="271"/>
        <v>2022</v>
      </c>
      <c r="C5779" s="2">
        <f t="shared" si="270"/>
        <v>9</v>
      </c>
      <c r="D5779">
        <v>95</v>
      </c>
      <c r="E5779" t="s">
        <v>2163</v>
      </c>
      <c r="F5779" s="4">
        <v>46689362</v>
      </c>
      <c r="G5779" s="2">
        <v>53.88</v>
      </c>
      <c r="H5779" t="s">
        <v>5792</v>
      </c>
      <c r="N5779" t="s">
        <v>5792</v>
      </c>
      <c r="AD5779" t="str">
        <f t="shared" si="272"/>
        <v xml:space="preserve">ZŠ / MŠ / Jasle </v>
      </c>
    </row>
    <row r="5780" spans="1:30" x14ac:dyDescent="0.3">
      <c r="A5780" s="3">
        <v>44809</v>
      </c>
      <c r="B5780" s="2">
        <f t="shared" si="271"/>
        <v>2022</v>
      </c>
      <c r="C5780" s="2">
        <f t="shared" si="270"/>
        <v>9</v>
      </c>
      <c r="D5780">
        <v>91</v>
      </c>
      <c r="E5780" t="s">
        <v>2163</v>
      </c>
      <c r="F5780" s="4">
        <v>46689362</v>
      </c>
      <c r="G5780" s="2">
        <v>91.35</v>
      </c>
      <c r="H5780" t="s">
        <v>5792</v>
      </c>
      <c r="N5780" t="s">
        <v>5792</v>
      </c>
      <c r="AD5780" t="str">
        <f t="shared" si="272"/>
        <v xml:space="preserve">ZŠ / MŠ / Jasle </v>
      </c>
    </row>
    <row r="5781" spans="1:30" x14ac:dyDescent="0.3">
      <c r="A5781" s="3">
        <v>44762</v>
      </c>
      <c r="B5781" s="2">
        <f t="shared" si="271"/>
        <v>2022</v>
      </c>
      <c r="C5781" s="2">
        <f t="shared" si="270"/>
        <v>7</v>
      </c>
      <c r="D5781">
        <v>85</v>
      </c>
      <c r="E5781" t="s">
        <v>2163</v>
      </c>
      <c r="F5781" s="4">
        <v>46689362</v>
      </c>
      <c r="G5781" s="2">
        <v>64.16</v>
      </c>
      <c r="H5781" t="s">
        <v>5792</v>
      </c>
      <c r="N5781" t="s">
        <v>5792</v>
      </c>
      <c r="AD5781" t="str">
        <f t="shared" si="272"/>
        <v xml:space="preserve">ZŠ / MŠ / Jasle </v>
      </c>
    </row>
    <row r="5782" spans="1:30" x14ac:dyDescent="0.3">
      <c r="A5782" s="3">
        <v>44762</v>
      </c>
      <c r="B5782" s="2">
        <f t="shared" si="271"/>
        <v>2022</v>
      </c>
      <c r="C5782" s="2">
        <f t="shared" si="270"/>
        <v>7</v>
      </c>
      <c r="D5782">
        <v>82</v>
      </c>
      <c r="E5782" t="s">
        <v>2163</v>
      </c>
      <c r="F5782" s="4">
        <v>46689362</v>
      </c>
      <c r="G5782" s="2">
        <v>91.78</v>
      </c>
      <c r="H5782" t="s">
        <v>5792</v>
      </c>
      <c r="N5782" t="s">
        <v>5792</v>
      </c>
      <c r="AD5782" t="str">
        <f t="shared" si="272"/>
        <v xml:space="preserve">ZŠ / MŠ / Jasle </v>
      </c>
    </row>
    <row r="5783" spans="1:30" x14ac:dyDescent="0.3">
      <c r="A5783" s="3">
        <v>44756</v>
      </c>
      <c r="B5783" s="2">
        <f t="shared" si="271"/>
        <v>2022</v>
      </c>
      <c r="C5783" s="2">
        <f t="shared" si="270"/>
        <v>7</v>
      </c>
      <c r="D5783">
        <v>77</v>
      </c>
      <c r="E5783" t="s">
        <v>2163</v>
      </c>
      <c r="F5783" s="4">
        <v>46689362</v>
      </c>
      <c r="G5783" s="2">
        <v>97.29</v>
      </c>
      <c r="H5783" t="s">
        <v>5792</v>
      </c>
      <c r="N5783" t="s">
        <v>5792</v>
      </c>
      <c r="AD5783" t="str">
        <f t="shared" si="272"/>
        <v xml:space="preserve">ZŠ / MŠ / Jasle </v>
      </c>
    </row>
    <row r="5784" spans="1:30" x14ac:dyDescent="0.3">
      <c r="A5784" s="3">
        <v>44756</v>
      </c>
      <c r="B5784" s="2">
        <f t="shared" si="271"/>
        <v>2022</v>
      </c>
      <c r="C5784" s="2">
        <f t="shared" si="270"/>
        <v>7</v>
      </c>
      <c r="D5784">
        <v>75</v>
      </c>
      <c r="E5784" t="s">
        <v>2163</v>
      </c>
      <c r="F5784" s="4">
        <v>46689362</v>
      </c>
      <c r="G5784" s="2">
        <v>100.79</v>
      </c>
      <c r="H5784" t="s">
        <v>5792</v>
      </c>
      <c r="N5784" t="s">
        <v>5792</v>
      </c>
      <c r="AD5784" t="str">
        <f t="shared" si="272"/>
        <v xml:space="preserve">ZŠ / MŠ / Jasle </v>
      </c>
    </row>
    <row r="5785" spans="1:30" x14ac:dyDescent="0.3">
      <c r="A5785" s="3">
        <v>44732</v>
      </c>
      <c r="B5785" s="2">
        <f t="shared" si="271"/>
        <v>2022</v>
      </c>
      <c r="C5785" s="2">
        <f t="shared" si="270"/>
        <v>6</v>
      </c>
      <c r="D5785">
        <v>72</v>
      </c>
      <c r="E5785" t="s">
        <v>2163</v>
      </c>
      <c r="F5785" s="4">
        <v>46689362</v>
      </c>
      <c r="G5785" s="2">
        <v>105.25</v>
      </c>
      <c r="H5785" t="s">
        <v>5792</v>
      </c>
      <c r="N5785" t="s">
        <v>5792</v>
      </c>
      <c r="AD5785" t="str">
        <f t="shared" si="272"/>
        <v xml:space="preserve">ZŠ / MŠ / Jasle </v>
      </c>
    </row>
    <row r="5786" spans="1:30" x14ac:dyDescent="0.3">
      <c r="A5786" s="3">
        <v>44727</v>
      </c>
      <c r="B5786" s="2">
        <f t="shared" si="271"/>
        <v>2022</v>
      </c>
      <c r="C5786" s="2">
        <f t="shared" si="270"/>
        <v>6</v>
      </c>
      <c r="D5786">
        <v>68</v>
      </c>
      <c r="E5786" t="s">
        <v>2163</v>
      </c>
      <c r="F5786" s="4">
        <v>46689362</v>
      </c>
      <c r="G5786" s="2">
        <v>95.52</v>
      </c>
      <c r="H5786" t="s">
        <v>5792</v>
      </c>
      <c r="N5786" t="s">
        <v>5792</v>
      </c>
      <c r="AD5786" t="str">
        <f t="shared" si="272"/>
        <v xml:space="preserve">ZŠ / MŠ / Jasle </v>
      </c>
    </row>
    <row r="5787" spans="1:30" x14ac:dyDescent="0.3">
      <c r="A5787" s="3">
        <v>44720</v>
      </c>
      <c r="B5787" s="2">
        <f t="shared" si="271"/>
        <v>2022</v>
      </c>
      <c r="C5787" s="2">
        <f t="shared" si="270"/>
        <v>6</v>
      </c>
      <c r="D5787">
        <v>65</v>
      </c>
      <c r="E5787" t="s">
        <v>2163</v>
      </c>
      <c r="F5787" s="4">
        <v>46689362</v>
      </c>
      <c r="G5787" s="2">
        <v>113.6</v>
      </c>
      <c r="H5787" t="s">
        <v>5792</v>
      </c>
      <c r="N5787" t="s">
        <v>5792</v>
      </c>
      <c r="AD5787" t="str">
        <f t="shared" si="272"/>
        <v xml:space="preserve">ZŠ / MŠ / Jasle </v>
      </c>
    </row>
    <row r="5788" spans="1:30" x14ac:dyDescent="0.3">
      <c r="A5788" s="3">
        <v>44713</v>
      </c>
      <c r="B5788" s="2">
        <f t="shared" si="271"/>
        <v>2022</v>
      </c>
      <c r="C5788" s="2">
        <f t="shared" si="270"/>
        <v>6</v>
      </c>
      <c r="D5788">
        <v>58</v>
      </c>
      <c r="E5788" t="s">
        <v>2163</v>
      </c>
      <c r="F5788" s="4">
        <v>46689362</v>
      </c>
      <c r="G5788" s="2">
        <v>101.27</v>
      </c>
      <c r="H5788" t="s">
        <v>5792</v>
      </c>
      <c r="N5788" t="s">
        <v>5792</v>
      </c>
      <c r="AD5788" t="str">
        <f t="shared" si="272"/>
        <v xml:space="preserve">ZŠ / MŠ / Jasle </v>
      </c>
    </row>
    <row r="5789" spans="1:30" x14ac:dyDescent="0.3">
      <c r="A5789" s="3">
        <v>44705</v>
      </c>
      <c r="B5789" s="2">
        <f t="shared" si="271"/>
        <v>2022</v>
      </c>
      <c r="C5789" s="2">
        <f t="shared" si="270"/>
        <v>5</v>
      </c>
      <c r="D5789">
        <v>57</v>
      </c>
      <c r="E5789" t="s">
        <v>2163</v>
      </c>
      <c r="F5789" s="4">
        <v>46689362</v>
      </c>
      <c r="G5789" s="2">
        <v>92.14</v>
      </c>
      <c r="H5789" t="s">
        <v>5792</v>
      </c>
      <c r="N5789" t="s">
        <v>5792</v>
      </c>
      <c r="AD5789" t="str">
        <f t="shared" si="272"/>
        <v xml:space="preserve">ZŠ / MŠ / Jasle </v>
      </c>
    </row>
    <row r="5790" spans="1:30" x14ac:dyDescent="0.3">
      <c r="A5790" s="3">
        <v>44699</v>
      </c>
      <c r="B5790" s="2">
        <f t="shared" si="271"/>
        <v>2022</v>
      </c>
      <c r="C5790" s="2">
        <f t="shared" si="270"/>
        <v>5</v>
      </c>
      <c r="D5790">
        <v>53</v>
      </c>
      <c r="E5790" t="s">
        <v>2163</v>
      </c>
      <c r="F5790" s="4">
        <v>46689362</v>
      </c>
      <c r="G5790" s="2">
        <v>73.56</v>
      </c>
      <c r="H5790" t="s">
        <v>5792</v>
      </c>
      <c r="N5790" t="s">
        <v>5792</v>
      </c>
      <c r="AD5790" t="str">
        <f t="shared" si="272"/>
        <v xml:space="preserve">ZŠ / MŠ / Jasle </v>
      </c>
    </row>
    <row r="5791" spans="1:30" x14ac:dyDescent="0.3">
      <c r="A5791" s="3">
        <v>44692</v>
      </c>
      <c r="B5791" s="2">
        <f t="shared" si="271"/>
        <v>2022</v>
      </c>
      <c r="C5791" s="2">
        <f t="shared" si="270"/>
        <v>5</v>
      </c>
      <c r="D5791">
        <v>49</v>
      </c>
      <c r="E5791" t="s">
        <v>2163</v>
      </c>
      <c r="F5791" s="4">
        <v>46689362</v>
      </c>
      <c r="G5791" s="2">
        <v>62.95</v>
      </c>
      <c r="H5791" t="s">
        <v>5792</v>
      </c>
      <c r="N5791" t="s">
        <v>5792</v>
      </c>
      <c r="AD5791" t="str">
        <f t="shared" si="272"/>
        <v xml:space="preserve">ZŠ / MŠ / Jasle </v>
      </c>
    </row>
    <row r="5792" spans="1:30" x14ac:dyDescent="0.3">
      <c r="A5792" s="3">
        <v>44691</v>
      </c>
      <c r="B5792" s="2">
        <f t="shared" si="271"/>
        <v>2022</v>
      </c>
      <c r="C5792" s="2">
        <f t="shared" si="270"/>
        <v>5</v>
      </c>
      <c r="D5792">
        <v>43</v>
      </c>
      <c r="E5792" t="s">
        <v>2163</v>
      </c>
      <c r="F5792" s="4">
        <v>46689362</v>
      </c>
      <c r="G5792" s="2">
        <v>52.8</v>
      </c>
      <c r="H5792" t="s">
        <v>5792</v>
      </c>
      <c r="N5792" t="s">
        <v>5792</v>
      </c>
      <c r="AD5792" t="str">
        <f t="shared" si="272"/>
        <v xml:space="preserve">ZŠ / MŠ / Jasle </v>
      </c>
    </row>
    <row r="5793" spans="1:30" x14ac:dyDescent="0.3">
      <c r="A5793" s="3">
        <v>44680</v>
      </c>
      <c r="B5793" s="2">
        <f t="shared" si="271"/>
        <v>2022</v>
      </c>
      <c r="C5793" s="2">
        <f t="shared" si="270"/>
        <v>4</v>
      </c>
      <c r="D5793">
        <v>45</v>
      </c>
      <c r="E5793" t="s">
        <v>2163</v>
      </c>
      <c r="F5793" s="4">
        <v>46689362</v>
      </c>
      <c r="G5793" s="2">
        <v>45.9</v>
      </c>
      <c r="H5793" t="s">
        <v>5792</v>
      </c>
      <c r="N5793" t="s">
        <v>5792</v>
      </c>
      <c r="AD5793" t="str">
        <f t="shared" si="272"/>
        <v xml:space="preserve">ZŠ / MŠ / Jasle </v>
      </c>
    </row>
    <row r="5794" spans="1:30" x14ac:dyDescent="0.3">
      <c r="A5794" s="3">
        <v>44672</v>
      </c>
      <c r="B5794" s="2">
        <f t="shared" si="271"/>
        <v>2022</v>
      </c>
      <c r="C5794" s="2">
        <f t="shared" si="270"/>
        <v>4</v>
      </c>
      <c r="D5794">
        <v>38</v>
      </c>
      <c r="E5794" t="s">
        <v>2163</v>
      </c>
      <c r="F5794" s="4">
        <v>46689362</v>
      </c>
      <c r="G5794" s="2">
        <v>76.900000000000006</v>
      </c>
      <c r="H5794" t="s">
        <v>5792</v>
      </c>
      <c r="N5794" t="s">
        <v>5792</v>
      </c>
      <c r="AD5794" t="str">
        <f t="shared" si="272"/>
        <v xml:space="preserve">ZŠ / MŠ / Jasle </v>
      </c>
    </row>
    <row r="5795" spans="1:30" x14ac:dyDescent="0.3">
      <c r="A5795" s="3">
        <v>44672</v>
      </c>
      <c r="B5795" s="2">
        <f t="shared" si="271"/>
        <v>2022</v>
      </c>
      <c r="C5795" s="2">
        <f t="shared" si="270"/>
        <v>4</v>
      </c>
      <c r="D5795">
        <v>33</v>
      </c>
      <c r="E5795" t="s">
        <v>2163</v>
      </c>
      <c r="F5795" s="4">
        <v>46689362</v>
      </c>
      <c r="G5795" s="2">
        <v>71.66</v>
      </c>
      <c r="H5795" t="s">
        <v>5792</v>
      </c>
      <c r="N5795" t="s">
        <v>5792</v>
      </c>
      <c r="AD5795" t="str">
        <f t="shared" si="272"/>
        <v xml:space="preserve">ZŠ / MŠ / Jasle </v>
      </c>
    </row>
    <row r="5796" spans="1:30" x14ac:dyDescent="0.3">
      <c r="A5796" s="3">
        <v>44656</v>
      </c>
      <c r="B5796" s="2">
        <f t="shared" si="271"/>
        <v>2022</v>
      </c>
      <c r="C5796" s="2">
        <f t="shared" si="270"/>
        <v>4</v>
      </c>
      <c r="D5796">
        <v>29</v>
      </c>
      <c r="E5796" t="s">
        <v>2163</v>
      </c>
      <c r="F5796" s="4">
        <v>46689362</v>
      </c>
      <c r="G5796" s="2">
        <v>87.9</v>
      </c>
      <c r="H5796" t="s">
        <v>5792</v>
      </c>
      <c r="N5796" t="s">
        <v>5792</v>
      </c>
      <c r="AD5796" t="str">
        <f t="shared" si="272"/>
        <v xml:space="preserve">ZŠ / MŠ / Jasle </v>
      </c>
    </row>
    <row r="5797" spans="1:30" x14ac:dyDescent="0.3">
      <c r="A5797" s="3">
        <v>44649</v>
      </c>
      <c r="B5797" s="2">
        <f t="shared" si="271"/>
        <v>2022</v>
      </c>
      <c r="C5797" s="2">
        <f t="shared" si="270"/>
        <v>3</v>
      </c>
      <c r="D5797">
        <v>26</v>
      </c>
      <c r="E5797" t="s">
        <v>2163</v>
      </c>
      <c r="F5797" s="4">
        <v>46689362</v>
      </c>
      <c r="G5797" s="2">
        <v>72.63</v>
      </c>
      <c r="H5797" t="s">
        <v>5792</v>
      </c>
      <c r="N5797" t="s">
        <v>5792</v>
      </c>
      <c r="AD5797" t="str">
        <f t="shared" si="272"/>
        <v xml:space="preserve">ZŠ / MŠ / Jasle </v>
      </c>
    </row>
    <row r="5798" spans="1:30" x14ac:dyDescent="0.3">
      <c r="A5798" s="3">
        <v>44649</v>
      </c>
      <c r="B5798" s="2">
        <f t="shared" si="271"/>
        <v>2022</v>
      </c>
      <c r="C5798" s="2">
        <f t="shared" si="270"/>
        <v>3</v>
      </c>
      <c r="D5798">
        <v>23</v>
      </c>
      <c r="E5798" t="s">
        <v>2163</v>
      </c>
      <c r="F5798" s="4">
        <v>46689362</v>
      </c>
      <c r="G5798" s="2">
        <v>61.84</v>
      </c>
      <c r="H5798" t="s">
        <v>5792</v>
      </c>
      <c r="N5798" t="s">
        <v>5792</v>
      </c>
      <c r="AD5798" t="str">
        <f t="shared" si="272"/>
        <v xml:space="preserve">ZŠ / MŠ / Jasle </v>
      </c>
    </row>
    <row r="5799" spans="1:30" x14ac:dyDescent="0.3">
      <c r="A5799" s="3">
        <v>44634</v>
      </c>
      <c r="B5799" s="2">
        <f t="shared" si="271"/>
        <v>2022</v>
      </c>
      <c r="C5799" s="2">
        <f t="shared" si="270"/>
        <v>3</v>
      </c>
      <c r="D5799">
        <v>20</v>
      </c>
      <c r="E5799" t="s">
        <v>2163</v>
      </c>
      <c r="F5799" s="4">
        <v>46689362</v>
      </c>
      <c r="G5799" s="2">
        <v>89.4</v>
      </c>
      <c r="H5799" t="s">
        <v>5792</v>
      </c>
      <c r="N5799" t="s">
        <v>5792</v>
      </c>
      <c r="AD5799" t="str">
        <f t="shared" si="272"/>
        <v xml:space="preserve">ZŠ / MŠ / Jasle </v>
      </c>
    </row>
    <row r="5800" spans="1:30" x14ac:dyDescent="0.3">
      <c r="A5800" s="3">
        <v>44624</v>
      </c>
      <c r="B5800" s="2">
        <f t="shared" si="271"/>
        <v>2022</v>
      </c>
      <c r="C5800" s="2">
        <f t="shared" si="270"/>
        <v>3</v>
      </c>
      <c r="D5800">
        <v>14</v>
      </c>
      <c r="E5800" t="s">
        <v>2163</v>
      </c>
      <c r="F5800" s="4">
        <v>46689362</v>
      </c>
      <c r="G5800" s="2">
        <v>73.39</v>
      </c>
      <c r="H5800" t="s">
        <v>5792</v>
      </c>
      <c r="N5800" t="s">
        <v>5792</v>
      </c>
      <c r="AD5800" t="str">
        <f t="shared" si="272"/>
        <v xml:space="preserve">ZŠ / MŠ / Jasle </v>
      </c>
    </row>
    <row r="5801" spans="1:30" x14ac:dyDescent="0.3">
      <c r="A5801" s="3">
        <v>44230</v>
      </c>
      <c r="B5801" s="2">
        <f t="shared" si="271"/>
        <v>2021</v>
      </c>
      <c r="C5801" s="2">
        <f t="shared" si="270"/>
        <v>2</v>
      </c>
      <c r="D5801" s="2">
        <v>59</v>
      </c>
      <c r="E5801" t="s">
        <v>5648</v>
      </c>
      <c r="F5801" s="4">
        <v>46698159</v>
      </c>
      <c r="G5801" s="2">
        <v>210</v>
      </c>
      <c r="H5801" t="s">
        <v>5792</v>
      </c>
      <c r="K5801" t="s">
        <v>5792</v>
      </c>
      <c r="AD5801" t="str">
        <f t="shared" si="272"/>
        <v xml:space="preserve">Investícia a údržba majetku </v>
      </c>
    </row>
    <row r="5802" spans="1:30" x14ac:dyDescent="0.3">
      <c r="A5802" s="3">
        <v>45014</v>
      </c>
      <c r="B5802" s="2">
        <f t="shared" si="271"/>
        <v>2023</v>
      </c>
      <c r="C5802" s="2">
        <f t="shared" si="270"/>
        <v>3</v>
      </c>
      <c r="D5802" s="2">
        <v>35</v>
      </c>
      <c r="E5802" t="s">
        <v>1857</v>
      </c>
      <c r="F5802" s="4">
        <v>46726608</v>
      </c>
      <c r="G5802" s="2">
        <v>660</v>
      </c>
      <c r="H5802" t="s">
        <v>5792</v>
      </c>
      <c r="K5802" t="s">
        <v>5792</v>
      </c>
      <c r="N5802" t="s">
        <v>5792</v>
      </c>
      <c r="AD5802" t="str">
        <f t="shared" si="272"/>
        <v xml:space="preserve">Investícia a údržba majetku ZŠ / MŠ / Jasle </v>
      </c>
    </row>
    <row r="5803" spans="1:30" x14ac:dyDescent="0.3">
      <c r="A5803" s="3">
        <v>44404</v>
      </c>
      <c r="B5803" s="2">
        <f t="shared" si="271"/>
        <v>2021</v>
      </c>
      <c r="C5803" s="2">
        <f t="shared" si="270"/>
        <v>7</v>
      </c>
      <c r="D5803" s="2">
        <v>1013</v>
      </c>
      <c r="E5803" t="s">
        <v>4816</v>
      </c>
      <c r="F5803" s="4">
        <v>46747770</v>
      </c>
      <c r="G5803" s="2">
        <v>628.32000000000005</v>
      </c>
      <c r="I5803" t="s">
        <v>5792</v>
      </c>
      <c r="O5803" t="s">
        <v>5792</v>
      </c>
      <c r="AD5803" t="str">
        <f t="shared" si="272"/>
        <v xml:space="preserve">Marketing, benefity, občerstvenie </v>
      </c>
    </row>
    <row r="5804" spans="1:30" x14ac:dyDescent="0.3">
      <c r="A5804" s="3">
        <v>45120</v>
      </c>
      <c r="B5804" s="2">
        <f t="shared" si="271"/>
        <v>2023</v>
      </c>
      <c r="C5804" s="2">
        <f t="shared" si="270"/>
        <v>7</v>
      </c>
      <c r="D5804" s="2">
        <v>637</v>
      </c>
      <c r="E5804" t="s">
        <v>1315</v>
      </c>
      <c r="F5804" s="4">
        <v>46754466</v>
      </c>
      <c r="G5804" s="2">
        <v>2744.64</v>
      </c>
      <c r="I5804" t="s">
        <v>5792</v>
      </c>
      <c r="P5804" t="s">
        <v>5792</v>
      </c>
      <c r="AD5804" t="str">
        <f t="shared" si="272"/>
        <v xml:space="preserve">IT služby, SW, licencie </v>
      </c>
    </row>
    <row r="5805" spans="1:30" x14ac:dyDescent="0.3">
      <c r="A5805" s="3">
        <v>45099</v>
      </c>
      <c r="B5805" s="2">
        <f t="shared" si="271"/>
        <v>2023</v>
      </c>
      <c r="C5805" s="2">
        <f t="shared" si="270"/>
        <v>6</v>
      </c>
      <c r="D5805" s="2">
        <v>540</v>
      </c>
      <c r="E5805" t="s">
        <v>1430</v>
      </c>
      <c r="F5805" s="4">
        <v>46754466</v>
      </c>
      <c r="G5805" s="2">
        <v>809.64</v>
      </c>
      <c r="I5805" t="s">
        <v>5792</v>
      </c>
      <c r="P5805" t="s">
        <v>5792</v>
      </c>
      <c r="AD5805" t="str">
        <f t="shared" si="272"/>
        <v xml:space="preserve">IT služby, SW, licencie </v>
      </c>
    </row>
    <row r="5806" spans="1:30" x14ac:dyDescent="0.3">
      <c r="A5806" s="3">
        <v>44274</v>
      </c>
      <c r="B5806" s="2">
        <f t="shared" si="271"/>
        <v>2021</v>
      </c>
      <c r="C5806" s="2">
        <f t="shared" si="270"/>
        <v>3</v>
      </c>
      <c r="D5806" s="2">
        <v>256</v>
      </c>
      <c r="E5806" t="s">
        <v>5469</v>
      </c>
      <c r="F5806" s="4">
        <v>46754466</v>
      </c>
      <c r="G5806" s="2">
        <v>1940.81</v>
      </c>
      <c r="I5806" t="s">
        <v>5792</v>
      </c>
      <c r="P5806" t="s">
        <v>5792</v>
      </c>
      <c r="AD5806" t="str">
        <f t="shared" si="272"/>
        <v xml:space="preserve">IT služby, SW, licencie </v>
      </c>
    </row>
    <row r="5807" spans="1:30" x14ac:dyDescent="0.3">
      <c r="A5807" s="3">
        <v>45302</v>
      </c>
      <c r="B5807" s="2">
        <f t="shared" si="271"/>
        <v>2024</v>
      </c>
      <c r="C5807" s="2">
        <f t="shared" si="270"/>
        <v>1</v>
      </c>
      <c r="D5807" s="2">
        <v>1597</v>
      </c>
      <c r="E5807" t="s">
        <v>104</v>
      </c>
      <c r="F5807" s="4">
        <v>46773673</v>
      </c>
      <c r="G5807" s="2">
        <v>2493.36</v>
      </c>
      <c r="H5807" t="s">
        <v>5792</v>
      </c>
      <c r="K5807" t="s">
        <v>5792</v>
      </c>
      <c r="N5807" t="s">
        <v>5792</v>
      </c>
      <c r="AD5807" t="str">
        <f t="shared" si="272"/>
        <v xml:space="preserve">Investícia a údržba majetku ZŠ / MŠ / Jasle </v>
      </c>
    </row>
    <row r="5808" spans="1:30" x14ac:dyDescent="0.3">
      <c r="A5808" s="3">
        <v>44256</v>
      </c>
      <c r="B5808" s="2">
        <f t="shared" si="271"/>
        <v>2021</v>
      </c>
      <c r="C5808" s="2">
        <f t="shared" si="270"/>
        <v>3</v>
      </c>
      <c r="D5808" s="2">
        <v>2270</v>
      </c>
      <c r="E5808" t="s">
        <v>5532</v>
      </c>
      <c r="F5808" s="4">
        <v>46792511</v>
      </c>
      <c r="G5808" s="2">
        <v>5940</v>
      </c>
      <c r="I5808" t="s">
        <v>5792</v>
      </c>
      <c r="P5808" t="s">
        <v>5792</v>
      </c>
      <c r="AD5808" t="str">
        <f t="shared" si="272"/>
        <v xml:space="preserve">IT služby, SW, licencie </v>
      </c>
    </row>
    <row r="5809" spans="1:30" x14ac:dyDescent="0.3">
      <c r="A5809" s="3">
        <v>45274</v>
      </c>
      <c r="B5809" s="2">
        <f t="shared" si="271"/>
        <v>2023</v>
      </c>
      <c r="C5809" s="2">
        <f t="shared" si="270"/>
        <v>12</v>
      </c>
      <c r="D5809" s="2">
        <v>1470</v>
      </c>
      <c r="E5809" t="s">
        <v>322</v>
      </c>
      <c r="F5809" s="4">
        <v>46803106</v>
      </c>
      <c r="G5809" s="2">
        <v>16333.91</v>
      </c>
      <c r="I5809" t="s">
        <v>5792</v>
      </c>
      <c r="AB5809" t="s">
        <v>5792</v>
      </c>
      <c r="AD5809" t="str">
        <f t="shared" si="272"/>
        <v xml:space="preserve">Civilná ochrana a bezpečnosť </v>
      </c>
    </row>
    <row r="5810" spans="1:30" x14ac:dyDescent="0.3">
      <c r="A5810" s="3">
        <v>44999</v>
      </c>
      <c r="B5810" s="2">
        <f t="shared" si="271"/>
        <v>2023</v>
      </c>
      <c r="C5810" s="2">
        <f t="shared" si="270"/>
        <v>3</v>
      </c>
      <c r="D5810" s="2">
        <v>171</v>
      </c>
      <c r="E5810" t="s">
        <v>1929</v>
      </c>
      <c r="F5810" s="4">
        <v>46805427</v>
      </c>
      <c r="G5810" s="2">
        <v>1500</v>
      </c>
      <c r="I5810" t="s">
        <v>5792</v>
      </c>
      <c r="O5810" t="s">
        <v>5792</v>
      </c>
      <c r="AD5810" t="str">
        <f t="shared" si="272"/>
        <v xml:space="preserve">Marketing, benefity, občerstvenie </v>
      </c>
    </row>
    <row r="5811" spans="1:30" x14ac:dyDescent="0.3">
      <c r="A5811" s="3">
        <v>44469</v>
      </c>
      <c r="B5811" s="2">
        <f t="shared" si="271"/>
        <v>2021</v>
      </c>
      <c r="C5811" s="2">
        <f t="shared" si="270"/>
        <v>9</v>
      </c>
      <c r="D5811" s="2">
        <v>1352</v>
      </c>
      <c r="E5811" t="s">
        <v>4535</v>
      </c>
      <c r="F5811" s="4">
        <v>46825304</v>
      </c>
      <c r="G5811" s="2">
        <v>108</v>
      </c>
      <c r="I5811" t="s">
        <v>5792</v>
      </c>
      <c r="Q5811" t="s">
        <v>5792</v>
      </c>
      <c r="AD5811" t="str">
        <f t="shared" si="272"/>
        <v xml:space="preserve">Pošta, kuriér, preprava osôb </v>
      </c>
    </row>
    <row r="5812" spans="1:30" x14ac:dyDescent="0.3">
      <c r="A5812" s="3">
        <v>45140</v>
      </c>
      <c r="B5812" s="2">
        <f t="shared" si="271"/>
        <v>2023</v>
      </c>
      <c r="C5812" s="2">
        <f t="shared" si="270"/>
        <v>8</v>
      </c>
      <c r="D5812" s="2">
        <v>806</v>
      </c>
      <c r="E5812" t="s">
        <v>1193</v>
      </c>
      <c r="F5812" s="4">
        <v>46881239</v>
      </c>
      <c r="G5812" s="2">
        <v>25</v>
      </c>
      <c r="I5812" t="s">
        <v>5792</v>
      </c>
      <c r="K5812" t="s">
        <v>5792</v>
      </c>
      <c r="U5812" t="s">
        <v>5792</v>
      </c>
      <c r="AD5812" t="str">
        <f t="shared" si="272"/>
        <v xml:space="preserve">Investícia a údržba majetku Doprava </v>
      </c>
    </row>
    <row r="5813" spans="1:30" x14ac:dyDescent="0.3">
      <c r="A5813" s="3">
        <v>45041</v>
      </c>
      <c r="B5813" s="2">
        <f t="shared" si="271"/>
        <v>2023</v>
      </c>
      <c r="C5813" s="2">
        <f t="shared" si="270"/>
        <v>4</v>
      </c>
      <c r="D5813" s="2">
        <v>340</v>
      </c>
      <c r="E5813" t="s">
        <v>1738</v>
      </c>
      <c r="F5813" s="4">
        <v>46881239</v>
      </c>
      <c r="G5813" s="2">
        <v>37</v>
      </c>
      <c r="I5813" t="s">
        <v>5792</v>
      </c>
      <c r="K5813" t="s">
        <v>5792</v>
      </c>
      <c r="AD5813" t="str">
        <f t="shared" si="272"/>
        <v xml:space="preserve">Investícia a údržba majetku </v>
      </c>
    </row>
    <row r="5814" spans="1:30" x14ac:dyDescent="0.3">
      <c r="A5814" s="3">
        <v>45036</v>
      </c>
      <c r="B5814" s="2">
        <f t="shared" si="271"/>
        <v>2023</v>
      </c>
      <c r="C5814" s="2">
        <f t="shared" si="270"/>
        <v>4</v>
      </c>
      <c r="D5814" s="2">
        <v>306</v>
      </c>
      <c r="E5814" t="s">
        <v>1768</v>
      </c>
      <c r="F5814" s="4">
        <v>46881239</v>
      </c>
      <c r="G5814" s="2">
        <v>25</v>
      </c>
      <c r="I5814" t="s">
        <v>5792</v>
      </c>
      <c r="K5814" t="s">
        <v>5792</v>
      </c>
      <c r="AD5814" t="str">
        <f t="shared" si="272"/>
        <v xml:space="preserve">Investícia a údržba majetku </v>
      </c>
    </row>
    <row r="5815" spans="1:30" x14ac:dyDescent="0.3">
      <c r="A5815" s="3">
        <v>44846</v>
      </c>
      <c r="B5815" s="2">
        <f t="shared" si="271"/>
        <v>2022</v>
      </c>
      <c r="C5815" s="2">
        <f t="shared" si="270"/>
        <v>10</v>
      </c>
      <c r="D5815">
        <v>1307</v>
      </c>
      <c r="E5815" t="s">
        <v>2716</v>
      </c>
      <c r="F5815" s="4">
        <v>46881239</v>
      </c>
      <c r="G5815" s="2">
        <v>37</v>
      </c>
      <c r="I5815" t="s">
        <v>5792</v>
      </c>
      <c r="K5815" t="s">
        <v>5792</v>
      </c>
      <c r="AD5815" t="str">
        <f t="shared" si="272"/>
        <v xml:space="preserve">Investícia a údržba majetku </v>
      </c>
    </row>
    <row r="5816" spans="1:30" x14ac:dyDescent="0.3">
      <c r="A5816" s="3">
        <v>44834</v>
      </c>
      <c r="B5816" s="2">
        <f t="shared" si="271"/>
        <v>2022</v>
      </c>
      <c r="C5816" s="2">
        <f t="shared" si="270"/>
        <v>9</v>
      </c>
      <c r="D5816">
        <v>1294</v>
      </c>
      <c r="E5816" t="s">
        <v>2756</v>
      </c>
      <c r="F5816" s="4">
        <v>46881239</v>
      </c>
      <c r="G5816" s="2">
        <v>25</v>
      </c>
      <c r="I5816" t="s">
        <v>5792</v>
      </c>
      <c r="K5816" t="s">
        <v>5792</v>
      </c>
      <c r="U5816" t="s">
        <v>5792</v>
      </c>
      <c r="AD5816" t="str">
        <f t="shared" si="272"/>
        <v xml:space="preserve">Investícia a údržba majetku Doprava </v>
      </c>
    </row>
    <row r="5817" spans="1:30" x14ac:dyDescent="0.3">
      <c r="A5817" s="3">
        <v>44834</v>
      </c>
      <c r="B5817" s="2">
        <f t="shared" si="271"/>
        <v>2022</v>
      </c>
      <c r="C5817" s="2">
        <f t="shared" si="270"/>
        <v>9</v>
      </c>
      <c r="D5817">
        <v>1293</v>
      </c>
      <c r="E5817" t="s">
        <v>2757</v>
      </c>
      <c r="F5817" s="4">
        <v>46881239</v>
      </c>
      <c r="G5817" s="2">
        <v>25</v>
      </c>
      <c r="I5817" t="s">
        <v>5792</v>
      </c>
      <c r="K5817" t="s">
        <v>5792</v>
      </c>
      <c r="U5817" t="s">
        <v>5792</v>
      </c>
      <c r="AD5817" t="str">
        <f t="shared" si="272"/>
        <v xml:space="preserve">Investícia a údržba majetku Doprava </v>
      </c>
    </row>
    <row r="5818" spans="1:30" x14ac:dyDescent="0.3">
      <c r="A5818" s="3">
        <v>44673</v>
      </c>
      <c r="B5818" s="2">
        <f t="shared" si="271"/>
        <v>2022</v>
      </c>
      <c r="C5818" s="2">
        <f t="shared" si="270"/>
        <v>4</v>
      </c>
      <c r="D5818">
        <v>508</v>
      </c>
      <c r="E5818" t="s">
        <v>3471</v>
      </c>
      <c r="F5818" s="4">
        <v>46881239</v>
      </c>
      <c r="G5818" s="2">
        <v>25</v>
      </c>
      <c r="I5818" t="s">
        <v>5792</v>
      </c>
      <c r="K5818" t="s">
        <v>5792</v>
      </c>
      <c r="W5818" t="s">
        <v>5792</v>
      </c>
      <c r="AD5818" t="str">
        <f t="shared" si="272"/>
        <v xml:space="preserve">Investícia a údržba majetku Šport, ihriská, parky, vnútrobloky </v>
      </c>
    </row>
    <row r="5819" spans="1:30" x14ac:dyDescent="0.3">
      <c r="A5819" s="3">
        <v>44642</v>
      </c>
      <c r="B5819" s="2">
        <f t="shared" si="271"/>
        <v>2022</v>
      </c>
      <c r="C5819" s="2">
        <f t="shared" si="270"/>
        <v>3</v>
      </c>
      <c r="D5819">
        <v>296</v>
      </c>
      <c r="E5819" t="s">
        <v>3634</v>
      </c>
      <c r="F5819" s="4">
        <v>46881239</v>
      </c>
      <c r="G5819" s="2">
        <v>37</v>
      </c>
      <c r="I5819" t="s">
        <v>5792</v>
      </c>
      <c r="K5819" t="s">
        <v>5792</v>
      </c>
      <c r="N5819" t="s">
        <v>5792</v>
      </c>
      <c r="AD5819" t="str">
        <f t="shared" si="272"/>
        <v xml:space="preserve">Investícia a údržba majetku ZŠ / MŠ / Jasle </v>
      </c>
    </row>
    <row r="5820" spans="1:30" x14ac:dyDescent="0.3">
      <c r="A5820" s="3">
        <v>44482</v>
      </c>
      <c r="B5820" s="2">
        <f t="shared" si="271"/>
        <v>2021</v>
      </c>
      <c r="C5820" s="2">
        <f t="shared" si="270"/>
        <v>10</v>
      </c>
      <c r="D5820" s="2">
        <v>1379</v>
      </c>
      <c r="E5820" t="s">
        <v>4508</v>
      </c>
      <c r="F5820" s="4">
        <v>46881239</v>
      </c>
      <c r="G5820" s="2">
        <v>52</v>
      </c>
      <c r="I5820" t="s">
        <v>5792</v>
      </c>
      <c r="K5820" t="s">
        <v>5792</v>
      </c>
      <c r="AD5820" t="str">
        <f t="shared" si="272"/>
        <v xml:space="preserve">Investícia a údržba majetku </v>
      </c>
    </row>
    <row r="5821" spans="1:30" x14ac:dyDescent="0.3">
      <c r="A5821" s="3">
        <v>44482</v>
      </c>
      <c r="B5821" s="2">
        <f t="shared" si="271"/>
        <v>2021</v>
      </c>
      <c r="C5821" s="2">
        <f t="shared" si="270"/>
        <v>10</v>
      </c>
      <c r="D5821" s="2">
        <v>1377</v>
      </c>
      <c r="E5821" t="s">
        <v>4509</v>
      </c>
      <c r="F5821" s="4">
        <v>46881239</v>
      </c>
      <c r="G5821" s="2">
        <v>37</v>
      </c>
      <c r="I5821" t="s">
        <v>5792</v>
      </c>
      <c r="K5821" t="s">
        <v>5792</v>
      </c>
      <c r="AD5821" t="str">
        <f t="shared" si="272"/>
        <v xml:space="preserve">Investícia a údržba majetku </v>
      </c>
    </row>
    <row r="5822" spans="1:30" x14ac:dyDescent="0.3">
      <c r="A5822" s="3">
        <v>44482</v>
      </c>
      <c r="B5822" s="2">
        <f t="shared" si="271"/>
        <v>2021</v>
      </c>
      <c r="C5822" s="2">
        <f t="shared" si="270"/>
        <v>10</v>
      </c>
      <c r="D5822" s="2">
        <v>1378</v>
      </c>
      <c r="E5822" t="s">
        <v>4510</v>
      </c>
      <c r="F5822" s="4">
        <v>46881239</v>
      </c>
      <c r="G5822" s="2">
        <v>25</v>
      </c>
      <c r="I5822" t="s">
        <v>5792</v>
      </c>
      <c r="K5822" t="s">
        <v>5792</v>
      </c>
      <c r="AD5822" t="str">
        <f t="shared" si="272"/>
        <v xml:space="preserve">Investícia a údržba majetku </v>
      </c>
    </row>
    <row r="5823" spans="1:30" x14ac:dyDescent="0.3">
      <c r="A5823" s="3">
        <v>44426</v>
      </c>
      <c r="B5823" s="2">
        <f t="shared" si="271"/>
        <v>2021</v>
      </c>
      <c r="C5823" s="2">
        <f t="shared" si="270"/>
        <v>8</v>
      </c>
      <c r="D5823" s="2">
        <v>1109</v>
      </c>
      <c r="E5823" t="s">
        <v>4739</v>
      </c>
      <c r="F5823" s="4">
        <v>46881239</v>
      </c>
      <c r="G5823" s="2">
        <v>25</v>
      </c>
      <c r="I5823" t="s">
        <v>5792</v>
      </c>
      <c r="K5823" t="s">
        <v>5792</v>
      </c>
      <c r="AD5823" t="str">
        <f t="shared" si="272"/>
        <v xml:space="preserve">Investícia a údržba majetku </v>
      </c>
    </row>
    <row r="5824" spans="1:30" x14ac:dyDescent="0.3">
      <c r="A5824" s="3">
        <v>44417</v>
      </c>
      <c r="B5824" s="2">
        <f t="shared" si="271"/>
        <v>2021</v>
      </c>
      <c r="C5824" s="2">
        <f t="shared" si="270"/>
        <v>8</v>
      </c>
      <c r="D5824" s="2">
        <v>1048</v>
      </c>
      <c r="E5824" t="s">
        <v>4789</v>
      </c>
      <c r="F5824" s="4">
        <v>46881239</v>
      </c>
      <c r="G5824" s="2">
        <v>25</v>
      </c>
      <c r="I5824" t="s">
        <v>5792</v>
      </c>
      <c r="K5824" t="s">
        <v>5792</v>
      </c>
      <c r="W5824" t="s">
        <v>5792</v>
      </c>
      <c r="AD5824" t="str">
        <f t="shared" si="272"/>
        <v xml:space="preserve">Investícia a údržba majetku Šport, ihriská, parky, vnútrobloky </v>
      </c>
    </row>
    <row r="5825" spans="1:30" x14ac:dyDescent="0.3">
      <c r="A5825" s="3">
        <v>44322</v>
      </c>
      <c r="B5825" s="2">
        <f t="shared" si="271"/>
        <v>2021</v>
      </c>
      <c r="C5825" s="2">
        <f t="shared" si="270"/>
        <v>5</v>
      </c>
      <c r="D5825" s="2">
        <v>546</v>
      </c>
      <c r="E5825" t="s">
        <v>5212</v>
      </c>
      <c r="F5825" s="4">
        <v>46881239</v>
      </c>
      <c r="G5825" s="2">
        <v>25</v>
      </c>
      <c r="I5825" t="s">
        <v>5792</v>
      </c>
      <c r="K5825" t="s">
        <v>5792</v>
      </c>
      <c r="AD5825" t="str">
        <f t="shared" si="272"/>
        <v xml:space="preserve">Investícia a údržba majetku </v>
      </c>
    </row>
    <row r="5826" spans="1:30" x14ac:dyDescent="0.3">
      <c r="A5826" s="3">
        <v>44322</v>
      </c>
      <c r="B5826" s="2">
        <f t="shared" si="271"/>
        <v>2021</v>
      </c>
      <c r="C5826" s="2">
        <f t="shared" ref="C5826:C5889" si="273">MONTH(A5826)</f>
        <v>5</v>
      </c>
      <c r="D5826" s="2">
        <v>545</v>
      </c>
      <c r="E5826" t="s">
        <v>5213</v>
      </c>
      <c r="F5826" s="4">
        <v>46881239</v>
      </c>
      <c r="G5826" s="2">
        <v>25</v>
      </c>
      <c r="I5826" t="s">
        <v>5792</v>
      </c>
      <c r="K5826" t="s">
        <v>5792</v>
      </c>
      <c r="AD5826" t="str">
        <f t="shared" si="272"/>
        <v xml:space="preserve">Investícia a údržba majetku </v>
      </c>
    </row>
    <row r="5827" spans="1:30" x14ac:dyDescent="0.3">
      <c r="A5827" s="3">
        <v>44302</v>
      </c>
      <c r="B5827" s="2">
        <f t="shared" ref="B5827:B5890" si="274">YEAR(A5827)</f>
        <v>2021</v>
      </c>
      <c r="C5827" s="2">
        <f t="shared" si="273"/>
        <v>4</v>
      </c>
      <c r="D5827" s="2">
        <v>395</v>
      </c>
      <c r="E5827" t="s">
        <v>5328</v>
      </c>
      <c r="F5827" s="4">
        <v>46881239</v>
      </c>
      <c r="G5827" s="2">
        <v>31</v>
      </c>
      <c r="I5827" t="s">
        <v>5792</v>
      </c>
      <c r="K5827" t="s">
        <v>5792</v>
      </c>
      <c r="AD5827" t="str">
        <f t="shared" ref="AD5827:AD5890" si="275">_xlfn.CONCAT(IF($K5827="x",_xlfn.CONCAT($K$1, " "),""),IF($L5827="x",_xlfn.CONCAT($L$1, " "),""),IF($M5827="x",_xlfn.CONCAT($M$1, " "),""),IF($N5827="x",_xlfn.CONCAT($N$1, " "),""),IF($O5827="x",_xlfn.CONCAT($O$1, " "),""),IF($P5827="x",_xlfn.CONCAT($P$1, " "),""),IF($Q5827="x",_xlfn.CONCAT($Q$1, " "),""),IF($R5827="x",_xlfn.CONCAT($R$1, " "),""),IF($S5827="x",_xlfn.CONCAT($S$1, " "),""), IF($T5827="x",_xlfn.CONCAT($T$1, " "),""),IF($U5827="x",_xlfn.CONCAT($U$1, " "),""),IF($V5827="x",_xlfn.CONCAT($V$1, " "),""),IF($W5827="x",_xlfn.CONCAT($W$1, " "),""),IF($X5827="x",_xlfn.CONCAT($X$1, " "),""),IF($Y5827="x",_xlfn.CONCAT($Y$1, " "),""),IF($Z5827="x",_xlfn.CONCAT($Z$1, " "),""),IF($AA5827="x",_xlfn.CONCAT($AA$1, " "),""),IF($AB5827="x",_xlfn.CONCAT($AB$1, " "),""),IF($AC5827="x",_xlfn.CONCAT($AC$1, " "),""))</f>
        <v xml:space="preserve">Investícia a údržba majetku </v>
      </c>
    </row>
    <row r="5828" spans="1:30" x14ac:dyDescent="0.3">
      <c r="A5828" s="3">
        <v>44300</v>
      </c>
      <c r="B5828" s="2">
        <f t="shared" si="274"/>
        <v>2021</v>
      </c>
      <c r="C5828" s="2">
        <f t="shared" si="273"/>
        <v>4</v>
      </c>
      <c r="D5828" s="2">
        <v>399</v>
      </c>
      <c r="E5828" t="s">
        <v>5334</v>
      </c>
      <c r="F5828" s="4">
        <v>46881239</v>
      </c>
      <c r="G5828" s="2">
        <v>25</v>
      </c>
      <c r="I5828" t="s">
        <v>5792</v>
      </c>
      <c r="K5828" t="s">
        <v>5792</v>
      </c>
      <c r="AD5828" t="str">
        <f t="shared" si="275"/>
        <v xml:space="preserve">Investícia a údržba majetku </v>
      </c>
    </row>
    <row r="5829" spans="1:30" x14ac:dyDescent="0.3">
      <c r="A5829" s="3">
        <v>44300</v>
      </c>
      <c r="B5829" s="2">
        <f t="shared" si="274"/>
        <v>2021</v>
      </c>
      <c r="C5829" s="2">
        <f t="shared" si="273"/>
        <v>4</v>
      </c>
      <c r="D5829" s="2">
        <v>398</v>
      </c>
      <c r="E5829" t="s">
        <v>5335</v>
      </c>
      <c r="F5829" s="4">
        <v>46881239</v>
      </c>
      <c r="G5829" s="2">
        <v>25</v>
      </c>
      <c r="I5829" t="s">
        <v>5792</v>
      </c>
      <c r="K5829" t="s">
        <v>5792</v>
      </c>
      <c r="AD5829" t="str">
        <f t="shared" si="275"/>
        <v xml:space="preserve">Investícia a údržba majetku </v>
      </c>
    </row>
    <row r="5830" spans="1:30" x14ac:dyDescent="0.3">
      <c r="A5830" s="3">
        <v>44300</v>
      </c>
      <c r="B5830" s="2">
        <f t="shared" si="274"/>
        <v>2021</v>
      </c>
      <c r="C5830" s="2">
        <f t="shared" si="273"/>
        <v>4</v>
      </c>
      <c r="D5830" s="2">
        <v>397</v>
      </c>
      <c r="E5830" t="s">
        <v>5336</v>
      </c>
      <c r="F5830" s="4">
        <v>46881239</v>
      </c>
      <c r="G5830" s="2">
        <v>28</v>
      </c>
      <c r="I5830" t="s">
        <v>5792</v>
      </c>
      <c r="K5830" t="s">
        <v>5792</v>
      </c>
      <c r="AD5830" t="str">
        <f t="shared" si="275"/>
        <v xml:space="preserve">Investícia a údržba majetku </v>
      </c>
    </row>
    <row r="5831" spans="1:30" x14ac:dyDescent="0.3">
      <c r="A5831" s="3">
        <v>44300</v>
      </c>
      <c r="B5831" s="2">
        <f t="shared" si="274"/>
        <v>2021</v>
      </c>
      <c r="C5831" s="2">
        <f t="shared" si="273"/>
        <v>4</v>
      </c>
      <c r="D5831" s="2">
        <v>396</v>
      </c>
      <c r="E5831" t="s">
        <v>5337</v>
      </c>
      <c r="F5831" s="4">
        <v>46881239</v>
      </c>
      <c r="G5831" s="2">
        <v>40</v>
      </c>
      <c r="I5831" t="s">
        <v>5792</v>
      </c>
      <c r="K5831" t="s">
        <v>5792</v>
      </c>
      <c r="AD5831" t="str">
        <f t="shared" si="275"/>
        <v xml:space="preserve">Investícia a údržba majetku </v>
      </c>
    </row>
    <row r="5832" spans="1:30" x14ac:dyDescent="0.3">
      <c r="A5832" s="3">
        <v>44274</v>
      </c>
      <c r="B5832" s="2">
        <f t="shared" si="274"/>
        <v>2021</v>
      </c>
      <c r="C5832" s="2">
        <f t="shared" si="273"/>
        <v>3</v>
      </c>
      <c r="D5832" s="2">
        <v>321</v>
      </c>
      <c r="E5832" t="s">
        <v>5432</v>
      </c>
      <c r="F5832" s="4">
        <v>46881239</v>
      </c>
      <c r="G5832" s="2">
        <v>75</v>
      </c>
      <c r="I5832" t="s">
        <v>5792</v>
      </c>
      <c r="K5832" t="s">
        <v>5792</v>
      </c>
      <c r="AD5832" t="str">
        <f t="shared" si="275"/>
        <v xml:space="preserve">Investícia a údržba majetku </v>
      </c>
    </row>
    <row r="5833" spans="1:30" x14ac:dyDescent="0.3">
      <c r="A5833" s="3">
        <v>44236</v>
      </c>
      <c r="B5833" s="2">
        <f t="shared" si="274"/>
        <v>2021</v>
      </c>
      <c r="C5833" s="2">
        <f t="shared" si="273"/>
        <v>2</v>
      </c>
      <c r="D5833" s="2">
        <v>65</v>
      </c>
      <c r="E5833" t="s">
        <v>5631</v>
      </c>
      <c r="F5833" s="4">
        <v>46881239</v>
      </c>
      <c r="G5833" s="2">
        <v>25</v>
      </c>
      <c r="I5833" t="s">
        <v>5792</v>
      </c>
      <c r="K5833" t="s">
        <v>5792</v>
      </c>
      <c r="AD5833" t="str">
        <f t="shared" si="275"/>
        <v xml:space="preserve">Investícia a údržba majetku </v>
      </c>
    </row>
    <row r="5834" spans="1:30" x14ac:dyDescent="0.3">
      <c r="A5834" s="3">
        <v>45309</v>
      </c>
      <c r="B5834" s="2">
        <f t="shared" si="274"/>
        <v>2024</v>
      </c>
      <c r="C5834" s="2">
        <f t="shared" si="273"/>
        <v>1</v>
      </c>
      <c r="D5834" s="2">
        <v>1628</v>
      </c>
      <c r="E5834" t="s">
        <v>14</v>
      </c>
      <c r="F5834" s="4">
        <v>46899316</v>
      </c>
      <c r="G5834" s="2">
        <v>35.4</v>
      </c>
      <c r="H5834" t="s">
        <v>5792</v>
      </c>
      <c r="M5834" t="s">
        <v>5792</v>
      </c>
      <c r="AD5834" t="str">
        <f t="shared" si="275"/>
        <v xml:space="preserve">Dôchodci </v>
      </c>
    </row>
    <row r="5835" spans="1:30" x14ac:dyDescent="0.3">
      <c r="A5835" s="3">
        <v>45281</v>
      </c>
      <c r="B5835" s="2">
        <f t="shared" si="274"/>
        <v>2023</v>
      </c>
      <c r="C5835" s="2">
        <f t="shared" si="273"/>
        <v>12</v>
      </c>
      <c r="D5835" s="2">
        <v>1574</v>
      </c>
      <c r="E5835" t="s">
        <v>227</v>
      </c>
      <c r="F5835" s="4">
        <v>46899316</v>
      </c>
      <c r="G5835" s="2">
        <v>39.799999999999997</v>
      </c>
      <c r="H5835" t="s">
        <v>5792</v>
      </c>
      <c r="M5835" t="s">
        <v>5792</v>
      </c>
      <c r="AD5835" t="str">
        <f t="shared" si="275"/>
        <v xml:space="preserve">Dôchodci </v>
      </c>
    </row>
    <row r="5836" spans="1:30" x14ac:dyDescent="0.3">
      <c r="A5836" s="3">
        <v>45252</v>
      </c>
      <c r="B5836" s="2">
        <f t="shared" si="274"/>
        <v>2023</v>
      </c>
      <c r="C5836" s="2">
        <f t="shared" si="273"/>
        <v>11</v>
      </c>
      <c r="D5836" s="2">
        <v>1301</v>
      </c>
      <c r="E5836" t="s">
        <v>551</v>
      </c>
      <c r="F5836" s="4">
        <v>46899316</v>
      </c>
      <c r="G5836" s="2">
        <v>43.6</v>
      </c>
      <c r="H5836" t="s">
        <v>5792</v>
      </c>
      <c r="M5836" t="s">
        <v>5792</v>
      </c>
      <c r="AD5836" t="str">
        <f t="shared" si="275"/>
        <v xml:space="preserve">Dôchodci </v>
      </c>
    </row>
    <row r="5837" spans="1:30" x14ac:dyDescent="0.3">
      <c r="A5837" s="3">
        <v>45223</v>
      </c>
      <c r="B5837" s="2">
        <f t="shared" si="274"/>
        <v>2023</v>
      </c>
      <c r="C5837" s="2">
        <f t="shared" si="273"/>
        <v>10</v>
      </c>
      <c r="D5837" s="2">
        <v>1170</v>
      </c>
      <c r="E5837" t="s">
        <v>709</v>
      </c>
      <c r="F5837" s="4">
        <v>46899316</v>
      </c>
      <c r="G5837" s="2">
        <v>32.6</v>
      </c>
      <c r="H5837" t="s">
        <v>5792</v>
      </c>
      <c r="M5837" t="s">
        <v>5792</v>
      </c>
      <c r="AD5837" t="str">
        <f t="shared" si="275"/>
        <v xml:space="preserve">Dôchodci </v>
      </c>
    </row>
    <row r="5838" spans="1:30" x14ac:dyDescent="0.3">
      <c r="A5838" s="3">
        <v>45190</v>
      </c>
      <c r="B5838" s="2">
        <f t="shared" si="274"/>
        <v>2023</v>
      </c>
      <c r="C5838" s="2">
        <f t="shared" si="273"/>
        <v>9</v>
      </c>
      <c r="D5838" s="2">
        <v>1025</v>
      </c>
      <c r="E5838" t="s">
        <v>936</v>
      </c>
      <c r="F5838" s="4">
        <v>46899316</v>
      </c>
      <c r="G5838" s="2">
        <v>2.4</v>
      </c>
      <c r="H5838" t="s">
        <v>5792</v>
      </c>
      <c r="M5838" t="s">
        <v>5792</v>
      </c>
      <c r="AD5838" t="str">
        <f t="shared" si="275"/>
        <v xml:space="preserve">Dôchodci </v>
      </c>
    </row>
    <row r="5839" spans="1:30" x14ac:dyDescent="0.3">
      <c r="A5839" s="3">
        <v>45140</v>
      </c>
      <c r="B5839" s="2">
        <f t="shared" si="274"/>
        <v>2023</v>
      </c>
      <c r="C5839" s="2">
        <f t="shared" si="273"/>
        <v>8</v>
      </c>
      <c r="D5839" s="2">
        <v>796</v>
      </c>
      <c r="E5839" t="s">
        <v>1199</v>
      </c>
      <c r="F5839" s="4">
        <v>46899316</v>
      </c>
      <c r="G5839" s="2">
        <v>11.3</v>
      </c>
      <c r="H5839" t="s">
        <v>5792</v>
      </c>
      <c r="M5839" t="s">
        <v>5792</v>
      </c>
      <c r="AD5839" t="str">
        <f t="shared" si="275"/>
        <v xml:space="preserve">Dôchodci </v>
      </c>
    </row>
    <row r="5840" spans="1:30" x14ac:dyDescent="0.3">
      <c r="A5840" s="3">
        <v>45140</v>
      </c>
      <c r="B5840" s="2">
        <f t="shared" si="274"/>
        <v>2023</v>
      </c>
      <c r="C5840" s="2">
        <f t="shared" si="273"/>
        <v>8</v>
      </c>
      <c r="D5840" s="2">
        <v>795</v>
      </c>
      <c r="E5840" t="s">
        <v>1200</v>
      </c>
      <c r="F5840" s="4">
        <v>46899316</v>
      </c>
      <c r="G5840" s="2">
        <v>51</v>
      </c>
      <c r="H5840" t="s">
        <v>5792</v>
      </c>
      <c r="M5840" t="s">
        <v>5792</v>
      </c>
      <c r="AD5840" t="str">
        <f t="shared" si="275"/>
        <v xml:space="preserve">Dôchodci </v>
      </c>
    </row>
    <row r="5841" spans="1:30" x14ac:dyDescent="0.3">
      <c r="A5841" s="3">
        <v>45099</v>
      </c>
      <c r="B5841" s="2">
        <f t="shared" si="274"/>
        <v>2023</v>
      </c>
      <c r="C5841" s="2">
        <f t="shared" si="273"/>
        <v>6</v>
      </c>
      <c r="D5841" s="2">
        <v>603</v>
      </c>
      <c r="E5841" t="s">
        <v>1445</v>
      </c>
      <c r="F5841" s="4">
        <v>46899316</v>
      </c>
      <c r="G5841" s="2">
        <v>46</v>
      </c>
      <c r="H5841" t="s">
        <v>5792</v>
      </c>
      <c r="M5841" t="s">
        <v>5792</v>
      </c>
      <c r="AD5841" t="str">
        <f t="shared" si="275"/>
        <v xml:space="preserve">Dôchodci </v>
      </c>
    </row>
    <row r="5842" spans="1:30" x14ac:dyDescent="0.3">
      <c r="A5842" s="3">
        <v>45062</v>
      </c>
      <c r="B5842" s="2">
        <f t="shared" si="274"/>
        <v>2023</v>
      </c>
      <c r="C5842" s="2">
        <f t="shared" si="273"/>
        <v>5</v>
      </c>
      <c r="D5842" s="2">
        <v>409</v>
      </c>
      <c r="E5842" t="s">
        <v>1629</v>
      </c>
      <c r="F5842" s="4">
        <v>46899316</v>
      </c>
      <c r="G5842" s="2">
        <v>30.8</v>
      </c>
      <c r="H5842" t="s">
        <v>5792</v>
      </c>
      <c r="M5842" t="s">
        <v>5792</v>
      </c>
      <c r="AD5842" t="str">
        <f t="shared" si="275"/>
        <v xml:space="preserve">Dôchodci </v>
      </c>
    </row>
    <row r="5843" spans="1:30" x14ac:dyDescent="0.3">
      <c r="A5843" s="3">
        <v>45050</v>
      </c>
      <c r="B5843" s="2">
        <f t="shared" si="274"/>
        <v>2023</v>
      </c>
      <c r="C5843" s="2">
        <f t="shared" si="273"/>
        <v>5</v>
      </c>
      <c r="D5843" s="2">
        <v>324</v>
      </c>
      <c r="E5843" t="s">
        <v>1678</v>
      </c>
      <c r="F5843" s="4">
        <v>46899316</v>
      </c>
      <c r="G5843" s="2">
        <v>36.1</v>
      </c>
      <c r="H5843" t="s">
        <v>5792</v>
      </c>
      <c r="M5843" t="s">
        <v>5792</v>
      </c>
      <c r="AD5843" t="str">
        <f t="shared" si="275"/>
        <v xml:space="preserve">Dôchodci </v>
      </c>
    </row>
    <row r="5844" spans="1:30" x14ac:dyDescent="0.3">
      <c r="A5844" s="3">
        <v>45007</v>
      </c>
      <c r="B5844" s="2">
        <f t="shared" si="274"/>
        <v>2023</v>
      </c>
      <c r="C5844" s="2">
        <f t="shared" si="273"/>
        <v>3</v>
      </c>
      <c r="D5844" s="2">
        <v>219</v>
      </c>
      <c r="E5844" t="s">
        <v>1896</v>
      </c>
      <c r="F5844" s="4">
        <v>46899316</v>
      </c>
      <c r="G5844" s="2">
        <v>25.2</v>
      </c>
      <c r="H5844" t="s">
        <v>5792</v>
      </c>
      <c r="M5844" t="s">
        <v>5792</v>
      </c>
      <c r="AD5844" t="str">
        <f t="shared" si="275"/>
        <v xml:space="preserve">Dôchodci </v>
      </c>
    </row>
    <row r="5845" spans="1:30" x14ac:dyDescent="0.3">
      <c r="A5845" s="3">
        <v>44973</v>
      </c>
      <c r="B5845" s="2">
        <f t="shared" si="274"/>
        <v>2023</v>
      </c>
      <c r="C5845" s="2">
        <f t="shared" si="273"/>
        <v>2</v>
      </c>
      <c r="D5845" s="2">
        <v>74</v>
      </c>
      <c r="E5845" t="s">
        <v>2042</v>
      </c>
      <c r="F5845" s="4">
        <v>46899316</v>
      </c>
      <c r="G5845" s="2">
        <v>29.4</v>
      </c>
      <c r="H5845" t="s">
        <v>5792</v>
      </c>
      <c r="M5845" t="s">
        <v>5792</v>
      </c>
      <c r="AD5845" t="str">
        <f t="shared" si="275"/>
        <v xml:space="preserve">Dôchodci </v>
      </c>
    </row>
    <row r="5846" spans="1:30" x14ac:dyDescent="0.3">
      <c r="A5846" s="3">
        <v>44945</v>
      </c>
      <c r="B5846" s="2">
        <f t="shared" si="274"/>
        <v>2023</v>
      </c>
      <c r="C5846" s="2">
        <f t="shared" si="273"/>
        <v>1</v>
      </c>
      <c r="D5846" s="2">
        <v>1935</v>
      </c>
      <c r="E5846" t="s">
        <v>2150</v>
      </c>
      <c r="F5846" s="4">
        <v>46899316</v>
      </c>
      <c r="G5846" s="2">
        <v>49.8</v>
      </c>
      <c r="H5846" t="s">
        <v>5792</v>
      </c>
      <c r="M5846" t="s">
        <v>5792</v>
      </c>
      <c r="AD5846" t="str">
        <f t="shared" si="275"/>
        <v xml:space="preserve">Dôchodci </v>
      </c>
    </row>
    <row r="5847" spans="1:30" x14ac:dyDescent="0.3">
      <c r="A5847" s="3">
        <v>44914</v>
      </c>
      <c r="B5847" s="2">
        <f t="shared" si="274"/>
        <v>2022</v>
      </c>
      <c r="C5847" s="2">
        <f t="shared" si="273"/>
        <v>12</v>
      </c>
      <c r="D5847">
        <v>1752</v>
      </c>
      <c r="E5847" t="s">
        <v>2369</v>
      </c>
      <c r="F5847" s="4">
        <v>46899316</v>
      </c>
      <c r="G5847" s="2">
        <v>64.599999999999994</v>
      </c>
      <c r="H5847" t="s">
        <v>5792</v>
      </c>
      <c r="M5847" t="s">
        <v>5792</v>
      </c>
      <c r="AD5847" t="str">
        <f t="shared" si="275"/>
        <v xml:space="preserve">Dôchodci </v>
      </c>
    </row>
    <row r="5848" spans="1:30" x14ac:dyDescent="0.3">
      <c r="A5848" s="3">
        <v>44893</v>
      </c>
      <c r="B5848" s="2">
        <f t="shared" si="274"/>
        <v>2022</v>
      </c>
      <c r="C5848" s="2">
        <f t="shared" si="273"/>
        <v>11</v>
      </c>
      <c r="D5848">
        <v>1533</v>
      </c>
      <c r="E5848" t="s">
        <v>2531</v>
      </c>
      <c r="F5848" s="4">
        <v>46899316</v>
      </c>
      <c r="G5848" s="2">
        <v>70.5</v>
      </c>
      <c r="H5848" t="s">
        <v>5792</v>
      </c>
      <c r="M5848" t="s">
        <v>5792</v>
      </c>
      <c r="AD5848" t="str">
        <f t="shared" si="275"/>
        <v xml:space="preserve">Dôchodci </v>
      </c>
    </row>
    <row r="5849" spans="1:30" x14ac:dyDescent="0.3">
      <c r="A5849" s="3">
        <v>44855</v>
      </c>
      <c r="B5849" s="2">
        <f t="shared" si="274"/>
        <v>2022</v>
      </c>
      <c r="C5849" s="2">
        <f t="shared" si="273"/>
        <v>10</v>
      </c>
      <c r="D5849">
        <v>1426</v>
      </c>
      <c r="E5849" t="s">
        <v>2661</v>
      </c>
      <c r="F5849" s="4">
        <v>46899316</v>
      </c>
      <c r="G5849" s="2">
        <v>68.599999999999994</v>
      </c>
      <c r="H5849" t="s">
        <v>5792</v>
      </c>
      <c r="M5849" t="s">
        <v>5792</v>
      </c>
      <c r="AD5849" t="str">
        <f t="shared" si="275"/>
        <v xml:space="preserve">Dôchodci </v>
      </c>
    </row>
    <row r="5850" spans="1:30" x14ac:dyDescent="0.3">
      <c r="A5850" s="3">
        <v>44855</v>
      </c>
      <c r="B5850" s="2">
        <f t="shared" si="274"/>
        <v>2022</v>
      </c>
      <c r="C5850" s="2">
        <f t="shared" si="273"/>
        <v>10</v>
      </c>
      <c r="D5850">
        <v>1425</v>
      </c>
      <c r="E5850" t="s">
        <v>2662</v>
      </c>
      <c r="F5850" s="4">
        <v>46899316</v>
      </c>
      <c r="G5850" s="2">
        <v>3.6</v>
      </c>
      <c r="H5850" t="s">
        <v>5792</v>
      </c>
      <c r="M5850" t="s">
        <v>5792</v>
      </c>
      <c r="AD5850" t="str">
        <f t="shared" si="275"/>
        <v xml:space="preserve">Dôchodci </v>
      </c>
    </row>
    <row r="5851" spans="1:30" x14ac:dyDescent="0.3">
      <c r="A5851" s="3">
        <v>44768</v>
      </c>
      <c r="B5851" s="2">
        <f t="shared" si="274"/>
        <v>2022</v>
      </c>
      <c r="C5851" s="2">
        <f t="shared" si="273"/>
        <v>7</v>
      </c>
      <c r="D5851">
        <v>1011</v>
      </c>
      <c r="E5851" t="s">
        <v>2999</v>
      </c>
      <c r="F5851" s="4">
        <v>46899316</v>
      </c>
      <c r="G5851" s="2">
        <v>17</v>
      </c>
      <c r="H5851" t="s">
        <v>5792</v>
      </c>
      <c r="M5851" t="s">
        <v>5792</v>
      </c>
      <c r="AD5851" t="str">
        <f t="shared" si="275"/>
        <v xml:space="preserve">Dôchodci </v>
      </c>
    </row>
    <row r="5852" spans="1:30" x14ac:dyDescent="0.3">
      <c r="A5852" s="3">
        <v>44761</v>
      </c>
      <c r="B5852" s="2">
        <f t="shared" si="274"/>
        <v>2022</v>
      </c>
      <c r="C5852" s="2">
        <f t="shared" si="273"/>
        <v>7</v>
      </c>
      <c r="D5852">
        <v>970</v>
      </c>
      <c r="E5852" t="s">
        <v>3064</v>
      </c>
      <c r="F5852" s="4">
        <v>46899316</v>
      </c>
      <c r="G5852" s="2">
        <v>70.2</v>
      </c>
      <c r="H5852" t="s">
        <v>5792</v>
      </c>
      <c r="M5852" t="s">
        <v>5792</v>
      </c>
      <c r="AD5852" t="str">
        <f t="shared" si="275"/>
        <v xml:space="preserve">Dôchodci </v>
      </c>
    </row>
    <row r="5853" spans="1:30" x14ac:dyDescent="0.3">
      <c r="A5853" s="3">
        <v>44726</v>
      </c>
      <c r="B5853" s="2">
        <f t="shared" si="274"/>
        <v>2022</v>
      </c>
      <c r="C5853" s="2">
        <f t="shared" si="273"/>
        <v>6</v>
      </c>
      <c r="D5853">
        <v>765</v>
      </c>
      <c r="E5853" t="s">
        <v>3222</v>
      </c>
      <c r="F5853" s="4">
        <v>46899316</v>
      </c>
      <c r="G5853" s="2">
        <v>96.7</v>
      </c>
      <c r="H5853" t="s">
        <v>5792</v>
      </c>
      <c r="M5853" t="s">
        <v>5792</v>
      </c>
      <c r="AD5853" t="str">
        <f t="shared" si="275"/>
        <v xml:space="preserve">Dôchodci </v>
      </c>
    </row>
    <row r="5854" spans="1:30" x14ac:dyDescent="0.3">
      <c r="A5854" s="3">
        <v>44698</v>
      </c>
      <c r="B5854" s="2">
        <f t="shared" si="274"/>
        <v>2022</v>
      </c>
      <c r="C5854" s="2">
        <f t="shared" si="273"/>
        <v>5</v>
      </c>
      <c r="D5854">
        <v>626</v>
      </c>
      <c r="E5854" t="s">
        <v>3360</v>
      </c>
      <c r="F5854" s="4">
        <v>46899316</v>
      </c>
      <c r="G5854" s="2">
        <v>77.7</v>
      </c>
      <c r="H5854" t="s">
        <v>5792</v>
      </c>
      <c r="M5854" t="s">
        <v>5792</v>
      </c>
      <c r="AD5854" t="str">
        <f t="shared" si="275"/>
        <v xml:space="preserve">Dôchodci </v>
      </c>
    </row>
    <row r="5855" spans="1:30" x14ac:dyDescent="0.3">
      <c r="A5855" s="3">
        <v>44671</v>
      </c>
      <c r="B5855" s="2">
        <f t="shared" si="274"/>
        <v>2022</v>
      </c>
      <c r="C5855" s="2">
        <f t="shared" si="273"/>
        <v>4</v>
      </c>
      <c r="D5855">
        <v>490</v>
      </c>
      <c r="E5855" t="s">
        <v>3493</v>
      </c>
      <c r="F5855" s="4">
        <v>46899316</v>
      </c>
      <c r="G5855" s="2">
        <v>84.4</v>
      </c>
      <c r="H5855" t="s">
        <v>5792</v>
      </c>
      <c r="M5855" t="s">
        <v>5792</v>
      </c>
      <c r="AD5855" t="str">
        <f t="shared" si="275"/>
        <v xml:space="preserve">Dôchodci </v>
      </c>
    </row>
    <row r="5856" spans="1:30" x14ac:dyDescent="0.3">
      <c r="A5856" s="3">
        <v>44642</v>
      </c>
      <c r="B5856" s="2">
        <f t="shared" si="274"/>
        <v>2022</v>
      </c>
      <c r="C5856" s="2">
        <f t="shared" si="273"/>
        <v>3</v>
      </c>
      <c r="D5856">
        <v>322</v>
      </c>
      <c r="E5856" t="s">
        <v>3633</v>
      </c>
      <c r="F5856" s="4">
        <v>46899316</v>
      </c>
      <c r="G5856" s="2">
        <v>84.5</v>
      </c>
      <c r="H5856" t="s">
        <v>5792</v>
      </c>
      <c r="M5856" t="s">
        <v>5792</v>
      </c>
      <c r="AD5856" t="str">
        <f t="shared" si="275"/>
        <v xml:space="preserve">Dôchodci </v>
      </c>
    </row>
    <row r="5857" spans="1:30" x14ac:dyDescent="0.3">
      <c r="A5857" s="3">
        <v>44614</v>
      </c>
      <c r="B5857" s="2">
        <f t="shared" si="274"/>
        <v>2022</v>
      </c>
      <c r="C5857" s="2">
        <f t="shared" si="273"/>
        <v>2</v>
      </c>
      <c r="D5857">
        <v>166</v>
      </c>
      <c r="E5857" t="s">
        <v>3757</v>
      </c>
      <c r="F5857" s="4">
        <v>46899316</v>
      </c>
      <c r="G5857" s="2">
        <v>75.5</v>
      </c>
      <c r="H5857" t="s">
        <v>5792</v>
      </c>
      <c r="M5857" t="s">
        <v>5792</v>
      </c>
      <c r="AD5857" t="str">
        <f t="shared" si="275"/>
        <v xml:space="preserve">Dôchodci </v>
      </c>
    </row>
    <row r="5858" spans="1:30" x14ac:dyDescent="0.3">
      <c r="A5858" s="3">
        <v>44559</v>
      </c>
      <c r="B5858" s="2">
        <f t="shared" si="274"/>
        <v>2021</v>
      </c>
      <c r="C5858" s="2">
        <f t="shared" si="273"/>
        <v>12</v>
      </c>
      <c r="D5858" s="2">
        <v>1914</v>
      </c>
      <c r="E5858" t="s">
        <v>4047</v>
      </c>
      <c r="F5858" s="4">
        <v>46899316</v>
      </c>
      <c r="G5858" s="2">
        <v>67.900000000000006</v>
      </c>
      <c r="H5858" t="s">
        <v>5792</v>
      </c>
      <c r="M5858" t="s">
        <v>5792</v>
      </c>
      <c r="AD5858" t="str">
        <f t="shared" si="275"/>
        <v xml:space="preserve">Dôchodci </v>
      </c>
    </row>
    <row r="5859" spans="1:30" x14ac:dyDescent="0.3">
      <c r="A5859" s="3">
        <v>44552</v>
      </c>
      <c r="B5859" s="2">
        <f t="shared" si="274"/>
        <v>2021</v>
      </c>
      <c r="C5859" s="2">
        <f t="shared" si="273"/>
        <v>12</v>
      </c>
      <c r="D5859" s="2">
        <v>1802</v>
      </c>
      <c r="E5859" t="s">
        <v>4144</v>
      </c>
      <c r="F5859" s="4">
        <v>46899316</v>
      </c>
      <c r="G5859" s="2">
        <v>114.2</v>
      </c>
      <c r="H5859" t="s">
        <v>5792</v>
      </c>
      <c r="M5859" t="s">
        <v>5792</v>
      </c>
      <c r="AD5859" t="str">
        <f t="shared" si="275"/>
        <v xml:space="preserve">Dôchodci </v>
      </c>
    </row>
    <row r="5860" spans="1:30" x14ac:dyDescent="0.3">
      <c r="A5860" s="3">
        <v>44516</v>
      </c>
      <c r="B5860" s="2">
        <f t="shared" si="274"/>
        <v>2021</v>
      </c>
      <c r="C5860" s="2">
        <f t="shared" si="273"/>
        <v>11</v>
      </c>
      <c r="D5860" s="2">
        <v>1641</v>
      </c>
      <c r="E5860" t="s">
        <v>4314</v>
      </c>
      <c r="F5860" s="4">
        <v>46899316</v>
      </c>
      <c r="G5860" s="2">
        <v>136.80000000000001</v>
      </c>
      <c r="H5860" t="s">
        <v>5792</v>
      </c>
      <c r="M5860" t="s">
        <v>5792</v>
      </c>
      <c r="AD5860" t="str">
        <f t="shared" si="275"/>
        <v xml:space="preserve">Dôchodci </v>
      </c>
    </row>
    <row r="5861" spans="1:30" x14ac:dyDescent="0.3">
      <c r="A5861" s="3">
        <v>44488</v>
      </c>
      <c r="B5861" s="2">
        <f t="shared" si="274"/>
        <v>2021</v>
      </c>
      <c r="C5861" s="2">
        <f t="shared" si="273"/>
        <v>10</v>
      </c>
      <c r="D5861" s="2">
        <v>1461</v>
      </c>
      <c r="E5861" t="s">
        <v>4462</v>
      </c>
      <c r="F5861" s="4">
        <v>46899316</v>
      </c>
      <c r="G5861" s="2">
        <v>117.3</v>
      </c>
      <c r="H5861" t="s">
        <v>5792</v>
      </c>
      <c r="M5861" t="s">
        <v>5792</v>
      </c>
      <c r="AD5861" t="str">
        <f t="shared" si="275"/>
        <v xml:space="preserve">Dôchodci </v>
      </c>
    </row>
    <row r="5862" spans="1:30" x14ac:dyDescent="0.3">
      <c r="A5862" s="3">
        <v>44460</v>
      </c>
      <c r="B5862" s="2">
        <f t="shared" si="274"/>
        <v>2021</v>
      </c>
      <c r="C5862" s="2">
        <f t="shared" si="273"/>
        <v>9</v>
      </c>
      <c r="D5862" s="2">
        <v>1312</v>
      </c>
      <c r="E5862" t="s">
        <v>4592</v>
      </c>
      <c r="F5862" s="4">
        <v>46899316</v>
      </c>
      <c r="G5862" s="2">
        <v>16.8</v>
      </c>
      <c r="H5862" t="s">
        <v>5792</v>
      </c>
      <c r="M5862" t="s">
        <v>5792</v>
      </c>
      <c r="AD5862" t="str">
        <f t="shared" si="275"/>
        <v xml:space="preserve">Dôchodci </v>
      </c>
    </row>
    <row r="5863" spans="1:30" x14ac:dyDescent="0.3">
      <c r="A5863" s="3">
        <v>44424</v>
      </c>
      <c r="B5863" s="2">
        <f t="shared" si="274"/>
        <v>2021</v>
      </c>
      <c r="C5863" s="2">
        <f t="shared" si="273"/>
        <v>8</v>
      </c>
      <c r="D5863" s="2">
        <v>1085</v>
      </c>
      <c r="E5863" t="s">
        <v>4764</v>
      </c>
      <c r="F5863" s="4">
        <v>46899316</v>
      </c>
      <c r="G5863" s="2">
        <v>87.8</v>
      </c>
      <c r="H5863" t="s">
        <v>5792</v>
      </c>
      <c r="M5863" t="s">
        <v>5792</v>
      </c>
      <c r="AD5863" t="str">
        <f t="shared" si="275"/>
        <v xml:space="preserve">Dôchodci </v>
      </c>
    </row>
    <row r="5864" spans="1:30" x14ac:dyDescent="0.3">
      <c r="A5864" s="3">
        <v>44396</v>
      </c>
      <c r="B5864" s="2">
        <f t="shared" si="274"/>
        <v>2021</v>
      </c>
      <c r="C5864" s="2">
        <f t="shared" si="273"/>
        <v>7</v>
      </c>
      <c r="D5864" s="2">
        <v>907</v>
      </c>
      <c r="E5864" t="s">
        <v>4938</v>
      </c>
      <c r="F5864" s="4">
        <v>46899316</v>
      </c>
      <c r="G5864" s="2">
        <v>86.47</v>
      </c>
      <c r="H5864" t="s">
        <v>5792</v>
      </c>
      <c r="M5864" t="s">
        <v>5792</v>
      </c>
      <c r="AD5864" t="str">
        <f t="shared" si="275"/>
        <v xml:space="preserve">Dôchodci </v>
      </c>
    </row>
    <row r="5865" spans="1:30" x14ac:dyDescent="0.3">
      <c r="A5865" s="3">
        <v>44362</v>
      </c>
      <c r="B5865" s="2">
        <f t="shared" si="274"/>
        <v>2021</v>
      </c>
      <c r="C5865" s="2">
        <f t="shared" si="273"/>
        <v>6</v>
      </c>
      <c r="D5865" s="2">
        <v>755</v>
      </c>
      <c r="E5865" t="s">
        <v>5030</v>
      </c>
      <c r="F5865" s="4">
        <v>46899316</v>
      </c>
      <c r="G5865" s="2">
        <v>101.4</v>
      </c>
      <c r="H5865" t="s">
        <v>5792</v>
      </c>
      <c r="M5865" t="s">
        <v>5792</v>
      </c>
      <c r="AD5865" t="str">
        <f t="shared" si="275"/>
        <v xml:space="preserve">Dôchodci </v>
      </c>
    </row>
    <row r="5866" spans="1:30" x14ac:dyDescent="0.3">
      <c r="A5866" s="3">
        <v>44334</v>
      </c>
      <c r="B5866" s="2">
        <f t="shared" si="274"/>
        <v>2021</v>
      </c>
      <c r="C5866" s="2">
        <f t="shared" si="273"/>
        <v>5</v>
      </c>
      <c r="D5866" s="2">
        <v>643</v>
      </c>
      <c r="E5866" t="s">
        <v>5156</v>
      </c>
      <c r="F5866" s="4">
        <v>46899316</v>
      </c>
      <c r="G5866" s="2">
        <v>85.7</v>
      </c>
      <c r="H5866" t="s">
        <v>5792</v>
      </c>
      <c r="M5866" t="s">
        <v>5792</v>
      </c>
      <c r="AD5866" t="str">
        <f t="shared" si="275"/>
        <v xml:space="preserve">Dôchodci </v>
      </c>
    </row>
    <row r="5867" spans="1:30" x14ac:dyDescent="0.3">
      <c r="A5867" s="3">
        <v>44314</v>
      </c>
      <c r="B5867" s="2">
        <f t="shared" si="274"/>
        <v>2021</v>
      </c>
      <c r="C5867" s="2">
        <f t="shared" si="273"/>
        <v>4</v>
      </c>
      <c r="D5867" s="2">
        <v>505</v>
      </c>
      <c r="E5867" t="s">
        <v>5251</v>
      </c>
      <c r="F5867" s="4">
        <v>46899316</v>
      </c>
      <c r="G5867" s="2">
        <v>108.9</v>
      </c>
      <c r="H5867" t="s">
        <v>5792</v>
      </c>
      <c r="M5867" t="s">
        <v>5792</v>
      </c>
      <c r="AD5867" t="str">
        <f t="shared" si="275"/>
        <v xml:space="preserve">Dôchodci </v>
      </c>
    </row>
    <row r="5868" spans="1:30" x14ac:dyDescent="0.3">
      <c r="A5868" s="3">
        <v>44274</v>
      </c>
      <c r="B5868" s="2">
        <f t="shared" si="274"/>
        <v>2021</v>
      </c>
      <c r="C5868" s="2">
        <f t="shared" si="273"/>
        <v>3</v>
      </c>
      <c r="D5868" s="2">
        <v>271</v>
      </c>
      <c r="E5868" t="s">
        <v>5447</v>
      </c>
      <c r="F5868" s="4">
        <v>46899316</v>
      </c>
      <c r="G5868" s="2">
        <v>110.4</v>
      </c>
      <c r="H5868" t="s">
        <v>5792</v>
      </c>
      <c r="M5868" t="s">
        <v>5792</v>
      </c>
      <c r="AD5868" t="str">
        <f t="shared" si="275"/>
        <v xml:space="preserve">Dôchodci </v>
      </c>
    </row>
    <row r="5869" spans="1:30" x14ac:dyDescent="0.3">
      <c r="A5869" s="3">
        <v>44244</v>
      </c>
      <c r="B5869" s="2">
        <f t="shared" si="274"/>
        <v>2021</v>
      </c>
      <c r="C5869" s="2">
        <f t="shared" si="273"/>
        <v>2</v>
      </c>
      <c r="D5869" s="2">
        <v>159</v>
      </c>
      <c r="E5869" t="s">
        <v>5581</v>
      </c>
      <c r="F5869" s="4">
        <v>46899316</v>
      </c>
      <c r="G5869" s="2">
        <v>79.7</v>
      </c>
      <c r="H5869" t="s">
        <v>5792</v>
      </c>
      <c r="M5869" t="s">
        <v>5792</v>
      </c>
      <c r="AD5869" t="str">
        <f t="shared" si="275"/>
        <v xml:space="preserve">Dôchodci </v>
      </c>
    </row>
    <row r="5870" spans="1:30" x14ac:dyDescent="0.3">
      <c r="A5870" s="3">
        <v>44217</v>
      </c>
      <c r="B5870" s="2">
        <f t="shared" si="274"/>
        <v>2021</v>
      </c>
      <c r="C5870" s="2">
        <f t="shared" si="273"/>
        <v>1</v>
      </c>
      <c r="D5870" s="2">
        <v>2332</v>
      </c>
      <c r="E5870" t="s">
        <v>5736</v>
      </c>
      <c r="F5870" s="4">
        <v>46899316</v>
      </c>
      <c r="G5870" s="2">
        <v>72</v>
      </c>
      <c r="I5870" t="s">
        <v>5792</v>
      </c>
      <c r="O5870" t="s">
        <v>5792</v>
      </c>
      <c r="AD5870" t="str">
        <f t="shared" si="275"/>
        <v xml:space="preserve">Marketing, benefity, občerstvenie </v>
      </c>
    </row>
    <row r="5871" spans="1:30" x14ac:dyDescent="0.3">
      <c r="A5871" s="3">
        <v>44412</v>
      </c>
      <c r="B5871" s="2">
        <f t="shared" si="274"/>
        <v>2021</v>
      </c>
      <c r="C5871" s="2">
        <f t="shared" si="273"/>
        <v>8</v>
      </c>
      <c r="D5871" s="2">
        <v>1047</v>
      </c>
      <c r="E5871" t="s">
        <v>4799</v>
      </c>
      <c r="F5871" s="4">
        <v>46919805</v>
      </c>
      <c r="G5871" s="2">
        <v>192</v>
      </c>
      <c r="I5871" t="s">
        <v>5792</v>
      </c>
      <c r="X5871" t="s">
        <v>5792</v>
      </c>
      <c r="AD5871" t="str">
        <f t="shared" si="275"/>
        <v xml:space="preserve">Školenia, konferencie, semináre, časopisy </v>
      </c>
    </row>
    <row r="5872" spans="1:30" x14ac:dyDescent="0.3">
      <c r="A5872" s="3">
        <v>44399</v>
      </c>
      <c r="B5872" s="2">
        <f t="shared" si="274"/>
        <v>2021</v>
      </c>
      <c r="C5872" s="2">
        <f t="shared" si="273"/>
        <v>7</v>
      </c>
      <c r="D5872" s="2">
        <v>1002</v>
      </c>
      <c r="E5872" t="s">
        <v>4838</v>
      </c>
      <c r="F5872" s="4">
        <v>46919805</v>
      </c>
      <c r="G5872" s="2">
        <v>1920</v>
      </c>
      <c r="I5872" t="s">
        <v>5792</v>
      </c>
      <c r="P5872" t="s">
        <v>5792</v>
      </c>
      <c r="AD5872" t="str">
        <f t="shared" si="275"/>
        <v xml:space="preserve">IT služby, SW, licencie </v>
      </c>
    </row>
    <row r="5873" spans="1:30" x14ac:dyDescent="0.3">
      <c r="A5873" s="3">
        <v>44399</v>
      </c>
      <c r="B5873" s="2">
        <f t="shared" si="274"/>
        <v>2021</v>
      </c>
      <c r="C5873" s="2">
        <f t="shared" si="273"/>
        <v>7</v>
      </c>
      <c r="D5873" s="2">
        <v>1003</v>
      </c>
      <c r="E5873" t="s">
        <v>4842</v>
      </c>
      <c r="F5873" s="4">
        <v>46919805</v>
      </c>
      <c r="G5873" s="2">
        <v>2740.8</v>
      </c>
      <c r="I5873" t="s">
        <v>5792</v>
      </c>
      <c r="P5873" t="s">
        <v>5792</v>
      </c>
      <c r="AD5873" t="str">
        <f t="shared" si="275"/>
        <v xml:space="preserve">IT služby, SW, licencie </v>
      </c>
    </row>
    <row r="5874" spans="1:30" x14ac:dyDescent="0.3">
      <c r="A5874" s="3">
        <v>44701</v>
      </c>
      <c r="B5874" s="2">
        <f t="shared" si="274"/>
        <v>2022</v>
      </c>
      <c r="C5874" s="2">
        <f t="shared" si="273"/>
        <v>5</v>
      </c>
      <c r="D5874">
        <v>561</v>
      </c>
      <c r="E5874" t="s">
        <v>3328</v>
      </c>
      <c r="F5874" s="4">
        <v>46924388</v>
      </c>
      <c r="G5874" s="2">
        <v>12</v>
      </c>
      <c r="I5874" t="s">
        <v>5792</v>
      </c>
      <c r="K5874" t="s">
        <v>5792</v>
      </c>
      <c r="W5874" t="s">
        <v>5792</v>
      </c>
      <c r="AD5874" t="str">
        <f t="shared" si="275"/>
        <v xml:space="preserve">Investícia a údržba majetku Šport, ihriská, parky, vnútrobloky </v>
      </c>
    </row>
    <row r="5875" spans="1:30" x14ac:dyDescent="0.3">
      <c r="A5875" s="3">
        <v>44711</v>
      </c>
      <c r="B5875" s="2">
        <f t="shared" si="274"/>
        <v>2022</v>
      </c>
      <c r="C5875" s="2">
        <f t="shared" si="273"/>
        <v>5</v>
      </c>
      <c r="D5875">
        <v>697</v>
      </c>
      <c r="E5875" t="s">
        <v>3289</v>
      </c>
      <c r="F5875" s="4">
        <v>46951512</v>
      </c>
      <c r="G5875" s="2">
        <v>81.599999999999994</v>
      </c>
      <c r="I5875" t="s">
        <v>5792</v>
      </c>
      <c r="K5875" t="s">
        <v>5792</v>
      </c>
      <c r="AD5875" t="str">
        <f t="shared" si="275"/>
        <v xml:space="preserve">Investícia a údržba majetku </v>
      </c>
    </row>
    <row r="5876" spans="1:30" x14ac:dyDescent="0.3">
      <c r="A5876" s="3">
        <v>45154</v>
      </c>
      <c r="B5876" s="2">
        <f t="shared" si="274"/>
        <v>2023</v>
      </c>
      <c r="C5876" s="2">
        <f t="shared" si="273"/>
        <v>8</v>
      </c>
      <c r="D5876" s="2">
        <v>835</v>
      </c>
      <c r="E5876" t="s">
        <v>1133</v>
      </c>
      <c r="F5876" s="4">
        <v>46952489</v>
      </c>
      <c r="G5876" s="2">
        <v>1228</v>
      </c>
      <c r="I5876" t="s">
        <v>5792</v>
      </c>
      <c r="K5876" t="s">
        <v>5792</v>
      </c>
      <c r="AD5876" t="str">
        <f t="shared" si="275"/>
        <v xml:space="preserve">Investícia a údržba majetku </v>
      </c>
    </row>
    <row r="5877" spans="1:30" x14ac:dyDescent="0.3">
      <c r="A5877" s="3">
        <v>44826</v>
      </c>
      <c r="B5877" s="2">
        <f t="shared" si="274"/>
        <v>2022</v>
      </c>
      <c r="C5877" s="2">
        <f t="shared" si="273"/>
        <v>9</v>
      </c>
      <c r="D5877">
        <v>1183</v>
      </c>
      <c r="E5877" t="s">
        <v>2788</v>
      </c>
      <c r="F5877" s="4">
        <v>46952489</v>
      </c>
      <c r="G5877" s="2">
        <v>420</v>
      </c>
      <c r="I5877" t="s">
        <v>5792</v>
      </c>
      <c r="K5877" t="s">
        <v>5792</v>
      </c>
      <c r="AD5877" t="str">
        <f t="shared" si="275"/>
        <v xml:space="preserve">Investícia a údržba majetku </v>
      </c>
    </row>
    <row r="5878" spans="1:30" x14ac:dyDescent="0.3">
      <c r="A5878" s="3">
        <v>44721</v>
      </c>
      <c r="B5878" s="2">
        <f t="shared" si="274"/>
        <v>2022</v>
      </c>
      <c r="C5878" s="2">
        <f t="shared" si="273"/>
        <v>6</v>
      </c>
      <c r="D5878">
        <v>677</v>
      </c>
      <c r="E5878" t="s">
        <v>3257</v>
      </c>
      <c r="F5878" s="4">
        <v>46952489</v>
      </c>
      <c r="G5878" s="2">
        <v>540</v>
      </c>
      <c r="I5878" t="s">
        <v>5792</v>
      </c>
      <c r="K5878" t="s">
        <v>5792</v>
      </c>
      <c r="AD5878" t="str">
        <f t="shared" si="275"/>
        <v xml:space="preserve">Investícia a údržba majetku </v>
      </c>
    </row>
    <row r="5879" spans="1:30" x14ac:dyDescent="0.3">
      <c r="A5879" s="3">
        <v>44916</v>
      </c>
      <c r="B5879" s="2">
        <f t="shared" si="274"/>
        <v>2022</v>
      </c>
      <c r="C5879" s="2">
        <f t="shared" si="273"/>
        <v>12</v>
      </c>
      <c r="D5879">
        <v>1767</v>
      </c>
      <c r="E5879" t="s">
        <v>2346</v>
      </c>
      <c r="F5879" s="4">
        <v>46989064</v>
      </c>
      <c r="G5879" s="2">
        <v>154.19999999999999</v>
      </c>
      <c r="I5879" t="s">
        <v>5792</v>
      </c>
      <c r="O5879" t="s">
        <v>5792</v>
      </c>
      <c r="AD5879" t="str">
        <f t="shared" si="275"/>
        <v xml:space="preserve">Marketing, benefity, občerstvenie </v>
      </c>
    </row>
    <row r="5880" spans="1:30" x14ac:dyDescent="0.3">
      <c r="A5880" s="3">
        <v>44845</v>
      </c>
      <c r="B5880" s="2">
        <f t="shared" si="274"/>
        <v>2022</v>
      </c>
      <c r="C5880" s="2">
        <f t="shared" si="273"/>
        <v>10</v>
      </c>
      <c r="D5880">
        <v>1303</v>
      </c>
      <c r="E5880" t="s">
        <v>2735</v>
      </c>
      <c r="F5880" s="4">
        <v>46989064</v>
      </c>
      <c r="G5880" s="2">
        <v>400.8</v>
      </c>
      <c r="I5880" t="s">
        <v>5792</v>
      </c>
      <c r="P5880" t="s">
        <v>5792</v>
      </c>
      <c r="AD5880" t="str">
        <f t="shared" si="275"/>
        <v xml:space="preserve">IT služby, SW, licencie </v>
      </c>
    </row>
    <row r="5881" spans="1:30" x14ac:dyDescent="0.3">
      <c r="A5881" s="3">
        <v>44659</v>
      </c>
      <c r="B5881" s="2">
        <f t="shared" si="274"/>
        <v>2022</v>
      </c>
      <c r="C5881" s="2">
        <f t="shared" si="273"/>
        <v>4</v>
      </c>
      <c r="D5881">
        <v>370</v>
      </c>
      <c r="E5881" t="s">
        <v>3538</v>
      </c>
      <c r="F5881" s="4">
        <v>46989064</v>
      </c>
      <c r="G5881" s="2">
        <v>4080</v>
      </c>
      <c r="I5881" t="s">
        <v>5792</v>
      </c>
      <c r="P5881" t="s">
        <v>5792</v>
      </c>
      <c r="AD5881" t="str">
        <f t="shared" si="275"/>
        <v xml:space="preserve">IT služby, SW, licencie </v>
      </c>
    </row>
    <row r="5882" spans="1:30" x14ac:dyDescent="0.3">
      <c r="A5882" s="3">
        <v>45082</v>
      </c>
      <c r="B5882" s="2">
        <f t="shared" si="274"/>
        <v>2023</v>
      </c>
      <c r="C5882" s="2">
        <f t="shared" si="273"/>
        <v>6</v>
      </c>
      <c r="D5882" s="2">
        <v>524</v>
      </c>
      <c r="E5882" t="s">
        <v>1504</v>
      </c>
      <c r="F5882" s="4">
        <v>46991042</v>
      </c>
      <c r="G5882" s="2">
        <v>1562.7</v>
      </c>
      <c r="I5882" t="s">
        <v>5792</v>
      </c>
      <c r="O5882" t="s">
        <v>5792</v>
      </c>
      <c r="Q5882" t="s">
        <v>5792</v>
      </c>
      <c r="AD5882" t="str">
        <f t="shared" si="275"/>
        <v xml:space="preserve">Marketing, benefity, občerstvenie Pošta, kuriér, preprava osôb </v>
      </c>
    </row>
    <row r="5883" spans="1:30" x14ac:dyDescent="0.3">
      <c r="A5883" s="3">
        <v>44714</v>
      </c>
      <c r="B5883" s="2">
        <f t="shared" si="274"/>
        <v>2022</v>
      </c>
      <c r="C5883" s="2">
        <f t="shared" si="273"/>
        <v>6</v>
      </c>
      <c r="D5883">
        <v>733</v>
      </c>
      <c r="E5883" t="s">
        <v>3264</v>
      </c>
      <c r="F5883" s="4">
        <v>46991042</v>
      </c>
      <c r="G5883" s="2">
        <v>761</v>
      </c>
      <c r="I5883" t="s">
        <v>5792</v>
      </c>
      <c r="O5883" t="s">
        <v>5792</v>
      </c>
      <c r="Q5883" t="s">
        <v>5792</v>
      </c>
      <c r="AD5883" t="str">
        <f t="shared" si="275"/>
        <v xml:space="preserve">Marketing, benefity, občerstvenie Pošta, kuriér, preprava osôb </v>
      </c>
    </row>
    <row r="5884" spans="1:30" x14ac:dyDescent="0.3">
      <c r="A5884" s="3">
        <v>45260</v>
      </c>
      <c r="B5884" s="2">
        <f t="shared" si="274"/>
        <v>2023</v>
      </c>
      <c r="C5884" s="2">
        <f t="shared" si="273"/>
        <v>11</v>
      </c>
      <c r="D5884" s="2">
        <v>1281</v>
      </c>
      <c r="E5884" t="s">
        <v>448</v>
      </c>
      <c r="F5884" s="4">
        <v>47062436</v>
      </c>
      <c r="G5884" s="2">
        <v>540</v>
      </c>
      <c r="I5884" t="s">
        <v>5792</v>
      </c>
      <c r="O5884" t="s">
        <v>5792</v>
      </c>
      <c r="AD5884" t="str">
        <f t="shared" si="275"/>
        <v xml:space="preserve">Marketing, benefity, občerstvenie </v>
      </c>
    </row>
    <row r="5885" spans="1:30" x14ac:dyDescent="0.3">
      <c r="A5885" s="3">
        <v>44466</v>
      </c>
      <c r="B5885" s="2">
        <f t="shared" si="274"/>
        <v>2021</v>
      </c>
      <c r="C5885" s="2">
        <f t="shared" si="273"/>
        <v>9</v>
      </c>
      <c r="D5885" s="2">
        <v>1347</v>
      </c>
      <c r="E5885" t="s">
        <v>4563</v>
      </c>
      <c r="F5885" s="4">
        <v>47062436</v>
      </c>
      <c r="G5885" s="2">
        <v>863.4</v>
      </c>
      <c r="I5885" t="s">
        <v>5792</v>
      </c>
      <c r="V5885" t="s">
        <v>5792</v>
      </c>
      <c r="AD5885" t="str">
        <f t="shared" si="275"/>
        <v xml:space="preserve">Kultúra </v>
      </c>
    </row>
    <row r="5886" spans="1:30" x14ac:dyDescent="0.3">
      <c r="A5886" s="3">
        <v>45279</v>
      </c>
      <c r="B5886" s="2">
        <f t="shared" si="274"/>
        <v>2023</v>
      </c>
      <c r="C5886" s="2">
        <f t="shared" si="273"/>
        <v>12</v>
      </c>
      <c r="D5886" s="2">
        <v>1380</v>
      </c>
      <c r="E5886" t="s">
        <v>291</v>
      </c>
      <c r="F5886" s="4">
        <v>47071974</v>
      </c>
      <c r="G5886" s="2">
        <v>4699.92</v>
      </c>
      <c r="I5886" t="s">
        <v>5792</v>
      </c>
      <c r="W5886" t="s">
        <v>5792</v>
      </c>
      <c r="AD5886" t="str">
        <f t="shared" si="275"/>
        <v xml:space="preserve">Šport, ihriská, parky, vnútrobloky </v>
      </c>
    </row>
    <row r="5887" spans="1:30" x14ac:dyDescent="0.3">
      <c r="A5887" s="3">
        <v>45274</v>
      </c>
      <c r="B5887" s="2">
        <f t="shared" si="274"/>
        <v>2023</v>
      </c>
      <c r="C5887" s="2">
        <f t="shared" si="273"/>
        <v>12</v>
      </c>
      <c r="D5887" s="2">
        <v>1379</v>
      </c>
      <c r="E5887" t="s">
        <v>338</v>
      </c>
      <c r="F5887" s="4">
        <v>47071974</v>
      </c>
      <c r="G5887" s="2">
        <v>1774.1</v>
      </c>
      <c r="I5887" t="s">
        <v>5792</v>
      </c>
      <c r="Z5887" t="s">
        <v>5792</v>
      </c>
      <c r="AD5887" t="str">
        <f t="shared" si="275"/>
        <v xml:space="preserve">Zeleň a živ. Prostredie </v>
      </c>
    </row>
    <row r="5888" spans="1:30" x14ac:dyDescent="0.3">
      <c r="A5888" s="3">
        <v>45230</v>
      </c>
      <c r="B5888" s="2">
        <f t="shared" si="274"/>
        <v>2023</v>
      </c>
      <c r="C5888" s="2">
        <f t="shared" si="273"/>
        <v>10</v>
      </c>
      <c r="D5888" s="2">
        <v>1164</v>
      </c>
      <c r="E5888" t="s">
        <v>338</v>
      </c>
      <c r="F5888" s="4">
        <v>47071974</v>
      </c>
      <c r="G5888" s="2">
        <v>2084.1999999999998</v>
      </c>
      <c r="I5888" t="s">
        <v>5792</v>
      </c>
      <c r="Z5888" t="s">
        <v>5792</v>
      </c>
      <c r="AD5888" t="str">
        <f t="shared" si="275"/>
        <v xml:space="preserve">Zeleň a živ. Prostredie </v>
      </c>
    </row>
    <row r="5889" spans="1:30" x14ac:dyDescent="0.3">
      <c r="A5889" s="3">
        <v>45194</v>
      </c>
      <c r="B5889" s="2">
        <f t="shared" si="274"/>
        <v>2023</v>
      </c>
      <c r="C5889" s="2">
        <f t="shared" si="273"/>
        <v>9</v>
      </c>
      <c r="D5889" s="2">
        <v>966</v>
      </c>
      <c r="E5889" t="s">
        <v>914</v>
      </c>
      <c r="F5889" s="4">
        <v>47071974</v>
      </c>
      <c r="G5889" s="2">
        <v>1759.98</v>
      </c>
      <c r="I5889" t="s">
        <v>5792</v>
      </c>
      <c r="Z5889" t="s">
        <v>5792</v>
      </c>
      <c r="AD5889" t="str">
        <f t="shared" si="275"/>
        <v xml:space="preserve">Zeleň a živ. Prostredie </v>
      </c>
    </row>
    <row r="5890" spans="1:30" x14ac:dyDescent="0.3">
      <c r="A5890" s="3">
        <v>45180</v>
      </c>
      <c r="B5890" s="2">
        <f t="shared" si="274"/>
        <v>2023</v>
      </c>
      <c r="C5890" s="2">
        <f t="shared" ref="C5890:C5953" si="276">MONTH(A5890)</f>
        <v>9</v>
      </c>
      <c r="D5890" s="2">
        <v>901</v>
      </c>
      <c r="E5890" t="s">
        <v>1003</v>
      </c>
      <c r="F5890" s="4">
        <v>47071974</v>
      </c>
      <c r="G5890" s="2">
        <v>1513.94</v>
      </c>
      <c r="I5890" t="s">
        <v>5792</v>
      </c>
      <c r="Z5890" t="s">
        <v>5792</v>
      </c>
      <c r="AD5890" t="str">
        <f t="shared" si="275"/>
        <v xml:space="preserve">Zeleň a živ. Prostredie </v>
      </c>
    </row>
    <row r="5891" spans="1:30" x14ac:dyDescent="0.3">
      <c r="A5891" s="3">
        <v>44874</v>
      </c>
      <c r="B5891" s="2">
        <f t="shared" ref="B5891:B5954" si="277">YEAR(A5891)</f>
        <v>2022</v>
      </c>
      <c r="C5891" s="2">
        <f t="shared" si="276"/>
        <v>11</v>
      </c>
      <c r="D5891">
        <v>1323</v>
      </c>
      <c r="E5891" t="s">
        <v>2580</v>
      </c>
      <c r="F5891" s="4">
        <v>47071974</v>
      </c>
      <c r="G5891" s="2">
        <v>19959.77</v>
      </c>
      <c r="I5891" t="s">
        <v>5792</v>
      </c>
      <c r="W5891" t="s">
        <v>5792</v>
      </c>
      <c r="AD5891" t="str">
        <f t="shared" ref="AD5891:AD5954" si="278">_xlfn.CONCAT(IF($K5891="x",_xlfn.CONCAT($K$1, " "),""),IF($L5891="x",_xlfn.CONCAT($L$1, " "),""),IF($M5891="x",_xlfn.CONCAT($M$1, " "),""),IF($N5891="x",_xlfn.CONCAT($N$1, " "),""),IF($O5891="x",_xlfn.CONCAT($O$1, " "),""),IF($P5891="x",_xlfn.CONCAT($P$1, " "),""),IF($Q5891="x",_xlfn.CONCAT($Q$1, " "),""),IF($R5891="x",_xlfn.CONCAT($R$1, " "),""),IF($S5891="x",_xlfn.CONCAT($S$1, " "),""), IF($T5891="x",_xlfn.CONCAT($T$1, " "),""),IF($U5891="x",_xlfn.CONCAT($U$1, " "),""),IF($V5891="x",_xlfn.CONCAT($V$1, " "),""),IF($W5891="x",_xlfn.CONCAT($W$1, " "),""),IF($X5891="x",_xlfn.CONCAT($X$1, " "),""),IF($Y5891="x",_xlfn.CONCAT($Y$1, " "),""),IF($Z5891="x",_xlfn.CONCAT($Z$1, " "),""),IF($AA5891="x",_xlfn.CONCAT($AA$1, " "),""),IF($AB5891="x",_xlfn.CONCAT($AB$1, " "),""),IF($AC5891="x",_xlfn.CONCAT($AC$1, " "),""))</f>
        <v xml:space="preserve">Šport, ihriská, parky, vnútrobloky </v>
      </c>
    </row>
    <row r="5892" spans="1:30" x14ac:dyDescent="0.3">
      <c r="A5892" s="3">
        <v>44867</v>
      </c>
      <c r="B5892" s="2">
        <f t="shared" si="277"/>
        <v>2022</v>
      </c>
      <c r="C5892" s="2">
        <f t="shared" si="276"/>
        <v>11</v>
      </c>
      <c r="D5892">
        <v>1453</v>
      </c>
      <c r="E5892" t="s">
        <v>2622</v>
      </c>
      <c r="F5892" s="4">
        <v>47071974</v>
      </c>
      <c r="G5892" s="2">
        <v>9186.84</v>
      </c>
      <c r="I5892" t="s">
        <v>5792</v>
      </c>
      <c r="W5892" t="s">
        <v>5792</v>
      </c>
      <c r="AD5892" t="str">
        <f t="shared" si="278"/>
        <v xml:space="preserve">Šport, ihriská, parky, vnútrobloky </v>
      </c>
    </row>
    <row r="5893" spans="1:30" x14ac:dyDescent="0.3">
      <c r="A5893" s="3">
        <v>44673</v>
      </c>
      <c r="B5893" s="2">
        <f t="shared" si="277"/>
        <v>2022</v>
      </c>
      <c r="C5893" s="2">
        <f t="shared" si="276"/>
        <v>4</v>
      </c>
      <c r="D5893">
        <v>396</v>
      </c>
      <c r="E5893" t="s">
        <v>3458</v>
      </c>
      <c r="F5893" s="4">
        <v>47072211</v>
      </c>
      <c r="G5893" s="2">
        <v>4965.3999999999996</v>
      </c>
      <c r="I5893" t="s">
        <v>5792</v>
      </c>
      <c r="K5893" t="s">
        <v>5792</v>
      </c>
      <c r="AD5893" t="str">
        <f t="shared" si="278"/>
        <v xml:space="preserve">Investícia a údržba majetku </v>
      </c>
    </row>
    <row r="5894" spans="1:30" x14ac:dyDescent="0.3">
      <c r="A5894" s="3">
        <v>44672</v>
      </c>
      <c r="B5894" s="2">
        <f t="shared" si="277"/>
        <v>2022</v>
      </c>
      <c r="C5894" s="2">
        <f t="shared" si="276"/>
        <v>4</v>
      </c>
      <c r="D5894">
        <v>395</v>
      </c>
      <c r="E5894" t="s">
        <v>3475</v>
      </c>
      <c r="F5894" s="4">
        <v>47072211</v>
      </c>
      <c r="G5894" s="2">
        <v>17826.939999999999</v>
      </c>
      <c r="I5894" t="s">
        <v>5792</v>
      </c>
      <c r="K5894" t="s">
        <v>5792</v>
      </c>
      <c r="AD5894" t="str">
        <f t="shared" si="278"/>
        <v xml:space="preserve">Investícia a údržba majetku </v>
      </c>
    </row>
    <row r="5895" spans="1:30" x14ac:dyDescent="0.3">
      <c r="A5895" s="3">
        <v>44595</v>
      </c>
      <c r="B5895" s="2">
        <f t="shared" si="277"/>
        <v>2022</v>
      </c>
      <c r="C5895" s="2">
        <f t="shared" si="276"/>
        <v>2</v>
      </c>
      <c r="D5895">
        <v>20</v>
      </c>
      <c r="E5895" t="s">
        <v>3832</v>
      </c>
      <c r="F5895" s="4">
        <v>47072211</v>
      </c>
      <c r="G5895" s="2">
        <v>4834.5</v>
      </c>
      <c r="I5895" t="s">
        <v>5792</v>
      </c>
      <c r="K5895" t="s">
        <v>5792</v>
      </c>
      <c r="AD5895" t="str">
        <f t="shared" si="278"/>
        <v xml:space="preserve">Investícia a údržba majetku </v>
      </c>
    </row>
    <row r="5896" spans="1:30" x14ac:dyDescent="0.3">
      <c r="A5896" s="3">
        <v>44595</v>
      </c>
      <c r="B5896" s="2">
        <f t="shared" si="277"/>
        <v>2022</v>
      </c>
      <c r="C5896" s="2">
        <f t="shared" si="276"/>
        <v>2</v>
      </c>
      <c r="D5896">
        <v>19</v>
      </c>
      <c r="E5896" t="s">
        <v>3833</v>
      </c>
      <c r="F5896" s="4">
        <v>47072211</v>
      </c>
      <c r="G5896" s="2">
        <v>17600.16</v>
      </c>
      <c r="I5896" t="s">
        <v>5792</v>
      </c>
      <c r="K5896" t="s">
        <v>5792</v>
      </c>
      <c r="AD5896" t="str">
        <f t="shared" si="278"/>
        <v xml:space="preserve">Investícia a údržba majetku </v>
      </c>
    </row>
    <row r="5897" spans="1:30" x14ac:dyDescent="0.3">
      <c r="A5897" s="3">
        <v>44537</v>
      </c>
      <c r="B5897" s="2">
        <f t="shared" si="277"/>
        <v>2021</v>
      </c>
      <c r="C5897" s="2">
        <f t="shared" si="276"/>
        <v>12</v>
      </c>
      <c r="D5897" s="2">
        <v>1686</v>
      </c>
      <c r="E5897" t="s">
        <v>4226</v>
      </c>
      <c r="F5897" s="4">
        <v>47072211</v>
      </c>
      <c r="G5897" s="2">
        <v>1696.75</v>
      </c>
      <c r="I5897" t="s">
        <v>5792</v>
      </c>
      <c r="K5897" t="s">
        <v>5792</v>
      </c>
      <c r="AD5897" t="str">
        <f t="shared" si="278"/>
        <v xml:space="preserve">Investícia a údržba majetku </v>
      </c>
    </row>
    <row r="5898" spans="1:30" x14ac:dyDescent="0.3">
      <c r="A5898" s="3">
        <v>44537</v>
      </c>
      <c r="B5898" s="2">
        <f t="shared" si="277"/>
        <v>2021</v>
      </c>
      <c r="C5898" s="2">
        <f t="shared" si="276"/>
        <v>12</v>
      </c>
      <c r="D5898" s="2">
        <v>1685</v>
      </c>
      <c r="E5898" t="s">
        <v>4227</v>
      </c>
      <c r="F5898" s="4">
        <v>47072211</v>
      </c>
      <c r="G5898" s="2">
        <v>16169.33</v>
      </c>
      <c r="I5898" t="s">
        <v>5792</v>
      </c>
      <c r="K5898" t="s">
        <v>5792</v>
      </c>
      <c r="AD5898" t="str">
        <f t="shared" si="278"/>
        <v xml:space="preserve">Investícia a údržba majetku </v>
      </c>
    </row>
    <row r="5899" spans="1:30" x14ac:dyDescent="0.3">
      <c r="A5899" s="3">
        <v>44508</v>
      </c>
      <c r="B5899" s="2">
        <f t="shared" si="277"/>
        <v>2021</v>
      </c>
      <c r="C5899" s="2">
        <f t="shared" si="276"/>
        <v>11</v>
      </c>
      <c r="D5899" s="2">
        <v>1506</v>
      </c>
      <c r="E5899" t="s">
        <v>4378</v>
      </c>
      <c r="F5899" s="4">
        <v>47072211</v>
      </c>
      <c r="G5899" s="2">
        <v>1468.01</v>
      </c>
      <c r="I5899" t="s">
        <v>5792</v>
      </c>
      <c r="K5899" t="s">
        <v>5792</v>
      </c>
      <c r="AD5899" t="str">
        <f t="shared" si="278"/>
        <v xml:space="preserve">Investícia a údržba majetku </v>
      </c>
    </row>
    <row r="5900" spans="1:30" x14ac:dyDescent="0.3">
      <c r="A5900" s="3">
        <v>44497</v>
      </c>
      <c r="B5900" s="2">
        <f t="shared" si="277"/>
        <v>2021</v>
      </c>
      <c r="C5900" s="2">
        <f t="shared" si="276"/>
        <v>10</v>
      </c>
      <c r="D5900" s="2">
        <v>1505</v>
      </c>
      <c r="E5900" t="s">
        <v>4378</v>
      </c>
      <c r="F5900" s="4">
        <v>47072211</v>
      </c>
      <c r="G5900" s="2">
        <v>14280.07</v>
      </c>
      <c r="I5900" t="s">
        <v>5792</v>
      </c>
      <c r="K5900" t="s">
        <v>5792</v>
      </c>
      <c r="AD5900" t="str">
        <f t="shared" si="278"/>
        <v xml:space="preserve">Investícia a údržba majetku </v>
      </c>
    </row>
    <row r="5901" spans="1:30" x14ac:dyDescent="0.3">
      <c r="A5901" s="3">
        <v>44399</v>
      </c>
      <c r="B5901" s="2">
        <f t="shared" si="277"/>
        <v>2021</v>
      </c>
      <c r="C5901" s="2">
        <f t="shared" si="276"/>
        <v>7</v>
      </c>
      <c r="D5901" s="2">
        <v>911</v>
      </c>
      <c r="E5901" t="s">
        <v>4832</v>
      </c>
      <c r="F5901" s="4">
        <v>47072211</v>
      </c>
      <c r="G5901" s="2">
        <v>14527.01</v>
      </c>
      <c r="I5901" t="s">
        <v>5792</v>
      </c>
      <c r="K5901" t="s">
        <v>5792</v>
      </c>
      <c r="AD5901" t="str">
        <f t="shared" si="278"/>
        <v xml:space="preserve">Investícia a údržba majetku </v>
      </c>
    </row>
    <row r="5902" spans="1:30" x14ac:dyDescent="0.3">
      <c r="A5902" s="3">
        <v>44399</v>
      </c>
      <c r="B5902" s="2">
        <f t="shared" si="277"/>
        <v>2021</v>
      </c>
      <c r="C5902" s="2">
        <f t="shared" si="276"/>
        <v>7</v>
      </c>
      <c r="D5902" s="2">
        <v>969</v>
      </c>
      <c r="E5902" t="s">
        <v>4832</v>
      </c>
      <c r="F5902" s="4">
        <v>47072211</v>
      </c>
      <c r="G5902" s="2">
        <v>2442.34</v>
      </c>
      <c r="I5902" t="s">
        <v>5792</v>
      </c>
      <c r="K5902" t="s">
        <v>5792</v>
      </c>
      <c r="AD5902" t="str">
        <f t="shared" si="278"/>
        <v xml:space="preserve">Investícia a údržba majetku </v>
      </c>
    </row>
    <row r="5903" spans="1:30" x14ac:dyDescent="0.3">
      <c r="A5903" s="3">
        <v>44545</v>
      </c>
      <c r="B5903" s="2">
        <f t="shared" si="277"/>
        <v>2021</v>
      </c>
      <c r="C5903" s="2">
        <f t="shared" si="276"/>
        <v>12</v>
      </c>
      <c r="D5903" s="2">
        <v>1745</v>
      </c>
      <c r="E5903" t="s">
        <v>4202</v>
      </c>
      <c r="F5903" s="4">
        <v>47090219</v>
      </c>
      <c r="G5903" s="2">
        <v>434.82</v>
      </c>
      <c r="I5903" t="s">
        <v>5792</v>
      </c>
      <c r="K5903" t="s">
        <v>5792</v>
      </c>
      <c r="AD5903" t="str">
        <f t="shared" si="278"/>
        <v xml:space="preserve">Investícia a údržba majetku </v>
      </c>
    </row>
    <row r="5904" spans="1:30" x14ac:dyDescent="0.3">
      <c r="A5904" s="3">
        <v>45300</v>
      </c>
      <c r="B5904" s="2">
        <f t="shared" si="277"/>
        <v>2024</v>
      </c>
      <c r="C5904" s="2">
        <f t="shared" si="276"/>
        <v>1</v>
      </c>
      <c r="D5904" s="2">
        <v>1534</v>
      </c>
      <c r="E5904" t="s">
        <v>122</v>
      </c>
      <c r="F5904" s="4">
        <v>47090804</v>
      </c>
      <c r="G5904" s="2">
        <v>787.5</v>
      </c>
      <c r="I5904" t="s">
        <v>5792</v>
      </c>
      <c r="O5904" t="s">
        <v>5792</v>
      </c>
      <c r="AD5904" t="str">
        <f t="shared" si="278"/>
        <v xml:space="preserve">Marketing, benefity, občerstvenie </v>
      </c>
    </row>
    <row r="5905" spans="1:30" x14ac:dyDescent="0.3">
      <c r="A5905" s="3">
        <v>45117</v>
      </c>
      <c r="B5905" s="2">
        <f t="shared" si="277"/>
        <v>2023</v>
      </c>
      <c r="C5905" s="2">
        <f t="shared" si="276"/>
        <v>7</v>
      </c>
      <c r="D5905" s="2">
        <v>660</v>
      </c>
      <c r="E5905" t="s">
        <v>1354</v>
      </c>
      <c r="F5905" s="4">
        <v>47094362</v>
      </c>
      <c r="G5905" s="2">
        <v>3996</v>
      </c>
      <c r="I5905" t="s">
        <v>5792</v>
      </c>
      <c r="O5905" t="s">
        <v>5792</v>
      </c>
      <c r="AD5905" t="str">
        <f t="shared" si="278"/>
        <v xml:space="preserve">Marketing, benefity, občerstvenie </v>
      </c>
    </row>
    <row r="5906" spans="1:30" x14ac:dyDescent="0.3">
      <c r="A5906" s="3">
        <v>44721</v>
      </c>
      <c r="B5906" s="2">
        <f t="shared" si="277"/>
        <v>2022</v>
      </c>
      <c r="C5906" s="2">
        <f t="shared" si="276"/>
        <v>6</v>
      </c>
      <c r="D5906">
        <v>728</v>
      </c>
      <c r="E5906" t="s">
        <v>3252</v>
      </c>
      <c r="F5906" s="4">
        <v>47094362</v>
      </c>
      <c r="G5906" s="2">
        <v>3888</v>
      </c>
      <c r="I5906" t="s">
        <v>5792</v>
      </c>
      <c r="O5906" t="s">
        <v>5792</v>
      </c>
      <c r="AD5906" t="str">
        <f t="shared" si="278"/>
        <v xml:space="preserve">Marketing, benefity, občerstvenie </v>
      </c>
    </row>
    <row r="5907" spans="1:30" x14ac:dyDescent="0.3">
      <c r="A5907" s="3">
        <v>44396</v>
      </c>
      <c r="B5907" s="2">
        <f t="shared" si="277"/>
        <v>2021</v>
      </c>
      <c r="C5907" s="2">
        <f t="shared" si="276"/>
        <v>7</v>
      </c>
      <c r="D5907" s="2">
        <v>884</v>
      </c>
      <c r="E5907" t="s">
        <v>4877</v>
      </c>
      <c r="F5907" s="4">
        <v>47094362</v>
      </c>
      <c r="G5907" s="2">
        <v>3920.4</v>
      </c>
      <c r="I5907" t="s">
        <v>5792</v>
      </c>
      <c r="O5907" t="s">
        <v>5792</v>
      </c>
      <c r="AD5907" t="str">
        <f t="shared" si="278"/>
        <v xml:space="preserve">Marketing, benefity, občerstvenie </v>
      </c>
    </row>
    <row r="5908" spans="1:30" x14ac:dyDescent="0.3">
      <c r="A5908" s="3">
        <v>45050</v>
      </c>
      <c r="B5908" s="2">
        <f t="shared" si="277"/>
        <v>2023</v>
      </c>
      <c r="C5908" s="2">
        <f t="shared" si="276"/>
        <v>5</v>
      </c>
      <c r="D5908" s="2">
        <v>317</v>
      </c>
      <c r="E5908" t="s">
        <v>1689</v>
      </c>
      <c r="F5908" s="4">
        <v>47098775</v>
      </c>
      <c r="G5908" s="2">
        <v>540</v>
      </c>
      <c r="I5908" t="s">
        <v>5792</v>
      </c>
      <c r="O5908" t="s">
        <v>5792</v>
      </c>
      <c r="AD5908" t="str">
        <f t="shared" si="278"/>
        <v xml:space="preserve">Marketing, benefity, občerstvenie </v>
      </c>
    </row>
    <row r="5909" spans="1:30" x14ac:dyDescent="0.3">
      <c r="A5909" s="3">
        <v>44938</v>
      </c>
      <c r="B5909" s="2">
        <f t="shared" si="277"/>
        <v>2023</v>
      </c>
      <c r="C5909" s="2">
        <f t="shared" si="276"/>
        <v>1</v>
      </c>
      <c r="D5909" s="2">
        <v>1908</v>
      </c>
      <c r="E5909" t="s">
        <v>2188</v>
      </c>
      <c r="F5909" s="4">
        <v>47098775</v>
      </c>
      <c r="G5909" s="2">
        <v>4414.8</v>
      </c>
      <c r="I5909" t="s">
        <v>5792</v>
      </c>
      <c r="O5909" t="s">
        <v>5792</v>
      </c>
      <c r="AD5909" t="str">
        <f t="shared" si="278"/>
        <v xml:space="preserve">Marketing, benefity, občerstvenie </v>
      </c>
    </row>
    <row r="5910" spans="1:30" x14ac:dyDescent="0.3">
      <c r="A5910" s="3">
        <v>44938</v>
      </c>
      <c r="B5910" s="2">
        <f t="shared" si="277"/>
        <v>2023</v>
      </c>
      <c r="C5910" s="2">
        <f t="shared" si="276"/>
        <v>1</v>
      </c>
      <c r="D5910" s="2">
        <v>1907</v>
      </c>
      <c r="E5910" t="s">
        <v>2188</v>
      </c>
      <c r="F5910" s="4">
        <v>47098775</v>
      </c>
      <c r="G5910" s="2">
        <v>2998.8</v>
      </c>
      <c r="I5910" t="s">
        <v>5792</v>
      </c>
      <c r="O5910" t="s">
        <v>5792</v>
      </c>
      <c r="AD5910" t="str">
        <f t="shared" si="278"/>
        <v xml:space="preserve">Marketing, benefity, občerstvenie </v>
      </c>
    </row>
    <row r="5911" spans="1:30" x14ac:dyDescent="0.3">
      <c r="A5911" s="3">
        <v>44938</v>
      </c>
      <c r="B5911" s="2">
        <f t="shared" si="277"/>
        <v>2023</v>
      </c>
      <c r="C5911" s="2">
        <f t="shared" si="276"/>
        <v>1</v>
      </c>
      <c r="D5911" s="2">
        <v>1906</v>
      </c>
      <c r="E5911" t="s">
        <v>2189</v>
      </c>
      <c r="F5911" s="4">
        <v>47098775</v>
      </c>
      <c r="G5911" s="2">
        <v>2820</v>
      </c>
      <c r="I5911" t="s">
        <v>5792</v>
      </c>
      <c r="O5911" t="s">
        <v>5792</v>
      </c>
      <c r="AD5911" t="str">
        <f t="shared" si="278"/>
        <v xml:space="preserve">Marketing, benefity, občerstvenie </v>
      </c>
    </row>
    <row r="5912" spans="1:30" x14ac:dyDescent="0.3">
      <c r="A5912" s="3">
        <v>45281</v>
      </c>
      <c r="B5912" s="2">
        <f t="shared" si="277"/>
        <v>2023</v>
      </c>
      <c r="C5912" s="2">
        <f t="shared" si="276"/>
        <v>12</v>
      </c>
      <c r="D5912" s="2">
        <v>493</v>
      </c>
      <c r="E5912" t="s">
        <v>214</v>
      </c>
      <c r="F5912" s="4">
        <v>47160233</v>
      </c>
      <c r="G5912" s="2">
        <v>648</v>
      </c>
      <c r="I5912" t="s">
        <v>5792</v>
      </c>
      <c r="K5912" t="s">
        <v>5792</v>
      </c>
      <c r="AD5912" t="str">
        <f t="shared" si="278"/>
        <v xml:space="preserve">Investícia a údržba majetku </v>
      </c>
    </row>
    <row r="5913" spans="1:30" x14ac:dyDescent="0.3">
      <c r="A5913" s="3">
        <v>45274</v>
      </c>
      <c r="B5913" s="2">
        <f t="shared" si="277"/>
        <v>2023</v>
      </c>
      <c r="C5913" s="2">
        <f t="shared" si="276"/>
        <v>12</v>
      </c>
      <c r="D5913" s="2">
        <v>456</v>
      </c>
      <c r="E5913" t="s">
        <v>344</v>
      </c>
      <c r="F5913" s="4">
        <v>47160233</v>
      </c>
      <c r="G5913" s="2">
        <v>648</v>
      </c>
      <c r="I5913" t="s">
        <v>5792</v>
      </c>
      <c r="K5913" t="s">
        <v>5792</v>
      </c>
      <c r="AD5913" t="str">
        <f t="shared" si="278"/>
        <v xml:space="preserve">Investícia a údržba majetku </v>
      </c>
    </row>
    <row r="5914" spans="1:30" x14ac:dyDescent="0.3">
      <c r="A5914" s="3">
        <v>45273</v>
      </c>
      <c r="B5914" s="2">
        <f t="shared" si="277"/>
        <v>2023</v>
      </c>
      <c r="C5914" s="2">
        <f t="shared" si="276"/>
        <v>12</v>
      </c>
      <c r="D5914" s="2">
        <v>439</v>
      </c>
      <c r="E5914" t="s">
        <v>363</v>
      </c>
      <c r="F5914" s="4">
        <v>47160233</v>
      </c>
      <c r="G5914" s="2">
        <v>648</v>
      </c>
      <c r="I5914" t="s">
        <v>5792</v>
      </c>
      <c r="K5914" t="s">
        <v>5792</v>
      </c>
      <c r="AD5914" t="str">
        <f t="shared" si="278"/>
        <v xml:space="preserve">Investícia a údržba majetku </v>
      </c>
    </row>
    <row r="5915" spans="1:30" x14ac:dyDescent="0.3">
      <c r="A5915" s="3">
        <v>45273</v>
      </c>
      <c r="B5915" s="2">
        <f t="shared" si="277"/>
        <v>2023</v>
      </c>
      <c r="C5915" s="2">
        <f t="shared" si="276"/>
        <v>12</v>
      </c>
      <c r="D5915" s="2">
        <v>438</v>
      </c>
      <c r="E5915" t="s">
        <v>364</v>
      </c>
      <c r="F5915" s="4">
        <v>47160233</v>
      </c>
      <c r="G5915" s="2">
        <v>648</v>
      </c>
      <c r="I5915" t="s">
        <v>5792</v>
      </c>
      <c r="K5915" t="s">
        <v>5792</v>
      </c>
      <c r="AD5915" t="str">
        <f t="shared" si="278"/>
        <v xml:space="preserve">Investícia a údržba majetku </v>
      </c>
    </row>
    <row r="5916" spans="1:30" x14ac:dyDescent="0.3">
      <c r="A5916" s="3">
        <v>45253</v>
      </c>
      <c r="B5916" s="2">
        <f t="shared" si="277"/>
        <v>2023</v>
      </c>
      <c r="C5916" s="2">
        <f t="shared" si="276"/>
        <v>11</v>
      </c>
      <c r="D5916" s="2">
        <v>1345</v>
      </c>
      <c r="E5916" t="s">
        <v>530</v>
      </c>
      <c r="F5916" s="4">
        <v>47160233</v>
      </c>
      <c r="G5916" s="2">
        <v>648</v>
      </c>
      <c r="I5916" t="s">
        <v>5792</v>
      </c>
      <c r="K5916" t="s">
        <v>5792</v>
      </c>
      <c r="AD5916" t="str">
        <f t="shared" si="278"/>
        <v xml:space="preserve">Investícia a údržba majetku </v>
      </c>
    </row>
    <row r="5917" spans="1:30" x14ac:dyDescent="0.3">
      <c r="A5917" s="3">
        <v>44855</v>
      </c>
      <c r="B5917" s="2">
        <f t="shared" si="277"/>
        <v>2022</v>
      </c>
      <c r="C5917" s="2">
        <f t="shared" si="276"/>
        <v>10</v>
      </c>
      <c r="D5917">
        <v>1154</v>
      </c>
      <c r="E5917" t="s">
        <v>2681</v>
      </c>
      <c r="F5917" s="4">
        <v>47163283</v>
      </c>
      <c r="G5917" s="2">
        <v>2100</v>
      </c>
      <c r="I5917" t="s">
        <v>5792</v>
      </c>
      <c r="W5917" t="s">
        <v>5792</v>
      </c>
      <c r="AD5917" t="str">
        <f t="shared" si="278"/>
        <v xml:space="preserve">Šport, ihriská, parky, vnútrobloky </v>
      </c>
    </row>
    <row r="5918" spans="1:30" x14ac:dyDescent="0.3">
      <c r="A5918" s="3">
        <v>45279</v>
      </c>
      <c r="B5918" s="2">
        <f t="shared" si="277"/>
        <v>2023</v>
      </c>
      <c r="C5918" s="2">
        <f t="shared" si="276"/>
        <v>12</v>
      </c>
      <c r="D5918" s="2">
        <v>1496</v>
      </c>
      <c r="E5918" t="s">
        <v>307</v>
      </c>
      <c r="F5918" s="4">
        <v>47165367</v>
      </c>
      <c r="G5918" s="2">
        <v>420</v>
      </c>
      <c r="I5918" t="s">
        <v>5792</v>
      </c>
      <c r="P5918" t="s">
        <v>5792</v>
      </c>
      <c r="AD5918" t="str">
        <f t="shared" si="278"/>
        <v xml:space="preserve">IT služby, SW, licencie </v>
      </c>
    </row>
    <row r="5919" spans="1:30" x14ac:dyDescent="0.3">
      <c r="A5919" s="3">
        <v>44923</v>
      </c>
      <c r="B5919" s="2">
        <f t="shared" si="277"/>
        <v>2022</v>
      </c>
      <c r="C5919" s="2">
        <f t="shared" si="276"/>
        <v>12</v>
      </c>
      <c r="D5919">
        <v>1876</v>
      </c>
      <c r="E5919" t="s">
        <v>2257</v>
      </c>
      <c r="F5919" s="4">
        <v>47165367</v>
      </c>
      <c r="G5919" s="2">
        <v>420</v>
      </c>
      <c r="I5919" t="s">
        <v>5792</v>
      </c>
      <c r="P5919" t="s">
        <v>5792</v>
      </c>
      <c r="AD5919" t="str">
        <f t="shared" si="278"/>
        <v xml:space="preserve">IT služby, SW, licencie </v>
      </c>
    </row>
    <row r="5920" spans="1:30" x14ac:dyDescent="0.3">
      <c r="A5920" s="3">
        <v>44559</v>
      </c>
      <c r="B5920" s="2">
        <f t="shared" si="277"/>
        <v>2021</v>
      </c>
      <c r="C5920" s="2">
        <f t="shared" si="276"/>
        <v>12</v>
      </c>
      <c r="D5920" s="2">
        <v>1866</v>
      </c>
      <c r="E5920" t="s">
        <v>2257</v>
      </c>
      <c r="F5920" s="4">
        <v>47165367</v>
      </c>
      <c r="G5920" s="2">
        <v>420</v>
      </c>
      <c r="I5920" t="s">
        <v>5792</v>
      </c>
      <c r="P5920" t="s">
        <v>5792</v>
      </c>
      <c r="AD5920" t="str">
        <f t="shared" si="278"/>
        <v xml:space="preserve">IT služby, SW, licencie </v>
      </c>
    </row>
    <row r="5921" spans="1:30" x14ac:dyDescent="0.3">
      <c r="A5921" s="3">
        <v>44616</v>
      </c>
      <c r="B5921" s="2">
        <f t="shared" si="277"/>
        <v>2022</v>
      </c>
      <c r="C5921" s="2">
        <f t="shared" si="276"/>
        <v>2</v>
      </c>
      <c r="D5921">
        <v>170</v>
      </c>
      <c r="E5921" t="s">
        <v>3701</v>
      </c>
      <c r="F5921" s="4">
        <v>47168897</v>
      </c>
      <c r="G5921" s="2">
        <v>286</v>
      </c>
      <c r="I5921" t="s">
        <v>5792</v>
      </c>
      <c r="AB5921" t="s">
        <v>5792</v>
      </c>
      <c r="AD5921" t="str">
        <f t="shared" si="278"/>
        <v xml:space="preserve">Civilná ochrana a bezpečnosť </v>
      </c>
    </row>
    <row r="5922" spans="1:30" x14ac:dyDescent="0.3">
      <c r="A5922" s="3">
        <v>44545</v>
      </c>
      <c r="B5922" s="2">
        <f t="shared" si="277"/>
        <v>2021</v>
      </c>
      <c r="C5922" s="2">
        <f t="shared" si="276"/>
        <v>12</v>
      </c>
      <c r="D5922" s="2">
        <v>1732</v>
      </c>
      <c r="E5922" t="s">
        <v>4212</v>
      </c>
      <c r="F5922" s="4">
        <v>47168897</v>
      </c>
      <c r="G5922" s="2">
        <v>1925</v>
      </c>
      <c r="I5922" t="s">
        <v>5792</v>
      </c>
      <c r="AB5922" t="s">
        <v>5792</v>
      </c>
      <c r="AD5922" t="str">
        <f t="shared" si="278"/>
        <v xml:space="preserve">Civilná ochrana a bezpečnosť </v>
      </c>
    </row>
    <row r="5923" spans="1:30" x14ac:dyDescent="0.3">
      <c r="A5923" s="3">
        <v>44286</v>
      </c>
      <c r="B5923" s="2">
        <f t="shared" si="277"/>
        <v>2021</v>
      </c>
      <c r="C5923" s="2">
        <f t="shared" si="276"/>
        <v>3</v>
      </c>
      <c r="D5923" s="2">
        <v>375</v>
      </c>
      <c r="E5923" t="s">
        <v>5364</v>
      </c>
      <c r="F5923" s="4">
        <v>47177331</v>
      </c>
      <c r="G5923" s="2">
        <v>1036.8</v>
      </c>
      <c r="I5923" t="s">
        <v>5792</v>
      </c>
      <c r="V5923" t="s">
        <v>5792</v>
      </c>
      <c r="AD5923" t="str">
        <f t="shared" si="278"/>
        <v xml:space="preserve">Kultúra </v>
      </c>
    </row>
    <row r="5924" spans="1:30" x14ac:dyDescent="0.3">
      <c r="A5924" s="3">
        <v>44278</v>
      </c>
      <c r="B5924" s="2">
        <f t="shared" si="277"/>
        <v>2021</v>
      </c>
      <c r="C5924" s="2">
        <f t="shared" si="276"/>
        <v>3</v>
      </c>
      <c r="D5924" s="2">
        <v>205</v>
      </c>
      <c r="E5924" t="s">
        <v>5364</v>
      </c>
      <c r="F5924" s="4">
        <v>47177331</v>
      </c>
      <c r="G5924" s="2">
        <v>663.6</v>
      </c>
      <c r="I5924" t="s">
        <v>5792</v>
      </c>
      <c r="V5924" t="s">
        <v>5792</v>
      </c>
      <c r="AD5924" t="str">
        <f t="shared" si="278"/>
        <v xml:space="preserve">Kultúra </v>
      </c>
    </row>
    <row r="5925" spans="1:30" x14ac:dyDescent="0.3">
      <c r="A5925" s="3">
        <v>44256</v>
      </c>
      <c r="B5925" s="2">
        <f t="shared" si="277"/>
        <v>2021</v>
      </c>
      <c r="C5925" s="2">
        <f t="shared" si="276"/>
        <v>3</v>
      </c>
      <c r="D5925" s="2">
        <v>183</v>
      </c>
      <c r="E5925" t="s">
        <v>5364</v>
      </c>
      <c r="F5925" s="4">
        <v>47177331</v>
      </c>
      <c r="G5925" s="2">
        <v>2589.6</v>
      </c>
      <c r="I5925" t="s">
        <v>5792</v>
      </c>
      <c r="V5925" t="s">
        <v>5792</v>
      </c>
      <c r="AD5925" t="str">
        <f t="shared" si="278"/>
        <v xml:space="preserve">Kultúra </v>
      </c>
    </row>
    <row r="5926" spans="1:30" x14ac:dyDescent="0.3">
      <c r="A5926" s="3">
        <v>44250</v>
      </c>
      <c r="B5926" s="2">
        <f t="shared" si="277"/>
        <v>2021</v>
      </c>
      <c r="C5926" s="2">
        <f t="shared" si="276"/>
        <v>2</v>
      </c>
      <c r="D5926" s="2">
        <v>152</v>
      </c>
      <c r="E5926" t="s">
        <v>5564</v>
      </c>
      <c r="F5926" s="4">
        <v>47177331</v>
      </c>
      <c r="G5926" s="2">
        <v>480</v>
      </c>
      <c r="I5926" t="s">
        <v>5792</v>
      </c>
      <c r="V5926" t="s">
        <v>5792</v>
      </c>
      <c r="AD5926" t="str">
        <f t="shared" si="278"/>
        <v xml:space="preserve">Kultúra </v>
      </c>
    </row>
    <row r="5927" spans="1:30" x14ac:dyDescent="0.3">
      <c r="A5927" s="3">
        <v>44236</v>
      </c>
      <c r="B5927" s="2">
        <f t="shared" si="277"/>
        <v>2021</v>
      </c>
      <c r="C5927" s="2">
        <f t="shared" si="276"/>
        <v>2</v>
      </c>
      <c r="D5927" s="2">
        <v>64</v>
      </c>
      <c r="E5927" t="s">
        <v>5632</v>
      </c>
      <c r="F5927" s="4">
        <v>47177331</v>
      </c>
      <c r="G5927" s="2">
        <v>633.6</v>
      </c>
      <c r="I5927" t="s">
        <v>5792</v>
      </c>
      <c r="V5927" t="s">
        <v>5792</v>
      </c>
      <c r="AD5927" t="str">
        <f t="shared" si="278"/>
        <v xml:space="preserve">Kultúra </v>
      </c>
    </row>
    <row r="5928" spans="1:30" x14ac:dyDescent="0.3">
      <c r="A5928" s="3">
        <v>45288</v>
      </c>
      <c r="B5928" s="2">
        <f t="shared" si="277"/>
        <v>2023</v>
      </c>
      <c r="C5928" s="2">
        <f t="shared" si="276"/>
        <v>12</v>
      </c>
      <c r="D5928" s="2">
        <v>1473</v>
      </c>
      <c r="E5928" t="s">
        <v>157</v>
      </c>
      <c r="F5928" s="4">
        <v>47188049</v>
      </c>
      <c r="G5928" s="2">
        <v>1416.48</v>
      </c>
      <c r="I5928" t="s">
        <v>5792</v>
      </c>
      <c r="K5928" t="s">
        <v>5792</v>
      </c>
      <c r="AD5928" t="str">
        <f t="shared" si="278"/>
        <v xml:space="preserve">Investícia a údržba majetku </v>
      </c>
    </row>
    <row r="5929" spans="1:30" x14ac:dyDescent="0.3">
      <c r="A5929" s="3">
        <v>45288</v>
      </c>
      <c r="B5929" s="2">
        <f t="shared" si="277"/>
        <v>2023</v>
      </c>
      <c r="C5929" s="2">
        <f t="shared" si="276"/>
        <v>12</v>
      </c>
      <c r="D5929" s="2">
        <v>1474</v>
      </c>
      <c r="E5929" t="s">
        <v>158</v>
      </c>
      <c r="F5929" s="4">
        <v>47188049</v>
      </c>
      <c r="G5929" s="2">
        <v>1232.76</v>
      </c>
      <c r="I5929" t="s">
        <v>5792</v>
      </c>
      <c r="K5929" t="s">
        <v>5792</v>
      </c>
      <c r="AD5929" t="str">
        <f t="shared" si="278"/>
        <v xml:space="preserve">Investícia a údržba majetku </v>
      </c>
    </row>
    <row r="5930" spans="1:30" x14ac:dyDescent="0.3">
      <c r="A5930" s="3">
        <v>45043</v>
      </c>
      <c r="B5930" s="2">
        <f t="shared" si="277"/>
        <v>2023</v>
      </c>
      <c r="C5930" s="2">
        <f t="shared" si="276"/>
        <v>4</v>
      </c>
      <c r="D5930" s="2">
        <v>318</v>
      </c>
      <c r="E5930" t="s">
        <v>1698</v>
      </c>
      <c r="F5930" s="4">
        <v>47188049</v>
      </c>
      <c r="G5930" s="2">
        <v>777.6</v>
      </c>
      <c r="I5930" t="s">
        <v>5792</v>
      </c>
      <c r="K5930" t="s">
        <v>5792</v>
      </c>
      <c r="AD5930" t="str">
        <f t="shared" si="278"/>
        <v xml:space="preserve">Investícia a údržba majetku </v>
      </c>
    </row>
    <row r="5931" spans="1:30" x14ac:dyDescent="0.3">
      <c r="A5931" s="3">
        <v>44931</v>
      </c>
      <c r="B5931" s="2">
        <f t="shared" si="277"/>
        <v>2023</v>
      </c>
      <c r="C5931" s="2">
        <f t="shared" si="276"/>
        <v>1</v>
      </c>
      <c r="D5931" s="2">
        <v>1801</v>
      </c>
      <c r="E5931" t="s">
        <v>2217</v>
      </c>
      <c r="F5931" s="4">
        <v>47188049</v>
      </c>
      <c r="G5931" s="2">
        <v>745.2</v>
      </c>
      <c r="I5931" t="s">
        <v>5792</v>
      </c>
      <c r="K5931" t="s">
        <v>5792</v>
      </c>
      <c r="AD5931" t="str">
        <f t="shared" si="278"/>
        <v xml:space="preserve">Investícia a údržba majetku </v>
      </c>
    </row>
    <row r="5932" spans="1:30" x14ac:dyDescent="0.3">
      <c r="A5932" s="3">
        <v>44923</v>
      </c>
      <c r="B5932" s="2">
        <f t="shared" si="277"/>
        <v>2022</v>
      </c>
      <c r="C5932" s="2">
        <f t="shared" si="276"/>
        <v>12</v>
      </c>
      <c r="D5932">
        <v>1874</v>
      </c>
      <c r="E5932" t="s">
        <v>2292</v>
      </c>
      <c r="F5932" s="4">
        <v>47188049</v>
      </c>
      <c r="G5932" s="2">
        <v>5743.2</v>
      </c>
      <c r="I5932" t="s">
        <v>5792</v>
      </c>
      <c r="K5932" t="s">
        <v>5792</v>
      </c>
      <c r="AD5932" t="str">
        <f t="shared" si="278"/>
        <v xml:space="preserve">Investícia a údržba majetku </v>
      </c>
    </row>
    <row r="5933" spans="1:30" x14ac:dyDescent="0.3">
      <c r="A5933" s="3">
        <v>44923</v>
      </c>
      <c r="B5933" s="2">
        <f t="shared" si="277"/>
        <v>2022</v>
      </c>
      <c r="C5933" s="2">
        <f t="shared" si="276"/>
        <v>12</v>
      </c>
      <c r="D5933">
        <v>1792</v>
      </c>
      <c r="E5933" t="s">
        <v>2301</v>
      </c>
      <c r="F5933" s="4">
        <v>47188049</v>
      </c>
      <c r="G5933" s="2">
        <v>-777.6</v>
      </c>
      <c r="I5933" t="s">
        <v>5792</v>
      </c>
      <c r="K5933" t="s">
        <v>5792</v>
      </c>
      <c r="AD5933" t="str">
        <f t="shared" si="278"/>
        <v xml:space="preserve">Investícia a údržba majetku </v>
      </c>
    </row>
    <row r="5934" spans="1:30" x14ac:dyDescent="0.3">
      <c r="A5934" s="3">
        <v>44923</v>
      </c>
      <c r="B5934" s="2">
        <f t="shared" si="277"/>
        <v>2022</v>
      </c>
      <c r="C5934" s="2">
        <f t="shared" si="276"/>
        <v>12</v>
      </c>
      <c r="D5934">
        <v>1771</v>
      </c>
      <c r="E5934" t="s">
        <v>2305</v>
      </c>
      <c r="F5934" s="4">
        <v>47188049</v>
      </c>
      <c r="G5934" s="2">
        <v>777.6</v>
      </c>
      <c r="I5934" t="s">
        <v>5792</v>
      </c>
      <c r="K5934" t="s">
        <v>5792</v>
      </c>
      <c r="AD5934" t="str">
        <f t="shared" si="278"/>
        <v xml:space="preserve">Investícia a údržba majetku </v>
      </c>
    </row>
    <row r="5935" spans="1:30" x14ac:dyDescent="0.3">
      <c r="A5935" s="3">
        <v>44923</v>
      </c>
      <c r="B5935" s="2">
        <f t="shared" si="277"/>
        <v>2022</v>
      </c>
      <c r="C5935" s="2">
        <f t="shared" si="276"/>
        <v>12</v>
      </c>
      <c r="D5935">
        <v>1770</v>
      </c>
      <c r="E5935" t="s">
        <v>2306</v>
      </c>
      <c r="F5935" s="4">
        <v>47188049</v>
      </c>
      <c r="G5935" s="2">
        <v>450</v>
      </c>
      <c r="I5935" t="s">
        <v>5792</v>
      </c>
      <c r="K5935" t="s">
        <v>5792</v>
      </c>
      <c r="AD5935" t="str">
        <f t="shared" si="278"/>
        <v xml:space="preserve">Investícia a údržba majetku </v>
      </c>
    </row>
    <row r="5936" spans="1:30" x14ac:dyDescent="0.3">
      <c r="A5936" s="3">
        <v>44923</v>
      </c>
      <c r="B5936" s="2">
        <f t="shared" si="277"/>
        <v>2022</v>
      </c>
      <c r="C5936" s="2">
        <f t="shared" si="276"/>
        <v>12</v>
      </c>
      <c r="D5936">
        <v>1769</v>
      </c>
      <c r="E5936" t="s">
        <v>2307</v>
      </c>
      <c r="F5936" s="4">
        <v>47188049</v>
      </c>
      <c r="G5936" s="2">
        <v>883.32</v>
      </c>
      <c r="I5936" t="s">
        <v>5792</v>
      </c>
      <c r="K5936" t="s">
        <v>5792</v>
      </c>
      <c r="AD5936" t="str">
        <f t="shared" si="278"/>
        <v xml:space="preserve">Investícia a údržba majetku </v>
      </c>
    </row>
    <row r="5937" spans="1:30" x14ac:dyDescent="0.3">
      <c r="A5937" s="3">
        <v>44923</v>
      </c>
      <c r="B5937" s="2">
        <f t="shared" si="277"/>
        <v>2022</v>
      </c>
      <c r="C5937" s="2">
        <f t="shared" si="276"/>
        <v>12</v>
      </c>
      <c r="D5937">
        <v>1768</v>
      </c>
      <c r="E5937" t="s">
        <v>2308</v>
      </c>
      <c r="F5937" s="4">
        <v>47188049</v>
      </c>
      <c r="G5937" s="2">
        <v>318</v>
      </c>
      <c r="I5937" t="s">
        <v>5792</v>
      </c>
      <c r="K5937" t="s">
        <v>5792</v>
      </c>
      <c r="AD5937" t="str">
        <f t="shared" si="278"/>
        <v xml:space="preserve">Investícia a údržba majetku </v>
      </c>
    </row>
    <row r="5938" spans="1:30" x14ac:dyDescent="0.3">
      <c r="A5938" s="3">
        <v>44867</v>
      </c>
      <c r="B5938" s="2">
        <f t="shared" si="277"/>
        <v>2022</v>
      </c>
      <c r="C5938" s="2">
        <f t="shared" si="276"/>
        <v>11</v>
      </c>
      <c r="D5938">
        <v>1404</v>
      </c>
      <c r="E5938" t="s">
        <v>2624</v>
      </c>
      <c r="F5938" s="4">
        <v>47188049</v>
      </c>
      <c r="G5938" s="2">
        <v>4486.2</v>
      </c>
      <c r="I5938" t="s">
        <v>5792</v>
      </c>
      <c r="K5938" t="s">
        <v>5792</v>
      </c>
      <c r="AD5938" t="str">
        <f t="shared" si="278"/>
        <v xml:space="preserve">Investícia a údržba majetku </v>
      </c>
    </row>
    <row r="5939" spans="1:30" x14ac:dyDescent="0.3">
      <c r="A5939" s="3">
        <v>44855</v>
      </c>
      <c r="B5939" s="2">
        <f t="shared" si="277"/>
        <v>2022</v>
      </c>
      <c r="C5939" s="2">
        <f t="shared" si="276"/>
        <v>10</v>
      </c>
      <c r="D5939">
        <v>1290</v>
      </c>
      <c r="E5939" t="s">
        <v>2679</v>
      </c>
      <c r="F5939" s="4">
        <v>47188049</v>
      </c>
      <c r="G5939" s="2">
        <v>3456</v>
      </c>
      <c r="I5939" t="s">
        <v>5792</v>
      </c>
      <c r="K5939" t="s">
        <v>5792</v>
      </c>
      <c r="AD5939" t="str">
        <f t="shared" si="278"/>
        <v xml:space="preserve">Investícia a údržba majetku </v>
      </c>
    </row>
    <row r="5940" spans="1:30" x14ac:dyDescent="0.3">
      <c r="A5940" s="3">
        <v>44830</v>
      </c>
      <c r="B5940" s="2">
        <f t="shared" si="277"/>
        <v>2022</v>
      </c>
      <c r="C5940" s="2">
        <f t="shared" si="276"/>
        <v>9</v>
      </c>
      <c r="D5940">
        <v>1267</v>
      </c>
      <c r="E5940" t="s">
        <v>2624</v>
      </c>
      <c r="F5940" s="4">
        <v>47188049</v>
      </c>
      <c r="G5940" s="2">
        <v>168183.48</v>
      </c>
      <c r="I5940" t="s">
        <v>5792</v>
      </c>
      <c r="K5940" t="s">
        <v>5792</v>
      </c>
      <c r="AD5940" t="str">
        <f t="shared" si="278"/>
        <v xml:space="preserve">Investícia a údržba majetku </v>
      </c>
    </row>
    <row r="5941" spans="1:30" x14ac:dyDescent="0.3">
      <c r="A5941" s="3">
        <v>44207</v>
      </c>
      <c r="B5941" s="2">
        <f t="shared" si="277"/>
        <v>2021</v>
      </c>
      <c r="C5941" s="2">
        <f t="shared" si="276"/>
        <v>1</v>
      </c>
      <c r="D5941" s="2">
        <v>2277</v>
      </c>
      <c r="E5941" t="s">
        <v>5776</v>
      </c>
      <c r="F5941" s="4">
        <v>47204281</v>
      </c>
      <c r="G5941" s="2">
        <v>420</v>
      </c>
      <c r="I5941" t="s">
        <v>5792</v>
      </c>
      <c r="R5941" t="s">
        <v>5792</v>
      </c>
      <c r="AD5941" t="str">
        <f t="shared" si="278"/>
        <v xml:space="preserve">Právne a porad. služby </v>
      </c>
    </row>
    <row r="5942" spans="1:30" x14ac:dyDescent="0.3">
      <c r="A5942" s="3">
        <v>45063</v>
      </c>
      <c r="B5942" s="2">
        <f t="shared" si="277"/>
        <v>2023</v>
      </c>
      <c r="C5942" s="2">
        <f t="shared" si="276"/>
        <v>5</v>
      </c>
      <c r="D5942" s="2">
        <v>341</v>
      </c>
      <c r="E5942" t="s">
        <v>1599</v>
      </c>
      <c r="F5942" s="4">
        <v>47205369</v>
      </c>
      <c r="G5942" s="2">
        <v>11844</v>
      </c>
      <c r="H5942" t="s">
        <v>5792</v>
      </c>
      <c r="U5942" t="s">
        <v>5792</v>
      </c>
      <c r="AD5942" t="str">
        <f t="shared" si="278"/>
        <v xml:space="preserve">Doprava </v>
      </c>
    </row>
    <row r="5943" spans="1:30" x14ac:dyDescent="0.3">
      <c r="A5943" s="3">
        <v>44916</v>
      </c>
      <c r="B5943" s="2">
        <f t="shared" si="277"/>
        <v>2022</v>
      </c>
      <c r="C5943" s="2">
        <f t="shared" si="276"/>
        <v>12</v>
      </c>
      <c r="D5943">
        <v>1661</v>
      </c>
      <c r="E5943" t="s">
        <v>2350</v>
      </c>
      <c r="F5943" s="4">
        <v>47205369</v>
      </c>
      <c r="G5943" s="2">
        <v>4760</v>
      </c>
      <c r="I5943" t="s">
        <v>5792</v>
      </c>
      <c r="U5943" t="s">
        <v>5792</v>
      </c>
      <c r="AD5943" t="str">
        <f t="shared" si="278"/>
        <v xml:space="preserve">Doprava </v>
      </c>
    </row>
    <row r="5944" spans="1:30" x14ac:dyDescent="0.3">
      <c r="A5944" s="3">
        <v>44900</v>
      </c>
      <c r="B5944" s="2">
        <f t="shared" si="277"/>
        <v>2022</v>
      </c>
      <c r="C5944" s="2">
        <f t="shared" si="276"/>
        <v>12</v>
      </c>
      <c r="D5944">
        <v>1561</v>
      </c>
      <c r="E5944" t="s">
        <v>2456</v>
      </c>
      <c r="F5944" s="4">
        <v>47229632</v>
      </c>
      <c r="G5944" s="2">
        <v>56</v>
      </c>
      <c r="I5944" t="s">
        <v>5792</v>
      </c>
      <c r="K5944" t="s">
        <v>5792</v>
      </c>
      <c r="AD5944" t="str">
        <f t="shared" si="278"/>
        <v xml:space="preserve">Investícia a údržba majetku </v>
      </c>
    </row>
    <row r="5945" spans="1:30" x14ac:dyDescent="0.3">
      <c r="A5945" s="3">
        <v>44522</v>
      </c>
      <c r="B5945" s="2">
        <f t="shared" si="277"/>
        <v>2021</v>
      </c>
      <c r="C5945" s="2">
        <f t="shared" si="276"/>
        <v>11</v>
      </c>
      <c r="D5945" s="2">
        <v>1543</v>
      </c>
      <c r="E5945" t="s">
        <v>4295</v>
      </c>
      <c r="F5945" s="4">
        <v>47229632</v>
      </c>
      <c r="G5945" s="2">
        <v>80</v>
      </c>
      <c r="I5945" t="s">
        <v>5792</v>
      </c>
      <c r="K5945" t="s">
        <v>5792</v>
      </c>
      <c r="AD5945" t="str">
        <f t="shared" si="278"/>
        <v xml:space="preserve">Investícia a údržba majetku </v>
      </c>
    </row>
    <row r="5946" spans="1:30" x14ac:dyDescent="0.3">
      <c r="A5946" s="3">
        <v>45306</v>
      </c>
      <c r="B5946" s="2">
        <f t="shared" si="277"/>
        <v>2024</v>
      </c>
      <c r="C5946" s="2">
        <f t="shared" si="276"/>
        <v>1</v>
      </c>
      <c r="D5946" s="2">
        <v>1640</v>
      </c>
      <c r="E5946" t="s">
        <v>63</v>
      </c>
      <c r="F5946" s="4">
        <v>47239875</v>
      </c>
      <c r="G5946" s="2">
        <v>2520</v>
      </c>
      <c r="I5946" t="s">
        <v>5792</v>
      </c>
      <c r="R5946" t="s">
        <v>5792</v>
      </c>
      <c r="AD5946" t="str">
        <f t="shared" si="278"/>
        <v xml:space="preserve">Právne a porad. služby </v>
      </c>
    </row>
    <row r="5947" spans="1:30" x14ac:dyDescent="0.3">
      <c r="A5947" s="3">
        <v>45279</v>
      </c>
      <c r="B5947" s="2">
        <f t="shared" si="277"/>
        <v>2023</v>
      </c>
      <c r="C5947" s="2">
        <f t="shared" si="276"/>
        <v>12</v>
      </c>
      <c r="D5947" s="2">
        <v>1497</v>
      </c>
      <c r="E5947" t="s">
        <v>298</v>
      </c>
      <c r="F5947" s="4">
        <v>47239875</v>
      </c>
      <c r="G5947" s="2">
        <v>1344</v>
      </c>
      <c r="I5947" t="s">
        <v>5792</v>
      </c>
      <c r="R5947" t="s">
        <v>5792</v>
      </c>
      <c r="AD5947" t="str">
        <f t="shared" si="278"/>
        <v xml:space="preserve">Právne a porad. služby </v>
      </c>
    </row>
    <row r="5948" spans="1:30" x14ac:dyDescent="0.3">
      <c r="A5948" s="3">
        <v>45252</v>
      </c>
      <c r="B5948" s="2">
        <f t="shared" si="277"/>
        <v>2023</v>
      </c>
      <c r="C5948" s="2">
        <f t="shared" si="276"/>
        <v>11</v>
      </c>
      <c r="D5948" s="2">
        <v>1355</v>
      </c>
      <c r="E5948" t="s">
        <v>556</v>
      </c>
      <c r="F5948" s="4">
        <v>47239875</v>
      </c>
      <c r="G5948" s="2">
        <v>2160</v>
      </c>
      <c r="I5948" t="s">
        <v>5792</v>
      </c>
      <c r="R5948" t="s">
        <v>5792</v>
      </c>
      <c r="AD5948" t="str">
        <f t="shared" si="278"/>
        <v xml:space="preserve">Právne a porad. služby </v>
      </c>
    </row>
    <row r="5949" spans="1:30" x14ac:dyDescent="0.3">
      <c r="A5949" s="3">
        <v>45223</v>
      </c>
      <c r="B5949" s="2">
        <f t="shared" si="277"/>
        <v>2023</v>
      </c>
      <c r="C5949" s="2">
        <f t="shared" si="276"/>
        <v>10</v>
      </c>
      <c r="D5949" s="2">
        <v>1179</v>
      </c>
      <c r="E5949" t="s">
        <v>745</v>
      </c>
      <c r="F5949" s="4">
        <v>47239875</v>
      </c>
      <c r="G5949" s="2">
        <v>2160</v>
      </c>
      <c r="I5949" t="s">
        <v>5792</v>
      </c>
      <c r="R5949" t="s">
        <v>5792</v>
      </c>
      <c r="AD5949" t="str">
        <f t="shared" si="278"/>
        <v xml:space="preserve">Právne a porad. služby </v>
      </c>
    </row>
    <row r="5950" spans="1:30" x14ac:dyDescent="0.3">
      <c r="A5950" s="3">
        <v>45190</v>
      </c>
      <c r="B5950" s="2">
        <f t="shared" si="277"/>
        <v>2023</v>
      </c>
      <c r="C5950" s="2">
        <f t="shared" si="276"/>
        <v>9</v>
      </c>
      <c r="D5950" s="2">
        <v>1042</v>
      </c>
      <c r="E5950" t="s">
        <v>934</v>
      </c>
      <c r="F5950" s="4">
        <v>47239875</v>
      </c>
      <c r="G5950" s="2">
        <v>2160</v>
      </c>
      <c r="I5950" t="s">
        <v>5792</v>
      </c>
      <c r="R5950" t="s">
        <v>5792</v>
      </c>
      <c r="AD5950" t="str">
        <f t="shared" si="278"/>
        <v xml:space="preserve">Právne a porad. služby </v>
      </c>
    </row>
    <row r="5951" spans="1:30" x14ac:dyDescent="0.3">
      <c r="A5951" s="3">
        <v>45159</v>
      </c>
      <c r="B5951" s="2">
        <f t="shared" si="277"/>
        <v>2023</v>
      </c>
      <c r="C5951" s="2">
        <f t="shared" si="276"/>
        <v>8</v>
      </c>
      <c r="D5951" s="2">
        <v>847</v>
      </c>
      <c r="E5951" t="s">
        <v>1114</v>
      </c>
      <c r="F5951" s="4">
        <v>47239875</v>
      </c>
      <c r="G5951" s="2">
        <v>2160</v>
      </c>
      <c r="I5951" t="s">
        <v>5792</v>
      </c>
      <c r="R5951" t="s">
        <v>5792</v>
      </c>
      <c r="AD5951" t="str">
        <f t="shared" si="278"/>
        <v xml:space="preserve">Právne a porad. služby </v>
      </c>
    </row>
    <row r="5952" spans="1:30" x14ac:dyDescent="0.3">
      <c r="A5952" s="3">
        <v>45127</v>
      </c>
      <c r="B5952" s="2">
        <f t="shared" si="277"/>
        <v>2023</v>
      </c>
      <c r="C5952" s="2">
        <f t="shared" si="276"/>
        <v>7</v>
      </c>
      <c r="D5952" s="2">
        <v>710</v>
      </c>
      <c r="E5952" t="s">
        <v>1275</v>
      </c>
      <c r="F5952" s="4">
        <v>47239875</v>
      </c>
      <c r="G5952" s="2">
        <v>2160</v>
      </c>
      <c r="I5952" t="s">
        <v>5792</v>
      </c>
      <c r="R5952" t="s">
        <v>5792</v>
      </c>
      <c r="AD5952" t="str">
        <f t="shared" si="278"/>
        <v xml:space="preserve">Právne a porad. služby </v>
      </c>
    </row>
    <row r="5953" spans="1:30" x14ac:dyDescent="0.3">
      <c r="A5953" s="3">
        <v>45099</v>
      </c>
      <c r="B5953" s="2">
        <f t="shared" si="277"/>
        <v>2023</v>
      </c>
      <c r="C5953" s="2">
        <f t="shared" si="276"/>
        <v>6</v>
      </c>
      <c r="D5953" s="2">
        <v>604</v>
      </c>
      <c r="E5953" t="s">
        <v>1412</v>
      </c>
      <c r="F5953" s="4">
        <v>47239875</v>
      </c>
      <c r="G5953" s="2">
        <v>2160</v>
      </c>
      <c r="I5953" t="s">
        <v>5792</v>
      </c>
      <c r="R5953" t="s">
        <v>5792</v>
      </c>
      <c r="AD5953" t="str">
        <f t="shared" si="278"/>
        <v xml:space="preserve">Právne a porad. služby </v>
      </c>
    </row>
    <row r="5954" spans="1:30" x14ac:dyDescent="0.3">
      <c r="A5954" s="3">
        <v>45063</v>
      </c>
      <c r="B5954" s="2">
        <f t="shared" si="277"/>
        <v>2023</v>
      </c>
      <c r="C5954" s="2">
        <f t="shared" ref="C5954:C6017" si="279">MONTH(A5954)</f>
        <v>5</v>
      </c>
      <c r="D5954" s="2">
        <v>440</v>
      </c>
      <c r="E5954" t="s">
        <v>1610</v>
      </c>
      <c r="F5954" s="4">
        <v>47239875</v>
      </c>
      <c r="G5954" s="2">
        <v>2160</v>
      </c>
      <c r="I5954" t="s">
        <v>5792</v>
      </c>
      <c r="R5954" t="s">
        <v>5792</v>
      </c>
      <c r="AD5954" t="str">
        <f t="shared" si="278"/>
        <v xml:space="preserve">Právne a porad. služby </v>
      </c>
    </row>
    <row r="5955" spans="1:30" x14ac:dyDescent="0.3">
      <c r="A5955" s="3">
        <v>45036</v>
      </c>
      <c r="B5955" s="2">
        <f t="shared" ref="B5955:B6018" si="280">YEAR(A5955)</f>
        <v>2023</v>
      </c>
      <c r="C5955" s="2">
        <f t="shared" si="279"/>
        <v>4</v>
      </c>
      <c r="D5955" s="2">
        <v>291</v>
      </c>
      <c r="E5955" t="s">
        <v>1764</v>
      </c>
      <c r="F5955" s="4">
        <v>47239875</v>
      </c>
      <c r="G5955" s="2">
        <v>2160</v>
      </c>
      <c r="I5955" t="s">
        <v>5792</v>
      </c>
      <c r="R5955" t="s">
        <v>5792</v>
      </c>
      <c r="AD5955" t="str">
        <f t="shared" ref="AD5955:AD6018" si="281">_xlfn.CONCAT(IF($K5955="x",_xlfn.CONCAT($K$1, " "),""),IF($L5955="x",_xlfn.CONCAT($L$1, " "),""),IF($M5955="x",_xlfn.CONCAT($M$1, " "),""),IF($N5955="x",_xlfn.CONCAT($N$1, " "),""),IF($O5955="x",_xlfn.CONCAT($O$1, " "),""),IF($P5955="x",_xlfn.CONCAT($P$1, " "),""),IF($Q5955="x",_xlfn.CONCAT($Q$1, " "),""),IF($R5955="x",_xlfn.CONCAT($R$1, " "),""),IF($S5955="x",_xlfn.CONCAT($S$1, " "),""), IF($T5955="x",_xlfn.CONCAT($T$1, " "),""),IF($U5955="x",_xlfn.CONCAT($U$1, " "),""),IF($V5955="x",_xlfn.CONCAT($V$1, " "),""),IF($W5955="x",_xlfn.CONCAT($W$1, " "),""),IF($X5955="x",_xlfn.CONCAT($X$1, " "),""),IF($Y5955="x",_xlfn.CONCAT($Y$1, " "),""),IF($Z5955="x",_xlfn.CONCAT($Z$1, " "),""),IF($AA5955="x",_xlfn.CONCAT($AA$1, " "),""),IF($AB5955="x",_xlfn.CONCAT($AB$1, " "),""),IF($AC5955="x",_xlfn.CONCAT($AC$1, " "),""))</f>
        <v xml:space="preserve">Právne a porad. služby </v>
      </c>
    </row>
    <row r="5956" spans="1:30" x14ac:dyDescent="0.3">
      <c r="A5956" s="3">
        <v>45008</v>
      </c>
      <c r="B5956" s="2">
        <f t="shared" si="280"/>
        <v>2023</v>
      </c>
      <c r="C5956" s="2">
        <f t="shared" si="279"/>
        <v>3</v>
      </c>
      <c r="D5956" s="2">
        <v>233</v>
      </c>
      <c r="E5956" t="s">
        <v>1879</v>
      </c>
      <c r="F5956" s="4">
        <v>47239875</v>
      </c>
      <c r="G5956" s="2">
        <v>2160</v>
      </c>
      <c r="I5956" t="s">
        <v>5792</v>
      </c>
      <c r="R5956" t="s">
        <v>5792</v>
      </c>
      <c r="AD5956" t="str">
        <f t="shared" si="281"/>
        <v xml:space="preserve">Právne a porad. služby </v>
      </c>
    </row>
    <row r="5957" spans="1:30" x14ac:dyDescent="0.3">
      <c r="A5957" s="3">
        <v>44986</v>
      </c>
      <c r="B5957" s="2">
        <f t="shared" si="280"/>
        <v>2023</v>
      </c>
      <c r="C5957" s="2">
        <f t="shared" si="279"/>
        <v>3</v>
      </c>
      <c r="D5957" s="2">
        <v>118</v>
      </c>
      <c r="E5957" t="s">
        <v>1990</v>
      </c>
      <c r="F5957" s="4">
        <v>47239875</v>
      </c>
      <c r="G5957" s="2">
        <v>2160</v>
      </c>
      <c r="I5957" t="s">
        <v>5792</v>
      </c>
      <c r="R5957" t="s">
        <v>5792</v>
      </c>
      <c r="AD5957" t="str">
        <f t="shared" si="281"/>
        <v xml:space="preserve">Právne a porad. služby </v>
      </c>
    </row>
    <row r="5958" spans="1:30" x14ac:dyDescent="0.3">
      <c r="A5958" s="3">
        <v>44949</v>
      </c>
      <c r="B5958" s="2">
        <f t="shared" si="280"/>
        <v>2023</v>
      </c>
      <c r="C5958" s="2">
        <f t="shared" si="279"/>
        <v>1</v>
      </c>
      <c r="D5958" s="2">
        <v>1964</v>
      </c>
      <c r="E5958" t="s">
        <v>2138</v>
      </c>
      <c r="F5958" s="4">
        <v>47239875</v>
      </c>
      <c r="G5958" s="2">
        <v>2160</v>
      </c>
      <c r="I5958" t="s">
        <v>5792</v>
      </c>
      <c r="R5958" t="s">
        <v>5792</v>
      </c>
      <c r="AD5958" t="str">
        <f t="shared" si="281"/>
        <v xml:space="preserve">Právne a porad. služby </v>
      </c>
    </row>
    <row r="5959" spans="1:30" x14ac:dyDescent="0.3">
      <c r="A5959" s="3">
        <v>44916</v>
      </c>
      <c r="B5959" s="2">
        <f t="shared" si="280"/>
        <v>2022</v>
      </c>
      <c r="C5959" s="2">
        <f t="shared" si="279"/>
        <v>12</v>
      </c>
      <c r="D5959">
        <v>1806</v>
      </c>
      <c r="E5959" t="s">
        <v>2344</v>
      </c>
      <c r="F5959" s="4">
        <v>47239875</v>
      </c>
      <c r="G5959" s="2">
        <v>1368</v>
      </c>
      <c r="I5959" t="s">
        <v>5792</v>
      </c>
      <c r="R5959" t="s">
        <v>5792</v>
      </c>
      <c r="AD5959" t="str">
        <f t="shared" si="281"/>
        <v xml:space="preserve">Právne a porad. služby </v>
      </c>
    </row>
    <row r="5960" spans="1:30" x14ac:dyDescent="0.3">
      <c r="A5960" s="3">
        <v>44893</v>
      </c>
      <c r="B5960" s="2">
        <f t="shared" si="280"/>
        <v>2022</v>
      </c>
      <c r="C5960" s="2">
        <f t="shared" si="279"/>
        <v>11</v>
      </c>
      <c r="D5960">
        <v>1606</v>
      </c>
      <c r="E5960" t="s">
        <v>2507</v>
      </c>
      <c r="F5960" s="4">
        <v>47239875</v>
      </c>
      <c r="G5960" s="2">
        <v>1680</v>
      </c>
      <c r="I5960" t="s">
        <v>5792</v>
      </c>
      <c r="R5960" t="s">
        <v>5792</v>
      </c>
      <c r="AD5960" t="str">
        <f t="shared" si="281"/>
        <v xml:space="preserve">Právne a porad. služby </v>
      </c>
    </row>
    <row r="5961" spans="1:30" x14ac:dyDescent="0.3">
      <c r="A5961" s="3">
        <v>44855</v>
      </c>
      <c r="B5961" s="2">
        <f t="shared" si="280"/>
        <v>2022</v>
      </c>
      <c r="C5961" s="2">
        <f t="shared" si="279"/>
        <v>10</v>
      </c>
      <c r="D5961">
        <v>1399</v>
      </c>
      <c r="E5961" t="s">
        <v>2666</v>
      </c>
      <c r="F5961" s="4">
        <v>47239875</v>
      </c>
      <c r="G5961" s="2">
        <v>1680</v>
      </c>
      <c r="I5961" t="s">
        <v>5792</v>
      </c>
      <c r="R5961" t="s">
        <v>5792</v>
      </c>
      <c r="AD5961" t="str">
        <f t="shared" si="281"/>
        <v xml:space="preserve">Právne a porad. služby </v>
      </c>
    </row>
    <row r="5962" spans="1:30" x14ac:dyDescent="0.3">
      <c r="A5962" s="3">
        <v>44830</v>
      </c>
      <c r="B5962" s="2">
        <f t="shared" si="280"/>
        <v>2022</v>
      </c>
      <c r="C5962" s="2">
        <f t="shared" si="279"/>
        <v>9</v>
      </c>
      <c r="D5962">
        <v>1287</v>
      </c>
      <c r="E5962" t="s">
        <v>2776</v>
      </c>
      <c r="F5962" s="4">
        <v>47239875</v>
      </c>
      <c r="G5962" s="2">
        <v>1680</v>
      </c>
      <c r="I5962" t="s">
        <v>5792</v>
      </c>
      <c r="R5962" t="s">
        <v>5792</v>
      </c>
      <c r="AD5962" t="str">
        <f t="shared" si="281"/>
        <v xml:space="preserve">Právne a porad. služby </v>
      </c>
    </row>
    <row r="5963" spans="1:30" x14ac:dyDescent="0.3">
      <c r="A5963" s="3">
        <v>44789</v>
      </c>
      <c r="B5963" s="2">
        <f t="shared" si="280"/>
        <v>2022</v>
      </c>
      <c r="C5963" s="2">
        <f t="shared" si="279"/>
        <v>8</v>
      </c>
      <c r="D5963">
        <v>1106</v>
      </c>
      <c r="E5963" t="s">
        <v>2918</v>
      </c>
      <c r="F5963" s="4">
        <v>47239875</v>
      </c>
      <c r="G5963" s="2">
        <v>1680</v>
      </c>
      <c r="I5963" t="s">
        <v>5792</v>
      </c>
      <c r="R5963" t="s">
        <v>5792</v>
      </c>
      <c r="AD5963" t="str">
        <f t="shared" si="281"/>
        <v xml:space="preserve">Právne a porad. služby </v>
      </c>
    </row>
    <row r="5964" spans="1:30" x14ac:dyDescent="0.3">
      <c r="A5964" s="3">
        <v>44763</v>
      </c>
      <c r="B5964" s="2">
        <f t="shared" si="280"/>
        <v>2022</v>
      </c>
      <c r="C5964" s="2">
        <f t="shared" si="279"/>
        <v>7</v>
      </c>
      <c r="D5964">
        <v>1007</v>
      </c>
      <c r="E5964" t="s">
        <v>3030</v>
      </c>
      <c r="F5964" s="4">
        <v>47239875</v>
      </c>
      <c r="G5964" s="2">
        <v>1680</v>
      </c>
      <c r="I5964" t="s">
        <v>5792</v>
      </c>
      <c r="R5964" t="s">
        <v>5792</v>
      </c>
      <c r="AD5964" t="str">
        <f t="shared" si="281"/>
        <v xml:space="preserve">Právne a porad. služby </v>
      </c>
    </row>
    <row r="5965" spans="1:30" x14ac:dyDescent="0.3">
      <c r="A5965" s="3">
        <v>44733</v>
      </c>
      <c r="B5965" s="2">
        <f t="shared" si="280"/>
        <v>2022</v>
      </c>
      <c r="C5965" s="2">
        <f t="shared" si="279"/>
        <v>6</v>
      </c>
      <c r="D5965">
        <v>850</v>
      </c>
      <c r="E5965" t="s">
        <v>3185</v>
      </c>
      <c r="F5965" s="4">
        <v>47239875</v>
      </c>
      <c r="G5965" s="2">
        <v>1680</v>
      </c>
      <c r="I5965" t="s">
        <v>5792</v>
      </c>
      <c r="R5965" t="s">
        <v>5792</v>
      </c>
      <c r="AD5965" t="str">
        <f t="shared" si="281"/>
        <v xml:space="preserve">Právne a porad. služby </v>
      </c>
    </row>
    <row r="5966" spans="1:30" x14ac:dyDescent="0.3">
      <c r="A5966" s="3">
        <v>44701</v>
      </c>
      <c r="B5966" s="2">
        <f t="shared" si="280"/>
        <v>2022</v>
      </c>
      <c r="C5966" s="2">
        <f t="shared" si="279"/>
        <v>5</v>
      </c>
      <c r="D5966">
        <v>685</v>
      </c>
      <c r="E5966" t="s">
        <v>3332</v>
      </c>
      <c r="F5966" s="4">
        <v>47239875</v>
      </c>
      <c r="G5966" s="2">
        <v>1680</v>
      </c>
      <c r="I5966" t="s">
        <v>5792</v>
      </c>
      <c r="R5966" t="s">
        <v>5792</v>
      </c>
      <c r="AD5966" t="str">
        <f t="shared" si="281"/>
        <v xml:space="preserve">Právne a porad. služby </v>
      </c>
    </row>
    <row r="5967" spans="1:30" x14ac:dyDescent="0.3">
      <c r="A5967" s="3">
        <v>44673</v>
      </c>
      <c r="B5967" s="2">
        <f t="shared" si="280"/>
        <v>2022</v>
      </c>
      <c r="C5967" s="2">
        <f t="shared" si="279"/>
        <v>4</v>
      </c>
      <c r="D5967">
        <v>513</v>
      </c>
      <c r="E5967" t="s">
        <v>3456</v>
      </c>
      <c r="F5967" s="4">
        <v>47239875</v>
      </c>
      <c r="G5967" s="2">
        <v>1680</v>
      </c>
      <c r="I5967" t="s">
        <v>5792</v>
      </c>
      <c r="R5967" t="s">
        <v>5792</v>
      </c>
      <c r="AD5967" t="str">
        <f t="shared" si="281"/>
        <v xml:space="preserve">Právne a porad. služby </v>
      </c>
    </row>
    <row r="5968" spans="1:30" x14ac:dyDescent="0.3">
      <c r="A5968" s="3">
        <v>44637</v>
      </c>
      <c r="B5968" s="2">
        <f t="shared" si="280"/>
        <v>2022</v>
      </c>
      <c r="C5968" s="2">
        <f t="shared" si="279"/>
        <v>3</v>
      </c>
      <c r="D5968">
        <v>275</v>
      </c>
      <c r="E5968" t="s">
        <v>3654</v>
      </c>
      <c r="F5968" s="4">
        <v>47239875</v>
      </c>
      <c r="G5968" s="2">
        <v>1680</v>
      </c>
      <c r="I5968" t="s">
        <v>5792</v>
      </c>
      <c r="R5968" t="s">
        <v>5792</v>
      </c>
      <c r="AD5968" t="str">
        <f t="shared" si="281"/>
        <v xml:space="preserve">Právne a porad. služby </v>
      </c>
    </row>
    <row r="5969" spans="1:30" x14ac:dyDescent="0.3">
      <c r="A5969" s="3">
        <v>44608</v>
      </c>
      <c r="B5969" s="2">
        <f t="shared" si="280"/>
        <v>2022</v>
      </c>
      <c r="C5969" s="2">
        <f t="shared" si="279"/>
        <v>2</v>
      </c>
      <c r="D5969">
        <v>117</v>
      </c>
      <c r="E5969" t="s">
        <v>3772</v>
      </c>
      <c r="F5969" s="4">
        <v>47239875</v>
      </c>
      <c r="G5969" s="2">
        <v>1680</v>
      </c>
      <c r="I5969" t="s">
        <v>5792</v>
      </c>
      <c r="R5969" t="s">
        <v>5792</v>
      </c>
      <c r="AD5969" t="str">
        <f t="shared" si="281"/>
        <v xml:space="preserve">Právne a porad. služby </v>
      </c>
    </row>
    <row r="5970" spans="1:30" x14ac:dyDescent="0.3">
      <c r="A5970" s="3">
        <v>44582</v>
      </c>
      <c r="B5970" s="2">
        <f t="shared" si="280"/>
        <v>2022</v>
      </c>
      <c r="C5970" s="2">
        <f t="shared" si="279"/>
        <v>1</v>
      </c>
      <c r="D5970">
        <v>2011</v>
      </c>
      <c r="E5970" t="s">
        <v>3904</v>
      </c>
      <c r="F5970" s="4">
        <v>47239875</v>
      </c>
      <c r="G5970" s="2">
        <v>1571.62</v>
      </c>
      <c r="I5970" t="s">
        <v>5792</v>
      </c>
      <c r="R5970" t="s">
        <v>5792</v>
      </c>
      <c r="AD5970" t="str">
        <f t="shared" si="281"/>
        <v xml:space="preserve">Právne a porad. služby </v>
      </c>
    </row>
    <row r="5971" spans="1:30" x14ac:dyDescent="0.3">
      <c r="A5971" s="3">
        <v>44515</v>
      </c>
      <c r="B5971" s="2">
        <f t="shared" si="280"/>
        <v>2021</v>
      </c>
      <c r="C5971" s="2">
        <f t="shared" si="279"/>
        <v>11</v>
      </c>
      <c r="D5971" s="2">
        <v>1631</v>
      </c>
      <c r="E5971" t="s">
        <v>4345</v>
      </c>
      <c r="F5971" s="4">
        <v>47239875</v>
      </c>
      <c r="G5971" s="2">
        <v>1680</v>
      </c>
      <c r="I5971" t="s">
        <v>5792</v>
      </c>
      <c r="R5971" t="s">
        <v>5792</v>
      </c>
      <c r="AD5971" t="str">
        <f t="shared" si="281"/>
        <v xml:space="preserve">Právne a porad. služby </v>
      </c>
    </row>
    <row r="5972" spans="1:30" x14ac:dyDescent="0.3">
      <c r="A5972" s="3">
        <v>44484</v>
      </c>
      <c r="B5972" s="2">
        <f t="shared" si="280"/>
        <v>2021</v>
      </c>
      <c r="C5972" s="2">
        <f t="shared" si="279"/>
        <v>10</v>
      </c>
      <c r="D5972" s="2">
        <v>1456</v>
      </c>
      <c r="E5972" t="s">
        <v>4484</v>
      </c>
      <c r="F5972" s="4">
        <v>47239875</v>
      </c>
      <c r="G5972" s="2">
        <v>1680</v>
      </c>
      <c r="I5972" t="s">
        <v>5792</v>
      </c>
      <c r="R5972" t="s">
        <v>5792</v>
      </c>
      <c r="AD5972" t="str">
        <f t="shared" si="281"/>
        <v xml:space="preserve">Právne a porad. služby </v>
      </c>
    </row>
    <row r="5973" spans="1:30" x14ac:dyDescent="0.3">
      <c r="A5973" s="3">
        <v>44462</v>
      </c>
      <c r="B5973" s="2">
        <f t="shared" si="280"/>
        <v>2021</v>
      </c>
      <c r="C5973" s="2">
        <f t="shared" si="279"/>
        <v>9</v>
      </c>
      <c r="D5973" s="2">
        <v>1337</v>
      </c>
      <c r="E5973" t="s">
        <v>4587</v>
      </c>
      <c r="F5973" s="4">
        <v>47239875</v>
      </c>
      <c r="G5973" s="2">
        <v>1680</v>
      </c>
      <c r="I5973" t="s">
        <v>5792</v>
      </c>
      <c r="R5973" t="s">
        <v>5792</v>
      </c>
      <c r="AD5973" t="str">
        <f t="shared" si="281"/>
        <v xml:space="preserve">Právne a porad. služby </v>
      </c>
    </row>
    <row r="5974" spans="1:30" x14ac:dyDescent="0.3">
      <c r="A5974" s="3">
        <v>44424</v>
      </c>
      <c r="B5974" s="2">
        <f t="shared" si="280"/>
        <v>2021</v>
      </c>
      <c r="C5974" s="2">
        <f t="shared" si="279"/>
        <v>8</v>
      </c>
      <c r="D5974" s="2">
        <v>1110</v>
      </c>
      <c r="E5974" t="s">
        <v>4759</v>
      </c>
      <c r="F5974" s="4">
        <v>47239875</v>
      </c>
      <c r="G5974" s="2">
        <v>1680</v>
      </c>
      <c r="I5974" t="s">
        <v>5792</v>
      </c>
      <c r="R5974" t="s">
        <v>5792</v>
      </c>
      <c r="AD5974" t="str">
        <f t="shared" si="281"/>
        <v xml:space="preserve">Právne a porad. služby </v>
      </c>
    </row>
    <row r="5975" spans="1:30" x14ac:dyDescent="0.3">
      <c r="A5975" s="3">
        <v>44396</v>
      </c>
      <c r="B5975" s="2">
        <f t="shared" si="280"/>
        <v>2021</v>
      </c>
      <c r="C5975" s="2">
        <f t="shared" si="279"/>
        <v>7</v>
      </c>
      <c r="D5975" s="2">
        <v>931</v>
      </c>
      <c r="E5975" t="s">
        <v>4931</v>
      </c>
      <c r="F5975" s="4">
        <v>47239875</v>
      </c>
      <c r="G5975" s="2">
        <v>1680</v>
      </c>
      <c r="I5975" t="s">
        <v>5792</v>
      </c>
      <c r="R5975" t="s">
        <v>5792</v>
      </c>
      <c r="AD5975" t="str">
        <f t="shared" si="281"/>
        <v xml:space="preserve">Právne a porad. služby </v>
      </c>
    </row>
    <row r="5976" spans="1:30" x14ac:dyDescent="0.3">
      <c r="A5976" s="3">
        <v>44356</v>
      </c>
      <c r="B5976" s="2">
        <f t="shared" si="280"/>
        <v>2021</v>
      </c>
      <c r="C5976" s="2">
        <f t="shared" si="279"/>
        <v>6</v>
      </c>
      <c r="D5976" s="2">
        <v>751</v>
      </c>
      <c r="E5976" t="s">
        <v>5061</v>
      </c>
      <c r="F5976" s="4">
        <v>47239875</v>
      </c>
      <c r="G5976" s="2">
        <v>1680</v>
      </c>
      <c r="I5976" t="s">
        <v>5792</v>
      </c>
      <c r="R5976" t="s">
        <v>5792</v>
      </c>
      <c r="AD5976" t="str">
        <f t="shared" si="281"/>
        <v xml:space="preserve">Právne a porad. služby </v>
      </c>
    </row>
    <row r="5977" spans="1:30" x14ac:dyDescent="0.3">
      <c r="A5977" s="3">
        <v>44326</v>
      </c>
      <c r="B5977" s="2">
        <f t="shared" si="280"/>
        <v>2021</v>
      </c>
      <c r="C5977" s="2">
        <f t="shared" si="279"/>
        <v>5</v>
      </c>
      <c r="D5977" s="2">
        <v>584</v>
      </c>
      <c r="E5977" t="s">
        <v>5189</v>
      </c>
      <c r="F5977" s="4">
        <v>47239875</v>
      </c>
      <c r="G5977" s="2">
        <v>1680</v>
      </c>
      <c r="I5977" t="s">
        <v>5792</v>
      </c>
      <c r="R5977" t="s">
        <v>5792</v>
      </c>
      <c r="AD5977" t="str">
        <f t="shared" si="281"/>
        <v xml:space="preserve">Právne a porad. služby </v>
      </c>
    </row>
    <row r="5978" spans="1:30" x14ac:dyDescent="0.3">
      <c r="A5978" s="3">
        <v>44302</v>
      </c>
      <c r="B5978" s="2">
        <f t="shared" si="280"/>
        <v>2021</v>
      </c>
      <c r="C5978" s="2">
        <f t="shared" si="279"/>
        <v>4</v>
      </c>
      <c r="D5978" s="2">
        <v>413</v>
      </c>
      <c r="E5978" t="s">
        <v>5321</v>
      </c>
      <c r="F5978" s="4">
        <v>47239875</v>
      </c>
      <c r="G5978" s="2">
        <v>1680</v>
      </c>
      <c r="I5978" t="s">
        <v>5792</v>
      </c>
      <c r="R5978" t="s">
        <v>5792</v>
      </c>
      <c r="AD5978" t="str">
        <f t="shared" si="281"/>
        <v xml:space="preserve">Právne a porad. služby </v>
      </c>
    </row>
    <row r="5979" spans="1:30" x14ac:dyDescent="0.3">
      <c r="A5979" s="3">
        <v>44278</v>
      </c>
      <c r="B5979" s="2">
        <f t="shared" si="280"/>
        <v>2021</v>
      </c>
      <c r="C5979" s="2">
        <f t="shared" si="279"/>
        <v>3</v>
      </c>
      <c r="D5979" s="2">
        <v>320</v>
      </c>
      <c r="E5979" t="s">
        <v>5431</v>
      </c>
      <c r="F5979" s="4">
        <v>47239875</v>
      </c>
      <c r="G5979" s="2">
        <v>1680</v>
      </c>
      <c r="I5979" t="s">
        <v>5792</v>
      </c>
      <c r="R5979" t="s">
        <v>5792</v>
      </c>
      <c r="AD5979" t="str">
        <f t="shared" si="281"/>
        <v xml:space="preserve">Právne a porad. služby </v>
      </c>
    </row>
    <row r="5980" spans="1:30" x14ac:dyDescent="0.3">
      <c r="A5980" s="3">
        <v>44236</v>
      </c>
      <c r="B5980" s="2">
        <f t="shared" si="280"/>
        <v>2021</v>
      </c>
      <c r="C5980" s="2">
        <f t="shared" si="279"/>
        <v>2</v>
      </c>
      <c r="D5980" s="2">
        <v>90</v>
      </c>
      <c r="E5980" t="s">
        <v>5626</v>
      </c>
      <c r="F5980" s="4">
        <v>47239875</v>
      </c>
      <c r="G5980" s="2">
        <v>1680</v>
      </c>
      <c r="I5980" t="s">
        <v>5792</v>
      </c>
      <c r="R5980" t="s">
        <v>5792</v>
      </c>
      <c r="AD5980" t="str">
        <f t="shared" si="281"/>
        <v xml:space="preserve">Právne a porad. služby </v>
      </c>
    </row>
    <row r="5981" spans="1:30" x14ac:dyDescent="0.3">
      <c r="A5981" s="3">
        <v>44211</v>
      </c>
      <c r="B5981" s="2">
        <f t="shared" si="280"/>
        <v>2021</v>
      </c>
      <c r="C5981" s="2">
        <f t="shared" si="279"/>
        <v>1</v>
      </c>
      <c r="D5981" s="2">
        <v>2299</v>
      </c>
      <c r="E5981" t="s">
        <v>5766</v>
      </c>
      <c r="F5981" s="4">
        <v>47239875</v>
      </c>
      <c r="G5981" s="2">
        <v>1680</v>
      </c>
      <c r="I5981" t="s">
        <v>5792</v>
      </c>
      <c r="R5981" t="s">
        <v>5792</v>
      </c>
      <c r="AD5981" t="str">
        <f t="shared" si="281"/>
        <v xml:space="preserve">Právne a porad. služby </v>
      </c>
    </row>
    <row r="5982" spans="1:30" x14ac:dyDescent="0.3">
      <c r="A5982" s="3">
        <v>44286</v>
      </c>
      <c r="B5982" s="2">
        <f t="shared" si="280"/>
        <v>2021</v>
      </c>
      <c r="C5982" s="2">
        <f t="shared" si="279"/>
        <v>3</v>
      </c>
      <c r="D5982" s="2">
        <v>277</v>
      </c>
      <c r="E5982" t="s">
        <v>5370</v>
      </c>
      <c r="F5982" s="4">
        <v>47254432</v>
      </c>
      <c r="G5982" s="2">
        <v>1188</v>
      </c>
      <c r="I5982" t="s">
        <v>5792</v>
      </c>
      <c r="R5982" t="s">
        <v>5792</v>
      </c>
      <c r="AD5982" t="str">
        <f t="shared" si="281"/>
        <v xml:space="preserve">Právne a porad. služby </v>
      </c>
    </row>
    <row r="5983" spans="1:30" x14ac:dyDescent="0.3">
      <c r="A5983" s="3">
        <v>45075</v>
      </c>
      <c r="B5983" s="2">
        <f t="shared" si="280"/>
        <v>2023</v>
      </c>
      <c r="C5983" s="2">
        <f t="shared" si="279"/>
        <v>5</v>
      </c>
      <c r="D5983" s="2">
        <v>517</v>
      </c>
      <c r="E5983" t="s">
        <v>1547</v>
      </c>
      <c r="F5983" s="4">
        <v>47256281</v>
      </c>
      <c r="G5983" s="2">
        <v>119</v>
      </c>
      <c r="I5983" t="s">
        <v>5792</v>
      </c>
      <c r="X5983" t="s">
        <v>5792</v>
      </c>
      <c r="AD5983" t="str">
        <f t="shared" si="281"/>
        <v xml:space="preserve">Školenia, konferencie, semináre, časopisy </v>
      </c>
    </row>
    <row r="5984" spans="1:30" x14ac:dyDescent="0.3">
      <c r="A5984" s="3">
        <v>45063</v>
      </c>
      <c r="B5984" s="2">
        <f t="shared" si="280"/>
        <v>2023</v>
      </c>
      <c r="C5984" s="2">
        <f t="shared" si="279"/>
        <v>5</v>
      </c>
      <c r="D5984" s="2">
        <v>27</v>
      </c>
      <c r="E5984" t="s">
        <v>1547</v>
      </c>
      <c r="F5984" s="4">
        <v>47256281</v>
      </c>
      <c r="G5984" s="2">
        <v>119</v>
      </c>
      <c r="I5984" t="s">
        <v>5792</v>
      </c>
      <c r="X5984" t="s">
        <v>5792</v>
      </c>
      <c r="AD5984" t="str">
        <f t="shared" si="281"/>
        <v xml:space="preserve">Školenia, konferencie, semináre, časopisy </v>
      </c>
    </row>
    <row r="5985" spans="1:30" x14ac:dyDescent="0.3">
      <c r="A5985" s="3">
        <v>45043</v>
      </c>
      <c r="B5985" s="2">
        <f t="shared" si="280"/>
        <v>2023</v>
      </c>
      <c r="C5985" s="2">
        <f t="shared" si="279"/>
        <v>4</v>
      </c>
      <c r="D5985" s="2">
        <v>395</v>
      </c>
      <c r="E5985" t="s">
        <v>1692</v>
      </c>
      <c r="F5985" s="4">
        <v>47256281</v>
      </c>
      <c r="G5985" s="2">
        <v>93.6</v>
      </c>
      <c r="I5985" t="s">
        <v>5792</v>
      </c>
      <c r="X5985" t="s">
        <v>5792</v>
      </c>
      <c r="AD5985" t="str">
        <f t="shared" si="281"/>
        <v xml:space="preserve">Školenia, konferencie, semináre, časopisy </v>
      </c>
    </row>
    <row r="5986" spans="1:30" x14ac:dyDescent="0.3">
      <c r="A5986" s="3">
        <v>45041</v>
      </c>
      <c r="B5986" s="2">
        <f t="shared" si="280"/>
        <v>2023</v>
      </c>
      <c r="C5986" s="2">
        <f t="shared" si="279"/>
        <v>4</v>
      </c>
      <c r="D5986" s="2">
        <v>19</v>
      </c>
      <c r="E5986" t="s">
        <v>1755</v>
      </c>
      <c r="F5986" s="4">
        <v>47256281</v>
      </c>
      <c r="G5986" s="2">
        <v>93.6</v>
      </c>
      <c r="I5986" t="s">
        <v>5792</v>
      </c>
      <c r="X5986" t="s">
        <v>5792</v>
      </c>
      <c r="AD5986" t="str">
        <f t="shared" si="281"/>
        <v xml:space="preserve">Školenia, konferencie, semináre, časopisy </v>
      </c>
    </row>
    <row r="5987" spans="1:30" x14ac:dyDescent="0.3">
      <c r="A5987" s="3">
        <v>44686</v>
      </c>
      <c r="B5987" s="2">
        <f t="shared" si="280"/>
        <v>2022</v>
      </c>
      <c r="C5987" s="2">
        <f t="shared" si="279"/>
        <v>5</v>
      </c>
      <c r="D5987">
        <v>583</v>
      </c>
      <c r="E5987" t="s">
        <v>3400</v>
      </c>
      <c r="F5987" s="4">
        <v>47256281</v>
      </c>
      <c r="G5987" s="2">
        <v>94</v>
      </c>
      <c r="I5987" t="s">
        <v>5792</v>
      </c>
      <c r="X5987" t="s">
        <v>5792</v>
      </c>
      <c r="AD5987" t="str">
        <f t="shared" si="281"/>
        <v xml:space="preserve">Školenia, konferencie, semináre, časopisy </v>
      </c>
    </row>
    <row r="5988" spans="1:30" x14ac:dyDescent="0.3">
      <c r="A5988" s="3">
        <v>44678</v>
      </c>
      <c r="B5988" s="2">
        <f t="shared" si="280"/>
        <v>2022</v>
      </c>
      <c r="C5988" s="2">
        <f t="shared" si="279"/>
        <v>4</v>
      </c>
      <c r="D5988">
        <v>25</v>
      </c>
      <c r="E5988" t="s">
        <v>3439</v>
      </c>
      <c r="F5988" s="4">
        <v>47256281</v>
      </c>
      <c r="G5988" s="2">
        <v>94</v>
      </c>
      <c r="I5988" t="s">
        <v>5792</v>
      </c>
      <c r="X5988" t="s">
        <v>5792</v>
      </c>
      <c r="AD5988" t="str">
        <f t="shared" si="281"/>
        <v xml:space="preserve">Školenia, konferencie, semináre, časopisy </v>
      </c>
    </row>
    <row r="5989" spans="1:30" x14ac:dyDescent="0.3">
      <c r="A5989" s="3">
        <v>44320</v>
      </c>
      <c r="B5989" s="2">
        <f t="shared" si="280"/>
        <v>2021</v>
      </c>
      <c r="C5989" s="2">
        <f t="shared" si="279"/>
        <v>5</v>
      </c>
      <c r="D5989" s="2">
        <v>571</v>
      </c>
      <c r="E5989" t="s">
        <v>5219</v>
      </c>
      <c r="F5989" s="4">
        <v>47256281</v>
      </c>
      <c r="G5989" s="2">
        <v>94</v>
      </c>
      <c r="I5989" t="s">
        <v>5792</v>
      </c>
      <c r="X5989" t="s">
        <v>5792</v>
      </c>
      <c r="AD5989" t="str">
        <f t="shared" si="281"/>
        <v xml:space="preserve">Školenia, konferencie, semináre, časopisy </v>
      </c>
    </row>
    <row r="5990" spans="1:30" x14ac:dyDescent="0.3">
      <c r="A5990" s="3">
        <v>44313</v>
      </c>
      <c r="B5990" s="2">
        <f t="shared" si="280"/>
        <v>2021</v>
      </c>
      <c r="C5990" s="2">
        <f t="shared" si="279"/>
        <v>4</v>
      </c>
      <c r="D5990" s="2">
        <v>17</v>
      </c>
      <c r="E5990" t="s">
        <v>5219</v>
      </c>
      <c r="F5990" s="4">
        <v>47256281</v>
      </c>
      <c r="G5990" s="2">
        <v>94</v>
      </c>
      <c r="I5990" t="s">
        <v>5792</v>
      </c>
      <c r="X5990" t="s">
        <v>5792</v>
      </c>
      <c r="AD5990" t="str">
        <f t="shared" si="281"/>
        <v xml:space="preserve">Školenia, konferencie, semináre, časopisy </v>
      </c>
    </row>
    <row r="5991" spans="1:30" x14ac:dyDescent="0.3">
      <c r="A5991" s="3">
        <v>45279</v>
      </c>
      <c r="B5991" s="2">
        <f t="shared" si="280"/>
        <v>2023</v>
      </c>
      <c r="C5991" s="2">
        <f t="shared" si="279"/>
        <v>12</v>
      </c>
      <c r="D5991" s="2">
        <v>1495</v>
      </c>
      <c r="E5991" t="s">
        <v>308</v>
      </c>
      <c r="F5991" s="4">
        <v>47258314</v>
      </c>
      <c r="G5991" s="2">
        <v>198</v>
      </c>
      <c r="I5991" t="s">
        <v>5792</v>
      </c>
      <c r="P5991" t="s">
        <v>5792</v>
      </c>
      <c r="AD5991" t="str">
        <f t="shared" si="281"/>
        <v xml:space="preserve">IT služby, SW, licencie </v>
      </c>
    </row>
    <row r="5992" spans="1:30" x14ac:dyDescent="0.3">
      <c r="A5992" s="3">
        <v>45260</v>
      </c>
      <c r="B5992" s="2">
        <f t="shared" si="280"/>
        <v>2023</v>
      </c>
      <c r="C5992" s="2">
        <f t="shared" si="279"/>
        <v>11</v>
      </c>
      <c r="D5992" s="2">
        <v>1377</v>
      </c>
      <c r="E5992" t="s">
        <v>467</v>
      </c>
      <c r="F5992" s="4">
        <v>47258314</v>
      </c>
      <c r="G5992" s="2">
        <v>198</v>
      </c>
      <c r="I5992" t="s">
        <v>5792</v>
      </c>
      <c r="P5992" t="s">
        <v>5792</v>
      </c>
      <c r="AD5992" t="str">
        <f t="shared" si="281"/>
        <v xml:space="preserve">IT služby, SW, licencie </v>
      </c>
    </row>
    <row r="5993" spans="1:30" x14ac:dyDescent="0.3">
      <c r="A5993" s="3">
        <v>45223</v>
      </c>
      <c r="B5993" s="2">
        <f t="shared" si="280"/>
        <v>2023</v>
      </c>
      <c r="C5993" s="2">
        <f t="shared" si="279"/>
        <v>10</v>
      </c>
      <c r="D5993" s="2">
        <v>1176</v>
      </c>
      <c r="E5993" t="s">
        <v>746</v>
      </c>
      <c r="F5993" s="4">
        <v>47258314</v>
      </c>
      <c r="G5993" s="2">
        <v>198</v>
      </c>
      <c r="I5993" t="s">
        <v>5792</v>
      </c>
      <c r="P5993" t="s">
        <v>5792</v>
      </c>
      <c r="AD5993" t="str">
        <f t="shared" si="281"/>
        <v xml:space="preserve">IT služby, SW, licencie </v>
      </c>
    </row>
    <row r="5994" spans="1:30" x14ac:dyDescent="0.3">
      <c r="A5994" s="3">
        <v>45197</v>
      </c>
      <c r="B5994" s="2">
        <f t="shared" si="280"/>
        <v>2023</v>
      </c>
      <c r="C5994" s="2">
        <f t="shared" si="279"/>
        <v>9</v>
      </c>
      <c r="D5994" s="2">
        <v>1059</v>
      </c>
      <c r="E5994" t="s">
        <v>868</v>
      </c>
      <c r="F5994" s="4">
        <v>47258314</v>
      </c>
      <c r="G5994" s="2">
        <v>198</v>
      </c>
      <c r="I5994" t="s">
        <v>5792</v>
      </c>
      <c r="P5994" t="s">
        <v>5792</v>
      </c>
      <c r="AD5994" t="str">
        <f t="shared" si="281"/>
        <v xml:space="preserve">IT služby, SW, licencie </v>
      </c>
    </row>
    <row r="5995" spans="1:30" x14ac:dyDescent="0.3">
      <c r="A5995" s="3">
        <v>45168</v>
      </c>
      <c r="B5995" s="2">
        <f t="shared" si="280"/>
        <v>2023</v>
      </c>
      <c r="C5995" s="2">
        <f t="shared" si="279"/>
        <v>8</v>
      </c>
      <c r="D5995" s="2">
        <v>898</v>
      </c>
      <c r="E5995" t="s">
        <v>1085</v>
      </c>
      <c r="F5995" s="4">
        <v>47258314</v>
      </c>
      <c r="G5995" s="2">
        <v>198</v>
      </c>
      <c r="I5995" t="s">
        <v>5792</v>
      </c>
      <c r="P5995" t="s">
        <v>5792</v>
      </c>
      <c r="AD5995" t="str">
        <f t="shared" si="281"/>
        <v xml:space="preserve">IT služby, SW, licencie </v>
      </c>
    </row>
    <row r="5996" spans="1:30" x14ac:dyDescent="0.3">
      <c r="A5996" s="3">
        <v>45132</v>
      </c>
      <c r="B5996" s="2">
        <f t="shared" si="280"/>
        <v>2023</v>
      </c>
      <c r="C5996" s="2">
        <f t="shared" si="279"/>
        <v>7</v>
      </c>
      <c r="D5996" s="2">
        <v>730</v>
      </c>
      <c r="E5996" t="s">
        <v>1225</v>
      </c>
      <c r="F5996" s="4">
        <v>47258314</v>
      </c>
      <c r="G5996" s="2">
        <v>198</v>
      </c>
      <c r="I5996" t="s">
        <v>5792</v>
      </c>
      <c r="P5996" t="s">
        <v>5792</v>
      </c>
      <c r="AD5996" t="str">
        <f t="shared" si="281"/>
        <v xml:space="preserve">IT služby, SW, licencie </v>
      </c>
    </row>
    <row r="5997" spans="1:30" x14ac:dyDescent="0.3">
      <c r="A5997" s="3">
        <v>45099</v>
      </c>
      <c r="B5997" s="2">
        <f t="shared" si="280"/>
        <v>2023</v>
      </c>
      <c r="C5997" s="2">
        <f t="shared" si="279"/>
        <v>6</v>
      </c>
      <c r="D5997" s="2">
        <v>561</v>
      </c>
      <c r="E5997" t="s">
        <v>1423</v>
      </c>
      <c r="F5997" s="4">
        <v>47258314</v>
      </c>
      <c r="G5997" s="2">
        <v>198</v>
      </c>
      <c r="I5997" t="s">
        <v>5792</v>
      </c>
      <c r="P5997" t="s">
        <v>5792</v>
      </c>
      <c r="AD5997" t="str">
        <f t="shared" si="281"/>
        <v xml:space="preserve">IT služby, SW, licencie </v>
      </c>
    </row>
    <row r="5998" spans="1:30" x14ac:dyDescent="0.3">
      <c r="A5998" s="3">
        <v>45069</v>
      </c>
      <c r="B5998" s="2">
        <f t="shared" si="280"/>
        <v>2023</v>
      </c>
      <c r="C5998" s="2">
        <f t="shared" si="279"/>
        <v>5</v>
      </c>
      <c r="D5998" s="2">
        <v>477</v>
      </c>
      <c r="E5998" t="s">
        <v>1561</v>
      </c>
      <c r="F5998" s="4">
        <v>47258314</v>
      </c>
      <c r="G5998" s="2">
        <v>198</v>
      </c>
      <c r="I5998" t="s">
        <v>5792</v>
      </c>
      <c r="P5998" t="s">
        <v>5792</v>
      </c>
      <c r="AD5998" t="str">
        <f t="shared" si="281"/>
        <v xml:space="preserve">IT služby, SW, licencie </v>
      </c>
    </row>
    <row r="5999" spans="1:30" x14ac:dyDescent="0.3">
      <c r="A5999" s="3">
        <v>45042</v>
      </c>
      <c r="B5999" s="2">
        <f t="shared" si="280"/>
        <v>2023</v>
      </c>
      <c r="C5999" s="2">
        <f t="shared" si="279"/>
        <v>4</v>
      </c>
      <c r="D5999" s="2">
        <v>338</v>
      </c>
      <c r="E5999" t="s">
        <v>1729</v>
      </c>
      <c r="F5999" s="4">
        <v>47258314</v>
      </c>
      <c r="G5999" s="2">
        <v>198</v>
      </c>
      <c r="I5999" t="s">
        <v>5792</v>
      </c>
      <c r="P5999" t="s">
        <v>5792</v>
      </c>
      <c r="AD5999" t="str">
        <f t="shared" si="281"/>
        <v xml:space="preserve">IT služby, SW, licencie </v>
      </c>
    </row>
    <row r="6000" spans="1:30" x14ac:dyDescent="0.3">
      <c r="A6000" s="3">
        <v>45005</v>
      </c>
      <c r="B6000" s="2">
        <f t="shared" si="280"/>
        <v>2023</v>
      </c>
      <c r="C6000" s="2">
        <f t="shared" si="279"/>
        <v>3</v>
      </c>
      <c r="D6000" s="2">
        <v>189</v>
      </c>
      <c r="E6000" t="s">
        <v>1912</v>
      </c>
      <c r="F6000" s="4">
        <v>47258314</v>
      </c>
      <c r="G6000" s="2">
        <v>198</v>
      </c>
      <c r="I6000" t="s">
        <v>5792</v>
      </c>
      <c r="P6000" t="s">
        <v>5792</v>
      </c>
      <c r="AD6000" t="str">
        <f t="shared" si="281"/>
        <v xml:space="preserve">IT služby, SW, licencie </v>
      </c>
    </row>
    <row r="6001" spans="1:30" x14ac:dyDescent="0.3">
      <c r="A6001" s="3">
        <v>44986</v>
      </c>
      <c r="B6001" s="2">
        <f t="shared" si="280"/>
        <v>2023</v>
      </c>
      <c r="C6001" s="2">
        <f t="shared" si="279"/>
        <v>3</v>
      </c>
      <c r="D6001" s="2">
        <v>83</v>
      </c>
      <c r="E6001" t="s">
        <v>2005</v>
      </c>
      <c r="F6001" s="4">
        <v>47258314</v>
      </c>
      <c r="G6001" s="2">
        <v>198</v>
      </c>
      <c r="I6001" t="s">
        <v>5792</v>
      </c>
      <c r="P6001" t="s">
        <v>5792</v>
      </c>
      <c r="AD6001" t="str">
        <f t="shared" si="281"/>
        <v xml:space="preserve">IT služby, SW, licencie </v>
      </c>
    </row>
    <row r="6002" spans="1:30" x14ac:dyDescent="0.3">
      <c r="A6002" s="3">
        <v>44945</v>
      </c>
      <c r="B6002" s="2">
        <f t="shared" si="280"/>
        <v>2023</v>
      </c>
      <c r="C6002" s="2">
        <f t="shared" si="279"/>
        <v>1</v>
      </c>
      <c r="D6002" s="2">
        <v>5</v>
      </c>
      <c r="E6002" t="s">
        <v>2161</v>
      </c>
      <c r="F6002" s="4">
        <v>47258314</v>
      </c>
      <c r="G6002" s="2">
        <v>198</v>
      </c>
      <c r="I6002" t="s">
        <v>5792</v>
      </c>
      <c r="P6002" t="s">
        <v>5792</v>
      </c>
      <c r="AD6002" t="str">
        <f t="shared" si="281"/>
        <v xml:space="preserve">IT služby, SW, licencie </v>
      </c>
    </row>
    <row r="6003" spans="1:30" x14ac:dyDescent="0.3">
      <c r="A6003" s="3">
        <v>44914</v>
      </c>
      <c r="B6003" s="2">
        <f t="shared" si="280"/>
        <v>2022</v>
      </c>
      <c r="C6003" s="2">
        <f t="shared" si="279"/>
        <v>12</v>
      </c>
      <c r="D6003">
        <v>1758</v>
      </c>
      <c r="E6003" t="s">
        <v>2368</v>
      </c>
      <c r="F6003" s="4">
        <v>47258314</v>
      </c>
      <c r="G6003" s="2">
        <v>198</v>
      </c>
      <c r="I6003" t="s">
        <v>5792</v>
      </c>
      <c r="P6003" t="s">
        <v>5792</v>
      </c>
      <c r="AD6003" t="str">
        <f t="shared" si="281"/>
        <v xml:space="preserve">IT služby, SW, licencie </v>
      </c>
    </row>
    <row r="6004" spans="1:30" x14ac:dyDescent="0.3">
      <c r="A6004" s="3">
        <v>44893</v>
      </c>
      <c r="B6004" s="2">
        <f t="shared" si="280"/>
        <v>2022</v>
      </c>
      <c r="C6004" s="2">
        <f t="shared" si="279"/>
        <v>11</v>
      </c>
      <c r="D6004">
        <v>1628</v>
      </c>
      <c r="E6004" t="s">
        <v>2503</v>
      </c>
      <c r="F6004" s="4">
        <v>47258314</v>
      </c>
      <c r="G6004" s="2">
        <v>198</v>
      </c>
      <c r="I6004" t="s">
        <v>5792</v>
      </c>
      <c r="P6004" t="s">
        <v>5792</v>
      </c>
      <c r="AD6004" t="str">
        <f t="shared" si="281"/>
        <v xml:space="preserve">IT služby, SW, licencie </v>
      </c>
    </row>
    <row r="6005" spans="1:30" x14ac:dyDescent="0.3">
      <c r="A6005" s="3">
        <v>44855</v>
      </c>
      <c r="B6005" s="2">
        <f t="shared" si="280"/>
        <v>2022</v>
      </c>
      <c r="C6005" s="2">
        <f t="shared" si="279"/>
        <v>10</v>
      </c>
      <c r="D6005">
        <v>1378</v>
      </c>
      <c r="E6005" t="s">
        <v>2672</v>
      </c>
      <c r="F6005" s="4">
        <v>47258314</v>
      </c>
      <c r="G6005" s="2">
        <v>198</v>
      </c>
      <c r="I6005" t="s">
        <v>5792</v>
      </c>
      <c r="P6005" t="s">
        <v>5792</v>
      </c>
      <c r="AD6005" t="str">
        <f t="shared" si="281"/>
        <v xml:space="preserve">IT služby, SW, licencie </v>
      </c>
    </row>
    <row r="6006" spans="1:30" x14ac:dyDescent="0.3">
      <c r="A6006" s="3">
        <v>44826</v>
      </c>
      <c r="B6006" s="2">
        <f t="shared" si="280"/>
        <v>2022</v>
      </c>
      <c r="C6006" s="2">
        <f t="shared" si="279"/>
        <v>9</v>
      </c>
      <c r="D6006">
        <v>1249</v>
      </c>
      <c r="E6006" t="s">
        <v>2794</v>
      </c>
      <c r="F6006" s="4">
        <v>47258314</v>
      </c>
      <c r="G6006" s="2">
        <v>198</v>
      </c>
      <c r="I6006" t="s">
        <v>5792</v>
      </c>
      <c r="P6006" t="s">
        <v>5792</v>
      </c>
      <c r="AD6006" t="str">
        <f t="shared" si="281"/>
        <v xml:space="preserve">IT služby, SW, licencie </v>
      </c>
    </row>
    <row r="6007" spans="1:30" x14ac:dyDescent="0.3">
      <c r="A6007" s="3">
        <v>44789</v>
      </c>
      <c r="B6007" s="2">
        <f t="shared" si="280"/>
        <v>2022</v>
      </c>
      <c r="C6007" s="2">
        <f t="shared" si="279"/>
        <v>8</v>
      </c>
      <c r="D6007">
        <v>1112</v>
      </c>
      <c r="E6007" t="s">
        <v>2915</v>
      </c>
      <c r="F6007" s="4">
        <v>47258314</v>
      </c>
      <c r="G6007" s="2">
        <v>198</v>
      </c>
      <c r="I6007" t="s">
        <v>5792</v>
      </c>
      <c r="P6007" t="s">
        <v>5792</v>
      </c>
      <c r="AD6007" t="str">
        <f t="shared" si="281"/>
        <v xml:space="preserve">IT služby, SW, licencie </v>
      </c>
    </row>
    <row r="6008" spans="1:30" x14ac:dyDescent="0.3">
      <c r="A6008" s="3">
        <v>44763</v>
      </c>
      <c r="B6008" s="2">
        <f t="shared" si="280"/>
        <v>2022</v>
      </c>
      <c r="C6008" s="2">
        <f t="shared" si="279"/>
        <v>7</v>
      </c>
      <c r="D6008">
        <v>947</v>
      </c>
      <c r="E6008" t="s">
        <v>3040</v>
      </c>
      <c r="F6008" s="4">
        <v>47258314</v>
      </c>
      <c r="G6008" s="2">
        <v>198</v>
      </c>
      <c r="I6008" t="s">
        <v>5792</v>
      </c>
      <c r="P6008" t="s">
        <v>5792</v>
      </c>
      <c r="AD6008" t="str">
        <f t="shared" si="281"/>
        <v xml:space="preserve">IT služby, SW, licencie </v>
      </c>
    </row>
    <row r="6009" spans="1:30" x14ac:dyDescent="0.3">
      <c r="A6009" s="3">
        <v>44729</v>
      </c>
      <c r="B6009" s="2">
        <f t="shared" si="280"/>
        <v>2022</v>
      </c>
      <c r="C6009" s="2">
        <f t="shared" si="279"/>
        <v>6</v>
      </c>
      <c r="D6009">
        <v>788</v>
      </c>
      <c r="E6009" t="s">
        <v>3204</v>
      </c>
      <c r="F6009" s="4">
        <v>47258314</v>
      </c>
      <c r="G6009" s="2">
        <v>198</v>
      </c>
      <c r="I6009" t="s">
        <v>5792</v>
      </c>
      <c r="P6009" t="s">
        <v>5792</v>
      </c>
      <c r="AD6009" t="str">
        <f t="shared" si="281"/>
        <v xml:space="preserve">IT služby, SW, licencie </v>
      </c>
    </row>
    <row r="6010" spans="1:30" x14ac:dyDescent="0.3">
      <c r="A6010" s="3">
        <v>44711</v>
      </c>
      <c r="B6010" s="2">
        <f t="shared" si="280"/>
        <v>2022</v>
      </c>
      <c r="C6010" s="2">
        <f t="shared" si="279"/>
        <v>5</v>
      </c>
      <c r="D6010">
        <v>714</v>
      </c>
      <c r="E6010" t="s">
        <v>3286</v>
      </c>
      <c r="F6010" s="4">
        <v>47258314</v>
      </c>
      <c r="G6010" s="2">
        <v>198</v>
      </c>
      <c r="I6010" t="s">
        <v>5792</v>
      </c>
      <c r="P6010" t="s">
        <v>5792</v>
      </c>
      <c r="AD6010" t="str">
        <f t="shared" si="281"/>
        <v xml:space="preserve">IT služby, SW, licencie </v>
      </c>
    </row>
    <row r="6011" spans="1:30" x14ac:dyDescent="0.3">
      <c r="A6011" s="3">
        <v>44673</v>
      </c>
      <c r="B6011" s="2">
        <f t="shared" si="280"/>
        <v>2022</v>
      </c>
      <c r="C6011" s="2">
        <f t="shared" si="279"/>
        <v>4</v>
      </c>
      <c r="D6011">
        <v>455</v>
      </c>
      <c r="E6011" t="s">
        <v>3467</v>
      </c>
      <c r="F6011" s="4">
        <v>47258314</v>
      </c>
      <c r="G6011" s="2">
        <v>198</v>
      </c>
      <c r="I6011" t="s">
        <v>5792</v>
      </c>
      <c r="P6011" t="s">
        <v>5792</v>
      </c>
      <c r="AD6011" t="str">
        <f t="shared" si="281"/>
        <v xml:space="preserve">IT služby, SW, licencie </v>
      </c>
    </row>
    <row r="6012" spans="1:30" x14ac:dyDescent="0.3">
      <c r="A6012" s="3">
        <v>44642</v>
      </c>
      <c r="B6012" s="2">
        <f t="shared" si="280"/>
        <v>2022</v>
      </c>
      <c r="C6012" s="2">
        <f t="shared" si="279"/>
        <v>3</v>
      </c>
      <c r="D6012">
        <v>277</v>
      </c>
      <c r="E6012" t="s">
        <v>3617</v>
      </c>
      <c r="F6012" s="4">
        <v>47258314</v>
      </c>
      <c r="G6012" s="2">
        <v>198</v>
      </c>
      <c r="I6012" t="s">
        <v>5792</v>
      </c>
      <c r="P6012" t="s">
        <v>5792</v>
      </c>
      <c r="AD6012" t="str">
        <f t="shared" si="281"/>
        <v xml:space="preserve">IT služby, SW, licencie </v>
      </c>
    </row>
    <row r="6013" spans="1:30" x14ac:dyDescent="0.3">
      <c r="A6013" s="3">
        <v>44616</v>
      </c>
      <c r="B6013" s="2">
        <f t="shared" si="280"/>
        <v>2022</v>
      </c>
      <c r="C6013" s="2">
        <f t="shared" si="279"/>
        <v>2</v>
      </c>
      <c r="D6013">
        <v>203</v>
      </c>
      <c r="E6013" t="s">
        <v>3736</v>
      </c>
      <c r="F6013" s="4">
        <v>47258314</v>
      </c>
      <c r="G6013" s="2">
        <v>198</v>
      </c>
      <c r="I6013" t="s">
        <v>5792</v>
      </c>
      <c r="P6013" t="s">
        <v>5792</v>
      </c>
      <c r="AD6013" t="str">
        <f t="shared" si="281"/>
        <v xml:space="preserve">IT služby, SW, licencie </v>
      </c>
    </row>
    <row r="6014" spans="1:30" x14ac:dyDescent="0.3">
      <c r="A6014" s="3">
        <v>44588</v>
      </c>
      <c r="B6014" s="2">
        <f t="shared" si="280"/>
        <v>2022</v>
      </c>
      <c r="C6014" s="2">
        <f t="shared" si="279"/>
        <v>1</v>
      </c>
      <c r="D6014">
        <v>16</v>
      </c>
      <c r="E6014" t="s">
        <v>3874</v>
      </c>
      <c r="F6014" s="4">
        <v>47258314</v>
      </c>
      <c r="G6014" s="2">
        <v>198</v>
      </c>
      <c r="I6014" t="s">
        <v>5792</v>
      </c>
      <c r="P6014" t="s">
        <v>5792</v>
      </c>
      <c r="AD6014" t="str">
        <f t="shared" si="281"/>
        <v xml:space="preserve">IT služby, SW, licencie </v>
      </c>
    </row>
    <row r="6015" spans="1:30" x14ac:dyDescent="0.3">
      <c r="A6015" s="3">
        <v>44552</v>
      </c>
      <c r="B6015" s="2">
        <f t="shared" si="280"/>
        <v>2021</v>
      </c>
      <c r="C6015" s="2">
        <f t="shared" si="279"/>
        <v>12</v>
      </c>
      <c r="D6015" s="2">
        <v>1780</v>
      </c>
      <c r="E6015" t="s">
        <v>4149</v>
      </c>
      <c r="F6015" s="4">
        <v>47258314</v>
      </c>
      <c r="G6015" s="2">
        <v>198</v>
      </c>
      <c r="I6015" t="s">
        <v>5792</v>
      </c>
      <c r="P6015" t="s">
        <v>5792</v>
      </c>
      <c r="AD6015" t="str">
        <f t="shared" si="281"/>
        <v xml:space="preserve">IT služby, SW, licencie </v>
      </c>
    </row>
    <row r="6016" spans="1:30" x14ac:dyDescent="0.3">
      <c r="A6016" s="3">
        <v>44524</v>
      </c>
      <c r="B6016" s="2">
        <f t="shared" si="280"/>
        <v>2021</v>
      </c>
      <c r="C6016" s="2">
        <f t="shared" si="279"/>
        <v>11</v>
      </c>
      <c r="D6016" s="2">
        <v>1645</v>
      </c>
      <c r="E6016" t="s">
        <v>4290</v>
      </c>
      <c r="F6016" s="4">
        <v>47258314</v>
      </c>
      <c r="G6016" s="2">
        <v>198</v>
      </c>
      <c r="I6016" t="s">
        <v>5792</v>
      </c>
      <c r="P6016" t="s">
        <v>5792</v>
      </c>
      <c r="AD6016" t="str">
        <f t="shared" si="281"/>
        <v xml:space="preserve">IT služby, SW, licencie </v>
      </c>
    </row>
    <row r="6017" spans="1:30" x14ac:dyDescent="0.3">
      <c r="A6017" s="3">
        <v>44488</v>
      </c>
      <c r="B6017" s="2">
        <f t="shared" si="280"/>
        <v>2021</v>
      </c>
      <c r="C6017" s="2">
        <f t="shared" si="279"/>
        <v>10</v>
      </c>
      <c r="D6017" s="2">
        <v>1409</v>
      </c>
      <c r="E6017" t="s">
        <v>4458</v>
      </c>
      <c r="F6017" s="4">
        <v>47258314</v>
      </c>
      <c r="G6017" s="2">
        <v>198</v>
      </c>
      <c r="I6017" t="s">
        <v>5792</v>
      </c>
      <c r="P6017" t="s">
        <v>5792</v>
      </c>
      <c r="AD6017" t="str">
        <f t="shared" si="281"/>
        <v xml:space="preserve">IT služby, SW, licencie </v>
      </c>
    </row>
    <row r="6018" spans="1:30" x14ac:dyDescent="0.3">
      <c r="A6018" s="3">
        <v>44463</v>
      </c>
      <c r="B6018" s="2">
        <f t="shared" si="280"/>
        <v>2021</v>
      </c>
      <c r="C6018" s="2">
        <f t="shared" ref="C6018:C6081" si="282">MONTH(A6018)</f>
        <v>9</v>
      </c>
      <c r="D6018" s="2">
        <v>1305</v>
      </c>
      <c r="E6018" t="s">
        <v>4574</v>
      </c>
      <c r="F6018" s="4">
        <v>47258314</v>
      </c>
      <c r="G6018" s="2">
        <v>198</v>
      </c>
      <c r="I6018" t="s">
        <v>5792</v>
      </c>
      <c r="P6018" t="s">
        <v>5792</v>
      </c>
      <c r="AD6018" t="str">
        <f t="shared" si="281"/>
        <v xml:space="preserve">IT služby, SW, licencie </v>
      </c>
    </row>
    <row r="6019" spans="1:30" x14ac:dyDescent="0.3">
      <c r="A6019" s="3">
        <v>44426</v>
      </c>
      <c r="B6019" s="2">
        <f t="shared" ref="B6019:B6082" si="283">YEAR(A6019)</f>
        <v>2021</v>
      </c>
      <c r="C6019" s="2">
        <f t="shared" si="282"/>
        <v>8</v>
      </c>
      <c r="D6019" s="2">
        <v>1137</v>
      </c>
      <c r="E6019" t="s">
        <v>4733</v>
      </c>
      <c r="F6019" s="4">
        <v>47258314</v>
      </c>
      <c r="G6019" s="2">
        <v>198</v>
      </c>
      <c r="I6019" t="s">
        <v>5792</v>
      </c>
      <c r="P6019" t="s">
        <v>5792</v>
      </c>
      <c r="AD6019" t="str">
        <f t="shared" ref="AD6019:AD6082" si="284">_xlfn.CONCAT(IF($K6019="x",_xlfn.CONCAT($K$1, " "),""),IF($L6019="x",_xlfn.CONCAT($L$1, " "),""),IF($M6019="x",_xlfn.CONCAT($M$1, " "),""),IF($N6019="x",_xlfn.CONCAT($N$1, " "),""),IF($O6019="x",_xlfn.CONCAT($O$1, " "),""),IF($P6019="x",_xlfn.CONCAT($P$1, " "),""),IF($Q6019="x",_xlfn.CONCAT($Q$1, " "),""),IF($R6019="x",_xlfn.CONCAT($R$1, " "),""),IF($S6019="x",_xlfn.CONCAT($S$1, " "),""), IF($T6019="x",_xlfn.CONCAT($T$1, " "),""),IF($U6019="x",_xlfn.CONCAT($U$1, " "),""),IF($V6019="x",_xlfn.CONCAT($V$1, " "),""),IF($W6019="x",_xlfn.CONCAT($W$1, " "),""),IF($X6019="x",_xlfn.CONCAT($X$1, " "),""),IF($Y6019="x",_xlfn.CONCAT($Y$1, " "),""),IF($Z6019="x",_xlfn.CONCAT($Z$1, " "),""),IF($AA6019="x",_xlfn.CONCAT($AA$1, " "),""),IF($AB6019="x",_xlfn.CONCAT($AB$1, " "),""),IF($AC6019="x",_xlfn.CONCAT($AC$1, " "),""))</f>
        <v xml:space="preserve">IT služby, SW, licencie </v>
      </c>
    </row>
    <row r="6020" spans="1:30" x14ac:dyDescent="0.3">
      <c r="A6020" s="3">
        <v>44398</v>
      </c>
      <c r="B6020" s="2">
        <f t="shared" si="283"/>
        <v>2021</v>
      </c>
      <c r="C6020" s="2">
        <f t="shared" si="282"/>
        <v>7</v>
      </c>
      <c r="D6020" s="2">
        <v>938</v>
      </c>
      <c r="E6020" t="s">
        <v>4862</v>
      </c>
      <c r="F6020" s="4">
        <v>47258314</v>
      </c>
      <c r="G6020" s="2">
        <v>198</v>
      </c>
      <c r="I6020" t="s">
        <v>5792</v>
      </c>
      <c r="P6020" t="s">
        <v>5792</v>
      </c>
      <c r="AD6020" t="str">
        <f t="shared" si="284"/>
        <v xml:space="preserve">IT služby, SW, licencie </v>
      </c>
    </row>
    <row r="6021" spans="1:30" x14ac:dyDescent="0.3">
      <c r="A6021" s="3">
        <v>44376</v>
      </c>
      <c r="B6021" s="2">
        <f t="shared" si="283"/>
        <v>2021</v>
      </c>
      <c r="C6021" s="2">
        <f t="shared" si="282"/>
        <v>6</v>
      </c>
      <c r="D6021" s="2">
        <v>807</v>
      </c>
      <c r="E6021" t="s">
        <v>4956</v>
      </c>
      <c r="F6021" s="4">
        <v>47258314</v>
      </c>
      <c r="G6021" s="2">
        <v>198</v>
      </c>
      <c r="I6021" t="s">
        <v>5792</v>
      </c>
      <c r="P6021" t="s">
        <v>5792</v>
      </c>
      <c r="AD6021" t="str">
        <f t="shared" si="284"/>
        <v xml:space="preserve">IT služby, SW, licencie </v>
      </c>
    </row>
    <row r="6022" spans="1:30" x14ac:dyDescent="0.3">
      <c r="A6022" s="3">
        <v>44336</v>
      </c>
      <c r="B6022" s="2">
        <f t="shared" si="283"/>
        <v>2021</v>
      </c>
      <c r="C6022" s="2">
        <f t="shared" si="282"/>
        <v>5</v>
      </c>
      <c r="D6022" s="2">
        <v>648</v>
      </c>
      <c r="E6022" t="s">
        <v>5132</v>
      </c>
      <c r="F6022" s="4">
        <v>47258314</v>
      </c>
      <c r="G6022" s="2">
        <v>198</v>
      </c>
      <c r="I6022" t="s">
        <v>5792</v>
      </c>
      <c r="P6022" t="s">
        <v>5792</v>
      </c>
      <c r="AD6022" t="str">
        <f t="shared" si="284"/>
        <v xml:space="preserve">IT služby, SW, licencie </v>
      </c>
    </row>
    <row r="6023" spans="1:30" x14ac:dyDescent="0.3">
      <c r="A6023" s="3">
        <v>44314</v>
      </c>
      <c r="B6023" s="2">
        <f t="shared" si="283"/>
        <v>2021</v>
      </c>
      <c r="C6023" s="2">
        <f t="shared" si="282"/>
        <v>4</v>
      </c>
      <c r="D6023" s="2">
        <v>472</v>
      </c>
      <c r="E6023" t="s">
        <v>5253</v>
      </c>
      <c r="F6023" s="4">
        <v>47258314</v>
      </c>
      <c r="G6023" s="2">
        <v>198</v>
      </c>
      <c r="I6023" t="s">
        <v>5792</v>
      </c>
      <c r="P6023" t="s">
        <v>5792</v>
      </c>
      <c r="AD6023" t="str">
        <f t="shared" si="284"/>
        <v xml:space="preserve">IT služby, SW, licencie </v>
      </c>
    </row>
    <row r="6024" spans="1:30" x14ac:dyDescent="0.3">
      <c r="A6024" s="3">
        <v>44274</v>
      </c>
      <c r="B6024" s="2">
        <f t="shared" si="283"/>
        <v>2021</v>
      </c>
      <c r="C6024" s="2">
        <f t="shared" si="282"/>
        <v>3</v>
      </c>
      <c r="D6024" s="2">
        <v>269</v>
      </c>
      <c r="E6024" t="s">
        <v>5468</v>
      </c>
      <c r="F6024" s="4">
        <v>47258314</v>
      </c>
      <c r="G6024" s="2">
        <v>198</v>
      </c>
      <c r="I6024" t="s">
        <v>5792</v>
      </c>
      <c r="P6024" t="s">
        <v>5792</v>
      </c>
      <c r="AD6024" t="str">
        <f t="shared" si="284"/>
        <v xml:space="preserve">IT služby, SW, licencie </v>
      </c>
    </row>
    <row r="6025" spans="1:30" x14ac:dyDescent="0.3">
      <c r="A6025" s="3">
        <v>44244</v>
      </c>
      <c r="B6025" s="2">
        <f t="shared" si="283"/>
        <v>2021</v>
      </c>
      <c r="C6025" s="2">
        <f t="shared" si="282"/>
        <v>2</v>
      </c>
      <c r="D6025" s="2">
        <v>139</v>
      </c>
      <c r="E6025" t="s">
        <v>5579</v>
      </c>
      <c r="F6025" s="4">
        <v>47258314</v>
      </c>
      <c r="G6025" s="2">
        <v>198</v>
      </c>
      <c r="I6025" t="s">
        <v>5792</v>
      </c>
      <c r="P6025" t="s">
        <v>5792</v>
      </c>
      <c r="AD6025" t="str">
        <f t="shared" si="284"/>
        <v xml:space="preserve">IT služby, SW, licencie </v>
      </c>
    </row>
    <row r="6026" spans="1:30" x14ac:dyDescent="0.3">
      <c r="A6026" s="3">
        <v>44228</v>
      </c>
      <c r="B6026" s="2">
        <f t="shared" si="283"/>
        <v>2021</v>
      </c>
      <c r="C6026" s="2">
        <f t="shared" si="282"/>
        <v>2</v>
      </c>
      <c r="D6026" s="2">
        <v>13</v>
      </c>
      <c r="E6026" t="s">
        <v>5665</v>
      </c>
      <c r="F6026" s="4">
        <v>47258314</v>
      </c>
      <c r="G6026" s="2">
        <v>198</v>
      </c>
      <c r="I6026" t="s">
        <v>5792</v>
      </c>
      <c r="P6026" t="s">
        <v>5792</v>
      </c>
      <c r="AD6026" t="str">
        <f t="shared" si="284"/>
        <v xml:space="preserve">IT služby, SW, licencie </v>
      </c>
    </row>
    <row r="6027" spans="1:30" x14ac:dyDescent="0.3">
      <c r="A6027" s="3">
        <v>45042</v>
      </c>
      <c r="B6027" s="2">
        <f t="shared" si="283"/>
        <v>2023</v>
      </c>
      <c r="C6027" s="2">
        <f t="shared" si="282"/>
        <v>4</v>
      </c>
      <c r="D6027" s="2">
        <v>372</v>
      </c>
      <c r="E6027" t="s">
        <v>1711</v>
      </c>
      <c r="F6027" s="4">
        <v>47258870</v>
      </c>
      <c r="G6027" s="2">
        <v>960</v>
      </c>
      <c r="I6027" t="s">
        <v>5792</v>
      </c>
      <c r="R6027" t="s">
        <v>5792</v>
      </c>
      <c r="AD6027" t="str">
        <f t="shared" si="284"/>
        <v xml:space="preserve">Právne a porad. služby </v>
      </c>
    </row>
    <row r="6028" spans="1:30" x14ac:dyDescent="0.3">
      <c r="A6028" s="3">
        <v>44923</v>
      </c>
      <c r="B6028" s="2">
        <f t="shared" si="283"/>
        <v>2022</v>
      </c>
      <c r="C6028" s="2">
        <f t="shared" si="282"/>
        <v>12</v>
      </c>
      <c r="D6028">
        <v>1855</v>
      </c>
      <c r="E6028" t="s">
        <v>2293</v>
      </c>
      <c r="F6028" s="4">
        <v>47312653</v>
      </c>
      <c r="G6028" s="2">
        <v>167567.26999999999</v>
      </c>
      <c r="I6028" t="s">
        <v>5792</v>
      </c>
      <c r="K6028" t="s">
        <v>5792</v>
      </c>
      <c r="AD6028" t="str">
        <f t="shared" si="284"/>
        <v xml:space="preserve">Investícia a údržba majetku </v>
      </c>
    </row>
    <row r="6029" spans="1:30" x14ac:dyDescent="0.3">
      <c r="A6029" s="3">
        <v>44650</v>
      </c>
      <c r="B6029" s="2">
        <f t="shared" si="283"/>
        <v>2022</v>
      </c>
      <c r="C6029" s="2">
        <f t="shared" si="282"/>
        <v>3</v>
      </c>
      <c r="D6029">
        <v>355</v>
      </c>
      <c r="E6029" t="s">
        <v>3569</v>
      </c>
      <c r="F6029" s="4">
        <v>47312653</v>
      </c>
      <c r="G6029" s="2">
        <v>378.6</v>
      </c>
      <c r="I6029" t="s">
        <v>5792</v>
      </c>
      <c r="K6029" t="s">
        <v>5792</v>
      </c>
      <c r="AD6029" t="str">
        <f t="shared" si="284"/>
        <v xml:space="preserve">Investícia a údržba majetku </v>
      </c>
    </row>
    <row r="6030" spans="1:30" x14ac:dyDescent="0.3">
      <c r="A6030" s="3">
        <v>45082</v>
      </c>
      <c r="B6030" s="2">
        <f t="shared" si="283"/>
        <v>2023</v>
      </c>
      <c r="C6030" s="2">
        <f t="shared" si="282"/>
        <v>6</v>
      </c>
      <c r="D6030" s="2">
        <v>432</v>
      </c>
      <c r="E6030" t="s">
        <v>1515</v>
      </c>
      <c r="F6030" s="4">
        <v>47328461</v>
      </c>
      <c r="G6030" s="2">
        <v>9915</v>
      </c>
      <c r="H6030" t="s">
        <v>5792</v>
      </c>
      <c r="K6030" t="s">
        <v>5792</v>
      </c>
      <c r="AB6030" t="s">
        <v>5792</v>
      </c>
      <c r="AD6030" t="str">
        <f t="shared" si="284"/>
        <v xml:space="preserve">Investícia a údržba majetku Civilná ochrana a bezpečnosť </v>
      </c>
    </row>
    <row r="6031" spans="1:30" x14ac:dyDescent="0.3">
      <c r="A6031" s="3">
        <v>44733</v>
      </c>
      <c r="B6031" s="2">
        <f t="shared" si="283"/>
        <v>2022</v>
      </c>
      <c r="C6031" s="2">
        <f t="shared" si="282"/>
        <v>6</v>
      </c>
      <c r="D6031">
        <v>584</v>
      </c>
      <c r="E6031" t="s">
        <v>3189</v>
      </c>
      <c r="F6031" s="4">
        <v>47328461</v>
      </c>
      <c r="G6031" s="2">
        <v>5310</v>
      </c>
      <c r="H6031" t="s">
        <v>5792</v>
      </c>
      <c r="K6031" t="s">
        <v>5792</v>
      </c>
      <c r="AB6031" t="s">
        <v>5792</v>
      </c>
      <c r="AD6031" t="str">
        <f t="shared" si="284"/>
        <v xml:space="preserve">Investícia a údržba majetku Civilná ochrana a bezpečnosť </v>
      </c>
    </row>
    <row r="6032" spans="1:30" x14ac:dyDescent="0.3">
      <c r="A6032" s="3">
        <v>44419</v>
      </c>
      <c r="B6032" s="2">
        <f t="shared" si="283"/>
        <v>2021</v>
      </c>
      <c r="C6032" s="2">
        <f t="shared" si="282"/>
        <v>8</v>
      </c>
      <c r="D6032" s="2">
        <v>934</v>
      </c>
      <c r="E6032" t="s">
        <v>4774</v>
      </c>
      <c r="F6032" s="4">
        <v>47328461</v>
      </c>
      <c r="G6032" s="2">
        <v>985</v>
      </c>
      <c r="H6032" t="s">
        <v>5792</v>
      </c>
      <c r="K6032" t="s">
        <v>5792</v>
      </c>
      <c r="AB6032" t="s">
        <v>5792</v>
      </c>
      <c r="AD6032" t="str">
        <f t="shared" si="284"/>
        <v xml:space="preserve">Investícia a údržba majetku Civilná ochrana a bezpečnosť </v>
      </c>
    </row>
    <row r="6033" spans="1:30" x14ac:dyDescent="0.3">
      <c r="A6033" s="3">
        <v>44459</v>
      </c>
      <c r="B6033" s="2">
        <f t="shared" si="283"/>
        <v>2021</v>
      </c>
      <c r="C6033" s="2">
        <f t="shared" si="282"/>
        <v>9</v>
      </c>
      <c r="D6033" s="2">
        <v>1245</v>
      </c>
      <c r="E6033" t="s">
        <v>4603</v>
      </c>
      <c r="F6033" s="4">
        <v>47363240</v>
      </c>
      <c r="G6033" s="2">
        <v>120</v>
      </c>
      <c r="I6033" t="s">
        <v>5792</v>
      </c>
      <c r="O6033" t="s">
        <v>5792</v>
      </c>
      <c r="AD6033" t="str">
        <f t="shared" si="284"/>
        <v xml:space="preserve">Marketing, benefity, občerstvenie </v>
      </c>
    </row>
    <row r="6034" spans="1:30" x14ac:dyDescent="0.3">
      <c r="A6034" s="3">
        <v>44292</v>
      </c>
      <c r="B6034" s="2">
        <f t="shared" si="283"/>
        <v>2021</v>
      </c>
      <c r="C6034" s="2">
        <f t="shared" si="282"/>
        <v>4</v>
      </c>
      <c r="D6034" s="2">
        <v>357</v>
      </c>
      <c r="E6034" t="s">
        <v>5351</v>
      </c>
      <c r="F6034" s="4">
        <v>47369825</v>
      </c>
      <c r="G6034" s="2">
        <v>320</v>
      </c>
      <c r="I6034" t="s">
        <v>5792</v>
      </c>
      <c r="K6034" t="s">
        <v>5792</v>
      </c>
      <c r="AD6034" t="str">
        <f t="shared" si="284"/>
        <v xml:space="preserve">Investícia a údržba majetku </v>
      </c>
    </row>
    <row r="6035" spans="1:30" x14ac:dyDescent="0.3">
      <c r="A6035" s="3">
        <v>44748</v>
      </c>
      <c r="B6035" s="2">
        <f t="shared" si="283"/>
        <v>2022</v>
      </c>
      <c r="C6035" s="2">
        <f t="shared" si="282"/>
        <v>7</v>
      </c>
      <c r="D6035">
        <v>738</v>
      </c>
      <c r="E6035" t="s">
        <v>3108</v>
      </c>
      <c r="F6035" s="4">
        <v>47424893</v>
      </c>
      <c r="G6035" s="2">
        <v>546</v>
      </c>
      <c r="I6035" t="s">
        <v>5792</v>
      </c>
      <c r="Z6035" t="s">
        <v>5792</v>
      </c>
      <c r="AD6035" t="str">
        <f t="shared" si="284"/>
        <v xml:space="preserve">Zeleň a živ. Prostredie </v>
      </c>
    </row>
    <row r="6036" spans="1:30" x14ac:dyDescent="0.3">
      <c r="A6036" s="3">
        <v>44313</v>
      </c>
      <c r="B6036" s="2">
        <f t="shared" si="283"/>
        <v>2021</v>
      </c>
      <c r="C6036" s="2">
        <f t="shared" si="282"/>
        <v>4</v>
      </c>
      <c r="D6036" s="2">
        <v>406</v>
      </c>
      <c r="E6036" t="s">
        <v>5258</v>
      </c>
      <c r="F6036" s="4">
        <v>47424893</v>
      </c>
      <c r="G6036" s="2">
        <v>3668.1</v>
      </c>
      <c r="H6036" t="s">
        <v>5792</v>
      </c>
      <c r="AB6036" t="s">
        <v>5792</v>
      </c>
      <c r="AD6036" t="str">
        <f t="shared" si="284"/>
        <v xml:space="preserve">Civilná ochrana a bezpečnosť </v>
      </c>
    </row>
    <row r="6037" spans="1:30" x14ac:dyDescent="0.3">
      <c r="A6037" s="3">
        <v>44309</v>
      </c>
      <c r="B6037" s="2">
        <f t="shared" si="283"/>
        <v>2021</v>
      </c>
      <c r="C6037" s="2">
        <f t="shared" si="282"/>
        <v>4</v>
      </c>
      <c r="D6037" s="2">
        <v>408</v>
      </c>
      <c r="E6037" t="s">
        <v>5258</v>
      </c>
      <c r="F6037" s="4">
        <v>47424893</v>
      </c>
      <c r="G6037" s="2">
        <v>3014.7</v>
      </c>
      <c r="H6037" t="s">
        <v>5792</v>
      </c>
      <c r="AB6037" t="s">
        <v>5792</v>
      </c>
      <c r="AD6037" t="str">
        <f t="shared" si="284"/>
        <v xml:space="preserve">Civilná ochrana a bezpečnosť </v>
      </c>
    </row>
    <row r="6038" spans="1:30" x14ac:dyDescent="0.3">
      <c r="A6038" s="3">
        <v>44309</v>
      </c>
      <c r="B6038" s="2">
        <f t="shared" si="283"/>
        <v>2021</v>
      </c>
      <c r="C6038" s="2">
        <f t="shared" si="282"/>
        <v>4</v>
      </c>
      <c r="D6038" s="2">
        <v>407</v>
      </c>
      <c r="E6038" t="s">
        <v>5258</v>
      </c>
      <c r="F6038" s="4">
        <v>47424893</v>
      </c>
      <c r="G6038" s="2">
        <v>2625.66</v>
      </c>
      <c r="H6038" t="s">
        <v>5792</v>
      </c>
      <c r="AB6038" t="s">
        <v>5792</v>
      </c>
      <c r="AD6038" t="str">
        <f t="shared" si="284"/>
        <v xml:space="preserve">Civilná ochrana a bezpečnosť </v>
      </c>
    </row>
    <row r="6039" spans="1:30" x14ac:dyDescent="0.3">
      <c r="A6039" s="3">
        <v>44284</v>
      </c>
      <c r="B6039" s="2">
        <f t="shared" si="283"/>
        <v>2021</v>
      </c>
      <c r="C6039" s="2">
        <f t="shared" si="282"/>
        <v>3</v>
      </c>
      <c r="D6039" s="2">
        <v>333</v>
      </c>
      <c r="E6039" t="s">
        <v>5258</v>
      </c>
      <c r="F6039" s="4">
        <v>47424893</v>
      </c>
      <c r="G6039" s="2">
        <v>5617.91</v>
      </c>
      <c r="H6039" t="s">
        <v>5792</v>
      </c>
      <c r="AB6039" t="s">
        <v>5792</v>
      </c>
      <c r="AD6039" t="str">
        <f t="shared" si="284"/>
        <v xml:space="preserve">Civilná ochrana a bezpečnosť </v>
      </c>
    </row>
    <row r="6040" spans="1:30" x14ac:dyDescent="0.3">
      <c r="A6040" s="3">
        <v>44274</v>
      </c>
      <c r="B6040" s="2">
        <f t="shared" si="283"/>
        <v>2021</v>
      </c>
      <c r="C6040" s="2">
        <f t="shared" si="282"/>
        <v>3</v>
      </c>
      <c r="D6040" s="2">
        <v>207</v>
      </c>
      <c r="E6040" t="s">
        <v>5258</v>
      </c>
      <c r="F6040" s="4">
        <v>47424893</v>
      </c>
      <c r="G6040" s="2">
        <v>10211.1</v>
      </c>
      <c r="H6040" t="s">
        <v>5792</v>
      </c>
      <c r="AB6040" t="s">
        <v>5792</v>
      </c>
      <c r="AD6040" t="str">
        <f t="shared" si="284"/>
        <v xml:space="preserve">Civilná ochrana a bezpečnosť </v>
      </c>
    </row>
    <row r="6041" spans="1:30" x14ac:dyDescent="0.3">
      <c r="A6041" s="3">
        <v>44252</v>
      </c>
      <c r="B6041" s="2">
        <f t="shared" si="283"/>
        <v>2021</v>
      </c>
      <c r="C6041" s="2">
        <f t="shared" si="282"/>
        <v>2</v>
      </c>
      <c r="D6041" s="2">
        <v>67</v>
      </c>
      <c r="E6041" t="s">
        <v>5258</v>
      </c>
      <c r="F6041" s="4">
        <v>47424893</v>
      </c>
      <c r="G6041" s="2">
        <v>14811.6</v>
      </c>
      <c r="H6041" t="s">
        <v>5792</v>
      </c>
      <c r="AB6041" t="s">
        <v>5792</v>
      </c>
      <c r="AD6041" t="str">
        <f t="shared" si="284"/>
        <v xml:space="preserve">Civilná ochrana a bezpečnosť </v>
      </c>
    </row>
    <row r="6042" spans="1:30" x14ac:dyDescent="0.3">
      <c r="A6042" s="3">
        <v>45281</v>
      </c>
      <c r="B6042" s="2">
        <f t="shared" si="283"/>
        <v>2023</v>
      </c>
      <c r="C6042" s="2">
        <f t="shared" si="282"/>
        <v>12</v>
      </c>
      <c r="D6042" s="2">
        <v>512</v>
      </c>
      <c r="E6042" t="s">
        <v>204</v>
      </c>
      <c r="F6042" s="4">
        <v>47463112</v>
      </c>
      <c r="G6042" s="2">
        <v>60</v>
      </c>
      <c r="I6042" t="s">
        <v>5792</v>
      </c>
      <c r="K6042" t="s">
        <v>5792</v>
      </c>
      <c r="AD6042" t="str">
        <f t="shared" si="284"/>
        <v xml:space="preserve">Investícia a údržba majetku </v>
      </c>
    </row>
    <row r="6043" spans="1:30" x14ac:dyDescent="0.3">
      <c r="A6043" s="3">
        <v>45216</v>
      </c>
      <c r="B6043" s="2">
        <f t="shared" si="283"/>
        <v>2023</v>
      </c>
      <c r="C6043" s="2">
        <f t="shared" si="282"/>
        <v>10</v>
      </c>
      <c r="D6043" s="2">
        <v>1099</v>
      </c>
      <c r="E6043" t="s">
        <v>784</v>
      </c>
      <c r="F6043" s="4">
        <v>47463112</v>
      </c>
      <c r="G6043" s="2">
        <v>120</v>
      </c>
      <c r="I6043" t="s">
        <v>5792</v>
      </c>
      <c r="K6043" t="s">
        <v>5792</v>
      </c>
      <c r="AD6043" t="str">
        <f t="shared" si="284"/>
        <v xml:space="preserve">Investícia a údržba majetku </v>
      </c>
    </row>
    <row r="6044" spans="1:30" x14ac:dyDescent="0.3">
      <c r="A6044" s="3">
        <v>45140</v>
      </c>
      <c r="B6044" s="2">
        <f t="shared" si="283"/>
        <v>2023</v>
      </c>
      <c r="C6044" s="2">
        <f t="shared" si="282"/>
        <v>8</v>
      </c>
      <c r="D6044" s="2">
        <v>781</v>
      </c>
      <c r="E6044" t="s">
        <v>1197</v>
      </c>
      <c r="F6044" s="4">
        <v>47493496</v>
      </c>
      <c r="G6044" s="2">
        <v>3495.6</v>
      </c>
      <c r="I6044" t="s">
        <v>5792</v>
      </c>
      <c r="K6044" t="s">
        <v>5792</v>
      </c>
      <c r="AD6044" t="str">
        <f t="shared" si="284"/>
        <v xml:space="preserve">Investícia a údržba majetku </v>
      </c>
    </row>
    <row r="6045" spans="1:30" x14ac:dyDescent="0.3">
      <c r="A6045" s="3">
        <v>45075</v>
      </c>
      <c r="B6045" s="2">
        <f t="shared" si="283"/>
        <v>2023</v>
      </c>
      <c r="C6045" s="2">
        <f t="shared" si="282"/>
        <v>5</v>
      </c>
      <c r="D6045" s="2">
        <v>495</v>
      </c>
      <c r="E6045" t="s">
        <v>1548</v>
      </c>
      <c r="F6045" s="4">
        <v>47493496</v>
      </c>
      <c r="G6045" s="2">
        <v>3495.6</v>
      </c>
      <c r="I6045" t="s">
        <v>5792</v>
      </c>
      <c r="K6045" t="s">
        <v>5792</v>
      </c>
      <c r="AD6045" t="str">
        <f t="shared" si="284"/>
        <v xml:space="preserve">Investícia a údržba majetku </v>
      </c>
    </row>
    <row r="6046" spans="1:30" x14ac:dyDescent="0.3">
      <c r="A6046" s="3">
        <v>44956</v>
      </c>
      <c r="B6046" s="2">
        <f t="shared" si="283"/>
        <v>2023</v>
      </c>
      <c r="C6046" s="2">
        <f t="shared" si="282"/>
        <v>1</v>
      </c>
      <c r="D6046" s="2">
        <v>1765</v>
      </c>
      <c r="E6046" t="s">
        <v>2113</v>
      </c>
      <c r="F6046" s="4">
        <v>47493496</v>
      </c>
      <c r="G6046" s="2">
        <v>11652</v>
      </c>
      <c r="I6046" t="s">
        <v>5792</v>
      </c>
      <c r="K6046" t="s">
        <v>5792</v>
      </c>
      <c r="AD6046" t="str">
        <f t="shared" si="284"/>
        <v xml:space="preserve">Investícia a údržba majetku </v>
      </c>
    </row>
    <row r="6047" spans="1:30" x14ac:dyDescent="0.3">
      <c r="A6047" s="3">
        <v>44650</v>
      </c>
      <c r="B6047" s="2">
        <f t="shared" si="283"/>
        <v>2022</v>
      </c>
      <c r="C6047" s="2">
        <f t="shared" si="282"/>
        <v>3</v>
      </c>
      <c r="D6047">
        <v>341</v>
      </c>
      <c r="E6047" t="s">
        <v>3571</v>
      </c>
      <c r="F6047" s="4">
        <v>47493496</v>
      </c>
      <c r="G6047" s="2">
        <v>8160</v>
      </c>
      <c r="I6047" t="s">
        <v>5792</v>
      </c>
      <c r="K6047" t="s">
        <v>5792</v>
      </c>
      <c r="AD6047" t="str">
        <f t="shared" si="284"/>
        <v xml:space="preserve">Investícia a údržba majetku </v>
      </c>
    </row>
    <row r="6048" spans="1:30" x14ac:dyDescent="0.3">
      <c r="A6048" s="3">
        <v>44550</v>
      </c>
      <c r="B6048" s="2">
        <f t="shared" si="283"/>
        <v>2021</v>
      </c>
      <c r="C6048" s="2">
        <f t="shared" si="282"/>
        <v>12</v>
      </c>
      <c r="D6048" s="2">
        <v>1614</v>
      </c>
      <c r="E6048" t="s">
        <v>4166</v>
      </c>
      <c r="F6048" s="4">
        <v>47504153</v>
      </c>
      <c r="G6048" s="2">
        <v>2900</v>
      </c>
      <c r="I6048" t="s">
        <v>5792</v>
      </c>
      <c r="R6048" t="s">
        <v>5792</v>
      </c>
      <c r="AD6048" t="str">
        <f t="shared" si="284"/>
        <v xml:space="preserve">Právne a porad. služby </v>
      </c>
    </row>
    <row r="6049" spans="1:30" x14ac:dyDescent="0.3">
      <c r="A6049" s="3">
        <v>44358</v>
      </c>
      <c r="B6049" s="2">
        <f t="shared" si="283"/>
        <v>2021</v>
      </c>
      <c r="C6049" s="2">
        <f t="shared" si="282"/>
        <v>6</v>
      </c>
      <c r="D6049" s="2">
        <v>761</v>
      </c>
      <c r="E6049" t="s">
        <v>5053</v>
      </c>
      <c r="F6049" s="4">
        <v>47504153</v>
      </c>
      <c r="G6049" s="2">
        <v>4900</v>
      </c>
      <c r="I6049" t="s">
        <v>5792</v>
      </c>
      <c r="R6049" t="s">
        <v>5792</v>
      </c>
      <c r="AD6049" t="str">
        <f t="shared" si="284"/>
        <v xml:space="preserve">Právne a porad. služby </v>
      </c>
    </row>
    <row r="6050" spans="1:30" x14ac:dyDescent="0.3">
      <c r="A6050" s="3">
        <v>44207</v>
      </c>
      <c r="B6050" s="2">
        <f t="shared" si="283"/>
        <v>2021</v>
      </c>
      <c r="C6050" s="2">
        <f t="shared" si="282"/>
        <v>1</v>
      </c>
      <c r="D6050" s="2">
        <v>2259</v>
      </c>
      <c r="E6050" t="s">
        <v>5774</v>
      </c>
      <c r="F6050" s="4">
        <v>47504153</v>
      </c>
      <c r="G6050" s="2">
        <v>900</v>
      </c>
      <c r="I6050" t="s">
        <v>5792</v>
      </c>
      <c r="R6050" t="s">
        <v>5792</v>
      </c>
      <c r="AD6050" t="str">
        <f t="shared" si="284"/>
        <v xml:space="preserve">Právne a porad. služby </v>
      </c>
    </row>
    <row r="6051" spans="1:30" x14ac:dyDescent="0.3">
      <c r="A6051" s="3">
        <v>45266</v>
      </c>
      <c r="B6051" s="2">
        <f t="shared" si="283"/>
        <v>2023</v>
      </c>
      <c r="C6051" s="2">
        <f t="shared" si="282"/>
        <v>12</v>
      </c>
      <c r="D6051" s="2">
        <v>1428</v>
      </c>
      <c r="E6051" t="s">
        <v>435</v>
      </c>
      <c r="F6051" s="4">
        <v>47530952</v>
      </c>
      <c r="G6051" s="2">
        <v>4200</v>
      </c>
      <c r="I6051" t="s">
        <v>5792</v>
      </c>
      <c r="N6051" t="s">
        <v>5792</v>
      </c>
      <c r="AD6051" t="str">
        <f t="shared" si="284"/>
        <v xml:space="preserve">ZŠ / MŠ / Jasle </v>
      </c>
    </row>
    <row r="6052" spans="1:30" x14ac:dyDescent="0.3">
      <c r="A6052" s="3">
        <v>45189</v>
      </c>
      <c r="B6052" s="2">
        <f t="shared" si="283"/>
        <v>2023</v>
      </c>
      <c r="C6052" s="2">
        <f t="shared" si="282"/>
        <v>9</v>
      </c>
      <c r="D6052" s="2">
        <v>918</v>
      </c>
      <c r="E6052" t="s">
        <v>948</v>
      </c>
      <c r="F6052" s="4">
        <v>47536225</v>
      </c>
      <c r="G6052" s="2">
        <v>4900</v>
      </c>
      <c r="I6052" t="s">
        <v>5792</v>
      </c>
      <c r="K6052" t="s">
        <v>5792</v>
      </c>
      <c r="W6052" t="s">
        <v>5792</v>
      </c>
      <c r="AD6052" t="str">
        <f t="shared" si="284"/>
        <v xml:space="preserve">Investícia a údržba majetku Šport, ihriská, parky, vnútrobloky </v>
      </c>
    </row>
    <row r="6053" spans="1:30" x14ac:dyDescent="0.3">
      <c r="A6053" s="3">
        <v>44924</v>
      </c>
      <c r="B6053" s="2">
        <f t="shared" si="283"/>
        <v>2022</v>
      </c>
      <c r="C6053" s="2">
        <f t="shared" si="282"/>
        <v>12</v>
      </c>
      <c r="D6053">
        <v>1763</v>
      </c>
      <c r="E6053" t="s">
        <v>2249</v>
      </c>
      <c r="F6053" s="4">
        <v>47536225</v>
      </c>
      <c r="G6053" s="2">
        <v>5700</v>
      </c>
      <c r="I6053" t="s">
        <v>5792</v>
      </c>
      <c r="K6053" t="s">
        <v>5792</v>
      </c>
      <c r="W6053" t="s">
        <v>5792</v>
      </c>
      <c r="AD6053" t="str">
        <f t="shared" si="284"/>
        <v xml:space="preserve">Investícia a údržba majetku Šport, ihriská, parky, vnútrobloky </v>
      </c>
    </row>
    <row r="6054" spans="1:30" x14ac:dyDescent="0.3">
      <c r="A6054" s="3">
        <v>44845</v>
      </c>
      <c r="B6054" s="2">
        <f t="shared" si="283"/>
        <v>2022</v>
      </c>
      <c r="C6054" s="2">
        <f t="shared" si="282"/>
        <v>10</v>
      </c>
      <c r="D6054">
        <v>1220</v>
      </c>
      <c r="E6054" t="s">
        <v>2723</v>
      </c>
      <c r="F6054" s="4">
        <v>47536225</v>
      </c>
      <c r="G6054" s="2">
        <v>4300</v>
      </c>
      <c r="I6054" t="s">
        <v>5792</v>
      </c>
      <c r="K6054" t="s">
        <v>5792</v>
      </c>
      <c r="W6054" t="s">
        <v>5792</v>
      </c>
      <c r="AD6054" t="str">
        <f t="shared" si="284"/>
        <v xml:space="preserve">Investícia a údržba majetku Šport, ihriská, parky, vnútrobloky </v>
      </c>
    </row>
    <row r="6055" spans="1:30" x14ac:dyDescent="0.3">
      <c r="A6055" s="3">
        <v>44673</v>
      </c>
      <c r="B6055" s="2">
        <f t="shared" si="283"/>
        <v>2022</v>
      </c>
      <c r="C6055" s="2">
        <f t="shared" si="282"/>
        <v>4</v>
      </c>
      <c r="D6055">
        <v>377</v>
      </c>
      <c r="E6055" t="s">
        <v>3453</v>
      </c>
      <c r="F6055" s="4">
        <v>47536225</v>
      </c>
      <c r="G6055" s="2">
        <v>7100</v>
      </c>
      <c r="I6055" t="s">
        <v>5792</v>
      </c>
      <c r="K6055" t="s">
        <v>5792</v>
      </c>
      <c r="W6055" t="s">
        <v>5792</v>
      </c>
      <c r="AD6055" t="str">
        <f t="shared" si="284"/>
        <v xml:space="preserve">Investícia a údržba majetku Šport, ihriská, parky, vnútrobloky </v>
      </c>
    </row>
    <row r="6056" spans="1:30" x14ac:dyDescent="0.3">
      <c r="A6056" s="3">
        <v>44644</v>
      </c>
      <c r="B6056" s="2">
        <f t="shared" si="283"/>
        <v>2022</v>
      </c>
      <c r="C6056" s="2">
        <f t="shared" si="282"/>
        <v>3</v>
      </c>
      <c r="D6056">
        <v>218</v>
      </c>
      <c r="E6056" t="s">
        <v>3612</v>
      </c>
      <c r="F6056" s="4">
        <v>47536225</v>
      </c>
      <c r="G6056" s="2">
        <v>2900</v>
      </c>
      <c r="I6056" t="s">
        <v>5792</v>
      </c>
      <c r="K6056" t="s">
        <v>5792</v>
      </c>
      <c r="W6056" t="s">
        <v>5792</v>
      </c>
      <c r="AD6056" t="str">
        <f t="shared" si="284"/>
        <v xml:space="preserve">Investícia a údržba majetku Šport, ihriská, parky, vnútrobloky </v>
      </c>
    </row>
    <row r="6057" spans="1:30" x14ac:dyDescent="0.3">
      <c r="A6057" s="3">
        <v>44560</v>
      </c>
      <c r="B6057" s="2">
        <f t="shared" si="283"/>
        <v>2021</v>
      </c>
      <c r="C6057" s="2">
        <f t="shared" si="282"/>
        <v>12</v>
      </c>
      <c r="D6057" s="2">
        <v>1855</v>
      </c>
      <c r="E6057" t="s">
        <v>4013</v>
      </c>
      <c r="F6057" s="4">
        <v>47536225</v>
      </c>
      <c r="G6057" s="2">
        <v>5950</v>
      </c>
      <c r="I6057" t="s">
        <v>5792</v>
      </c>
      <c r="K6057" t="s">
        <v>5792</v>
      </c>
      <c r="W6057" t="s">
        <v>5792</v>
      </c>
      <c r="AD6057" t="str">
        <f t="shared" si="284"/>
        <v xml:space="preserve">Investícia a údržba majetku Šport, ihriská, parky, vnútrobloky </v>
      </c>
    </row>
    <row r="6058" spans="1:30" x14ac:dyDescent="0.3">
      <c r="A6058" s="3">
        <v>45278</v>
      </c>
      <c r="B6058" s="2">
        <f t="shared" si="283"/>
        <v>2023</v>
      </c>
      <c r="C6058" s="2">
        <f t="shared" si="282"/>
        <v>12</v>
      </c>
      <c r="D6058" s="2">
        <v>1568</v>
      </c>
      <c r="E6058" t="s">
        <v>317</v>
      </c>
      <c r="F6058" s="4">
        <v>47536748</v>
      </c>
      <c r="G6058" s="2">
        <v>727</v>
      </c>
      <c r="I6058" t="s">
        <v>5792</v>
      </c>
      <c r="Z6058" t="s">
        <v>5792</v>
      </c>
      <c r="AD6058" t="str">
        <f t="shared" si="284"/>
        <v xml:space="preserve">Zeleň a živ. Prostredie </v>
      </c>
    </row>
    <row r="6059" spans="1:30" x14ac:dyDescent="0.3">
      <c r="A6059" s="3">
        <v>45230</v>
      </c>
      <c r="B6059" s="2">
        <f t="shared" si="283"/>
        <v>2023</v>
      </c>
      <c r="C6059" s="2">
        <f t="shared" si="282"/>
        <v>10</v>
      </c>
      <c r="D6059" s="2">
        <v>53</v>
      </c>
      <c r="E6059" t="s">
        <v>317</v>
      </c>
      <c r="F6059" s="4">
        <v>47536748</v>
      </c>
      <c r="G6059" s="2">
        <v>727</v>
      </c>
      <c r="I6059" t="s">
        <v>5792</v>
      </c>
      <c r="Z6059" t="s">
        <v>5792</v>
      </c>
      <c r="AD6059" t="str">
        <f t="shared" si="284"/>
        <v xml:space="preserve">Zeleň a živ. Prostredie </v>
      </c>
    </row>
    <row r="6060" spans="1:30" x14ac:dyDescent="0.3">
      <c r="A6060" s="3">
        <v>45288</v>
      </c>
      <c r="B6060" s="2">
        <f t="shared" si="283"/>
        <v>2023</v>
      </c>
      <c r="C6060" s="2">
        <f t="shared" si="282"/>
        <v>12</v>
      </c>
      <c r="D6060" s="2">
        <v>1554</v>
      </c>
      <c r="E6060" t="s">
        <v>173</v>
      </c>
      <c r="F6060" s="4">
        <v>47548240</v>
      </c>
      <c r="G6060" s="2">
        <v>4675.1899999999996</v>
      </c>
      <c r="I6060" t="s">
        <v>5792</v>
      </c>
      <c r="Z6060" t="s">
        <v>5792</v>
      </c>
      <c r="AD6060" t="str">
        <f t="shared" si="284"/>
        <v xml:space="preserve">Zeleň a živ. Prostredie </v>
      </c>
    </row>
    <row r="6061" spans="1:30" x14ac:dyDescent="0.3">
      <c r="A6061" s="3">
        <v>44252</v>
      </c>
      <c r="B6061" s="2">
        <f t="shared" si="283"/>
        <v>2021</v>
      </c>
      <c r="C6061" s="2">
        <f t="shared" si="282"/>
        <v>2</v>
      </c>
      <c r="D6061" s="2">
        <v>199</v>
      </c>
      <c r="E6061" t="s">
        <v>5544</v>
      </c>
      <c r="F6061" s="4">
        <v>47563265</v>
      </c>
      <c r="G6061" s="2">
        <v>5330.43</v>
      </c>
      <c r="I6061" t="s">
        <v>5792</v>
      </c>
      <c r="Z6061" t="s">
        <v>5792</v>
      </c>
      <c r="AD6061" t="str">
        <f t="shared" si="284"/>
        <v xml:space="preserve">Zeleň a živ. Prostredie </v>
      </c>
    </row>
    <row r="6062" spans="1:30" x14ac:dyDescent="0.3">
      <c r="A6062" s="3">
        <v>45288</v>
      </c>
      <c r="B6062" s="2">
        <f t="shared" si="283"/>
        <v>2023</v>
      </c>
      <c r="C6062" s="2">
        <f t="shared" si="282"/>
        <v>12</v>
      </c>
      <c r="D6062" s="2">
        <v>1435</v>
      </c>
      <c r="E6062" t="s">
        <v>142</v>
      </c>
      <c r="F6062" s="4">
        <v>47580330</v>
      </c>
      <c r="G6062" s="2">
        <v>11373.77</v>
      </c>
      <c r="I6062" t="s">
        <v>5792</v>
      </c>
      <c r="K6062" t="s">
        <v>5792</v>
      </c>
      <c r="W6062" t="s">
        <v>5792</v>
      </c>
      <c r="AD6062" t="str">
        <f t="shared" si="284"/>
        <v xml:space="preserve">Investícia a údržba majetku Šport, ihriská, parky, vnútrobloky </v>
      </c>
    </row>
    <row r="6063" spans="1:30" x14ac:dyDescent="0.3">
      <c r="A6063" s="3">
        <v>44923</v>
      </c>
      <c r="B6063" s="2">
        <f t="shared" si="283"/>
        <v>2022</v>
      </c>
      <c r="C6063" s="2">
        <f t="shared" si="282"/>
        <v>12</v>
      </c>
      <c r="D6063">
        <v>1704</v>
      </c>
      <c r="E6063" t="s">
        <v>2274</v>
      </c>
      <c r="F6063" s="4">
        <v>47580330</v>
      </c>
      <c r="G6063" s="2">
        <v>4992</v>
      </c>
      <c r="I6063" t="s">
        <v>5792</v>
      </c>
      <c r="Z6063" t="s">
        <v>5792</v>
      </c>
      <c r="AD6063" t="str">
        <f t="shared" si="284"/>
        <v xml:space="preserve">Zeleň a živ. Prostredie </v>
      </c>
    </row>
    <row r="6064" spans="1:30" x14ac:dyDescent="0.3">
      <c r="A6064" s="3">
        <v>44908</v>
      </c>
      <c r="B6064" s="2">
        <f t="shared" si="283"/>
        <v>2022</v>
      </c>
      <c r="C6064" s="2">
        <f t="shared" si="282"/>
        <v>12</v>
      </c>
      <c r="D6064">
        <v>1643</v>
      </c>
      <c r="E6064" t="s">
        <v>2407</v>
      </c>
      <c r="F6064" s="4">
        <v>47580330</v>
      </c>
      <c r="G6064" s="2">
        <v>264</v>
      </c>
      <c r="I6064" t="s">
        <v>5792</v>
      </c>
      <c r="K6064" t="s">
        <v>5792</v>
      </c>
      <c r="W6064" t="s">
        <v>5792</v>
      </c>
      <c r="AD6064" t="str">
        <f t="shared" si="284"/>
        <v xml:space="preserve">Investícia a údržba majetku Šport, ihriská, parky, vnútrobloky </v>
      </c>
    </row>
    <row r="6065" spans="1:30" x14ac:dyDescent="0.3">
      <c r="A6065" s="3">
        <v>44886</v>
      </c>
      <c r="B6065" s="2">
        <f t="shared" si="283"/>
        <v>2022</v>
      </c>
      <c r="C6065" s="2">
        <f t="shared" si="282"/>
        <v>11</v>
      </c>
      <c r="D6065">
        <v>1452</v>
      </c>
      <c r="E6065" t="s">
        <v>2550</v>
      </c>
      <c r="F6065" s="4">
        <v>47580330</v>
      </c>
      <c r="G6065" s="2">
        <v>11976</v>
      </c>
      <c r="I6065" t="s">
        <v>5792</v>
      </c>
      <c r="K6065" t="s">
        <v>5792</v>
      </c>
      <c r="W6065" t="s">
        <v>5792</v>
      </c>
      <c r="AD6065" t="str">
        <f t="shared" si="284"/>
        <v xml:space="preserve">Investícia a údržba majetku Šport, ihriská, parky, vnútrobloky </v>
      </c>
    </row>
    <row r="6066" spans="1:30" x14ac:dyDescent="0.3">
      <c r="A6066" s="3">
        <v>44561</v>
      </c>
      <c r="B6066" s="2">
        <f t="shared" si="283"/>
        <v>2021</v>
      </c>
      <c r="C6066" s="2">
        <f t="shared" si="282"/>
        <v>12</v>
      </c>
      <c r="D6066" s="2">
        <v>1856</v>
      </c>
      <c r="E6066" t="s">
        <v>3999</v>
      </c>
      <c r="F6066" s="4">
        <v>47580330</v>
      </c>
      <c r="G6066" s="2">
        <v>11988</v>
      </c>
      <c r="I6066" t="s">
        <v>5792</v>
      </c>
      <c r="K6066" t="s">
        <v>5792</v>
      </c>
      <c r="W6066" t="s">
        <v>5792</v>
      </c>
      <c r="AD6066" t="str">
        <f t="shared" si="284"/>
        <v xml:space="preserve">Investícia a údržba majetku Šport, ihriská, parky, vnútrobloky </v>
      </c>
    </row>
    <row r="6067" spans="1:30" x14ac:dyDescent="0.3">
      <c r="A6067" s="3">
        <v>44558</v>
      </c>
      <c r="B6067" s="2">
        <f t="shared" si="283"/>
        <v>2021</v>
      </c>
      <c r="C6067" s="2">
        <f t="shared" si="282"/>
        <v>12</v>
      </c>
      <c r="D6067" s="2">
        <v>1832</v>
      </c>
      <c r="E6067" t="s">
        <v>4091</v>
      </c>
      <c r="F6067" s="4">
        <v>47580330</v>
      </c>
      <c r="G6067" s="2">
        <v>72708</v>
      </c>
      <c r="I6067" t="s">
        <v>5792</v>
      </c>
      <c r="K6067" t="s">
        <v>5792</v>
      </c>
      <c r="W6067" t="s">
        <v>5792</v>
      </c>
      <c r="AD6067" t="str">
        <f t="shared" si="284"/>
        <v xml:space="preserve">Investícia a údržba majetku Šport, ihriská, parky, vnútrobloky </v>
      </c>
    </row>
    <row r="6068" spans="1:30" x14ac:dyDescent="0.3">
      <c r="A6068" s="3">
        <v>44502</v>
      </c>
      <c r="B6068" s="2">
        <f t="shared" si="283"/>
        <v>2021</v>
      </c>
      <c r="C6068" s="2">
        <f t="shared" si="282"/>
        <v>11</v>
      </c>
      <c r="D6068" s="2">
        <v>1535</v>
      </c>
      <c r="E6068" t="s">
        <v>4391</v>
      </c>
      <c r="F6068" s="4">
        <v>47580330</v>
      </c>
      <c r="G6068" s="2">
        <v>46926</v>
      </c>
      <c r="I6068" t="s">
        <v>5792</v>
      </c>
      <c r="K6068" t="s">
        <v>5792</v>
      </c>
      <c r="W6068" t="s">
        <v>5792</v>
      </c>
      <c r="AD6068" t="str">
        <f t="shared" si="284"/>
        <v xml:space="preserve">Investícia a údržba majetku Šport, ihriská, parky, vnútrobloky </v>
      </c>
    </row>
    <row r="6069" spans="1:30" x14ac:dyDescent="0.3">
      <c r="A6069" s="3">
        <v>44558</v>
      </c>
      <c r="B6069" s="2">
        <f t="shared" si="283"/>
        <v>2021</v>
      </c>
      <c r="C6069" s="2">
        <f t="shared" si="282"/>
        <v>12</v>
      </c>
      <c r="D6069" s="2">
        <v>1825</v>
      </c>
      <c r="E6069" t="s">
        <v>4093</v>
      </c>
      <c r="F6069" s="4">
        <v>47613076</v>
      </c>
      <c r="G6069" s="2">
        <v>3354</v>
      </c>
      <c r="I6069" t="s">
        <v>5792</v>
      </c>
      <c r="K6069" t="s">
        <v>5792</v>
      </c>
      <c r="W6069" t="s">
        <v>5792</v>
      </c>
      <c r="AD6069" t="str">
        <f t="shared" si="284"/>
        <v xml:space="preserve">Investícia a údržba majetku Šport, ihriská, parky, vnútrobloky </v>
      </c>
    </row>
    <row r="6070" spans="1:30" x14ac:dyDescent="0.3">
      <c r="A6070" s="3">
        <v>44558</v>
      </c>
      <c r="B6070" s="2">
        <f t="shared" si="283"/>
        <v>2021</v>
      </c>
      <c r="C6070" s="2">
        <f t="shared" si="282"/>
        <v>12</v>
      </c>
      <c r="D6070" s="2">
        <v>1824</v>
      </c>
      <c r="E6070" t="s">
        <v>4094</v>
      </c>
      <c r="F6070" s="4">
        <v>47613076</v>
      </c>
      <c r="G6070" s="2">
        <v>1008</v>
      </c>
      <c r="I6070" t="s">
        <v>5792</v>
      </c>
      <c r="K6070" t="s">
        <v>5792</v>
      </c>
      <c r="W6070" t="s">
        <v>5792</v>
      </c>
      <c r="AD6070" t="str">
        <f t="shared" si="284"/>
        <v xml:space="preserve">Investícia a údržba majetku Šport, ihriská, parky, vnútrobloky </v>
      </c>
    </row>
    <row r="6071" spans="1:30" x14ac:dyDescent="0.3">
      <c r="A6071" s="3">
        <v>44350</v>
      </c>
      <c r="B6071" s="2">
        <f t="shared" si="283"/>
        <v>2021</v>
      </c>
      <c r="C6071" s="2">
        <f t="shared" si="282"/>
        <v>6</v>
      </c>
      <c r="D6071" s="2">
        <v>596</v>
      </c>
      <c r="E6071" t="s">
        <v>5081</v>
      </c>
      <c r="F6071" s="4">
        <v>47613076</v>
      </c>
      <c r="G6071" s="2">
        <v>3354</v>
      </c>
      <c r="I6071" t="s">
        <v>5792</v>
      </c>
      <c r="K6071" t="s">
        <v>5792</v>
      </c>
      <c r="W6071" t="s">
        <v>5792</v>
      </c>
      <c r="AD6071" t="str">
        <f t="shared" si="284"/>
        <v xml:space="preserve">Investícia a údržba majetku Šport, ihriská, parky, vnútrobloky </v>
      </c>
    </row>
    <row r="6072" spans="1:30" x14ac:dyDescent="0.3">
      <c r="A6072" s="3">
        <v>44215</v>
      </c>
      <c r="B6072" s="2">
        <f t="shared" si="283"/>
        <v>2021</v>
      </c>
      <c r="C6072" s="2">
        <f t="shared" si="282"/>
        <v>1</v>
      </c>
      <c r="D6072" s="2">
        <v>2255</v>
      </c>
      <c r="E6072" t="s">
        <v>5743</v>
      </c>
      <c r="F6072" s="4">
        <v>47613076</v>
      </c>
      <c r="G6072" s="2">
        <v>6588</v>
      </c>
      <c r="I6072" t="s">
        <v>5792</v>
      </c>
      <c r="K6072" t="s">
        <v>5792</v>
      </c>
      <c r="W6072" t="s">
        <v>5792</v>
      </c>
      <c r="AD6072" t="str">
        <f t="shared" si="284"/>
        <v xml:space="preserve">Investícia a údržba majetku Šport, ihriská, parky, vnútrobloky </v>
      </c>
    </row>
    <row r="6073" spans="1:30" x14ac:dyDescent="0.3">
      <c r="A6073" s="3">
        <v>44973</v>
      </c>
      <c r="B6073" s="2">
        <f t="shared" si="283"/>
        <v>2023</v>
      </c>
      <c r="C6073" s="2">
        <f t="shared" si="282"/>
        <v>2</v>
      </c>
      <c r="D6073" s="2">
        <v>126</v>
      </c>
      <c r="E6073" t="s">
        <v>2030</v>
      </c>
      <c r="F6073" s="4">
        <v>47842504</v>
      </c>
      <c r="G6073" s="2">
        <v>14.5</v>
      </c>
      <c r="I6073" t="s">
        <v>5792</v>
      </c>
      <c r="P6073" t="s">
        <v>5792</v>
      </c>
      <c r="AD6073" t="str">
        <f t="shared" si="284"/>
        <v xml:space="preserve">IT služby, SW, licencie </v>
      </c>
    </row>
    <row r="6074" spans="1:30" x14ac:dyDescent="0.3">
      <c r="A6074" s="3">
        <v>44973</v>
      </c>
      <c r="B6074" s="2">
        <f t="shared" si="283"/>
        <v>2023</v>
      </c>
      <c r="C6074" s="2">
        <f t="shared" si="282"/>
        <v>2</v>
      </c>
      <c r="D6074" s="2">
        <v>125</v>
      </c>
      <c r="E6074" t="s">
        <v>2031</v>
      </c>
      <c r="F6074" s="4">
        <v>47842504</v>
      </c>
      <c r="G6074" s="2">
        <v>14.5</v>
      </c>
      <c r="I6074" t="s">
        <v>5792</v>
      </c>
      <c r="P6074" t="s">
        <v>5792</v>
      </c>
      <c r="AD6074" t="str">
        <f t="shared" si="284"/>
        <v xml:space="preserve">IT služby, SW, licencie </v>
      </c>
    </row>
    <row r="6075" spans="1:30" x14ac:dyDescent="0.3">
      <c r="A6075" s="3">
        <v>45099</v>
      </c>
      <c r="B6075" s="2">
        <f t="shared" si="283"/>
        <v>2023</v>
      </c>
      <c r="C6075" s="2">
        <f t="shared" si="282"/>
        <v>6</v>
      </c>
      <c r="D6075" s="2">
        <v>597</v>
      </c>
      <c r="E6075" t="s">
        <v>1415</v>
      </c>
      <c r="F6075" s="4">
        <v>47856441</v>
      </c>
      <c r="G6075" s="2">
        <v>561.36</v>
      </c>
      <c r="I6075" t="s">
        <v>5792</v>
      </c>
      <c r="Z6075" t="s">
        <v>5792</v>
      </c>
      <c r="AD6075" t="str">
        <f t="shared" si="284"/>
        <v xml:space="preserve">Zeleň a živ. Prostredie </v>
      </c>
    </row>
    <row r="6076" spans="1:30" x14ac:dyDescent="0.3">
      <c r="A6076" s="3">
        <v>45076</v>
      </c>
      <c r="B6076" s="2">
        <f t="shared" si="283"/>
        <v>2023</v>
      </c>
      <c r="C6076" s="2">
        <f t="shared" si="282"/>
        <v>5</v>
      </c>
      <c r="D6076" s="2">
        <v>496</v>
      </c>
      <c r="E6076" t="s">
        <v>1531</v>
      </c>
      <c r="F6076" s="4">
        <v>47856441</v>
      </c>
      <c r="G6076" s="2">
        <v>317.16000000000003</v>
      </c>
      <c r="I6076" t="s">
        <v>5792</v>
      </c>
      <c r="Z6076" t="s">
        <v>5792</v>
      </c>
      <c r="AD6076" t="str">
        <f t="shared" si="284"/>
        <v xml:space="preserve">Zeleň a živ. Prostredie </v>
      </c>
    </row>
    <row r="6077" spans="1:30" x14ac:dyDescent="0.3">
      <c r="A6077" s="3">
        <v>44872</v>
      </c>
      <c r="B6077" s="2">
        <f t="shared" si="283"/>
        <v>2022</v>
      </c>
      <c r="C6077" s="2">
        <f t="shared" si="282"/>
        <v>11</v>
      </c>
      <c r="D6077">
        <v>1440</v>
      </c>
      <c r="E6077" t="s">
        <v>1415</v>
      </c>
      <c r="F6077" s="4">
        <v>47856441</v>
      </c>
      <c r="G6077" s="2">
        <v>281.83999999999997</v>
      </c>
      <c r="I6077" t="s">
        <v>5792</v>
      </c>
      <c r="Z6077" t="s">
        <v>5792</v>
      </c>
      <c r="AD6077" t="str">
        <f t="shared" si="284"/>
        <v xml:space="preserve">Zeleň a živ. Prostredie </v>
      </c>
    </row>
    <row r="6078" spans="1:30" x14ac:dyDescent="0.3">
      <c r="A6078" s="3">
        <v>44855</v>
      </c>
      <c r="B6078" s="2">
        <f t="shared" si="283"/>
        <v>2022</v>
      </c>
      <c r="C6078" s="2">
        <f t="shared" si="282"/>
        <v>10</v>
      </c>
      <c r="D6078">
        <v>1406</v>
      </c>
      <c r="E6078" t="s">
        <v>1415</v>
      </c>
      <c r="F6078" s="4">
        <v>47856441</v>
      </c>
      <c r="G6078" s="2">
        <v>257.72000000000003</v>
      </c>
      <c r="I6078" t="s">
        <v>5792</v>
      </c>
      <c r="Z6078" t="s">
        <v>5792</v>
      </c>
      <c r="AD6078" t="str">
        <f t="shared" si="284"/>
        <v xml:space="preserve">Zeleň a živ. Prostredie </v>
      </c>
    </row>
    <row r="6079" spans="1:30" x14ac:dyDescent="0.3">
      <c r="A6079" s="3">
        <v>44756</v>
      </c>
      <c r="B6079" s="2">
        <f t="shared" si="283"/>
        <v>2022</v>
      </c>
      <c r="C6079" s="2">
        <f t="shared" si="282"/>
        <v>7</v>
      </c>
      <c r="D6079">
        <v>922</v>
      </c>
      <c r="E6079" t="s">
        <v>1415</v>
      </c>
      <c r="F6079" s="4">
        <v>47856441</v>
      </c>
      <c r="G6079" s="2">
        <v>505.92</v>
      </c>
      <c r="I6079" t="s">
        <v>5792</v>
      </c>
      <c r="Z6079" t="s">
        <v>5792</v>
      </c>
      <c r="AD6079" t="str">
        <f t="shared" si="284"/>
        <v xml:space="preserve">Zeleň a živ. Prostredie </v>
      </c>
    </row>
    <row r="6080" spans="1:30" x14ac:dyDescent="0.3">
      <c r="A6080" s="3">
        <v>44748</v>
      </c>
      <c r="B6080" s="2">
        <f t="shared" si="283"/>
        <v>2022</v>
      </c>
      <c r="C6080" s="2">
        <f t="shared" si="282"/>
        <v>7</v>
      </c>
      <c r="D6080">
        <v>872</v>
      </c>
      <c r="E6080" t="s">
        <v>1415</v>
      </c>
      <c r="F6080" s="4">
        <v>47856441</v>
      </c>
      <c r="G6080" s="2">
        <v>262.68</v>
      </c>
      <c r="I6080" t="s">
        <v>5792</v>
      </c>
      <c r="Z6080" t="s">
        <v>5792</v>
      </c>
      <c r="AD6080" t="str">
        <f t="shared" si="284"/>
        <v xml:space="preserve">Zeleň a živ. Prostredie </v>
      </c>
    </row>
    <row r="6081" spans="1:30" x14ac:dyDescent="0.3">
      <c r="A6081" s="3">
        <v>44727</v>
      </c>
      <c r="B6081" s="2">
        <f t="shared" si="283"/>
        <v>2022</v>
      </c>
      <c r="C6081" s="2">
        <f t="shared" si="282"/>
        <v>6</v>
      </c>
      <c r="D6081">
        <v>753</v>
      </c>
      <c r="E6081" t="s">
        <v>1415</v>
      </c>
      <c r="F6081" s="4">
        <v>47856441</v>
      </c>
      <c r="G6081" s="2">
        <v>461.89</v>
      </c>
      <c r="I6081" t="s">
        <v>5792</v>
      </c>
      <c r="Z6081" t="s">
        <v>5792</v>
      </c>
      <c r="AD6081" t="str">
        <f t="shared" si="284"/>
        <v xml:space="preserve">Zeleň a živ. Prostredie </v>
      </c>
    </row>
    <row r="6082" spans="1:30" x14ac:dyDescent="0.3">
      <c r="A6082" s="3">
        <v>44714</v>
      </c>
      <c r="B6082" s="2">
        <f t="shared" si="283"/>
        <v>2022</v>
      </c>
      <c r="C6082" s="2">
        <f t="shared" ref="C6082:C6145" si="285">MONTH(A6082)</f>
        <v>6</v>
      </c>
      <c r="D6082">
        <v>704</v>
      </c>
      <c r="E6082" t="s">
        <v>1415</v>
      </c>
      <c r="F6082" s="4">
        <v>47856441</v>
      </c>
      <c r="G6082" s="2">
        <v>710.47</v>
      </c>
      <c r="I6082" t="s">
        <v>5792</v>
      </c>
      <c r="Z6082" t="s">
        <v>5792</v>
      </c>
      <c r="AD6082" t="str">
        <f t="shared" si="284"/>
        <v xml:space="preserve">Zeleň a živ. Prostredie </v>
      </c>
    </row>
    <row r="6083" spans="1:30" x14ac:dyDescent="0.3">
      <c r="A6083" s="3">
        <v>44701</v>
      </c>
      <c r="B6083" s="2">
        <f t="shared" ref="B6083:B6146" si="286">YEAR(A6083)</f>
        <v>2022</v>
      </c>
      <c r="C6083" s="2">
        <f t="shared" si="285"/>
        <v>5</v>
      </c>
      <c r="D6083">
        <v>645</v>
      </c>
      <c r="E6083" t="s">
        <v>1415</v>
      </c>
      <c r="F6083" s="4">
        <v>47856441</v>
      </c>
      <c r="G6083" s="2">
        <v>441.96</v>
      </c>
      <c r="I6083" t="s">
        <v>5792</v>
      </c>
      <c r="Z6083" t="s">
        <v>5792</v>
      </c>
      <c r="AD6083" t="str">
        <f t="shared" ref="AD6083:AD6146" si="287">_xlfn.CONCAT(IF($K6083="x",_xlfn.CONCAT($K$1, " "),""),IF($L6083="x",_xlfn.CONCAT($L$1, " "),""),IF($M6083="x",_xlfn.CONCAT($M$1, " "),""),IF($N6083="x",_xlfn.CONCAT($N$1, " "),""),IF($O6083="x",_xlfn.CONCAT($O$1, " "),""),IF($P6083="x",_xlfn.CONCAT($P$1, " "),""),IF($Q6083="x",_xlfn.CONCAT($Q$1, " "),""),IF($R6083="x",_xlfn.CONCAT($R$1, " "),""),IF($S6083="x",_xlfn.CONCAT($S$1, " "),""), IF($T6083="x",_xlfn.CONCAT($T$1, " "),""),IF($U6083="x",_xlfn.CONCAT($U$1, " "),""),IF($V6083="x",_xlfn.CONCAT($V$1, " "),""),IF($W6083="x",_xlfn.CONCAT($W$1, " "),""),IF($X6083="x",_xlfn.CONCAT($X$1, " "),""),IF($Y6083="x",_xlfn.CONCAT($Y$1, " "),""),IF($Z6083="x",_xlfn.CONCAT($Z$1, " "),""),IF($AA6083="x",_xlfn.CONCAT($AA$1, " "),""),IF($AB6083="x",_xlfn.CONCAT($AB$1, " "),""),IF($AC6083="x",_xlfn.CONCAT($AC$1, " "),""))</f>
        <v xml:space="preserve">Zeleň a živ. Prostredie </v>
      </c>
    </row>
    <row r="6084" spans="1:30" x14ac:dyDescent="0.3">
      <c r="A6084" s="3">
        <v>44700</v>
      </c>
      <c r="B6084" s="2">
        <f t="shared" si="286"/>
        <v>2022</v>
      </c>
      <c r="C6084" s="2">
        <f t="shared" si="285"/>
        <v>5</v>
      </c>
      <c r="D6084">
        <v>624</v>
      </c>
      <c r="E6084" t="s">
        <v>1415</v>
      </c>
      <c r="F6084" s="4">
        <v>47856441</v>
      </c>
      <c r="G6084" s="2">
        <v>534.02</v>
      </c>
      <c r="I6084" t="s">
        <v>5792</v>
      </c>
      <c r="Z6084" t="s">
        <v>5792</v>
      </c>
      <c r="AD6084" t="str">
        <f t="shared" si="287"/>
        <v xml:space="preserve">Zeleň a živ. Prostredie </v>
      </c>
    </row>
    <row r="6085" spans="1:30" x14ac:dyDescent="0.3">
      <c r="A6085" s="3">
        <v>44537</v>
      </c>
      <c r="B6085" s="2">
        <f t="shared" si="286"/>
        <v>2021</v>
      </c>
      <c r="C6085" s="2">
        <f t="shared" si="285"/>
        <v>12</v>
      </c>
      <c r="D6085" s="2">
        <v>1703</v>
      </c>
      <c r="E6085" t="s">
        <v>1415</v>
      </c>
      <c r="F6085" s="4">
        <v>47856441</v>
      </c>
      <c r="G6085" s="2">
        <v>291.49</v>
      </c>
      <c r="I6085" t="s">
        <v>5792</v>
      </c>
      <c r="Z6085" t="s">
        <v>5792</v>
      </c>
      <c r="AD6085" t="str">
        <f t="shared" si="287"/>
        <v xml:space="preserve">Zeleň a živ. Prostredie </v>
      </c>
    </row>
    <row r="6086" spans="1:30" x14ac:dyDescent="0.3">
      <c r="A6086" s="3">
        <v>44510</v>
      </c>
      <c r="B6086" s="2">
        <f t="shared" si="286"/>
        <v>2021</v>
      </c>
      <c r="C6086" s="2">
        <f t="shared" si="285"/>
        <v>11</v>
      </c>
      <c r="D6086" s="2">
        <v>1564</v>
      </c>
      <c r="E6086" t="s">
        <v>1415</v>
      </c>
      <c r="F6086" s="4">
        <v>47856441</v>
      </c>
      <c r="G6086" s="2">
        <v>992.54</v>
      </c>
      <c r="I6086" t="s">
        <v>5792</v>
      </c>
      <c r="Z6086" t="s">
        <v>5792</v>
      </c>
      <c r="AD6086" t="str">
        <f t="shared" si="287"/>
        <v xml:space="preserve">Zeleň a živ. Prostredie </v>
      </c>
    </row>
    <row r="6087" spans="1:30" x14ac:dyDescent="0.3">
      <c r="A6087" s="3">
        <v>44453</v>
      </c>
      <c r="B6087" s="2">
        <f t="shared" si="286"/>
        <v>2021</v>
      </c>
      <c r="C6087" s="2">
        <f t="shared" si="285"/>
        <v>9</v>
      </c>
      <c r="D6087" s="2">
        <v>1247</v>
      </c>
      <c r="E6087" t="s">
        <v>1415</v>
      </c>
      <c r="F6087" s="4">
        <v>47856441</v>
      </c>
      <c r="G6087" s="2">
        <v>456.84</v>
      </c>
      <c r="I6087" t="s">
        <v>5792</v>
      </c>
      <c r="Z6087" t="s">
        <v>5792</v>
      </c>
      <c r="AD6087" t="str">
        <f t="shared" si="287"/>
        <v xml:space="preserve">Zeleň a živ. Prostredie </v>
      </c>
    </row>
    <row r="6088" spans="1:30" x14ac:dyDescent="0.3">
      <c r="A6088" s="3">
        <v>44368</v>
      </c>
      <c r="B6088" s="2">
        <f t="shared" si="286"/>
        <v>2021</v>
      </c>
      <c r="C6088" s="2">
        <f t="shared" si="285"/>
        <v>6</v>
      </c>
      <c r="D6088" s="2">
        <v>731</v>
      </c>
      <c r="E6088" t="s">
        <v>1415</v>
      </c>
      <c r="F6088" s="4">
        <v>47856441</v>
      </c>
      <c r="G6088" s="2">
        <v>1769.63</v>
      </c>
      <c r="I6088" t="s">
        <v>5792</v>
      </c>
      <c r="Z6088" t="s">
        <v>5792</v>
      </c>
      <c r="AD6088" t="str">
        <f t="shared" si="287"/>
        <v xml:space="preserve">Zeleň a živ. Prostredie </v>
      </c>
    </row>
    <row r="6089" spans="1:30" x14ac:dyDescent="0.3">
      <c r="A6089" s="3">
        <v>44329</v>
      </c>
      <c r="B6089" s="2">
        <f t="shared" si="286"/>
        <v>2021</v>
      </c>
      <c r="C6089" s="2">
        <f t="shared" si="285"/>
        <v>5</v>
      </c>
      <c r="D6089" s="2">
        <v>579</v>
      </c>
      <c r="E6089" t="s">
        <v>1415</v>
      </c>
      <c r="F6089" s="4">
        <v>47856441</v>
      </c>
      <c r="G6089" s="2">
        <v>1185.8</v>
      </c>
      <c r="I6089" t="s">
        <v>5792</v>
      </c>
      <c r="Z6089" t="s">
        <v>5792</v>
      </c>
      <c r="AD6089" t="str">
        <f t="shared" si="287"/>
        <v xml:space="preserve">Zeleň a živ. Prostredie </v>
      </c>
    </row>
    <row r="6090" spans="1:30" x14ac:dyDescent="0.3">
      <c r="A6090" s="3">
        <v>44302</v>
      </c>
      <c r="B6090" s="2">
        <f t="shared" si="286"/>
        <v>2021</v>
      </c>
      <c r="C6090" s="2">
        <f t="shared" si="285"/>
        <v>4</v>
      </c>
      <c r="D6090" s="2">
        <v>436</v>
      </c>
      <c r="E6090" t="s">
        <v>1415</v>
      </c>
      <c r="F6090" s="4">
        <v>47856441</v>
      </c>
      <c r="G6090" s="2">
        <v>266.52999999999997</v>
      </c>
      <c r="I6090" t="s">
        <v>5792</v>
      </c>
      <c r="Z6090" t="s">
        <v>5792</v>
      </c>
      <c r="AD6090" t="str">
        <f t="shared" si="287"/>
        <v xml:space="preserve">Zeleň a živ. Prostredie </v>
      </c>
    </row>
    <row r="6091" spans="1:30" x14ac:dyDescent="0.3">
      <c r="A6091" s="3">
        <v>45300</v>
      </c>
      <c r="B6091" s="2">
        <f t="shared" si="286"/>
        <v>2024</v>
      </c>
      <c r="C6091" s="2">
        <f t="shared" si="285"/>
        <v>1</v>
      </c>
      <c r="D6091" s="2">
        <v>1461</v>
      </c>
      <c r="E6091" t="s">
        <v>113</v>
      </c>
      <c r="F6091" s="4">
        <v>47859334</v>
      </c>
      <c r="G6091" s="2">
        <v>4200</v>
      </c>
      <c r="I6091" t="s">
        <v>5792</v>
      </c>
      <c r="K6091" t="s">
        <v>5792</v>
      </c>
      <c r="AD6091" t="str">
        <f t="shared" si="287"/>
        <v xml:space="preserve">Investícia a údržba majetku </v>
      </c>
    </row>
    <row r="6092" spans="1:30" x14ac:dyDescent="0.3">
      <c r="A6092" s="3">
        <v>45120</v>
      </c>
      <c r="B6092" s="2">
        <f t="shared" si="286"/>
        <v>2023</v>
      </c>
      <c r="C6092" s="2">
        <f t="shared" si="285"/>
        <v>7</v>
      </c>
      <c r="D6092" s="2">
        <v>620</v>
      </c>
      <c r="E6092" t="s">
        <v>1320</v>
      </c>
      <c r="F6092" s="4">
        <v>47859334</v>
      </c>
      <c r="G6092" s="2">
        <v>1140</v>
      </c>
      <c r="I6092" t="s">
        <v>5792</v>
      </c>
      <c r="K6092" t="s">
        <v>5792</v>
      </c>
      <c r="AD6092" t="str">
        <f t="shared" si="287"/>
        <v xml:space="preserve">Investícia a údržba majetku </v>
      </c>
    </row>
    <row r="6093" spans="1:30" x14ac:dyDescent="0.3">
      <c r="A6093" s="3">
        <v>44846</v>
      </c>
      <c r="B6093" s="2">
        <f t="shared" si="286"/>
        <v>2022</v>
      </c>
      <c r="C6093" s="2">
        <f t="shared" si="285"/>
        <v>10</v>
      </c>
      <c r="D6093">
        <v>1259</v>
      </c>
      <c r="E6093" t="s">
        <v>2719</v>
      </c>
      <c r="F6093" s="4">
        <v>47859334</v>
      </c>
      <c r="G6093" s="2">
        <v>4920</v>
      </c>
      <c r="I6093" t="s">
        <v>5792</v>
      </c>
      <c r="K6093" t="s">
        <v>5792</v>
      </c>
      <c r="AD6093" t="str">
        <f t="shared" si="287"/>
        <v xml:space="preserve">Investícia a údržba majetku </v>
      </c>
    </row>
    <row r="6094" spans="1:30" x14ac:dyDescent="0.3">
      <c r="A6094" s="3">
        <v>44561</v>
      </c>
      <c r="B6094" s="2">
        <f t="shared" si="286"/>
        <v>2021</v>
      </c>
      <c r="C6094" s="2">
        <f t="shared" si="285"/>
        <v>12</v>
      </c>
      <c r="D6094" s="2">
        <v>1924</v>
      </c>
      <c r="E6094" t="s">
        <v>3980</v>
      </c>
      <c r="F6094" s="4">
        <v>47859334</v>
      </c>
      <c r="G6094" s="2">
        <v>5940</v>
      </c>
      <c r="I6094" t="s">
        <v>5792</v>
      </c>
      <c r="K6094" t="s">
        <v>5792</v>
      </c>
      <c r="AD6094" t="str">
        <f t="shared" si="287"/>
        <v xml:space="preserve">Investícia a údržba majetku </v>
      </c>
    </row>
    <row r="6095" spans="1:30" x14ac:dyDescent="0.3">
      <c r="A6095" s="3">
        <v>44452</v>
      </c>
      <c r="B6095" s="2">
        <f t="shared" si="286"/>
        <v>2021</v>
      </c>
      <c r="C6095" s="2">
        <f t="shared" si="285"/>
        <v>9</v>
      </c>
      <c r="D6095" s="2">
        <v>1221</v>
      </c>
      <c r="E6095" t="s">
        <v>4643</v>
      </c>
      <c r="F6095" s="4">
        <v>47859334</v>
      </c>
      <c r="G6095" s="2">
        <v>5760</v>
      </c>
      <c r="I6095" t="s">
        <v>5792</v>
      </c>
      <c r="K6095" t="s">
        <v>5792</v>
      </c>
      <c r="AD6095" t="str">
        <f t="shared" si="287"/>
        <v xml:space="preserve">Investícia a údržba majetku </v>
      </c>
    </row>
    <row r="6096" spans="1:30" x14ac:dyDescent="0.3">
      <c r="A6096" s="3">
        <v>44452</v>
      </c>
      <c r="B6096" s="2">
        <f t="shared" si="286"/>
        <v>2021</v>
      </c>
      <c r="C6096" s="2">
        <f t="shared" si="285"/>
        <v>9</v>
      </c>
      <c r="D6096" s="2">
        <v>1222</v>
      </c>
      <c r="E6096" t="s">
        <v>4644</v>
      </c>
      <c r="F6096" s="4">
        <v>47859334</v>
      </c>
      <c r="G6096" s="2">
        <v>5940</v>
      </c>
      <c r="I6096" t="s">
        <v>5792</v>
      </c>
      <c r="K6096" t="s">
        <v>5792</v>
      </c>
      <c r="AD6096" t="str">
        <f t="shared" si="287"/>
        <v xml:space="preserve">Investícia a údržba majetku </v>
      </c>
    </row>
    <row r="6097" spans="1:30" x14ac:dyDescent="0.3">
      <c r="A6097" s="3">
        <v>45280</v>
      </c>
      <c r="B6097" s="2">
        <f t="shared" si="286"/>
        <v>2023</v>
      </c>
      <c r="C6097" s="2">
        <f t="shared" si="285"/>
        <v>12</v>
      </c>
      <c r="D6097" s="2">
        <v>1530</v>
      </c>
      <c r="E6097" t="s">
        <v>284</v>
      </c>
      <c r="F6097" s="4">
        <v>47866284</v>
      </c>
      <c r="G6097" s="2">
        <v>42</v>
      </c>
      <c r="I6097" t="s">
        <v>5792</v>
      </c>
      <c r="O6097" t="s">
        <v>5792</v>
      </c>
      <c r="AD6097" t="str">
        <f t="shared" si="287"/>
        <v xml:space="preserve">Marketing, benefity, občerstvenie </v>
      </c>
    </row>
    <row r="6098" spans="1:30" x14ac:dyDescent="0.3">
      <c r="A6098" s="3">
        <v>45216</v>
      </c>
      <c r="B6098" s="2">
        <f t="shared" si="286"/>
        <v>2023</v>
      </c>
      <c r="C6098" s="2">
        <f t="shared" si="285"/>
        <v>10</v>
      </c>
      <c r="D6098" s="2">
        <v>1103</v>
      </c>
      <c r="E6098" t="s">
        <v>785</v>
      </c>
      <c r="F6098" s="4">
        <v>47866284</v>
      </c>
      <c r="G6098" s="2">
        <v>242.4</v>
      </c>
      <c r="I6098" t="s">
        <v>5792</v>
      </c>
      <c r="O6098" t="s">
        <v>5792</v>
      </c>
      <c r="AD6098" t="str">
        <f t="shared" si="287"/>
        <v xml:space="preserve">Marketing, benefity, občerstvenie </v>
      </c>
    </row>
    <row r="6099" spans="1:30" x14ac:dyDescent="0.3">
      <c r="A6099" s="3">
        <v>45216</v>
      </c>
      <c r="B6099" s="2">
        <f t="shared" si="286"/>
        <v>2023</v>
      </c>
      <c r="C6099" s="2">
        <f t="shared" si="285"/>
        <v>10</v>
      </c>
      <c r="D6099" s="2">
        <v>1143</v>
      </c>
      <c r="E6099" t="s">
        <v>808</v>
      </c>
      <c r="F6099" s="4">
        <v>47866284</v>
      </c>
      <c r="G6099" s="2">
        <v>390</v>
      </c>
      <c r="I6099" t="s">
        <v>5792</v>
      </c>
      <c r="O6099" t="s">
        <v>5792</v>
      </c>
      <c r="AD6099" t="str">
        <f t="shared" si="287"/>
        <v xml:space="preserve">Marketing, benefity, občerstvenie </v>
      </c>
    </row>
    <row r="6100" spans="1:30" x14ac:dyDescent="0.3">
      <c r="A6100" s="3">
        <v>45208</v>
      </c>
      <c r="B6100" s="2">
        <f t="shared" si="286"/>
        <v>2023</v>
      </c>
      <c r="C6100" s="2">
        <f t="shared" si="285"/>
        <v>10</v>
      </c>
      <c r="D6100" s="2">
        <v>1102</v>
      </c>
      <c r="E6100" t="s">
        <v>840</v>
      </c>
      <c r="F6100" s="4">
        <v>47866284</v>
      </c>
      <c r="G6100" s="2">
        <v>225.24</v>
      </c>
      <c r="I6100" t="s">
        <v>5792</v>
      </c>
      <c r="O6100" t="s">
        <v>5792</v>
      </c>
      <c r="AD6100" t="str">
        <f t="shared" si="287"/>
        <v xml:space="preserve">Marketing, benefity, občerstvenie </v>
      </c>
    </row>
    <row r="6101" spans="1:30" x14ac:dyDescent="0.3">
      <c r="A6101" s="3">
        <v>45208</v>
      </c>
      <c r="B6101" s="2">
        <f t="shared" si="286"/>
        <v>2023</v>
      </c>
      <c r="C6101" s="2">
        <f t="shared" si="285"/>
        <v>10</v>
      </c>
      <c r="D6101" s="2">
        <v>1101</v>
      </c>
      <c r="E6101" t="s">
        <v>841</v>
      </c>
      <c r="F6101" s="4">
        <v>47866284</v>
      </c>
      <c r="G6101" s="2">
        <v>763.56</v>
      </c>
      <c r="I6101" t="s">
        <v>5792</v>
      </c>
      <c r="O6101" t="s">
        <v>5792</v>
      </c>
      <c r="AD6101" t="str">
        <f t="shared" si="287"/>
        <v xml:space="preserve">Marketing, benefity, občerstvenie </v>
      </c>
    </row>
    <row r="6102" spans="1:30" x14ac:dyDescent="0.3">
      <c r="A6102" s="3">
        <v>45180</v>
      </c>
      <c r="B6102" s="2">
        <f t="shared" si="286"/>
        <v>2023</v>
      </c>
      <c r="C6102" s="2">
        <f t="shared" si="285"/>
        <v>9</v>
      </c>
      <c r="D6102" s="2">
        <v>941</v>
      </c>
      <c r="E6102" t="s">
        <v>999</v>
      </c>
      <c r="F6102" s="4">
        <v>47866284</v>
      </c>
      <c r="G6102" s="2">
        <v>1380</v>
      </c>
      <c r="I6102" t="s">
        <v>5792</v>
      </c>
      <c r="O6102" t="s">
        <v>5792</v>
      </c>
      <c r="AD6102" t="str">
        <f t="shared" si="287"/>
        <v xml:space="preserve">Marketing, benefity, občerstvenie </v>
      </c>
    </row>
    <row r="6103" spans="1:30" x14ac:dyDescent="0.3">
      <c r="A6103" s="3">
        <v>45127</v>
      </c>
      <c r="B6103" s="2">
        <f t="shared" si="286"/>
        <v>2023</v>
      </c>
      <c r="C6103" s="2">
        <f t="shared" si="285"/>
        <v>7</v>
      </c>
      <c r="D6103" s="2">
        <v>752</v>
      </c>
      <c r="E6103" t="s">
        <v>1282</v>
      </c>
      <c r="F6103" s="4">
        <v>47866284</v>
      </c>
      <c r="G6103" s="2">
        <v>492</v>
      </c>
      <c r="I6103" t="s">
        <v>5792</v>
      </c>
      <c r="O6103" t="s">
        <v>5792</v>
      </c>
      <c r="AD6103" t="str">
        <f t="shared" si="287"/>
        <v xml:space="preserve">Marketing, benefity, občerstvenie </v>
      </c>
    </row>
    <row r="6104" spans="1:30" x14ac:dyDescent="0.3">
      <c r="A6104" s="3">
        <v>44350</v>
      </c>
      <c r="B6104" s="2">
        <f t="shared" si="286"/>
        <v>2021</v>
      </c>
      <c r="C6104" s="2">
        <f t="shared" si="285"/>
        <v>6</v>
      </c>
      <c r="D6104" s="2">
        <v>703</v>
      </c>
      <c r="E6104" t="s">
        <v>5074</v>
      </c>
      <c r="F6104" s="4">
        <v>47890215</v>
      </c>
      <c r="G6104" s="2">
        <v>13405.82</v>
      </c>
      <c r="I6104" t="s">
        <v>5792</v>
      </c>
      <c r="N6104" t="s">
        <v>5792</v>
      </c>
      <c r="AD6104" t="str">
        <f t="shared" si="287"/>
        <v xml:space="preserve">ZŠ / MŠ / Jasle </v>
      </c>
    </row>
    <row r="6105" spans="1:30" x14ac:dyDescent="0.3">
      <c r="A6105" s="3">
        <v>45306</v>
      </c>
      <c r="B6105" s="2">
        <f t="shared" si="286"/>
        <v>2024</v>
      </c>
      <c r="C6105" s="2">
        <f t="shared" si="285"/>
        <v>1</v>
      </c>
      <c r="D6105" s="2">
        <v>1553</v>
      </c>
      <c r="E6105" t="s">
        <v>73</v>
      </c>
      <c r="F6105" s="4">
        <v>47934573</v>
      </c>
      <c r="G6105" s="2">
        <v>11870</v>
      </c>
      <c r="I6105" t="s">
        <v>5792</v>
      </c>
      <c r="Z6105" t="s">
        <v>5792</v>
      </c>
      <c r="AD6105" t="str">
        <f t="shared" si="287"/>
        <v xml:space="preserve">Zeleň a živ. Prostredie </v>
      </c>
    </row>
    <row r="6106" spans="1:30" x14ac:dyDescent="0.3">
      <c r="A6106" s="3">
        <v>45308</v>
      </c>
      <c r="B6106" s="2">
        <f t="shared" si="286"/>
        <v>2024</v>
      </c>
      <c r="C6106" s="2">
        <f t="shared" si="285"/>
        <v>1</v>
      </c>
      <c r="D6106" s="2">
        <v>1525</v>
      </c>
      <c r="E6106" t="s">
        <v>53</v>
      </c>
      <c r="F6106" s="4">
        <v>47961066</v>
      </c>
      <c r="G6106" s="2">
        <v>5856</v>
      </c>
      <c r="H6106" t="s">
        <v>5792</v>
      </c>
      <c r="K6106" t="s">
        <v>5792</v>
      </c>
      <c r="AD6106" t="str">
        <f t="shared" si="287"/>
        <v xml:space="preserve">Investícia a údržba majetku </v>
      </c>
    </row>
    <row r="6107" spans="1:30" x14ac:dyDescent="0.3">
      <c r="A6107" s="3">
        <v>45280</v>
      </c>
      <c r="B6107" s="2">
        <f t="shared" si="286"/>
        <v>2023</v>
      </c>
      <c r="C6107" s="2">
        <f t="shared" si="285"/>
        <v>12</v>
      </c>
      <c r="D6107" s="2">
        <v>1396</v>
      </c>
      <c r="E6107" t="s">
        <v>264</v>
      </c>
      <c r="F6107" s="4">
        <v>47961066</v>
      </c>
      <c r="G6107" s="2">
        <v>8073.6</v>
      </c>
      <c r="H6107" t="s">
        <v>5792</v>
      </c>
      <c r="K6107" t="s">
        <v>5792</v>
      </c>
      <c r="AD6107" t="str">
        <f t="shared" si="287"/>
        <v xml:space="preserve">Investícia a údržba majetku </v>
      </c>
    </row>
    <row r="6108" spans="1:30" x14ac:dyDescent="0.3">
      <c r="A6108" s="3">
        <v>45245</v>
      </c>
      <c r="B6108" s="2">
        <f t="shared" si="286"/>
        <v>2023</v>
      </c>
      <c r="C6108" s="2">
        <f t="shared" si="285"/>
        <v>11</v>
      </c>
      <c r="D6108" s="2">
        <v>1212</v>
      </c>
      <c r="E6108" t="s">
        <v>589</v>
      </c>
      <c r="F6108" s="4">
        <v>47961066</v>
      </c>
      <c r="G6108" s="2">
        <v>5570.4</v>
      </c>
      <c r="H6108" t="s">
        <v>5792</v>
      </c>
      <c r="K6108" t="s">
        <v>5792</v>
      </c>
      <c r="AD6108" t="str">
        <f t="shared" si="287"/>
        <v xml:space="preserve">Investícia a údržba majetku </v>
      </c>
    </row>
    <row r="6109" spans="1:30" x14ac:dyDescent="0.3">
      <c r="A6109" s="3">
        <v>45223</v>
      </c>
      <c r="B6109" s="2">
        <f t="shared" si="286"/>
        <v>2023</v>
      </c>
      <c r="C6109" s="2">
        <f t="shared" si="285"/>
        <v>10</v>
      </c>
      <c r="D6109" s="2">
        <v>1068</v>
      </c>
      <c r="E6109" t="s">
        <v>704</v>
      </c>
      <c r="F6109" s="4">
        <v>47961066</v>
      </c>
      <c r="G6109" s="2">
        <v>6153</v>
      </c>
      <c r="H6109" t="s">
        <v>5792</v>
      </c>
      <c r="K6109" t="s">
        <v>5792</v>
      </c>
      <c r="AD6109" t="str">
        <f t="shared" si="287"/>
        <v xml:space="preserve">Investícia a údržba majetku </v>
      </c>
    </row>
    <row r="6110" spans="1:30" x14ac:dyDescent="0.3">
      <c r="A6110" s="3">
        <v>45189</v>
      </c>
      <c r="B6110" s="2">
        <f t="shared" si="286"/>
        <v>2023</v>
      </c>
      <c r="C6110" s="2">
        <f t="shared" si="285"/>
        <v>9</v>
      </c>
      <c r="D6110" s="2">
        <v>914</v>
      </c>
      <c r="E6110" t="s">
        <v>950</v>
      </c>
      <c r="F6110" s="4">
        <v>47961066</v>
      </c>
      <c r="G6110" s="2">
        <v>7932</v>
      </c>
      <c r="H6110" t="s">
        <v>5792</v>
      </c>
      <c r="K6110" t="s">
        <v>5792</v>
      </c>
      <c r="AD6110" t="str">
        <f t="shared" si="287"/>
        <v xml:space="preserve">Investícia a údržba majetku </v>
      </c>
    </row>
    <row r="6111" spans="1:30" x14ac:dyDescent="0.3">
      <c r="A6111" s="3">
        <v>45154</v>
      </c>
      <c r="B6111" s="2">
        <f t="shared" si="286"/>
        <v>2023</v>
      </c>
      <c r="C6111" s="2">
        <f t="shared" si="285"/>
        <v>8</v>
      </c>
      <c r="D6111" s="2">
        <v>774</v>
      </c>
      <c r="E6111" t="s">
        <v>1126</v>
      </c>
      <c r="F6111" s="4">
        <v>47961066</v>
      </c>
      <c r="G6111" s="2">
        <v>5862</v>
      </c>
      <c r="H6111" t="s">
        <v>5792</v>
      </c>
      <c r="K6111" t="s">
        <v>5792</v>
      </c>
      <c r="AD6111" t="str">
        <f t="shared" si="287"/>
        <v xml:space="preserve">Investícia a údržba majetku </v>
      </c>
    </row>
    <row r="6112" spans="1:30" x14ac:dyDescent="0.3">
      <c r="A6112" s="3">
        <v>45120</v>
      </c>
      <c r="B6112" s="2">
        <f t="shared" si="286"/>
        <v>2023</v>
      </c>
      <c r="C6112" s="2">
        <f t="shared" si="285"/>
        <v>7</v>
      </c>
      <c r="D6112" s="2">
        <v>644</v>
      </c>
      <c r="E6112" t="s">
        <v>1314</v>
      </c>
      <c r="F6112" s="4">
        <v>47961066</v>
      </c>
      <c r="G6112" s="2">
        <v>5167.2</v>
      </c>
      <c r="H6112" t="s">
        <v>5792</v>
      </c>
      <c r="K6112" t="s">
        <v>5792</v>
      </c>
      <c r="AD6112" t="str">
        <f t="shared" si="287"/>
        <v xml:space="preserve">Investícia a údržba majetku </v>
      </c>
    </row>
    <row r="6113" spans="1:30" x14ac:dyDescent="0.3">
      <c r="A6113" s="3">
        <v>45148</v>
      </c>
      <c r="B6113" s="2">
        <f t="shared" si="286"/>
        <v>2023</v>
      </c>
      <c r="C6113" s="2">
        <f t="shared" si="285"/>
        <v>8</v>
      </c>
      <c r="D6113" s="2">
        <v>823</v>
      </c>
      <c r="E6113" t="s">
        <v>1164</v>
      </c>
      <c r="F6113" s="4">
        <v>47978708</v>
      </c>
      <c r="G6113" s="2">
        <v>295</v>
      </c>
      <c r="I6113" t="s">
        <v>5792</v>
      </c>
      <c r="K6113" t="s">
        <v>5792</v>
      </c>
      <c r="AD6113" t="str">
        <f t="shared" si="287"/>
        <v xml:space="preserve">Investícia a údržba majetku </v>
      </c>
    </row>
    <row r="6114" spans="1:30" x14ac:dyDescent="0.3">
      <c r="A6114" s="3">
        <v>45035</v>
      </c>
      <c r="B6114" s="2">
        <f t="shared" si="286"/>
        <v>2023</v>
      </c>
      <c r="C6114" s="2">
        <f t="shared" si="285"/>
        <v>4</v>
      </c>
      <c r="D6114" s="2">
        <v>289</v>
      </c>
      <c r="E6114" t="s">
        <v>1782</v>
      </c>
      <c r="F6114" s="4">
        <v>47978708</v>
      </c>
      <c r="G6114" s="2">
        <v>45</v>
      </c>
      <c r="I6114" t="s">
        <v>5792</v>
      </c>
      <c r="K6114" t="s">
        <v>5792</v>
      </c>
      <c r="AD6114" t="str">
        <f t="shared" si="287"/>
        <v xml:space="preserve">Investícia a údržba majetku </v>
      </c>
    </row>
    <row r="6115" spans="1:30" x14ac:dyDescent="0.3">
      <c r="A6115" s="3">
        <v>44916</v>
      </c>
      <c r="B6115" s="2">
        <f t="shared" si="286"/>
        <v>2022</v>
      </c>
      <c r="C6115" s="2">
        <f t="shared" si="285"/>
        <v>12</v>
      </c>
      <c r="D6115">
        <v>1789</v>
      </c>
      <c r="E6115" t="s">
        <v>2322</v>
      </c>
      <c r="F6115" s="4">
        <v>47978708</v>
      </c>
      <c r="G6115" s="2">
        <v>1480</v>
      </c>
      <c r="I6115" t="s">
        <v>5792</v>
      </c>
      <c r="K6115" t="s">
        <v>5792</v>
      </c>
      <c r="AD6115" t="str">
        <f t="shared" si="287"/>
        <v xml:space="preserve">Investícia a údržba majetku </v>
      </c>
    </row>
    <row r="6116" spans="1:30" x14ac:dyDescent="0.3">
      <c r="A6116" s="3">
        <v>44916</v>
      </c>
      <c r="B6116" s="2">
        <f t="shared" si="286"/>
        <v>2022</v>
      </c>
      <c r="C6116" s="2">
        <f t="shared" si="285"/>
        <v>12</v>
      </c>
      <c r="D6116">
        <v>1788</v>
      </c>
      <c r="E6116" t="s">
        <v>2323</v>
      </c>
      <c r="F6116" s="4">
        <v>47978708</v>
      </c>
      <c r="G6116" s="2">
        <v>715</v>
      </c>
      <c r="I6116" t="s">
        <v>5792</v>
      </c>
      <c r="K6116" t="s">
        <v>5792</v>
      </c>
      <c r="AD6116" t="str">
        <f t="shared" si="287"/>
        <v xml:space="preserve">Investícia a údržba majetku </v>
      </c>
    </row>
    <row r="6117" spans="1:30" x14ac:dyDescent="0.3">
      <c r="A6117" s="3">
        <v>44701</v>
      </c>
      <c r="B6117" s="2">
        <f t="shared" si="286"/>
        <v>2022</v>
      </c>
      <c r="C6117" s="2">
        <f t="shared" si="285"/>
        <v>5</v>
      </c>
      <c r="D6117">
        <v>611</v>
      </c>
      <c r="E6117" t="s">
        <v>3337</v>
      </c>
      <c r="F6117" s="4">
        <v>47978708</v>
      </c>
      <c r="G6117" s="2">
        <v>995</v>
      </c>
      <c r="I6117" t="s">
        <v>5792</v>
      </c>
      <c r="K6117" t="s">
        <v>5792</v>
      </c>
      <c r="AD6117" t="str">
        <f t="shared" si="287"/>
        <v xml:space="preserve">Investícia a údržba majetku </v>
      </c>
    </row>
    <row r="6118" spans="1:30" x14ac:dyDescent="0.3">
      <c r="A6118" s="3">
        <v>44701</v>
      </c>
      <c r="B6118" s="2">
        <f t="shared" si="286"/>
        <v>2022</v>
      </c>
      <c r="C6118" s="2">
        <f t="shared" si="285"/>
        <v>5</v>
      </c>
      <c r="D6118">
        <v>610</v>
      </c>
      <c r="E6118" t="s">
        <v>3338</v>
      </c>
      <c r="F6118" s="4">
        <v>47978708</v>
      </c>
      <c r="G6118" s="2">
        <v>380</v>
      </c>
      <c r="I6118" t="s">
        <v>5792</v>
      </c>
      <c r="K6118" t="s">
        <v>5792</v>
      </c>
      <c r="AD6118" t="str">
        <f t="shared" si="287"/>
        <v xml:space="preserve">Investícia a údržba majetku </v>
      </c>
    </row>
    <row r="6119" spans="1:30" x14ac:dyDescent="0.3">
      <c r="A6119" s="3">
        <v>44691</v>
      </c>
      <c r="B6119" s="2">
        <f t="shared" si="286"/>
        <v>2022</v>
      </c>
      <c r="C6119" s="2">
        <f t="shared" si="285"/>
        <v>5</v>
      </c>
      <c r="D6119">
        <v>575</v>
      </c>
      <c r="E6119" t="s">
        <v>3391</v>
      </c>
      <c r="F6119" s="4">
        <v>47978708</v>
      </c>
      <c r="G6119" s="2">
        <v>524.9</v>
      </c>
      <c r="I6119" t="s">
        <v>5792</v>
      </c>
      <c r="K6119" t="s">
        <v>5792</v>
      </c>
      <c r="AD6119" t="str">
        <f t="shared" si="287"/>
        <v xml:space="preserve">Investícia a údržba majetku </v>
      </c>
    </row>
    <row r="6120" spans="1:30" x14ac:dyDescent="0.3">
      <c r="A6120" s="3">
        <v>44691</v>
      </c>
      <c r="B6120" s="2">
        <f t="shared" si="286"/>
        <v>2022</v>
      </c>
      <c r="C6120" s="2">
        <f t="shared" si="285"/>
        <v>5</v>
      </c>
      <c r="D6120">
        <v>574</v>
      </c>
      <c r="E6120" t="s">
        <v>3392</v>
      </c>
      <c r="F6120" s="4">
        <v>47978708</v>
      </c>
      <c r="G6120" s="2">
        <v>830.85</v>
      </c>
      <c r="I6120" t="s">
        <v>5792</v>
      </c>
      <c r="K6120" t="s">
        <v>5792</v>
      </c>
      <c r="AD6120" t="str">
        <f t="shared" si="287"/>
        <v xml:space="preserve">Investícia a údržba majetku </v>
      </c>
    </row>
    <row r="6121" spans="1:30" x14ac:dyDescent="0.3">
      <c r="A6121" s="3">
        <v>44691</v>
      </c>
      <c r="B6121" s="2">
        <f t="shared" si="286"/>
        <v>2022</v>
      </c>
      <c r="C6121" s="2">
        <f t="shared" si="285"/>
        <v>5</v>
      </c>
      <c r="D6121">
        <v>573</v>
      </c>
      <c r="E6121" t="s">
        <v>3393</v>
      </c>
      <c r="F6121" s="4">
        <v>47978708</v>
      </c>
      <c r="G6121" s="2">
        <v>2528</v>
      </c>
      <c r="I6121" t="s">
        <v>5792</v>
      </c>
      <c r="K6121" t="s">
        <v>5792</v>
      </c>
      <c r="AD6121" t="str">
        <f t="shared" si="287"/>
        <v xml:space="preserve">Investícia a údržba majetku </v>
      </c>
    </row>
    <row r="6122" spans="1:30" x14ac:dyDescent="0.3">
      <c r="A6122" s="3">
        <v>44691</v>
      </c>
      <c r="B6122" s="2">
        <f t="shared" si="286"/>
        <v>2022</v>
      </c>
      <c r="C6122" s="2">
        <f t="shared" si="285"/>
        <v>5</v>
      </c>
      <c r="D6122">
        <v>572</v>
      </c>
      <c r="E6122" t="s">
        <v>3394</v>
      </c>
      <c r="F6122" s="4">
        <v>47978708</v>
      </c>
      <c r="G6122" s="2">
        <v>2528</v>
      </c>
      <c r="I6122" t="s">
        <v>5792</v>
      </c>
      <c r="K6122" t="s">
        <v>5792</v>
      </c>
      <c r="AD6122" t="str">
        <f t="shared" si="287"/>
        <v xml:space="preserve">Investícia a údržba majetku </v>
      </c>
    </row>
    <row r="6123" spans="1:30" x14ac:dyDescent="0.3">
      <c r="A6123" s="3">
        <v>44691</v>
      </c>
      <c r="B6123" s="2">
        <f t="shared" si="286"/>
        <v>2022</v>
      </c>
      <c r="C6123" s="2">
        <f t="shared" si="285"/>
        <v>5</v>
      </c>
      <c r="D6123">
        <v>571</v>
      </c>
      <c r="E6123" t="s">
        <v>3395</v>
      </c>
      <c r="F6123" s="4">
        <v>47978708</v>
      </c>
      <c r="G6123" s="2">
        <v>2528</v>
      </c>
      <c r="I6123" t="s">
        <v>5792</v>
      </c>
      <c r="K6123" t="s">
        <v>5792</v>
      </c>
      <c r="AD6123" t="str">
        <f t="shared" si="287"/>
        <v xml:space="preserve">Investícia a údržba majetku </v>
      </c>
    </row>
    <row r="6124" spans="1:30" x14ac:dyDescent="0.3">
      <c r="A6124" s="3">
        <v>44691</v>
      </c>
      <c r="B6124" s="2">
        <f t="shared" si="286"/>
        <v>2022</v>
      </c>
      <c r="C6124" s="2">
        <f t="shared" si="285"/>
        <v>5</v>
      </c>
      <c r="D6124">
        <v>570</v>
      </c>
      <c r="E6124" t="s">
        <v>3396</v>
      </c>
      <c r="F6124" s="4">
        <v>47978708</v>
      </c>
      <c r="G6124" s="2">
        <v>2280.56</v>
      </c>
      <c r="I6124" t="s">
        <v>5792</v>
      </c>
      <c r="K6124" t="s">
        <v>5792</v>
      </c>
      <c r="AD6124" t="str">
        <f t="shared" si="287"/>
        <v xml:space="preserve">Investícia a údržba majetku </v>
      </c>
    </row>
    <row r="6125" spans="1:30" x14ac:dyDescent="0.3">
      <c r="A6125" s="3">
        <v>44686</v>
      </c>
      <c r="B6125" s="2">
        <f t="shared" si="286"/>
        <v>2022</v>
      </c>
      <c r="C6125" s="2">
        <f t="shared" si="285"/>
        <v>5</v>
      </c>
      <c r="D6125">
        <v>550</v>
      </c>
      <c r="E6125" t="s">
        <v>3407</v>
      </c>
      <c r="F6125" s="4">
        <v>47978708</v>
      </c>
      <c r="G6125" s="2">
        <v>370</v>
      </c>
      <c r="I6125" t="s">
        <v>5792</v>
      </c>
      <c r="K6125" t="s">
        <v>5792</v>
      </c>
      <c r="N6125" t="s">
        <v>5792</v>
      </c>
      <c r="AD6125" t="str">
        <f t="shared" si="287"/>
        <v xml:space="preserve">Investícia a údržba majetku ZŠ / MŠ / Jasle </v>
      </c>
    </row>
    <row r="6126" spans="1:30" x14ac:dyDescent="0.3">
      <c r="A6126" s="3">
        <v>44588</v>
      </c>
      <c r="B6126" s="2">
        <f t="shared" si="286"/>
        <v>2022</v>
      </c>
      <c r="C6126" s="2">
        <f t="shared" si="285"/>
        <v>1</v>
      </c>
      <c r="D6126">
        <v>2054</v>
      </c>
      <c r="E6126" t="s">
        <v>3858</v>
      </c>
      <c r="F6126" s="4">
        <v>47978708</v>
      </c>
      <c r="G6126" s="2">
        <v>5550</v>
      </c>
      <c r="I6126" t="s">
        <v>5792</v>
      </c>
      <c r="K6126" t="s">
        <v>5792</v>
      </c>
      <c r="AD6126" t="str">
        <f t="shared" si="287"/>
        <v xml:space="preserve">Investícia a údržba majetku </v>
      </c>
    </row>
    <row r="6127" spans="1:30" x14ac:dyDescent="0.3">
      <c r="A6127" s="3">
        <v>44573</v>
      </c>
      <c r="B6127" s="2">
        <f t="shared" si="286"/>
        <v>2022</v>
      </c>
      <c r="C6127" s="2">
        <f t="shared" si="285"/>
        <v>1</v>
      </c>
      <c r="D6127">
        <v>1880</v>
      </c>
      <c r="E6127" t="s">
        <v>3965</v>
      </c>
      <c r="F6127" s="4">
        <v>47978708</v>
      </c>
      <c r="G6127" s="2">
        <v>8640</v>
      </c>
      <c r="I6127" t="s">
        <v>5792</v>
      </c>
      <c r="K6127" t="s">
        <v>5792</v>
      </c>
      <c r="AD6127" t="str">
        <f t="shared" si="287"/>
        <v xml:space="preserve">Investícia a údržba majetku </v>
      </c>
    </row>
    <row r="6128" spans="1:30" x14ac:dyDescent="0.3">
      <c r="A6128" s="3">
        <v>44561</v>
      </c>
      <c r="B6128" s="2">
        <f t="shared" si="286"/>
        <v>2021</v>
      </c>
      <c r="C6128" s="2">
        <f t="shared" si="285"/>
        <v>12</v>
      </c>
      <c r="D6128" s="2">
        <v>1829</v>
      </c>
      <c r="E6128" t="s">
        <v>3978</v>
      </c>
      <c r="F6128" s="4">
        <v>47978708</v>
      </c>
      <c r="G6128" s="2">
        <v>6540</v>
      </c>
      <c r="I6128" t="s">
        <v>5792</v>
      </c>
      <c r="K6128" t="s">
        <v>5792</v>
      </c>
      <c r="AD6128" t="str">
        <f t="shared" si="287"/>
        <v xml:space="preserve">Investícia a údržba majetku </v>
      </c>
    </row>
    <row r="6129" spans="1:30" x14ac:dyDescent="0.3">
      <c r="A6129" s="3">
        <v>44561</v>
      </c>
      <c r="B6129" s="2">
        <f t="shared" si="286"/>
        <v>2021</v>
      </c>
      <c r="C6129" s="2">
        <f t="shared" si="285"/>
        <v>12</v>
      </c>
      <c r="D6129" s="2">
        <v>1828</v>
      </c>
      <c r="E6129" t="s">
        <v>3858</v>
      </c>
      <c r="F6129" s="4">
        <v>47978708</v>
      </c>
      <c r="G6129" s="2">
        <v>5500</v>
      </c>
      <c r="I6129" t="s">
        <v>5792</v>
      </c>
      <c r="K6129" t="s">
        <v>5792</v>
      </c>
      <c r="AD6129" t="str">
        <f t="shared" si="287"/>
        <v xml:space="preserve">Investícia a údržba majetku </v>
      </c>
    </row>
    <row r="6130" spans="1:30" x14ac:dyDescent="0.3">
      <c r="A6130" s="3">
        <v>44515</v>
      </c>
      <c r="B6130" s="2">
        <f t="shared" si="286"/>
        <v>2021</v>
      </c>
      <c r="C6130" s="2">
        <f t="shared" si="285"/>
        <v>11</v>
      </c>
      <c r="D6130" s="2">
        <v>1615</v>
      </c>
      <c r="E6130" t="s">
        <v>4343</v>
      </c>
      <c r="F6130" s="4">
        <v>47978708</v>
      </c>
      <c r="G6130" s="2">
        <v>1754.5</v>
      </c>
      <c r="I6130" t="s">
        <v>5792</v>
      </c>
      <c r="K6130" t="s">
        <v>5792</v>
      </c>
      <c r="AD6130" t="str">
        <f t="shared" si="287"/>
        <v xml:space="preserve">Investícia a údržba majetku </v>
      </c>
    </row>
    <row r="6131" spans="1:30" x14ac:dyDescent="0.3">
      <c r="A6131" s="3">
        <v>44424</v>
      </c>
      <c r="B6131" s="2">
        <f t="shared" si="286"/>
        <v>2021</v>
      </c>
      <c r="C6131" s="2">
        <f t="shared" si="285"/>
        <v>8</v>
      </c>
      <c r="D6131" s="2">
        <v>1082</v>
      </c>
      <c r="E6131" t="s">
        <v>4765</v>
      </c>
      <c r="F6131" s="4">
        <v>47978708</v>
      </c>
      <c r="G6131" s="2">
        <v>1476.1</v>
      </c>
      <c r="I6131" t="s">
        <v>5792</v>
      </c>
      <c r="K6131" t="s">
        <v>5792</v>
      </c>
      <c r="AD6131" t="str">
        <f t="shared" si="287"/>
        <v xml:space="preserve">Investícia a údržba majetku </v>
      </c>
    </row>
    <row r="6132" spans="1:30" x14ac:dyDescent="0.3">
      <c r="A6132" s="3">
        <v>44358</v>
      </c>
      <c r="B6132" s="2">
        <f t="shared" si="286"/>
        <v>2021</v>
      </c>
      <c r="C6132" s="2">
        <f t="shared" si="285"/>
        <v>6</v>
      </c>
      <c r="D6132" s="2">
        <v>664</v>
      </c>
      <c r="E6132" t="s">
        <v>5047</v>
      </c>
      <c r="F6132" s="4">
        <v>47978708</v>
      </c>
      <c r="G6132" s="2">
        <v>696</v>
      </c>
      <c r="I6132" t="s">
        <v>5792</v>
      </c>
      <c r="K6132" t="s">
        <v>5792</v>
      </c>
      <c r="AD6132" t="str">
        <f t="shared" si="287"/>
        <v xml:space="preserve">Investícia a údržba majetku </v>
      </c>
    </row>
    <row r="6133" spans="1:30" x14ac:dyDescent="0.3">
      <c r="A6133" s="3">
        <v>44302</v>
      </c>
      <c r="B6133" s="2">
        <f t="shared" si="286"/>
        <v>2021</v>
      </c>
      <c r="C6133" s="2">
        <f t="shared" si="285"/>
        <v>4</v>
      </c>
      <c r="D6133" s="2">
        <v>433</v>
      </c>
      <c r="E6133" t="s">
        <v>5311</v>
      </c>
      <c r="F6133" s="4">
        <v>47978708</v>
      </c>
      <c r="G6133" s="2">
        <v>2581</v>
      </c>
      <c r="I6133" t="s">
        <v>5792</v>
      </c>
      <c r="K6133" t="s">
        <v>5792</v>
      </c>
      <c r="AD6133" t="str">
        <f t="shared" si="287"/>
        <v xml:space="preserve">Investícia a údržba majetku </v>
      </c>
    </row>
    <row r="6134" spans="1:30" x14ac:dyDescent="0.3">
      <c r="A6134" s="3">
        <v>44274</v>
      </c>
      <c r="B6134" s="2">
        <f t="shared" si="286"/>
        <v>2021</v>
      </c>
      <c r="C6134" s="2">
        <f t="shared" si="285"/>
        <v>3</v>
      </c>
      <c r="D6134" s="2">
        <v>222</v>
      </c>
      <c r="E6134" t="s">
        <v>5448</v>
      </c>
      <c r="F6134" s="4">
        <v>47978708</v>
      </c>
      <c r="G6134" s="2">
        <v>1629.8</v>
      </c>
      <c r="I6134" t="s">
        <v>5792</v>
      </c>
      <c r="K6134" t="s">
        <v>5792</v>
      </c>
      <c r="AD6134" t="str">
        <f t="shared" si="287"/>
        <v xml:space="preserve">Investícia a údržba majetku </v>
      </c>
    </row>
    <row r="6135" spans="1:30" x14ac:dyDescent="0.3">
      <c r="A6135" s="3">
        <v>44624</v>
      </c>
      <c r="B6135" s="2">
        <f t="shared" si="286"/>
        <v>2022</v>
      </c>
      <c r="C6135" s="2">
        <f t="shared" si="285"/>
        <v>3</v>
      </c>
      <c r="D6135">
        <v>13</v>
      </c>
      <c r="E6135" t="s">
        <v>3699</v>
      </c>
      <c r="F6135" s="4">
        <v>47997567</v>
      </c>
      <c r="G6135" s="2">
        <v>126.7</v>
      </c>
      <c r="I6135" t="s">
        <v>5792</v>
      </c>
      <c r="N6135" t="s">
        <v>5792</v>
      </c>
      <c r="AD6135" t="str">
        <f t="shared" si="287"/>
        <v xml:space="preserve">ZŠ / MŠ / Jasle </v>
      </c>
    </row>
    <row r="6136" spans="1:30" x14ac:dyDescent="0.3">
      <c r="A6136" s="3">
        <v>44609</v>
      </c>
      <c r="B6136" s="2">
        <f t="shared" si="286"/>
        <v>2022</v>
      </c>
      <c r="C6136" s="2">
        <f t="shared" si="285"/>
        <v>2</v>
      </c>
      <c r="D6136">
        <v>7</v>
      </c>
      <c r="E6136" t="s">
        <v>3699</v>
      </c>
      <c r="F6136" s="4">
        <v>47997567</v>
      </c>
      <c r="G6136" s="2">
        <v>189.13</v>
      </c>
      <c r="I6136" t="s">
        <v>5792</v>
      </c>
      <c r="N6136" t="s">
        <v>5792</v>
      </c>
      <c r="AD6136" t="str">
        <f t="shared" si="287"/>
        <v xml:space="preserve">ZŠ / MŠ / Jasle </v>
      </c>
    </row>
    <row r="6137" spans="1:30" x14ac:dyDescent="0.3">
      <c r="A6137" s="3">
        <v>44595</v>
      </c>
      <c r="B6137" s="2">
        <f t="shared" si="286"/>
        <v>2022</v>
      </c>
      <c r="C6137" s="2">
        <f t="shared" si="285"/>
        <v>2</v>
      </c>
      <c r="D6137">
        <v>5</v>
      </c>
      <c r="E6137" t="s">
        <v>3699</v>
      </c>
      <c r="F6137" s="4">
        <v>47997567</v>
      </c>
      <c r="G6137" s="2">
        <v>269.02</v>
      </c>
      <c r="I6137" t="s">
        <v>5792</v>
      </c>
      <c r="N6137" t="s">
        <v>5792</v>
      </c>
      <c r="AD6137" t="str">
        <f t="shared" si="287"/>
        <v xml:space="preserve">ZŠ / MŠ / Jasle </v>
      </c>
    </row>
    <row r="6138" spans="1:30" x14ac:dyDescent="0.3">
      <c r="A6138" s="3">
        <v>44595</v>
      </c>
      <c r="B6138" s="2">
        <f t="shared" si="286"/>
        <v>2022</v>
      </c>
      <c r="C6138" s="2">
        <f t="shared" si="285"/>
        <v>2</v>
      </c>
      <c r="D6138">
        <v>3</v>
      </c>
      <c r="E6138" t="s">
        <v>3699</v>
      </c>
      <c r="F6138" s="4">
        <v>47997567</v>
      </c>
      <c r="G6138" s="2">
        <v>204.04</v>
      </c>
      <c r="I6138" t="s">
        <v>5792</v>
      </c>
      <c r="N6138" t="s">
        <v>5792</v>
      </c>
      <c r="AD6138" t="str">
        <f t="shared" si="287"/>
        <v xml:space="preserve">ZŠ / MŠ / Jasle </v>
      </c>
    </row>
    <row r="6139" spans="1:30" x14ac:dyDescent="0.3">
      <c r="A6139" s="3">
        <v>44589</v>
      </c>
      <c r="B6139" s="2">
        <f t="shared" si="286"/>
        <v>2022</v>
      </c>
      <c r="C6139" s="2">
        <f t="shared" si="285"/>
        <v>1</v>
      </c>
      <c r="D6139">
        <v>1</v>
      </c>
      <c r="E6139" t="s">
        <v>3699</v>
      </c>
      <c r="F6139" s="4">
        <v>47997567</v>
      </c>
      <c r="G6139" s="2">
        <v>422.45</v>
      </c>
      <c r="I6139" t="s">
        <v>5792</v>
      </c>
      <c r="N6139" t="s">
        <v>5792</v>
      </c>
      <c r="AD6139" t="str">
        <f t="shared" si="287"/>
        <v xml:space="preserve">ZŠ / MŠ / Jasle </v>
      </c>
    </row>
    <row r="6140" spans="1:30" x14ac:dyDescent="0.3">
      <c r="A6140" s="3">
        <v>44560</v>
      </c>
      <c r="B6140" s="2">
        <f t="shared" si="286"/>
        <v>2021</v>
      </c>
      <c r="C6140" s="2">
        <f t="shared" si="285"/>
        <v>12</v>
      </c>
      <c r="D6140" s="2">
        <v>80</v>
      </c>
      <c r="E6140" t="s">
        <v>4009</v>
      </c>
      <c r="F6140" s="4">
        <v>47997567</v>
      </c>
      <c r="G6140" s="2">
        <v>250.6</v>
      </c>
      <c r="I6140" t="s">
        <v>5792</v>
      </c>
      <c r="N6140" t="s">
        <v>5792</v>
      </c>
      <c r="AD6140" t="str">
        <f t="shared" si="287"/>
        <v xml:space="preserve">ZŠ / MŠ / Jasle </v>
      </c>
    </row>
    <row r="6141" spans="1:30" x14ac:dyDescent="0.3">
      <c r="A6141" s="3">
        <v>44560</v>
      </c>
      <c r="B6141" s="2">
        <f t="shared" si="286"/>
        <v>2021</v>
      </c>
      <c r="C6141" s="2">
        <f t="shared" si="285"/>
        <v>12</v>
      </c>
      <c r="D6141" s="2">
        <v>76</v>
      </c>
      <c r="E6141" t="s">
        <v>4009</v>
      </c>
      <c r="F6141" s="4">
        <v>47997567</v>
      </c>
      <c r="G6141" s="2">
        <v>158.28</v>
      </c>
      <c r="I6141" t="s">
        <v>5792</v>
      </c>
      <c r="N6141" t="s">
        <v>5792</v>
      </c>
      <c r="AD6141" t="str">
        <f t="shared" si="287"/>
        <v xml:space="preserve">ZŠ / MŠ / Jasle </v>
      </c>
    </row>
    <row r="6142" spans="1:30" x14ac:dyDescent="0.3">
      <c r="A6142" s="3">
        <v>44531</v>
      </c>
      <c r="B6142" s="2">
        <f t="shared" si="286"/>
        <v>2021</v>
      </c>
      <c r="C6142" s="2">
        <f t="shared" si="285"/>
        <v>12</v>
      </c>
      <c r="D6142" s="2">
        <v>72</v>
      </c>
      <c r="E6142" t="s">
        <v>4009</v>
      </c>
      <c r="F6142" s="4">
        <v>47997567</v>
      </c>
      <c r="G6142" s="2">
        <v>213.3</v>
      </c>
      <c r="I6142" t="s">
        <v>5792</v>
      </c>
      <c r="N6142" t="s">
        <v>5792</v>
      </c>
      <c r="AD6142" t="str">
        <f t="shared" si="287"/>
        <v xml:space="preserve">ZŠ / MŠ / Jasle </v>
      </c>
    </row>
    <row r="6143" spans="1:30" x14ac:dyDescent="0.3">
      <c r="A6143" s="3">
        <v>44518</v>
      </c>
      <c r="B6143" s="2">
        <f t="shared" si="286"/>
        <v>2021</v>
      </c>
      <c r="C6143" s="2">
        <f t="shared" si="285"/>
        <v>11</v>
      </c>
      <c r="D6143" s="2">
        <v>69</v>
      </c>
      <c r="E6143" t="s">
        <v>4009</v>
      </c>
      <c r="F6143" s="4">
        <v>47997567</v>
      </c>
      <c r="G6143" s="2">
        <v>187.9</v>
      </c>
      <c r="I6143" t="s">
        <v>5792</v>
      </c>
      <c r="N6143" t="s">
        <v>5792</v>
      </c>
      <c r="AD6143" t="str">
        <f t="shared" si="287"/>
        <v xml:space="preserve">ZŠ / MŠ / Jasle </v>
      </c>
    </row>
    <row r="6144" spans="1:30" x14ac:dyDescent="0.3">
      <c r="A6144" s="3">
        <v>44518</v>
      </c>
      <c r="B6144" s="2">
        <f t="shared" si="286"/>
        <v>2021</v>
      </c>
      <c r="C6144" s="2">
        <f t="shared" si="285"/>
        <v>11</v>
      </c>
      <c r="D6144" s="2">
        <v>65</v>
      </c>
      <c r="E6144" t="s">
        <v>4009</v>
      </c>
      <c r="F6144" s="4">
        <v>47997567</v>
      </c>
      <c r="G6144" s="2">
        <v>95.54</v>
      </c>
      <c r="I6144" t="s">
        <v>5792</v>
      </c>
      <c r="N6144" t="s">
        <v>5792</v>
      </c>
      <c r="AD6144" t="str">
        <f t="shared" si="287"/>
        <v xml:space="preserve">ZŠ / MŠ / Jasle </v>
      </c>
    </row>
    <row r="6145" spans="1:30" x14ac:dyDescent="0.3">
      <c r="A6145" s="3">
        <v>44509</v>
      </c>
      <c r="B6145" s="2">
        <f t="shared" si="286"/>
        <v>2021</v>
      </c>
      <c r="C6145" s="2">
        <f t="shared" si="285"/>
        <v>11</v>
      </c>
      <c r="D6145" s="2">
        <v>64</v>
      </c>
      <c r="E6145" t="s">
        <v>4009</v>
      </c>
      <c r="F6145" s="4">
        <v>47997567</v>
      </c>
      <c r="G6145" s="2">
        <v>132.5</v>
      </c>
      <c r="I6145" t="s">
        <v>5792</v>
      </c>
      <c r="N6145" t="s">
        <v>5792</v>
      </c>
      <c r="AD6145" t="str">
        <f t="shared" si="287"/>
        <v xml:space="preserve">ZŠ / MŠ / Jasle </v>
      </c>
    </row>
    <row r="6146" spans="1:30" x14ac:dyDescent="0.3">
      <c r="A6146" s="3">
        <v>44504</v>
      </c>
      <c r="B6146" s="2">
        <f t="shared" si="286"/>
        <v>2021</v>
      </c>
      <c r="C6146" s="2">
        <f t="shared" ref="C6146:C6209" si="288">MONTH(A6146)</f>
        <v>11</v>
      </c>
      <c r="D6146" s="2">
        <v>63</v>
      </c>
      <c r="E6146" t="s">
        <v>4009</v>
      </c>
      <c r="F6146" s="4">
        <v>47997567</v>
      </c>
      <c r="G6146" s="2">
        <v>150.31</v>
      </c>
      <c r="I6146" t="s">
        <v>5792</v>
      </c>
      <c r="N6146" t="s">
        <v>5792</v>
      </c>
      <c r="AD6146" t="str">
        <f t="shared" si="287"/>
        <v xml:space="preserve">ZŠ / MŠ / Jasle </v>
      </c>
    </row>
    <row r="6147" spans="1:30" x14ac:dyDescent="0.3">
      <c r="A6147" s="3">
        <v>44487</v>
      </c>
      <c r="B6147" s="2">
        <f t="shared" ref="B6147:B6210" si="289">YEAR(A6147)</f>
        <v>2021</v>
      </c>
      <c r="C6147" s="2">
        <f t="shared" si="288"/>
        <v>10</v>
      </c>
      <c r="D6147" s="2">
        <v>58</v>
      </c>
      <c r="E6147" t="s">
        <v>4009</v>
      </c>
      <c r="F6147" s="4">
        <v>47997567</v>
      </c>
      <c r="G6147" s="2">
        <v>374.91</v>
      </c>
      <c r="I6147" t="s">
        <v>5792</v>
      </c>
      <c r="N6147" t="s">
        <v>5792</v>
      </c>
      <c r="AD6147" t="str">
        <f t="shared" ref="AD6147:AD6210" si="290">_xlfn.CONCAT(IF($K6147="x",_xlfn.CONCAT($K$1, " "),""),IF($L6147="x",_xlfn.CONCAT($L$1, " "),""),IF($M6147="x",_xlfn.CONCAT($M$1, " "),""),IF($N6147="x",_xlfn.CONCAT($N$1, " "),""),IF($O6147="x",_xlfn.CONCAT($O$1, " "),""),IF($P6147="x",_xlfn.CONCAT($P$1, " "),""),IF($Q6147="x",_xlfn.CONCAT($Q$1, " "),""),IF($R6147="x",_xlfn.CONCAT($R$1, " "),""),IF($S6147="x",_xlfn.CONCAT($S$1, " "),""), IF($T6147="x",_xlfn.CONCAT($T$1, " "),""),IF($U6147="x",_xlfn.CONCAT($U$1, " "),""),IF($V6147="x",_xlfn.CONCAT($V$1, " "),""),IF($W6147="x",_xlfn.CONCAT($W$1, " "),""),IF($X6147="x",_xlfn.CONCAT($X$1, " "),""),IF($Y6147="x",_xlfn.CONCAT($Y$1, " "),""),IF($Z6147="x",_xlfn.CONCAT($Z$1, " "),""),IF($AA6147="x",_xlfn.CONCAT($AA$1, " "),""),IF($AB6147="x",_xlfn.CONCAT($AB$1, " "),""),IF($AC6147="x",_xlfn.CONCAT($AC$1, " "),""))</f>
        <v xml:space="preserve">ZŠ / MŠ / Jasle </v>
      </c>
    </row>
    <row r="6148" spans="1:30" x14ac:dyDescent="0.3">
      <c r="A6148" s="3">
        <v>44468</v>
      </c>
      <c r="B6148" s="2">
        <f t="shared" si="289"/>
        <v>2021</v>
      </c>
      <c r="C6148" s="2">
        <f t="shared" si="288"/>
        <v>9</v>
      </c>
      <c r="D6148" s="2">
        <v>54</v>
      </c>
      <c r="E6148" t="s">
        <v>4009</v>
      </c>
      <c r="F6148" s="4">
        <v>47997567</v>
      </c>
      <c r="G6148" s="2">
        <v>142.49</v>
      </c>
      <c r="I6148" t="s">
        <v>5792</v>
      </c>
      <c r="N6148" t="s">
        <v>5792</v>
      </c>
      <c r="AD6148" t="str">
        <f t="shared" si="290"/>
        <v xml:space="preserve">ZŠ / MŠ / Jasle </v>
      </c>
    </row>
    <row r="6149" spans="1:30" x14ac:dyDescent="0.3">
      <c r="A6149" s="3">
        <v>44455</v>
      </c>
      <c r="B6149" s="2">
        <f t="shared" si="289"/>
        <v>2021</v>
      </c>
      <c r="C6149" s="2">
        <f t="shared" si="288"/>
        <v>9</v>
      </c>
      <c r="D6149" s="2">
        <v>51</v>
      </c>
      <c r="E6149" t="s">
        <v>4009</v>
      </c>
      <c r="F6149" s="4">
        <v>47997567</v>
      </c>
      <c r="G6149" s="2">
        <v>219.25</v>
      </c>
      <c r="I6149" t="s">
        <v>5792</v>
      </c>
      <c r="N6149" t="s">
        <v>5792</v>
      </c>
      <c r="AD6149" t="str">
        <f t="shared" si="290"/>
        <v xml:space="preserve">ZŠ / MŠ / Jasle </v>
      </c>
    </row>
    <row r="6150" spans="1:30" x14ac:dyDescent="0.3">
      <c r="A6150" s="3">
        <v>44455</v>
      </c>
      <c r="B6150" s="2">
        <f t="shared" si="289"/>
        <v>2021</v>
      </c>
      <c r="C6150" s="2">
        <f t="shared" si="288"/>
        <v>9</v>
      </c>
      <c r="D6150" s="2">
        <v>50</v>
      </c>
      <c r="E6150" t="s">
        <v>4009</v>
      </c>
      <c r="F6150" s="4">
        <v>47997567</v>
      </c>
      <c r="G6150" s="2">
        <v>136.88999999999999</v>
      </c>
      <c r="I6150" t="s">
        <v>5792</v>
      </c>
      <c r="N6150" t="s">
        <v>5792</v>
      </c>
      <c r="AD6150" t="str">
        <f t="shared" si="290"/>
        <v xml:space="preserve">ZŠ / MŠ / Jasle </v>
      </c>
    </row>
    <row r="6151" spans="1:30" x14ac:dyDescent="0.3">
      <c r="A6151" s="3">
        <v>44449</v>
      </c>
      <c r="B6151" s="2">
        <f t="shared" si="289"/>
        <v>2021</v>
      </c>
      <c r="C6151" s="2">
        <f t="shared" si="288"/>
        <v>9</v>
      </c>
      <c r="D6151" s="2">
        <v>48</v>
      </c>
      <c r="E6151" t="s">
        <v>4009</v>
      </c>
      <c r="F6151" s="4">
        <v>47997567</v>
      </c>
      <c r="G6151" s="2">
        <v>203.54</v>
      </c>
      <c r="I6151" t="s">
        <v>5792</v>
      </c>
      <c r="N6151" t="s">
        <v>5792</v>
      </c>
      <c r="AD6151" t="str">
        <f t="shared" si="290"/>
        <v xml:space="preserve">ZŠ / MŠ / Jasle </v>
      </c>
    </row>
    <row r="6152" spans="1:30" x14ac:dyDescent="0.3">
      <c r="A6152" s="3">
        <v>44410</v>
      </c>
      <c r="B6152" s="2">
        <f t="shared" si="289"/>
        <v>2021</v>
      </c>
      <c r="C6152" s="2">
        <f t="shared" si="288"/>
        <v>8</v>
      </c>
      <c r="D6152" s="2">
        <v>47</v>
      </c>
      <c r="E6152" t="s">
        <v>4009</v>
      </c>
      <c r="F6152" s="4">
        <v>47997567</v>
      </c>
      <c r="G6152" s="2">
        <v>95.14</v>
      </c>
      <c r="I6152" t="s">
        <v>5792</v>
      </c>
      <c r="N6152" t="s">
        <v>5792</v>
      </c>
      <c r="AD6152" t="str">
        <f t="shared" si="290"/>
        <v xml:space="preserve">ZŠ / MŠ / Jasle </v>
      </c>
    </row>
    <row r="6153" spans="1:30" x14ac:dyDescent="0.3">
      <c r="A6153" s="3">
        <v>44386</v>
      </c>
      <c r="B6153" s="2">
        <f t="shared" si="289"/>
        <v>2021</v>
      </c>
      <c r="C6153" s="2">
        <f t="shared" si="288"/>
        <v>7</v>
      </c>
      <c r="D6153" s="2">
        <v>42</v>
      </c>
      <c r="E6153" t="s">
        <v>4009</v>
      </c>
      <c r="F6153" s="4">
        <v>47997567</v>
      </c>
      <c r="G6153" s="2">
        <v>158.78</v>
      </c>
      <c r="I6153" t="s">
        <v>5792</v>
      </c>
      <c r="N6153" t="s">
        <v>5792</v>
      </c>
      <c r="AD6153" t="str">
        <f t="shared" si="290"/>
        <v xml:space="preserve">ZŠ / MŠ / Jasle </v>
      </c>
    </row>
    <row r="6154" spans="1:30" x14ac:dyDescent="0.3">
      <c r="A6154" s="3">
        <v>44386</v>
      </c>
      <c r="B6154" s="2">
        <f t="shared" si="289"/>
        <v>2021</v>
      </c>
      <c r="C6154" s="2">
        <f t="shared" si="288"/>
        <v>7</v>
      </c>
      <c r="D6154" s="2">
        <v>41</v>
      </c>
      <c r="E6154" t="s">
        <v>4009</v>
      </c>
      <c r="F6154" s="4">
        <v>47997567</v>
      </c>
      <c r="G6154" s="2">
        <v>182.06</v>
      </c>
      <c r="I6154" t="s">
        <v>5792</v>
      </c>
      <c r="N6154" t="s">
        <v>5792</v>
      </c>
      <c r="AD6154" t="str">
        <f t="shared" si="290"/>
        <v xml:space="preserve">ZŠ / MŠ / Jasle </v>
      </c>
    </row>
    <row r="6155" spans="1:30" x14ac:dyDescent="0.3">
      <c r="A6155" s="3">
        <v>44371</v>
      </c>
      <c r="B6155" s="2">
        <f t="shared" si="289"/>
        <v>2021</v>
      </c>
      <c r="C6155" s="2">
        <f t="shared" si="288"/>
        <v>6</v>
      </c>
      <c r="D6155" s="2">
        <v>38</v>
      </c>
      <c r="E6155" t="s">
        <v>4009</v>
      </c>
      <c r="F6155" s="4">
        <v>47997567</v>
      </c>
      <c r="G6155" s="2">
        <v>182.21</v>
      </c>
      <c r="I6155" t="s">
        <v>5792</v>
      </c>
      <c r="N6155" t="s">
        <v>5792</v>
      </c>
      <c r="AD6155" t="str">
        <f t="shared" si="290"/>
        <v xml:space="preserve">ZŠ / MŠ / Jasle </v>
      </c>
    </row>
    <row r="6156" spans="1:30" x14ac:dyDescent="0.3">
      <c r="A6156" s="3">
        <v>44365</v>
      </c>
      <c r="B6156" s="2">
        <f t="shared" si="289"/>
        <v>2021</v>
      </c>
      <c r="C6156" s="2">
        <f t="shared" si="288"/>
        <v>6</v>
      </c>
      <c r="D6156" s="2">
        <v>37</v>
      </c>
      <c r="E6156" t="s">
        <v>4009</v>
      </c>
      <c r="F6156" s="4">
        <v>47997567</v>
      </c>
      <c r="G6156" s="2">
        <v>408.17</v>
      </c>
      <c r="I6156" t="s">
        <v>5792</v>
      </c>
      <c r="N6156" t="s">
        <v>5792</v>
      </c>
      <c r="AD6156" t="str">
        <f t="shared" si="290"/>
        <v xml:space="preserve">ZŠ / MŠ / Jasle </v>
      </c>
    </row>
    <row r="6157" spans="1:30" x14ac:dyDescent="0.3">
      <c r="A6157" s="3">
        <v>44350</v>
      </c>
      <c r="B6157" s="2">
        <f t="shared" si="289"/>
        <v>2021</v>
      </c>
      <c r="C6157" s="2">
        <f t="shared" si="288"/>
        <v>6</v>
      </c>
      <c r="D6157" s="2">
        <v>33</v>
      </c>
      <c r="E6157" t="s">
        <v>4009</v>
      </c>
      <c r="F6157" s="4">
        <v>47997567</v>
      </c>
      <c r="G6157" s="2">
        <v>193.05</v>
      </c>
      <c r="I6157" t="s">
        <v>5792</v>
      </c>
      <c r="N6157" t="s">
        <v>5792</v>
      </c>
      <c r="AD6157" t="str">
        <f t="shared" si="290"/>
        <v xml:space="preserve">ZŠ / MŠ / Jasle </v>
      </c>
    </row>
    <row r="6158" spans="1:30" x14ac:dyDescent="0.3">
      <c r="A6158" s="3">
        <v>44342</v>
      </c>
      <c r="B6158" s="2">
        <f t="shared" si="289"/>
        <v>2021</v>
      </c>
      <c r="C6158" s="2">
        <f t="shared" si="288"/>
        <v>5</v>
      </c>
      <c r="D6158" s="2">
        <v>32</v>
      </c>
      <c r="E6158" t="s">
        <v>4009</v>
      </c>
      <c r="F6158" s="4">
        <v>47997567</v>
      </c>
      <c r="G6158" s="2">
        <v>218.38</v>
      </c>
      <c r="I6158" t="s">
        <v>5792</v>
      </c>
      <c r="N6158" t="s">
        <v>5792</v>
      </c>
      <c r="AD6158" t="str">
        <f t="shared" si="290"/>
        <v xml:space="preserve">ZŠ / MŠ / Jasle </v>
      </c>
    </row>
    <row r="6159" spans="1:30" x14ac:dyDescent="0.3">
      <c r="A6159" s="3">
        <v>44336</v>
      </c>
      <c r="B6159" s="2">
        <f t="shared" si="289"/>
        <v>2021</v>
      </c>
      <c r="C6159" s="2">
        <f t="shared" si="288"/>
        <v>5</v>
      </c>
      <c r="D6159" s="2">
        <v>30</v>
      </c>
      <c r="E6159" t="s">
        <v>4009</v>
      </c>
      <c r="F6159" s="4">
        <v>47997567</v>
      </c>
      <c r="G6159" s="2">
        <v>159.19999999999999</v>
      </c>
      <c r="I6159" t="s">
        <v>5792</v>
      </c>
      <c r="N6159" t="s">
        <v>5792</v>
      </c>
      <c r="AD6159" t="str">
        <f t="shared" si="290"/>
        <v xml:space="preserve">ZŠ / MŠ / Jasle </v>
      </c>
    </row>
    <row r="6160" spans="1:30" x14ac:dyDescent="0.3">
      <c r="A6160" s="3">
        <v>44336</v>
      </c>
      <c r="B6160" s="2">
        <f t="shared" si="289"/>
        <v>2021</v>
      </c>
      <c r="C6160" s="2">
        <f t="shared" si="288"/>
        <v>5</v>
      </c>
      <c r="D6160" s="2">
        <v>28</v>
      </c>
      <c r="E6160" t="s">
        <v>4009</v>
      </c>
      <c r="F6160" s="4">
        <v>47997567</v>
      </c>
      <c r="G6160" s="2">
        <v>306.23</v>
      </c>
      <c r="I6160" t="s">
        <v>5792</v>
      </c>
      <c r="N6160" t="s">
        <v>5792</v>
      </c>
      <c r="AD6160" t="str">
        <f t="shared" si="290"/>
        <v xml:space="preserve">ZŠ / MŠ / Jasle </v>
      </c>
    </row>
    <row r="6161" spans="1:30" x14ac:dyDescent="0.3">
      <c r="A6161" s="3">
        <v>44315</v>
      </c>
      <c r="B6161" s="2">
        <f t="shared" si="289"/>
        <v>2021</v>
      </c>
      <c r="C6161" s="2">
        <f t="shared" si="288"/>
        <v>4</v>
      </c>
      <c r="D6161" s="2">
        <v>24</v>
      </c>
      <c r="E6161" t="s">
        <v>4009</v>
      </c>
      <c r="F6161" s="4">
        <v>47997567</v>
      </c>
      <c r="G6161" s="2">
        <v>237.94</v>
      </c>
      <c r="I6161" t="s">
        <v>5792</v>
      </c>
      <c r="N6161" t="s">
        <v>5792</v>
      </c>
      <c r="AD6161" t="str">
        <f t="shared" si="290"/>
        <v xml:space="preserve">ZŠ / MŠ / Jasle </v>
      </c>
    </row>
    <row r="6162" spans="1:30" x14ac:dyDescent="0.3">
      <c r="A6162" s="3">
        <v>44312</v>
      </c>
      <c r="B6162" s="2">
        <f t="shared" si="289"/>
        <v>2021</v>
      </c>
      <c r="C6162" s="2">
        <f t="shared" si="288"/>
        <v>4</v>
      </c>
      <c r="D6162" s="2">
        <v>22</v>
      </c>
      <c r="E6162" t="s">
        <v>4009</v>
      </c>
      <c r="F6162" s="4">
        <v>47997567</v>
      </c>
      <c r="G6162" s="2">
        <v>243.79</v>
      </c>
      <c r="I6162" t="s">
        <v>5792</v>
      </c>
      <c r="N6162" t="s">
        <v>5792</v>
      </c>
      <c r="AD6162" t="str">
        <f t="shared" si="290"/>
        <v xml:space="preserve">ZŠ / MŠ / Jasle </v>
      </c>
    </row>
    <row r="6163" spans="1:30" x14ac:dyDescent="0.3">
      <c r="A6163" s="3">
        <v>44302</v>
      </c>
      <c r="B6163" s="2">
        <f t="shared" si="289"/>
        <v>2021</v>
      </c>
      <c r="C6163" s="2">
        <f t="shared" si="288"/>
        <v>4</v>
      </c>
      <c r="D6163" s="2">
        <v>19</v>
      </c>
      <c r="E6163" t="s">
        <v>4009</v>
      </c>
      <c r="F6163" s="4">
        <v>47997567</v>
      </c>
      <c r="G6163" s="2">
        <v>400.13</v>
      </c>
      <c r="I6163" t="s">
        <v>5792</v>
      </c>
      <c r="N6163" t="s">
        <v>5792</v>
      </c>
      <c r="AD6163" t="str">
        <f t="shared" si="290"/>
        <v xml:space="preserve">ZŠ / MŠ / Jasle </v>
      </c>
    </row>
    <row r="6164" spans="1:30" x14ac:dyDescent="0.3">
      <c r="A6164" s="3">
        <v>44292</v>
      </c>
      <c r="B6164" s="2">
        <f t="shared" si="289"/>
        <v>2021</v>
      </c>
      <c r="C6164" s="2">
        <f t="shared" si="288"/>
        <v>4</v>
      </c>
      <c r="D6164" s="2">
        <v>17</v>
      </c>
      <c r="E6164" t="s">
        <v>4009</v>
      </c>
      <c r="F6164" s="4">
        <v>47997567</v>
      </c>
      <c r="G6164" s="2">
        <v>155.38</v>
      </c>
      <c r="I6164" t="s">
        <v>5792</v>
      </c>
      <c r="N6164" t="s">
        <v>5792</v>
      </c>
      <c r="AD6164" t="str">
        <f t="shared" si="290"/>
        <v xml:space="preserve">ZŠ / MŠ / Jasle </v>
      </c>
    </row>
    <row r="6165" spans="1:30" x14ac:dyDescent="0.3">
      <c r="A6165" s="3">
        <v>44292</v>
      </c>
      <c r="B6165" s="2">
        <f t="shared" si="289"/>
        <v>2021</v>
      </c>
      <c r="C6165" s="2">
        <f t="shared" si="288"/>
        <v>4</v>
      </c>
      <c r="D6165" s="2">
        <v>15</v>
      </c>
      <c r="E6165" t="s">
        <v>4009</v>
      </c>
      <c r="F6165" s="4">
        <v>47997567</v>
      </c>
      <c r="G6165" s="2">
        <v>347.01</v>
      </c>
      <c r="I6165" t="s">
        <v>5792</v>
      </c>
      <c r="N6165" t="s">
        <v>5792</v>
      </c>
      <c r="AD6165" t="str">
        <f t="shared" si="290"/>
        <v xml:space="preserve">ZŠ / MŠ / Jasle </v>
      </c>
    </row>
    <row r="6166" spans="1:30" x14ac:dyDescent="0.3">
      <c r="A6166" s="3">
        <v>44270</v>
      </c>
      <c r="B6166" s="2">
        <f t="shared" si="289"/>
        <v>2021</v>
      </c>
      <c r="C6166" s="2">
        <f t="shared" si="288"/>
        <v>3</v>
      </c>
      <c r="D6166" s="2">
        <v>13</v>
      </c>
      <c r="E6166" t="s">
        <v>4009</v>
      </c>
      <c r="F6166" s="4">
        <v>47997567</v>
      </c>
      <c r="G6166" s="2">
        <v>314.7</v>
      </c>
      <c r="I6166" t="s">
        <v>5792</v>
      </c>
      <c r="N6166" t="s">
        <v>5792</v>
      </c>
      <c r="AD6166" t="str">
        <f t="shared" si="290"/>
        <v xml:space="preserve">ZŠ / MŠ / Jasle </v>
      </c>
    </row>
    <row r="6167" spans="1:30" x14ac:dyDescent="0.3">
      <c r="A6167" s="3">
        <v>44260</v>
      </c>
      <c r="B6167" s="2">
        <f t="shared" si="289"/>
        <v>2021</v>
      </c>
      <c r="C6167" s="2">
        <f t="shared" si="288"/>
        <v>3</v>
      </c>
      <c r="D6167" s="2">
        <v>9</v>
      </c>
      <c r="E6167" t="s">
        <v>3699</v>
      </c>
      <c r="F6167" s="4">
        <v>47997567</v>
      </c>
      <c r="G6167" s="2">
        <v>270.91000000000003</v>
      </c>
      <c r="I6167" t="s">
        <v>5792</v>
      </c>
      <c r="N6167" t="s">
        <v>5792</v>
      </c>
      <c r="AD6167" t="str">
        <f t="shared" si="290"/>
        <v xml:space="preserve">ZŠ / MŠ / Jasle </v>
      </c>
    </row>
    <row r="6168" spans="1:30" x14ac:dyDescent="0.3">
      <c r="A6168" s="3">
        <v>44260</v>
      </c>
      <c r="B6168" s="2">
        <f t="shared" si="289"/>
        <v>2021</v>
      </c>
      <c r="C6168" s="2">
        <f t="shared" si="288"/>
        <v>3</v>
      </c>
      <c r="D6168" s="2">
        <v>8</v>
      </c>
      <c r="E6168" t="s">
        <v>3699</v>
      </c>
      <c r="F6168" s="4">
        <v>47997567</v>
      </c>
      <c r="G6168" s="2">
        <v>442.77</v>
      </c>
      <c r="I6168" t="s">
        <v>5792</v>
      </c>
      <c r="N6168" t="s">
        <v>5792</v>
      </c>
      <c r="AD6168" t="str">
        <f t="shared" si="290"/>
        <v xml:space="preserve">ZŠ / MŠ / Jasle </v>
      </c>
    </row>
    <row r="6169" spans="1:30" x14ac:dyDescent="0.3">
      <c r="A6169" s="3">
        <v>44236</v>
      </c>
      <c r="B6169" s="2">
        <f t="shared" si="289"/>
        <v>2021</v>
      </c>
      <c r="C6169" s="2">
        <f t="shared" si="288"/>
        <v>2</v>
      </c>
      <c r="D6169" s="2">
        <v>2</v>
      </c>
      <c r="E6169" t="s">
        <v>3699</v>
      </c>
      <c r="F6169" s="4">
        <v>47997567</v>
      </c>
      <c r="G6169" s="2">
        <v>235.25</v>
      </c>
      <c r="I6169" t="s">
        <v>5792</v>
      </c>
      <c r="N6169" t="s">
        <v>5792</v>
      </c>
      <c r="AD6169" t="str">
        <f t="shared" si="290"/>
        <v xml:space="preserve">ZŠ / MŠ / Jasle </v>
      </c>
    </row>
    <row r="6170" spans="1:30" x14ac:dyDescent="0.3">
      <c r="A6170" s="3">
        <v>44222</v>
      </c>
      <c r="B6170" s="2">
        <f t="shared" si="289"/>
        <v>2021</v>
      </c>
      <c r="C6170" s="2">
        <f t="shared" si="288"/>
        <v>1</v>
      </c>
      <c r="D6170" s="2">
        <v>1</v>
      </c>
      <c r="E6170" t="s">
        <v>3699</v>
      </c>
      <c r="F6170" s="4">
        <v>47997567</v>
      </c>
      <c r="G6170" s="2">
        <v>348.8</v>
      </c>
      <c r="I6170" t="s">
        <v>5792</v>
      </c>
      <c r="N6170" t="s">
        <v>5792</v>
      </c>
      <c r="AD6170" t="str">
        <f t="shared" si="290"/>
        <v xml:space="preserve">ZŠ / MŠ / Jasle </v>
      </c>
    </row>
    <row r="6171" spans="1:30" x14ac:dyDescent="0.3">
      <c r="A6171" s="3">
        <v>44200</v>
      </c>
      <c r="B6171" s="2">
        <f t="shared" si="289"/>
        <v>2021</v>
      </c>
      <c r="C6171" s="2">
        <f t="shared" si="288"/>
        <v>1</v>
      </c>
      <c r="D6171" s="2">
        <v>44</v>
      </c>
      <c r="E6171" t="s">
        <v>3699</v>
      </c>
      <c r="F6171" s="4">
        <v>47997567</v>
      </c>
      <c r="G6171" s="2">
        <v>377.29</v>
      </c>
      <c r="I6171" t="s">
        <v>5792</v>
      </c>
      <c r="N6171" t="s">
        <v>5792</v>
      </c>
      <c r="AD6171" t="str">
        <f t="shared" si="290"/>
        <v xml:space="preserve">ZŠ / MŠ / Jasle </v>
      </c>
    </row>
    <row r="6172" spans="1:30" x14ac:dyDescent="0.3">
      <c r="A6172" s="3">
        <v>44200</v>
      </c>
      <c r="B6172" s="2">
        <f t="shared" si="289"/>
        <v>2021</v>
      </c>
      <c r="C6172" s="2">
        <f t="shared" si="288"/>
        <v>1</v>
      </c>
      <c r="D6172" s="2">
        <v>45</v>
      </c>
      <c r="E6172" t="s">
        <v>3699</v>
      </c>
      <c r="F6172" s="4">
        <v>47997567</v>
      </c>
      <c r="G6172" s="2">
        <v>209.17</v>
      </c>
      <c r="I6172" t="s">
        <v>5792</v>
      </c>
      <c r="N6172" t="s">
        <v>5792</v>
      </c>
      <c r="AD6172" t="str">
        <f t="shared" si="290"/>
        <v xml:space="preserve">ZŠ / MŠ / Jasle </v>
      </c>
    </row>
    <row r="6173" spans="1:30" x14ac:dyDescent="0.3">
      <c r="A6173" s="3">
        <v>44200</v>
      </c>
      <c r="B6173" s="2">
        <f t="shared" si="289"/>
        <v>2021</v>
      </c>
      <c r="C6173" s="2">
        <f t="shared" si="288"/>
        <v>1</v>
      </c>
      <c r="D6173" s="2">
        <v>49</v>
      </c>
      <c r="E6173" t="s">
        <v>3699</v>
      </c>
      <c r="F6173" s="4">
        <v>47997567</v>
      </c>
      <c r="G6173" s="2">
        <v>355.63</v>
      </c>
      <c r="I6173" t="s">
        <v>5792</v>
      </c>
      <c r="N6173" t="s">
        <v>5792</v>
      </c>
      <c r="AD6173" t="str">
        <f t="shared" si="290"/>
        <v xml:space="preserve">ZŠ / MŠ / Jasle </v>
      </c>
    </row>
    <row r="6174" spans="1:30" x14ac:dyDescent="0.3">
      <c r="A6174" s="3">
        <v>44200</v>
      </c>
      <c r="B6174" s="2">
        <f t="shared" si="289"/>
        <v>2021</v>
      </c>
      <c r="C6174" s="2">
        <f t="shared" si="288"/>
        <v>1</v>
      </c>
      <c r="D6174" s="2">
        <v>51</v>
      </c>
      <c r="E6174" t="s">
        <v>3699</v>
      </c>
      <c r="F6174" s="4">
        <v>47997567</v>
      </c>
      <c r="G6174" s="2">
        <v>501.88</v>
      </c>
      <c r="I6174" t="s">
        <v>5792</v>
      </c>
      <c r="N6174" t="s">
        <v>5792</v>
      </c>
      <c r="AD6174" t="str">
        <f t="shared" si="290"/>
        <v xml:space="preserve">ZŠ / MŠ / Jasle </v>
      </c>
    </row>
    <row r="6175" spans="1:30" x14ac:dyDescent="0.3">
      <c r="A6175" s="3">
        <v>44200</v>
      </c>
      <c r="B6175" s="2">
        <f t="shared" si="289"/>
        <v>2021</v>
      </c>
      <c r="C6175" s="2">
        <f t="shared" si="288"/>
        <v>1</v>
      </c>
      <c r="D6175" s="2">
        <v>54</v>
      </c>
      <c r="E6175" t="s">
        <v>3699</v>
      </c>
      <c r="F6175" s="4">
        <v>47997567</v>
      </c>
      <c r="G6175" s="2">
        <v>251</v>
      </c>
      <c r="I6175" t="s">
        <v>5792</v>
      </c>
      <c r="N6175" t="s">
        <v>5792</v>
      </c>
      <c r="AD6175" t="str">
        <f t="shared" si="290"/>
        <v xml:space="preserve">ZŠ / MŠ / Jasle </v>
      </c>
    </row>
    <row r="6176" spans="1:30" x14ac:dyDescent="0.3">
      <c r="A6176" s="3">
        <v>44200</v>
      </c>
      <c r="B6176" s="2">
        <f t="shared" si="289"/>
        <v>2021</v>
      </c>
      <c r="C6176" s="2">
        <f t="shared" si="288"/>
        <v>1</v>
      </c>
      <c r="D6176" s="2">
        <v>56</v>
      </c>
      <c r="E6176" t="s">
        <v>3699</v>
      </c>
      <c r="F6176" s="4">
        <v>47997567</v>
      </c>
      <c r="G6176" s="2">
        <v>296.58</v>
      </c>
      <c r="I6176" t="s">
        <v>5792</v>
      </c>
      <c r="N6176" t="s">
        <v>5792</v>
      </c>
      <c r="AD6176" t="str">
        <f t="shared" si="290"/>
        <v xml:space="preserve">ZŠ / MŠ / Jasle </v>
      </c>
    </row>
    <row r="6177" spans="1:30" x14ac:dyDescent="0.3">
      <c r="A6177" s="3">
        <v>44200</v>
      </c>
      <c r="B6177" s="2">
        <f t="shared" si="289"/>
        <v>2021</v>
      </c>
      <c r="C6177" s="2">
        <f t="shared" si="288"/>
        <v>1</v>
      </c>
      <c r="D6177" s="2">
        <v>61</v>
      </c>
      <c r="E6177" t="s">
        <v>3699</v>
      </c>
      <c r="F6177" s="4">
        <v>47997567</v>
      </c>
      <c r="G6177" s="2">
        <v>239.46</v>
      </c>
      <c r="I6177" t="s">
        <v>5792</v>
      </c>
      <c r="N6177" t="s">
        <v>5792</v>
      </c>
      <c r="AD6177" t="str">
        <f t="shared" si="290"/>
        <v xml:space="preserve">ZŠ / MŠ / Jasle </v>
      </c>
    </row>
    <row r="6178" spans="1:30" x14ac:dyDescent="0.3">
      <c r="A6178" s="3">
        <v>44782</v>
      </c>
      <c r="B6178" s="2">
        <f t="shared" si="289"/>
        <v>2022</v>
      </c>
      <c r="C6178" s="2">
        <f t="shared" si="288"/>
        <v>8</v>
      </c>
      <c r="D6178">
        <v>1003</v>
      </c>
      <c r="E6178" t="s">
        <v>2973</v>
      </c>
      <c r="F6178" s="4">
        <v>48002216</v>
      </c>
      <c r="G6178" s="2">
        <v>500</v>
      </c>
      <c r="I6178" t="s">
        <v>5792</v>
      </c>
      <c r="N6178" t="s">
        <v>5792</v>
      </c>
      <c r="Z6178" t="s">
        <v>5792</v>
      </c>
      <c r="AD6178" t="str">
        <f t="shared" si="290"/>
        <v xml:space="preserve">ZŠ / MŠ / Jasle Zeleň a živ. Prostredie </v>
      </c>
    </row>
    <row r="6179" spans="1:30" x14ac:dyDescent="0.3">
      <c r="A6179" s="3">
        <v>45267</v>
      </c>
      <c r="B6179" s="2">
        <f t="shared" si="289"/>
        <v>2023</v>
      </c>
      <c r="C6179" s="2">
        <f t="shared" si="288"/>
        <v>12</v>
      </c>
      <c r="D6179" s="2">
        <v>1438</v>
      </c>
      <c r="E6179" t="s">
        <v>405</v>
      </c>
      <c r="F6179" s="4">
        <v>48032247</v>
      </c>
      <c r="G6179" s="2">
        <v>400</v>
      </c>
      <c r="I6179" t="s">
        <v>5792</v>
      </c>
      <c r="M6179" t="s">
        <v>5792</v>
      </c>
      <c r="Q6179" t="s">
        <v>5792</v>
      </c>
      <c r="AD6179" t="str">
        <f t="shared" si="290"/>
        <v xml:space="preserve">Dôchodci Pošta, kuriér, preprava osôb </v>
      </c>
    </row>
    <row r="6180" spans="1:30" x14ac:dyDescent="0.3">
      <c r="A6180" s="3">
        <v>45264</v>
      </c>
      <c r="B6180" s="2">
        <f t="shared" si="289"/>
        <v>2023</v>
      </c>
      <c r="C6180" s="2">
        <f t="shared" si="288"/>
        <v>12</v>
      </c>
      <c r="D6180" s="2">
        <v>1404</v>
      </c>
      <c r="E6180" t="s">
        <v>440</v>
      </c>
      <c r="F6180" s="4">
        <v>48032247</v>
      </c>
      <c r="G6180" s="2">
        <v>500</v>
      </c>
      <c r="I6180" t="s">
        <v>5792</v>
      </c>
      <c r="M6180" t="s">
        <v>5792</v>
      </c>
      <c r="Q6180" t="s">
        <v>5792</v>
      </c>
      <c r="AD6180" t="str">
        <f t="shared" si="290"/>
        <v xml:space="preserve">Dôchodci Pošta, kuriér, preprava osôb </v>
      </c>
    </row>
    <row r="6181" spans="1:30" x14ac:dyDescent="0.3">
      <c r="A6181" s="3">
        <v>45208</v>
      </c>
      <c r="B6181" s="2">
        <f t="shared" si="289"/>
        <v>2023</v>
      </c>
      <c r="C6181" s="2">
        <f t="shared" si="288"/>
        <v>10</v>
      </c>
      <c r="D6181" s="2">
        <v>1084</v>
      </c>
      <c r="E6181" t="s">
        <v>843</v>
      </c>
      <c r="F6181" s="4">
        <v>48032247</v>
      </c>
      <c r="G6181" s="2">
        <v>730</v>
      </c>
      <c r="I6181" t="s">
        <v>5792</v>
      </c>
      <c r="Q6181" t="s">
        <v>5792</v>
      </c>
      <c r="AD6181" t="str">
        <f t="shared" si="290"/>
        <v xml:space="preserve">Pošta, kuriér, preprava osôb </v>
      </c>
    </row>
    <row r="6182" spans="1:30" x14ac:dyDescent="0.3">
      <c r="A6182" s="3">
        <v>45126</v>
      </c>
      <c r="B6182" s="2">
        <f t="shared" si="289"/>
        <v>2023</v>
      </c>
      <c r="C6182" s="2">
        <f t="shared" si="288"/>
        <v>7</v>
      </c>
      <c r="D6182" s="2">
        <v>743</v>
      </c>
      <c r="E6182" t="s">
        <v>1288</v>
      </c>
      <c r="F6182" s="4">
        <v>48032247</v>
      </c>
      <c r="G6182" s="2">
        <v>500</v>
      </c>
      <c r="I6182" t="s">
        <v>5792</v>
      </c>
      <c r="Q6182" t="s">
        <v>5792</v>
      </c>
      <c r="AD6182" t="str">
        <f t="shared" si="290"/>
        <v xml:space="preserve">Pošta, kuriér, preprava osôb </v>
      </c>
    </row>
    <row r="6183" spans="1:30" x14ac:dyDescent="0.3">
      <c r="A6183" s="3">
        <v>45126</v>
      </c>
      <c r="B6183" s="2">
        <f t="shared" si="289"/>
        <v>2023</v>
      </c>
      <c r="C6183" s="2">
        <f t="shared" si="288"/>
        <v>7</v>
      </c>
      <c r="D6183" s="2">
        <v>742</v>
      </c>
      <c r="E6183" t="s">
        <v>1289</v>
      </c>
      <c r="F6183" s="4">
        <v>48032247</v>
      </c>
      <c r="G6183" s="2">
        <v>250</v>
      </c>
      <c r="I6183" t="s">
        <v>5792</v>
      </c>
      <c r="Q6183" t="s">
        <v>5792</v>
      </c>
      <c r="AD6183" t="str">
        <f t="shared" si="290"/>
        <v xml:space="preserve">Pošta, kuriér, preprava osôb </v>
      </c>
    </row>
    <row r="6184" spans="1:30" x14ac:dyDescent="0.3">
      <c r="A6184" s="3">
        <v>45055</v>
      </c>
      <c r="B6184" s="2">
        <f t="shared" si="289"/>
        <v>2023</v>
      </c>
      <c r="C6184" s="2">
        <f t="shared" si="288"/>
        <v>5</v>
      </c>
      <c r="D6184" s="2">
        <v>396</v>
      </c>
      <c r="E6184" t="s">
        <v>1659</v>
      </c>
      <c r="F6184" s="4">
        <v>48032247</v>
      </c>
      <c r="G6184" s="2">
        <v>1260</v>
      </c>
      <c r="I6184" t="s">
        <v>5792</v>
      </c>
      <c r="Q6184" t="s">
        <v>5792</v>
      </c>
      <c r="AD6184" t="str">
        <f t="shared" si="290"/>
        <v xml:space="preserve">Pošta, kuriér, preprava osôb </v>
      </c>
    </row>
    <row r="6185" spans="1:30" x14ac:dyDescent="0.3">
      <c r="A6185" s="3">
        <v>45014</v>
      </c>
      <c r="B6185" s="2">
        <f t="shared" si="289"/>
        <v>2023</v>
      </c>
      <c r="C6185" s="2">
        <f t="shared" si="288"/>
        <v>3</v>
      </c>
      <c r="D6185" s="2">
        <v>250</v>
      </c>
      <c r="E6185" t="s">
        <v>1853</v>
      </c>
      <c r="F6185" s="4">
        <v>48032247</v>
      </c>
      <c r="G6185" s="2">
        <v>450</v>
      </c>
      <c r="I6185" t="s">
        <v>5792</v>
      </c>
      <c r="Q6185" t="s">
        <v>5792</v>
      </c>
      <c r="AD6185" t="str">
        <f t="shared" si="290"/>
        <v xml:space="preserve">Pošta, kuriér, preprava osôb </v>
      </c>
    </row>
    <row r="6186" spans="1:30" x14ac:dyDescent="0.3">
      <c r="A6186" s="3">
        <v>45007</v>
      </c>
      <c r="B6186" s="2">
        <f t="shared" si="289"/>
        <v>2023</v>
      </c>
      <c r="C6186" s="2">
        <f t="shared" si="288"/>
        <v>3</v>
      </c>
      <c r="D6186" s="2">
        <v>221</v>
      </c>
      <c r="E6186" t="s">
        <v>1895</v>
      </c>
      <c r="F6186" s="4">
        <v>48032247</v>
      </c>
      <c r="G6186" s="2">
        <v>520</v>
      </c>
      <c r="I6186" t="s">
        <v>5792</v>
      </c>
      <c r="M6186" t="s">
        <v>5792</v>
      </c>
      <c r="Q6186" t="s">
        <v>5792</v>
      </c>
      <c r="AD6186" t="str">
        <f t="shared" si="290"/>
        <v xml:space="preserve">Dôchodci Pošta, kuriér, preprava osôb </v>
      </c>
    </row>
    <row r="6187" spans="1:30" x14ac:dyDescent="0.3">
      <c r="A6187" s="3">
        <v>44924</v>
      </c>
      <c r="B6187" s="2">
        <f t="shared" si="289"/>
        <v>2022</v>
      </c>
      <c r="C6187" s="2">
        <f t="shared" si="288"/>
        <v>12</v>
      </c>
      <c r="D6187">
        <v>1723</v>
      </c>
      <c r="E6187" t="s">
        <v>2247</v>
      </c>
      <c r="F6187" s="4">
        <v>48032247</v>
      </c>
      <c r="G6187" s="2">
        <v>300</v>
      </c>
      <c r="I6187" t="s">
        <v>5792</v>
      </c>
      <c r="M6187" t="s">
        <v>5792</v>
      </c>
      <c r="Q6187" t="s">
        <v>5792</v>
      </c>
      <c r="AD6187" t="str">
        <f t="shared" si="290"/>
        <v xml:space="preserve">Dôchodci Pošta, kuriér, preprava osôb </v>
      </c>
    </row>
    <row r="6188" spans="1:30" x14ac:dyDescent="0.3">
      <c r="A6188" s="3">
        <v>44923</v>
      </c>
      <c r="B6188" s="2">
        <f t="shared" si="289"/>
        <v>2022</v>
      </c>
      <c r="C6188" s="2">
        <f t="shared" si="288"/>
        <v>12</v>
      </c>
      <c r="D6188">
        <v>1848</v>
      </c>
      <c r="E6188" t="s">
        <v>2260</v>
      </c>
      <c r="F6188" s="4">
        <v>48032247</v>
      </c>
      <c r="G6188" s="2">
        <v>800</v>
      </c>
      <c r="I6188" t="s">
        <v>5792</v>
      </c>
      <c r="M6188" t="s">
        <v>5792</v>
      </c>
      <c r="Q6188" t="s">
        <v>5792</v>
      </c>
      <c r="AD6188" t="str">
        <f t="shared" si="290"/>
        <v xml:space="preserve">Dôchodci Pošta, kuriér, preprava osôb </v>
      </c>
    </row>
    <row r="6189" spans="1:30" x14ac:dyDescent="0.3">
      <c r="A6189" s="3">
        <v>44879</v>
      </c>
      <c r="B6189" s="2">
        <f t="shared" si="289"/>
        <v>2022</v>
      </c>
      <c r="C6189" s="2">
        <f t="shared" si="288"/>
        <v>11</v>
      </c>
      <c r="D6189">
        <v>1460</v>
      </c>
      <c r="E6189" t="s">
        <v>2566</v>
      </c>
      <c r="F6189" s="4">
        <v>48032247</v>
      </c>
      <c r="G6189" s="2">
        <v>450</v>
      </c>
      <c r="I6189" t="s">
        <v>5792</v>
      </c>
      <c r="M6189" t="s">
        <v>5792</v>
      </c>
      <c r="Q6189" t="s">
        <v>5792</v>
      </c>
      <c r="AD6189" t="str">
        <f t="shared" si="290"/>
        <v xml:space="preserve">Dôchodci Pošta, kuriér, preprava osôb </v>
      </c>
    </row>
    <row r="6190" spans="1:30" x14ac:dyDescent="0.3">
      <c r="A6190" s="3">
        <v>44763</v>
      </c>
      <c r="B6190" s="2">
        <f t="shared" si="289"/>
        <v>2022</v>
      </c>
      <c r="C6190" s="2">
        <f t="shared" si="288"/>
        <v>7</v>
      </c>
      <c r="D6190">
        <v>1025</v>
      </c>
      <c r="E6190" t="s">
        <v>3028</v>
      </c>
      <c r="F6190" s="4">
        <v>48059528</v>
      </c>
      <c r="G6190" s="2">
        <v>-29</v>
      </c>
      <c r="I6190" t="s">
        <v>5792</v>
      </c>
      <c r="O6190" t="s">
        <v>5792</v>
      </c>
      <c r="AD6190" t="str">
        <f t="shared" si="290"/>
        <v xml:space="preserve">Marketing, benefity, občerstvenie </v>
      </c>
    </row>
    <row r="6191" spans="1:30" x14ac:dyDescent="0.3">
      <c r="A6191" s="3">
        <v>44748</v>
      </c>
      <c r="B6191" s="2">
        <f t="shared" si="289"/>
        <v>2022</v>
      </c>
      <c r="C6191" s="2">
        <f t="shared" si="288"/>
        <v>7</v>
      </c>
      <c r="D6191">
        <v>826</v>
      </c>
      <c r="E6191" t="s">
        <v>3112</v>
      </c>
      <c r="F6191" s="4">
        <v>48059528</v>
      </c>
      <c r="G6191" s="2">
        <v>29</v>
      </c>
      <c r="I6191" t="s">
        <v>5792</v>
      </c>
      <c r="O6191" t="s">
        <v>5792</v>
      </c>
      <c r="AD6191" t="str">
        <f t="shared" si="290"/>
        <v xml:space="preserve">Marketing, benefity, občerstvenie </v>
      </c>
    </row>
    <row r="6192" spans="1:30" x14ac:dyDescent="0.3">
      <c r="A6192" s="3">
        <v>44708</v>
      </c>
      <c r="B6192" s="2">
        <f t="shared" si="289"/>
        <v>2022</v>
      </c>
      <c r="C6192" s="2">
        <f t="shared" si="288"/>
        <v>5</v>
      </c>
      <c r="D6192">
        <v>651</v>
      </c>
      <c r="E6192" t="s">
        <v>3303</v>
      </c>
      <c r="F6192" s="4">
        <v>48059528</v>
      </c>
      <c r="G6192" s="2">
        <v>29</v>
      </c>
      <c r="I6192" t="s">
        <v>5792</v>
      </c>
      <c r="O6192" t="s">
        <v>5792</v>
      </c>
      <c r="AD6192" t="str">
        <f t="shared" si="290"/>
        <v xml:space="preserve">Marketing, benefity, občerstvenie </v>
      </c>
    </row>
    <row r="6193" spans="1:30" x14ac:dyDescent="0.3">
      <c r="A6193" s="3">
        <v>44677</v>
      </c>
      <c r="B6193" s="2">
        <f t="shared" si="289"/>
        <v>2022</v>
      </c>
      <c r="C6193" s="2">
        <f t="shared" si="288"/>
        <v>4</v>
      </c>
      <c r="D6193">
        <v>489</v>
      </c>
      <c r="E6193" t="s">
        <v>3447</v>
      </c>
      <c r="F6193" s="4">
        <v>48059528</v>
      </c>
      <c r="G6193" s="2">
        <v>58</v>
      </c>
      <c r="I6193" t="s">
        <v>5792</v>
      </c>
      <c r="O6193" t="s">
        <v>5792</v>
      </c>
      <c r="AD6193" t="str">
        <f t="shared" si="290"/>
        <v xml:space="preserve">Marketing, benefity, občerstvenie </v>
      </c>
    </row>
    <row r="6194" spans="1:30" x14ac:dyDescent="0.3">
      <c r="A6194" s="3">
        <v>44650</v>
      </c>
      <c r="B6194" s="2">
        <f t="shared" si="289"/>
        <v>2022</v>
      </c>
      <c r="C6194" s="2">
        <f t="shared" si="288"/>
        <v>3</v>
      </c>
      <c r="D6194">
        <v>311</v>
      </c>
      <c r="E6194" t="s">
        <v>3577</v>
      </c>
      <c r="F6194" s="4">
        <v>48059528</v>
      </c>
      <c r="G6194" s="2">
        <v>29</v>
      </c>
      <c r="I6194" t="s">
        <v>5792</v>
      </c>
      <c r="O6194" t="s">
        <v>5792</v>
      </c>
      <c r="AD6194" t="str">
        <f t="shared" si="290"/>
        <v xml:space="preserve">Marketing, benefity, občerstvenie </v>
      </c>
    </row>
    <row r="6195" spans="1:30" x14ac:dyDescent="0.3">
      <c r="A6195" s="3">
        <v>44616</v>
      </c>
      <c r="B6195" s="2">
        <f t="shared" si="289"/>
        <v>2022</v>
      </c>
      <c r="C6195" s="2">
        <f t="shared" si="288"/>
        <v>2</v>
      </c>
      <c r="D6195">
        <v>158</v>
      </c>
      <c r="E6195" t="s">
        <v>3725</v>
      </c>
      <c r="F6195" s="4">
        <v>48059528</v>
      </c>
      <c r="G6195" s="2">
        <v>29</v>
      </c>
      <c r="I6195" t="s">
        <v>5792</v>
      </c>
      <c r="O6195" t="s">
        <v>5792</v>
      </c>
      <c r="AD6195" t="str">
        <f t="shared" si="290"/>
        <v xml:space="preserve">Marketing, benefity, občerstvenie </v>
      </c>
    </row>
    <row r="6196" spans="1:30" x14ac:dyDescent="0.3">
      <c r="A6196" s="3">
        <v>44606</v>
      </c>
      <c r="B6196" s="2">
        <f t="shared" si="289"/>
        <v>2022</v>
      </c>
      <c r="C6196" s="2">
        <f t="shared" si="288"/>
        <v>2</v>
      </c>
      <c r="D6196">
        <v>40</v>
      </c>
      <c r="E6196" t="s">
        <v>3799</v>
      </c>
      <c r="F6196" s="4">
        <v>48059528</v>
      </c>
      <c r="G6196" s="2">
        <v>29</v>
      </c>
      <c r="I6196" t="s">
        <v>5792</v>
      </c>
      <c r="O6196" t="s">
        <v>5792</v>
      </c>
      <c r="AD6196" t="str">
        <f t="shared" si="290"/>
        <v xml:space="preserve">Marketing, benefity, občerstvenie </v>
      </c>
    </row>
    <row r="6197" spans="1:30" x14ac:dyDescent="0.3">
      <c r="A6197" s="3">
        <v>44606</v>
      </c>
      <c r="B6197" s="2">
        <f t="shared" si="289"/>
        <v>2022</v>
      </c>
      <c r="C6197" s="2">
        <f t="shared" si="288"/>
        <v>2</v>
      </c>
      <c r="D6197">
        <v>1993</v>
      </c>
      <c r="E6197" t="s">
        <v>3800</v>
      </c>
      <c r="F6197" s="4">
        <v>48059528</v>
      </c>
      <c r="G6197" s="2">
        <v>8.98</v>
      </c>
      <c r="I6197" t="s">
        <v>5792</v>
      </c>
      <c r="O6197" t="s">
        <v>5792</v>
      </c>
      <c r="AD6197" t="str">
        <f t="shared" si="290"/>
        <v xml:space="preserve">Marketing, benefity, občerstvenie </v>
      </c>
    </row>
    <row r="6198" spans="1:30" x14ac:dyDescent="0.3">
      <c r="A6198" s="3">
        <v>44522</v>
      </c>
      <c r="B6198" s="2">
        <f t="shared" si="289"/>
        <v>2021</v>
      </c>
      <c r="C6198" s="2">
        <f t="shared" si="288"/>
        <v>11</v>
      </c>
      <c r="D6198" s="2">
        <v>1628</v>
      </c>
      <c r="E6198" t="s">
        <v>4303</v>
      </c>
      <c r="F6198" s="4">
        <v>48059528</v>
      </c>
      <c r="G6198" s="2">
        <v>58</v>
      </c>
      <c r="I6198" t="s">
        <v>5792</v>
      </c>
      <c r="O6198" t="s">
        <v>5792</v>
      </c>
      <c r="AD6198" t="str">
        <f t="shared" si="290"/>
        <v xml:space="preserve">Marketing, benefity, občerstvenie </v>
      </c>
    </row>
    <row r="6199" spans="1:30" x14ac:dyDescent="0.3">
      <c r="A6199" s="3">
        <v>44490</v>
      </c>
      <c r="B6199" s="2">
        <f t="shared" si="289"/>
        <v>2021</v>
      </c>
      <c r="C6199" s="2">
        <f t="shared" si="288"/>
        <v>10</v>
      </c>
      <c r="D6199" s="2">
        <v>1457</v>
      </c>
      <c r="E6199" t="s">
        <v>4443</v>
      </c>
      <c r="F6199" s="4">
        <v>48059528</v>
      </c>
      <c r="G6199" s="2">
        <v>58</v>
      </c>
      <c r="I6199" t="s">
        <v>5792</v>
      </c>
      <c r="O6199" t="s">
        <v>5792</v>
      </c>
      <c r="AD6199" t="str">
        <f t="shared" si="290"/>
        <v xml:space="preserve">Marketing, benefity, občerstvenie </v>
      </c>
    </row>
    <row r="6200" spans="1:30" x14ac:dyDescent="0.3">
      <c r="A6200" s="3">
        <v>44463</v>
      </c>
      <c r="B6200" s="2">
        <f t="shared" si="289"/>
        <v>2021</v>
      </c>
      <c r="C6200" s="2">
        <f t="shared" si="288"/>
        <v>9</v>
      </c>
      <c r="D6200" s="2">
        <v>1306</v>
      </c>
      <c r="E6200" t="s">
        <v>4579</v>
      </c>
      <c r="F6200" s="4">
        <v>48059528</v>
      </c>
      <c r="G6200" s="2">
        <v>87</v>
      </c>
      <c r="I6200" t="s">
        <v>5792</v>
      </c>
      <c r="O6200" t="s">
        <v>5792</v>
      </c>
      <c r="AD6200" t="str">
        <f t="shared" si="290"/>
        <v xml:space="preserve">Marketing, benefity, občerstvenie </v>
      </c>
    </row>
    <row r="6201" spans="1:30" x14ac:dyDescent="0.3">
      <c r="A6201" s="3">
        <v>44426</v>
      </c>
      <c r="B6201" s="2">
        <f t="shared" si="289"/>
        <v>2021</v>
      </c>
      <c r="C6201" s="2">
        <f t="shared" si="288"/>
        <v>8</v>
      </c>
      <c r="D6201" s="2">
        <v>1152</v>
      </c>
      <c r="E6201" t="s">
        <v>4729</v>
      </c>
      <c r="F6201" s="4">
        <v>48059528</v>
      </c>
      <c r="G6201" s="2">
        <v>87</v>
      </c>
      <c r="I6201" t="s">
        <v>5792</v>
      </c>
      <c r="O6201" t="s">
        <v>5792</v>
      </c>
      <c r="AD6201" t="str">
        <f t="shared" si="290"/>
        <v xml:space="preserve">Marketing, benefity, občerstvenie </v>
      </c>
    </row>
    <row r="6202" spans="1:30" x14ac:dyDescent="0.3">
      <c r="A6202" s="3">
        <v>44399</v>
      </c>
      <c r="B6202" s="2">
        <f t="shared" si="289"/>
        <v>2021</v>
      </c>
      <c r="C6202" s="2">
        <f t="shared" si="288"/>
        <v>7</v>
      </c>
      <c r="D6202" s="2">
        <v>1029</v>
      </c>
      <c r="E6202" t="s">
        <v>4847</v>
      </c>
      <c r="F6202" s="4">
        <v>48059528</v>
      </c>
      <c r="G6202" s="2">
        <v>87</v>
      </c>
      <c r="I6202" t="s">
        <v>5792</v>
      </c>
      <c r="O6202" t="s">
        <v>5792</v>
      </c>
      <c r="AD6202" t="str">
        <f t="shared" si="290"/>
        <v xml:space="preserve">Marketing, benefity, občerstvenie </v>
      </c>
    </row>
    <row r="6203" spans="1:30" x14ac:dyDescent="0.3">
      <c r="A6203" s="3">
        <v>44371</v>
      </c>
      <c r="B6203" s="2">
        <f t="shared" si="289"/>
        <v>2021</v>
      </c>
      <c r="C6203" s="2">
        <f t="shared" si="288"/>
        <v>6</v>
      </c>
      <c r="D6203" s="2">
        <v>819</v>
      </c>
      <c r="E6203" t="s">
        <v>4976</v>
      </c>
      <c r="F6203" s="4">
        <v>48059528</v>
      </c>
      <c r="G6203" s="2">
        <v>87</v>
      </c>
      <c r="I6203" t="s">
        <v>5792</v>
      </c>
      <c r="O6203" t="s">
        <v>5792</v>
      </c>
      <c r="AD6203" t="str">
        <f t="shared" si="290"/>
        <v xml:space="preserve">Marketing, benefity, občerstvenie </v>
      </c>
    </row>
    <row r="6204" spans="1:30" x14ac:dyDescent="0.3">
      <c r="A6204" s="3">
        <v>44354</v>
      </c>
      <c r="B6204" s="2">
        <f t="shared" si="289"/>
        <v>2021</v>
      </c>
      <c r="C6204" s="2">
        <f t="shared" si="288"/>
        <v>6</v>
      </c>
      <c r="D6204" s="2">
        <v>681</v>
      </c>
      <c r="E6204" t="s">
        <v>5067</v>
      </c>
      <c r="F6204" s="4">
        <v>48059528</v>
      </c>
      <c r="G6204" s="2">
        <v>87</v>
      </c>
      <c r="I6204" t="s">
        <v>5792</v>
      </c>
      <c r="O6204" t="s">
        <v>5792</v>
      </c>
      <c r="AD6204" t="str">
        <f t="shared" si="290"/>
        <v xml:space="preserve">Marketing, benefity, občerstvenie </v>
      </c>
    </row>
    <row r="6205" spans="1:30" x14ac:dyDescent="0.3">
      <c r="A6205" s="3">
        <v>44228</v>
      </c>
      <c r="B6205" s="2">
        <f t="shared" si="289"/>
        <v>2021</v>
      </c>
      <c r="C6205" s="2">
        <f t="shared" si="288"/>
        <v>2</v>
      </c>
      <c r="D6205" s="2">
        <v>55</v>
      </c>
      <c r="E6205" t="s">
        <v>5682</v>
      </c>
      <c r="F6205" s="4">
        <v>48059528</v>
      </c>
      <c r="G6205" s="2">
        <v>-72.959999999999994</v>
      </c>
      <c r="I6205" t="s">
        <v>5792</v>
      </c>
      <c r="O6205" t="s">
        <v>5792</v>
      </c>
      <c r="AD6205" t="str">
        <f t="shared" si="290"/>
        <v xml:space="preserve">Marketing, benefity, občerstvenie </v>
      </c>
    </row>
    <row r="6206" spans="1:30" x14ac:dyDescent="0.3">
      <c r="A6206" s="3">
        <v>44211</v>
      </c>
      <c r="B6206" s="2">
        <f t="shared" si="289"/>
        <v>2021</v>
      </c>
      <c r="C6206" s="2">
        <f t="shared" si="288"/>
        <v>1</v>
      </c>
      <c r="D6206" s="2">
        <v>2267</v>
      </c>
      <c r="E6206" t="s">
        <v>5758</v>
      </c>
      <c r="F6206" s="4">
        <v>48059528</v>
      </c>
      <c r="G6206" s="2">
        <v>174</v>
      </c>
      <c r="I6206" t="s">
        <v>5792</v>
      </c>
      <c r="O6206" t="s">
        <v>5792</v>
      </c>
      <c r="AD6206" t="str">
        <f t="shared" si="290"/>
        <v xml:space="preserve">Marketing, benefity, občerstvenie </v>
      </c>
    </row>
    <row r="6207" spans="1:30" x14ac:dyDescent="0.3">
      <c r="A6207" s="3">
        <v>45237</v>
      </c>
      <c r="B6207" s="2">
        <f t="shared" si="289"/>
        <v>2023</v>
      </c>
      <c r="C6207" s="2">
        <f t="shared" si="288"/>
        <v>11</v>
      </c>
      <c r="D6207" s="2">
        <v>1232</v>
      </c>
      <c r="E6207" t="s">
        <v>641</v>
      </c>
      <c r="F6207" s="4">
        <v>48145394</v>
      </c>
      <c r="G6207" s="2">
        <v>120</v>
      </c>
      <c r="I6207" t="s">
        <v>5792</v>
      </c>
      <c r="O6207" t="s">
        <v>5792</v>
      </c>
      <c r="AD6207" t="str">
        <f t="shared" si="290"/>
        <v xml:space="preserve">Marketing, benefity, občerstvenie </v>
      </c>
    </row>
    <row r="6208" spans="1:30" x14ac:dyDescent="0.3">
      <c r="A6208" s="3">
        <v>45173</v>
      </c>
      <c r="B6208" s="2">
        <f t="shared" si="289"/>
        <v>2023</v>
      </c>
      <c r="C6208" s="2">
        <f t="shared" si="288"/>
        <v>9</v>
      </c>
      <c r="D6208" s="2">
        <v>933</v>
      </c>
      <c r="E6208" t="s">
        <v>641</v>
      </c>
      <c r="F6208" s="4">
        <v>48145394</v>
      </c>
      <c r="G6208" s="2">
        <v>120</v>
      </c>
      <c r="I6208" t="s">
        <v>5792</v>
      </c>
      <c r="O6208" t="s">
        <v>5792</v>
      </c>
      <c r="AD6208" t="str">
        <f t="shared" si="290"/>
        <v xml:space="preserve">Marketing, benefity, občerstvenie </v>
      </c>
    </row>
    <row r="6209" spans="1:30" x14ac:dyDescent="0.3">
      <c r="A6209" s="3">
        <v>45168</v>
      </c>
      <c r="B6209" s="2">
        <f t="shared" si="289"/>
        <v>2023</v>
      </c>
      <c r="C6209" s="2">
        <f t="shared" si="288"/>
        <v>8</v>
      </c>
      <c r="D6209" s="2">
        <v>911</v>
      </c>
      <c r="E6209" t="s">
        <v>641</v>
      </c>
      <c r="F6209" s="4">
        <v>48145394</v>
      </c>
      <c r="G6209" s="2">
        <v>120</v>
      </c>
      <c r="I6209" t="s">
        <v>5792</v>
      </c>
      <c r="O6209" t="s">
        <v>5792</v>
      </c>
      <c r="AD6209" t="str">
        <f t="shared" si="290"/>
        <v xml:space="preserve">Marketing, benefity, občerstvenie </v>
      </c>
    </row>
    <row r="6210" spans="1:30" x14ac:dyDescent="0.3">
      <c r="A6210" s="3">
        <v>45110</v>
      </c>
      <c r="B6210" s="2">
        <f t="shared" si="289"/>
        <v>2023</v>
      </c>
      <c r="C6210" s="2">
        <f t="shared" ref="C6210:C6273" si="291">MONTH(A6210)</f>
        <v>7</v>
      </c>
      <c r="D6210" s="2">
        <v>626</v>
      </c>
      <c r="E6210" t="s">
        <v>641</v>
      </c>
      <c r="F6210" s="4">
        <v>48145394</v>
      </c>
      <c r="G6210" s="2">
        <v>120</v>
      </c>
      <c r="I6210" t="s">
        <v>5792</v>
      </c>
      <c r="O6210" t="s">
        <v>5792</v>
      </c>
      <c r="AD6210" t="str">
        <f t="shared" si="290"/>
        <v xml:space="preserve">Marketing, benefity, občerstvenie </v>
      </c>
    </row>
    <row r="6211" spans="1:30" x14ac:dyDescent="0.3">
      <c r="A6211" s="3">
        <v>45096</v>
      </c>
      <c r="B6211" s="2">
        <f t="shared" ref="B6211:B6274" si="292">YEAR(A6211)</f>
        <v>2023</v>
      </c>
      <c r="C6211" s="2">
        <f t="shared" si="291"/>
        <v>6</v>
      </c>
      <c r="D6211" s="2">
        <v>535</v>
      </c>
      <c r="E6211" t="s">
        <v>641</v>
      </c>
      <c r="F6211" s="4">
        <v>48145394</v>
      </c>
      <c r="G6211" s="2">
        <v>120</v>
      </c>
      <c r="I6211" t="s">
        <v>5792</v>
      </c>
      <c r="O6211" t="s">
        <v>5792</v>
      </c>
      <c r="AD6211" t="str">
        <f t="shared" ref="AD6211:AD6274" si="293">_xlfn.CONCAT(IF($K6211="x",_xlfn.CONCAT($K$1, " "),""),IF($L6211="x",_xlfn.CONCAT($L$1, " "),""),IF($M6211="x",_xlfn.CONCAT($M$1, " "),""),IF($N6211="x",_xlfn.CONCAT($N$1, " "),""),IF($O6211="x",_xlfn.CONCAT($O$1, " "),""),IF($P6211="x",_xlfn.CONCAT($P$1, " "),""),IF($Q6211="x",_xlfn.CONCAT($Q$1, " "),""),IF($R6211="x",_xlfn.CONCAT($R$1, " "),""),IF($S6211="x",_xlfn.CONCAT($S$1, " "),""), IF($T6211="x",_xlfn.CONCAT($T$1, " "),""),IF($U6211="x",_xlfn.CONCAT($U$1, " "),""),IF($V6211="x",_xlfn.CONCAT($V$1, " "),""),IF($W6211="x",_xlfn.CONCAT($W$1, " "),""),IF($X6211="x",_xlfn.CONCAT($X$1, " "),""),IF($Y6211="x",_xlfn.CONCAT($Y$1, " "),""),IF($Z6211="x",_xlfn.CONCAT($Z$1, " "),""),IF($AA6211="x",_xlfn.CONCAT($AA$1, " "),""),IF($AB6211="x",_xlfn.CONCAT($AB$1, " "),""),IF($AC6211="x",_xlfn.CONCAT($AC$1, " "),""))</f>
        <v xml:space="preserve">Marketing, benefity, občerstvenie </v>
      </c>
    </row>
    <row r="6212" spans="1:30" x14ac:dyDescent="0.3">
      <c r="A6212" s="3">
        <v>45096</v>
      </c>
      <c r="B6212" s="2">
        <f t="shared" si="292"/>
        <v>2023</v>
      </c>
      <c r="C6212" s="2">
        <f t="shared" si="291"/>
        <v>6</v>
      </c>
      <c r="D6212" s="2">
        <v>564</v>
      </c>
      <c r="E6212" t="s">
        <v>641</v>
      </c>
      <c r="F6212" s="4">
        <v>48145394</v>
      </c>
      <c r="G6212" s="2">
        <v>120</v>
      </c>
      <c r="I6212" t="s">
        <v>5792</v>
      </c>
      <c r="O6212" t="s">
        <v>5792</v>
      </c>
      <c r="AD6212" t="str">
        <f t="shared" si="293"/>
        <v xml:space="preserve">Marketing, benefity, občerstvenie </v>
      </c>
    </row>
    <row r="6213" spans="1:30" x14ac:dyDescent="0.3">
      <c r="A6213" s="3">
        <v>45082</v>
      </c>
      <c r="B6213" s="2">
        <f t="shared" si="292"/>
        <v>2023</v>
      </c>
      <c r="C6213" s="2">
        <f t="shared" si="291"/>
        <v>6</v>
      </c>
      <c r="D6213" s="2">
        <v>505</v>
      </c>
      <c r="E6213" t="s">
        <v>641</v>
      </c>
      <c r="F6213" s="4">
        <v>48145394</v>
      </c>
      <c r="G6213" s="2">
        <v>120</v>
      </c>
      <c r="I6213" t="s">
        <v>5792</v>
      </c>
      <c r="O6213" t="s">
        <v>5792</v>
      </c>
      <c r="AD6213" t="str">
        <f t="shared" si="293"/>
        <v xml:space="preserve">Marketing, benefity, občerstvenie </v>
      </c>
    </row>
    <row r="6214" spans="1:30" x14ac:dyDescent="0.3">
      <c r="A6214" s="3">
        <v>45082</v>
      </c>
      <c r="B6214" s="2">
        <f t="shared" si="292"/>
        <v>2023</v>
      </c>
      <c r="C6214" s="2">
        <f t="shared" si="291"/>
        <v>6</v>
      </c>
      <c r="D6214" s="2">
        <v>504</v>
      </c>
      <c r="E6214" t="s">
        <v>641</v>
      </c>
      <c r="F6214" s="4">
        <v>48145394</v>
      </c>
      <c r="G6214" s="2">
        <v>120</v>
      </c>
      <c r="I6214" t="s">
        <v>5792</v>
      </c>
      <c r="O6214" t="s">
        <v>5792</v>
      </c>
      <c r="AD6214" t="str">
        <f t="shared" si="293"/>
        <v xml:space="preserve">Marketing, benefity, občerstvenie </v>
      </c>
    </row>
    <row r="6215" spans="1:30" x14ac:dyDescent="0.3">
      <c r="A6215" s="3">
        <v>45082</v>
      </c>
      <c r="B6215" s="2">
        <f t="shared" si="292"/>
        <v>2023</v>
      </c>
      <c r="C6215" s="2">
        <f t="shared" si="291"/>
        <v>6</v>
      </c>
      <c r="D6215" s="2">
        <v>503</v>
      </c>
      <c r="E6215" t="s">
        <v>641</v>
      </c>
      <c r="F6215" s="4">
        <v>48145394</v>
      </c>
      <c r="G6215" s="2">
        <v>120</v>
      </c>
      <c r="I6215" t="s">
        <v>5792</v>
      </c>
      <c r="O6215" t="s">
        <v>5792</v>
      </c>
      <c r="AD6215" t="str">
        <f t="shared" si="293"/>
        <v xml:space="preserve">Marketing, benefity, občerstvenie </v>
      </c>
    </row>
    <row r="6216" spans="1:30" x14ac:dyDescent="0.3">
      <c r="A6216" s="3">
        <v>45008</v>
      </c>
      <c r="B6216" s="2">
        <f t="shared" si="292"/>
        <v>2023</v>
      </c>
      <c r="C6216" s="2">
        <f t="shared" si="291"/>
        <v>3</v>
      </c>
      <c r="D6216" s="2">
        <v>244</v>
      </c>
      <c r="E6216" t="s">
        <v>641</v>
      </c>
      <c r="F6216" s="4">
        <v>48145394</v>
      </c>
      <c r="G6216" s="2">
        <v>120</v>
      </c>
      <c r="I6216" t="s">
        <v>5792</v>
      </c>
      <c r="O6216" t="s">
        <v>5792</v>
      </c>
      <c r="AD6216" t="str">
        <f t="shared" si="293"/>
        <v xml:space="preserve">Marketing, benefity, občerstvenie </v>
      </c>
    </row>
    <row r="6217" spans="1:30" x14ac:dyDescent="0.3">
      <c r="A6217" s="3">
        <v>44907</v>
      </c>
      <c r="B6217" s="2">
        <f t="shared" si="292"/>
        <v>2022</v>
      </c>
      <c r="C6217" s="2">
        <f t="shared" si="291"/>
        <v>12</v>
      </c>
      <c r="D6217">
        <v>1691</v>
      </c>
      <c r="E6217" t="s">
        <v>641</v>
      </c>
      <c r="F6217" s="4">
        <v>48145394</v>
      </c>
      <c r="G6217" s="2">
        <v>480</v>
      </c>
      <c r="I6217" t="s">
        <v>5792</v>
      </c>
      <c r="O6217" t="s">
        <v>5792</v>
      </c>
      <c r="AD6217" t="str">
        <f t="shared" si="293"/>
        <v xml:space="preserve">Marketing, benefity, občerstvenie </v>
      </c>
    </row>
    <row r="6218" spans="1:30" x14ac:dyDescent="0.3">
      <c r="A6218" s="3">
        <v>44907</v>
      </c>
      <c r="B6218" s="2">
        <f t="shared" si="292"/>
        <v>2022</v>
      </c>
      <c r="C6218" s="2">
        <f t="shared" si="291"/>
        <v>12</v>
      </c>
      <c r="D6218">
        <v>1690</v>
      </c>
      <c r="E6218" t="s">
        <v>641</v>
      </c>
      <c r="F6218" s="4">
        <v>48145394</v>
      </c>
      <c r="G6218" s="2">
        <v>480</v>
      </c>
      <c r="I6218" t="s">
        <v>5792</v>
      </c>
      <c r="O6218" t="s">
        <v>5792</v>
      </c>
      <c r="AD6218" t="str">
        <f t="shared" si="293"/>
        <v xml:space="preserve">Marketing, benefity, občerstvenie </v>
      </c>
    </row>
    <row r="6219" spans="1:30" x14ac:dyDescent="0.3">
      <c r="A6219" s="3">
        <v>44830</v>
      </c>
      <c r="B6219" s="2">
        <f t="shared" si="292"/>
        <v>2022</v>
      </c>
      <c r="C6219" s="2">
        <f t="shared" si="291"/>
        <v>9</v>
      </c>
      <c r="D6219">
        <v>1275</v>
      </c>
      <c r="E6219" t="s">
        <v>2770</v>
      </c>
      <c r="F6219" s="4">
        <v>48145394</v>
      </c>
      <c r="G6219" s="2">
        <v>120</v>
      </c>
      <c r="I6219" t="s">
        <v>5792</v>
      </c>
      <c r="O6219" t="s">
        <v>5792</v>
      </c>
      <c r="AD6219" t="str">
        <f t="shared" si="293"/>
        <v xml:space="preserve">Marketing, benefity, občerstvenie </v>
      </c>
    </row>
    <row r="6220" spans="1:30" x14ac:dyDescent="0.3">
      <c r="A6220" s="3">
        <v>44823</v>
      </c>
      <c r="B6220" s="2">
        <f t="shared" si="292"/>
        <v>2022</v>
      </c>
      <c r="C6220" s="2">
        <f t="shared" si="291"/>
        <v>9</v>
      </c>
      <c r="D6220">
        <v>1229</v>
      </c>
      <c r="E6220" t="s">
        <v>2821</v>
      </c>
      <c r="F6220" s="4">
        <v>48145394</v>
      </c>
      <c r="G6220" s="2">
        <v>480</v>
      </c>
      <c r="I6220" t="s">
        <v>5792</v>
      </c>
      <c r="O6220" t="s">
        <v>5792</v>
      </c>
      <c r="AD6220" t="str">
        <f t="shared" si="293"/>
        <v xml:space="preserve">Marketing, benefity, občerstvenie </v>
      </c>
    </row>
    <row r="6221" spans="1:30" x14ac:dyDescent="0.3">
      <c r="A6221" s="3">
        <v>44652</v>
      </c>
      <c r="B6221" s="2">
        <f t="shared" si="292"/>
        <v>2022</v>
      </c>
      <c r="C6221" s="2">
        <f t="shared" si="291"/>
        <v>4</v>
      </c>
      <c r="D6221">
        <v>363</v>
      </c>
      <c r="E6221" t="s">
        <v>641</v>
      </c>
      <c r="F6221" s="4">
        <v>48145394</v>
      </c>
      <c r="G6221" s="2">
        <v>120</v>
      </c>
      <c r="I6221" t="s">
        <v>5792</v>
      </c>
      <c r="O6221" t="s">
        <v>5792</v>
      </c>
      <c r="AD6221" t="str">
        <f t="shared" si="293"/>
        <v xml:space="preserve">Marketing, benefity, občerstvenie </v>
      </c>
    </row>
    <row r="6222" spans="1:30" x14ac:dyDescent="0.3">
      <c r="A6222" s="3">
        <v>44512</v>
      </c>
      <c r="B6222" s="2">
        <f t="shared" si="292"/>
        <v>2021</v>
      </c>
      <c r="C6222" s="2">
        <f t="shared" si="291"/>
        <v>11</v>
      </c>
      <c r="D6222" s="2">
        <v>1578</v>
      </c>
      <c r="E6222" t="s">
        <v>641</v>
      </c>
      <c r="F6222" s="4">
        <v>48145394</v>
      </c>
      <c r="G6222" s="2">
        <v>240</v>
      </c>
      <c r="I6222" t="s">
        <v>5792</v>
      </c>
      <c r="O6222" t="s">
        <v>5792</v>
      </c>
      <c r="AD6222" t="str">
        <f t="shared" si="293"/>
        <v xml:space="preserve">Marketing, benefity, občerstvenie </v>
      </c>
    </row>
    <row r="6223" spans="1:30" x14ac:dyDescent="0.3">
      <c r="A6223" s="3">
        <v>44475</v>
      </c>
      <c r="B6223" s="2">
        <f t="shared" si="292"/>
        <v>2021</v>
      </c>
      <c r="C6223" s="2">
        <f t="shared" si="291"/>
        <v>10</v>
      </c>
      <c r="D6223" s="2">
        <v>1361</v>
      </c>
      <c r="E6223" t="s">
        <v>4523</v>
      </c>
      <c r="F6223" s="4">
        <v>48145394</v>
      </c>
      <c r="G6223" s="2">
        <v>120</v>
      </c>
      <c r="I6223" t="s">
        <v>5792</v>
      </c>
      <c r="O6223" t="s">
        <v>5792</v>
      </c>
      <c r="AD6223" t="str">
        <f t="shared" si="293"/>
        <v xml:space="preserve">Marketing, benefity, občerstvenie </v>
      </c>
    </row>
    <row r="6224" spans="1:30" x14ac:dyDescent="0.3">
      <c r="A6224" s="3">
        <v>44438</v>
      </c>
      <c r="B6224" s="2">
        <f t="shared" si="292"/>
        <v>2021</v>
      </c>
      <c r="C6224" s="2">
        <f t="shared" si="291"/>
        <v>8</v>
      </c>
      <c r="D6224" s="2">
        <v>1170</v>
      </c>
      <c r="E6224" t="s">
        <v>4706</v>
      </c>
      <c r="F6224" s="4">
        <v>48145394</v>
      </c>
      <c r="G6224" s="2">
        <v>204</v>
      </c>
      <c r="I6224" t="s">
        <v>5792</v>
      </c>
      <c r="O6224" t="s">
        <v>5792</v>
      </c>
      <c r="AD6224" t="str">
        <f t="shared" si="293"/>
        <v xml:space="preserve">Marketing, benefity, občerstvenie </v>
      </c>
    </row>
    <row r="6225" spans="1:30" x14ac:dyDescent="0.3">
      <c r="A6225" s="3">
        <v>44438</v>
      </c>
      <c r="B6225" s="2">
        <f t="shared" si="292"/>
        <v>2021</v>
      </c>
      <c r="C6225" s="2">
        <f t="shared" si="291"/>
        <v>8</v>
      </c>
      <c r="D6225" s="2">
        <v>1169</v>
      </c>
      <c r="E6225" t="s">
        <v>4707</v>
      </c>
      <c r="F6225" s="4">
        <v>48145394</v>
      </c>
      <c r="G6225" s="2">
        <v>120</v>
      </c>
      <c r="I6225" t="s">
        <v>5792</v>
      </c>
      <c r="O6225" t="s">
        <v>5792</v>
      </c>
      <c r="AD6225" t="str">
        <f t="shared" si="293"/>
        <v xml:space="preserve">Marketing, benefity, občerstvenie </v>
      </c>
    </row>
    <row r="6226" spans="1:30" x14ac:dyDescent="0.3">
      <c r="A6226" s="3">
        <v>44368</v>
      </c>
      <c r="B6226" s="2">
        <f t="shared" si="292"/>
        <v>2021</v>
      </c>
      <c r="C6226" s="2">
        <f t="shared" si="291"/>
        <v>6</v>
      </c>
      <c r="D6226" s="2">
        <v>804</v>
      </c>
      <c r="E6226" t="s">
        <v>641</v>
      </c>
      <c r="F6226" s="4">
        <v>48145394</v>
      </c>
      <c r="G6226" s="2">
        <v>120</v>
      </c>
      <c r="I6226" t="s">
        <v>5792</v>
      </c>
      <c r="O6226" t="s">
        <v>5792</v>
      </c>
      <c r="AD6226" t="str">
        <f t="shared" si="293"/>
        <v xml:space="preserve">Marketing, benefity, občerstvenie </v>
      </c>
    </row>
    <row r="6227" spans="1:30" x14ac:dyDescent="0.3">
      <c r="A6227" s="3">
        <v>44337</v>
      </c>
      <c r="B6227" s="2">
        <f t="shared" si="292"/>
        <v>2021</v>
      </c>
      <c r="C6227" s="2">
        <f t="shared" si="291"/>
        <v>5</v>
      </c>
      <c r="D6227" s="2">
        <v>655</v>
      </c>
      <c r="E6227" t="s">
        <v>5118</v>
      </c>
      <c r="F6227" s="4">
        <v>48145394</v>
      </c>
      <c r="G6227" s="2">
        <v>120</v>
      </c>
      <c r="I6227" t="s">
        <v>5792</v>
      </c>
      <c r="O6227" t="s">
        <v>5792</v>
      </c>
      <c r="AD6227" t="str">
        <f t="shared" si="293"/>
        <v xml:space="preserve">Marketing, benefity, občerstvenie </v>
      </c>
    </row>
    <row r="6228" spans="1:30" x14ac:dyDescent="0.3">
      <c r="A6228" s="3">
        <v>44322</v>
      </c>
      <c r="B6228" s="2">
        <f t="shared" si="292"/>
        <v>2021</v>
      </c>
      <c r="C6228" s="2">
        <f t="shared" si="291"/>
        <v>5</v>
      </c>
      <c r="D6228" s="2">
        <v>556</v>
      </c>
      <c r="E6228" t="s">
        <v>5208</v>
      </c>
      <c r="F6228" s="4">
        <v>48145394</v>
      </c>
      <c r="G6228" s="2">
        <v>120</v>
      </c>
      <c r="I6228" t="s">
        <v>5792</v>
      </c>
      <c r="O6228" t="s">
        <v>5792</v>
      </c>
      <c r="AD6228" t="str">
        <f t="shared" si="293"/>
        <v xml:space="preserve">Marketing, benefity, občerstvenie </v>
      </c>
    </row>
    <row r="6229" spans="1:30" x14ac:dyDescent="0.3">
      <c r="A6229" s="3">
        <v>44322</v>
      </c>
      <c r="B6229" s="2">
        <f t="shared" si="292"/>
        <v>2021</v>
      </c>
      <c r="C6229" s="2">
        <f t="shared" si="291"/>
        <v>5</v>
      </c>
      <c r="D6229" s="2">
        <v>555</v>
      </c>
      <c r="E6229" t="s">
        <v>5209</v>
      </c>
      <c r="F6229" s="4">
        <v>48145394</v>
      </c>
      <c r="G6229" s="2">
        <v>120</v>
      </c>
      <c r="I6229" t="s">
        <v>5792</v>
      </c>
      <c r="O6229" t="s">
        <v>5792</v>
      </c>
      <c r="AD6229" t="str">
        <f t="shared" si="293"/>
        <v xml:space="preserve">Marketing, benefity, občerstvenie </v>
      </c>
    </row>
    <row r="6230" spans="1:30" x14ac:dyDescent="0.3">
      <c r="A6230" s="3">
        <v>44264</v>
      </c>
      <c r="B6230" s="2">
        <f t="shared" si="292"/>
        <v>2021</v>
      </c>
      <c r="C6230" s="2">
        <f t="shared" si="291"/>
        <v>3</v>
      </c>
      <c r="D6230" s="2">
        <v>206</v>
      </c>
      <c r="E6230" t="s">
        <v>5512</v>
      </c>
      <c r="F6230" s="4">
        <v>48145394</v>
      </c>
      <c r="G6230" s="2">
        <v>120</v>
      </c>
      <c r="I6230" t="s">
        <v>5792</v>
      </c>
      <c r="O6230" t="s">
        <v>5792</v>
      </c>
      <c r="AD6230" t="str">
        <f t="shared" si="293"/>
        <v xml:space="preserve">Marketing, benefity, občerstvenie </v>
      </c>
    </row>
    <row r="6231" spans="1:30" x14ac:dyDescent="0.3">
      <c r="A6231" s="3">
        <v>44236</v>
      </c>
      <c r="B6231" s="2">
        <f t="shared" si="292"/>
        <v>2021</v>
      </c>
      <c r="C6231" s="2">
        <f t="shared" si="291"/>
        <v>2</v>
      </c>
      <c r="D6231" s="2">
        <v>57</v>
      </c>
      <c r="E6231" t="s">
        <v>5633</v>
      </c>
      <c r="F6231" s="4">
        <v>48145394</v>
      </c>
      <c r="G6231" s="2">
        <v>240</v>
      </c>
      <c r="I6231" t="s">
        <v>5792</v>
      </c>
      <c r="O6231" t="s">
        <v>5792</v>
      </c>
      <c r="AD6231" t="str">
        <f t="shared" si="293"/>
        <v xml:space="preserve">Marketing, benefity, občerstvenie </v>
      </c>
    </row>
    <row r="6232" spans="1:30" x14ac:dyDescent="0.3">
      <c r="A6232" s="3">
        <v>44236</v>
      </c>
      <c r="B6232" s="2">
        <f t="shared" si="292"/>
        <v>2021</v>
      </c>
      <c r="C6232" s="2">
        <f t="shared" si="291"/>
        <v>2</v>
      </c>
      <c r="D6232" s="2">
        <v>56</v>
      </c>
      <c r="E6232" t="s">
        <v>5634</v>
      </c>
      <c r="F6232" s="4">
        <v>48145394</v>
      </c>
      <c r="G6232" s="2">
        <v>120</v>
      </c>
      <c r="I6232" t="s">
        <v>5792</v>
      </c>
      <c r="O6232" t="s">
        <v>5792</v>
      </c>
      <c r="AD6232" t="str">
        <f t="shared" si="293"/>
        <v xml:space="preserve">Marketing, benefity, občerstvenie </v>
      </c>
    </row>
    <row r="6233" spans="1:30" x14ac:dyDescent="0.3">
      <c r="A6233" s="3">
        <v>45307</v>
      </c>
      <c r="B6233" s="2">
        <f t="shared" si="292"/>
        <v>2024</v>
      </c>
      <c r="C6233" s="2">
        <f t="shared" si="291"/>
        <v>1</v>
      </c>
      <c r="D6233" s="2">
        <v>1589</v>
      </c>
      <c r="E6233" t="s">
        <v>55</v>
      </c>
      <c r="F6233" s="4">
        <v>48158836</v>
      </c>
      <c r="G6233" s="2">
        <v>806.62</v>
      </c>
      <c r="I6233" t="s">
        <v>5792</v>
      </c>
      <c r="P6233" t="s">
        <v>5792</v>
      </c>
      <c r="AD6233" t="str">
        <f t="shared" si="293"/>
        <v xml:space="preserve">IT služby, SW, licencie </v>
      </c>
    </row>
    <row r="6234" spans="1:30" x14ac:dyDescent="0.3">
      <c r="A6234" s="3">
        <v>45253</v>
      </c>
      <c r="B6234" s="2">
        <f t="shared" si="292"/>
        <v>2023</v>
      </c>
      <c r="C6234" s="2">
        <f t="shared" si="291"/>
        <v>11</v>
      </c>
      <c r="D6234" s="2">
        <v>61</v>
      </c>
      <c r="E6234" t="s">
        <v>533</v>
      </c>
      <c r="F6234" s="4">
        <v>48158836</v>
      </c>
      <c r="G6234" s="2">
        <v>806.62</v>
      </c>
      <c r="I6234" t="s">
        <v>5792</v>
      </c>
      <c r="P6234" t="s">
        <v>5792</v>
      </c>
      <c r="AD6234" t="str">
        <f t="shared" si="293"/>
        <v xml:space="preserve">IT služby, SW, licencie </v>
      </c>
    </row>
    <row r="6235" spans="1:30" x14ac:dyDescent="0.3">
      <c r="A6235" s="3">
        <v>44552</v>
      </c>
      <c r="B6235" s="2">
        <f t="shared" si="292"/>
        <v>2021</v>
      </c>
      <c r="C6235" s="2">
        <f t="shared" si="291"/>
        <v>12</v>
      </c>
      <c r="D6235" s="2">
        <v>1899</v>
      </c>
      <c r="E6235" t="s">
        <v>4119</v>
      </c>
      <c r="F6235" s="4">
        <v>48239887</v>
      </c>
      <c r="G6235" s="2">
        <v>2533.44</v>
      </c>
      <c r="I6235" t="s">
        <v>5792</v>
      </c>
      <c r="K6235" t="s">
        <v>5792</v>
      </c>
      <c r="N6235" t="s">
        <v>5792</v>
      </c>
      <c r="AD6235" t="str">
        <f t="shared" si="293"/>
        <v xml:space="preserve">Investícia a údržba majetku ZŠ / MŠ / Jasle </v>
      </c>
    </row>
    <row r="6236" spans="1:30" x14ac:dyDescent="0.3">
      <c r="A6236" s="3">
        <v>44986</v>
      </c>
      <c r="B6236" s="2">
        <f t="shared" si="292"/>
        <v>2023</v>
      </c>
      <c r="C6236" s="2">
        <f t="shared" si="291"/>
        <v>3</v>
      </c>
      <c r="D6236" s="2">
        <v>101</v>
      </c>
      <c r="E6236" t="s">
        <v>2000</v>
      </c>
      <c r="F6236" s="4">
        <v>48276111</v>
      </c>
      <c r="G6236" s="2">
        <v>840</v>
      </c>
      <c r="I6236" t="s">
        <v>5792</v>
      </c>
      <c r="R6236" t="s">
        <v>5792</v>
      </c>
      <c r="X6236" t="s">
        <v>5792</v>
      </c>
      <c r="AD6236" t="str">
        <f t="shared" si="293"/>
        <v xml:space="preserve">Právne a porad. služby Školenia, konferencie, semináre, časopisy </v>
      </c>
    </row>
    <row r="6237" spans="1:30" x14ac:dyDescent="0.3">
      <c r="A6237" s="3">
        <v>45260</v>
      </c>
      <c r="B6237" s="2">
        <f t="shared" si="292"/>
        <v>2023</v>
      </c>
      <c r="C6237" s="2">
        <f t="shared" si="291"/>
        <v>11</v>
      </c>
      <c r="D6237" s="2">
        <v>1382</v>
      </c>
      <c r="E6237" t="s">
        <v>468</v>
      </c>
      <c r="F6237" s="4">
        <v>48484750</v>
      </c>
      <c r="G6237" s="2">
        <v>1000</v>
      </c>
      <c r="I6237" t="s">
        <v>5792</v>
      </c>
      <c r="M6237" t="s">
        <v>5792</v>
      </c>
      <c r="V6237" t="s">
        <v>5792</v>
      </c>
      <c r="AD6237" t="str">
        <f t="shared" si="293"/>
        <v xml:space="preserve">Dôchodci Kultúra </v>
      </c>
    </row>
    <row r="6238" spans="1:30" x14ac:dyDescent="0.3">
      <c r="A6238" s="3">
        <v>44552</v>
      </c>
      <c r="B6238" s="2">
        <f t="shared" si="292"/>
        <v>2021</v>
      </c>
      <c r="C6238" s="2">
        <f t="shared" si="291"/>
        <v>12</v>
      </c>
      <c r="D6238" s="2">
        <v>1872</v>
      </c>
      <c r="E6238" t="s">
        <v>4130</v>
      </c>
      <c r="F6238" s="4">
        <v>50020595</v>
      </c>
      <c r="G6238" s="2">
        <v>3828</v>
      </c>
      <c r="I6238" t="s">
        <v>5792</v>
      </c>
      <c r="K6238" t="s">
        <v>5792</v>
      </c>
      <c r="AD6238" t="str">
        <f t="shared" si="293"/>
        <v xml:space="preserve">Investícia a údržba majetku </v>
      </c>
    </row>
    <row r="6239" spans="1:30" x14ac:dyDescent="0.3">
      <c r="A6239" s="3">
        <v>44750</v>
      </c>
      <c r="B6239" s="2">
        <f t="shared" si="292"/>
        <v>2022</v>
      </c>
      <c r="C6239" s="2">
        <f t="shared" si="291"/>
        <v>7</v>
      </c>
      <c r="D6239">
        <v>939</v>
      </c>
      <c r="E6239" t="s">
        <v>3107</v>
      </c>
      <c r="F6239" s="4">
        <v>50041452</v>
      </c>
      <c r="G6239" s="2">
        <v>384</v>
      </c>
      <c r="I6239" t="s">
        <v>5792</v>
      </c>
      <c r="X6239" t="s">
        <v>5792</v>
      </c>
      <c r="AD6239" t="str">
        <f t="shared" si="293"/>
        <v xml:space="preserve">Školenia, konferencie, semináre, časopisy </v>
      </c>
    </row>
    <row r="6240" spans="1:30" x14ac:dyDescent="0.3">
      <c r="A6240" s="3">
        <v>44475</v>
      </c>
      <c r="B6240" s="2">
        <f t="shared" si="292"/>
        <v>2021</v>
      </c>
      <c r="C6240" s="2">
        <f t="shared" si="291"/>
        <v>10</v>
      </c>
      <c r="D6240" s="2">
        <v>1297</v>
      </c>
      <c r="E6240" t="s">
        <v>4524</v>
      </c>
      <c r="F6240" s="4">
        <v>50041797</v>
      </c>
      <c r="G6240" s="2">
        <v>39600</v>
      </c>
      <c r="I6240" t="s">
        <v>5792</v>
      </c>
      <c r="J6240" t="s">
        <v>5792</v>
      </c>
      <c r="W6240" t="s">
        <v>5792</v>
      </c>
      <c r="AD6240" t="str">
        <f t="shared" si="293"/>
        <v xml:space="preserve">Šport, ihriská, parky, vnútrobloky </v>
      </c>
    </row>
    <row r="6241" spans="1:30" x14ac:dyDescent="0.3">
      <c r="A6241" s="3">
        <v>45308</v>
      </c>
      <c r="B6241" s="2">
        <f t="shared" si="292"/>
        <v>2024</v>
      </c>
      <c r="C6241" s="2">
        <f t="shared" si="291"/>
        <v>1</v>
      </c>
      <c r="D6241" s="2">
        <v>1604</v>
      </c>
      <c r="E6241" t="s">
        <v>47</v>
      </c>
      <c r="F6241" s="4">
        <v>50046586</v>
      </c>
      <c r="G6241" s="2">
        <v>123.64</v>
      </c>
      <c r="I6241" t="s">
        <v>5792</v>
      </c>
      <c r="J6241" t="s">
        <v>5792</v>
      </c>
      <c r="O6241" t="s">
        <v>5792</v>
      </c>
      <c r="AD6241" t="str">
        <f t="shared" si="293"/>
        <v xml:space="preserve">Marketing, benefity, občerstvenie </v>
      </c>
    </row>
    <row r="6242" spans="1:30" x14ac:dyDescent="0.3">
      <c r="A6242" s="3">
        <v>45300</v>
      </c>
      <c r="B6242" s="2">
        <f t="shared" si="292"/>
        <v>2024</v>
      </c>
      <c r="C6242" s="2">
        <f t="shared" si="291"/>
        <v>1</v>
      </c>
      <c r="D6242" s="2">
        <v>1501</v>
      </c>
      <c r="E6242" t="s">
        <v>47</v>
      </c>
      <c r="F6242" s="4">
        <v>50046586</v>
      </c>
      <c r="G6242" s="2">
        <v>190.63</v>
      </c>
      <c r="I6242" t="s">
        <v>5792</v>
      </c>
      <c r="J6242" t="s">
        <v>5792</v>
      </c>
      <c r="O6242" t="s">
        <v>5792</v>
      </c>
      <c r="AD6242" t="str">
        <f t="shared" si="293"/>
        <v xml:space="preserve">Marketing, benefity, občerstvenie </v>
      </c>
    </row>
    <row r="6243" spans="1:30" x14ac:dyDescent="0.3">
      <c r="A6243" s="3">
        <v>45279</v>
      </c>
      <c r="B6243" s="2">
        <f t="shared" si="292"/>
        <v>2023</v>
      </c>
      <c r="C6243" s="2">
        <f t="shared" si="291"/>
        <v>12</v>
      </c>
      <c r="D6243" s="2">
        <v>1387</v>
      </c>
      <c r="E6243" t="s">
        <v>292</v>
      </c>
      <c r="F6243" s="4">
        <v>50046586</v>
      </c>
      <c r="G6243" s="2">
        <v>175.97</v>
      </c>
      <c r="I6243" t="s">
        <v>5792</v>
      </c>
      <c r="J6243" t="s">
        <v>5792</v>
      </c>
      <c r="O6243" t="s">
        <v>5792</v>
      </c>
      <c r="AD6243" t="str">
        <f t="shared" si="293"/>
        <v xml:space="preserve">Marketing, benefity, občerstvenie </v>
      </c>
    </row>
    <row r="6244" spans="1:30" x14ac:dyDescent="0.3">
      <c r="A6244" s="3">
        <v>45258</v>
      </c>
      <c r="B6244" s="2">
        <f t="shared" si="292"/>
        <v>2023</v>
      </c>
      <c r="C6244" s="2">
        <f t="shared" si="291"/>
        <v>11</v>
      </c>
      <c r="D6244" s="2">
        <v>1262</v>
      </c>
      <c r="E6244" t="s">
        <v>292</v>
      </c>
      <c r="F6244" s="4">
        <v>50046586</v>
      </c>
      <c r="G6244" s="2">
        <v>235.44</v>
      </c>
      <c r="I6244" t="s">
        <v>5792</v>
      </c>
      <c r="J6244" t="s">
        <v>5792</v>
      </c>
      <c r="O6244" t="s">
        <v>5792</v>
      </c>
      <c r="AD6244" t="str">
        <f t="shared" si="293"/>
        <v xml:space="preserve">Marketing, benefity, občerstvenie </v>
      </c>
    </row>
    <row r="6245" spans="1:30" x14ac:dyDescent="0.3">
      <c r="A6245" s="3">
        <v>45239</v>
      </c>
      <c r="B6245" s="2">
        <f t="shared" si="292"/>
        <v>2023</v>
      </c>
      <c r="C6245" s="2">
        <f t="shared" si="291"/>
        <v>11</v>
      </c>
      <c r="D6245" s="2">
        <v>1182</v>
      </c>
      <c r="E6245" t="s">
        <v>292</v>
      </c>
      <c r="F6245" s="4">
        <v>50046586</v>
      </c>
      <c r="G6245" s="2">
        <v>215.53</v>
      </c>
      <c r="I6245" t="s">
        <v>5792</v>
      </c>
      <c r="J6245" t="s">
        <v>5792</v>
      </c>
      <c r="O6245" t="s">
        <v>5792</v>
      </c>
      <c r="AD6245" t="str">
        <f t="shared" si="293"/>
        <v xml:space="preserve">Marketing, benefity, občerstvenie </v>
      </c>
    </row>
    <row r="6246" spans="1:30" x14ac:dyDescent="0.3">
      <c r="A6246" s="3">
        <v>45225</v>
      </c>
      <c r="B6246" s="2">
        <f t="shared" si="292"/>
        <v>2023</v>
      </c>
      <c r="C6246" s="2">
        <f t="shared" si="291"/>
        <v>10</v>
      </c>
      <c r="D6246" s="2">
        <v>1075</v>
      </c>
      <c r="E6246" t="s">
        <v>292</v>
      </c>
      <c r="F6246" s="4">
        <v>50046586</v>
      </c>
      <c r="G6246" s="2">
        <v>212.63</v>
      </c>
      <c r="I6246" t="s">
        <v>5792</v>
      </c>
      <c r="J6246" t="s">
        <v>5792</v>
      </c>
      <c r="O6246" t="s">
        <v>5792</v>
      </c>
      <c r="AD6246" t="str">
        <f t="shared" si="293"/>
        <v xml:space="preserve">Marketing, benefity, občerstvenie </v>
      </c>
    </row>
    <row r="6247" spans="1:30" x14ac:dyDescent="0.3">
      <c r="A6247" s="3">
        <v>45208</v>
      </c>
      <c r="B6247" s="2">
        <f t="shared" si="292"/>
        <v>2023</v>
      </c>
      <c r="C6247" s="2">
        <f t="shared" si="291"/>
        <v>10</v>
      </c>
      <c r="D6247" s="2">
        <v>1004</v>
      </c>
      <c r="E6247" t="s">
        <v>292</v>
      </c>
      <c r="F6247" s="4">
        <v>50046586</v>
      </c>
      <c r="G6247" s="2">
        <v>150.1</v>
      </c>
      <c r="I6247" t="s">
        <v>5792</v>
      </c>
      <c r="J6247" t="s">
        <v>5792</v>
      </c>
      <c r="O6247" t="s">
        <v>5792</v>
      </c>
      <c r="AD6247" t="str">
        <f t="shared" si="293"/>
        <v xml:space="preserve">Marketing, benefity, občerstvenie </v>
      </c>
    </row>
    <row r="6248" spans="1:30" x14ac:dyDescent="0.3">
      <c r="A6248" s="3">
        <v>45183</v>
      </c>
      <c r="B6248" s="2">
        <f t="shared" si="292"/>
        <v>2023</v>
      </c>
      <c r="C6248" s="2">
        <f t="shared" si="291"/>
        <v>9</v>
      </c>
      <c r="D6248" s="2">
        <v>920</v>
      </c>
      <c r="E6248" t="s">
        <v>292</v>
      </c>
      <c r="F6248" s="4">
        <v>50046586</v>
      </c>
      <c r="G6248" s="2">
        <v>205.3</v>
      </c>
      <c r="I6248" t="s">
        <v>5792</v>
      </c>
      <c r="J6248" t="s">
        <v>5792</v>
      </c>
      <c r="O6248" t="s">
        <v>5792</v>
      </c>
      <c r="AD6248" t="str">
        <f t="shared" si="293"/>
        <v xml:space="preserve">Marketing, benefity, občerstvenie </v>
      </c>
    </row>
    <row r="6249" spans="1:30" x14ac:dyDescent="0.3">
      <c r="A6249" s="3">
        <v>45173</v>
      </c>
      <c r="B6249" s="2">
        <f t="shared" si="292"/>
        <v>2023</v>
      </c>
      <c r="C6249" s="2">
        <f t="shared" si="291"/>
        <v>9</v>
      </c>
      <c r="D6249" s="2">
        <v>931</v>
      </c>
      <c r="E6249" t="s">
        <v>292</v>
      </c>
      <c r="F6249" s="4">
        <v>50046586</v>
      </c>
      <c r="G6249" s="2">
        <v>141.80000000000001</v>
      </c>
      <c r="I6249" t="s">
        <v>5792</v>
      </c>
      <c r="J6249" t="s">
        <v>5792</v>
      </c>
      <c r="O6249" t="s">
        <v>5792</v>
      </c>
      <c r="AD6249" t="str">
        <f t="shared" si="293"/>
        <v xml:space="preserve">Marketing, benefity, občerstvenie </v>
      </c>
    </row>
    <row r="6250" spans="1:30" x14ac:dyDescent="0.3">
      <c r="A6250" s="3">
        <v>45168</v>
      </c>
      <c r="B6250" s="2">
        <f t="shared" si="292"/>
        <v>2023</v>
      </c>
      <c r="C6250" s="2">
        <f t="shared" si="291"/>
        <v>8</v>
      </c>
      <c r="D6250" s="2">
        <v>821</v>
      </c>
      <c r="E6250" t="s">
        <v>292</v>
      </c>
      <c r="F6250" s="4">
        <v>50046586</v>
      </c>
      <c r="G6250" s="2">
        <v>50.32</v>
      </c>
      <c r="I6250" t="s">
        <v>5792</v>
      </c>
      <c r="J6250" t="s">
        <v>5792</v>
      </c>
      <c r="O6250" t="s">
        <v>5792</v>
      </c>
      <c r="AD6250" t="str">
        <f t="shared" si="293"/>
        <v xml:space="preserve">Marketing, benefity, občerstvenie </v>
      </c>
    </row>
    <row r="6251" spans="1:30" x14ac:dyDescent="0.3">
      <c r="A6251" s="3">
        <v>45168</v>
      </c>
      <c r="B6251" s="2">
        <f t="shared" si="292"/>
        <v>2023</v>
      </c>
      <c r="C6251" s="2">
        <f t="shared" si="291"/>
        <v>8</v>
      </c>
      <c r="D6251" s="2">
        <v>820</v>
      </c>
      <c r="E6251" t="s">
        <v>292</v>
      </c>
      <c r="F6251" s="4">
        <v>50046586</v>
      </c>
      <c r="G6251" s="2">
        <v>215.53</v>
      </c>
      <c r="I6251" t="s">
        <v>5792</v>
      </c>
      <c r="J6251" t="s">
        <v>5792</v>
      </c>
      <c r="O6251" t="s">
        <v>5792</v>
      </c>
      <c r="AD6251" t="str">
        <f t="shared" si="293"/>
        <v xml:space="preserve">Marketing, benefity, občerstvenie </v>
      </c>
    </row>
    <row r="6252" spans="1:30" x14ac:dyDescent="0.3">
      <c r="A6252" s="3">
        <v>45132</v>
      </c>
      <c r="B6252" s="2">
        <f t="shared" si="292"/>
        <v>2023</v>
      </c>
      <c r="C6252" s="2">
        <f t="shared" si="291"/>
        <v>7</v>
      </c>
      <c r="D6252" s="2">
        <v>658</v>
      </c>
      <c r="E6252" t="s">
        <v>292</v>
      </c>
      <c r="F6252" s="4">
        <v>50046586</v>
      </c>
      <c r="G6252" s="2">
        <v>205.3</v>
      </c>
      <c r="I6252" t="s">
        <v>5792</v>
      </c>
      <c r="J6252" t="s">
        <v>5792</v>
      </c>
      <c r="O6252" t="s">
        <v>5792</v>
      </c>
      <c r="AD6252" t="str">
        <f t="shared" si="293"/>
        <v xml:space="preserve">Marketing, benefity, občerstvenie </v>
      </c>
    </row>
    <row r="6253" spans="1:30" x14ac:dyDescent="0.3">
      <c r="A6253" s="3">
        <v>45113</v>
      </c>
      <c r="B6253" s="2">
        <f t="shared" si="292"/>
        <v>2023</v>
      </c>
      <c r="C6253" s="2">
        <f t="shared" si="291"/>
        <v>7</v>
      </c>
      <c r="D6253" s="2">
        <v>578</v>
      </c>
      <c r="E6253" t="s">
        <v>292</v>
      </c>
      <c r="F6253" s="4">
        <v>50046586</v>
      </c>
      <c r="G6253" s="2">
        <v>254.13</v>
      </c>
      <c r="I6253" t="s">
        <v>5792</v>
      </c>
      <c r="J6253" t="s">
        <v>5792</v>
      </c>
      <c r="O6253" t="s">
        <v>5792</v>
      </c>
      <c r="AD6253" t="str">
        <f t="shared" si="293"/>
        <v xml:space="preserve">Marketing, benefity, občerstvenie </v>
      </c>
    </row>
    <row r="6254" spans="1:30" x14ac:dyDescent="0.3">
      <c r="A6254" s="3">
        <v>45098</v>
      </c>
      <c r="B6254" s="2">
        <f t="shared" si="292"/>
        <v>2023</v>
      </c>
      <c r="C6254" s="2">
        <f t="shared" si="291"/>
        <v>6</v>
      </c>
      <c r="D6254" s="2">
        <v>518</v>
      </c>
      <c r="E6254" t="s">
        <v>292</v>
      </c>
      <c r="F6254" s="4">
        <v>50046586</v>
      </c>
      <c r="G6254" s="2">
        <v>190.63</v>
      </c>
      <c r="I6254" t="s">
        <v>5792</v>
      </c>
      <c r="J6254" t="s">
        <v>5792</v>
      </c>
      <c r="O6254" t="s">
        <v>5792</v>
      </c>
      <c r="AD6254" t="str">
        <f t="shared" si="293"/>
        <v xml:space="preserve">Marketing, benefity, občerstvenie </v>
      </c>
    </row>
    <row r="6255" spans="1:30" x14ac:dyDescent="0.3">
      <c r="A6255" s="3">
        <v>45082</v>
      </c>
      <c r="B6255" s="2">
        <f t="shared" si="292"/>
        <v>2023</v>
      </c>
      <c r="C6255" s="2">
        <f t="shared" si="291"/>
        <v>6</v>
      </c>
      <c r="D6255" s="2">
        <v>469</v>
      </c>
      <c r="E6255" t="s">
        <v>292</v>
      </c>
      <c r="F6255" s="4">
        <v>50046586</v>
      </c>
      <c r="G6255" s="2">
        <v>100.3</v>
      </c>
      <c r="I6255" t="s">
        <v>5792</v>
      </c>
      <c r="J6255" t="s">
        <v>5792</v>
      </c>
      <c r="O6255" t="s">
        <v>5792</v>
      </c>
      <c r="AD6255" t="str">
        <f t="shared" si="293"/>
        <v xml:space="preserve">Marketing, benefity, občerstvenie </v>
      </c>
    </row>
    <row r="6256" spans="1:30" x14ac:dyDescent="0.3">
      <c r="A6256" s="3">
        <v>45057</v>
      </c>
      <c r="B6256" s="2">
        <f t="shared" si="292"/>
        <v>2023</v>
      </c>
      <c r="C6256" s="2">
        <f t="shared" si="291"/>
        <v>5</v>
      </c>
      <c r="D6256" s="2">
        <v>366</v>
      </c>
      <c r="E6256" t="s">
        <v>292</v>
      </c>
      <c r="F6256" s="4">
        <v>50046586</v>
      </c>
      <c r="G6256" s="2">
        <v>241.96</v>
      </c>
      <c r="I6256" t="s">
        <v>5792</v>
      </c>
      <c r="J6256" t="s">
        <v>5792</v>
      </c>
      <c r="O6256" t="s">
        <v>5792</v>
      </c>
      <c r="AD6256" t="str">
        <f t="shared" si="293"/>
        <v xml:space="preserve">Marketing, benefity, občerstvenie </v>
      </c>
    </row>
    <row r="6257" spans="1:30" x14ac:dyDescent="0.3">
      <c r="A6257" s="3">
        <v>45036</v>
      </c>
      <c r="B6257" s="2">
        <f t="shared" si="292"/>
        <v>2023</v>
      </c>
      <c r="C6257" s="2">
        <f t="shared" si="291"/>
        <v>4</v>
      </c>
      <c r="D6257" s="2">
        <v>263</v>
      </c>
      <c r="E6257" t="s">
        <v>292</v>
      </c>
      <c r="F6257" s="4">
        <v>50046586</v>
      </c>
      <c r="G6257" s="2">
        <v>241.96</v>
      </c>
      <c r="I6257" t="s">
        <v>5792</v>
      </c>
      <c r="J6257" t="s">
        <v>5792</v>
      </c>
      <c r="O6257" t="s">
        <v>5792</v>
      </c>
      <c r="AD6257" t="str">
        <f t="shared" si="293"/>
        <v xml:space="preserve">Marketing, benefity, občerstvenie </v>
      </c>
    </row>
    <row r="6258" spans="1:30" x14ac:dyDescent="0.3">
      <c r="A6258" s="3">
        <v>45019</v>
      </c>
      <c r="B6258" s="2">
        <f t="shared" si="292"/>
        <v>2023</v>
      </c>
      <c r="C6258" s="2">
        <f t="shared" si="291"/>
        <v>4</v>
      </c>
      <c r="D6258" s="2">
        <v>180</v>
      </c>
      <c r="E6258" t="s">
        <v>292</v>
      </c>
      <c r="F6258" s="4">
        <v>50046586</v>
      </c>
      <c r="G6258" s="2">
        <v>219.96</v>
      </c>
      <c r="I6258" t="s">
        <v>5792</v>
      </c>
      <c r="J6258" t="s">
        <v>5792</v>
      </c>
      <c r="O6258" t="s">
        <v>5792</v>
      </c>
      <c r="AD6258" t="str">
        <f t="shared" si="293"/>
        <v xml:space="preserve">Marketing, benefity, občerstvenie </v>
      </c>
    </row>
    <row r="6259" spans="1:30" x14ac:dyDescent="0.3">
      <c r="A6259" s="3">
        <v>44998</v>
      </c>
      <c r="B6259" s="2">
        <f t="shared" si="292"/>
        <v>2023</v>
      </c>
      <c r="C6259" s="2">
        <f t="shared" si="291"/>
        <v>3</v>
      </c>
      <c r="D6259" s="2">
        <v>112</v>
      </c>
      <c r="E6259" t="s">
        <v>292</v>
      </c>
      <c r="F6259" s="4">
        <v>50046586</v>
      </c>
      <c r="G6259" s="2">
        <v>256.62</v>
      </c>
      <c r="I6259" t="s">
        <v>5792</v>
      </c>
      <c r="J6259" t="s">
        <v>5792</v>
      </c>
      <c r="O6259" t="s">
        <v>5792</v>
      </c>
      <c r="AD6259" t="str">
        <f t="shared" si="293"/>
        <v xml:space="preserve">Marketing, benefity, občerstvenie </v>
      </c>
    </row>
    <row r="6260" spans="1:30" x14ac:dyDescent="0.3">
      <c r="A6260" s="3">
        <v>44998</v>
      </c>
      <c r="B6260" s="2">
        <f t="shared" si="292"/>
        <v>2023</v>
      </c>
      <c r="C6260" s="2">
        <f t="shared" si="291"/>
        <v>3</v>
      </c>
      <c r="D6260" s="2">
        <v>95</v>
      </c>
      <c r="E6260" t="s">
        <v>1940</v>
      </c>
      <c r="F6260" s="4">
        <v>50046586</v>
      </c>
      <c r="G6260" s="2">
        <v>50.32</v>
      </c>
      <c r="I6260" t="s">
        <v>5792</v>
      </c>
      <c r="J6260" t="s">
        <v>5792</v>
      </c>
      <c r="O6260" t="s">
        <v>5792</v>
      </c>
      <c r="AD6260" t="str">
        <f t="shared" si="293"/>
        <v xml:space="preserve">Marketing, benefity, občerstvenie </v>
      </c>
    </row>
    <row r="6261" spans="1:30" x14ac:dyDescent="0.3">
      <c r="A6261" s="3">
        <v>44973</v>
      </c>
      <c r="B6261" s="2">
        <f t="shared" si="292"/>
        <v>2023</v>
      </c>
      <c r="C6261" s="2">
        <f t="shared" si="291"/>
        <v>2</v>
      </c>
      <c r="D6261" s="2">
        <v>31</v>
      </c>
      <c r="E6261" t="s">
        <v>292</v>
      </c>
      <c r="F6261" s="4">
        <v>50046586</v>
      </c>
      <c r="G6261" s="2">
        <v>227.29</v>
      </c>
      <c r="I6261" t="s">
        <v>5792</v>
      </c>
      <c r="J6261" t="s">
        <v>5792</v>
      </c>
      <c r="O6261" t="s">
        <v>5792</v>
      </c>
      <c r="AD6261" t="str">
        <f t="shared" si="293"/>
        <v xml:space="preserve">Marketing, benefity, občerstvenie </v>
      </c>
    </row>
    <row r="6262" spans="1:30" x14ac:dyDescent="0.3">
      <c r="A6262" s="3">
        <v>44964</v>
      </c>
      <c r="B6262" s="2">
        <f t="shared" si="292"/>
        <v>2023</v>
      </c>
      <c r="C6262" s="2">
        <f t="shared" si="291"/>
        <v>2</v>
      </c>
      <c r="D6262" s="2">
        <v>8</v>
      </c>
      <c r="E6262" t="s">
        <v>292</v>
      </c>
      <c r="F6262" s="4">
        <v>50046586</v>
      </c>
      <c r="G6262" s="2">
        <v>190.63</v>
      </c>
      <c r="I6262" t="s">
        <v>5792</v>
      </c>
      <c r="J6262" t="s">
        <v>5792</v>
      </c>
      <c r="O6262" t="s">
        <v>5792</v>
      </c>
      <c r="AD6262" t="str">
        <f t="shared" si="293"/>
        <v xml:space="preserve">Marketing, benefity, občerstvenie </v>
      </c>
    </row>
    <row r="6263" spans="1:30" x14ac:dyDescent="0.3">
      <c r="A6263" s="3">
        <v>44924</v>
      </c>
      <c r="B6263" s="2">
        <f t="shared" si="292"/>
        <v>2022</v>
      </c>
      <c r="C6263" s="2">
        <f t="shared" si="291"/>
        <v>12</v>
      </c>
      <c r="D6263">
        <v>1715</v>
      </c>
      <c r="E6263" t="s">
        <v>292</v>
      </c>
      <c r="F6263" s="4">
        <v>50046586</v>
      </c>
      <c r="G6263" s="2">
        <v>281.52</v>
      </c>
      <c r="I6263" t="s">
        <v>5792</v>
      </c>
      <c r="J6263" t="s">
        <v>5792</v>
      </c>
      <c r="O6263" t="s">
        <v>5792</v>
      </c>
      <c r="AD6263" t="str">
        <f t="shared" si="293"/>
        <v xml:space="preserve">Marketing, benefity, občerstvenie </v>
      </c>
    </row>
    <row r="6264" spans="1:30" x14ac:dyDescent="0.3">
      <c r="A6264" s="3">
        <v>44923</v>
      </c>
      <c r="B6264" s="2">
        <f t="shared" si="292"/>
        <v>2022</v>
      </c>
      <c r="C6264" s="2">
        <f t="shared" si="291"/>
        <v>12</v>
      </c>
      <c r="D6264">
        <v>1706</v>
      </c>
      <c r="E6264" t="s">
        <v>292</v>
      </c>
      <c r="F6264" s="4">
        <v>50046586</v>
      </c>
      <c r="G6264" s="2">
        <v>5.64</v>
      </c>
      <c r="I6264" t="s">
        <v>5792</v>
      </c>
      <c r="J6264" t="s">
        <v>5792</v>
      </c>
      <c r="O6264" t="s">
        <v>5792</v>
      </c>
      <c r="AD6264" t="str">
        <f t="shared" si="293"/>
        <v xml:space="preserve">Marketing, benefity, občerstvenie </v>
      </c>
    </row>
    <row r="6265" spans="1:30" x14ac:dyDescent="0.3">
      <c r="A6265" s="3">
        <v>44907</v>
      </c>
      <c r="B6265" s="2">
        <f t="shared" si="292"/>
        <v>2022</v>
      </c>
      <c r="C6265" s="2">
        <f t="shared" si="291"/>
        <v>12</v>
      </c>
      <c r="D6265">
        <v>1636</v>
      </c>
      <c r="E6265" t="s">
        <v>292</v>
      </c>
      <c r="F6265" s="4">
        <v>50046586</v>
      </c>
      <c r="G6265" s="2">
        <v>190.63</v>
      </c>
      <c r="I6265" t="s">
        <v>5792</v>
      </c>
      <c r="J6265" t="s">
        <v>5792</v>
      </c>
      <c r="O6265" t="s">
        <v>5792</v>
      </c>
      <c r="AD6265" t="str">
        <f t="shared" si="293"/>
        <v xml:space="preserve">Marketing, benefity, občerstvenie </v>
      </c>
    </row>
    <row r="6266" spans="1:30" x14ac:dyDescent="0.3">
      <c r="A6266" s="3">
        <v>44893</v>
      </c>
      <c r="B6266" s="2">
        <f t="shared" si="292"/>
        <v>2022</v>
      </c>
      <c r="C6266" s="2">
        <f t="shared" si="291"/>
        <v>11</v>
      </c>
      <c r="D6266">
        <v>1473</v>
      </c>
      <c r="E6266" t="s">
        <v>292</v>
      </c>
      <c r="F6266" s="4">
        <v>50046586</v>
      </c>
      <c r="G6266" s="2">
        <v>178.78</v>
      </c>
      <c r="I6266" t="s">
        <v>5792</v>
      </c>
      <c r="J6266" t="s">
        <v>5792</v>
      </c>
      <c r="O6266" t="s">
        <v>5792</v>
      </c>
      <c r="AD6266" t="str">
        <f t="shared" si="293"/>
        <v xml:space="preserve">Marketing, benefity, občerstvenie </v>
      </c>
    </row>
    <row r="6267" spans="1:30" x14ac:dyDescent="0.3">
      <c r="A6267" s="3">
        <v>44893</v>
      </c>
      <c r="B6267" s="2">
        <f t="shared" si="292"/>
        <v>2022</v>
      </c>
      <c r="C6267" s="2">
        <f t="shared" si="291"/>
        <v>11</v>
      </c>
      <c r="D6267">
        <v>1469</v>
      </c>
      <c r="E6267" t="s">
        <v>292</v>
      </c>
      <c r="F6267" s="4">
        <v>50046586</v>
      </c>
      <c r="G6267" s="2">
        <v>5.64</v>
      </c>
      <c r="I6267" t="s">
        <v>5792</v>
      </c>
      <c r="J6267" t="s">
        <v>5792</v>
      </c>
      <c r="O6267" t="s">
        <v>5792</v>
      </c>
      <c r="AD6267" t="str">
        <f t="shared" si="293"/>
        <v xml:space="preserve">Marketing, benefity, občerstvenie </v>
      </c>
    </row>
    <row r="6268" spans="1:30" x14ac:dyDescent="0.3">
      <c r="A6268" s="3">
        <v>44874</v>
      </c>
      <c r="B6268" s="2">
        <f t="shared" si="292"/>
        <v>2022</v>
      </c>
      <c r="C6268" s="2">
        <f t="shared" si="291"/>
        <v>11</v>
      </c>
      <c r="D6268">
        <v>1416</v>
      </c>
      <c r="E6268" t="s">
        <v>292</v>
      </c>
      <c r="F6268" s="4">
        <v>50046586</v>
      </c>
      <c r="G6268" s="2">
        <v>240.66</v>
      </c>
      <c r="I6268" t="s">
        <v>5792</v>
      </c>
      <c r="J6268" t="s">
        <v>5792</v>
      </c>
      <c r="O6268" t="s">
        <v>5792</v>
      </c>
      <c r="AD6268" t="str">
        <f t="shared" si="293"/>
        <v xml:space="preserve">Marketing, benefity, občerstvenie </v>
      </c>
    </row>
    <row r="6269" spans="1:30" x14ac:dyDescent="0.3">
      <c r="A6269" s="3">
        <v>44861</v>
      </c>
      <c r="B6269" s="2">
        <f t="shared" si="292"/>
        <v>2022</v>
      </c>
      <c r="C6269" s="2">
        <f t="shared" si="291"/>
        <v>10</v>
      </c>
      <c r="D6269">
        <v>1319</v>
      </c>
      <c r="E6269" t="s">
        <v>292</v>
      </c>
      <c r="F6269" s="4">
        <v>50046586</v>
      </c>
      <c r="G6269" s="2">
        <v>178.78</v>
      </c>
      <c r="I6269" t="s">
        <v>5792</v>
      </c>
      <c r="J6269" t="s">
        <v>5792</v>
      </c>
      <c r="O6269" t="s">
        <v>5792</v>
      </c>
      <c r="AD6269" t="str">
        <f t="shared" si="293"/>
        <v xml:space="preserve">Marketing, benefity, občerstvenie </v>
      </c>
    </row>
    <row r="6270" spans="1:30" x14ac:dyDescent="0.3">
      <c r="A6270" s="3">
        <v>44845</v>
      </c>
      <c r="B6270" s="2">
        <f t="shared" si="292"/>
        <v>2022</v>
      </c>
      <c r="C6270" s="2">
        <f t="shared" si="291"/>
        <v>10</v>
      </c>
      <c r="D6270">
        <v>1261</v>
      </c>
      <c r="E6270" t="s">
        <v>292</v>
      </c>
      <c r="F6270" s="4">
        <v>50046586</v>
      </c>
      <c r="G6270" s="2">
        <v>178.78</v>
      </c>
      <c r="I6270" t="s">
        <v>5792</v>
      </c>
      <c r="J6270" t="s">
        <v>5792</v>
      </c>
      <c r="O6270" t="s">
        <v>5792</v>
      </c>
      <c r="AD6270" t="str">
        <f t="shared" si="293"/>
        <v xml:space="preserve">Marketing, benefity, občerstvenie </v>
      </c>
    </row>
    <row r="6271" spans="1:30" x14ac:dyDescent="0.3">
      <c r="A6271" s="3">
        <v>44823</v>
      </c>
      <c r="B6271" s="2">
        <f t="shared" si="292"/>
        <v>2022</v>
      </c>
      <c r="C6271" s="2">
        <f t="shared" si="291"/>
        <v>9</v>
      </c>
      <c r="D6271">
        <v>1211</v>
      </c>
      <c r="E6271" t="s">
        <v>292</v>
      </c>
      <c r="F6271" s="4">
        <v>50046586</v>
      </c>
      <c r="G6271" s="2">
        <v>192.53</v>
      </c>
      <c r="I6271" t="s">
        <v>5792</v>
      </c>
      <c r="J6271" t="s">
        <v>5792</v>
      </c>
      <c r="O6271" t="s">
        <v>5792</v>
      </c>
      <c r="AD6271" t="str">
        <f t="shared" si="293"/>
        <v xml:space="preserve">Marketing, benefity, občerstvenie </v>
      </c>
    </row>
    <row r="6272" spans="1:30" x14ac:dyDescent="0.3">
      <c r="A6272" s="3">
        <v>44817</v>
      </c>
      <c r="B6272" s="2">
        <f t="shared" si="292"/>
        <v>2022</v>
      </c>
      <c r="C6272" s="2">
        <f t="shared" si="291"/>
        <v>9</v>
      </c>
      <c r="D6272">
        <v>1147</v>
      </c>
      <c r="E6272" t="s">
        <v>292</v>
      </c>
      <c r="F6272" s="4">
        <v>50046586</v>
      </c>
      <c r="G6272" s="2">
        <v>199.4</v>
      </c>
      <c r="I6272" t="s">
        <v>5792</v>
      </c>
      <c r="J6272" t="s">
        <v>5792</v>
      </c>
      <c r="O6272" t="s">
        <v>5792</v>
      </c>
      <c r="AD6272" t="str">
        <f t="shared" si="293"/>
        <v xml:space="preserve">Marketing, benefity, občerstvenie </v>
      </c>
    </row>
    <row r="6273" spans="1:30" x14ac:dyDescent="0.3">
      <c r="A6273" s="3">
        <v>44789</v>
      </c>
      <c r="B6273" s="2">
        <f t="shared" si="292"/>
        <v>2022</v>
      </c>
      <c r="C6273" s="2">
        <f t="shared" si="291"/>
        <v>8</v>
      </c>
      <c r="D6273">
        <v>1058</v>
      </c>
      <c r="E6273" t="s">
        <v>292</v>
      </c>
      <c r="F6273" s="4">
        <v>50046586</v>
      </c>
      <c r="G6273" s="2">
        <v>185.65</v>
      </c>
      <c r="I6273" t="s">
        <v>5792</v>
      </c>
      <c r="J6273" t="s">
        <v>5792</v>
      </c>
      <c r="O6273" t="s">
        <v>5792</v>
      </c>
      <c r="AD6273" t="str">
        <f t="shared" si="293"/>
        <v xml:space="preserve">Marketing, benefity, občerstvenie </v>
      </c>
    </row>
    <row r="6274" spans="1:30" x14ac:dyDescent="0.3">
      <c r="A6274" s="3">
        <v>44784</v>
      </c>
      <c r="B6274" s="2">
        <f t="shared" si="292"/>
        <v>2022</v>
      </c>
      <c r="C6274" s="2">
        <f t="shared" ref="C6274:C6337" si="294">MONTH(A6274)</f>
        <v>8</v>
      </c>
      <c r="D6274">
        <v>1017</v>
      </c>
      <c r="E6274" t="s">
        <v>292</v>
      </c>
      <c r="F6274" s="4">
        <v>50046586</v>
      </c>
      <c r="G6274" s="2">
        <v>178.78</v>
      </c>
      <c r="I6274" t="s">
        <v>5792</v>
      </c>
      <c r="J6274" t="s">
        <v>5792</v>
      </c>
      <c r="O6274" t="s">
        <v>5792</v>
      </c>
      <c r="AD6274" t="str">
        <f t="shared" si="293"/>
        <v xml:space="preserve">Marketing, benefity, občerstvenie </v>
      </c>
    </row>
    <row r="6275" spans="1:30" x14ac:dyDescent="0.3">
      <c r="A6275" s="3">
        <v>44771</v>
      </c>
      <c r="B6275" s="2">
        <f t="shared" ref="B6275:B6338" si="295">YEAR(A6275)</f>
        <v>2022</v>
      </c>
      <c r="C6275" s="2">
        <f t="shared" si="294"/>
        <v>7</v>
      </c>
      <c r="D6275">
        <v>957</v>
      </c>
      <c r="E6275" t="s">
        <v>292</v>
      </c>
      <c r="F6275" s="4">
        <v>50046586</v>
      </c>
      <c r="G6275" s="2">
        <v>220.28</v>
      </c>
      <c r="I6275" t="s">
        <v>5792</v>
      </c>
      <c r="J6275" t="s">
        <v>5792</v>
      </c>
      <c r="O6275" t="s">
        <v>5792</v>
      </c>
      <c r="AD6275" t="str">
        <f t="shared" ref="AD6275:AD6338" si="296">_xlfn.CONCAT(IF($K6275="x",_xlfn.CONCAT($K$1, " "),""),IF($L6275="x",_xlfn.CONCAT($L$1, " "),""),IF($M6275="x",_xlfn.CONCAT($M$1, " "),""),IF($N6275="x",_xlfn.CONCAT($N$1, " "),""),IF($O6275="x",_xlfn.CONCAT($O$1, " "),""),IF($P6275="x",_xlfn.CONCAT($P$1, " "),""),IF($Q6275="x",_xlfn.CONCAT($Q$1, " "),""),IF($R6275="x",_xlfn.CONCAT($R$1, " "),""),IF($S6275="x",_xlfn.CONCAT($S$1, " "),""), IF($T6275="x",_xlfn.CONCAT($T$1, " "),""),IF($U6275="x",_xlfn.CONCAT($U$1, " "),""),IF($V6275="x",_xlfn.CONCAT($V$1, " "),""),IF($W6275="x",_xlfn.CONCAT($W$1, " "),""),IF($X6275="x",_xlfn.CONCAT($X$1, " "),""),IF($Y6275="x",_xlfn.CONCAT($Y$1, " "),""),IF($Z6275="x",_xlfn.CONCAT($Z$1, " "),""),IF($AA6275="x",_xlfn.CONCAT($AA$1, " "),""),IF($AB6275="x",_xlfn.CONCAT($AB$1, " "),""),IF($AC6275="x",_xlfn.CONCAT($AC$1, " "),""))</f>
        <v xml:space="preserve">Marketing, benefity, občerstvenie </v>
      </c>
    </row>
    <row r="6276" spans="1:30" x14ac:dyDescent="0.3">
      <c r="A6276" s="3">
        <v>44763</v>
      </c>
      <c r="B6276" s="2">
        <f t="shared" si="295"/>
        <v>2022</v>
      </c>
      <c r="C6276" s="2">
        <f t="shared" si="294"/>
        <v>7</v>
      </c>
      <c r="D6276">
        <v>902</v>
      </c>
      <c r="E6276" t="s">
        <v>292</v>
      </c>
      <c r="F6276" s="4">
        <v>50046586</v>
      </c>
      <c r="G6276" s="2">
        <v>178.78</v>
      </c>
      <c r="I6276" t="s">
        <v>5792</v>
      </c>
      <c r="J6276" t="s">
        <v>5792</v>
      </c>
      <c r="O6276" t="s">
        <v>5792</v>
      </c>
      <c r="AD6276" t="str">
        <f t="shared" si="296"/>
        <v xml:space="preserve">Marketing, benefity, občerstvenie </v>
      </c>
    </row>
    <row r="6277" spans="1:30" x14ac:dyDescent="0.3">
      <c r="A6277" s="3">
        <v>44761</v>
      </c>
      <c r="B6277" s="2">
        <f t="shared" si="295"/>
        <v>2022</v>
      </c>
      <c r="C6277" s="2">
        <f t="shared" si="294"/>
        <v>7</v>
      </c>
      <c r="D6277">
        <v>977</v>
      </c>
      <c r="E6277" t="s">
        <v>292</v>
      </c>
      <c r="F6277" s="4">
        <v>50046586</v>
      </c>
      <c r="G6277" s="2">
        <v>178.78</v>
      </c>
      <c r="I6277" t="s">
        <v>5792</v>
      </c>
      <c r="J6277" t="s">
        <v>5792</v>
      </c>
      <c r="O6277" t="s">
        <v>5792</v>
      </c>
      <c r="AD6277" t="str">
        <f t="shared" si="296"/>
        <v xml:space="preserve">Marketing, benefity, občerstvenie </v>
      </c>
    </row>
    <row r="6278" spans="1:30" x14ac:dyDescent="0.3">
      <c r="A6278" s="3">
        <v>44756</v>
      </c>
      <c r="B6278" s="2">
        <f t="shared" si="295"/>
        <v>2022</v>
      </c>
      <c r="C6278" s="2">
        <f t="shared" si="294"/>
        <v>7</v>
      </c>
      <c r="D6278">
        <v>862</v>
      </c>
      <c r="E6278" t="s">
        <v>292</v>
      </c>
      <c r="F6278" s="4">
        <v>50046586</v>
      </c>
      <c r="G6278" s="2">
        <v>178.78</v>
      </c>
      <c r="I6278" t="s">
        <v>5792</v>
      </c>
      <c r="J6278" t="s">
        <v>5792</v>
      </c>
      <c r="O6278" t="s">
        <v>5792</v>
      </c>
      <c r="AD6278" t="str">
        <f t="shared" si="296"/>
        <v xml:space="preserve">Marketing, benefity, občerstvenie </v>
      </c>
    </row>
    <row r="6279" spans="1:30" x14ac:dyDescent="0.3">
      <c r="A6279" s="3">
        <v>44741</v>
      </c>
      <c r="B6279" s="2">
        <f t="shared" si="295"/>
        <v>2022</v>
      </c>
      <c r="C6279" s="2">
        <f t="shared" si="294"/>
        <v>6</v>
      </c>
      <c r="D6279">
        <v>761</v>
      </c>
      <c r="E6279" t="s">
        <v>292</v>
      </c>
      <c r="F6279" s="4">
        <v>50046586</v>
      </c>
      <c r="G6279" s="2">
        <v>236.88</v>
      </c>
      <c r="I6279" t="s">
        <v>5792</v>
      </c>
      <c r="J6279" t="s">
        <v>5792</v>
      </c>
      <c r="O6279" t="s">
        <v>5792</v>
      </c>
      <c r="AD6279" t="str">
        <f t="shared" si="296"/>
        <v xml:space="preserve">Marketing, benefity, občerstvenie </v>
      </c>
    </row>
    <row r="6280" spans="1:30" x14ac:dyDescent="0.3">
      <c r="A6280" s="3">
        <v>44721</v>
      </c>
      <c r="B6280" s="2">
        <f t="shared" si="295"/>
        <v>2022</v>
      </c>
      <c r="C6280" s="2">
        <f t="shared" si="294"/>
        <v>6</v>
      </c>
      <c r="D6280">
        <v>668</v>
      </c>
      <c r="E6280" t="s">
        <v>292</v>
      </c>
      <c r="F6280" s="4">
        <v>50046586</v>
      </c>
      <c r="G6280" s="2">
        <v>144.4</v>
      </c>
      <c r="I6280" t="s">
        <v>5792</v>
      </c>
      <c r="J6280" t="s">
        <v>5792</v>
      </c>
      <c r="O6280" t="s">
        <v>5792</v>
      </c>
      <c r="AD6280" t="str">
        <f t="shared" si="296"/>
        <v xml:space="preserve">Marketing, benefity, občerstvenie </v>
      </c>
    </row>
    <row r="6281" spans="1:30" x14ac:dyDescent="0.3">
      <c r="A6281" s="3">
        <v>44714</v>
      </c>
      <c r="B6281" s="2">
        <f t="shared" si="295"/>
        <v>2022</v>
      </c>
      <c r="C6281" s="2">
        <f t="shared" si="294"/>
        <v>6</v>
      </c>
      <c r="D6281">
        <v>591</v>
      </c>
      <c r="E6281" t="s">
        <v>292</v>
      </c>
      <c r="F6281" s="4">
        <v>50046586</v>
      </c>
      <c r="G6281" s="2">
        <v>179.02</v>
      </c>
      <c r="I6281" t="s">
        <v>5792</v>
      </c>
      <c r="J6281" t="s">
        <v>5792</v>
      </c>
      <c r="O6281" t="s">
        <v>5792</v>
      </c>
      <c r="AD6281" t="str">
        <f t="shared" si="296"/>
        <v xml:space="preserve">Marketing, benefity, občerstvenie </v>
      </c>
    </row>
    <row r="6282" spans="1:30" x14ac:dyDescent="0.3">
      <c r="A6282" s="3">
        <v>44701</v>
      </c>
      <c r="B6282" s="2">
        <f t="shared" si="295"/>
        <v>2022</v>
      </c>
      <c r="C6282" s="2">
        <f t="shared" si="294"/>
        <v>5</v>
      </c>
      <c r="D6282">
        <v>537</v>
      </c>
      <c r="E6282" t="s">
        <v>292</v>
      </c>
      <c r="F6282" s="4">
        <v>50046586</v>
      </c>
      <c r="G6282" s="2">
        <v>137.52000000000001</v>
      </c>
      <c r="I6282" t="s">
        <v>5792</v>
      </c>
      <c r="J6282" t="s">
        <v>5792</v>
      </c>
      <c r="O6282" t="s">
        <v>5792</v>
      </c>
      <c r="AD6282" t="str">
        <f t="shared" si="296"/>
        <v xml:space="preserve">Marketing, benefity, občerstvenie </v>
      </c>
    </row>
    <row r="6283" spans="1:30" x14ac:dyDescent="0.3">
      <c r="A6283" s="3">
        <v>44686</v>
      </c>
      <c r="B6283" s="2">
        <f t="shared" si="295"/>
        <v>2022</v>
      </c>
      <c r="C6283" s="2">
        <f t="shared" si="294"/>
        <v>5</v>
      </c>
      <c r="D6283">
        <v>499</v>
      </c>
      <c r="E6283" t="s">
        <v>292</v>
      </c>
      <c r="F6283" s="4">
        <v>50046586</v>
      </c>
      <c r="G6283" s="2">
        <v>104.32</v>
      </c>
      <c r="I6283" t="s">
        <v>5792</v>
      </c>
      <c r="J6283" t="s">
        <v>5792</v>
      </c>
      <c r="O6283" t="s">
        <v>5792</v>
      </c>
      <c r="AD6283" t="str">
        <f t="shared" si="296"/>
        <v xml:space="preserve">Marketing, benefity, občerstvenie </v>
      </c>
    </row>
    <row r="6284" spans="1:30" x14ac:dyDescent="0.3">
      <c r="A6284" s="3">
        <v>44680</v>
      </c>
      <c r="B6284" s="2">
        <f t="shared" si="295"/>
        <v>2022</v>
      </c>
      <c r="C6284" s="2">
        <f t="shared" si="294"/>
        <v>4</v>
      </c>
      <c r="D6284">
        <v>408</v>
      </c>
      <c r="E6284" t="s">
        <v>292</v>
      </c>
      <c r="F6284" s="4">
        <v>50046586</v>
      </c>
      <c r="G6284" s="2">
        <v>137.52000000000001</v>
      </c>
      <c r="I6284" t="s">
        <v>5792</v>
      </c>
      <c r="J6284" t="s">
        <v>5792</v>
      </c>
      <c r="O6284" t="s">
        <v>5792</v>
      </c>
      <c r="AD6284" t="str">
        <f t="shared" si="296"/>
        <v xml:space="preserve">Marketing, benefity, občerstvenie </v>
      </c>
    </row>
    <row r="6285" spans="1:30" x14ac:dyDescent="0.3">
      <c r="A6285" s="3">
        <v>44671</v>
      </c>
      <c r="B6285" s="2">
        <f t="shared" si="295"/>
        <v>2022</v>
      </c>
      <c r="C6285" s="2">
        <f t="shared" si="294"/>
        <v>4</v>
      </c>
      <c r="D6285">
        <v>386</v>
      </c>
      <c r="E6285" t="s">
        <v>292</v>
      </c>
      <c r="F6285" s="4">
        <v>50046586</v>
      </c>
      <c r="G6285" s="2">
        <v>68.760000000000005</v>
      </c>
      <c r="I6285" t="s">
        <v>5792</v>
      </c>
      <c r="J6285" t="s">
        <v>5792</v>
      </c>
      <c r="O6285" t="s">
        <v>5792</v>
      </c>
      <c r="AD6285" t="str">
        <f t="shared" si="296"/>
        <v xml:space="preserve">Marketing, benefity, občerstvenie </v>
      </c>
    </row>
    <row r="6286" spans="1:30" x14ac:dyDescent="0.3">
      <c r="A6286" s="3">
        <v>44664</v>
      </c>
      <c r="B6286" s="2">
        <f t="shared" si="295"/>
        <v>2022</v>
      </c>
      <c r="C6286" s="2">
        <f t="shared" si="294"/>
        <v>4</v>
      </c>
      <c r="D6286">
        <v>359</v>
      </c>
      <c r="E6286" t="s">
        <v>292</v>
      </c>
      <c r="F6286" s="4">
        <v>50046586</v>
      </c>
      <c r="G6286" s="2">
        <v>137.52000000000001</v>
      </c>
      <c r="I6286" t="s">
        <v>5792</v>
      </c>
      <c r="J6286" t="s">
        <v>5792</v>
      </c>
      <c r="O6286" t="s">
        <v>5792</v>
      </c>
      <c r="AD6286" t="str">
        <f t="shared" si="296"/>
        <v xml:space="preserve">Marketing, benefity, občerstvenie </v>
      </c>
    </row>
    <row r="6287" spans="1:30" x14ac:dyDescent="0.3">
      <c r="A6287" s="3">
        <v>44650</v>
      </c>
      <c r="B6287" s="2">
        <f t="shared" si="295"/>
        <v>2022</v>
      </c>
      <c r="C6287" s="2">
        <f t="shared" si="294"/>
        <v>3</v>
      </c>
      <c r="D6287">
        <v>236</v>
      </c>
      <c r="E6287" t="s">
        <v>292</v>
      </c>
      <c r="F6287" s="4">
        <v>50046586</v>
      </c>
      <c r="G6287" s="2">
        <v>104.32</v>
      </c>
      <c r="I6287" t="s">
        <v>5792</v>
      </c>
      <c r="J6287" t="s">
        <v>5792</v>
      </c>
      <c r="O6287" t="s">
        <v>5792</v>
      </c>
      <c r="AD6287" t="str">
        <f t="shared" si="296"/>
        <v xml:space="preserve">Marketing, benefity, občerstvenie </v>
      </c>
    </row>
    <row r="6288" spans="1:30" x14ac:dyDescent="0.3">
      <c r="A6288" s="3">
        <v>44631</v>
      </c>
      <c r="B6288" s="2">
        <f t="shared" si="295"/>
        <v>2022</v>
      </c>
      <c r="C6288" s="2">
        <f t="shared" si="294"/>
        <v>3</v>
      </c>
      <c r="D6288">
        <v>182</v>
      </c>
      <c r="E6288" t="s">
        <v>292</v>
      </c>
      <c r="F6288" s="4">
        <v>50046586</v>
      </c>
      <c r="G6288" s="2">
        <v>187.32</v>
      </c>
      <c r="I6288" t="s">
        <v>5792</v>
      </c>
      <c r="J6288" t="s">
        <v>5792</v>
      </c>
      <c r="O6288" t="s">
        <v>5792</v>
      </c>
      <c r="AD6288" t="str">
        <f t="shared" si="296"/>
        <v xml:space="preserve">Marketing, benefity, občerstvenie </v>
      </c>
    </row>
    <row r="6289" spans="1:30" x14ac:dyDescent="0.3">
      <c r="A6289" s="3">
        <v>44616</v>
      </c>
      <c r="B6289" s="2">
        <f t="shared" si="295"/>
        <v>2022</v>
      </c>
      <c r="C6289" s="2">
        <f t="shared" si="294"/>
        <v>2</v>
      </c>
      <c r="D6289">
        <v>112</v>
      </c>
      <c r="E6289" t="s">
        <v>292</v>
      </c>
      <c r="F6289" s="4">
        <v>50046586</v>
      </c>
      <c r="G6289" s="2">
        <v>137.52000000000001</v>
      </c>
      <c r="I6289" t="s">
        <v>5792</v>
      </c>
      <c r="J6289" t="s">
        <v>5792</v>
      </c>
      <c r="O6289" t="s">
        <v>5792</v>
      </c>
      <c r="AD6289" t="str">
        <f t="shared" si="296"/>
        <v xml:space="preserve">Marketing, benefity, občerstvenie </v>
      </c>
    </row>
    <row r="6290" spans="1:30" x14ac:dyDescent="0.3">
      <c r="A6290" s="3">
        <v>44608</v>
      </c>
      <c r="B6290" s="2">
        <f t="shared" si="295"/>
        <v>2022</v>
      </c>
      <c r="C6290" s="2">
        <f t="shared" si="294"/>
        <v>2</v>
      </c>
      <c r="D6290">
        <v>70</v>
      </c>
      <c r="E6290" t="s">
        <v>292</v>
      </c>
      <c r="F6290" s="4">
        <v>50046586</v>
      </c>
      <c r="G6290" s="2">
        <v>144.4</v>
      </c>
      <c r="I6290" t="s">
        <v>5792</v>
      </c>
      <c r="J6290" t="s">
        <v>5792</v>
      </c>
      <c r="O6290" t="s">
        <v>5792</v>
      </c>
      <c r="AD6290" t="str">
        <f t="shared" si="296"/>
        <v xml:space="preserve">Marketing, benefity, občerstvenie </v>
      </c>
    </row>
    <row r="6291" spans="1:30" x14ac:dyDescent="0.3">
      <c r="A6291" s="3">
        <v>44595</v>
      </c>
      <c r="B6291" s="2">
        <f t="shared" si="295"/>
        <v>2022</v>
      </c>
      <c r="C6291" s="2">
        <f t="shared" si="294"/>
        <v>2</v>
      </c>
      <c r="D6291">
        <v>6</v>
      </c>
      <c r="E6291" t="s">
        <v>292</v>
      </c>
      <c r="F6291" s="4">
        <v>50046586</v>
      </c>
      <c r="G6291" s="2">
        <v>104.32</v>
      </c>
      <c r="I6291" t="s">
        <v>5792</v>
      </c>
      <c r="J6291" t="s">
        <v>5792</v>
      </c>
      <c r="O6291" t="s">
        <v>5792</v>
      </c>
      <c r="AD6291" t="str">
        <f t="shared" si="296"/>
        <v xml:space="preserve">Marketing, benefity, občerstvenie </v>
      </c>
    </row>
    <row r="6292" spans="1:30" x14ac:dyDescent="0.3">
      <c r="A6292" s="3">
        <v>44561</v>
      </c>
      <c r="B6292" s="2">
        <f t="shared" si="295"/>
        <v>2021</v>
      </c>
      <c r="C6292" s="2">
        <f t="shared" si="294"/>
        <v>12</v>
      </c>
      <c r="D6292" s="2">
        <v>1838</v>
      </c>
      <c r="E6292" t="s">
        <v>292</v>
      </c>
      <c r="F6292" s="4">
        <v>50046586</v>
      </c>
      <c r="G6292" s="2">
        <v>145.82</v>
      </c>
      <c r="I6292" t="s">
        <v>5792</v>
      </c>
      <c r="J6292" t="s">
        <v>5792</v>
      </c>
      <c r="O6292" t="s">
        <v>5792</v>
      </c>
      <c r="AD6292" t="str">
        <f t="shared" si="296"/>
        <v xml:space="preserve">Marketing, benefity, občerstvenie </v>
      </c>
    </row>
    <row r="6293" spans="1:30" x14ac:dyDescent="0.3">
      <c r="A6293" s="3">
        <v>44552</v>
      </c>
      <c r="B6293" s="2">
        <f t="shared" si="295"/>
        <v>2021</v>
      </c>
      <c r="C6293" s="2">
        <f t="shared" si="294"/>
        <v>12</v>
      </c>
      <c r="D6293" s="2">
        <v>1713</v>
      </c>
      <c r="E6293" t="s">
        <v>292</v>
      </c>
      <c r="F6293" s="4">
        <v>50046586</v>
      </c>
      <c r="G6293" s="2">
        <v>137.52000000000001</v>
      </c>
      <c r="I6293" t="s">
        <v>5792</v>
      </c>
      <c r="J6293" t="s">
        <v>5792</v>
      </c>
      <c r="O6293" t="s">
        <v>5792</v>
      </c>
      <c r="AD6293" t="str">
        <f t="shared" si="296"/>
        <v xml:space="preserve">Marketing, benefity, občerstvenie </v>
      </c>
    </row>
    <row r="6294" spans="1:30" x14ac:dyDescent="0.3">
      <c r="A6294" s="3">
        <v>44538</v>
      </c>
      <c r="B6294" s="2">
        <f t="shared" si="295"/>
        <v>2021</v>
      </c>
      <c r="C6294" s="2">
        <f t="shared" si="294"/>
        <v>12</v>
      </c>
      <c r="D6294" s="2">
        <v>1656</v>
      </c>
      <c r="E6294" t="s">
        <v>292</v>
      </c>
      <c r="F6294" s="4">
        <v>50046586</v>
      </c>
      <c r="G6294" s="2">
        <v>129.22</v>
      </c>
      <c r="I6294" t="s">
        <v>5792</v>
      </c>
      <c r="J6294" t="s">
        <v>5792</v>
      </c>
      <c r="O6294" t="s">
        <v>5792</v>
      </c>
      <c r="AD6294" t="str">
        <f t="shared" si="296"/>
        <v xml:space="preserve">Marketing, benefity, občerstvenie </v>
      </c>
    </row>
    <row r="6295" spans="1:30" x14ac:dyDescent="0.3">
      <c r="A6295" s="3">
        <v>44525</v>
      </c>
      <c r="B6295" s="2">
        <f t="shared" si="295"/>
        <v>2021</v>
      </c>
      <c r="C6295" s="2">
        <f t="shared" si="294"/>
        <v>11</v>
      </c>
      <c r="D6295" s="2">
        <v>1554</v>
      </c>
      <c r="E6295" t="s">
        <v>292</v>
      </c>
      <c r="F6295" s="4">
        <v>50046586</v>
      </c>
      <c r="G6295" s="2">
        <v>137.52000000000001</v>
      </c>
      <c r="I6295" t="s">
        <v>5792</v>
      </c>
      <c r="J6295" t="s">
        <v>5792</v>
      </c>
      <c r="O6295" t="s">
        <v>5792</v>
      </c>
      <c r="AD6295" t="str">
        <f t="shared" si="296"/>
        <v xml:space="preserve">Marketing, benefity, občerstvenie </v>
      </c>
    </row>
    <row r="6296" spans="1:30" x14ac:dyDescent="0.3">
      <c r="A6296" s="3">
        <v>44515</v>
      </c>
      <c r="B6296" s="2">
        <f t="shared" si="295"/>
        <v>2021</v>
      </c>
      <c r="C6296" s="2">
        <f t="shared" si="294"/>
        <v>11</v>
      </c>
      <c r="D6296" s="2">
        <v>1518</v>
      </c>
      <c r="E6296" t="s">
        <v>292</v>
      </c>
      <c r="F6296" s="4">
        <v>50046586</v>
      </c>
      <c r="G6296" s="2">
        <v>137.52000000000001</v>
      </c>
      <c r="I6296" t="s">
        <v>5792</v>
      </c>
      <c r="J6296" t="s">
        <v>5792</v>
      </c>
      <c r="O6296" t="s">
        <v>5792</v>
      </c>
      <c r="AD6296" t="str">
        <f t="shared" si="296"/>
        <v xml:space="preserve">Marketing, benefity, občerstvenie </v>
      </c>
    </row>
    <row r="6297" spans="1:30" x14ac:dyDescent="0.3">
      <c r="A6297" s="3">
        <v>44496</v>
      </c>
      <c r="B6297" s="2">
        <f t="shared" si="295"/>
        <v>2021</v>
      </c>
      <c r="C6297" s="2">
        <f t="shared" si="294"/>
        <v>10</v>
      </c>
      <c r="D6297" s="2">
        <v>1384</v>
      </c>
      <c r="E6297" t="s">
        <v>292</v>
      </c>
      <c r="F6297" s="4">
        <v>50046586</v>
      </c>
      <c r="G6297" s="2">
        <v>137.52000000000001</v>
      </c>
      <c r="I6297" t="s">
        <v>5792</v>
      </c>
      <c r="J6297" t="s">
        <v>5792</v>
      </c>
      <c r="O6297" t="s">
        <v>5792</v>
      </c>
      <c r="AD6297" t="str">
        <f t="shared" si="296"/>
        <v xml:space="preserve">Marketing, benefity, občerstvenie </v>
      </c>
    </row>
    <row r="6298" spans="1:30" x14ac:dyDescent="0.3">
      <c r="A6298" s="3">
        <v>44490</v>
      </c>
      <c r="B6298" s="2">
        <f t="shared" si="295"/>
        <v>2021</v>
      </c>
      <c r="C6298" s="2">
        <f t="shared" si="294"/>
        <v>10</v>
      </c>
      <c r="D6298" s="2">
        <v>1355</v>
      </c>
      <c r="E6298" t="s">
        <v>292</v>
      </c>
      <c r="F6298" s="4">
        <v>50046586</v>
      </c>
      <c r="G6298" s="2">
        <v>191.35</v>
      </c>
      <c r="I6298" t="s">
        <v>5792</v>
      </c>
      <c r="J6298" t="s">
        <v>5792</v>
      </c>
      <c r="O6298" t="s">
        <v>5792</v>
      </c>
      <c r="AD6298" t="str">
        <f t="shared" si="296"/>
        <v xml:space="preserve">Marketing, benefity, občerstvenie </v>
      </c>
    </row>
    <row r="6299" spans="1:30" x14ac:dyDescent="0.3">
      <c r="A6299" s="3">
        <v>44477</v>
      </c>
      <c r="B6299" s="2">
        <f t="shared" si="295"/>
        <v>2021</v>
      </c>
      <c r="C6299" s="2">
        <f t="shared" si="294"/>
        <v>10</v>
      </c>
      <c r="D6299" s="2">
        <v>1321</v>
      </c>
      <c r="E6299" t="s">
        <v>292</v>
      </c>
      <c r="F6299" s="4">
        <v>50046586</v>
      </c>
      <c r="G6299" s="2">
        <v>104.32</v>
      </c>
      <c r="I6299" t="s">
        <v>5792</v>
      </c>
      <c r="J6299" t="s">
        <v>5792</v>
      </c>
      <c r="O6299" t="s">
        <v>5792</v>
      </c>
      <c r="AD6299" t="str">
        <f t="shared" si="296"/>
        <v xml:space="preserve">Marketing, benefity, občerstvenie </v>
      </c>
    </row>
    <row r="6300" spans="1:30" x14ac:dyDescent="0.3">
      <c r="A6300" s="3">
        <v>44466</v>
      </c>
      <c r="B6300" s="2">
        <f t="shared" si="295"/>
        <v>2021</v>
      </c>
      <c r="C6300" s="2">
        <f t="shared" si="294"/>
        <v>9</v>
      </c>
      <c r="D6300" s="2">
        <v>1214</v>
      </c>
      <c r="E6300" t="s">
        <v>292</v>
      </c>
      <c r="F6300" s="4">
        <v>50046586</v>
      </c>
      <c r="G6300" s="2">
        <v>110.02</v>
      </c>
      <c r="I6300" t="s">
        <v>5792</v>
      </c>
      <c r="J6300" t="s">
        <v>5792</v>
      </c>
      <c r="O6300" t="s">
        <v>5792</v>
      </c>
      <c r="AD6300" t="str">
        <f t="shared" si="296"/>
        <v xml:space="preserve">Marketing, benefity, občerstvenie </v>
      </c>
    </row>
    <row r="6301" spans="1:30" x14ac:dyDescent="0.3">
      <c r="A6301" s="3">
        <v>44447</v>
      </c>
      <c r="B6301" s="2">
        <f t="shared" si="295"/>
        <v>2021</v>
      </c>
      <c r="C6301" s="2">
        <f t="shared" si="294"/>
        <v>9</v>
      </c>
      <c r="D6301" s="2">
        <v>1164</v>
      </c>
      <c r="E6301" t="s">
        <v>292</v>
      </c>
      <c r="F6301" s="4">
        <v>50046586</v>
      </c>
      <c r="G6301" s="2">
        <v>185.65</v>
      </c>
      <c r="I6301" t="s">
        <v>5792</v>
      </c>
      <c r="J6301" t="s">
        <v>5792</v>
      </c>
      <c r="O6301" t="s">
        <v>5792</v>
      </c>
      <c r="AD6301" t="str">
        <f t="shared" si="296"/>
        <v xml:space="preserve">Marketing, benefity, občerstvenie </v>
      </c>
    </row>
    <row r="6302" spans="1:30" x14ac:dyDescent="0.3">
      <c r="A6302" s="3">
        <v>44426</v>
      </c>
      <c r="B6302" s="2">
        <f t="shared" si="295"/>
        <v>2021</v>
      </c>
      <c r="C6302" s="2">
        <f t="shared" si="294"/>
        <v>8</v>
      </c>
      <c r="D6302" s="2">
        <v>1058</v>
      </c>
      <c r="E6302" t="s">
        <v>292</v>
      </c>
      <c r="F6302" s="4">
        <v>50046586</v>
      </c>
      <c r="G6302" s="2">
        <v>126.86</v>
      </c>
      <c r="I6302" t="s">
        <v>5792</v>
      </c>
      <c r="J6302" t="s">
        <v>5792</v>
      </c>
      <c r="O6302" t="s">
        <v>5792</v>
      </c>
      <c r="AD6302" t="str">
        <f t="shared" si="296"/>
        <v xml:space="preserve">Marketing, benefity, občerstvenie </v>
      </c>
    </row>
    <row r="6303" spans="1:30" x14ac:dyDescent="0.3">
      <c r="A6303" s="3">
        <v>44426</v>
      </c>
      <c r="B6303" s="2">
        <f t="shared" si="295"/>
        <v>2021</v>
      </c>
      <c r="C6303" s="2">
        <f t="shared" si="294"/>
        <v>8</v>
      </c>
      <c r="D6303" s="2">
        <v>1042</v>
      </c>
      <c r="E6303" t="s">
        <v>292</v>
      </c>
      <c r="F6303" s="4">
        <v>50046586</v>
      </c>
      <c r="G6303" s="2">
        <v>129.53</v>
      </c>
      <c r="I6303" t="s">
        <v>5792</v>
      </c>
      <c r="J6303" t="s">
        <v>5792</v>
      </c>
      <c r="O6303" t="s">
        <v>5792</v>
      </c>
      <c r="AD6303" t="str">
        <f t="shared" si="296"/>
        <v xml:space="preserve">Marketing, benefity, občerstvenie </v>
      </c>
    </row>
    <row r="6304" spans="1:30" x14ac:dyDescent="0.3">
      <c r="A6304" s="3">
        <v>44417</v>
      </c>
      <c r="B6304" s="2">
        <f t="shared" si="295"/>
        <v>2021</v>
      </c>
      <c r="C6304" s="2">
        <f t="shared" si="294"/>
        <v>8</v>
      </c>
      <c r="D6304" s="2">
        <v>1039</v>
      </c>
      <c r="E6304" t="s">
        <v>292</v>
      </c>
      <c r="F6304" s="4">
        <v>50046586</v>
      </c>
      <c r="G6304" s="2">
        <v>144.4</v>
      </c>
      <c r="I6304" t="s">
        <v>5792</v>
      </c>
      <c r="J6304" t="s">
        <v>5792</v>
      </c>
      <c r="O6304" t="s">
        <v>5792</v>
      </c>
      <c r="AD6304" t="str">
        <f t="shared" si="296"/>
        <v xml:space="preserve">Marketing, benefity, občerstvenie </v>
      </c>
    </row>
    <row r="6305" spans="1:30" x14ac:dyDescent="0.3">
      <c r="A6305" s="3">
        <v>44410</v>
      </c>
      <c r="B6305" s="2">
        <f t="shared" si="295"/>
        <v>2021</v>
      </c>
      <c r="C6305" s="2">
        <f t="shared" si="294"/>
        <v>8</v>
      </c>
      <c r="D6305" s="2">
        <v>1038</v>
      </c>
      <c r="E6305" t="s">
        <v>292</v>
      </c>
      <c r="F6305" s="4">
        <v>50046586</v>
      </c>
      <c r="G6305" s="2">
        <v>137.52000000000001</v>
      </c>
      <c r="I6305" t="s">
        <v>5792</v>
      </c>
      <c r="J6305" t="s">
        <v>5792</v>
      </c>
      <c r="O6305" t="s">
        <v>5792</v>
      </c>
      <c r="AD6305" t="str">
        <f t="shared" si="296"/>
        <v xml:space="preserve">Marketing, benefity, občerstvenie </v>
      </c>
    </row>
    <row r="6306" spans="1:30" x14ac:dyDescent="0.3">
      <c r="A6306" s="3">
        <v>44396</v>
      </c>
      <c r="B6306" s="2">
        <f t="shared" si="295"/>
        <v>2021</v>
      </c>
      <c r="C6306" s="2">
        <f t="shared" si="294"/>
        <v>7</v>
      </c>
      <c r="D6306" s="2">
        <v>845</v>
      </c>
      <c r="E6306" t="s">
        <v>292</v>
      </c>
      <c r="F6306" s="4">
        <v>50046586</v>
      </c>
      <c r="G6306" s="2">
        <v>154.12</v>
      </c>
      <c r="I6306" t="s">
        <v>5792</v>
      </c>
      <c r="J6306" t="s">
        <v>5792</v>
      </c>
      <c r="O6306" t="s">
        <v>5792</v>
      </c>
      <c r="AD6306" t="str">
        <f t="shared" si="296"/>
        <v xml:space="preserve">Marketing, benefity, občerstvenie </v>
      </c>
    </row>
    <row r="6307" spans="1:30" x14ac:dyDescent="0.3">
      <c r="A6307" s="3">
        <v>44376</v>
      </c>
      <c r="B6307" s="2">
        <f t="shared" si="295"/>
        <v>2021</v>
      </c>
      <c r="C6307" s="2">
        <f t="shared" si="294"/>
        <v>6</v>
      </c>
      <c r="D6307" s="2">
        <v>797</v>
      </c>
      <c r="E6307" t="s">
        <v>292</v>
      </c>
      <c r="F6307" s="4">
        <v>50046586</v>
      </c>
      <c r="G6307" s="2">
        <v>120.92</v>
      </c>
      <c r="I6307" t="s">
        <v>5792</v>
      </c>
      <c r="J6307" t="s">
        <v>5792</v>
      </c>
      <c r="O6307" t="s">
        <v>5792</v>
      </c>
      <c r="AD6307" t="str">
        <f t="shared" si="296"/>
        <v xml:space="preserve">Marketing, benefity, občerstvenie </v>
      </c>
    </row>
    <row r="6308" spans="1:30" x14ac:dyDescent="0.3">
      <c r="A6308" s="3">
        <v>44368</v>
      </c>
      <c r="B6308" s="2">
        <f t="shared" si="295"/>
        <v>2021</v>
      </c>
      <c r="C6308" s="2">
        <f t="shared" si="294"/>
        <v>6</v>
      </c>
      <c r="D6308" s="2">
        <v>712</v>
      </c>
      <c r="E6308" t="s">
        <v>292</v>
      </c>
      <c r="F6308" s="4">
        <v>50046586</v>
      </c>
      <c r="G6308" s="2">
        <v>144.4</v>
      </c>
      <c r="I6308" t="s">
        <v>5792</v>
      </c>
      <c r="J6308" t="s">
        <v>5792</v>
      </c>
      <c r="O6308" t="s">
        <v>5792</v>
      </c>
      <c r="AD6308" t="str">
        <f t="shared" si="296"/>
        <v xml:space="preserve">Marketing, benefity, občerstvenie </v>
      </c>
    </row>
    <row r="6309" spans="1:30" x14ac:dyDescent="0.3">
      <c r="A6309" s="3">
        <v>44350</v>
      </c>
      <c r="B6309" s="2">
        <f t="shared" si="295"/>
        <v>2021</v>
      </c>
      <c r="C6309" s="2">
        <f t="shared" si="294"/>
        <v>6</v>
      </c>
      <c r="D6309" s="2">
        <v>632</v>
      </c>
      <c r="E6309" t="s">
        <v>292</v>
      </c>
      <c r="F6309" s="4">
        <v>50046586</v>
      </c>
      <c r="G6309" s="2">
        <v>137.52000000000001</v>
      </c>
      <c r="I6309" t="s">
        <v>5792</v>
      </c>
      <c r="J6309" t="s">
        <v>5792</v>
      </c>
      <c r="O6309" t="s">
        <v>5792</v>
      </c>
      <c r="AD6309" t="str">
        <f t="shared" si="296"/>
        <v xml:space="preserve">Marketing, benefity, občerstvenie </v>
      </c>
    </row>
    <row r="6310" spans="1:30" x14ac:dyDescent="0.3">
      <c r="A6310" s="3">
        <v>44336</v>
      </c>
      <c r="B6310" s="2">
        <f t="shared" si="295"/>
        <v>2021</v>
      </c>
      <c r="C6310" s="2">
        <f t="shared" si="294"/>
        <v>5</v>
      </c>
      <c r="D6310" s="2">
        <v>533</v>
      </c>
      <c r="E6310" t="s">
        <v>292</v>
      </c>
      <c r="F6310" s="4">
        <v>50046586</v>
      </c>
      <c r="G6310" s="2">
        <v>162.41999999999999</v>
      </c>
      <c r="I6310" t="s">
        <v>5792</v>
      </c>
      <c r="J6310" t="s">
        <v>5792</v>
      </c>
      <c r="O6310" t="s">
        <v>5792</v>
      </c>
      <c r="AD6310" t="str">
        <f t="shared" si="296"/>
        <v xml:space="preserve">Marketing, benefity, občerstvenie </v>
      </c>
    </row>
    <row r="6311" spans="1:30" x14ac:dyDescent="0.3">
      <c r="A6311" s="3">
        <v>44315</v>
      </c>
      <c r="B6311" s="2">
        <f t="shared" si="295"/>
        <v>2021</v>
      </c>
      <c r="C6311" s="2">
        <f t="shared" si="294"/>
        <v>4</v>
      </c>
      <c r="D6311" s="2">
        <v>422</v>
      </c>
      <c r="E6311" t="s">
        <v>292</v>
      </c>
      <c r="F6311" s="4">
        <v>50046586</v>
      </c>
      <c r="G6311" s="2">
        <v>103.5</v>
      </c>
      <c r="I6311" t="s">
        <v>5792</v>
      </c>
      <c r="J6311" t="s">
        <v>5792</v>
      </c>
      <c r="O6311" t="s">
        <v>5792</v>
      </c>
      <c r="AD6311" t="str">
        <f t="shared" si="296"/>
        <v xml:space="preserve">Marketing, benefity, občerstvenie </v>
      </c>
    </row>
    <row r="6312" spans="1:30" x14ac:dyDescent="0.3">
      <c r="A6312" s="3">
        <v>44286</v>
      </c>
      <c r="B6312" s="2">
        <f t="shared" si="295"/>
        <v>2021</v>
      </c>
      <c r="C6312" s="2">
        <f t="shared" si="294"/>
        <v>3</v>
      </c>
      <c r="D6312" s="2">
        <v>286</v>
      </c>
      <c r="E6312" t="s">
        <v>292</v>
      </c>
      <c r="F6312" s="4">
        <v>50046586</v>
      </c>
      <c r="G6312" s="2">
        <v>154.08000000000001</v>
      </c>
      <c r="I6312" t="s">
        <v>5792</v>
      </c>
      <c r="J6312" t="s">
        <v>5792</v>
      </c>
      <c r="O6312" t="s">
        <v>5792</v>
      </c>
      <c r="AD6312" t="str">
        <f t="shared" si="296"/>
        <v xml:space="preserve">Marketing, benefity, občerstvenie </v>
      </c>
    </row>
    <row r="6313" spans="1:30" x14ac:dyDescent="0.3">
      <c r="A6313" s="3">
        <v>44270</v>
      </c>
      <c r="B6313" s="2">
        <f t="shared" si="295"/>
        <v>2021</v>
      </c>
      <c r="C6313" s="2">
        <f t="shared" si="294"/>
        <v>3</v>
      </c>
      <c r="D6313" s="2">
        <v>182</v>
      </c>
      <c r="E6313" t="s">
        <v>292</v>
      </c>
      <c r="F6313" s="4">
        <v>50046586</v>
      </c>
      <c r="G6313" s="2">
        <v>120.1</v>
      </c>
      <c r="I6313" t="s">
        <v>5792</v>
      </c>
      <c r="J6313" t="s">
        <v>5792</v>
      </c>
      <c r="O6313" t="s">
        <v>5792</v>
      </c>
      <c r="AD6313" t="str">
        <f t="shared" si="296"/>
        <v xml:space="preserve">Marketing, benefity, občerstvenie </v>
      </c>
    </row>
    <row r="6314" spans="1:30" x14ac:dyDescent="0.3">
      <c r="A6314" s="3">
        <v>44244</v>
      </c>
      <c r="B6314" s="2">
        <f t="shared" si="295"/>
        <v>2021</v>
      </c>
      <c r="C6314" s="2">
        <f t="shared" si="294"/>
        <v>2</v>
      </c>
      <c r="D6314" s="2">
        <v>51</v>
      </c>
      <c r="E6314" t="s">
        <v>292</v>
      </c>
      <c r="F6314" s="4">
        <v>50046586</v>
      </c>
      <c r="G6314" s="2">
        <v>128.4</v>
      </c>
      <c r="I6314" t="s">
        <v>5792</v>
      </c>
      <c r="J6314" t="s">
        <v>5792</v>
      </c>
      <c r="O6314" t="s">
        <v>5792</v>
      </c>
      <c r="AD6314" t="str">
        <f t="shared" si="296"/>
        <v xml:space="preserve">Marketing, benefity, občerstvenie </v>
      </c>
    </row>
    <row r="6315" spans="1:30" x14ac:dyDescent="0.3">
      <c r="A6315" s="3">
        <v>44550</v>
      </c>
      <c r="B6315" s="2">
        <f t="shared" si="295"/>
        <v>2021</v>
      </c>
      <c r="C6315" s="2">
        <f t="shared" si="294"/>
        <v>12</v>
      </c>
      <c r="D6315" s="2">
        <v>1717</v>
      </c>
      <c r="E6315" t="s">
        <v>4165</v>
      </c>
      <c r="F6315" s="4">
        <v>50084909</v>
      </c>
      <c r="G6315" s="2">
        <v>2998.8</v>
      </c>
      <c r="I6315" t="s">
        <v>5792</v>
      </c>
      <c r="K6315" t="s">
        <v>5792</v>
      </c>
      <c r="AD6315" t="str">
        <f t="shared" si="296"/>
        <v xml:space="preserve">Investícia a údržba majetku </v>
      </c>
    </row>
    <row r="6316" spans="1:30" x14ac:dyDescent="0.3">
      <c r="A6316" s="3">
        <v>44354</v>
      </c>
      <c r="B6316" s="2">
        <f t="shared" si="295"/>
        <v>2021</v>
      </c>
      <c r="C6316" s="2">
        <f t="shared" si="294"/>
        <v>6</v>
      </c>
      <c r="D6316" s="2">
        <v>647</v>
      </c>
      <c r="E6316" t="s">
        <v>5066</v>
      </c>
      <c r="F6316" s="4">
        <v>50084909</v>
      </c>
      <c r="G6316" s="2">
        <v>3000</v>
      </c>
      <c r="I6316" t="s">
        <v>5792</v>
      </c>
      <c r="K6316" t="s">
        <v>5792</v>
      </c>
      <c r="R6316" t="s">
        <v>5792</v>
      </c>
      <c r="AD6316" t="str">
        <f t="shared" si="296"/>
        <v xml:space="preserve">Investícia a údržba majetku Právne a porad. služby </v>
      </c>
    </row>
    <row r="6317" spans="1:30" x14ac:dyDescent="0.3">
      <c r="A6317" s="3">
        <v>45237</v>
      </c>
      <c r="B6317" s="2">
        <f t="shared" si="295"/>
        <v>2023</v>
      </c>
      <c r="C6317" s="2">
        <f t="shared" si="294"/>
        <v>11</v>
      </c>
      <c r="D6317" s="2">
        <v>1127</v>
      </c>
      <c r="E6317" t="s">
        <v>648</v>
      </c>
      <c r="F6317" s="4">
        <v>50090224</v>
      </c>
      <c r="G6317" s="2">
        <v>4032</v>
      </c>
      <c r="I6317" t="s">
        <v>5792</v>
      </c>
      <c r="K6317" t="s">
        <v>5792</v>
      </c>
      <c r="N6317" t="s">
        <v>5792</v>
      </c>
      <c r="AD6317" t="str">
        <f t="shared" si="296"/>
        <v xml:space="preserve">Investícia a údržba majetku ZŠ / MŠ / Jasle </v>
      </c>
    </row>
    <row r="6318" spans="1:30" x14ac:dyDescent="0.3">
      <c r="A6318" s="3">
        <v>45208</v>
      </c>
      <c r="B6318" s="2">
        <f t="shared" si="295"/>
        <v>2023</v>
      </c>
      <c r="C6318" s="2">
        <f t="shared" si="294"/>
        <v>10</v>
      </c>
      <c r="D6318" s="2">
        <v>1013</v>
      </c>
      <c r="E6318" t="s">
        <v>854</v>
      </c>
      <c r="F6318" s="4">
        <v>50090224</v>
      </c>
      <c r="G6318" s="2">
        <v>3150</v>
      </c>
      <c r="I6318" t="s">
        <v>5792</v>
      </c>
      <c r="K6318" t="s">
        <v>5792</v>
      </c>
      <c r="N6318" t="s">
        <v>5792</v>
      </c>
      <c r="AD6318" t="str">
        <f t="shared" si="296"/>
        <v xml:space="preserve">Investícia a údržba majetku ZŠ / MŠ / Jasle </v>
      </c>
    </row>
    <row r="6319" spans="1:30" x14ac:dyDescent="0.3">
      <c r="A6319" s="3">
        <v>45168</v>
      </c>
      <c r="B6319" s="2">
        <f t="shared" si="295"/>
        <v>2023</v>
      </c>
      <c r="C6319" s="2">
        <f t="shared" si="294"/>
        <v>8</v>
      </c>
      <c r="D6319" s="2">
        <v>868</v>
      </c>
      <c r="E6319" t="s">
        <v>1076</v>
      </c>
      <c r="F6319" s="4">
        <v>50090224</v>
      </c>
      <c r="G6319" s="2">
        <v>3150</v>
      </c>
      <c r="I6319" t="s">
        <v>5792</v>
      </c>
      <c r="K6319" t="s">
        <v>5792</v>
      </c>
      <c r="N6319" t="s">
        <v>5792</v>
      </c>
      <c r="AD6319" t="str">
        <f t="shared" si="296"/>
        <v xml:space="preserve">Investícia a údržba majetku ZŠ / MŠ / Jasle </v>
      </c>
    </row>
    <row r="6320" spans="1:30" x14ac:dyDescent="0.3">
      <c r="A6320" s="3">
        <v>45140</v>
      </c>
      <c r="B6320" s="2">
        <f t="shared" si="295"/>
        <v>2023</v>
      </c>
      <c r="C6320" s="2">
        <f t="shared" si="294"/>
        <v>8</v>
      </c>
      <c r="D6320" s="2">
        <v>768</v>
      </c>
      <c r="E6320" t="s">
        <v>1198</v>
      </c>
      <c r="F6320" s="4">
        <v>50090224</v>
      </c>
      <c r="G6320" s="2">
        <v>3150</v>
      </c>
      <c r="I6320" t="s">
        <v>5792</v>
      </c>
      <c r="K6320" t="s">
        <v>5792</v>
      </c>
      <c r="N6320" t="s">
        <v>5792</v>
      </c>
      <c r="AD6320" t="str">
        <f t="shared" si="296"/>
        <v xml:space="preserve">Investícia a údržba majetku ZŠ / MŠ / Jasle </v>
      </c>
    </row>
    <row r="6321" spans="1:30" x14ac:dyDescent="0.3">
      <c r="A6321" s="3">
        <v>45104</v>
      </c>
      <c r="B6321" s="2">
        <f t="shared" si="295"/>
        <v>2023</v>
      </c>
      <c r="C6321" s="2">
        <f t="shared" si="294"/>
        <v>6</v>
      </c>
      <c r="D6321" s="2">
        <v>559</v>
      </c>
      <c r="E6321" t="s">
        <v>1386</v>
      </c>
      <c r="F6321" s="4">
        <v>50090224</v>
      </c>
      <c r="G6321" s="2">
        <v>3150</v>
      </c>
      <c r="I6321" t="s">
        <v>5792</v>
      </c>
      <c r="K6321" t="s">
        <v>5792</v>
      </c>
      <c r="N6321" t="s">
        <v>5792</v>
      </c>
      <c r="AD6321" t="str">
        <f t="shared" si="296"/>
        <v xml:space="preserve">Investícia a údržba majetku ZŠ / MŠ / Jasle </v>
      </c>
    </row>
    <row r="6322" spans="1:30" x14ac:dyDescent="0.3">
      <c r="A6322" s="3">
        <v>45020</v>
      </c>
      <c r="B6322" s="2">
        <f t="shared" si="295"/>
        <v>2023</v>
      </c>
      <c r="C6322" s="2">
        <f t="shared" si="294"/>
        <v>4</v>
      </c>
      <c r="D6322" s="2">
        <v>178</v>
      </c>
      <c r="E6322" t="s">
        <v>1824</v>
      </c>
      <c r="F6322" s="4">
        <v>50090224</v>
      </c>
      <c r="G6322" s="2">
        <v>3024</v>
      </c>
      <c r="I6322" t="s">
        <v>5792</v>
      </c>
      <c r="K6322" t="s">
        <v>5792</v>
      </c>
      <c r="N6322" t="s">
        <v>5792</v>
      </c>
      <c r="AD6322" t="str">
        <f t="shared" si="296"/>
        <v xml:space="preserve">Investícia a údržba majetku ZŠ / MŠ / Jasle </v>
      </c>
    </row>
    <row r="6323" spans="1:30" x14ac:dyDescent="0.3">
      <c r="A6323" s="3">
        <v>44991</v>
      </c>
      <c r="B6323" s="2">
        <f t="shared" si="295"/>
        <v>2023</v>
      </c>
      <c r="C6323" s="2">
        <f t="shared" si="294"/>
        <v>3</v>
      </c>
      <c r="D6323" s="2">
        <v>123</v>
      </c>
      <c r="E6323" t="s">
        <v>1975</v>
      </c>
      <c r="F6323" s="4">
        <v>50090224</v>
      </c>
      <c r="G6323" s="2">
        <v>6048</v>
      </c>
      <c r="I6323" t="s">
        <v>5792</v>
      </c>
      <c r="K6323" t="s">
        <v>5792</v>
      </c>
      <c r="N6323" t="s">
        <v>5792</v>
      </c>
      <c r="AD6323" t="str">
        <f t="shared" si="296"/>
        <v xml:space="preserve">Investícia a údržba majetku ZŠ / MŠ / Jasle </v>
      </c>
    </row>
    <row r="6324" spans="1:30" x14ac:dyDescent="0.3">
      <c r="A6324" s="3">
        <v>44931</v>
      </c>
      <c r="B6324" s="2">
        <f t="shared" si="295"/>
        <v>2023</v>
      </c>
      <c r="C6324" s="2">
        <f t="shared" si="294"/>
        <v>1</v>
      </c>
      <c r="D6324" s="2">
        <v>1823</v>
      </c>
      <c r="E6324" t="s">
        <v>2216</v>
      </c>
      <c r="F6324" s="4">
        <v>50090224</v>
      </c>
      <c r="G6324" s="2">
        <v>12096</v>
      </c>
      <c r="I6324" t="s">
        <v>5792</v>
      </c>
      <c r="K6324" t="s">
        <v>5792</v>
      </c>
      <c r="N6324" t="s">
        <v>5792</v>
      </c>
      <c r="AD6324" t="str">
        <f t="shared" si="296"/>
        <v xml:space="preserve">Investícia a údržba majetku ZŠ / MŠ / Jasle </v>
      </c>
    </row>
    <row r="6325" spans="1:30" x14ac:dyDescent="0.3">
      <c r="A6325" s="3">
        <v>44671</v>
      </c>
      <c r="B6325" s="2">
        <f t="shared" si="295"/>
        <v>2022</v>
      </c>
      <c r="C6325" s="2">
        <f t="shared" si="294"/>
        <v>4</v>
      </c>
      <c r="D6325">
        <v>354</v>
      </c>
      <c r="E6325" t="s">
        <v>3490</v>
      </c>
      <c r="F6325" s="4">
        <v>50090224</v>
      </c>
      <c r="G6325" s="2">
        <v>1839.6</v>
      </c>
      <c r="I6325" t="s">
        <v>5792</v>
      </c>
      <c r="K6325" t="s">
        <v>5792</v>
      </c>
      <c r="N6325" t="s">
        <v>5792</v>
      </c>
      <c r="AD6325" t="str">
        <f t="shared" si="296"/>
        <v xml:space="preserve">Investícia a údržba majetku ZŠ / MŠ / Jasle </v>
      </c>
    </row>
    <row r="6326" spans="1:30" x14ac:dyDescent="0.3">
      <c r="A6326" s="3">
        <v>44616</v>
      </c>
      <c r="B6326" s="2">
        <f t="shared" si="295"/>
        <v>2022</v>
      </c>
      <c r="C6326" s="2">
        <f t="shared" si="294"/>
        <v>2</v>
      </c>
      <c r="D6326">
        <v>149</v>
      </c>
      <c r="E6326" t="s">
        <v>3712</v>
      </c>
      <c r="F6326" s="4">
        <v>50090224</v>
      </c>
      <c r="G6326" s="2">
        <v>3679.2</v>
      </c>
      <c r="I6326" t="s">
        <v>5792</v>
      </c>
      <c r="K6326" t="s">
        <v>5792</v>
      </c>
      <c r="N6326" t="s">
        <v>5792</v>
      </c>
      <c r="AD6326" t="str">
        <f t="shared" si="296"/>
        <v xml:space="preserve">Investícia a údržba majetku ZŠ / MŠ / Jasle </v>
      </c>
    </row>
    <row r="6327" spans="1:30" x14ac:dyDescent="0.3">
      <c r="A6327" s="3">
        <v>44559</v>
      </c>
      <c r="B6327" s="2">
        <f t="shared" si="295"/>
        <v>2021</v>
      </c>
      <c r="C6327" s="2">
        <f t="shared" si="294"/>
        <v>12</v>
      </c>
      <c r="D6327" s="2">
        <v>1935</v>
      </c>
      <c r="E6327" t="s">
        <v>4072</v>
      </c>
      <c r="F6327" s="4">
        <v>50090224</v>
      </c>
      <c r="G6327" s="2">
        <v>11040</v>
      </c>
      <c r="I6327" t="s">
        <v>5792</v>
      </c>
      <c r="K6327" t="s">
        <v>5792</v>
      </c>
      <c r="N6327" t="s">
        <v>5792</v>
      </c>
      <c r="AD6327" t="str">
        <f t="shared" si="296"/>
        <v xml:space="preserve">Investícia a údržba majetku ZŠ / MŠ / Jasle </v>
      </c>
    </row>
    <row r="6328" spans="1:30" x14ac:dyDescent="0.3">
      <c r="A6328" s="3">
        <v>45173</v>
      </c>
      <c r="B6328" s="2">
        <f t="shared" si="295"/>
        <v>2023</v>
      </c>
      <c r="C6328" s="2">
        <f t="shared" si="294"/>
        <v>9</v>
      </c>
      <c r="D6328" s="2">
        <v>925</v>
      </c>
      <c r="E6328" t="s">
        <v>1031</v>
      </c>
      <c r="F6328" s="4">
        <v>50110047</v>
      </c>
      <c r="G6328" s="2">
        <v>200</v>
      </c>
      <c r="I6328" t="s">
        <v>5792</v>
      </c>
      <c r="K6328" t="s">
        <v>5792</v>
      </c>
      <c r="AD6328" t="str">
        <f t="shared" si="296"/>
        <v xml:space="preserve">Investícia a údržba majetku </v>
      </c>
    </row>
    <row r="6329" spans="1:30" x14ac:dyDescent="0.3">
      <c r="A6329" s="3">
        <v>45173</v>
      </c>
      <c r="B6329" s="2">
        <f t="shared" si="295"/>
        <v>2023</v>
      </c>
      <c r="C6329" s="2">
        <f t="shared" si="294"/>
        <v>9</v>
      </c>
      <c r="D6329" s="2">
        <v>926</v>
      </c>
      <c r="E6329" t="s">
        <v>1032</v>
      </c>
      <c r="F6329" s="4">
        <v>50110047</v>
      </c>
      <c r="G6329" s="2">
        <v>320</v>
      </c>
      <c r="I6329" t="s">
        <v>5792</v>
      </c>
      <c r="K6329" t="s">
        <v>5792</v>
      </c>
      <c r="AD6329" t="str">
        <f t="shared" si="296"/>
        <v xml:space="preserve">Investícia a údržba majetku </v>
      </c>
    </row>
    <row r="6330" spans="1:30" x14ac:dyDescent="0.3">
      <c r="A6330" s="3">
        <v>44998</v>
      </c>
      <c r="B6330" s="2">
        <f t="shared" si="295"/>
        <v>2023</v>
      </c>
      <c r="C6330" s="2">
        <f t="shared" si="294"/>
        <v>3</v>
      </c>
      <c r="D6330" s="2">
        <v>135</v>
      </c>
      <c r="E6330" t="s">
        <v>1937</v>
      </c>
      <c r="F6330" s="4">
        <v>50110047</v>
      </c>
      <c r="G6330" s="2">
        <v>350</v>
      </c>
      <c r="I6330" t="s">
        <v>5792</v>
      </c>
      <c r="K6330" t="s">
        <v>5792</v>
      </c>
      <c r="AD6330" t="str">
        <f t="shared" si="296"/>
        <v xml:space="preserve">Investícia a údržba majetku </v>
      </c>
    </row>
    <row r="6331" spans="1:30" x14ac:dyDescent="0.3">
      <c r="A6331" s="3">
        <v>44900</v>
      </c>
      <c r="B6331" s="2">
        <f t="shared" si="295"/>
        <v>2022</v>
      </c>
      <c r="C6331" s="2">
        <f t="shared" si="294"/>
        <v>12</v>
      </c>
      <c r="D6331">
        <v>1658</v>
      </c>
      <c r="E6331" t="s">
        <v>2453</v>
      </c>
      <c r="F6331" s="4">
        <v>50110047</v>
      </c>
      <c r="G6331" s="2">
        <v>600</v>
      </c>
      <c r="I6331" t="s">
        <v>5792</v>
      </c>
      <c r="K6331" t="s">
        <v>5792</v>
      </c>
      <c r="AD6331" t="str">
        <f t="shared" si="296"/>
        <v xml:space="preserve">Investícia a údržba majetku </v>
      </c>
    </row>
    <row r="6332" spans="1:30" x14ac:dyDescent="0.3">
      <c r="A6332" s="3">
        <v>45279</v>
      </c>
      <c r="B6332" s="2">
        <f t="shared" si="295"/>
        <v>2023</v>
      </c>
      <c r="C6332" s="2">
        <f t="shared" si="294"/>
        <v>12</v>
      </c>
      <c r="D6332" s="2">
        <v>1460</v>
      </c>
      <c r="E6332" t="s">
        <v>296</v>
      </c>
      <c r="F6332" s="4">
        <v>50130871</v>
      </c>
      <c r="G6332" s="2">
        <v>350</v>
      </c>
      <c r="I6332" t="s">
        <v>5792</v>
      </c>
      <c r="K6332" t="s">
        <v>5792</v>
      </c>
      <c r="AD6332" t="str">
        <f t="shared" si="296"/>
        <v xml:space="preserve">Investícia a údržba majetku </v>
      </c>
    </row>
    <row r="6333" spans="1:30" x14ac:dyDescent="0.3">
      <c r="A6333" s="3">
        <v>45280</v>
      </c>
      <c r="B6333" s="2">
        <f t="shared" si="295"/>
        <v>2023</v>
      </c>
      <c r="C6333" s="2">
        <f t="shared" si="294"/>
        <v>12</v>
      </c>
      <c r="D6333" s="2">
        <v>1531</v>
      </c>
      <c r="E6333" t="s">
        <v>285</v>
      </c>
      <c r="F6333" s="4">
        <v>50141929</v>
      </c>
      <c r="G6333" s="2">
        <v>292.8</v>
      </c>
      <c r="I6333" t="s">
        <v>5792</v>
      </c>
      <c r="N6333" t="s">
        <v>5792</v>
      </c>
      <c r="W6333" t="s">
        <v>5792</v>
      </c>
      <c r="AD6333" t="str">
        <f t="shared" si="296"/>
        <v xml:space="preserve">ZŠ / MŠ / Jasle Šport, ihriská, parky, vnútrobloky </v>
      </c>
    </row>
    <row r="6334" spans="1:30" x14ac:dyDescent="0.3">
      <c r="A6334" s="3">
        <v>45223</v>
      </c>
      <c r="B6334" s="2">
        <f t="shared" si="295"/>
        <v>2023</v>
      </c>
      <c r="C6334" s="2">
        <f t="shared" si="294"/>
        <v>10</v>
      </c>
      <c r="D6334" s="2">
        <v>1078</v>
      </c>
      <c r="E6334" t="s">
        <v>696</v>
      </c>
      <c r="F6334" s="4">
        <v>50141929</v>
      </c>
      <c r="G6334" s="2">
        <v>470.4</v>
      </c>
      <c r="I6334" t="s">
        <v>5792</v>
      </c>
      <c r="W6334" t="s">
        <v>5792</v>
      </c>
      <c r="AD6334" t="str">
        <f t="shared" si="296"/>
        <v xml:space="preserve">Šport, ihriská, parky, vnútrobloky </v>
      </c>
    </row>
    <row r="6335" spans="1:30" x14ac:dyDescent="0.3">
      <c r="A6335" s="3">
        <v>45176</v>
      </c>
      <c r="B6335" s="2">
        <f t="shared" si="295"/>
        <v>2023</v>
      </c>
      <c r="C6335" s="2">
        <f t="shared" si="294"/>
        <v>9</v>
      </c>
      <c r="D6335" s="2">
        <v>934</v>
      </c>
      <c r="E6335" t="s">
        <v>1023</v>
      </c>
      <c r="F6335" s="4">
        <v>50141929</v>
      </c>
      <c r="G6335" s="2">
        <v>296.39999999999998</v>
      </c>
      <c r="I6335" t="s">
        <v>5792</v>
      </c>
      <c r="W6335" t="s">
        <v>5792</v>
      </c>
      <c r="AD6335" t="str">
        <f t="shared" si="296"/>
        <v xml:space="preserve">Šport, ihriská, parky, vnútrobloky </v>
      </c>
    </row>
    <row r="6336" spans="1:30" x14ac:dyDescent="0.3">
      <c r="A6336" s="3">
        <v>45132</v>
      </c>
      <c r="B6336" s="2">
        <f t="shared" si="295"/>
        <v>2023</v>
      </c>
      <c r="C6336" s="2">
        <f t="shared" si="294"/>
        <v>7</v>
      </c>
      <c r="D6336" s="2">
        <v>755</v>
      </c>
      <c r="E6336" t="s">
        <v>1217</v>
      </c>
      <c r="F6336" s="4">
        <v>50141929</v>
      </c>
      <c r="G6336" s="2">
        <v>246</v>
      </c>
      <c r="I6336" t="s">
        <v>5792</v>
      </c>
      <c r="W6336" t="s">
        <v>5792</v>
      </c>
      <c r="AD6336" t="str">
        <f t="shared" si="296"/>
        <v xml:space="preserve">Šport, ihriská, parky, vnútrobloky </v>
      </c>
    </row>
    <row r="6337" spans="1:30" x14ac:dyDescent="0.3">
      <c r="A6337" s="3">
        <v>45120</v>
      </c>
      <c r="B6337" s="2">
        <f t="shared" si="295"/>
        <v>2023</v>
      </c>
      <c r="C6337" s="2">
        <f t="shared" si="294"/>
        <v>7</v>
      </c>
      <c r="D6337" s="2">
        <v>640</v>
      </c>
      <c r="E6337" t="s">
        <v>1330</v>
      </c>
      <c r="F6337" s="4">
        <v>50141929</v>
      </c>
      <c r="G6337" s="2">
        <v>1620</v>
      </c>
      <c r="I6337" t="s">
        <v>5792</v>
      </c>
      <c r="N6337" t="s">
        <v>5792</v>
      </c>
      <c r="W6337" t="s">
        <v>5792</v>
      </c>
      <c r="AD6337" t="str">
        <f t="shared" si="296"/>
        <v xml:space="preserve">ZŠ / MŠ / Jasle Šport, ihriská, parky, vnútrobloky </v>
      </c>
    </row>
    <row r="6338" spans="1:30" x14ac:dyDescent="0.3">
      <c r="A6338" s="3">
        <v>45099</v>
      </c>
      <c r="B6338" s="2">
        <f t="shared" si="295"/>
        <v>2023</v>
      </c>
      <c r="C6338" s="2">
        <f t="shared" ref="C6338:C6401" si="297">MONTH(A6338)</f>
        <v>6</v>
      </c>
      <c r="D6338" s="2">
        <v>624</v>
      </c>
      <c r="E6338" t="s">
        <v>1406</v>
      </c>
      <c r="F6338" s="4">
        <v>50141929</v>
      </c>
      <c r="G6338" s="2">
        <v>67.2</v>
      </c>
      <c r="I6338" t="s">
        <v>5792</v>
      </c>
      <c r="W6338" t="s">
        <v>5792</v>
      </c>
      <c r="AD6338" t="str">
        <f t="shared" si="296"/>
        <v xml:space="preserve">Šport, ihriská, parky, vnútrobloky </v>
      </c>
    </row>
    <row r="6339" spans="1:30" x14ac:dyDescent="0.3">
      <c r="A6339" s="3">
        <v>44894</v>
      </c>
      <c r="B6339" s="2">
        <f t="shared" ref="B6339:B6402" si="298">YEAR(A6339)</f>
        <v>2022</v>
      </c>
      <c r="C6339" s="2">
        <f t="shared" si="297"/>
        <v>11</v>
      </c>
      <c r="D6339">
        <v>1525</v>
      </c>
      <c r="E6339" t="s">
        <v>2482</v>
      </c>
      <c r="F6339" s="4">
        <v>50141929</v>
      </c>
      <c r="G6339" s="2">
        <v>20460</v>
      </c>
      <c r="I6339" t="s">
        <v>5792</v>
      </c>
      <c r="W6339" t="s">
        <v>5792</v>
      </c>
      <c r="AD6339" t="str">
        <f t="shared" ref="AD6339:AD6402" si="299">_xlfn.CONCAT(IF($K6339="x",_xlfn.CONCAT($K$1, " "),""),IF($L6339="x",_xlfn.CONCAT($L$1, " "),""),IF($M6339="x",_xlfn.CONCAT($M$1, " "),""),IF($N6339="x",_xlfn.CONCAT($N$1, " "),""),IF($O6339="x",_xlfn.CONCAT($O$1, " "),""),IF($P6339="x",_xlfn.CONCAT($P$1, " "),""),IF($Q6339="x",_xlfn.CONCAT($Q$1, " "),""),IF($R6339="x",_xlfn.CONCAT($R$1, " "),""),IF($S6339="x",_xlfn.CONCAT($S$1, " "),""), IF($T6339="x",_xlfn.CONCAT($T$1, " "),""),IF($U6339="x",_xlfn.CONCAT($U$1, " "),""),IF($V6339="x",_xlfn.CONCAT($V$1, " "),""),IF($W6339="x",_xlfn.CONCAT($W$1, " "),""),IF($X6339="x",_xlfn.CONCAT($X$1, " "),""),IF($Y6339="x",_xlfn.CONCAT($Y$1, " "),""),IF($Z6339="x",_xlfn.CONCAT($Z$1, " "),""),IF($AA6339="x",_xlfn.CONCAT($AA$1, " "),""),IF($AB6339="x",_xlfn.CONCAT($AB$1, " "),""),IF($AC6339="x",_xlfn.CONCAT($AC$1, " "),""))</f>
        <v xml:space="preserve">Šport, ihriská, parky, vnútrobloky </v>
      </c>
    </row>
    <row r="6340" spans="1:30" x14ac:dyDescent="0.3">
      <c r="A6340" s="3">
        <v>44705</v>
      </c>
      <c r="B6340" s="2">
        <f t="shared" si="298"/>
        <v>2022</v>
      </c>
      <c r="C6340" s="2">
        <f t="shared" si="297"/>
        <v>5</v>
      </c>
      <c r="D6340">
        <v>538</v>
      </c>
      <c r="E6340" t="s">
        <v>3312</v>
      </c>
      <c r="F6340" s="4">
        <v>50141929</v>
      </c>
      <c r="G6340" s="2">
        <v>392.4</v>
      </c>
      <c r="I6340" t="s">
        <v>5792</v>
      </c>
      <c r="N6340" t="s">
        <v>5792</v>
      </c>
      <c r="W6340" t="s">
        <v>5792</v>
      </c>
      <c r="AD6340" t="str">
        <f t="shared" si="299"/>
        <v xml:space="preserve">ZŠ / MŠ / Jasle Šport, ihriská, parky, vnútrobloky </v>
      </c>
    </row>
    <row r="6341" spans="1:30" x14ac:dyDescent="0.3">
      <c r="A6341" s="3">
        <v>44680</v>
      </c>
      <c r="B6341" s="2">
        <f t="shared" si="298"/>
        <v>2022</v>
      </c>
      <c r="C6341" s="2">
        <f t="shared" si="297"/>
        <v>4</v>
      </c>
      <c r="D6341">
        <v>529</v>
      </c>
      <c r="E6341" t="s">
        <v>3420</v>
      </c>
      <c r="F6341" s="4">
        <v>50141929</v>
      </c>
      <c r="G6341" s="2">
        <v>86.4</v>
      </c>
      <c r="I6341" t="s">
        <v>5792</v>
      </c>
      <c r="W6341" t="s">
        <v>5792</v>
      </c>
      <c r="AD6341" t="str">
        <f t="shared" si="299"/>
        <v xml:space="preserve">Šport, ihriská, parky, vnútrobloky </v>
      </c>
    </row>
    <row r="6342" spans="1:30" x14ac:dyDescent="0.3">
      <c r="A6342" s="3">
        <v>44680</v>
      </c>
      <c r="B6342" s="2">
        <f t="shared" si="298"/>
        <v>2022</v>
      </c>
      <c r="C6342" s="2">
        <f t="shared" si="297"/>
        <v>4</v>
      </c>
      <c r="D6342">
        <v>528</v>
      </c>
      <c r="E6342" t="s">
        <v>3421</v>
      </c>
      <c r="F6342" s="4">
        <v>50141929</v>
      </c>
      <c r="G6342" s="2">
        <v>590.4</v>
      </c>
      <c r="I6342" t="s">
        <v>5792</v>
      </c>
      <c r="W6342" t="s">
        <v>5792</v>
      </c>
      <c r="AD6342" t="str">
        <f t="shared" si="299"/>
        <v xml:space="preserve">Šport, ihriská, parky, vnútrobloky </v>
      </c>
    </row>
    <row r="6343" spans="1:30" x14ac:dyDescent="0.3">
      <c r="A6343" s="3">
        <v>44680</v>
      </c>
      <c r="B6343" s="2">
        <f t="shared" si="298"/>
        <v>2022</v>
      </c>
      <c r="C6343" s="2">
        <f t="shared" si="297"/>
        <v>4</v>
      </c>
      <c r="D6343">
        <v>527</v>
      </c>
      <c r="E6343" t="s">
        <v>3422</v>
      </c>
      <c r="F6343" s="4">
        <v>50141929</v>
      </c>
      <c r="G6343" s="2">
        <v>48</v>
      </c>
      <c r="I6343" t="s">
        <v>5792</v>
      </c>
      <c r="W6343" t="s">
        <v>5792</v>
      </c>
      <c r="AD6343" t="str">
        <f t="shared" si="299"/>
        <v xml:space="preserve">Šport, ihriská, parky, vnútrobloky </v>
      </c>
    </row>
    <row r="6344" spans="1:30" x14ac:dyDescent="0.3">
      <c r="A6344" s="3">
        <v>44560</v>
      </c>
      <c r="B6344" s="2">
        <f t="shared" si="298"/>
        <v>2021</v>
      </c>
      <c r="C6344" s="2">
        <f t="shared" si="297"/>
        <v>12</v>
      </c>
      <c r="D6344" s="2">
        <v>1909</v>
      </c>
      <c r="E6344" t="s">
        <v>4008</v>
      </c>
      <c r="F6344" s="4">
        <v>50141929</v>
      </c>
      <c r="G6344" s="2">
        <v>17974.8</v>
      </c>
      <c r="I6344" t="s">
        <v>5792</v>
      </c>
      <c r="W6344" t="s">
        <v>5792</v>
      </c>
      <c r="AD6344" t="str">
        <f t="shared" si="299"/>
        <v xml:space="preserve">Šport, ihriská, parky, vnútrobloky </v>
      </c>
    </row>
    <row r="6345" spans="1:30" x14ac:dyDescent="0.3">
      <c r="A6345" s="3">
        <v>44560</v>
      </c>
      <c r="B6345" s="2">
        <f t="shared" si="298"/>
        <v>2021</v>
      </c>
      <c r="C6345" s="2">
        <f t="shared" si="297"/>
        <v>12</v>
      </c>
      <c r="D6345" s="2">
        <v>1908</v>
      </c>
      <c r="E6345" t="s">
        <v>4020</v>
      </c>
      <c r="F6345" s="4">
        <v>50141929</v>
      </c>
      <c r="G6345" s="2">
        <v>14196</v>
      </c>
      <c r="I6345" t="s">
        <v>5792</v>
      </c>
      <c r="W6345" t="s">
        <v>5792</v>
      </c>
      <c r="AD6345" t="str">
        <f t="shared" si="299"/>
        <v xml:space="preserve">Šport, ihriská, parky, vnútrobloky </v>
      </c>
    </row>
    <row r="6346" spans="1:30" x14ac:dyDescent="0.3">
      <c r="A6346" s="3">
        <v>44502</v>
      </c>
      <c r="B6346" s="2">
        <f t="shared" si="298"/>
        <v>2021</v>
      </c>
      <c r="C6346" s="2">
        <f t="shared" si="297"/>
        <v>11</v>
      </c>
      <c r="D6346" s="2">
        <v>1520</v>
      </c>
      <c r="E6346" t="s">
        <v>4389</v>
      </c>
      <c r="F6346" s="4">
        <v>50141929</v>
      </c>
      <c r="G6346" s="2">
        <v>1982.4</v>
      </c>
      <c r="I6346" t="s">
        <v>5792</v>
      </c>
      <c r="W6346" t="s">
        <v>5792</v>
      </c>
      <c r="AD6346" t="str">
        <f t="shared" si="299"/>
        <v xml:space="preserve">Šport, ihriská, parky, vnútrobloky </v>
      </c>
    </row>
    <row r="6347" spans="1:30" x14ac:dyDescent="0.3">
      <c r="A6347" s="3">
        <v>44396</v>
      </c>
      <c r="B6347" s="2">
        <f t="shared" si="298"/>
        <v>2021</v>
      </c>
      <c r="C6347" s="2">
        <f t="shared" si="297"/>
        <v>7</v>
      </c>
      <c r="D6347" s="2">
        <v>855</v>
      </c>
      <c r="E6347" t="s">
        <v>4894</v>
      </c>
      <c r="F6347" s="4">
        <v>50141929</v>
      </c>
      <c r="G6347" s="2">
        <v>1068</v>
      </c>
      <c r="I6347" t="s">
        <v>5792</v>
      </c>
      <c r="W6347" t="s">
        <v>5792</v>
      </c>
      <c r="AD6347" t="str">
        <f t="shared" si="299"/>
        <v xml:space="preserve">Šport, ihriská, parky, vnútrobloky </v>
      </c>
    </row>
    <row r="6348" spans="1:30" x14ac:dyDescent="0.3">
      <c r="A6348" s="3">
        <v>44300</v>
      </c>
      <c r="B6348" s="2">
        <f t="shared" si="298"/>
        <v>2021</v>
      </c>
      <c r="C6348" s="2">
        <f t="shared" si="297"/>
        <v>4</v>
      </c>
      <c r="D6348" s="2">
        <v>390</v>
      </c>
      <c r="E6348" t="s">
        <v>5338</v>
      </c>
      <c r="F6348" s="4">
        <v>50141929</v>
      </c>
      <c r="G6348" s="2">
        <v>42</v>
      </c>
      <c r="I6348" t="s">
        <v>5792</v>
      </c>
      <c r="W6348" t="s">
        <v>5792</v>
      </c>
      <c r="AD6348" t="str">
        <f t="shared" si="299"/>
        <v xml:space="preserve">Šport, ihriská, parky, vnútrobloky </v>
      </c>
    </row>
    <row r="6349" spans="1:30" x14ac:dyDescent="0.3">
      <c r="A6349" s="3">
        <v>44278</v>
      </c>
      <c r="B6349" s="2">
        <f t="shared" si="298"/>
        <v>2021</v>
      </c>
      <c r="C6349" s="2">
        <f t="shared" si="297"/>
        <v>3</v>
      </c>
      <c r="D6349" s="2">
        <v>319</v>
      </c>
      <c r="E6349" t="s">
        <v>5428</v>
      </c>
      <c r="F6349" s="4">
        <v>50141929</v>
      </c>
      <c r="G6349" s="2">
        <v>420</v>
      </c>
      <c r="I6349" t="s">
        <v>5792</v>
      </c>
      <c r="W6349" t="s">
        <v>5792</v>
      </c>
      <c r="AD6349" t="str">
        <f t="shared" si="299"/>
        <v xml:space="preserve">Šport, ihriská, parky, vnútrobloky </v>
      </c>
    </row>
    <row r="6350" spans="1:30" x14ac:dyDescent="0.3">
      <c r="A6350" s="3">
        <v>45306</v>
      </c>
      <c r="B6350" s="2">
        <f t="shared" si="298"/>
        <v>2024</v>
      </c>
      <c r="C6350" s="2">
        <f t="shared" si="297"/>
        <v>1</v>
      </c>
      <c r="D6350" s="2">
        <v>1627</v>
      </c>
      <c r="E6350" t="s">
        <v>66</v>
      </c>
      <c r="F6350" s="4">
        <v>50195697</v>
      </c>
      <c r="G6350" s="2">
        <v>2271.6</v>
      </c>
      <c r="I6350" t="s">
        <v>5792</v>
      </c>
      <c r="O6350" t="s">
        <v>5792</v>
      </c>
      <c r="AD6350" t="str">
        <f t="shared" si="299"/>
        <v xml:space="preserve">Marketing, benefity, občerstvenie </v>
      </c>
    </row>
    <row r="6351" spans="1:30" x14ac:dyDescent="0.3">
      <c r="A6351" s="3">
        <v>45306</v>
      </c>
      <c r="B6351" s="2">
        <f t="shared" si="298"/>
        <v>2024</v>
      </c>
      <c r="C6351" s="2">
        <f t="shared" si="297"/>
        <v>1</v>
      </c>
      <c r="D6351" s="2">
        <v>1626</v>
      </c>
      <c r="E6351" t="s">
        <v>67</v>
      </c>
      <c r="F6351" s="4">
        <v>50195697</v>
      </c>
      <c r="G6351" s="2">
        <v>3372</v>
      </c>
      <c r="I6351" t="s">
        <v>5792</v>
      </c>
      <c r="O6351" t="s">
        <v>5792</v>
      </c>
      <c r="AD6351" t="str">
        <f t="shared" si="299"/>
        <v xml:space="preserve">Marketing, benefity, občerstvenie </v>
      </c>
    </row>
    <row r="6352" spans="1:30" x14ac:dyDescent="0.3">
      <c r="A6352" s="3">
        <v>45302</v>
      </c>
      <c r="B6352" s="2">
        <f t="shared" si="298"/>
        <v>2024</v>
      </c>
      <c r="C6352" s="2">
        <f t="shared" si="297"/>
        <v>1</v>
      </c>
      <c r="D6352" s="2">
        <v>1527</v>
      </c>
      <c r="E6352" t="s">
        <v>85</v>
      </c>
      <c r="F6352" s="4">
        <v>50195697</v>
      </c>
      <c r="G6352" s="2">
        <v>1866</v>
      </c>
      <c r="I6352" t="s">
        <v>5792</v>
      </c>
      <c r="O6352" t="s">
        <v>5792</v>
      </c>
      <c r="AD6352" t="str">
        <f t="shared" si="299"/>
        <v xml:space="preserve">Marketing, benefity, občerstvenie </v>
      </c>
    </row>
    <row r="6353" spans="1:30" x14ac:dyDescent="0.3">
      <c r="A6353" s="3">
        <v>45288</v>
      </c>
      <c r="B6353" s="2">
        <f t="shared" si="298"/>
        <v>2023</v>
      </c>
      <c r="C6353" s="2">
        <f t="shared" si="297"/>
        <v>12</v>
      </c>
      <c r="D6353" s="2">
        <v>1441</v>
      </c>
      <c r="E6353" t="s">
        <v>145</v>
      </c>
      <c r="F6353" s="4">
        <v>50232622</v>
      </c>
      <c r="G6353" s="2">
        <v>5971.12</v>
      </c>
      <c r="I6353" t="s">
        <v>5792</v>
      </c>
      <c r="K6353" t="s">
        <v>5792</v>
      </c>
      <c r="AD6353" t="str">
        <f t="shared" si="299"/>
        <v xml:space="preserve">Investícia a údržba majetku </v>
      </c>
    </row>
    <row r="6354" spans="1:30" x14ac:dyDescent="0.3">
      <c r="A6354" s="3">
        <v>44721</v>
      </c>
      <c r="B6354" s="2">
        <f t="shared" si="298"/>
        <v>2022</v>
      </c>
      <c r="C6354" s="2">
        <f t="shared" si="297"/>
        <v>6</v>
      </c>
      <c r="D6354">
        <v>659</v>
      </c>
      <c r="E6354" t="s">
        <v>3260</v>
      </c>
      <c r="F6354" s="4">
        <v>50232622</v>
      </c>
      <c r="G6354" s="2">
        <v>11946.5</v>
      </c>
      <c r="I6354" t="s">
        <v>5792</v>
      </c>
      <c r="K6354" t="s">
        <v>5792</v>
      </c>
      <c r="AD6354" t="str">
        <f t="shared" si="299"/>
        <v xml:space="preserve">Investícia a údržba majetku </v>
      </c>
    </row>
    <row r="6355" spans="1:30" x14ac:dyDescent="0.3">
      <c r="A6355" s="3">
        <v>44916</v>
      </c>
      <c r="B6355" s="2">
        <f t="shared" si="298"/>
        <v>2022</v>
      </c>
      <c r="C6355" s="2">
        <f t="shared" si="297"/>
        <v>12</v>
      </c>
      <c r="D6355">
        <v>1755</v>
      </c>
      <c r="E6355" t="s">
        <v>2326</v>
      </c>
      <c r="F6355" s="4">
        <v>50244370</v>
      </c>
      <c r="G6355" s="2">
        <v>139.5</v>
      </c>
      <c r="H6355" t="s">
        <v>5792</v>
      </c>
      <c r="M6355" t="s">
        <v>5792</v>
      </c>
      <c r="AD6355" t="str">
        <f t="shared" si="299"/>
        <v xml:space="preserve">Dôchodci </v>
      </c>
    </row>
    <row r="6356" spans="1:30" x14ac:dyDescent="0.3">
      <c r="A6356" s="3">
        <v>44893</v>
      </c>
      <c r="B6356" s="2">
        <f t="shared" si="298"/>
        <v>2022</v>
      </c>
      <c r="C6356" s="2">
        <f t="shared" si="297"/>
        <v>11</v>
      </c>
      <c r="D6356">
        <v>1583</v>
      </c>
      <c r="E6356" t="s">
        <v>2515</v>
      </c>
      <c r="F6356" s="4">
        <v>50244370</v>
      </c>
      <c r="G6356" s="2">
        <v>135.69999999999999</v>
      </c>
      <c r="H6356" t="s">
        <v>5792</v>
      </c>
      <c r="M6356" t="s">
        <v>5792</v>
      </c>
      <c r="AD6356" t="str">
        <f t="shared" si="299"/>
        <v xml:space="preserve">Dôchodci </v>
      </c>
    </row>
    <row r="6357" spans="1:30" x14ac:dyDescent="0.3">
      <c r="A6357" s="3">
        <v>44853</v>
      </c>
      <c r="B6357" s="2">
        <f t="shared" si="298"/>
        <v>2022</v>
      </c>
      <c r="C6357" s="2">
        <f t="shared" si="297"/>
        <v>10</v>
      </c>
      <c r="D6357">
        <v>1382</v>
      </c>
      <c r="E6357" t="s">
        <v>2697</v>
      </c>
      <c r="F6357" s="4">
        <v>50244370</v>
      </c>
      <c r="G6357" s="2">
        <v>150</v>
      </c>
      <c r="H6357" t="s">
        <v>5792</v>
      </c>
      <c r="M6357" t="s">
        <v>5792</v>
      </c>
      <c r="AD6357" t="str">
        <f t="shared" si="299"/>
        <v xml:space="preserve">Dôchodci </v>
      </c>
    </row>
    <row r="6358" spans="1:30" x14ac:dyDescent="0.3">
      <c r="A6358" s="3">
        <v>44823</v>
      </c>
      <c r="B6358" s="2">
        <f t="shared" si="298"/>
        <v>2022</v>
      </c>
      <c r="C6358" s="2">
        <f t="shared" si="297"/>
        <v>9</v>
      </c>
      <c r="D6358">
        <v>1213</v>
      </c>
      <c r="E6358" t="s">
        <v>2824</v>
      </c>
      <c r="F6358" s="4">
        <v>50244370</v>
      </c>
      <c r="G6358" s="2">
        <v>97.5</v>
      </c>
      <c r="H6358" t="s">
        <v>5792</v>
      </c>
      <c r="M6358" t="s">
        <v>5792</v>
      </c>
      <c r="AD6358" t="str">
        <f t="shared" si="299"/>
        <v xml:space="preserve">Dôchodci </v>
      </c>
    </row>
    <row r="6359" spans="1:30" x14ac:dyDescent="0.3">
      <c r="A6359" s="3">
        <v>44784</v>
      </c>
      <c r="B6359" s="2">
        <f t="shared" si="298"/>
        <v>2022</v>
      </c>
      <c r="C6359" s="2">
        <f t="shared" si="297"/>
        <v>8</v>
      </c>
      <c r="D6359">
        <v>1061</v>
      </c>
      <c r="E6359" t="s">
        <v>2964</v>
      </c>
      <c r="F6359" s="4">
        <v>50244370</v>
      </c>
      <c r="G6359" s="2">
        <v>144.5</v>
      </c>
      <c r="H6359" t="s">
        <v>5792</v>
      </c>
      <c r="M6359" t="s">
        <v>5792</v>
      </c>
      <c r="AD6359" t="str">
        <f t="shared" si="299"/>
        <v xml:space="preserve">Dôchodci </v>
      </c>
    </row>
    <row r="6360" spans="1:30" x14ac:dyDescent="0.3">
      <c r="A6360" s="3">
        <v>44761</v>
      </c>
      <c r="B6360" s="2">
        <f t="shared" si="298"/>
        <v>2022</v>
      </c>
      <c r="C6360" s="2">
        <f t="shared" si="297"/>
        <v>7</v>
      </c>
      <c r="D6360">
        <v>944</v>
      </c>
      <c r="E6360" t="s">
        <v>3072</v>
      </c>
      <c r="F6360" s="4">
        <v>50244370</v>
      </c>
      <c r="G6360" s="2">
        <v>61</v>
      </c>
      <c r="H6360" t="s">
        <v>5792</v>
      </c>
      <c r="M6360" t="s">
        <v>5792</v>
      </c>
      <c r="AD6360" t="str">
        <f t="shared" si="299"/>
        <v xml:space="preserve">Dôchodci </v>
      </c>
    </row>
    <row r="6361" spans="1:30" x14ac:dyDescent="0.3">
      <c r="A6361" s="3">
        <v>44726</v>
      </c>
      <c r="B6361" s="2">
        <f t="shared" si="298"/>
        <v>2022</v>
      </c>
      <c r="C6361" s="2">
        <f t="shared" si="297"/>
        <v>6</v>
      </c>
      <c r="D6361">
        <v>747</v>
      </c>
      <c r="E6361" t="s">
        <v>3224</v>
      </c>
      <c r="F6361" s="4">
        <v>50244370</v>
      </c>
      <c r="G6361" s="2">
        <v>43</v>
      </c>
      <c r="H6361" t="s">
        <v>5792</v>
      </c>
      <c r="M6361" t="s">
        <v>5792</v>
      </c>
      <c r="AD6361" t="str">
        <f t="shared" si="299"/>
        <v xml:space="preserve">Dôchodci </v>
      </c>
    </row>
    <row r="6362" spans="1:30" x14ac:dyDescent="0.3">
      <c r="A6362" s="3">
        <v>44698</v>
      </c>
      <c r="B6362" s="2">
        <f t="shared" si="298"/>
        <v>2022</v>
      </c>
      <c r="C6362" s="2">
        <f t="shared" si="297"/>
        <v>5</v>
      </c>
      <c r="D6362">
        <v>653</v>
      </c>
      <c r="E6362" t="s">
        <v>3361</v>
      </c>
      <c r="F6362" s="4">
        <v>50244370</v>
      </c>
      <c r="G6362" s="2">
        <v>74</v>
      </c>
      <c r="H6362" t="s">
        <v>5792</v>
      </c>
      <c r="M6362" t="s">
        <v>5792</v>
      </c>
      <c r="AD6362" t="str">
        <f t="shared" si="299"/>
        <v xml:space="preserve">Dôchodci </v>
      </c>
    </row>
    <row r="6363" spans="1:30" x14ac:dyDescent="0.3">
      <c r="A6363" s="3">
        <v>44671</v>
      </c>
      <c r="B6363" s="2">
        <f t="shared" si="298"/>
        <v>2022</v>
      </c>
      <c r="C6363" s="2">
        <f t="shared" si="297"/>
        <v>4</v>
      </c>
      <c r="D6363">
        <v>424</v>
      </c>
      <c r="E6363" t="s">
        <v>3508</v>
      </c>
      <c r="F6363" s="4">
        <v>50244370</v>
      </c>
      <c r="G6363" s="2">
        <v>99.6</v>
      </c>
      <c r="H6363" t="s">
        <v>5792</v>
      </c>
      <c r="M6363" t="s">
        <v>5792</v>
      </c>
      <c r="AD6363" t="str">
        <f t="shared" si="299"/>
        <v xml:space="preserve">Dôchodci </v>
      </c>
    </row>
    <row r="6364" spans="1:30" x14ac:dyDescent="0.3">
      <c r="A6364" s="3">
        <v>44631</v>
      </c>
      <c r="B6364" s="2">
        <f t="shared" si="298"/>
        <v>2022</v>
      </c>
      <c r="C6364" s="2">
        <f t="shared" si="297"/>
        <v>3</v>
      </c>
      <c r="D6364">
        <v>229</v>
      </c>
      <c r="E6364" t="s">
        <v>3689</v>
      </c>
      <c r="F6364" s="4">
        <v>50244370</v>
      </c>
      <c r="G6364" s="2">
        <v>91.5</v>
      </c>
      <c r="H6364" t="s">
        <v>5792</v>
      </c>
      <c r="M6364" t="s">
        <v>5792</v>
      </c>
      <c r="AD6364" t="str">
        <f t="shared" si="299"/>
        <v xml:space="preserve">Dôchodci </v>
      </c>
    </row>
    <row r="6365" spans="1:30" x14ac:dyDescent="0.3">
      <c r="A6365" s="3">
        <v>44607</v>
      </c>
      <c r="B6365" s="2">
        <f t="shared" si="298"/>
        <v>2022</v>
      </c>
      <c r="C6365" s="2">
        <f t="shared" si="297"/>
        <v>2</v>
      </c>
      <c r="D6365">
        <v>114</v>
      </c>
      <c r="E6365" t="s">
        <v>3788</v>
      </c>
      <c r="F6365" s="4">
        <v>50244370</v>
      </c>
      <c r="G6365" s="2">
        <v>69</v>
      </c>
      <c r="H6365" t="s">
        <v>5792</v>
      </c>
      <c r="M6365" t="s">
        <v>5792</v>
      </c>
      <c r="AD6365" t="str">
        <f t="shared" si="299"/>
        <v xml:space="preserve">Dôchodci </v>
      </c>
    </row>
    <row r="6366" spans="1:30" x14ac:dyDescent="0.3">
      <c r="A6366" s="3">
        <v>44575</v>
      </c>
      <c r="B6366" s="2">
        <f t="shared" si="298"/>
        <v>2022</v>
      </c>
      <c r="C6366" s="2">
        <f t="shared" si="297"/>
        <v>1</v>
      </c>
      <c r="D6366">
        <v>1979</v>
      </c>
      <c r="E6366" t="s">
        <v>3956</v>
      </c>
      <c r="F6366" s="4">
        <v>50244370</v>
      </c>
      <c r="G6366" s="2">
        <v>55.6</v>
      </c>
      <c r="H6366" t="s">
        <v>5792</v>
      </c>
      <c r="M6366" t="s">
        <v>5792</v>
      </c>
      <c r="AD6366" t="str">
        <f t="shared" si="299"/>
        <v xml:space="preserve">Dôchodci </v>
      </c>
    </row>
    <row r="6367" spans="1:30" x14ac:dyDescent="0.3">
      <c r="A6367" s="3">
        <v>44545</v>
      </c>
      <c r="B6367" s="2">
        <f t="shared" si="298"/>
        <v>2021</v>
      </c>
      <c r="C6367" s="2">
        <f t="shared" si="297"/>
        <v>12</v>
      </c>
      <c r="D6367" s="2">
        <v>1765</v>
      </c>
      <c r="E6367" t="s">
        <v>4193</v>
      </c>
      <c r="F6367" s="4">
        <v>50244370</v>
      </c>
      <c r="G6367" s="2">
        <v>100.4</v>
      </c>
      <c r="H6367" t="s">
        <v>5792</v>
      </c>
      <c r="M6367" t="s">
        <v>5792</v>
      </c>
      <c r="AD6367" t="str">
        <f t="shared" si="299"/>
        <v xml:space="preserve">Dôchodci </v>
      </c>
    </row>
    <row r="6368" spans="1:30" x14ac:dyDescent="0.3">
      <c r="A6368" s="3">
        <v>44516</v>
      </c>
      <c r="B6368" s="2">
        <f t="shared" si="298"/>
        <v>2021</v>
      </c>
      <c r="C6368" s="2">
        <f t="shared" si="297"/>
        <v>11</v>
      </c>
      <c r="D6368" s="2">
        <v>1652</v>
      </c>
      <c r="E6368" t="s">
        <v>4316</v>
      </c>
      <c r="F6368" s="4">
        <v>50244370</v>
      </c>
      <c r="G6368" s="2">
        <v>138.69999999999999</v>
      </c>
      <c r="H6368" t="s">
        <v>5792</v>
      </c>
      <c r="M6368" t="s">
        <v>5792</v>
      </c>
      <c r="AD6368" t="str">
        <f t="shared" si="299"/>
        <v xml:space="preserve">Dôchodci </v>
      </c>
    </row>
    <row r="6369" spans="1:30" x14ac:dyDescent="0.3">
      <c r="A6369" s="3">
        <v>44484</v>
      </c>
      <c r="B6369" s="2">
        <f t="shared" si="298"/>
        <v>2021</v>
      </c>
      <c r="C6369" s="2">
        <f t="shared" si="297"/>
        <v>10</v>
      </c>
      <c r="D6369" s="2">
        <v>1403</v>
      </c>
      <c r="E6369" t="s">
        <v>4487</v>
      </c>
      <c r="F6369" s="4">
        <v>50244370</v>
      </c>
      <c r="G6369" s="2">
        <v>146.4</v>
      </c>
      <c r="H6369" t="s">
        <v>5792</v>
      </c>
      <c r="M6369" t="s">
        <v>5792</v>
      </c>
      <c r="AD6369" t="str">
        <f t="shared" si="299"/>
        <v xml:space="preserve">Dôchodci </v>
      </c>
    </row>
    <row r="6370" spans="1:30" x14ac:dyDescent="0.3">
      <c r="A6370" s="3">
        <v>44452</v>
      </c>
      <c r="B6370" s="2">
        <f t="shared" si="298"/>
        <v>2021</v>
      </c>
      <c r="C6370" s="2">
        <f t="shared" si="297"/>
        <v>9</v>
      </c>
      <c r="D6370" s="2">
        <v>1241</v>
      </c>
      <c r="E6370" t="s">
        <v>4635</v>
      </c>
      <c r="F6370" s="4">
        <v>50244370</v>
      </c>
      <c r="G6370" s="2">
        <v>115.9</v>
      </c>
      <c r="H6370" t="s">
        <v>5792</v>
      </c>
      <c r="M6370" t="s">
        <v>5792</v>
      </c>
      <c r="AD6370" t="str">
        <f t="shared" si="299"/>
        <v xml:space="preserve">Dôchodci </v>
      </c>
    </row>
    <row r="6371" spans="1:30" x14ac:dyDescent="0.3">
      <c r="A6371" s="3">
        <v>44418</v>
      </c>
      <c r="B6371" s="2">
        <f t="shared" si="298"/>
        <v>2021</v>
      </c>
      <c r="C6371" s="2">
        <f t="shared" si="297"/>
        <v>8</v>
      </c>
      <c r="D6371" s="2">
        <v>1087</v>
      </c>
      <c r="E6371" t="s">
        <v>4779</v>
      </c>
      <c r="F6371" s="4">
        <v>50244370</v>
      </c>
      <c r="G6371" s="2">
        <v>103.4</v>
      </c>
      <c r="H6371" t="s">
        <v>5792</v>
      </c>
      <c r="M6371" t="s">
        <v>5792</v>
      </c>
      <c r="AD6371" t="str">
        <f t="shared" si="299"/>
        <v xml:space="preserve">Dôchodci </v>
      </c>
    </row>
    <row r="6372" spans="1:30" x14ac:dyDescent="0.3">
      <c r="A6372" s="3">
        <v>44413</v>
      </c>
      <c r="B6372" s="2">
        <f t="shared" si="298"/>
        <v>2021</v>
      </c>
      <c r="C6372" s="2">
        <f t="shared" si="297"/>
        <v>8</v>
      </c>
      <c r="D6372" s="2">
        <v>1061</v>
      </c>
      <c r="E6372" t="s">
        <v>4792</v>
      </c>
      <c r="F6372" s="4">
        <v>50244370</v>
      </c>
      <c r="G6372" s="2">
        <v>83</v>
      </c>
      <c r="H6372" t="s">
        <v>5792</v>
      </c>
      <c r="M6372" t="s">
        <v>5792</v>
      </c>
      <c r="AD6372" t="str">
        <f t="shared" si="299"/>
        <v xml:space="preserve">Dôchodci </v>
      </c>
    </row>
    <row r="6373" spans="1:30" x14ac:dyDescent="0.3">
      <c r="A6373" s="3">
        <v>44396</v>
      </c>
      <c r="B6373" s="2">
        <f t="shared" si="298"/>
        <v>2021</v>
      </c>
      <c r="C6373" s="2">
        <f t="shared" si="297"/>
        <v>7</v>
      </c>
      <c r="D6373" s="2">
        <v>892</v>
      </c>
      <c r="E6373" t="s">
        <v>4947</v>
      </c>
      <c r="F6373" s="4">
        <v>50244370</v>
      </c>
      <c r="G6373" s="2">
        <v>149.4</v>
      </c>
      <c r="H6373" t="s">
        <v>5792</v>
      </c>
      <c r="M6373" t="s">
        <v>5792</v>
      </c>
      <c r="AD6373" t="str">
        <f t="shared" si="299"/>
        <v xml:space="preserve">Dôchodci </v>
      </c>
    </row>
    <row r="6374" spans="1:30" x14ac:dyDescent="0.3">
      <c r="A6374" s="3">
        <v>44329</v>
      </c>
      <c r="B6374" s="2">
        <f t="shared" si="298"/>
        <v>2021</v>
      </c>
      <c r="C6374" s="2">
        <f t="shared" si="297"/>
        <v>5</v>
      </c>
      <c r="D6374" s="2">
        <v>589</v>
      </c>
      <c r="E6374" t="s">
        <v>5172</v>
      </c>
      <c r="F6374" s="4">
        <v>50244370</v>
      </c>
      <c r="G6374" s="2">
        <v>68.3</v>
      </c>
      <c r="H6374" t="s">
        <v>5792</v>
      </c>
      <c r="M6374" t="s">
        <v>5792</v>
      </c>
      <c r="AD6374" t="str">
        <f t="shared" si="299"/>
        <v xml:space="preserve">Dôchodci </v>
      </c>
    </row>
    <row r="6375" spans="1:30" x14ac:dyDescent="0.3">
      <c r="A6375" s="3">
        <v>44302</v>
      </c>
      <c r="B6375" s="2">
        <f t="shared" si="298"/>
        <v>2021</v>
      </c>
      <c r="C6375" s="2">
        <f t="shared" si="297"/>
        <v>4</v>
      </c>
      <c r="D6375" s="2">
        <v>411</v>
      </c>
      <c r="E6375" t="s">
        <v>5323</v>
      </c>
      <c r="F6375" s="4">
        <v>50244370</v>
      </c>
      <c r="G6375" s="2">
        <v>95.3</v>
      </c>
      <c r="H6375" t="s">
        <v>5792</v>
      </c>
      <c r="M6375" t="s">
        <v>5792</v>
      </c>
      <c r="AD6375" t="str">
        <f t="shared" si="299"/>
        <v xml:space="preserve">Dôchodci </v>
      </c>
    </row>
    <row r="6376" spans="1:30" x14ac:dyDescent="0.3">
      <c r="A6376" s="3">
        <v>44272</v>
      </c>
      <c r="B6376" s="2">
        <f t="shared" si="298"/>
        <v>2021</v>
      </c>
      <c r="C6376" s="2">
        <f t="shared" si="297"/>
        <v>3</v>
      </c>
      <c r="D6376" s="2">
        <v>226</v>
      </c>
      <c r="E6376" t="s">
        <v>5487</v>
      </c>
      <c r="F6376" s="4">
        <v>50244370</v>
      </c>
      <c r="G6376" s="2">
        <v>100</v>
      </c>
      <c r="H6376" t="s">
        <v>5792</v>
      </c>
      <c r="M6376" t="s">
        <v>5792</v>
      </c>
      <c r="AD6376" t="str">
        <f t="shared" si="299"/>
        <v xml:space="preserve">Dôchodci </v>
      </c>
    </row>
    <row r="6377" spans="1:30" x14ac:dyDescent="0.3">
      <c r="A6377" s="3">
        <v>44242</v>
      </c>
      <c r="B6377" s="2">
        <f t="shared" si="298"/>
        <v>2021</v>
      </c>
      <c r="C6377" s="2">
        <f t="shared" si="297"/>
        <v>2</v>
      </c>
      <c r="D6377" s="2">
        <v>94</v>
      </c>
      <c r="E6377" t="s">
        <v>5613</v>
      </c>
      <c r="F6377" s="4">
        <v>50244370</v>
      </c>
      <c r="G6377" s="2">
        <v>53.2</v>
      </c>
      <c r="H6377" t="s">
        <v>5792</v>
      </c>
      <c r="M6377" t="s">
        <v>5792</v>
      </c>
      <c r="AD6377" t="str">
        <f t="shared" si="299"/>
        <v xml:space="preserve">Dôchodci </v>
      </c>
    </row>
    <row r="6378" spans="1:30" x14ac:dyDescent="0.3">
      <c r="A6378" s="3">
        <v>44211</v>
      </c>
      <c r="B6378" s="2">
        <f t="shared" si="298"/>
        <v>2021</v>
      </c>
      <c r="C6378" s="2">
        <f t="shared" si="297"/>
        <v>1</v>
      </c>
      <c r="D6378" s="2">
        <v>2295</v>
      </c>
      <c r="E6378" t="s">
        <v>5764</v>
      </c>
      <c r="F6378" s="4">
        <v>50244370</v>
      </c>
      <c r="G6378" s="2">
        <v>88.8</v>
      </c>
      <c r="H6378" t="s">
        <v>5792</v>
      </c>
      <c r="M6378" t="s">
        <v>5792</v>
      </c>
      <c r="AD6378" t="str">
        <f t="shared" si="299"/>
        <v xml:space="preserve">Dôchodci </v>
      </c>
    </row>
    <row r="6379" spans="1:30" x14ac:dyDescent="0.3">
      <c r="A6379" s="3">
        <v>44560</v>
      </c>
      <c r="B6379" s="2">
        <f t="shared" si="298"/>
        <v>2021</v>
      </c>
      <c r="C6379" s="2">
        <f t="shared" si="297"/>
        <v>12</v>
      </c>
      <c r="D6379" s="2">
        <v>1879</v>
      </c>
      <c r="E6379" t="s">
        <v>4022</v>
      </c>
      <c r="F6379" s="4">
        <v>50272241</v>
      </c>
      <c r="G6379" s="2">
        <v>3690</v>
      </c>
      <c r="I6379" t="s">
        <v>5792</v>
      </c>
      <c r="S6379" t="s">
        <v>5792</v>
      </c>
      <c r="AD6379" t="str">
        <f t="shared" si="299"/>
        <v xml:space="preserve">Územné plány </v>
      </c>
    </row>
    <row r="6380" spans="1:30" x14ac:dyDescent="0.3">
      <c r="A6380" s="3">
        <v>44560</v>
      </c>
      <c r="B6380" s="2">
        <f t="shared" si="298"/>
        <v>2021</v>
      </c>
      <c r="C6380" s="2">
        <f t="shared" si="297"/>
        <v>12</v>
      </c>
      <c r="D6380" s="2">
        <v>1878</v>
      </c>
      <c r="E6380" t="s">
        <v>4023</v>
      </c>
      <c r="F6380" s="4">
        <v>50272241</v>
      </c>
      <c r="G6380" s="2">
        <v>3690</v>
      </c>
      <c r="I6380" t="s">
        <v>5792</v>
      </c>
      <c r="S6380" t="s">
        <v>5792</v>
      </c>
      <c r="AD6380" t="str">
        <f t="shared" si="299"/>
        <v xml:space="preserve">Územné plány </v>
      </c>
    </row>
    <row r="6381" spans="1:30" x14ac:dyDescent="0.3">
      <c r="A6381" s="3">
        <v>44396</v>
      </c>
      <c r="B6381" s="2">
        <f t="shared" si="298"/>
        <v>2021</v>
      </c>
      <c r="C6381" s="2">
        <f t="shared" si="297"/>
        <v>7</v>
      </c>
      <c r="D6381" s="2">
        <v>841</v>
      </c>
      <c r="E6381" t="s">
        <v>4902</v>
      </c>
      <c r="F6381" s="4">
        <v>50272241</v>
      </c>
      <c r="G6381" s="2">
        <v>4920</v>
      </c>
      <c r="I6381" t="s">
        <v>5792</v>
      </c>
      <c r="S6381" t="s">
        <v>5792</v>
      </c>
      <c r="AD6381" t="str">
        <f t="shared" si="299"/>
        <v xml:space="preserve">Územné plány </v>
      </c>
    </row>
    <row r="6382" spans="1:30" x14ac:dyDescent="0.3">
      <c r="A6382" s="3">
        <v>44396</v>
      </c>
      <c r="B6382" s="2">
        <f t="shared" si="298"/>
        <v>2021</v>
      </c>
      <c r="C6382" s="2">
        <f t="shared" si="297"/>
        <v>7</v>
      </c>
      <c r="D6382" s="2">
        <v>840</v>
      </c>
      <c r="E6382" t="s">
        <v>4903</v>
      </c>
      <c r="F6382" s="4">
        <v>50272241</v>
      </c>
      <c r="G6382" s="2">
        <v>4920</v>
      </c>
      <c r="I6382" t="s">
        <v>5792</v>
      </c>
      <c r="S6382" t="s">
        <v>5792</v>
      </c>
      <c r="AD6382" t="str">
        <f t="shared" si="299"/>
        <v xml:space="preserve">Územné plány </v>
      </c>
    </row>
    <row r="6383" spans="1:30" x14ac:dyDescent="0.3">
      <c r="A6383" s="3">
        <v>45208</v>
      </c>
      <c r="B6383" s="2">
        <f t="shared" si="298"/>
        <v>2023</v>
      </c>
      <c r="C6383" s="2">
        <f t="shared" si="297"/>
        <v>10</v>
      </c>
      <c r="D6383" s="2">
        <v>997</v>
      </c>
      <c r="E6383" t="s">
        <v>855</v>
      </c>
      <c r="F6383" s="4">
        <v>50343084</v>
      </c>
      <c r="G6383" s="2">
        <v>249</v>
      </c>
      <c r="I6383" t="s">
        <v>5792</v>
      </c>
      <c r="K6383" t="s">
        <v>5792</v>
      </c>
      <c r="AD6383" t="str">
        <f t="shared" si="299"/>
        <v xml:space="preserve">Investícia a údržba majetku </v>
      </c>
    </row>
    <row r="6384" spans="1:30" x14ac:dyDescent="0.3">
      <c r="A6384" s="3">
        <v>44973</v>
      </c>
      <c r="B6384" s="2">
        <f t="shared" si="298"/>
        <v>2023</v>
      </c>
      <c r="C6384" s="2">
        <f t="shared" si="297"/>
        <v>2</v>
      </c>
      <c r="D6384" s="2">
        <v>32</v>
      </c>
      <c r="E6384" t="s">
        <v>2035</v>
      </c>
      <c r="F6384" s="4">
        <v>50343084</v>
      </c>
      <c r="G6384" s="2">
        <v>169</v>
      </c>
      <c r="I6384" t="s">
        <v>5792</v>
      </c>
      <c r="K6384" t="s">
        <v>5792</v>
      </c>
      <c r="AD6384" t="str">
        <f t="shared" si="299"/>
        <v xml:space="preserve">Investícia a údržba majetku </v>
      </c>
    </row>
    <row r="6385" spans="1:30" x14ac:dyDescent="0.3">
      <c r="A6385" s="3">
        <v>44817</v>
      </c>
      <c r="B6385" s="2">
        <f t="shared" si="298"/>
        <v>2022</v>
      </c>
      <c r="C6385" s="2">
        <f t="shared" si="297"/>
        <v>9</v>
      </c>
      <c r="D6385">
        <v>1139</v>
      </c>
      <c r="E6385" t="s">
        <v>2853</v>
      </c>
      <c r="F6385" s="4">
        <v>50343084</v>
      </c>
      <c r="G6385" s="2">
        <v>159</v>
      </c>
      <c r="I6385" t="s">
        <v>5792</v>
      </c>
      <c r="K6385" t="s">
        <v>5792</v>
      </c>
      <c r="AD6385" t="str">
        <f t="shared" si="299"/>
        <v xml:space="preserve">Investícia a údržba majetku </v>
      </c>
    </row>
    <row r="6386" spans="1:30" x14ac:dyDescent="0.3">
      <c r="A6386" s="3">
        <v>44516</v>
      </c>
      <c r="B6386" s="2">
        <f t="shared" si="298"/>
        <v>2021</v>
      </c>
      <c r="C6386" s="2">
        <f t="shared" si="297"/>
        <v>11</v>
      </c>
      <c r="D6386" s="2">
        <v>1529</v>
      </c>
      <c r="E6386" t="s">
        <v>4312</v>
      </c>
      <c r="F6386" s="4">
        <v>50343084</v>
      </c>
      <c r="G6386" s="2">
        <v>139</v>
      </c>
      <c r="I6386" t="s">
        <v>5792</v>
      </c>
      <c r="K6386" t="s">
        <v>5792</v>
      </c>
      <c r="AD6386" t="str">
        <f t="shared" si="299"/>
        <v xml:space="preserve">Investícia a údržba majetku </v>
      </c>
    </row>
    <row r="6387" spans="1:30" x14ac:dyDescent="0.3">
      <c r="A6387" s="3">
        <v>44371</v>
      </c>
      <c r="B6387" s="2">
        <f t="shared" si="298"/>
        <v>2021</v>
      </c>
      <c r="C6387" s="2">
        <f t="shared" si="297"/>
        <v>6</v>
      </c>
      <c r="D6387" s="2">
        <v>716</v>
      </c>
      <c r="E6387" t="s">
        <v>4971</v>
      </c>
      <c r="F6387" s="4">
        <v>50343084</v>
      </c>
      <c r="G6387" s="2">
        <v>159</v>
      </c>
      <c r="I6387" t="s">
        <v>5792</v>
      </c>
      <c r="K6387" t="s">
        <v>5792</v>
      </c>
      <c r="AD6387" t="str">
        <f t="shared" si="299"/>
        <v xml:space="preserve">Investícia a údržba majetku </v>
      </c>
    </row>
    <row r="6388" spans="1:30" x14ac:dyDescent="0.3">
      <c r="A6388" s="3">
        <v>44302</v>
      </c>
      <c r="B6388" s="2">
        <f t="shared" si="298"/>
        <v>2021</v>
      </c>
      <c r="C6388" s="2">
        <f t="shared" si="297"/>
        <v>4</v>
      </c>
      <c r="D6388" s="2">
        <v>476</v>
      </c>
      <c r="E6388" t="s">
        <v>5291</v>
      </c>
      <c r="F6388" s="4">
        <v>50343084</v>
      </c>
      <c r="G6388" s="2">
        <v>159</v>
      </c>
      <c r="I6388" t="s">
        <v>5792</v>
      </c>
      <c r="K6388" t="s">
        <v>5792</v>
      </c>
      <c r="AD6388" t="str">
        <f t="shared" si="299"/>
        <v xml:space="preserve">Investícia a údržba majetku </v>
      </c>
    </row>
    <row r="6389" spans="1:30" x14ac:dyDescent="0.3">
      <c r="A6389" s="3">
        <v>44426</v>
      </c>
      <c r="B6389" s="2">
        <f t="shared" si="298"/>
        <v>2021</v>
      </c>
      <c r="C6389" s="2">
        <f t="shared" si="297"/>
        <v>8</v>
      </c>
      <c r="D6389" s="2">
        <v>1100</v>
      </c>
      <c r="E6389" t="s">
        <v>4728</v>
      </c>
      <c r="F6389" s="4">
        <v>50364553</v>
      </c>
      <c r="G6389" s="2">
        <v>220</v>
      </c>
      <c r="I6389" t="s">
        <v>5792</v>
      </c>
      <c r="X6389" t="s">
        <v>5792</v>
      </c>
      <c r="AD6389" t="str">
        <f t="shared" si="299"/>
        <v xml:space="preserve">Školenia, konferencie, semináre, časopisy </v>
      </c>
    </row>
    <row r="6390" spans="1:30" x14ac:dyDescent="0.3">
      <c r="A6390" s="3">
        <v>44490</v>
      </c>
      <c r="B6390" s="2">
        <f t="shared" si="298"/>
        <v>2021</v>
      </c>
      <c r="C6390" s="2">
        <f t="shared" si="297"/>
        <v>10</v>
      </c>
      <c r="D6390" s="2">
        <v>1463</v>
      </c>
      <c r="E6390" t="s">
        <v>4441</v>
      </c>
      <c r="F6390" s="4">
        <v>50461869</v>
      </c>
      <c r="G6390" s="2">
        <v>2988</v>
      </c>
      <c r="H6390" t="s">
        <v>5792</v>
      </c>
      <c r="U6390" t="s">
        <v>5792</v>
      </c>
      <c r="AD6390" t="str">
        <f t="shared" si="299"/>
        <v xml:space="preserve">Doprava </v>
      </c>
    </row>
    <row r="6391" spans="1:30" x14ac:dyDescent="0.3">
      <c r="A6391" s="3">
        <v>44396</v>
      </c>
      <c r="B6391" s="2">
        <f t="shared" si="298"/>
        <v>2021</v>
      </c>
      <c r="C6391" s="2">
        <f t="shared" si="297"/>
        <v>7</v>
      </c>
      <c r="D6391" s="2">
        <v>805</v>
      </c>
      <c r="E6391" t="s">
        <v>4441</v>
      </c>
      <c r="F6391" s="4">
        <v>50461869</v>
      </c>
      <c r="G6391" s="2">
        <v>735.6</v>
      </c>
      <c r="H6391" t="s">
        <v>5792</v>
      </c>
      <c r="U6391" t="s">
        <v>5792</v>
      </c>
      <c r="AD6391" t="str">
        <f t="shared" si="299"/>
        <v xml:space="preserve">Doprava </v>
      </c>
    </row>
    <row r="6392" spans="1:30" x14ac:dyDescent="0.3">
      <c r="A6392" s="3">
        <v>44344</v>
      </c>
      <c r="B6392" s="2">
        <f t="shared" si="298"/>
        <v>2021</v>
      </c>
      <c r="C6392" s="2">
        <f t="shared" si="297"/>
        <v>5</v>
      </c>
      <c r="D6392" s="2">
        <v>662</v>
      </c>
      <c r="E6392" t="s">
        <v>4441</v>
      </c>
      <c r="F6392" s="4">
        <v>50461869</v>
      </c>
      <c r="G6392" s="2">
        <v>2004.96</v>
      </c>
      <c r="H6392" t="s">
        <v>5792</v>
      </c>
      <c r="U6392" t="s">
        <v>5792</v>
      </c>
      <c r="AD6392" t="str">
        <f t="shared" si="299"/>
        <v xml:space="preserve">Doprava </v>
      </c>
    </row>
    <row r="6393" spans="1:30" x14ac:dyDescent="0.3">
      <c r="A6393" s="3">
        <v>44326</v>
      </c>
      <c r="B6393" s="2">
        <f t="shared" si="298"/>
        <v>2021</v>
      </c>
      <c r="C6393" s="2">
        <f t="shared" si="297"/>
        <v>5</v>
      </c>
      <c r="D6393" s="2">
        <v>517</v>
      </c>
      <c r="E6393" t="s">
        <v>4441</v>
      </c>
      <c r="F6393" s="4">
        <v>50461869</v>
      </c>
      <c r="G6393" s="2">
        <v>9971.1</v>
      </c>
      <c r="H6393" t="s">
        <v>5792</v>
      </c>
      <c r="U6393" t="s">
        <v>5792</v>
      </c>
      <c r="AD6393" t="str">
        <f t="shared" si="299"/>
        <v xml:space="preserve">Doprava </v>
      </c>
    </row>
    <row r="6394" spans="1:30" x14ac:dyDescent="0.3">
      <c r="A6394" s="3">
        <v>44278</v>
      </c>
      <c r="B6394" s="2">
        <f t="shared" si="298"/>
        <v>2021</v>
      </c>
      <c r="C6394" s="2">
        <f t="shared" si="297"/>
        <v>3</v>
      </c>
      <c r="D6394" s="2">
        <v>276</v>
      </c>
      <c r="E6394" t="s">
        <v>5414</v>
      </c>
      <c r="F6394" s="4">
        <v>50461869</v>
      </c>
      <c r="G6394" s="2">
        <v>6111.3</v>
      </c>
      <c r="H6394" t="s">
        <v>5792</v>
      </c>
      <c r="U6394" t="s">
        <v>5792</v>
      </c>
      <c r="AD6394" t="str">
        <f t="shared" si="299"/>
        <v xml:space="preserve">Doprava </v>
      </c>
    </row>
    <row r="6395" spans="1:30" x14ac:dyDescent="0.3">
      <c r="A6395" s="3">
        <v>44260</v>
      </c>
      <c r="B6395" s="2">
        <f t="shared" si="298"/>
        <v>2021</v>
      </c>
      <c r="C6395" s="2">
        <f t="shared" si="297"/>
        <v>3</v>
      </c>
      <c r="D6395" s="2">
        <v>143</v>
      </c>
      <c r="E6395" t="s">
        <v>5521</v>
      </c>
      <c r="F6395" s="4">
        <v>50461869</v>
      </c>
      <c r="G6395" s="2">
        <v>3882.72</v>
      </c>
      <c r="H6395" t="s">
        <v>5792</v>
      </c>
      <c r="U6395" t="s">
        <v>5792</v>
      </c>
      <c r="AD6395" t="str">
        <f t="shared" si="299"/>
        <v xml:space="preserve">Doprava </v>
      </c>
    </row>
    <row r="6396" spans="1:30" x14ac:dyDescent="0.3">
      <c r="A6396" s="3">
        <v>44207</v>
      </c>
      <c r="B6396" s="2">
        <f t="shared" si="298"/>
        <v>2021</v>
      </c>
      <c r="C6396" s="2">
        <f t="shared" si="297"/>
        <v>1</v>
      </c>
      <c r="D6396" s="2">
        <v>2248</v>
      </c>
      <c r="E6396" t="s">
        <v>4441</v>
      </c>
      <c r="F6396" s="4">
        <v>50461869</v>
      </c>
      <c r="G6396" s="2">
        <v>2999.76</v>
      </c>
      <c r="H6396" t="s">
        <v>5792</v>
      </c>
      <c r="U6396" t="s">
        <v>5792</v>
      </c>
      <c r="AD6396" t="str">
        <f t="shared" si="299"/>
        <v xml:space="preserve">Doprava </v>
      </c>
    </row>
    <row r="6397" spans="1:30" x14ac:dyDescent="0.3">
      <c r="A6397" s="3">
        <v>44872</v>
      </c>
      <c r="B6397" s="2">
        <f t="shared" si="298"/>
        <v>2022</v>
      </c>
      <c r="C6397" s="2">
        <f t="shared" si="297"/>
        <v>11</v>
      </c>
      <c r="D6397">
        <v>1401</v>
      </c>
      <c r="E6397" t="s">
        <v>2608</v>
      </c>
      <c r="F6397" s="4">
        <v>50486128</v>
      </c>
      <c r="G6397" s="2">
        <v>11400</v>
      </c>
      <c r="I6397" t="s">
        <v>5792</v>
      </c>
      <c r="P6397" t="s">
        <v>5792</v>
      </c>
      <c r="AD6397" t="str">
        <f t="shared" si="299"/>
        <v xml:space="preserve">IT služby, SW, licencie </v>
      </c>
    </row>
    <row r="6398" spans="1:30" x14ac:dyDescent="0.3">
      <c r="A6398" s="3">
        <v>45132</v>
      </c>
      <c r="B6398" s="2">
        <f t="shared" si="298"/>
        <v>2023</v>
      </c>
      <c r="C6398" s="2">
        <f t="shared" si="297"/>
        <v>7</v>
      </c>
      <c r="D6398" s="2">
        <v>695</v>
      </c>
      <c r="E6398" t="s">
        <v>1235</v>
      </c>
      <c r="F6398" s="4">
        <v>50520504</v>
      </c>
      <c r="G6398" s="2">
        <v>1100</v>
      </c>
      <c r="I6398" t="s">
        <v>5792</v>
      </c>
      <c r="K6398" t="s">
        <v>5792</v>
      </c>
      <c r="AD6398" t="str">
        <f t="shared" si="299"/>
        <v xml:space="preserve">Investícia a údržba majetku </v>
      </c>
    </row>
    <row r="6399" spans="1:30" x14ac:dyDescent="0.3">
      <c r="A6399" s="3">
        <v>44763</v>
      </c>
      <c r="B6399" s="2">
        <f t="shared" si="298"/>
        <v>2022</v>
      </c>
      <c r="C6399" s="2">
        <f t="shared" si="297"/>
        <v>7</v>
      </c>
      <c r="D6399">
        <v>848</v>
      </c>
      <c r="E6399" t="s">
        <v>3024</v>
      </c>
      <c r="F6399" s="4">
        <v>50520504</v>
      </c>
      <c r="G6399" s="2">
        <v>16500</v>
      </c>
      <c r="I6399" t="s">
        <v>5792</v>
      </c>
      <c r="K6399" t="s">
        <v>5792</v>
      </c>
      <c r="AD6399" t="str">
        <f t="shared" si="299"/>
        <v xml:space="preserve">Investícia a údržba majetku </v>
      </c>
    </row>
    <row r="6400" spans="1:30" x14ac:dyDescent="0.3">
      <c r="A6400" s="3">
        <v>45302</v>
      </c>
      <c r="B6400" s="2">
        <f t="shared" si="298"/>
        <v>2024</v>
      </c>
      <c r="C6400" s="2">
        <f t="shared" si="297"/>
        <v>1</v>
      </c>
      <c r="D6400" s="2">
        <v>1609</v>
      </c>
      <c r="E6400" t="s">
        <v>105</v>
      </c>
      <c r="F6400" s="4">
        <v>50560671</v>
      </c>
      <c r="G6400" s="2">
        <v>5000</v>
      </c>
      <c r="I6400" t="s">
        <v>5792</v>
      </c>
      <c r="V6400" t="s">
        <v>5792</v>
      </c>
      <c r="AD6400" t="str">
        <f t="shared" si="299"/>
        <v xml:space="preserve">Kultúra </v>
      </c>
    </row>
    <row r="6401" spans="1:30" x14ac:dyDescent="0.3">
      <c r="A6401" s="3">
        <v>44545</v>
      </c>
      <c r="B6401" s="2">
        <f t="shared" si="298"/>
        <v>2021</v>
      </c>
      <c r="C6401" s="2">
        <f t="shared" si="297"/>
        <v>12</v>
      </c>
      <c r="D6401" s="2">
        <v>1723</v>
      </c>
      <c r="E6401" t="s">
        <v>4205</v>
      </c>
      <c r="F6401" s="4">
        <v>50579657</v>
      </c>
      <c r="G6401" s="2">
        <v>3240</v>
      </c>
      <c r="I6401" t="s">
        <v>5792</v>
      </c>
      <c r="M6401" t="s">
        <v>5792</v>
      </c>
      <c r="AD6401" t="str">
        <f t="shared" si="299"/>
        <v xml:space="preserve">Dôchodci </v>
      </c>
    </row>
    <row r="6402" spans="1:30" x14ac:dyDescent="0.3">
      <c r="A6402" s="3">
        <v>44691</v>
      </c>
      <c r="B6402" s="2">
        <f t="shared" si="298"/>
        <v>2022</v>
      </c>
      <c r="C6402" s="2">
        <f t="shared" ref="C6402:C6465" si="300">MONTH(A6402)</f>
        <v>5</v>
      </c>
      <c r="D6402">
        <v>638</v>
      </c>
      <c r="E6402" t="s">
        <v>3390</v>
      </c>
      <c r="F6402" s="4">
        <v>50590162</v>
      </c>
      <c r="G6402" s="2">
        <v>246000</v>
      </c>
      <c r="I6402" t="s">
        <v>5792</v>
      </c>
      <c r="K6402" t="s">
        <v>5792</v>
      </c>
      <c r="AD6402" t="str">
        <f t="shared" si="299"/>
        <v xml:space="preserve">Investícia a údržba majetku </v>
      </c>
    </row>
    <row r="6403" spans="1:30" x14ac:dyDescent="0.3">
      <c r="A6403" s="3">
        <v>44853</v>
      </c>
      <c r="B6403" s="2">
        <f t="shared" ref="B6403:B6466" si="301">YEAR(A6403)</f>
        <v>2022</v>
      </c>
      <c r="C6403" s="2">
        <f t="shared" si="300"/>
        <v>10</v>
      </c>
      <c r="D6403">
        <v>1392</v>
      </c>
      <c r="E6403" t="s">
        <v>2694</v>
      </c>
      <c r="F6403" s="4">
        <v>50592530</v>
      </c>
      <c r="G6403" s="2">
        <v>90</v>
      </c>
      <c r="I6403" t="s">
        <v>5792</v>
      </c>
      <c r="V6403" t="s">
        <v>5792</v>
      </c>
      <c r="AD6403" t="str">
        <f t="shared" ref="AD6403:AD6466" si="302">_xlfn.CONCAT(IF($K6403="x",_xlfn.CONCAT($K$1, " "),""),IF($L6403="x",_xlfn.CONCAT($L$1, " "),""),IF($M6403="x",_xlfn.CONCAT($M$1, " "),""),IF($N6403="x",_xlfn.CONCAT($N$1, " "),""),IF($O6403="x",_xlfn.CONCAT($O$1, " "),""),IF($P6403="x",_xlfn.CONCAT($P$1, " "),""),IF($Q6403="x",_xlfn.CONCAT($Q$1, " "),""),IF($R6403="x",_xlfn.CONCAT($R$1, " "),""),IF($S6403="x",_xlfn.CONCAT($S$1, " "),""), IF($T6403="x",_xlfn.CONCAT($T$1, " "),""),IF($U6403="x",_xlfn.CONCAT($U$1, " "),""),IF($V6403="x",_xlfn.CONCAT($V$1, " "),""),IF($W6403="x",_xlfn.CONCAT($W$1, " "),""),IF($X6403="x",_xlfn.CONCAT($X$1, " "),""),IF($Y6403="x",_xlfn.CONCAT($Y$1, " "),""),IF($Z6403="x",_xlfn.CONCAT($Z$1, " "),""),IF($AA6403="x",_xlfn.CONCAT($AA$1, " "),""),IF($AB6403="x",_xlfn.CONCAT($AB$1, " "),""),IF($AC6403="x",_xlfn.CONCAT($AC$1, " "),""))</f>
        <v xml:space="preserve">Kultúra </v>
      </c>
    </row>
    <row r="6404" spans="1:30" x14ac:dyDescent="0.3">
      <c r="A6404" s="3">
        <v>44928</v>
      </c>
      <c r="B6404" s="2">
        <f t="shared" si="301"/>
        <v>2023</v>
      </c>
      <c r="C6404" s="2">
        <f t="shared" si="300"/>
        <v>1</v>
      </c>
      <c r="D6404" s="2">
        <v>1854</v>
      </c>
      <c r="E6404" t="s">
        <v>2238</v>
      </c>
      <c r="F6404" s="4">
        <v>50625781</v>
      </c>
      <c r="G6404" s="2">
        <v>46741.57</v>
      </c>
      <c r="I6404" t="s">
        <v>5792</v>
      </c>
      <c r="K6404" t="s">
        <v>5792</v>
      </c>
      <c r="AD6404" t="str">
        <f t="shared" si="302"/>
        <v xml:space="preserve">Investícia a údržba majetku </v>
      </c>
    </row>
    <row r="6405" spans="1:30" x14ac:dyDescent="0.3">
      <c r="A6405" s="3">
        <v>44907</v>
      </c>
      <c r="B6405" s="2">
        <f t="shared" si="301"/>
        <v>2022</v>
      </c>
      <c r="C6405" s="2">
        <f t="shared" si="300"/>
        <v>12</v>
      </c>
      <c r="D6405">
        <v>1719</v>
      </c>
      <c r="E6405" t="s">
        <v>2420</v>
      </c>
      <c r="F6405" s="4">
        <v>50637819</v>
      </c>
      <c r="G6405" s="2">
        <v>1090.99</v>
      </c>
      <c r="I6405" t="s">
        <v>5792</v>
      </c>
      <c r="N6405" t="s">
        <v>5792</v>
      </c>
      <c r="AD6405" t="str">
        <f t="shared" si="302"/>
        <v xml:space="preserve">ZŠ / MŠ / Jasle </v>
      </c>
    </row>
    <row r="6406" spans="1:30" x14ac:dyDescent="0.3">
      <c r="A6406" s="3">
        <v>44900</v>
      </c>
      <c r="B6406" s="2">
        <f t="shared" si="301"/>
        <v>2022</v>
      </c>
      <c r="C6406" s="2">
        <f t="shared" si="300"/>
        <v>12</v>
      </c>
      <c r="D6406">
        <v>58</v>
      </c>
      <c r="E6406" t="s">
        <v>2445</v>
      </c>
      <c r="F6406" s="4">
        <v>50637819</v>
      </c>
      <c r="G6406" s="2">
        <v>1090.99</v>
      </c>
      <c r="I6406" t="s">
        <v>5792</v>
      </c>
      <c r="N6406" t="s">
        <v>5792</v>
      </c>
      <c r="AD6406" t="str">
        <f t="shared" si="302"/>
        <v xml:space="preserve">ZŠ / MŠ / Jasle </v>
      </c>
    </row>
    <row r="6407" spans="1:30" x14ac:dyDescent="0.3">
      <c r="A6407" s="3">
        <v>45266</v>
      </c>
      <c r="B6407" s="2">
        <f t="shared" si="301"/>
        <v>2023</v>
      </c>
      <c r="C6407" s="2">
        <f t="shared" si="300"/>
        <v>12</v>
      </c>
      <c r="D6407" s="2">
        <v>1394</v>
      </c>
      <c r="E6407" t="s">
        <v>425</v>
      </c>
      <c r="F6407" s="4">
        <v>50671171</v>
      </c>
      <c r="G6407" s="2">
        <v>580</v>
      </c>
      <c r="I6407" t="s">
        <v>5792</v>
      </c>
      <c r="K6407" t="s">
        <v>5792</v>
      </c>
      <c r="AD6407" t="str">
        <f t="shared" si="302"/>
        <v xml:space="preserve">Investícia a údržba majetku </v>
      </c>
    </row>
    <row r="6408" spans="1:30" x14ac:dyDescent="0.3">
      <c r="A6408" s="3">
        <v>45218</v>
      </c>
      <c r="B6408" s="2">
        <f t="shared" si="301"/>
        <v>2023</v>
      </c>
      <c r="C6408" s="2">
        <f t="shared" si="300"/>
        <v>10</v>
      </c>
      <c r="D6408" s="2">
        <v>1154</v>
      </c>
      <c r="E6408" t="s">
        <v>766</v>
      </c>
      <c r="F6408" s="4">
        <v>50671171</v>
      </c>
      <c r="G6408" s="2">
        <v>980</v>
      </c>
      <c r="I6408" t="s">
        <v>5792</v>
      </c>
      <c r="K6408" t="s">
        <v>5792</v>
      </c>
      <c r="AD6408" t="str">
        <f t="shared" si="302"/>
        <v xml:space="preserve">Investícia a údržba majetku </v>
      </c>
    </row>
    <row r="6409" spans="1:30" x14ac:dyDescent="0.3">
      <c r="A6409" s="3">
        <v>44893</v>
      </c>
      <c r="B6409" s="2">
        <f t="shared" si="301"/>
        <v>2022</v>
      </c>
      <c r="C6409" s="2">
        <f t="shared" si="300"/>
        <v>11</v>
      </c>
      <c r="D6409">
        <v>1572</v>
      </c>
      <c r="E6409" t="s">
        <v>2518</v>
      </c>
      <c r="F6409" s="4">
        <v>50680102</v>
      </c>
      <c r="G6409" s="2">
        <v>2587.5</v>
      </c>
      <c r="I6409" t="s">
        <v>5792</v>
      </c>
      <c r="O6409" t="s">
        <v>5792</v>
      </c>
      <c r="AD6409" t="str">
        <f t="shared" si="302"/>
        <v xml:space="preserve">Marketing, benefity, občerstvenie </v>
      </c>
    </row>
    <row r="6410" spans="1:30" x14ac:dyDescent="0.3">
      <c r="A6410" s="3">
        <v>44652</v>
      </c>
      <c r="B6410" s="2">
        <f t="shared" si="301"/>
        <v>2022</v>
      </c>
      <c r="C6410" s="2">
        <f t="shared" si="300"/>
        <v>4</v>
      </c>
      <c r="D6410">
        <v>394</v>
      </c>
      <c r="E6410" t="s">
        <v>3549</v>
      </c>
      <c r="F6410" s="4">
        <v>50685406</v>
      </c>
      <c r="G6410" s="2">
        <v>79</v>
      </c>
      <c r="I6410" t="s">
        <v>5792</v>
      </c>
      <c r="T6410" t="s">
        <v>5792</v>
      </c>
      <c r="X6410" t="s">
        <v>5792</v>
      </c>
      <c r="AD6410" t="str">
        <f t="shared" si="302"/>
        <v xml:space="preserve">Účtovníctvo a personalistika Školenia, konferencie, semináre, časopisy </v>
      </c>
    </row>
    <row r="6411" spans="1:30" x14ac:dyDescent="0.3">
      <c r="A6411" s="3">
        <v>44215</v>
      </c>
      <c r="B6411" s="2">
        <f t="shared" si="301"/>
        <v>2021</v>
      </c>
      <c r="C6411" s="2">
        <f t="shared" si="300"/>
        <v>1</v>
      </c>
      <c r="D6411" s="2">
        <v>2314</v>
      </c>
      <c r="E6411" t="s">
        <v>5753</v>
      </c>
      <c r="F6411" s="4">
        <v>50685406</v>
      </c>
      <c r="G6411" s="2">
        <v>79</v>
      </c>
      <c r="I6411" t="s">
        <v>5792</v>
      </c>
      <c r="R6411" t="s">
        <v>5792</v>
      </c>
      <c r="X6411" t="s">
        <v>5792</v>
      </c>
      <c r="AD6411" t="str">
        <f t="shared" si="302"/>
        <v xml:space="preserve">Právne a porad. služby Školenia, konferencie, semináre, časopisy </v>
      </c>
    </row>
    <row r="6412" spans="1:30" x14ac:dyDescent="0.3">
      <c r="A6412" s="3">
        <v>44959</v>
      </c>
      <c r="B6412" s="2">
        <f t="shared" si="301"/>
        <v>2023</v>
      </c>
      <c r="C6412" s="2">
        <f t="shared" si="300"/>
        <v>2</v>
      </c>
      <c r="D6412" s="2">
        <v>19</v>
      </c>
      <c r="E6412" t="s">
        <v>2086</v>
      </c>
      <c r="F6412" s="4">
        <v>50691228</v>
      </c>
      <c r="G6412" s="2">
        <v>19074.099999999999</v>
      </c>
      <c r="I6412" t="s">
        <v>5792</v>
      </c>
      <c r="Z6412" t="s">
        <v>5792</v>
      </c>
      <c r="AD6412" t="str">
        <f t="shared" si="302"/>
        <v xml:space="preserve">Zeleň a živ. Prostredie </v>
      </c>
    </row>
    <row r="6413" spans="1:30" x14ac:dyDescent="0.3">
      <c r="A6413" s="3">
        <v>44924</v>
      </c>
      <c r="B6413" s="2">
        <f t="shared" si="301"/>
        <v>2022</v>
      </c>
      <c r="C6413" s="2">
        <f t="shared" si="300"/>
        <v>12</v>
      </c>
      <c r="D6413">
        <v>1872</v>
      </c>
      <c r="E6413" t="s">
        <v>2240</v>
      </c>
      <c r="F6413" s="4">
        <v>50698621</v>
      </c>
      <c r="G6413" s="2">
        <v>468</v>
      </c>
      <c r="I6413" t="s">
        <v>5792</v>
      </c>
      <c r="Z6413" t="s">
        <v>5792</v>
      </c>
      <c r="AD6413" t="str">
        <f t="shared" si="302"/>
        <v xml:space="preserve">Zeleň a živ. Prostredie </v>
      </c>
    </row>
    <row r="6414" spans="1:30" x14ac:dyDescent="0.3">
      <c r="A6414" s="3">
        <v>44923</v>
      </c>
      <c r="B6414" s="2">
        <f t="shared" si="301"/>
        <v>2022</v>
      </c>
      <c r="C6414" s="2">
        <f t="shared" si="300"/>
        <v>12</v>
      </c>
      <c r="D6414">
        <v>1764</v>
      </c>
      <c r="E6414" t="s">
        <v>2267</v>
      </c>
      <c r="F6414" s="4">
        <v>50698621</v>
      </c>
      <c r="G6414" s="2">
        <v>18104.11</v>
      </c>
      <c r="I6414" t="s">
        <v>5792</v>
      </c>
      <c r="Z6414" t="s">
        <v>5792</v>
      </c>
      <c r="AD6414" t="str">
        <f t="shared" si="302"/>
        <v xml:space="preserve">Zeleň a živ. Prostredie </v>
      </c>
    </row>
    <row r="6415" spans="1:30" x14ac:dyDescent="0.3">
      <c r="A6415" s="3">
        <v>45117</v>
      </c>
      <c r="B6415" s="2">
        <f t="shared" si="301"/>
        <v>2023</v>
      </c>
      <c r="C6415" s="2">
        <f t="shared" si="300"/>
        <v>7</v>
      </c>
      <c r="D6415" s="2">
        <v>670</v>
      </c>
      <c r="E6415" t="s">
        <v>1356</v>
      </c>
      <c r="F6415" s="4">
        <v>50711466</v>
      </c>
      <c r="G6415" s="2">
        <v>9950</v>
      </c>
      <c r="I6415" t="s">
        <v>5792</v>
      </c>
      <c r="K6415" t="s">
        <v>5792</v>
      </c>
      <c r="AD6415" t="str">
        <f t="shared" si="302"/>
        <v xml:space="preserve">Investícia a údržba majetku </v>
      </c>
    </row>
    <row r="6416" spans="1:30" x14ac:dyDescent="0.3">
      <c r="A6416" s="3">
        <v>44698</v>
      </c>
      <c r="B6416" s="2">
        <f t="shared" si="301"/>
        <v>2022</v>
      </c>
      <c r="C6416" s="2">
        <f t="shared" si="300"/>
        <v>5</v>
      </c>
      <c r="D6416">
        <v>589</v>
      </c>
      <c r="E6416" t="s">
        <v>3358</v>
      </c>
      <c r="F6416" s="4">
        <v>50725904</v>
      </c>
      <c r="G6416" s="2">
        <v>300</v>
      </c>
      <c r="I6416" t="s">
        <v>5792</v>
      </c>
      <c r="V6416" t="s">
        <v>5792</v>
      </c>
      <c r="AD6416" t="str">
        <f t="shared" si="302"/>
        <v xml:space="preserve">Kultúra </v>
      </c>
    </row>
    <row r="6417" spans="1:30" x14ac:dyDescent="0.3">
      <c r="A6417" s="3">
        <v>44637</v>
      </c>
      <c r="B6417" s="2">
        <f t="shared" si="301"/>
        <v>2022</v>
      </c>
      <c r="C6417" s="2">
        <f t="shared" si="300"/>
        <v>3</v>
      </c>
      <c r="D6417">
        <v>307</v>
      </c>
      <c r="E6417" t="s">
        <v>3358</v>
      </c>
      <c r="F6417" s="4">
        <v>50725904</v>
      </c>
      <c r="G6417" s="2">
        <v>400</v>
      </c>
      <c r="I6417" t="s">
        <v>5792</v>
      </c>
      <c r="V6417" t="s">
        <v>5792</v>
      </c>
      <c r="AD6417" t="str">
        <f t="shared" si="302"/>
        <v xml:space="preserve">Kultúra </v>
      </c>
    </row>
    <row r="6418" spans="1:30" x14ac:dyDescent="0.3">
      <c r="A6418" s="3">
        <v>44582</v>
      </c>
      <c r="B6418" s="2">
        <f t="shared" si="301"/>
        <v>2022</v>
      </c>
      <c r="C6418" s="2">
        <f t="shared" si="300"/>
        <v>1</v>
      </c>
      <c r="D6418">
        <v>32</v>
      </c>
      <c r="E6418" t="s">
        <v>3358</v>
      </c>
      <c r="F6418" s="4">
        <v>50725904</v>
      </c>
      <c r="G6418" s="2">
        <v>400</v>
      </c>
      <c r="I6418" t="s">
        <v>5792</v>
      </c>
      <c r="V6418" t="s">
        <v>5792</v>
      </c>
      <c r="AD6418" t="str">
        <f t="shared" si="302"/>
        <v xml:space="preserve">Kultúra </v>
      </c>
    </row>
    <row r="6419" spans="1:30" x14ac:dyDescent="0.3">
      <c r="A6419" s="3">
        <v>45057</v>
      </c>
      <c r="B6419" s="2">
        <f t="shared" si="301"/>
        <v>2023</v>
      </c>
      <c r="C6419" s="2">
        <f t="shared" si="300"/>
        <v>5</v>
      </c>
      <c r="D6419" s="2">
        <v>348</v>
      </c>
      <c r="E6419" t="s">
        <v>1645</v>
      </c>
      <c r="F6419" s="4">
        <v>50731971</v>
      </c>
      <c r="G6419" s="2">
        <v>1000</v>
      </c>
      <c r="I6419" t="s">
        <v>5792</v>
      </c>
      <c r="V6419" t="s">
        <v>5792</v>
      </c>
      <c r="AD6419" t="str">
        <f t="shared" si="302"/>
        <v xml:space="preserve">Kultúra </v>
      </c>
    </row>
    <row r="6420" spans="1:30" x14ac:dyDescent="0.3">
      <c r="A6420" s="3">
        <v>44314</v>
      </c>
      <c r="B6420" s="2">
        <f t="shared" si="301"/>
        <v>2021</v>
      </c>
      <c r="C6420" s="2">
        <f t="shared" si="300"/>
        <v>4</v>
      </c>
      <c r="D6420" s="2">
        <v>442</v>
      </c>
      <c r="E6420" t="s">
        <v>5254</v>
      </c>
      <c r="F6420" s="4">
        <v>50762826</v>
      </c>
      <c r="G6420" s="2">
        <v>1454.4</v>
      </c>
      <c r="H6420" t="s">
        <v>5792</v>
      </c>
      <c r="Z6420" t="s">
        <v>5792</v>
      </c>
      <c r="AD6420" t="str">
        <f t="shared" si="302"/>
        <v xml:space="preserve">Zeleň a živ. Prostredie </v>
      </c>
    </row>
    <row r="6421" spans="1:30" x14ac:dyDescent="0.3">
      <c r="A6421" s="3">
        <v>45274</v>
      </c>
      <c r="B6421" s="2">
        <f t="shared" si="301"/>
        <v>2023</v>
      </c>
      <c r="C6421" s="2">
        <f t="shared" si="300"/>
        <v>12</v>
      </c>
      <c r="D6421" s="2">
        <v>1431</v>
      </c>
      <c r="E6421" t="s">
        <v>341</v>
      </c>
      <c r="F6421" s="4">
        <v>50813331</v>
      </c>
      <c r="G6421" s="2">
        <v>370</v>
      </c>
      <c r="I6421" t="s">
        <v>5792</v>
      </c>
      <c r="X6421" t="s">
        <v>5792</v>
      </c>
      <c r="AD6421" t="str">
        <f t="shared" si="302"/>
        <v xml:space="preserve">Školenia, konferencie, semináre, časopisy </v>
      </c>
    </row>
    <row r="6422" spans="1:30" x14ac:dyDescent="0.3">
      <c r="A6422" s="3">
        <v>45309</v>
      </c>
      <c r="B6422" s="2">
        <f t="shared" si="301"/>
        <v>2024</v>
      </c>
      <c r="C6422" s="2">
        <f t="shared" si="300"/>
        <v>1</v>
      </c>
      <c r="D6422" s="2">
        <v>1550</v>
      </c>
      <c r="E6422" t="s">
        <v>8</v>
      </c>
      <c r="F6422" s="4">
        <v>50852515</v>
      </c>
      <c r="G6422" s="2">
        <v>9360</v>
      </c>
      <c r="I6422" t="s">
        <v>5792</v>
      </c>
      <c r="K6422" t="s">
        <v>5792</v>
      </c>
      <c r="W6422" t="s">
        <v>5792</v>
      </c>
      <c r="AD6422" t="str">
        <f t="shared" si="302"/>
        <v xml:space="preserve">Investícia a údržba majetku Šport, ihriská, parky, vnútrobloky </v>
      </c>
    </row>
    <row r="6423" spans="1:30" x14ac:dyDescent="0.3">
      <c r="A6423" s="3">
        <v>45308</v>
      </c>
      <c r="B6423" s="2">
        <f t="shared" si="301"/>
        <v>2024</v>
      </c>
      <c r="C6423" s="2">
        <f t="shared" si="300"/>
        <v>1</v>
      </c>
      <c r="D6423" s="2">
        <v>1551</v>
      </c>
      <c r="E6423" t="s">
        <v>51</v>
      </c>
      <c r="F6423" s="4">
        <v>50852515</v>
      </c>
      <c r="G6423" s="2">
        <v>9360</v>
      </c>
      <c r="I6423" t="s">
        <v>5792</v>
      </c>
      <c r="K6423" t="s">
        <v>5792</v>
      </c>
      <c r="W6423" t="s">
        <v>5792</v>
      </c>
      <c r="AD6423" t="str">
        <f t="shared" si="302"/>
        <v xml:space="preserve">Investícia a údržba majetku Šport, ihriská, parky, vnútrobloky </v>
      </c>
    </row>
    <row r="6424" spans="1:30" x14ac:dyDescent="0.3">
      <c r="A6424" s="3">
        <v>45308</v>
      </c>
      <c r="B6424" s="2">
        <f t="shared" si="301"/>
        <v>2024</v>
      </c>
      <c r="C6424" s="2">
        <f t="shared" si="300"/>
        <v>1</v>
      </c>
      <c r="D6424" s="2">
        <v>1549</v>
      </c>
      <c r="E6424" t="s">
        <v>52</v>
      </c>
      <c r="F6424" s="4">
        <v>50852515</v>
      </c>
      <c r="G6424" s="2">
        <v>4140</v>
      </c>
      <c r="I6424" t="s">
        <v>5792</v>
      </c>
      <c r="K6424" t="s">
        <v>5792</v>
      </c>
      <c r="W6424" t="s">
        <v>5792</v>
      </c>
      <c r="AD6424" t="str">
        <f t="shared" si="302"/>
        <v xml:space="preserve">Investícia a údržba majetku Šport, ihriská, parky, vnútrobloky </v>
      </c>
    </row>
    <row r="6425" spans="1:30" x14ac:dyDescent="0.3">
      <c r="A6425" s="3">
        <v>45273</v>
      </c>
      <c r="B6425" s="2">
        <f t="shared" si="301"/>
        <v>2023</v>
      </c>
      <c r="C6425" s="2">
        <f t="shared" si="300"/>
        <v>12</v>
      </c>
      <c r="D6425" s="2">
        <v>1434</v>
      </c>
      <c r="E6425" t="s">
        <v>368</v>
      </c>
      <c r="F6425" s="4">
        <v>50852515</v>
      </c>
      <c r="G6425" s="2">
        <v>5990</v>
      </c>
      <c r="I6425" t="s">
        <v>5792</v>
      </c>
      <c r="K6425" t="s">
        <v>5792</v>
      </c>
      <c r="W6425" t="s">
        <v>5792</v>
      </c>
      <c r="AD6425" t="str">
        <f t="shared" si="302"/>
        <v xml:space="preserve">Investícia a údržba majetku Šport, ihriská, parky, vnútrobloky </v>
      </c>
    </row>
    <row r="6426" spans="1:30" x14ac:dyDescent="0.3">
      <c r="A6426" s="3">
        <v>45273</v>
      </c>
      <c r="B6426" s="2">
        <f t="shared" si="301"/>
        <v>2023</v>
      </c>
      <c r="C6426" s="2">
        <f t="shared" si="300"/>
        <v>12</v>
      </c>
      <c r="D6426" s="2">
        <v>1433</v>
      </c>
      <c r="E6426" t="s">
        <v>369</v>
      </c>
      <c r="F6426" s="4">
        <v>50852515</v>
      </c>
      <c r="G6426" s="2">
        <v>5840</v>
      </c>
      <c r="I6426" t="s">
        <v>5792</v>
      </c>
      <c r="K6426" t="s">
        <v>5792</v>
      </c>
      <c r="W6426" t="s">
        <v>5792</v>
      </c>
      <c r="AD6426" t="str">
        <f t="shared" si="302"/>
        <v xml:space="preserve">Investícia a údržba majetku Šport, ihriská, parky, vnútrobloky </v>
      </c>
    </row>
    <row r="6427" spans="1:30" x14ac:dyDescent="0.3">
      <c r="A6427" s="3">
        <v>44893</v>
      </c>
      <c r="B6427" s="2">
        <f t="shared" si="301"/>
        <v>2022</v>
      </c>
      <c r="C6427" s="2">
        <f t="shared" si="300"/>
        <v>11</v>
      </c>
      <c r="D6427">
        <v>1488</v>
      </c>
      <c r="E6427" t="s">
        <v>2491</v>
      </c>
      <c r="F6427" s="4">
        <v>50852515</v>
      </c>
      <c r="G6427" s="2">
        <v>570</v>
      </c>
      <c r="I6427" t="s">
        <v>5792</v>
      </c>
      <c r="K6427" t="s">
        <v>5792</v>
      </c>
      <c r="W6427" t="s">
        <v>5792</v>
      </c>
      <c r="AD6427" t="str">
        <f t="shared" si="302"/>
        <v xml:space="preserve">Investícia a údržba majetku Šport, ihriská, parky, vnútrobloky </v>
      </c>
    </row>
    <row r="6428" spans="1:30" x14ac:dyDescent="0.3">
      <c r="A6428" s="3">
        <v>44875</v>
      </c>
      <c r="B6428" s="2">
        <f t="shared" si="301"/>
        <v>2022</v>
      </c>
      <c r="C6428" s="2">
        <f t="shared" si="300"/>
        <v>11</v>
      </c>
      <c r="D6428">
        <v>1450</v>
      </c>
      <c r="E6428" t="s">
        <v>2572</v>
      </c>
      <c r="F6428" s="4">
        <v>50852515</v>
      </c>
      <c r="G6428" s="2">
        <v>570</v>
      </c>
      <c r="I6428" t="s">
        <v>5792</v>
      </c>
      <c r="K6428" t="s">
        <v>5792</v>
      </c>
      <c r="W6428" t="s">
        <v>5792</v>
      </c>
      <c r="AD6428" t="str">
        <f t="shared" si="302"/>
        <v xml:space="preserve">Investícia a údržba majetku Šport, ihriská, parky, vnútrobloky </v>
      </c>
    </row>
    <row r="6429" spans="1:30" x14ac:dyDescent="0.3">
      <c r="A6429" s="3">
        <v>44875</v>
      </c>
      <c r="B6429" s="2">
        <f t="shared" si="301"/>
        <v>2022</v>
      </c>
      <c r="C6429" s="2">
        <f t="shared" si="300"/>
        <v>11</v>
      </c>
      <c r="D6429">
        <v>1449</v>
      </c>
      <c r="E6429" t="s">
        <v>2573</v>
      </c>
      <c r="F6429" s="4">
        <v>50852515</v>
      </c>
      <c r="G6429" s="2">
        <v>570</v>
      </c>
      <c r="I6429" t="s">
        <v>5792</v>
      </c>
      <c r="K6429" t="s">
        <v>5792</v>
      </c>
      <c r="W6429" t="s">
        <v>5792</v>
      </c>
      <c r="AD6429" t="str">
        <f t="shared" si="302"/>
        <v xml:space="preserve">Investícia a údržba majetku Šport, ihriská, parky, vnútrobloky </v>
      </c>
    </row>
    <row r="6430" spans="1:30" x14ac:dyDescent="0.3">
      <c r="A6430" s="3">
        <v>44561</v>
      </c>
      <c r="B6430" s="2">
        <f t="shared" si="301"/>
        <v>2021</v>
      </c>
      <c r="C6430" s="2">
        <f t="shared" si="300"/>
        <v>12</v>
      </c>
      <c r="D6430" s="2">
        <v>1827</v>
      </c>
      <c r="E6430" t="s">
        <v>4001</v>
      </c>
      <c r="F6430" s="4">
        <v>50852515</v>
      </c>
      <c r="G6430" s="2">
        <v>2600</v>
      </c>
      <c r="I6430" t="s">
        <v>5792</v>
      </c>
      <c r="K6430" t="s">
        <v>5792</v>
      </c>
      <c r="W6430" t="s">
        <v>5792</v>
      </c>
      <c r="AD6430" t="str">
        <f t="shared" si="302"/>
        <v xml:space="preserve">Investícia a údržba majetku Šport, ihriská, parky, vnútrobloky </v>
      </c>
    </row>
    <row r="6431" spans="1:30" x14ac:dyDescent="0.3">
      <c r="A6431" s="3">
        <v>44558</v>
      </c>
      <c r="B6431" s="2">
        <f t="shared" si="301"/>
        <v>2021</v>
      </c>
      <c r="C6431" s="2">
        <f t="shared" si="300"/>
        <v>12</v>
      </c>
      <c r="D6431" s="2">
        <v>1826</v>
      </c>
      <c r="E6431" t="s">
        <v>4092</v>
      </c>
      <c r="F6431" s="4">
        <v>50852515</v>
      </c>
      <c r="G6431" s="2">
        <v>570</v>
      </c>
      <c r="I6431" t="s">
        <v>5792</v>
      </c>
      <c r="K6431" t="s">
        <v>5792</v>
      </c>
      <c r="W6431" t="s">
        <v>5792</v>
      </c>
      <c r="AD6431" t="str">
        <f t="shared" si="302"/>
        <v xml:space="preserve">Investícia a údržba majetku Šport, ihriská, parky, vnútrobloky </v>
      </c>
    </row>
    <row r="6432" spans="1:30" x14ac:dyDescent="0.3">
      <c r="A6432" s="3">
        <v>44340</v>
      </c>
      <c r="B6432" s="2">
        <f t="shared" si="301"/>
        <v>2021</v>
      </c>
      <c r="C6432" s="2">
        <f t="shared" si="300"/>
        <v>5</v>
      </c>
      <c r="D6432" s="2">
        <v>543</v>
      </c>
      <c r="E6432" t="s">
        <v>5116</v>
      </c>
      <c r="F6432" s="4">
        <v>50852515</v>
      </c>
      <c r="G6432" s="2">
        <v>330</v>
      </c>
      <c r="I6432" t="s">
        <v>5792</v>
      </c>
      <c r="K6432" t="s">
        <v>5792</v>
      </c>
      <c r="W6432" t="s">
        <v>5792</v>
      </c>
      <c r="AD6432" t="str">
        <f t="shared" si="302"/>
        <v xml:space="preserve">Investícia a údržba majetku Šport, ihriská, parky, vnútrobloky </v>
      </c>
    </row>
    <row r="6433" spans="1:30" x14ac:dyDescent="0.3">
      <c r="A6433" s="3">
        <v>44242</v>
      </c>
      <c r="B6433" s="2">
        <f t="shared" si="301"/>
        <v>2021</v>
      </c>
      <c r="C6433" s="2">
        <f t="shared" si="300"/>
        <v>2</v>
      </c>
      <c r="D6433" s="2">
        <v>31</v>
      </c>
      <c r="E6433" t="s">
        <v>5619</v>
      </c>
      <c r="F6433" s="4">
        <v>50852515</v>
      </c>
      <c r="G6433" s="2">
        <v>2300</v>
      </c>
      <c r="I6433" t="s">
        <v>5792</v>
      </c>
      <c r="K6433" t="s">
        <v>5792</v>
      </c>
      <c r="W6433" t="s">
        <v>5792</v>
      </c>
      <c r="AD6433" t="str">
        <f t="shared" si="302"/>
        <v xml:space="preserve">Investícia a údržba majetku Šport, ihriská, parky, vnútrobloky </v>
      </c>
    </row>
    <row r="6434" spans="1:30" x14ac:dyDescent="0.3">
      <c r="A6434" s="3">
        <v>44217</v>
      </c>
      <c r="B6434" s="2">
        <f t="shared" si="301"/>
        <v>2021</v>
      </c>
      <c r="C6434" s="2">
        <f t="shared" si="300"/>
        <v>1</v>
      </c>
      <c r="D6434" s="2">
        <v>2254</v>
      </c>
      <c r="E6434" t="s">
        <v>5723</v>
      </c>
      <c r="F6434" s="4">
        <v>50852515</v>
      </c>
      <c r="G6434" s="2">
        <v>6250</v>
      </c>
      <c r="I6434" t="s">
        <v>5792</v>
      </c>
      <c r="K6434" t="s">
        <v>5792</v>
      </c>
      <c r="W6434" t="s">
        <v>5792</v>
      </c>
      <c r="AD6434" t="str">
        <f t="shared" si="302"/>
        <v xml:space="preserve">Investícia a údržba majetku Šport, ihriská, parky, vnútrobloky </v>
      </c>
    </row>
    <row r="6435" spans="1:30" x14ac:dyDescent="0.3">
      <c r="A6435" s="3">
        <v>44286</v>
      </c>
      <c r="B6435" s="2">
        <f t="shared" si="301"/>
        <v>2021</v>
      </c>
      <c r="C6435" s="2">
        <f t="shared" si="300"/>
        <v>3</v>
      </c>
      <c r="D6435" s="2">
        <v>230</v>
      </c>
      <c r="E6435" t="s">
        <v>5373</v>
      </c>
      <c r="F6435" s="4">
        <v>50856197</v>
      </c>
      <c r="G6435" s="2">
        <v>1600</v>
      </c>
      <c r="H6435" t="s">
        <v>5792</v>
      </c>
      <c r="AB6435" t="s">
        <v>5792</v>
      </c>
      <c r="AD6435" t="str">
        <f t="shared" si="302"/>
        <v xml:space="preserve">Civilná ochrana a bezpečnosť </v>
      </c>
    </row>
    <row r="6436" spans="1:30" x14ac:dyDescent="0.3">
      <c r="A6436" s="3">
        <v>44264</v>
      </c>
      <c r="B6436" s="2">
        <f t="shared" si="301"/>
        <v>2021</v>
      </c>
      <c r="C6436" s="2">
        <f t="shared" si="300"/>
        <v>3</v>
      </c>
      <c r="D6436" s="2">
        <v>193</v>
      </c>
      <c r="E6436" t="s">
        <v>5508</v>
      </c>
      <c r="F6436" s="4">
        <v>50856197</v>
      </c>
      <c r="G6436" s="2">
        <v>8640</v>
      </c>
      <c r="H6436" t="s">
        <v>5792</v>
      </c>
      <c r="AB6436" t="s">
        <v>5792</v>
      </c>
      <c r="AD6436" t="str">
        <f t="shared" si="302"/>
        <v xml:space="preserve">Civilná ochrana a bezpečnosť </v>
      </c>
    </row>
    <row r="6437" spans="1:30" x14ac:dyDescent="0.3">
      <c r="A6437" s="3">
        <v>44924</v>
      </c>
      <c r="B6437" s="2">
        <f t="shared" si="301"/>
        <v>2022</v>
      </c>
      <c r="C6437" s="2">
        <f t="shared" si="300"/>
        <v>12</v>
      </c>
      <c r="D6437">
        <v>1862</v>
      </c>
      <c r="E6437" t="s">
        <v>2242</v>
      </c>
      <c r="F6437" s="4">
        <v>50988662</v>
      </c>
      <c r="G6437" s="2">
        <v>125955.6</v>
      </c>
      <c r="I6437" t="s">
        <v>5792</v>
      </c>
      <c r="K6437" t="s">
        <v>5792</v>
      </c>
      <c r="W6437" t="s">
        <v>5792</v>
      </c>
      <c r="AD6437" t="str">
        <f t="shared" si="302"/>
        <v xml:space="preserve">Investícia a údržba majetku Šport, ihriská, parky, vnútrobloky </v>
      </c>
    </row>
    <row r="6438" spans="1:30" x14ac:dyDescent="0.3">
      <c r="A6438" s="3">
        <v>44924</v>
      </c>
      <c r="B6438" s="2">
        <f t="shared" si="301"/>
        <v>2022</v>
      </c>
      <c r="C6438" s="2">
        <f t="shared" si="300"/>
        <v>12</v>
      </c>
      <c r="D6438">
        <v>1861</v>
      </c>
      <c r="E6438" t="s">
        <v>2242</v>
      </c>
      <c r="F6438" s="4">
        <v>50988662</v>
      </c>
      <c r="G6438" s="2">
        <v>5740.27</v>
      </c>
      <c r="I6438" t="s">
        <v>5792</v>
      </c>
      <c r="K6438" t="s">
        <v>5792</v>
      </c>
      <c r="W6438" t="s">
        <v>5792</v>
      </c>
      <c r="AD6438" t="str">
        <f t="shared" si="302"/>
        <v xml:space="preserve">Investícia a údržba majetku Šport, ihriská, parky, vnútrobloky </v>
      </c>
    </row>
    <row r="6439" spans="1:30" x14ac:dyDescent="0.3">
      <c r="A6439" s="3">
        <v>44907</v>
      </c>
      <c r="B6439" s="2">
        <f t="shared" si="301"/>
        <v>2022</v>
      </c>
      <c r="C6439" s="2">
        <f t="shared" si="300"/>
        <v>12</v>
      </c>
      <c r="D6439">
        <v>1635</v>
      </c>
      <c r="E6439" t="s">
        <v>2433</v>
      </c>
      <c r="F6439" s="4">
        <v>50988662</v>
      </c>
      <c r="G6439" s="2">
        <v>594</v>
      </c>
      <c r="I6439" t="s">
        <v>5792</v>
      </c>
      <c r="K6439" t="s">
        <v>5792</v>
      </c>
      <c r="W6439" t="s">
        <v>5792</v>
      </c>
      <c r="AD6439" t="str">
        <f t="shared" si="302"/>
        <v xml:space="preserve">Investícia a údržba majetku Šport, ihriská, parky, vnútrobloky </v>
      </c>
    </row>
    <row r="6440" spans="1:30" x14ac:dyDescent="0.3">
      <c r="A6440" s="3">
        <v>44907</v>
      </c>
      <c r="B6440" s="2">
        <f t="shared" si="301"/>
        <v>2022</v>
      </c>
      <c r="C6440" s="2">
        <f t="shared" si="300"/>
        <v>12</v>
      </c>
      <c r="D6440">
        <v>1477</v>
      </c>
      <c r="E6440" t="s">
        <v>2444</v>
      </c>
      <c r="F6440" s="4">
        <v>50988662</v>
      </c>
      <c r="G6440" s="2">
        <v>29632.080000000002</v>
      </c>
      <c r="I6440" t="s">
        <v>5792</v>
      </c>
      <c r="K6440" t="s">
        <v>5792</v>
      </c>
      <c r="W6440" t="s">
        <v>5792</v>
      </c>
      <c r="AD6440" t="str">
        <f t="shared" si="302"/>
        <v xml:space="preserve">Investícia a údržba majetku Šport, ihriská, parky, vnútrobloky </v>
      </c>
    </row>
    <row r="6441" spans="1:30" x14ac:dyDescent="0.3">
      <c r="A6441" s="3">
        <v>45306</v>
      </c>
      <c r="B6441" s="2">
        <f t="shared" si="301"/>
        <v>2024</v>
      </c>
      <c r="C6441" s="2">
        <f t="shared" si="300"/>
        <v>1</v>
      </c>
      <c r="D6441" s="2">
        <v>1547</v>
      </c>
      <c r="E6441" t="s">
        <v>75</v>
      </c>
      <c r="F6441" s="4">
        <v>51057999</v>
      </c>
      <c r="G6441" s="2">
        <v>45994.1</v>
      </c>
      <c r="I6441" t="s">
        <v>5792</v>
      </c>
      <c r="Z6441" t="s">
        <v>5792</v>
      </c>
      <c r="AD6441" t="str">
        <f t="shared" si="302"/>
        <v xml:space="preserve">Zeleň a živ. Prostredie </v>
      </c>
    </row>
    <row r="6442" spans="1:30" x14ac:dyDescent="0.3">
      <c r="A6442" s="3">
        <v>45280</v>
      </c>
      <c r="B6442" s="2">
        <f t="shared" si="301"/>
        <v>2023</v>
      </c>
      <c r="C6442" s="2">
        <f t="shared" si="300"/>
        <v>12</v>
      </c>
      <c r="D6442" s="2">
        <v>1548</v>
      </c>
      <c r="E6442" t="s">
        <v>287</v>
      </c>
      <c r="F6442" s="4">
        <v>51057999</v>
      </c>
      <c r="G6442" s="2">
        <v>76225.22</v>
      </c>
      <c r="I6442" t="s">
        <v>5792</v>
      </c>
      <c r="K6442" t="s">
        <v>5792</v>
      </c>
      <c r="AD6442" t="str">
        <f t="shared" si="302"/>
        <v xml:space="preserve">Investícia a údržba majetku </v>
      </c>
    </row>
    <row r="6443" spans="1:30" x14ac:dyDescent="0.3">
      <c r="A6443" s="3">
        <v>44466</v>
      </c>
      <c r="B6443" s="2">
        <f t="shared" si="301"/>
        <v>2021</v>
      </c>
      <c r="C6443" s="2">
        <f t="shared" si="300"/>
        <v>9</v>
      </c>
      <c r="D6443" s="2">
        <v>1350</v>
      </c>
      <c r="E6443" t="s">
        <v>4564</v>
      </c>
      <c r="F6443" s="4">
        <v>51058561</v>
      </c>
      <c r="G6443" s="2">
        <v>10995.6</v>
      </c>
      <c r="I6443" t="s">
        <v>5792</v>
      </c>
      <c r="N6443" t="s">
        <v>5792</v>
      </c>
      <c r="AD6443" t="str">
        <f t="shared" si="302"/>
        <v xml:space="preserve">ZŠ / MŠ / Jasle </v>
      </c>
    </row>
    <row r="6444" spans="1:30" x14ac:dyDescent="0.3">
      <c r="A6444" s="3">
        <v>45253</v>
      </c>
      <c r="B6444" s="2">
        <f t="shared" si="301"/>
        <v>2023</v>
      </c>
      <c r="C6444" s="2">
        <f t="shared" si="300"/>
        <v>11</v>
      </c>
      <c r="D6444" s="2">
        <v>1322</v>
      </c>
      <c r="E6444" t="s">
        <v>527</v>
      </c>
      <c r="F6444" s="4">
        <v>51084520</v>
      </c>
      <c r="G6444" s="2">
        <v>3.2</v>
      </c>
      <c r="H6444" t="s">
        <v>5792</v>
      </c>
      <c r="Y6444" t="s">
        <v>5792</v>
      </c>
      <c r="AD6444" t="str">
        <f t="shared" si="302"/>
        <v xml:space="preserve">Nájomné </v>
      </c>
    </row>
    <row r="6445" spans="1:30" x14ac:dyDescent="0.3">
      <c r="A6445" s="3">
        <v>45253</v>
      </c>
      <c r="B6445" s="2">
        <f t="shared" si="301"/>
        <v>2023</v>
      </c>
      <c r="C6445" s="2">
        <f t="shared" si="300"/>
        <v>11</v>
      </c>
      <c r="D6445" s="2">
        <v>1323</v>
      </c>
      <c r="E6445" t="s">
        <v>528</v>
      </c>
      <c r="F6445" s="4">
        <v>51084520</v>
      </c>
      <c r="G6445" s="2">
        <v>2724.64</v>
      </c>
      <c r="H6445" t="s">
        <v>5792</v>
      </c>
      <c r="Y6445" t="s">
        <v>5792</v>
      </c>
      <c r="AD6445" t="str">
        <f t="shared" si="302"/>
        <v xml:space="preserve">Nájomné </v>
      </c>
    </row>
    <row r="6446" spans="1:30" x14ac:dyDescent="0.3">
      <c r="A6446" s="3">
        <v>45252</v>
      </c>
      <c r="B6446" s="2">
        <f t="shared" si="301"/>
        <v>2023</v>
      </c>
      <c r="C6446" s="2">
        <f t="shared" si="300"/>
        <v>11</v>
      </c>
      <c r="D6446" s="2">
        <v>1319</v>
      </c>
      <c r="E6446" t="s">
        <v>560</v>
      </c>
      <c r="F6446" s="4">
        <v>51084520</v>
      </c>
      <c r="G6446" s="2">
        <v>3.2</v>
      </c>
      <c r="H6446" t="s">
        <v>5792</v>
      </c>
      <c r="Y6446" t="s">
        <v>5792</v>
      </c>
      <c r="AD6446" t="str">
        <f t="shared" si="302"/>
        <v xml:space="preserve">Nájomné </v>
      </c>
    </row>
    <row r="6447" spans="1:30" x14ac:dyDescent="0.3">
      <c r="A6447" s="3">
        <v>45252</v>
      </c>
      <c r="B6447" s="2">
        <f t="shared" si="301"/>
        <v>2023</v>
      </c>
      <c r="C6447" s="2">
        <f t="shared" si="300"/>
        <v>11</v>
      </c>
      <c r="D6447" s="2">
        <v>1320</v>
      </c>
      <c r="E6447" t="s">
        <v>561</v>
      </c>
      <c r="F6447" s="4">
        <v>51084520</v>
      </c>
      <c r="G6447" s="2">
        <v>2724.64</v>
      </c>
      <c r="H6447" t="s">
        <v>5792</v>
      </c>
      <c r="Y6447" t="s">
        <v>5792</v>
      </c>
      <c r="AD6447" t="str">
        <f t="shared" si="302"/>
        <v xml:space="preserve">Nájomné </v>
      </c>
    </row>
    <row r="6448" spans="1:30" x14ac:dyDescent="0.3">
      <c r="A6448" s="3">
        <v>45190</v>
      </c>
      <c r="B6448" s="2">
        <f t="shared" si="301"/>
        <v>2023</v>
      </c>
      <c r="C6448" s="2">
        <f t="shared" si="300"/>
        <v>9</v>
      </c>
      <c r="D6448" s="2">
        <v>1017</v>
      </c>
      <c r="E6448" t="s">
        <v>938</v>
      </c>
      <c r="F6448" s="4">
        <v>51084520</v>
      </c>
      <c r="G6448" s="2">
        <v>3.2</v>
      </c>
      <c r="H6448" t="s">
        <v>5792</v>
      </c>
      <c r="Y6448" t="s">
        <v>5792</v>
      </c>
      <c r="AD6448" t="str">
        <f t="shared" si="302"/>
        <v xml:space="preserve">Nájomné </v>
      </c>
    </row>
    <row r="6449" spans="1:30" x14ac:dyDescent="0.3">
      <c r="A6449" s="3">
        <v>45190</v>
      </c>
      <c r="B6449" s="2">
        <f t="shared" si="301"/>
        <v>2023</v>
      </c>
      <c r="C6449" s="2">
        <f t="shared" si="300"/>
        <v>9</v>
      </c>
      <c r="D6449" s="2">
        <v>1016</v>
      </c>
      <c r="E6449" t="s">
        <v>939</v>
      </c>
      <c r="F6449" s="4">
        <v>51084520</v>
      </c>
      <c r="G6449" s="2">
        <v>2724.64</v>
      </c>
      <c r="H6449" t="s">
        <v>5792</v>
      </c>
      <c r="Y6449" t="s">
        <v>5792</v>
      </c>
      <c r="AD6449" t="str">
        <f t="shared" si="302"/>
        <v xml:space="preserve">Nájomné </v>
      </c>
    </row>
    <row r="6450" spans="1:30" x14ac:dyDescent="0.3">
      <c r="A6450" s="3">
        <v>45160</v>
      </c>
      <c r="B6450" s="2">
        <f t="shared" si="301"/>
        <v>2023</v>
      </c>
      <c r="C6450" s="2">
        <f t="shared" si="300"/>
        <v>8</v>
      </c>
      <c r="D6450" s="2">
        <v>905</v>
      </c>
      <c r="E6450" t="s">
        <v>1111</v>
      </c>
      <c r="F6450" s="4">
        <v>51084520</v>
      </c>
      <c r="G6450" s="2">
        <v>3.2</v>
      </c>
      <c r="H6450" t="s">
        <v>5792</v>
      </c>
      <c r="Y6450" t="s">
        <v>5792</v>
      </c>
      <c r="AD6450" t="str">
        <f t="shared" si="302"/>
        <v xml:space="preserve">Nájomné </v>
      </c>
    </row>
    <row r="6451" spans="1:30" x14ac:dyDescent="0.3">
      <c r="A6451" s="3">
        <v>45160</v>
      </c>
      <c r="B6451" s="2">
        <f t="shared" si="301"/>
        <v>2023</v>
      </c>
      <c r="C6451" s="2">
        <f t="shared" si="300"/>
        <v>8</v>
      </c>
      <c r="D6451" s="2">
        <v>904</v>
      </c>
      <c r="E6451" t="s">
        <v>1112</v>
      </c>
      <c r="F6451" s="4">
        <v>51084520</v>
      </c>
      <c r="G6451" s="2">
        <v>2724.64</v>
      </c>
      <c r="H6451" t="s">
        <v>5792</v>
      </c>
      <c r="Y6451" t="s">
        <v>5792</v>
      </c>
      <c r="AD6451" t="str">
        <f t="shared" si="302"/>
        <v xml:space="preserve">Nájomné </v>
      </c>
    </row>
    <row r="6452" spans="1:30" x14ac:dyDescent="0.3">
      <c r="A6452" s="3">
        <v>45127</v>
      </c>
      <c r="B6452" s="2">
        <f t="shared" si="301"/>
        <v>2023</v>
      </c>
      <c r="C6452" s="2">
        <f t="shared" si="300"/>
        <v>7</v>
      </c>
      <c r="D6452" s="2">
        <v>736</v>
      </c>
      <c r="E6452" t="s">
        <v>1279</v>
      </c>
      <c r="F6452" s="4">
        <v>51084520</v>
      </c>
      <c r="G6452" s="2">
        <v>2724.64</v>
      </c>
      <c r="H6452" t="s">
        <v>5792</v>
      </c>
      <c r="Y6452" t="s">
        <v>5792</v>
      </c>
      <c r="AD6452" t="str">
        <f t="shared" si="302"/>
        <v xml:space="preserve">Nájomné </v>
      </c>
    </row>
    <row r="6453" spans="1:30" x14ac:dyDescent="0.3">
      <c r="A6453" s="3">
        <v>45127</v>
      </c>
      <c r="B6453" s="2">
        <f t="shared" si="301"/>
        <v>2023</v>
      </c>
      <c r="C6453" s="2">
        <f t="shared" si="300"/>
        <v>7</v>
      </c>
      <c r="D6453" s="2">
        <v>737</v>
      </c>
      <c r="E6453" t="s">
        <v>1280</v>
      </c>
      <c r="F6453" s="4">
        <v>51084520</v>
      </c>
      <c r="G6453" s="2">
        <v>3.2</v>
      </c>
      <c r="H6453" t="s">
        <v>5792</v>
      </c>
      <c r="Y6453" t="s">
        <v>5792</v>
      </c>
      <c r="AD6453" t="str">
        <f t="shared" si="302"/>
        <v xml:space="preserve">Nájomné </v>
      </c>
    </row>
    <row r="6454" spans="1:30" x14ac:dyDescent="0.3">
      <c r="A6454" s="3">
        <v>45099</v>
      </c>
      <c r="B6454" s="2">
        <f t="shared" si="301"/>
        <v>2023</v>
      </c>
      <c r="C6454" s="2">
        <f t="shared" si="300"/>
        <v>6</v>
      </c>
      <c r="D6454" s="2">
        <v>602</v>
      </c>
      <c r="E6454" t="s">
        <v>1413</v>
      </c>
      <c r="F6454" s="4">
        <v>51084520</v>
      </c>
      <c r="G6454" s="2">
        <v>2724.64</v>
      </c>
      <c r="H6454" t="s">
        <v>5792</v>
      </c>
      <c r="Y6454" t="s">
        <v>5792</v>
      </c>
      <c r="AD6454" t="str">
        <f t="shared" si="302"/>
        <v xml:space="preserve">Nájomné </v>
      </c>
    </row>
    <row r="6455" spans="1:30" x14ac:dyDescent="0.3">
      <c r="A6455" s="3">
        <v>45099</v>
      </c>
      <c r="B6455" s="2">
        <f t="shared" si="301"/>
        <v>2023</v>
      </c>
      <c r="C6455" s="2">
        <f t="shared" si="300"/>
        <v>6</v>
      </c>
      <c r="D6455" s="2">
        <v>601</v>
      </c>
      <c r="E6455" t="s">
        <v>1414</v>
      </c>
      <c r="F6455" s="4">
        <v>51084520</v>
      </c>
      <c r="G6455" s="2">
        <v>3.2</v>
      </c>
      <c r="H6455" t="s">
        <v>5792</v>
      </c>
      <c r="Y6455" t="s">
        <v>5792</v>
      </c>
      <c r="AD6455" t="str">
        <f t="shared" si="302"/>
        <v xml:space="preserve">Nájomné </v>
      </c>
    </row>
    <row r="6456" spans="1:30" x14ac:dyDescent="0.3">
      <c r="A6456" s="3">
        <v>45063</v>
      </c>
      <c r="B6456" s="2">
        <f t="shared" si="301"/>
        <v>2023</v>
      </c>
      <c r="C6456" s="2">
        <f t="shared" si="300"/>
        <v>5</v>
      </c>
      <c r="D6456" s="2">
        <v>442</v>
      </c>
      <c r="E6456" t="s">
        <v>1608</v>
      </c>
      <c r="F6456" s="4">
        <v>51084520</v>
      </c>
      <c r="G6456" s="2">
        <v>2724.64</v>
      </c>
      <c r="H6456" t="s">
        <v>5792</v>
      </c>
      <c r="Y6456" t="s">
        <v>5792</v>
      </c>
      <c r="AD6456" t="str">
        <f t="shared" si="302"/>
        <v xml:space="preserve">Nájomné </v>
      </c>
    </row>
    <row r="6457" spans="1:30" x14ac:dyDescent="0.3">
      <c r="A6457" s="3">
        <v>45063</v>
      </c>
      <c r="B6457" s="2">
        <f t="shared" si="301"/>
        <v>2023</v>
      </c>
      <c r="C6457" s="2">
        <f t="shared" si="300"/>
        <v>5</v>
      </c>
      <c r="D6457" s="2">
        <v>441</v>
      </c>
      <c r="E6457" t="s">
        <v>1609</v>
      </c>
      <c r="F6457" s="4">
        <v>51084520</v>
      </c>
      <c r="G6457" s="2">
        <v>3.2</v>
      </c>
      <c r="H6457" t="s">
        <v>5792</v>
      </c>
      <c r="Y6457" t="s">
        <v>5792</v>
      </c>
      <c r="AD6457" t="str">
        <f t="shared" si="302"/>
        <v xml:space="preserve">Nájomné </v>
      </c>
    </row>
    <row r="6458" spans="1:30" x14ac:dyDescent="0.3">
      <c r="A6458" s="3">
        <v>45005</v>
      </c>
      <c r="B6458" s="2">
        <f t="shared" si="301"/>
        <v>2023</v>
      </c>
      <c r="C6458" s="2">
        <f t="shared" si="300"/>
        <v>3</v>
      </c>
      <c r="D6458" s="2">
        <v>194</v>
      </c>
      <c r="E6458" t="s">
        <v>1909</v>
      </c>
      <c r="F6458" s="4">
        <v>51084520</v>
      </c>
      <c r="G6458" s="2">
        <v>3.2</v>
      </c>
      <c r="H6458" t="s">
        <v>5792</v>
      </c>
      <c r="Y6458" t="s">
        <v>5792</v>
      </c>
      <c r="AD6458" t="str">
        <f t="shared" si="302"/>
        <v xml:space="preserve">Nájomné </v>
      </c>
    </row>
    <row r="6459" spans="1:30" x14ac:dyDescent="0.3">
      <c r="A6459" s="3">
        <v>45005</v>
      </c>
      <c r="B6459" s="2">
        <f t="shared" si="301"/>
        <v>2023</v>
      </c>
      <c r="C6459" s="2">
        <f t="shared" si="300"/>
        <v>3</v>
      </c>
      <c r="D6459" s="2">
        <v>193</v>
      </c>
      <c r="E6459" t="s">
        <v>1910</v>
      </c>
      <c r="F6459" s="4">
        <v>51084520</v>
      </c>
      <c r="G6459" s="2">
        <v>2724.64</v>
      </c>
      <c r="H6459" t="s">
        <v>5792</v>
      </c>
      <c r="Y6459" t="s">
        <v>5792</v>
      </c>
      <c r="AD6459" t="str">
        <f t="shared" si="302"/>
        <v xml:space="preserve">Nájomné </v>
      </c>
    </row>
    <row r="6460" spans="1:30" x14ac:dyDescent="0.3">
      <c r="A6460" s="3">
        <v>44973</v>
      </c>
      <c r="B6460" s="2">
        <f t="shared" si="301"/>
        <v>2023</v>
      </c>
      <c r="C6460" s="2">
        <f t="shared" si="300"/>
        <v>2</v>
      </c>
      <c r="D6460" s="2">
        <v>88</v>
      </c>
      <c r="E6460" t="s">
        <v>2039</v>
      </c>
      <c r="F6460" s="4">
        <v>51084520</v>
      </c>
      <c r="G6460" s="2">
        <v>3.2</v>
      </c>
      <c r="H6460" t="s">
        <v>5792</v>
      </c>
      <c r="Y6460" t="s">
        <v>5792</v>
      </c>
      <c r="AD6460" t="str">
        <f t="shared" si="302"/>
        <v xml:space="preserve">Nájomné </v>
      </c>
    </row>
    <row r="6461" spans="1:30" x14ac:dyDescent="0.3">
      <c r="A6461" s="3">
        <v>44973</v>
      </c>
      <c r="B6461" s="2">
        <f t="shared" si="301"/>
        <v>2023</v>
      </c>
      <c r="C6461" s="2">
        <f t="shared" si="300"/>
        <v>2</v>
      </c>
      <c r="D6461" s="2">
        <v>87</v>
      </c>
      <c r="E6461" t="s">
        <v>2040</v>
      </c>
      <c r="F6461" s="4">
        <v>51084520</v>
      </c>
      <c r="G6461" s="2">
        <v>2724.64</v>
      </c>
      <c r="H6461" t="s">
        <v>5792</v>
      </c>
      <c r="Y6461" t="s">
        <v>5792</v>
      </c>
      <c r="AD6461" t="str">
        <f t="shared" si="302"/>
        <v xml:space="preserve">Nájomné </v>
      </c>
    </row>
    <row r="6462" spans="1:30" x14ac:dyDescent="0.3">
      <c r="A6462" s="3">
        <v>44959</v>
      </c>
      <c r="B6462" s="2">
        <f t="shared" si="301"/>
        <v>2023</v>
      </c>
      <c r="C6462" s="2">
        <f t="shared" si="300"/>
        <v>2</v>
      </c>
      <c r="D6462" s="2">
        <v>25</v>
      </c>
      <c r="E6462" t="s">
        <v>2084</v>
      </c>
      <c r="F6462" s="4">
        <v>51084520</v>
      </c>
      <c r="G6462" s="2">
        <v>2724.64</v>
      </c>
      <c r="H6462" t="s">
        <v>5792</v>
      </c>
      <c r="Y6462" t="s">
        <v>5792</v>
      </c>
      <c r="AD6462" t="str">
        <f t="shared" si="302"/>
        <v xml:space="preserve">Nájomné </v>
      </c>
    </row>
    <row r="6463" spans="1:30" x14ac:dyDescent="0.3">
      <c r="A6463" s="3">
        <v>44959</v>
      </c>
      <c r="B6463" s="2">
        <f t="shared" si="301"/>
        <v>2023</v>
      </c>
      <c r="C6463" s="2">
        <f t="shared" si="300"/>
        <v>2</v>
      </c>
      <c r="D6463" s="2">
        <v>26</v>
      </c>
      <c r="E6463" t="s">
        <v>2085</v>
      </c>
      <c r="F6463" s="4">
        <v>51084520</v>
      </c>
      <c r="G6463" s="2">
        <v>3.2</v>
      </c>
      <c r="H6463" t="s">
        <v>5792</v>
      </c>
      <c r="Y6463" t="s">
        <v>5792</v>
      </c>
      <c r="AD6463" t="str">
        <f t="shared" si="302"/>
        <v xml:space="preserve">Nájomné </v>
      </c>
    </row>
    <row r="6464" spans="1:30" x14ac:dyDescent="0.3">
      <c r="A6464" s="3">
        <v>44923</v>
      </c>
      <c r="B6464" s="2">
        <f t="shared" si="301"/>
        <v>2022</v>
      </c>
      <c r="C6464" s="2">
        <f t="shared" si="300"/>
        <v>12</v>
      </c>
      <c r="D6464">
        <v>1805</v>
      </c>
      <c r="E6464" t="s">
        <v>2298</v>
      </c>
      <c r="F6464" s="4">
        <v>51084520</v>
      </c>
      <c r="G6464" s="2">
        <v>1362.31</v>
      </c>
      <c r="H6464" t="s">
        <v>5792</v>
      </c>
      <c r="Y6464" t="s">
        <v>5792</v>
      </c>
      <c r="AD6464" t="str">
        <f t="shared" si="302"/>
        <v xml:space="preserve">Nájomné </v>
      </c>
    </row>
    <row r="6465" spans="1:30" x14ac:dyDescent="0.3">
      <c r="A6465" s="3">
        <v>44923</v>
      </c>
      <c r="B6465" s="2">
        <f t="shared" si="301"/>
        <v>2022</v>
      </c>
      <c r="C6465" s="2">
        <f t="shared" si="300"/>
        <v>12</v>
      </c>
      <c r="D6465">
        <v>1804</v>
      </c>
      <c r="E6465" t="s">
        <v>2299</v>
      </c>
      <c r="F6465" s="4">
        <v>51084520</v>
      </c>
      <c r="G6465" s="2">
        <v>3.2</v>
      </c>
      <c r="H6465" t="s">
        <v>5792</v>
      </c>
      <c r="Y6465" t="s">
        <v>5792</v>
      </c>
      <c r="AD6465" t="str">
        <f t="shared" si="302"/>
        <v xml:space="preserve">Nájomné </v>
      </c>
    </row>
    <row r="6466" spans="1:30" x14ac:dyDescent="0.3">
      <c r="A6466" s="3">
        <v>44923</v>
      </c>
      <c r="B6466" s="2">
        <f t="shared" si="301"/>
        <v>2022</v>
      </c>
      <c r="C6466" s="2">
        <f t="shared" ref="C6466:C6529" si="303">MONTH(A6466)</f>
        <v>12</v>
      </c>
      <c r="D6466">
        <v>1803</v>
      </c>
      <c r="E6466" t="s">
        <v>2300</v>
      </c>
      <c r="F6466" s="4">
        <v>51084520</v>
      </c>
      <c r="G6466" s="2">
        <v>2724.63</v>
      </c>
      <c r="H6466" t="s">
        <v>5792</v>
      </c>
      <c r="Y6466" t="s">
        <v>5792</v>
      </c>
      <c r="AD6466" t="str">
        <f t="shared" si="302"/>
        <v xml:space="preserve">Nájomné </v>
      </c>
    </row>
    <row r="6467" spans="1:30" x14ac:dyDescent="0.3">
      <c r="A6467" s="3">
        <v>44923</v>
      </c>
      <c r="B6467" s="2">
        <f t="shared" ref="B6467:B6530" si="304">YEAR(A6467)</f>
        <v>2022</v>
      </c>
      <c r="C6467" s="2">
        <f t="shared" si="303"/>
        <v>12</v>
      </c>
      <c r="D6467">
        <v>1802</v>
      </c>
      <c r="E6467" t="s">
        <v>2299</v>
      </c>
      <c r="F6467" s="4">
        <v>51084520</v>
      </c>
      <c r="G6467" s="2">
        <v>1.6</v>
      </c>
      <c r="H6467" t="s">
        <v>5792</v>
      </c>
      <c r="Y6467" t="s">
        <v>5792</v>
      </c>
      <c r="AD6467" t="str">
        <f t="shared" ref="AD6467:AD6530" si="305">_xlfn.CONCAT(IF($K6467="x",_xlfn.CONCAT($K$1, " "),""),IF($L6467="x",_xlfn.CONCAT($L$1, " "),""),IF($M6467="x",_xlfn.CONCAT($M$1, " "),""),IF($N6467="x",_xlfn.CONCAT($N$1, " "),""),IF($O6467="x",_xlfn.CONCAT($O$1, " "),""),IF($P6467="x",_xlfn.CONCAT($P$1, " "),""),IF($Q6467="x",_xlfn.CONCAT($Q$1, " "),""),IF($R6467="x",_xlfn.CONCAT($R$1, " "),""),IF($S6467="x",_xlfn.CONCAT($S$1, " "),""), IF($T6467="x",_xlfn.CONCAT($T$1, " "),""),IF($U6467="x",_xlfn.CONCAT($U$1, " "),""),IF($V6467="x",_xlfn.CONCAT($V$1, " "),""),IF($W6467="x",_xlfn.CONCAT($W$1, " "),""),IF($X6467="x",_xlfn.CONCAT($X$1, " "),""),IF($Y6467="x",_xlfn.CONCAT($Y$1, " "),""),IF($Z6467="x",_xlfn.CONCAT($Z$1, " "),""),IF($AA6467="x",_xlfn.CONCAT($AA$1, " "),""),IF($AB6467="x",_xlfn.CONCAT($AB$1, " "),""),IF($AC6467="x",_xlfn.CONCAT($AC$1, " "),""))</f>
        <v xml:space="preserve">Nájomné </v>
      </c>
    </row>
    <row r="6468" spans="1:30" x14ac:dyDescent="0.3">
      <c r="A6468" s="3">
        <v>44894</v>
      </c>
      <c r="B6468" s="2">
        <f t="shared" si="304"/>
        <v>2022</v>
      </c>
      <c r="C6468" s="2">
        <f t="shared" si="303"/>
        <v>11</v>
      </c>
      <c r="D6468">
        <v>1493</v>
      </c>
      <c r="E6468" t="s">
        <v>2467</v>
      </c>
      <c r="F6468" s="4">
        <v>51085097</v>
      </c>
      <c r="G6468" s="2">
        <v>529670.35</v>
      </c>
      <c r="I6468" t="s">
        <v>5792</v>
      </c>
      <c r="K6468" t="s">
        <v>5792</v>
      </c>
      <c r="AD6468" t="str">
        <f t="shared" si="305"/>
        <v xml:space="preserve">Investícia a údržba majetku </v>
      </c>
    </row>
    <row r="6469" spans="1:30" x14ac:dyDescent="0.3">
      <c r="A6469" s="3">
        <v>44964</v>
      </c>
      <c r="B6469" s="2">
        <f t="shared" si="304"/>
        <v>2023</v>
      </c>
      <c r="C6469" s="2">
        <f t="shared" si="303"/>
        <v>2</v>
      </c>
      <c r="D6469" s="2">
        <v>76</v>
      </c>
      <c r="E6469" t="s">
        <v>2075</v>
      </c>
      <c r="F6469" s="4">
        <v>51108178</v>
      </c>
      <c r="G6469" s="2">
        <v>72</v>
      </c>
      <c r="I6469" t="s">
        <v>5792</v>
      </c>
      <c r="T6469" t="s">
        <v>5792</v>
      </c>
      <c r="X6469" t="s">
        <v>5792</v>
      </c>
      <c r="AD6469" t="str">
        <f t="shared" si="305"/>
        <v xml:space="preserve">Účtovníctvo a personalistika Školenia, konferencie, semináre, časopisy </v>
      </c>
    </row>
    <row r="6470" spans="1:30" x14ac:dyDescent="0.3">
      <c r="A6470" s="3">
        <v>44942</v>
      </c>
      <c r="B6470" s="2">
        <f t="shared" si="304"/>
        <v>2023</v>
      </c>
      <c r="C6470" s="2">
        <f t="shared" si="303"/>
        <v>1</v>
      </c>
      <c r="D6470" s="2">
        <v>2</v>
      </c>
      <c r="E6470" t="s">
        <v>2176</v>
      </c>
      <c r="F6470" s="4">
        <v>51108178</v>
      </c>
      <c r="G6470" s="2">
        <v>72</v>
      </c>
      <c r="I6470" t="s">
        <v>5792</v>
      </c>
      <c r="T6470" t="s">
        <v>5792</v>
      </c>
      <c r="X6470" t="s">
        <v>5792</v>
      </c>
      <c r="AD6470" t="str">
        <f t="shared" si="305"/>
        <v xml:space="preserve">Účtovníctvo a personalistika Školenia, konferencie, semináre, časopisy </v>
      </c>
    </row>
    <row r="6471" spans="1:30" x14ac:dyDescent="0.3">
      <c r="A6471" s="3">
        <v>44595</v>
      </c>
      <c r="B6471" s="2">
        <f t="shared" si="304"/>
        <v>2022</v>
      </c>
      <c r="C6471" s="2">
        <f t="shared" si="303"/>
        <v>2</v>
      </c>
      <c r="D6471">
        <v>82</v>
      </c>
      <c r="E6471" t="s">
        <v>3822</v>
      </c>
      <c r="F6471" s="4">
        <v>51108178</v>
      </c>
      <c r="G6471" s="2">
        <v>66</v>
      </c>
      <c r="I6471" t="s">
        <v>5792</v>
      </c>
      <c r="T6471" t="s">
        <v>5792</v>
      </c>
      <c r="X6471" t="s">
        <v>5792</v>
      </c>
      <c r="AD6471" t="str">
        <f t="shared" si="305"/>
        <v xml:space="preserve">Účtovníctvo a personalistika Školenia, konferencie, semináre, časopisy </v>
      </c>
    </row>
    <row r="6472" spans="1:30" x14ac:dyDescent="0.3">
      <c r="A6472" s="3">
        <v>44575</v>
      </c>
      <c r="B6472" s="2">
        <f t="shared" si="304"/>
        <v>2022</v>
      </c>
      <c r="C6472" s="2">
        <f t="shared" si="303"/>
        <v>1</v>
      </c>
      <c r="D6472">
        <v>58</v>
      </c>
      <c r="E6472" t="s">
        <v>3944</v>
      </c>
      <c r="F6472" s="4">
        <v>51108178</v>
      </c>
      <c r="G6472" s="2">
        <v>66</v>
      </c>
      <c r="I6472" t="s">
        <v>5792</v>
      </c>
      <c r="T6472" t="s">
        <v>5792</v>
      </c>
      <c r="X6472" t="s">
        <v>5792</v>
      </c>
      <c r="AD6472" t="str">
        <f t="shared" si="305"/>
        <v xml:space="preserve">Účtovníctvo a personalistika Školenia, konferencie, semináre, časopisy </v>
      </c>
    </row>
    <row r="6473" spans="1:30" x14ac:dyDescent="0.3">
      <c r="A6473" s="3">
        <v>44236</v>
      </c>
      <c r="B6473" s="2">
        <f t="shared" si="304"/>
        <v>2021</v>
      </c>
      <c r="C6473" s="2">
        <f t="shared" si="303"/>
        <v>2</v>
      </c>
      <c r="D6473" s="2">
        <v>104</v>
      </c>
      <c r="E6473" t="s">
        <v>5635</v>
      </c>
      <c r="F6473" s="4">
        <v>51108178</v>
      </c>
      <c r="G6473" s="2">
        <v>63.6</v>
      </c>
      <c r="I6473" t="s">
        <v>5792</v>
      </c>
      <c r="T6473" t="s">
        <v>5792</v>
      </c>
      <c r="X6473" t="s">
        <v>5792</v>
      </c>
      <c r="AD6473" t="str">
        <f t="shared" si="305"/>
        <v xml:space="preserve">Účtovníctvo a personalistika Školenia, konferencie, semináre, časopisy </v>
      </c>
    </row>
    <row r="6474" spans="1:30" x14ac:dyDescent="0.3">
      <c r="A6474" s="3">
        <v>44215</v>
      </c>
      <c r="B6474" s="2">
        <f t="shared" si="304"/>
        <v>2021</v>
      </c>
      <c r="C6474" s="2">
        <f t="shared" si="303"/>
        <v>1</v>
      </c>
      <c r="D6474" s="2">
        <v>1</v>
      </c>
      <c r="E6474" t="s">
        <v>5741</v>
      </c>
      <c r="F6474" s="4">
        <v>51108178</v>
      </c>
      <c r="G6474" s="2">
        <v>63.6</v>
      </c>
      <c r="I6474" t="s">
        <v>5792</v>
      </c>
      <c r="T6474" t="s">
        <v>5792</v>
      </c>
      <c r="X6474" t="s">
        <v>5792</v>
      </c>
      <c r="AD6474" t="str">
        <f t="shared" si="305"/>
        <v xml:space="preserve">Účtovníctvo a personalistika Školenia, konferencie, semináre, časopisy </v>
      </c>
    </row>
    <row r="6475" spans="1:30" x14ac:dyDescent="0.3">
      <c r="A6475" s="3">
        <v>45281</v>
      </c>
      <c r="B6475" s="2">
        <f t="shared" si="304"/>
        <v>2023</v>
      </c>
      <c r="C6475" s="2">
        <f t="shared" si="303"/>
        <v>12</v>
      </c>
      <c r="D6475" s="2">
        <v>169</v>
      </c>
      <c r="E6475" t="s">
        <v>225</v>
      </c>
      <c r="F6475" s="4">
        <v>51119838</v>
      </c>
      <c r="G6475" s="2">
        <v>365.64</v>
      </c>
      <c r="I6475" t="s">
        <v>5792</v>
      </c>
      <c r="N6475" t="s">
        <v>5792</v>
      </c>
      <c r="AD6475" t="str">
        <f t="shared" si="305"/>
        <v xml:space="preserve">ZŠ / MŠ / Jasle </v>
      </c>
    </row>
    <row r="6476" spans="1:30" x14ac:dyDescent="0.3">
      <c r="A6476" s="3">
        <v>45253</v>
      </c>
      <c r="B6476" s="2">
        <f t="shared" si="304"/>
        <v>2023</v>
      </c>
      <c r="C6476" s="2">
        <f t="shared" si="303"/>
        <v>11</v>
      </c>
      <c r="D6476" s="2">
        <v>156</v>
      </c>
      <c r="E6476" t="s">
        <v>225</v>
      </c>
      <c r="F6476" s="4">
        <v>51119838</v>
      </c>
      <c r="G6476" s="2">
        <v>246.73</v>
      </c>
      <c r="I6476" t="s">
        <v>5792</v>
      </c>
      <c r="N6476" t="s">
        <v>5792</v>
      </c>
      <c r="AD6476" t="str">
        <f t="shared" si="305"/>
        <v xml:space="preserve">ZŠ / MŠ / Jasle </v>
      </c>
    </row>
    <row r="6477" spans="1:30" x14ac:dyDescent="0.3">
      <c r="A6477" s="3">
        <v>45244</v>
      </c>
      <c r="B6477" s="2">
        <f t="shared" si="304"/>
        <v>2023</v>
      </c>
      <c r="C6477" s="2">
        <f t="shared" si="303"/>
        <v>11</v>
      </c>
      <c r="D6477" s="2">
        <v>142</v>
      </c>
      <c r="E6477" t="s">
        <v>225</v>
      </c>
      <c r="F6477" s="4">
        <v>51119838</v>
      </c>
      <c r="G6477" s="2">
        <v>307.98</v>
      </c>
      <c r="I6477" t="s">
        <v>5792</v>
      </c>
      <c r="N6477" t="s">
        <v>5792</v>
      </c>
      <c r="AD6477" t="str">
        <f t="shared" si="305"/>
        <v xml:space="preserve">ZŠ / MŠ / Jasle </v>
      </c>
    </row>
    <row r="6478" spans="1:30" x14ac:dyDescent="0.3">
      <c r="A6478" s="3">
        <v>45209</v>
      </c>
      <c r="B6478" s="2">
        <f t="shared" si="304"/>
        <v>2023</v>
      </c>
      <c r="C6478" s="2">
        <f t="shared" si="303"/>
        <v>10</v>
      </c>
      <c r="D6478" s="2">
        <v>130</v>
      </c>
      <c r="E6478" t="s">
        <v>225</v>
      </c>
      <c r="F6478" s="4">
        <v>51119838</v>
      </c>
      <c r="G6478" s="2">
        <v>207.28</v>
      </c>
      <c r="I6478" t="s">
        <v>5792</v>
      </c>
      <c r="N6478" t="s">
        <v>5792</v>
      </c>
      <c r="AD6478" t="str">
        <f t="shared" si="305"/>
        <v xml:space="preserve">ZŠ / MŠ / Jasle </v>
      </c>
    </row>
    <row r="6479" spans="1:30" x14ac:dyDescent="0.3">
      <c r="A6479" s="3">
        <v>45180</v>
      </c>
      <c r="B6479" s="2">
        <f t="shared" si="304"/>
        <v>2023</v>
      </c>
      <c r="C6479" s="2">
        <f t="shared" si="303"/>
        <v>9</v>
      </c>
      <c r="D6479" s="2">
        <v>112</v>
      </c>
      <c r="E6479" t="s">
        <v>225</v>
      </c>
      <c r="F6479" s="4">
        <v>51119838</v>
      </c>
      <c r="G6479" s="2">
        <v>111.73</v>
      </c>
      <c r="I6479" t="s">
        <v>5792</v>
      </c>
      <c r="N6479" t="s">
        <v>5792</v>
      </c>
      <c r="AD6479" t="str">
        <f t="shared" si="305"/>
        <v xml:space="preserve">ZŠ / MŠ / Jasle </v>
      </c>
    </row>
    <row r="6480" spans="1:30" x14ac:dyDescent="0.3">
      <c r="A6480" s="3">
        <v>45127</v>
      </c>
      <c r="B6480" s="2">
        <f t="shared" si="304"/>
        <v>2023</v>
      </c>
      <c r="C6480" s="2">
        <f t="shared" si="303"/>
        <v>7</v>
      </c>
      <c r="D6480" s="2">
        <v>104</v>
      </c>
      <c r="E6480" t="s">
        <v>225</v>
      </c>
      <c r="F6480" s="4">
        <v>51119838</v>
      </c>
      <c r="G6480" s="2">
        <v>136.47</v>
      </c>
      <c r="I6480" t="s">
        <v>5792</v>
      </c>
      <c r="N6480" t="s">
        <v>5792</v>
      </c>
      <c r="AD6480" t="str">
        <f t="shared" si="305"/>
        <v xml:space="preserve">ZŠ / MŠ / Jasle </v>
      </c>
    </row>
    <row r="6481" spans="1:30" x14ac:dyDescent="0.3">
      <c r="A6481" s="3">
        <v>45110</v>
      </c>
      <c r="B6481" s="2">
        <f t="shared" si="304"/>
        <v>2023</v>
      </c>
      <c r="C6481" s="2">
        <f t="shared" si="303"/>
        <v>7</v>
      </c>
      <c r="D6481" s="2">
        <v>87</v>
      </c>
      <c r="E6481" t="s">
        <v>225</v>
      </c>
      <c r="F6481" s="4">
        <v>51119838</v>
      </c>
      <c r="G6481" s="2">
        <v>138.62</v>
      </c>
      <c r="I6481" t="s">
        <v>5792</v>
      </c>
      <c r="N6481" t="s">
        <v>5792</v>
      </c>
      <c r="AD6481" t="str">
        <f t="shared" si="305"/>
        <v xml:space="preserve">ZŠ / MŠ / Jasle </v>
      </c>
    </row>
    <row r="6482" spans="1:30" x14ac:dyDescent="0.3">
      <c r="A6482" s="3">
        <v>45064</v>
      </c>
      <c r="B6482" s="2">
        <f t="shared" si="304"/>
        <v>2023</v>
      </c>
      <c r="C6482" s="2">
        <f t="shared" si="303"/>
        <v>5</v>
      </c>
      <c r="D6482" s="2">
        <v>61</v>
      </c>
      <c r="E6482" t="s">
        <v>225</v>
      </c>
      <c r="F6482" s="4">
        <v>51119838</v>
      </c>
      <c r="G6482" s="2">
        <v>229.39</v>
      </c>
      <c r="I6482" t="s">
        <v>5792</v>
      </c>
      <c r="N6482" t="s">
        <v>5792</v>
      </c>
      <c r="AD6482" t="str">
        <f t="shared" si="305"/>
        <v xml:space="preserve">ZŠ / MŠ / Jasle </v>
      </c>
    </row>
    <row r="6483" spans="1:30" x14ac:dyDescent="0.3">
      <c r="A6483" s="3">
        <v>45036</v>
      </c>
      <c r="B6483" s="2">
        <f t="shared" si="304"/>
        <v>2023</v>
      </c>
      <c r="C6483" s="2">
        <f t="shared" si="303"/>
        <v>4</v>
      </c>
      <c r="D6483" s="2">
        <v>46</v>
      </c>
      <c r="E6483" t="s">
        <v>225</v>
      </c>
      <c r="F6483" s="4">
        <v>51119838</v>
      </c>
      <c r="G6483" s="2">
        <v>204</v>
      </c>
      <c r="I6483" t="s">
        <v>5792</v>
      </c>
      <c r="N6483" t="s">
        <v>5792</v>
      </c>
      <c r="AD6483" t="str">
        <f t="shared" si="305"/>
        <v xml:space="preserve">ZŠ / MŠ / Jasle </v>
      </c>
    </row>
    <row r="6484" spans="1:30" x14ac:dyDescent="0.3">
      <c r="A6484" s="3">
        <v>45012</v>
      </c>
      <c r="B6484" s="2">
        <f t="shared" si="304"/>
        <v>2023</v>
      </c>
      <c r="C6484" s="2">
        <f t="shared" si="303"/>
        <v>3</v>
      </c>
      <c r="D6484" s="2">
        <v>27</v>
      </c>
      <c r="E6484" t="s">
        <v>225</v>
      </c>
      <c r="F6484" s="4">
        <v>51119838</v>
      </c>
      <c r="G6484" s="2">
        <v>279.64</v>
      </c>
      <c r="I6484" t="s">
        <v>5792</v>
      </c>
      <c r="N6484" t="s">
        <v>5792</v>
      </c>
      <c r="AD6484" t="str">
        <f t="shared" si="305"/>
        <v xml:space="preserve">ZŠ / MŠ / Jasle </v>
      </c>
    </row>
    <row r="6485" spans="1:30" x14ac:dyDescent="0.3">
      <c r="A6485" s="3">
        <v>44984</v>
      </c>
      <c r="B6485" s="2">
        <f t="shared" si="304"/>
        <v>2023</v>
      </c>
      <c r="C6485" s="2">
        <f t="shared" si="303"/>
        <v>2</v>
      </c>
      <c r="D6485" s="2">
        <v>17</v>
      </c>
      <c r="E6485" t="s">
        <v>225</v>
      </c>
      <c r="F6485" s="4">
        <v>51119838</v>
      </c>
      <c r="G6485" s="2">
        <v>286.52999999999997</v>
      </c>
      <c r="I6485" t="s">
        <v>5792</v>
      </c>
      <c r="N6485" t="s">
        <v>5792</v>
      </c>
      <c r="AD6485" t="str">
        <f t="shared" si="305"/>
        <v xml:space="preserve">ZŠ / MŠ / Jasle </v>
      </c>
    </row>
    <row r="6486" spans="1:30" x14ac:dyDescent="0.3">
      <c r="A6486" s="3">
        <v>44924</v>
      </c>
      <c r="B6486" s="2">
        <f t="shared" si="304"/>
        <v>2022</v>
      </c>
      <c r="C6486" s="2">
        <f t="shared" si="303"/>
        <v>12</v>
      </c>
      <c r="D6486">
        <v>149</v>
      </c>
      <c r="E6486" t="s">
        <v>225</v>
      </c>
      <c r="F6486" s="4">
        <v>51119838</v>
      </c>
      <c r="G6486" s="2">
        <v>237.91</v>
      </c>
      <c r="I6486" t="s">
        <v>5792</v>
      </c>
      <c r="N6486" t="s">
        <v>5792</v>
      </c>
      <c r="AD6486" t="str">
        <f t="shared" si="305"/>
        <v xml:space="preserve">ZŠ / MŠ / Jasle </v>
      </c>
    </row>
    <row r="6487" spans="1:30" x14ac:dyDescent="0.3">
      <c r="A6487" s="3">
        <v>44896</v>
      </c>
      <c r="B6487" s="2">
        <f t="shared" si="304"/>
        <v>2022</v>
      </c>
      <c r="C6487" s="2">
        <f t="shared" si="303"/>
        <v>12</v>
      </c>
      <c r="D6487">
        <v>136</v>
      </c>
      <c r="E6487" t="s">
        <v>225</v>
      </c>
      <c r="F6487" s="4">
        <v>51119838</v>
      </c>
      <c r="G6487" s="2">
        <v>348.29</v>
      </c>
      <c r="I6487" t="s">
        <v>5792</v>
      </c>
      <c r="N6487" t="s">
        <v>5792</v>
      </c>
      <c r="AD6487" t="str">
        <f t="shared" si="305"/>
        <v xml:space="preserve">ZŠ / MŠ / Jasle </v>
      </c>
    </row>
    <row r="6488" spans="1:30" x14ac:dyDescent="0.3">
      <c r="A6488" s="3">
        <v>44858</v>
      </c>
      <c r="B6488" s="2">
        <f t="shared" si="304"/>
        <v>2022</v>
      </c>
      <c r="C6488" s="2">
        <f t="shared" si="303"/>
        <v>10</v>
      </c>
      <c r="D6488">
        <v>120</v>
      </c>
      <c r="E6488" t="s">
        <v>225</v>
      </c>
      <c r="F6488" s="4">
        <v>51119838</v>
      </c>
      <c r="G6488" s="2">
        <v>223.55</v>
      </c>
      <c r="I6488" t="s">
        <v>5792</v>
      </c>
      <c r="N6488" t="s">
        <v>5792</v>
      </c>
      <c r="AD6488" t="str">
        <f t="shared" si="305"/>
        <v xml:space="preserve">ZŠ / MŠ / Jasle </v>
      </c>
    </row>
    <row r="6489" spans="1:30" x14ac:dyDescent="0.3">
      <c r="A6489" s="3">
        <v>44826</v>
      </c>
      <c r="B6489" s="2">
        <f t="shared" si="304"/>
        <v>2022</v>
      </c>
      <c r="C6489" s="2">
        <f t="shared" si="303"/>
        <v>9</v>
      </c>
      <c r="D6489">
        <v>102</v>
      </c>
      <c r="E6489" t="s">
        <v>225</v>
      </c>
      <c r="F6489" s="4">
        <v>51119838</v>
      </c>
      <c r="G6489" s="2">
        <v>309.88</v>
      </c>
      <c r="I6489" t="s">
        <v>5792</v>
      </c>
      <c r="N6489" t="s">
        <v>5792</v>
      </c>
      <c r="AD6489" t="str">
        <f t="shared" si="305"/>
        <v xml:space="preserve">ZŠ / MŠ / Jasle </v>
      </c>
    </row>
    <row r="6490" spans="1:30" x14ac:dyDescent="0.3">
      <c r="A6490" s="3">
        <v>44809</v>
      </c>
      <c r="B6490" s="2">
        <f t="shared" si="304"/>
        <v>2022</v>
      </c>
      <c r="C6490" s="2">
        <f t="shared" si="303"/>
        <v>9</v>
      </c>
      <c r="D6490">
        <v>1164</v>
      </c>
      <c r="E6490" t="s">
        <v>2879</v>
      </c>
      <c r="F6490" s="4">
        <v>51119838</v>
      </c>
      <c r="G6490" s="2">
        <v>65.349999999999994</v>
      </c>
      <c r="I6490" t="s">
        <v>5792</v>
      </c>
      <c r="N6490" t="s">
        <v>5792</v>
      </c>
      <c r="AD6490" t="str">
        <f t="shared" si="305"/>
        <v xml:space="preserve">ZŠ / MŠ / Jasle </v>
      </c>
    </row>
    <row r="6491" spans="1:30" x14ac:dyDescent="0.3">
      <c r="A6491" s="3">
        <v>44762</v>
      </c>
      <c r="B6491" s="2">
        <f t="shared" si="304"/>
        <v>2022</v>
      </c>
      <c r="C6491" s="2">
        <f t="shared" si="303"/>
        <v>7</v>
      </c>
      <c r="D6491">
        <v>994</v>
      </c>
      <c r="E6491" t="s">
        <v>2879</v>
      </c>
      <c r="F6491" s="4">
        <v>51119838</v>
      </c>
      <c r="G6491" s="2">
        <v>243.85</v>
      </c>
      <c r="I6491" t="s">
        <v>5792</v>
      </c>
      <c r="N6491" t="s">
        <v>5792</v>
      </c>
      <c r="AD6491" t="str">
        <f t="shared" si="305"/>
        <v xml:space="preserve">ZŠ / MŠ / Jasle </v>
      </c>
    </row>
    <row r="6492" spans="1:30" x14ac:dyDescent="0.3">
      <c r="A6492" s="3">
        <v>44756</v>
      </c>
      <c r="B6492" s="2">
        <f t="shared" si="304"/>
        <v>2022</v>
      </c>
      <c r="C6492" s="2">
        <f t="shared" si="303"/>
        <v>7</v>
      </c>
      <c r="D6492">
        <v>76</v>
      </c>
      <c r="E6492" t="s">
        <v>225</v>
      </c>
      <c r="F6492" s="4">
        <v>51119838</v>
      </c>
      <c r="G6492" s="2">
        <v>175.38</v>
      </c>
      <c r="I6492" t="s">
        <v>5792</v>
      </c>
      <c r="N6492" t="s">
        <v>5792</v>
      </c>
      <c r="AD6492" t="str">
        <f t="shared" si="305"/>
        <v xml:space="preserve">ZŠ / MŠ / Jasle </v>
      </c>
    </row>
    <row r="6493" spans="1:30" x14ac:dyDescent="0.3">
      <c r="A6493" s="3">
        <v>44700</v>
      </c>
      <c r="B6493" s="2">
        <f t="shared" si="304"/>
        <v>2022</v>
      </c>
      <c r="C6493" s="2">
        <f t="shared" si="303"/>
        <v>5</v>
      </c>
      <c r="D6493">
        <v>554</v>
      </c>
      <c r="E6493" t="s">
        <v>2879</v>
      </c>
      <c r="F6493" s="4">
        <v>51119838</v>
      </c>
      <c r="G6493" s="2">
        <v>292.52</v>
      </c>
      <c r="I6493" t="s">
        <v>5792</v>
      </c>
      <c r="N6493" t="s">
        <v>5792</v>
      </c>
      <c r="AD6493" t="str">
        <f t="shared" si="305"/>
        <v xml:space="preserve">ZŠ / MŠ / Jasle </v>
      </c>
    </row>
    <row r="6494" spans="1:30" x14ac:dyDescent="0.3">
      <c r="A6494" s="3">
        <v>44672</v>
      </c>
      <c r="B6494" s="2">
        <f t="shared" si="304"/>
        <v>2022</v>
      </c>
      <c r="C6494" s="2">
        <f t="shared" si="303"/>
        <v>4</v>
      </c>
      <c r="D6494">
        <v>467</v>
      </c>
      <c r="E6494" t="s">
        <v>2879</v>
      </c>
      <c r="F6494" s="4">
        <v>51119838</v>
      </c>
      <c r="G6494" s="2">
        <v>200.01</v>
      </c>
      <c r="I6494" t="s">
        <v>5792</v>
      </c>
      <c r="N6494" t="s">
        <v>5792</v>
      </c>
      <c r="AD6494" t="str">
        <f t="shared" si="305"/>
        <v xml:space="preserve">ZŠ / MŠ / Jasle </v>
      </c>
    </row>
    <row r="6495" spans="1:30" x14ac:dyDescent="0.3">
      <c r="A6495" s="3">
        <v>44642</v>
      </c>
      <c r="B6495" s="2">
        <f t="shared" si="304"/>
        <v>2022</v>
      </c>
      <c r="C6495" s="2">
        <f t="shared" si="303"/>
        <v>3</v>
      </c>
      <c r="D6495">
        <v>320</v>
      </c>
      <c r="E6495" t="s">
        <v>2879</v>
      </c>
      <c r="F6495" s="4">
        <v>51119838</v>
      </c>
      <c r="G6495" s="2">
        <v>142.54</v>
      </c>
      <c r="I6495" t="s">
        <v>5792</v>
      </c>
      <c r="N6495" t="s">
        <v>5792</v>
      </c>
      <c r="AD6495" t="str">
        <f t="shared" si="305"/>
        <v xml:space="preserve">ZŠ / MŠ / Jasle </v>
      </c>
    </row>
    <row r="6496" spans="1:30" x14ac:dyDescent="0.3">
      <c r="A6496" s="3">
        <v>44614</v>
      </c>
      <c r="B6496" s="2">
        <f t="shared" si="304"/>
        <v>2022</v>
      </c>
      <c r="C6496" s="2">
        <f t="shared" si="303"/>
        <v>2</v>
      </c>
      <c r="D6496">
        <v>157</v>
      </c>
      <c r="E6496" t="s">
        <v>2879</v>
      </c>
      <c r="F6496" s="4">
        <v>51119838</v>
      </c>
      <c r="G6496" s="2">
        <v>236.78</v>
      </c>
      <c r="I6496" t="s">
        <v>5792</v>
      </c>
      <c r="N6496" t="s">
        <v>5792</v>
      </c>
      <c r="AD6496" t="str">
        <f t="shared" si="305"/>
        <v xml:space="preserve">ZŠ / MŠ / Jasle </v>
      </c>
    </row>
    <row r="6497" spans="1:30" x14ac:dyDescent="0.3">
      <c r="A6497" s="3">
        <v>44531</v>
      </c>
      <c r="B6497" s="2">
        <f t="shared" si="304"/>
        <v>2021</v>
      </c>
      <c r="C6497" s="2">
        <f t="shared" si="303"/>
        <v>12</v>
      </c>
      <c r="D6497" s="2">
        <v>1670</v>
      </c>
      <c r="E6497" t="s">
        <v>4242</v>
      </c>
      <c r="F6497" s="4">
        <v>51119838</v>
      </c>
      <c r="G6497" s="2">
        <v>322.56</v>
      </c>
      <c r="I6497" t="s">
        <v>5792</v>
      </c>
      <c r="N6497" t="s">
        <v>5792</v>
      </c>
      <c r="AD6497" t="str">
        <f t="shared" si="305"/>
        <v xml:space="preserve">ZŠ / MŠ / Jasle </v>
      </c>
    </row>
    <row r="6498" spans="1:30" x14ac:dyDescent="0.3">
      <c r="A6498" s="3">
        <v>44930</v>
      </c>
      <c r="B6498" s="2">
        <f t="shared" si="304"/>
        <v>2023</v>
      </c>
      <c r="C6498" s="2">
        <f t="shared" si="303"/>
        <v>1</v>
      </c>
      <c r="D6498" s="2">
        <v>1856</v>
      </c>
      <c r="E6498" t="s">
        <v>2229</v>
      </c>
      <c r="F6498" s="4">
        <v>51143747</v>
      </c>
      <c r="G6498" s="2">
        <v>650</v>
      </c>
      <c r="I6498" t="s">
        <v>5792</v>
      </c>
      <c r="O6498" t="s">
        <v>5792</v>
      </c>
      <c r="AD6498" t="str">
        <f t="shared" si="305"/>
        <v xml:space="preserve">Marketing, benefity, občerstvenie </v>
      </c>
    </row>
    <row r="6499" spans="1:30" x14ac:dyDescent="0.3">
      <c r="A6499" s="3">
        <v>44552</v>
      </c>
      <c r="B6499" s="2">
        <f t="shared" si="304"/>
        <v>2021</v>
      </c>
      <c r="C6499" s="2">
        <f t="shared" si="303"/>
        <v>12</v>
      </c>
      <c r="D6499" s="2">
        <v>1841</v>
      </c>
      <c r="E6499" t="s">
        <v>4138</v>
      </c>
      <c r="F6499" s="4">
        <v>51143747</v>
      </c>
      <c r="G6499" s="2">
        <v>170</v>
      </c>
      <c r="I6499" t="s">
        <v>5792</v>
      </c>
      <c r="O6499" t="s">
        <v>5792</v>
      </c>
      <c r="AD6499" t="str">
        <f t="shared" si="305"/>
        <v xml:space="preserve">Marketing, benefity, občerstvenie </v>
      </c>
    </row>
    <row r="6500" spans="1:30" x14ac:dyDescent="0.3">
      <c r="A6500" s="3">
        <v>44550</v>
      </c>
      <c r="B6500" s="2">
        <f t="shared" si="304"/>
        <v>2021</v>
      </c>
      <c r="C6500" s="2">
        <f t="shared" si="303"/>
        <v>12</v>
      </c>
      <c r="D6500" s="2">
        <v>1772</v>
      </c>
      <c r="E6500" t="s">
        <v>4177</v>
      </c>
      <c r="F6500" s="4">
        <v>51143747</v>
      </c>
      <c r="G6500" s="2">
        <v>550</v>
      </c>
      <c r="I6500" t="s">
        <v>5792</v>
      </c>
      <c r="O6500" t="s">
        <v>5792</v>
      </c>
      <c r="AD6500" t="str">
        <f t="shared" si="305"/>
        <v xml:space="preserve">Marketing, benefity, občerstvenie </v>
      </c>
    </row>
    <row r="6501" spans="1:30" x14ac:dyDescent="0.3">
      <c r="A6501" s="3">
        <v>44637</v>
      </c>
      <c r="B6501" s="2">
        <f t="shared" si="304"/>
        <v>2022</v>
      </c>
      <c r="C6501" s="2">
        <f t="shared" si="303"/>
        <v>3</v>
      </c>
      <c r="D6501">
        <v>227</v>
      </c>
      <c r="E6501" t="s">
        <v>3638</v>
      </c>
      <c r="F6501" s="4">
        <v>51171848</v>
      </c>
      <c r="G6501" s="2">
        <v>504</v>
      </c>
      <c r="I6501" t="s">
        <v>5792</v>
      </c>
      <c r="K6501" t="s">
        <v>5792</v>
      </c>
      <c r="AD6501" t="str">
        <f t="shared" si="305"/>
        <v xml:space="preserve">Investícia a údržba majetku </v>
      </c>
    </row>
    <row r="6502" spans="1:30" x14ac:dyDescent="0.3">
      <c r="A6502" s="3">
        <v>45271</v>
      </c>
      <c r="B6502" s="2">
        <f t="shared" si="304"/>
        <v>2023</v>
      </c>
      <c r="C6502" s="2">
        <f t="shared" si="303"/>
        <v>12</v>
      </c>
      <c r="D6502" s="2">
        <v>990</v>
      </c>
      <c r="E6502" t="s">
        <v>397</v>
      </c>
      <c r="F6502" s="4">
        <v>51178435</v>
      </c>
      <c r="G6502" s="2">
        <v>4600</v>
      </c>
      <c r="I6502" t="s">
        <v>5792</v>
      </c>
      <c r="K6502" t="s">
        <v>5792</v>
      </c>
      <c r="AD6502" t="str">
        <f t="shared" si="305"/>
        <v xml:space="preserve">Investícia a údržba majetku </v>
      </c>
    </row>
    <row r="6503" spans="1:30" x14ac:dyDescent="0.3">
      <c r="A6503" s="3">
        <v>44943</v>
      </c>
      <c r="B6503" s="2">
        <f t="shared" si="304"/>
        <v>2023</v>
      </c>
      <c r="C6503" s="2">
        <f t="shared" si="303"/>
        <v>1</v>
      </c>
      <c r="D6503" s="2">
        <v>1968</v>
      </c>
      <c r="E6503" t="s">
        <v>2164</v>
      </c>
      <c r="F6503" s="4">
        <v>51178435</v>
      </c>
      <c r="G6503" s="2">
        <v>-1200</v>
      </c>
      <c r="I6503" t="s">
        <v>5792</v>
      </c>
      <c r="K6503" t="s">
        <v>5792</v>
      </c>
      <c r="AD6503" t="str">
        <f t="shared" si="305"/>
        <v xml:space="preserve">Investícia a údržba majetku </v>
      </c>
    </row>
    <row r="6504" spans="1:30" x14ac:dyDescent="0.3">
      <c r="A6504" s="3">
        <v>44943</v>
      </c>
      <c r="B6504" s="2">
        <f t="shared" si="304"/>
        <v>2023</v>
      </c>
      <c r="C6504" s="2">
        <f t="shared" si="303"/>
        <v>1</v>
      </c>
      <c r="D6504" s="2">
        <v>1101</v>
      </c>
      <c r="E6504" t="s">
        <v>2165</v>
      </c>
      <c r="F6504" s="4">
        <v>51178435</v>
      </c>
      <c r="G6504" s="2">
        <v>1200</v>
      </c>
      <c r="I6504" t="s">
        <v>5792</v>
      </c>
      <c r="K6504" t="s">
        <v>5792</v>
      </c>
      <c r="AD6504" t="str">
        <f t="shared" si="305"/>
        <v xml:space="preserve">Investícia a údržba majetku </v>
      </c>
    </row>
    <row r="6505" spans="1:30" x14ac:dyDescent="0.3">
      <c r="A6505" s="3">
        <v>44923</v>
      </c>
      <c r="B6505" s="2">
        <f t="shared" si="304"/>
        <v>2022</v>
      </c>
      <c r="C6505" s="2">
        <f t="shared" si="303"/>
        <v>12</v>
      </c>
      <c r="D6505">
        <v>1879</v>
      </c>
      <c r="E6505" t="s">
        <v>2279</v>
      </c>
      <c r="F6505" s="4">
        <v>51178435</v>
      </c>
      <c r="G6505" s="2">
        <v>-4600</v>
      </c>
      <c r="I6505" t="s">
        <v>5792</v>
      </c>
      <c r="K6505" t="s">
        <v>5792</v>
      </c>
      <c r="AD6505" t="str">
        <f t="shared" si="305"/>
        <v xml:space="preserve">Investícia a údržba majetku </v>
      </c>
    </row>
    <row r="6506" spans="1:30" x14ac:dyDescent="0.3">
      <c r="A6506" s="3">
        <v>44923</v>
      </c>
      <c r="B6506" s="2">
        <f t="shared" si="304"/>
        <v>2022</v>
      </c>
      <c r="C6506" s="2">
        <f t="shared" si="303"/>
        <v>12</v>
      </c>
      <c r="D6506">
        <v>991</v>
      </c>
      <c r="E6506" t="s">
        <v>2280</v>
      </c>
      <c r="F6506" s="4">
        <v>51178435</v>
      </c>
      <c r="G6506" s="2">
        <v>4600</v>
      </c>
      <c r="I6506" t="s">
        <v>5792</v>
      </c>
      <c r="K6506" t="s">
        <v>5792</v>
      </c>
      <c r="AD6506" t="str">
        <f t="shared" si="305"/>
        <v xml:space="preserve">Investícia a údržba majetku </v>
      </c>
    </row>
    <row r="6507" spans="1:30" x14ac:dyDescent="0.3">
      <c r="A6507" s="3">
        <v>44855</v>
      </c>
      <c r="B6507" s="2">
        <f t="shared" si="304"/>
        <v>2022</v>
      </c>
      <c r="C6507" s="2">
        <f t="shared" si="303"/>
        <v>10</v>
      </c>
      <c r="D6507">
        <v>1325</v>
      </c>
      <c r="E6507" t="s">
        <v>2677</v>
      </c>
      <c r="F6507" s="4">
        <v>51178435</v>
      </c>
      <c r="G6507" s="2">
        <v>1200</v>
      </c>
      <c r="I6507" t="s">
        <v>5792</v>
      </c>
      <c r="K6507" t="s">
        <v>5792</v>
      </c>
      <c r="AD6507" t="str">
        <f t="shared" si="305"/>
        <v xml:space="preserve">Investícia a údržba majetku </v>
      </c>
    </row>
    <row r="6508" spans="1:30" x14ac:dyDescent="0.3">
      <c r="A6508" s="3">
        <v>44812</v>
      </c>
      <c r="B6508" s="2">
        <f t="shared" si="304"/>
        <v>2022</v>
      </c>
      <c r="C6508" s="2">
        <f t="shared" si="303"/>
        <v>9</v>
      </c>
      <c r="D6508">
        <v>989</v>
      </c>
      <c r="E6508" t="s">
        <v>2859</v>
      </c>
      <c r="F6508" s="4">
        <v>51178435</v>
      </c>
      <c r="G6508" s="2">
        <v>4600</v>
      </c>
      <c r="I6508" t="s">
        <v>5792</v>
      </c>
      <c r="K6508" t="s">
        <v>5792</v>
      </c>
      <c r="AD6508" t="str">
        <f t="shared" si="305"/>
        <v xml:space="preserve">Investícia a údržba majetku </v>
      </c>
    </row>
    <row r="6509" spans="1:30" x14ac:dyDescent="0.3">
      <c r="A6509" s="3">
        <v>44741</v>
      </c>
      <c r="B6509" s="2">
        <f t="shared" si="304"/>
        <v>2022</v>
      </c>
      <c r="C6509" s="2">
        <f t="shared" si="303"/>
        <v>6</v>
      </c>
      <c r="D6509">
        <v>1294</v>
      </c>
      <c r="E6509" t="s">
        <v>3126</v>
      </c>
      <c r="F6509" s="4">
        <v>51178435</v>
      </c>
      <c r="G6509" s="2">
        <v>1200</v>
      </c>
      <c r="I6509" t="s">
        <v>5792</v>
      </c>
      <c r="K6509" t="s">
        <v>5792</v>
      </c>
      <c r="AD6509" t="str">
        <f t="shared" si="305"/>
        <v xml:space="preserve">Investícia a údržba majetku </v>
      </c>
    </row>
    <row r="6510" spans="1:30" x14ac:dyDescent="0.3">
      <c r="A6510" s="3">
        <v>44741</v>
      </c>
      <c r="B6510" s="2">
        <f t="shared" si="304"/>
        <v>2022</v>
      </c>
      <c r="C6510" s="2">
        <f t="shared" si="303"/>
        <v>6</v>
      </c>
      <c r="D6510">
        <v>982</v>
      </c>
      <c r="E6510" t="s">
        <v>3127</v>
      </c>
      <c r="F6510" s="4">
        <v>51178435</v>
      </c>
      <c r="G6510" s="2">
        <v>1200</v>
      </c>
      <c r="I6510" t="s">
        <v>5792</v>
      </c>
      <c r="K6510" t="s">
        <v>5792</v>
      </c>
      <c r="AD6510" t="str">
        <f t="shared" si="305"/>
        <v xml:space="preserve">Investícia a údržba majetku </v>
      </c>
    </row>
    <row r="6511" spans="1:30" x14ac:dyDescent="0.3">
      <c r="A6511" s="3">
        <v>44559</v>
      </c>
      <c r="B6511" s="2">
        <f t="shared" si="304"/>
        <v>2021</v>
      </c>
      <c r="C6511" s="2">
        <f t="shared" si="303"/>
        <v>12</v>
      </c>
      <c r="D6511" s="2">
        <v>1896</v>
      </c>
      <c r="E6511" t="s">
        <v>4069</v>
      </c>
      <c r="F6511" s="4">
        <v>51178435</v>
      </c>
      <c r="G6511" s="2">
        <v>1200</v>
      </c>
      <c r="I6511" t="s">
        <v>5792</v>
      </c>
      <c r="K6511" t="s">
        <v>5792</v>
      </c>
      <c r="AD6511" t="str">
        <f t="shared" si="305"/>
        <v xml:space="preserve">Investícia a údržba majetku </v>
      </c>
    </row>
    <row r="6512" spans="1:30" x14ac:dyDescent="0.3">
      <c r="A6512" s="3">
        <v>44558</v>
      </c>
      <c r="B6512" s="2">
        <f t="shared" si="304"/>
        <v>2021</v>
      </c>
      <c r="C6512" s="2">
        <f t="shared" si="303"/>
        <v>12</v>
      </c>
      <c r="D6512" s="2">
        <v>619</v>
      </c>
      <c r="E6512" t="s">
        <v>4073</v>
      </c>
      <c r="F6512" s="4">
        <v>51178435</v>
      </c>
      <c r="G6512" s="2">
        <v>1200</v>
      </c>
      <c r="I6512" t="s">
        <v>5792</v>
      </c>
      <c r="K6512" t="s">
        <v>5792</v>
      </c>
      <c r="AD6512" t="str">
        <f t="shared" si="305"/>
        <v xml:space="preserve">Investícia a údržba majetku </v>
      </c>
    </row>
    <row r="6513" spans="1:30" x14ac:dyDescent="0.3">
      <c r="A6513" s="3">
        <v>44552</v>
      </c>
      <c r="B6513" s="2">
        <f t="shared" si="304"/>
        <v>2021</v>
      </c>
      <c r="C6513" s="2">
        <f t="shared" si="303"/>
        <v>12</v>
      </c>
      <c r="D6513" s="2">
        <v>1017</v>
      </c>
      <c r="E6513" t="s">
        <v>4100</v>
      </c>
      <c r="F6513" s="4">
        <v>51178435</v>
      </c>
      <c r="G6513" s="2">
        <v>4600</v>
      </c>
      <c r="I6513" t="s">
        <v>5792</v>
      </c>
      <c r="K6513" t="s">
        <v>5792</v>
      </c>
      <c r="AD6513" t="str">
        <f t="shared" si="305"/>
        <v xml:space="preserve">Investícia a údržba majetku </v>
      </c>
    </row>
    <row r="6514" spans="1:30" x14ac:dyDescent="0.3">
      <c r="A6514" s="3">
        <v>44552</v>
      </c>
      <c r="B6514" s="2">
        <f t="shared" si="304"/>
        <v>2021</v>
      </c>
      <c r="C6514" s="2">
        <f t="shared" si="303"/>
        <v>12</v>
      </c>
      <c r="D6514" s="2">
        <v>1016</v>
      </c>
      <c r="E6514" t="s">
        <v>4101</v>
      </c>
      <c r="F6514" s="4">
        <v>51178435</v>
      </c>
      <c r="G6514" s="2">
        <v>4600</v>
      </c>
      <c r="I6514" t="s">
        <v>5792</v>
      </c>
      <c r="K6514" t="s">
        <v>5792</v>
      </c>
      <c r="AD6514" t="str">
        <f t="shared" si="305"/>
        <v xml:space="preserve">Investícia a údržba majetku </v>
      </c>
    </row>
    <row r="6515" spans="1:30" x14ac:dyDescent="0.3">
      <c r="A6515" s="3">
        <v>44552</v>
      </c>
      <c r="B6515" s="2">
        <f t="shared" si="304"/>
        <v>2021</v>
      </c>
      <c r="C6515" s="2">
        <f t="shared" si="303"/>
        <v>12</v>
      </c>
      <c r="D6515" s="2">
        <v>988</v>
      </c>
      <c r="E6515" t="s">
        <v>4102</v>
      </c>
      <c r="F6515" s="4">
        <v>51178435</v>
      </c>
      <c r="G6515" s="2">
        <v>4600</v>
      </c>
      <c r="I6515" t="s">
        <v>5792</v>
      </c>
      <c r="K6515" t="s">
        <v>5792</v>
      </c>
      <c r="N6515" t="s">
        <v>5792</v>
      </c>
      <c r="AD6515" t="str">
        <f t="shared" si="305"/>
        <v xml:space="preserve">Investícia a údržba majetku ZŠ / MŠ / Jasle </v>
      </c>
    </row>
    <row r="6516" spans="1:30" x14ac:dyDescent="0.3">
      <c r="A6516" s="3">
        <v>44552</v>
      </c>
      <c r="B6516" s="2">
        <f t="shared" si="304"/>
        <v>2021</v>
      </c>
      <c r="C6516" s="2">
        <f t="shared" si="303"/>
        <v>12</v>
      </c>
      <c r="D6516" s="2">
        <v>987</v>
      </c>
      <c r="E6516" t="s">
        <v>4103</v>
      </c>
      <c r="F6516" s="4">
        <v>51178435</v>
      </c>
      <c r="G6516" s="2">
        <v>4600</v>
      </c>
      <c r="I6516" t="s">
        <v>5792</v>
      </c>
      <c r="K6516" t="s">
        <v>5792</v>
      </c>
      <c r="U6516" t="s">
        <v>5792</v>
      </c>
      <c r="AD6516" t="str">
        <f t="shared" si="305"/>
        <v xml:space="preserve">Investícia a údržba majetku Doprava </v>
      </c>
    </row>
    <row r="6517" spans="1:30" x14ac:dyDescent="0.3">
      <c r="A6517" s="3">
        <v>44552</v>
      </c>
      <c r="B6517" s="2">
        <f t="shared" si="304"/>
        <v>2021</v>
      </c>
      <c r="C6517" s="2">
        <f t="shared" si="303"/>
        <v>12</v>
      </c>
      <c r="D6517" s="2">
        <v>984</v>
      </c>
      <c r="E6517" t="s">
        <v>4104</v>
      </c>
      <c r="F6517" s="4">
        <v>51178435</v>
      </c>
      <c r="G6517" s="2">
        <v>4600</v>
      </c>
      <c r="I6517" t="s">
        <v>5792</v>
      </c>
      <c r="K6517" t="s">
        <v>5792</v>
      </c>
      <c r="AD6517" t="str">
        <f t="shared" si="305"/>
        <v xml:space="preserve">Investícia a údržba majetku </v>
      </c>
    </row>
    <row r="6518" spans="1:30" x14ac:dyDescent="0.3">
      <c r="A6518" s="3">
        <v>44552</v>
      </c>
      <c r="B6518" s="2">
        <f t="shared" si="304"/>
        <v>2021</v>
      </c>
      <c r="C6518" s="2">
        <f t="shared" si="303"/>
        <v>12</v>
      </c>
      <c r="D6518" s="2">
        <v>983</v>
      </c>
      <c r="E6518" t="s">
        <v>4105</v>
      </c>
      <c r="F6518" s="4">
        <v>51178435</v>
      </c>
      <c r="G6518" s="2">
        <v>4600</v>
      </c>
      <c r="I6518" t="s">
        <v>5792</v>
      </c>
      <c r="K6518" t="s">
        <v>5792</v>
      </c>
      <c r="AD6518" t="str">
        <f t="shared" si="305"/>
        <v xml:space="preserve">Investícia a údržba majetku </v>
      </c>
    </row>
    <row r="6519" spans="1:30" x14ac:dyDescent="0.3">
      <c r="A6519" s="3">
        <v>44552</v>
      </c>
      <c r="B6519" s="2">
        <f t="shared" si="304"/>
        <v>2021</v>
      </c>
      <c r="C6519" s="2">
        <f t="shared" si="303"/>
        <v>12</v>
      </c>
      <c r="D6519" s="2">
        <v>976</v>
      </c>
      <c r="E6519" t="s">
        <v>4106</v>
      </c>
      <c r="F6519" s="4">
        <v>51178435</v>
      </c>
      <c r="G6519" s="2">
        <v>1200</v>
      </c>
      <c r="I6519" t="s">
        <v>5792</v>
      </c>
      <c r="K6519" t="s">
        <v>5792</v>
      </c>
      <c r="AD6519" t="str">
        <f t="shared" si="305"/>
        <v xml:space="preserve">Investícia a údržba majetku </v>
      </c>
    </row>
    <row r="6520" spans="1:30" x14ac:dyDescent="0.3">
      <c r="A6520" s="3">
        <v>44552</v>
      </c>
      <c r="B6520" s="2">
        <f t="shared" si="304"/>
        <v>2021</v>
      </c>
      <c r="C6520" s="2">
        <f t="shared" si="303"/>
        <v>12</v>
      </c>
      <c r="D6520" s="2">
        <v>974</v>
      </c>
      <c r="E6520" t="s">
        <v>4107</v>
      </c>
      <c r="F6520" s="4">
        <v>51178435</v>
      </c>
      <c r="G6520" s="2">
        <v>1200</v>
      </c>
      <c r="I6520" t="s">
        <v>5792</v>
      </c>
      <c r="K6520" t="s">
        <v>5792</v>
      </c>
      <c r="AD6520" t="str">
        <f t="shared" si="305"/>
        <v xml:space="preserve">Investícia a údržba majetku </v>
      </c>
    </row>
    <row r="6521" spans="1:30" x14ac:dyDescent="0.3">
      <c r="A6521" s="3">
        <v>44552</v>
      </c>
      <c r="B6521" s="2">
        <f t="shared" si="304"/>
        <v>2021</v>
      </c>
      <c r="C6521" s="2">
        <f t="shared" si="303"/>
        <v>12</v>
      </c>
      <c r="D6521" s="2">
        <v>973</v>
      </c>
      <c r="E6521" t="s">
        <v>4108</v>
      </c>
      <c r="F6521" s="4">
        <v>51178435</v>
      </c>
      <c r="G6521" s="2">
        <v>1200</v>
      </c>
      <c r="I6521" t="s">
        <v>5792</v>
      </c>
      <c r="K6521" t="s">
        <v>5792</v>
      </c>
      <c r="AD6521" t="str">
        <f t="shared" si="305"/>
        <v xml:space="preserve">Investícia a údržba majetku </v>
      </c>
    </row>
    <row r="6522" spans="1:30" x14ac:dyDescent="0.3">
      <c r="A6522" s="3">
        <v>44550</v>
      </c>
      <c r="B6522" s="2">
        <f t="shared" si="304"/>
        <v>2021</v>
      </c>
      <c r="C6522" s="2">
        <f t="shared" si="303"/>
        <v>12</v>
      </c>
      <c r="D6522" s="2">
        <v>985</v>
      </c>
      <c r="E6522" t="s">
        <v>4162</v>
      </c>
      <c r="F6522" s="4">
        <v>51178435</v>
      </c>
      <c r="G6522" s="2">
        <v>4600</v>
      </c>
      <c r="I6522" t="s">
        <v>5792</v>
      </c>
      <c r="K6522" t="s">
        <v>5792</v>
      </c>
      <c r="U6522" t="s">
        <v>5792</v>
      </c>
      <c r="AD6522" t="str">
        <f t="shared" si="305"/>
        <v xml:space="preserve">Investícia a údržba majetku Doprava </v>
      </c>
    </row>
    <row r="6523" spans="1:30" x14ac:dyDescent="0.3">
      <c r="A6523" s="3">
        <v>44550</v>
      </c>
      <c r="B6523" s="2">
        <f t="shared" si="304"/>
        <v>2021</v>
      </c>
      <c r="C6523" s="2">
        <f t="shared" si="303"/>
        <v>12</v>
      </c>
      <c r="D6523" s="2">
        <v>986</v>
      </c>
      <c r="E6523" t="s">
        <v>4163</v>
      </c>
      <c r="F6523" s="4">
        <v>51178435</v>
      </c>
      <c r="G6523" s="2">
        <v>4600</v>
      </c>
      <c r="I6523" t="s">
        <v>5792</v>
      </c>
      <c r="K6523" t="s">
        <v>5792</v>
      </c>
      <c r="U6523" t="s">
        <v>5792</v>
      </c>
      <c r="AD6523" t="str">
        <f t="shared" si="305"/>
        <v xml:space="preserve">Investícia a údržba majetku Doprava </v>
      </c>
    </row>
    <row r="6524" spans="1:30" x14ac:dyDescent="0.3">
      <c r="A6524" s="3">
        <v>44550</v>
      </c>
      <c r="B6524" s="2">
        <f t="shared" si="304"/>
        <v>2021</v>
      </c>
      <c r="C6524" s="2">
        <f t="shared" si="303"/>
        <v>12</v>
      </c>
      <c r="D6524" s="2">
        <v>645</v>
      </c>
      <c r="E6524" t="s">
        <v>4164</v>
      </c>
      <c r="F6524" s="4">
        <v>51178435</v>
      </c>
      <c r="G6524" s="2">
        <v>4600</v>
      </c>
      <c r="I6524" t="s">
        <v>5792</v>
      </c>
      <c r="K6524" t="s">
        <v>5792</v>
      </c>
      <c r="AD6524" t="str">
        <f t="shared" si="305"/>
        <v xml:space="preserve">Investícia a údržba majetku </v>
      </c>
    </row>
    <row r="6525" spans="1:30" x14ac:dyDescent="0.3">
      <c r="A6525" s="3">
        <v>44550</v>
      </c>
      <c r="B6525" s="2">
        <f t="shared" si="304"/>
        <v>2021</v>
      </c>
      <c r="C6525" s="2">
        <f t="shared" si="303"/>
        <v>12</v>
      </c>
      <c r="D6525" s="2">
        <v>981</v>
      </c>
      <c r="E6525" t="s">
        <v>4168</v>
      </c>
      <c r="F6525" s="4">
        <v>51178435</v>
      </c>
      <c r="G6525" s="2">
        <v>1200</v>
      </c>
      <c r="I6525" t="s">
        <v>5792</v>
      </c>
      <c r="K6525" t="s">
        <v>5792</v>
      </c>
      <c r="N6525" t="s">
        <v>5792</v>
      </c>
      <c r="AD6525" t="str">
        <f t="shared" si="305"/>
        <v xml:space="preserve">Investícia a údržba majetku ZŠ / MŠ / Jasle </v>
      </c>
    </row>
    <row r="6526" spans="1:30" x14ac:dyDescent="0.3">
      <c r="A6526" s="3">
        <v>44550</v>
      </c>
      <c r="B6526" s="2">
        <f t="shared" si="304"/>
        <v>2021</v>
      </c>
      <c r="C6526" s="2">
        <f t="shared" si="303"/>
        <v>12</v>
      </c>
      <c r="D6526" s="2">
        <v>618</v>
      </c>
      <c r="E6526" t="s">
        <v>4169</v>
      </c>
      <c r="F6526" s="4">
        <v>51178435</v>
      </c>
      <c r="G6526" s="2">
        <v>1200</v>
      </c>
      <c r="I6526" t="s">
        <v>5792</v>
      </c>
      <c r="K6526" t="s">
        <v>5792</v>
      </c>
      <c r="U6526" t="s">
        <v>5792</v>
      </c>
      <c r="AD6526" t="str">
        <f t="shared" si="305"/>
        <v xml:space="preserve">Investícia a údržba majetku Doprava </v>
      </c>
    </row>
    <row r="6527" spans="1:30" x14ac:dyDescent="0.3">
      <c r="A6527" s="3">
        <v>44550</v>
      </c>
      <c r="B6527" s="2">
        <f t="shared" si="304"/>
        <v>2021</v>
      </c>
      <c r="C6527" s="2">
        <f t="shared" si="303"/>
        <v>12</v>
      </c>
      <c r="D6527" s="2">
        <v>978</v>
      </c>
      <c r="E6527" t="s">
        <v>4170</v>
      </c>
      <c r="F6527" s="4">
        <v>51178435</v>
      </c>
      <c r="G6527" s="2">
        <v>1200</v>
      </c>
      <c r="I6527" t="s">
        <v>5792</v>
      </c>
      <c r="K6527" t="s">
        <v>5792</v>
      </c>
      <c r="W6527" t="s">
        <v>5792</v>
      </c>
      <c r="AD6527" t="str">
        <f t="shared" si="305"/>
        <v xml:space="preserve">Investícia a údržba majetku Šport, ihriská, parky, vnútrobloky </v>
      </c>
    </row>
    <row r="6528" spans="1:30" x14ac:dyDescent="0.3">
      <c r="A6528" s="3">
        <v>44550</v>
      </c>
      <c r="B6528" s="2">
        <f t="shared" si="304"/>
        <v>2021</v>
      </c>
      <c r="C6528" s="2">
        <f t="shared" si="303"/>
        <v>12</v>
      </c>
      <c r="D6528" s="2">
        <v>977</v>
      </c>
      <c r="E6528" t="s">
        <v>4171</v>
      </c>
      <c r="F6528" s="4">
        <v>51178435</v>
      </c>
      <c r="G6528" s="2">
        <v>1200</v>
      </c>
      <c r="I6528" t="s">
        <v>5792</v>
      </c>
      <c r="K6528" t="s">
        <v>5792</v>
      </c>
      <c r="AD6528" t="str">
        <f t="shared" si="305"/>
        <v xml:space="preserve">Investícia a údržba majetku </v>
      </c>
    </row>
    <row r="6529" spans="1:30" x14ac:dyDescent="0.3">
      <c r="A6529" s="3">
        <v>44550</v>
      </c>
      <c r="B6529" s="2">
        <f t="shared" si="304"/>
        <v>2021</v>
      </c>
      <c r="C6529" s="2">
        <f t="shared" si="303"/>
        <v>12</v>
      </c>
      <c r="D6529" s="2">
        <v>980</v>
      </c>
      <c r="E6529" t="s">
        <v>4172</v>
      </c>
      <c r="F6529" s="4">
        <v>51178435</v>
      </c>
      <c r="G6529" s="2">
        <v>1200</v>
      </c>
      <c r="I6529" t="s">
        <v>5792</v>
      </c>
      <c r="K6529" t="s">
        <v>5792</v>
      </c>
      <c r="N6529" t="s">
        <v>5792</v>
      </c>
      <c r="AD6529" t="str">
        <f t="shared" si="305"/>
        <v xml:space="preserve">Investícia a údržba majetku ZŠ / MŠ / Jasle </v>
      </c>
    </row>
    <row r="6530" spans="1:30" x14ac:dyDescent="0.3">
      <c r="A6530" s="3">
        <v>44550</v>
      </c>
      <c r="B6530" s="2">
        <f t="shared" si="304"/>
        <v>2021</v>
      </c>
      <c r="C6530" s="2">
        <f t="shared" ref="C6530:C6593" si="306">MONTH(A6530)</f>
        <v>12</v>
      </c>
      <c r="D6530" s="2">
        <v>979</v>
      </c>
      <c r="E6530" t="s">
        <v>4173</v>
      </c>
      <c r="F6530" s="4">
        <v>51178435</v>
      </c>
      <c r="G6530" s="2">
        <v>1200</v>
      </c>
      <c r="I6530" t="s">
        <v>5792</v>
      </c>
      <c r="K6530" t="s">
        <v>5792</v>
      </c>
      <c r="N6530" t="s">
        <v>5792</v>
      </c>
      <c r="AD6530" t="str">
        <f t="shared" si="305"/>
        <v xml:space="preserve">Investícia a údržba majetku ZŠ / MŠ / Jasle </v>
      </c>
    </row>
    <row r="6531" spans="1:30" x14ac:dyDescent="0.3">
      <c r="A6531" s="3">
        <v>44354</v>
      </c>
      <c r="B6531" s="2">
        <f t="shared" ref="B6531:B6594" si="307">YEAR(A6531)</f>
        <v>2021</v>
      </c>
      <c r="C6531" s="2">
        <f t="shared" si="306"/>
        <v>6</v>
      </c>
      <c r="D6531" s="2">
        <v>528</v>
      </c>
      <c r="E6531" t="s">
        <v>5065</v>
      </c>
      <c r="F6531" s="4">
        <v>51178435</v>
      </c>
      <c r="G6531" s="2">
        <v>1200</v>
      </c>
      <c r="I6531" t="s">
        <v>5792</v>
      </c>
      <c r="K6531" t="s">
        <v>5792</v>
      </c>
      <c r="AD6531" t="str">
        <f t="shared" ref="AD6531:AD6594" si="308">_xlfn.CONCAT(IF($K6531="x",_xlfn.CONCAT($K$1, " "),""),IF($L6531="x",_xlfn.CONCAT($L$1, " "),""),IF($M6531="x",_xlfn.CONCAT($M$1, " "),""),IF($N6531="x",_xlfn.CONCAT($N$1, " "),""),IF($O6531="x",_xlfn.CONCAT($O$1, " "),""),IF($P6531="x",_xlfn.CONCAT($P$1, " "),""),IF($Q6531="x",_xlfn.CONCAT($Q$1, " "),""),IF($R6531="x",_xlfn.CONCAT($R$1, " "),""),IF($S6531="x",_xlfn.CONCAT($S$1, " "),""), IF($T6531="x",_xlfn.CONCAT($T$1, " "),""),IF($U6531="x",_xlfn.CONCAT($U$1, " "),""),IF($V6531="x",_xlfn.CONCAT($V$1, " "),""),IF($W6531="x",_xlfn.CONCAT($W$1, " "),""),IF($X6531="x",_xlfn.CONCAT($X$1, " "),""),IF($Y6531="x",_xlfn.CONCAT($Y$1, " "),""),IF($Z6531="x",_xlfn.CONCAT($Z$1, " "),""),IF($AA6531="x",_xlfn.CONCAT($AA$1, " "),""),IF($AB6531="x",_xlfn.CONCAT($AB$1, " "),""),IF($AC6531="x",_xlfn.CONCAT($AC$1, " "),""))</f>
        <v xml:space="preserve">Investícia a údržba majetku </v>
      </c>
    </row>
    <row r="6532" spans="1:30" x14ac:dyDescent="0.3">
      <c r="A6532" s="3">
        <v>44343</v>
      </c>
      <c r="B6532" s="2">
        <f t="shared" si="307"/>
        <v>2021</v>
      </c>
      <c r="C6532" s="2">
        <f t="shared" si="306"/>
        <v>5</v>
      </c>
      <c r="D6532" s="2">
        <v>530</v>
      </c>
      <c r="E6532" t="s">
        <v>5098</v>
      </c>
      <c r="F6532" s="4">
        <v>51178435</v>
      </c>
      <c r="G6532" s="2">
        <v>1200</v>
      </c>
      <c r="I6532" t="s">
        <v>5792</v>
      </c>
      <c r="K6532" t="s">
        <v>5792</v>
      </c>
      <c r="N6532" t="s">
        <v>5792</v>
      </c>
      <c r="AD6532" t="str">
        <f t="shared" si="308"/>
        <v xml:space="preserve">Investícia a údržba majetku ZŠ / MŠ / Jasle </v>
      </c>
    </row>
    <row r="6533" spans="1:30" x14ac:dyDescent="0.3">
      <c r="A6533" s="3">
        <v>44343</v>
      </c>
      <c r="B6533" s="2">
        <f t="shared" si="307"/>
        <v>2021</v>
      </c>
      <c r="C6533" s="2">
        <f t="shared" si="306"/>
        <v>5</v>
      </c>
      <c r="D6533" s="2">
        <v>529</v>
      </c>
      <c r="E6533" t="s">
        <v>5099</v>
      </c>
      <c r="F6533" s="4">
        <v>51178435</v>
      </c>
      <c r="G6533" s="2">
        <v>1200</v>
      </c>
      <c r="I6533" t="s">
        <v>5792</v>
      </c>
      <c r="K6533" t="s">
        <v>5792</v>
      </c>
      <c r="M6533" t="s">
        <v>5792</v>
      </c>
      <c r="AD6533" t="str">
        <f t="shared" si="308"/>
        <v xml:space="preserve">Investícia a údržba majetku Dôchodci </v>
      </c>
    </row>
    <row r="6534" spans="1:30" x14ac:dyDescent="0.3">
      <c r="A6534" s="3">
        <v>44343</v>
      </c>
      <c r="B6534" s="2">
        <f t="shared" si="307"/>
        <v>2021</v>
      </c>
      <c r="C6534" s="2">
        <f t="shared" si="306"/>
        <v>5</v>
      </c>
      <c r="D6534" s="2">
        <v>527</v>
      </c>
      <c r="E6534" t="s">
        <v>5100</v>
      </c>
      <c r="F6534" s="4">
        <v>51178435</v>
      </c>
      <c r="G6534" s="2">
        <v>1200</v>
      </c>
      <c r="I6534" t="s">
        <v>5792</v>
      </c>
      <c r="K6534" t="s">
        <v>5792</v>
      </c>
      <c r="N6534" t="s">
        <v>5792</v>
      </c>
      <c r="AD6534" t="str">
        <f t="shared" si="308"/>
        <v xml:space="preserve">Investícia a údržba majetku ZŠ / MŠ / Jasle </v>
      </c>
    </row>
    <row r="6535" spans="1:30" x14ac:dyDescent="0.3">
      <c r="A6535" s="3">
        <v>44323</v>
      </c>
      <c r="B6535" s="2">
        <f t="shared" si="307"/>
        <v>2021</v>
      </c>
      <c r="C6535" s="2">
        <f t="shared" si="306"/>
        <v>5</v>
      </c>
      <c r="D6535" s="2">
        <v>2356</v>
      </c>
      <c r="E6535" t="s">
        <v>5202</v>
      </c>
      <c r="F6535" s="4">
        <v>51178435</v>
      </c>
      <c r="G6535" s="2">
        <v>1200</v>
      </c>
      <c r="I6535" t="s">
        <v>5792</v>
      </c>
      <c r="K6535" t="s">
        <v>5792</v>
      </c>
      <c r="U6535" t="s">
        <v>5792</v>
      </c>
      <c r="AD6535" t="str">
        <f t="shared" si="308"/>
        <v xml:space="preserve">Investícia a údržba majetku Doprava </v>
      </c>
    </row>
    <row r="6536" spans="1:30" x14ac:dyDescent="0.3">
      <c r="A6536" s="3">
        <v>44323</v>
      </c>
      <c r="B6536" s="2">
        <f t="shared" si="307"/>
        <v>2021</v>
      </c>
      <c r="C6536" s="2">
        <f t="shared" si="306"/>
        <v>5</v>
      </c>
      <c r="D6536" s="2">
        <v>2341</v>
      </c>
      <c r="E6536" t="s">
        <v>5203</v>
      </c>
      <c r="F6536" s="4">
        <v>51178435</v>
      </c>
      <c r="G6536" s="2">
        <v>1200</v>
      </c>
      <c r="I6536" t="s">
        <v>5792</v>
      </c>
      <c r="K6536" t="s">
        <v>5792</v>
      </c>
      <c r="N6536" t="s">
        <v>5792</v>
      </c>
      <c r="AD6536" t="str">
        <f t="shared" si="308"/>
        <v xml:space="preserve">Investícia a údržba majetku ZŠ / MŠ / Jasle </v>
      </c>
    </row>
    <row r="6537" spans="1:30" x14ac:dyDescent="0.3">
      <c r="A6537" s="3">
        <v>44323</v>
      </c>
      <c r="B6537" s="2">
        <f t="shared" si="307"/>
        <v>2021</v>
      </c>
      <c r="C6537" s="2">
        <f t="shared" si="306"/>
        <v>5</v>
      </c>
      <c r="D6537" s="2">
        <v>2340</v>
      </c>
      <c r="E6537" t="s">
        <v>5204</v>
      </c>
      <c r="F6537" s="4">
        <v>51178435</v>
      </c>
      <c r="G6537" s="2">
        <v>1200</v>
      </c>
      <c r="I6537" t="s">
        <v>5792</v>
      </c>
      <c r="K6537" t="s">
        <v>5792</v>
      </c>
      <c r="W6537" t="s">
        <v>5792</v>
      </c>
      <c r="AD6537" t="str">
        <f t="shared" si="308"/>
        <v xml:space="preserve">Investícia a údržba majetku Šport, ihriská, parky, vnútrobloky </v>
      </c>
    </row>
    <row r="6538" spans="1:30" x14ac:dyDescent="0.3">
      <c r="A6538" s="3">
        <v>44608</v>
      </c>
      <c r="B6538" s="2">
        <f t="shared" si="307"/>
        <v>2022</v>
      </c>
      <c r="C6538" s="2">
        <f t="shared" si="306"/>
        <v>2</v>
      </c>
      <c r="D6538">
        <v>118</v>
      </c>
      <c r="E6538" t="s">
        <v>3771</v>
      </c>
      <c r="F6538" s="4">
        <v>51216477</v>
      </c>
      <c r="G6538" s="2">
        <v>720</v>
      </c>
      <c r="I6538" t="s">
        <v>5792</v>
      </c>
      <c r="X6538" t="s">
        <v>5792</v>
      </c>
      <c r="AD6538" t="str">
        <f t="shared" si="308"/>
        <v xml:space="preserve">Školenia, konferencie, semináre, časopisy </v>
      </c>
    </row>
    <row r="6539" spans="1:30" x14ac:dyDescent="0.3">
      <c r="A6539" s="3">
        <v>44830</v>
      </c>
      <c r="B6539" s="2">
        <f t="shared" si="307"/>
        <v>2022</v>
      </c>
      <c r="C6539" s="2">
        <f t="shared" si="306"/>
        <v>9</v>
      </c>
      <c r="D6539">
        <v>1250</v>
      </c>
      <c r="E6539" t="s">
        <v>2784</v>
      </c>
      <c r="F6539" s="4">
        <v>51271401</v>
      </c>
      <c r="G6539" s="2">
        <v>2950</v>
      </c>
      <c r="I6539" t="s">
        <v>5792</v>
      </c>
      <c r="K6539" t="s">
        <v>5792</v>
      </c>
      <c r="W6539" t="s">
        <v>5792</v>
      </c>
      <c r="AD6539" t="str">
        <f t="shared" si="308"/>
        <v xml:space="preserve">Investícia a údržba majetku Šport, ihriská, parky, vnútrobloky </v>
      </c>
    </row>
    <row r="6540" spans="1:30" x14ac:dyDescent="0.3">
      <c r="A6540" s="3">
        <v>44771</v>
      </c>
      <c r="B6540" s="2">
        <f t="shared" si="307"/>
        <v>2022</v>
      </c>
      <c r="C6540" s="2">
        <f t="shared" si="306"/>
        <v>7</v>
      </c>
      <c r="D6540">
        <v>950</v>
      </c>
      <c r="E6540" t="s">
        <v>2981</v>
      </c>
      <c r="F6540" s="4">
        <v>51272270</v>
      </c>
      <c r="G6540" s="2">
        <v>90</v>
      </c>
      <c r="H6540" t="s">
        <v>5792</v>
      </c>
      <c r="AB6540" t="s">
        <v>5792</v>
      </c>
      <c r="AD6540" t="str">
        <f t="shared" si="308"/>
        <v xml:space="preserve">Civilná ochrana a bezpečnosť </v>
      </c>
    </row>
    <row r="6541" spans="1:30" x14ac:dyDescent="0.3">
      <c r="A6541" s="3">
        <v>44741</v>
      </c>
      <c r="B6541" s="2">
        <f t="shared" si="307"/>
        <v>2022</v>
      </c>
      <c r="C6541" s="2">
        <f t="shared" si="306"/>
        <v>6</v>
      </c>
      <c r="D6541">
        <v>771</v>
      </c>
      <c r="E6541" t="s">
        <v>3133</v>
      </c>
      <c r="F6541" s="4">
        <v>51272270</v>
      </c>
      <c r="G6541" s="2">
        <v>90</v>
      </c>
      <c r="H6541" t="s">
        <v>5792</v>
      </c>
      <c r="AB6541" t="s">
        <v>5792</v>
      </c>
      <c r="AD6541" t="str">
        <f t="shared" si="308"/>
        <v xml:space="preserve">Civilná ochrana a bezpečnosť </v>
      </c>
    </row>
    <row r="6542" spans="1:30" x14ac:dyDescent="0.3">
      <c r="A6542" s="3">
        <v>44711</v>
      </c>
      <c r="B6542" s="2">
        <f t="shared" si="307"/>
        <v>2022</v>
      </c>
      <c r="C6542" s="2">
        <f t="shared" si="306"/>
        <v>5</v>
      </c>
      <c r="D6542">
        <v>633</v>
      </c>
      <c r="E6542" t="s">
        <v>3293</v>
      </c>
      <c r="F6542" s="4">
        <v>51272270</v>
      </c>
      <c r="G6542" s="2">
        <v>90</v>
      </c>
      <c r="H6542" t="s">
        <v>5792</v>
      </c>
      <c r="AB6542" t="s">
        <v>5792</v>
      </c>
      <c r="AD6542" t="str">
        <f t="shared" si="308"/>
        <v xml:space="preserve">Civilná ochrana a bezpečnosť </v>
      </c>
    </row>
    <row r="6543" spans="1:30" x14ac:dyDescent="0.3">
      <c r="A6543" s="3">
        <v>44680</v>
      </c>
      <c r="B6543" s="2">
        <f t="shared" si="307"/>
        <v>2022</v>
      </c>
      <c r="C6543" s="2">
        <f t="shared" si="306"/>
        <v>4</v>
      </c>
      <c r="D6543">
        <v>447</v>
      </c>
      <c r="E6543" t="s">
        <v>3426</v>
      </c>
      <c r="F6543" s="4">
        <v>51272270</v>
      </c>
      <c r="G6543" s="2">
        <v>90</v>
      </c>
      <c r="H6543" t="s">
        <v>5792</v>
      </c>
      <c r="AB6543" t="s">
        <v>5792</v>
      </c>
      <c r="AD6543" t="str">
        <f t="shared" si="308"/>
        <v xml:space="preserve">Civilná ochrana a bezpečnosť </v>
      </c>
    </row>
    <row r="6544" spans="1:30" x14ac:dyDescent="0.3">
      <c r="A6544" s="3">
        <v>44650</v>
      </c>
      <c r="B6544" s="2">
        <f t="shared" si="307"/>
        <v>2022</v>
      </c>
      <c r="C6544" s="2">
        <f t="shared" si="306"/>
        <v>3</v>
      </c>
      <c r="D6544">
        <v>231</v>
      </c>
      <c r="E6544" t="s">
        <v>3589</v>
      </c>
      <c r="F6544" s="4">
        <v>51272270</v>
      </c>
      <c r="G6544" s="2">
        <v>90</v>
      </c>
      <c r="H6544" t="s">
        <v>5792</v>
      </c>
      <c r="AB6544" t="s">
        <v>5792</v>
      </c>
      <c r="AD6544" t="str">
        <f t="shared" si="308"/>
        <v xml:space="preserve">Civilná ochrana a bezpečnosť </v>
      </c>
    </row>
    <row r="6545" spans="1:30" x14ac:dyDescent="0.3">
      <c r="A6545" s="3">
        <v>44616</v>
      </c>
      <c r="B6545" s="2">
        <f t="shared" si="307"/>
        <v>2022</v>
      </c>
      <c r="C6545" s="2">
        <f t="shared" si="306"/>
        <v>2</v>
      </c>
      <c r="D6545">
        <v>100</v>
      </c>
      <c r="E6545" t="s">
        <v>3729</v>
      </c>
      <c r="F6545" s="4">
        <v>51272270</v>
      </c>
      <c r="G6545" s="2">
        <v>330</v>
      </c>
      <c r="H6545" t="s">
        <v>5792</v>
      </c>
      <c r="AB6545" t="s">
        <v>5792</v>
      </c>
      <c r="AD6545" t="str">
        <f t="shared" si="308"/>
        <v xml:space="preserve">Civilná ochrana a bezpečnosť </v>
      </c>
    </row>
    <row r="6546" spans="1:30" x14ac:dyDescent="0.3">
      <c r="A6546" s="3">
        <v>44593</v>
      </c>
      <c r="B6546" s="2">
        <f t="shared" si="307"/>
        <v>2022</v>
      </c>
      <c r="C6546" s="2">
        <f t="shared" si="306"/>
        <v>2</v>
      </c>
      <c r="D6546">
        <v>18</v>
      </c>
      <c r="E6546" t="s">
        <v>3838</v>
      </c>
      <c r="F6546" s="4">
        <v>51272270</v>
      </c>
      <c r="G6546" s="2">
        <v>90</v>
      </c>
      <c r="H6546" t="s">
        <v>5792</v>
      </c>
      <c r="AB6546" t="s">
        <v>5792</v>
      </c>
      <c r="AD6546" t="str">
        <f t="shared" si="308"/>
        <v xml:space="preserve">Civilná ochrana a bezpečnosť </v>
      </c>
    </row>
    <row r="6547" spans="1:30" x14ac:dyDescent="0.3">
      <c r="A6547" s="3">
        <v>44560</v>
      </c>
      <c r="B6547" s="2">
        <f t="shared" si="307"/>
        <v>2021</v>
      </c>
      <c r="C6547" s="2">
        <f t="shared" si="306"/>
        <v>12</v>
      </c>
      <c r="D6547" s="2">
        <v>1762</v>
      </c>
      <c r="E6547" t="s">
        <v>4031</v>
      </c>
      <c r="F6547" s="4">
        <v>51272270</v>
      </c>
      <c r="G6547" s="2">
        <v>90</v>
      </c>
      <c r="H6547" t="s">
        <v>5792</v>
      </c>
      <c r="AB6547" t="s">
        <v>5792</v>
      </c>
      <c r="AD6547" t="str">
        <f t="shared" si="308"/>
        <v xml:space="preserve">Civilná ochrana a bezpečnosť </v>
      </c>
    </row>
    <row r="6548" spans="1:30" x14ac:dyDescent="0.3">
      <c r="A6548" s="3">
        <v>44531</v>
      </c>
      <c r="B6548" s="2">
        <f t="shared" si="307"/>
        <v>2021</v>
      </c>
      <c r="C6548" s="2">
        <f t="shared" si="306"/>
        <v>12</v>
      </c>
      <c r="D6548" s="2">
        <v>1597</v>
      </c>
      <c r="E6548" t="s">
        <v>4258</v>
      </c>
      <c r="F6548" s="4">
        <v>51272270</v>
      </c>
      <c r="G6548" s="2">
        <v>90</v>
      </c>
      <c r="H6548" t="s">
        <v>5792</v>
      </c>
      <c r="AB6548" t="s">
        <v>5792</v>
      </c>
      <c r="AD6548" t="str">
        <f t="shared" si="308"/>
        <v xml:space="preserve">Civilná ochrana a bezpečnosť </v>
      </c>
    </row>
    <row r="6549" spans="1:30" x14ac:dyDescent="0.3">
      <c r="A6549" s="3">
        <v>44496</v>
      </c>
      <c r="B6549" s="2">
        <f t="shared" si="307"/>
        <v>2021</v>
      </c>
      <c r="C6549" s="2">
        <f t="shared" si="306"/>
        <v>10</v>
      </c>
      <c r="D6549" s="2">
        <v>1417</v>
      </c>
      <c r="E6549" t="s">
        <v>4409</v>
      </c>
      <c r="F6549" s="4">
        <v>51272270</v>
      </c>
      <c r="G6549" s="2">
        <v>90</v>
      </c>
      <c r="H6549" t="s">
        <v>5792</v>
      </c>
      <c r="AB6549" t="s">
        <v>5792</v>
      </c>
      <c r="AD6549" t="str">
        <f t="shared" si="308"/>
        <v xml:space="preserve">Civilná ochrana a bezpečnosť </v>
      </c>
    </row>
    <row r="6550" spans="1:30" x14ac:dyDescent="0.3">
      <c r="A6550" s="3">
        <v>44469</v>
      </c>
      <c r="B6550" s="2">
        <f t="shared" si="307"/>
        <v>2021</v>
      </c>
      <c r="C6550" s="2">
        <f t="shared" si="306"/>
        <v>9</v>
      </c>
      <c r="D6550" s="2">
        <v>1246</v>
      </c>
      <c r="E6550" t="s">
        <v>4547</v>
      </c>
      <c r="F6550" s="4">
        <v>51272270</v>
      </c>
      <c r="G6550" s="2">
        <v>90</v>
      </c>
      <c r="H6550" t="s">
        <v>5792</v>
      </c>
      <c r="AB6550" t="s">
        <v>5792</v>
      </c>
      <c r="AD6550" t="str">
        <f t="shared" si="308"/>
        <v xml:space="preserve">Civilná ochrana a bezpečnosť </v>
      </c>
    </row>
    <row r="6551" spans="1:30" x14ac:dyDescent="0.3">
      <c r="A6551" s="3">
        <v>44441</v>
      </c>
      <c r="B6551" s="2">
        <f t="shared" si="307"/>
        <v>2021</v>
      </c>
      <c r="C6551" s="2">
        <f t="shared" si="306"/>
        <v>9</v>
      </c>
      <c r="D6551" s="2">
        <v>1104</v>
      </c>
      <c r="E6551" t="s">
        <v>4672</v>
      </c>
      <c r="F6551" s="4">
        <v>51272270</v>
      </c>
      <c r="G6551" s="2">
        <v>90</v>
      </c>
      <c r="H6551" t="s">
        <v>5792</v>
      </c>
      <c r="AB6551" t="s">
        <v>5792</v>
      </c>
      <c r="AD6551" t="str">
        <f t="shared" si="308"/>
        <v xml:space="preserve">Civilná ochrana a bezpečnosť </v>
      </c>
    </row>
    <row r="6552" spans="1:30" x14ac:dyDescent="0.3">
      <c r="A6552" s="3">
        <v>44410</v>
      </c>
      <c r="B6552" s="2">
        <f t="shared" si="307"/>
        <v>2021</v>
      </c>
      <c r="C6552" s="2">
        <f t="shared" si="306"/>
        <v>8</v>
      </c>
      <c r="D6552" s="2">
        <v>919</v>
      </c>
      <c r="E6552" t="s">
        <v>4810</v>
      </c>
      <c r="F6552" s="4">
        <v>51272270</v>
      </c>
      <c r="G6552" s="2">
        <v>90</v>
      </c>
      <c r="H6552" t="s">
        <v>5792</v>
      </c>
      <c r="AB6552" t="s">
        <v>5792</v>
      </c>
      <c r="AD6552" t="str">
        <f t="shared" si="308"/>
        <v xml:space="preserve">Civilná ochrana a bezpečnosť </v>
      </c>
    </row>
    <row r="6553" spans="1:30" x14ac:dyDescent="0.3">
      <c r="A6553" s="3">
        <v>44364</v>
      </c>
      <c r="B6553" s="2">
        <f t="shared" si="307"/>
        <v>2021</v>
      </c>
      <c r="C6553" s="2">
        <f t="shared" si="306"/>
        <v>6</v>
      </c>
      <c r="D6553" s="2">
        <v>774</v>
      </c>
      <c r="E6553" t="s">
        <v>5008</v>
      </c>
      <c r="F6553" s="4">
        <v>51272270</v>
      </c>
      <c r="G6553" s="2">
        <v>90</v>
      </c>
      <c r="H6553" t="s">
        <v>5792</v>
      </c>
      <c r="AB6553" t="s">
        <v>5792</v>
      </c>
      <c r="AD6553" t="str">
        <f t="shared" si="308"/>
        <v xml:space="preserve">Civilná ochrana a bezpečnosť </v>
      </c>
    </row>
    <row r="6554" spans="1:30" x14ac:dyDescent="0.3">
      <c r="A6554" s="3">
        <v>44344</v>
      </c>
      <c r="B6554" s="2">
        <f t="shared" si="307"/>
        <v>2021</v>
      </c>
      <c r="C6554" s="2">
        <f t="shared" si="306"/>
        <v>5</v>
      </c>
      <c r="D6554" s="2">
        <v>611</v>
      </c>
      <c r="E6554" t="s">
        <v>5089</v>
      </c>
      <c r="F6554" s="4">
        <v>51272270</v>
      </c>
      <c r="G6554" s="2">
        <v>90</v>
      </c>
      <c r="H6554" t="s">
        <v>5792</v>
      </c>
      <c r="AB6554" t="s">
        <v>5792</v>
      </c>
      <c r="AD6554" t="str">
        <f t="shared" si="308"/>
        <v xml:space="preserve">Civilná ochrana a bezpečnosť </v>
      </c>
    </row>
    <row r="6555" spans="1:30" x14ac:dyDescent="0.3">
      <c r="A6555" s="3">
        <v>44307</v>
      </c>
      <c r="B6555" s="2">
        <f t="shared" si="307"/>
        <v>2021</v>
      </c>
      <c r="C6555" s="2">
        <f t="shared" si="306"/>
        <v>4</v>
      </c>
      <c r="D6555" s="2">
        <v>471</v>
      </c>
      <c r="E6555" t="s">
        <v>5280</v>
      </c>
      <c r="F6555" s="4">
        <v>51272270</v>
      </c>
      <c r="G6555" s="2">
        <v>90</v>
      </c>
      <c r="H6555" t="s">
        <v>5792</v>
      </c>
      <c r="AB6555" t="s">
        <v>5792</v>
      </c>
      <c r="AD6555" t="str">
        <f t="shared" si="308"/>
        <v xml:space="preserve">Civilná ochrana a bezpečnosť </v>
      </c>
    </row>
    <row r="6556" spans="1:30" x14ac:dyDescent="0.3">
      <c r="A6556" s="3">
        <v>44286</v>
      </c>
      <c r="B6556" s="2">
        <f t="shared" si="307"/>
        <v>2021</v>
      </c>
      <c r="C6556" s="2">
        <f t="shared" si="306"/>
        <v>3</v>
      </c>
      <c r="D6556" s="2">
        <v>266</v>
      </c>
      <c r="E6556" t="s">
        <v>5380</v>
      </c>
      <c r="F6556" s="4">
        <v>51272270</v>
      </c>
      <c r="G6556" s="2">
        <v>90</v>
      </c>
      <c r="H6556" t="s">
        <v>5792</v>
      </c>
      <c r="AB6556" t="s">
        <v>5792</v>
      </c>
      <c r="AD6556" t="str">
        <f t="shared" si="308"/>
        <v xml:space="preserve">Civilná ochrana a bezpečnosť </v>
      </c>
    </row>
    <row r="6557" spans="1:30" x14ac:dyDescent="0.3">
      <c r="A6557" s="3">
        <v>44252</v>
      </c>
      <c r="B6557" s="2">
        <f t="shared" si="307"/>
        <v>2021</v>
      </c>
      <c r="C6557" s="2">
        <f t="shared" si="306"/>
        <v>2</v>
      </c>
      <c r="D6557" s="2">
        <v>127</v>
      </c>
      <c r="E6557" t="s">
        <v>5547</v>
      </c>
      <c r="F6557" s="4">
        <v>51272270</v>
      </c>
      <c r="G6557" s="2">
        <v>90</v>
      </c>
      <c r="H6557" t="s">
        <v>5792</v>
      </c>
      <c r="AB6557" t="s">
        <v>5792</v>
      </c>
      <c r="AD6557" t="str">
        <f t="shared" si="308"/>
        <v xml:space="preserve">Civilná ochrana a bezpečnosť </v>
      </c>
    </row>
    <row r="6558" spans="1:30" x14ac:dyDescent="0.3">
      <c r="A6558" s="3">
        <v>44230</v>
      </c>
      <c r="B6558" s="2">
        <f t="shared" si="307"/>
        <v>2021</v>
      </c>
      <c r="C6558" s="2">
        <f t="shared" si="306"/>
        <v>2</v>
      </c>
      <c r="D6558" s="2">
        <v>2329</v>
      </c>
      <c r="E6558" t="s">
        <v>5655</v>
      </c>
      <c r="F6558" s="4">
        <v>51272270</v>
      </c>
      <c r="G6558" s="2">
        <v>90</v>
      </c>
      <c r="H6558" t="s">
        <v>5792</v>
      </c>
      <c r="AB6558" t="s">
        <v>5792</v>
      </c>
      <c r="AD6558" t="str">
        <f t="shared" si="308"/>
        <v xml:space="preserve">Civilná ochrana a bezpečnosť </v>
      </c>
    </row>
    <row r="6559" spans="1:30" x14ac:dyDescent="0.3">
      <c r="A6559" s="3">
        <v>44874</v>
      </c>
      <c r="B6559" s="2">
        <f t="shared" si="307"/>
        <v>2022</v>
      </c>
      <c r="C6559" s="2">
        <f t="shared" si="306"/>
        <v>11</v>
      </c>
      <c r="D6559">
        <v>1512</v>
      </c>
      <c r="E6559" t="s">
        <v>2588</v>
      </c>
      <c r="F6559" s="4">
        <v>51285592</v>
      </c>
      <c r="G6559" s="2">
        <v>1000</v>
      </c>
      <c r="I6559" t="s">
        <v>5792</v>
      </c>
      <c r="K6559" t="s">
        <v>5792</v>
      </c>
      <c r="W6559" t="s">
        <v>5792</v>
      </c>
      <c r="AD6559" t="str">
        <f t="shared" si="308"/>
        <v xml:space="preserve">Investícia a údržba majetku Šport, ihriská, parky, vnútrobloky </v>
      </c>
    </row>
    <row r="6560" spans="1:30" x14ac:dyDescent="0.3">
      <c r="A6560" s="3">
        <v>44642</v>
      </c>
      <c r="B6560" s="2">
        <f t="shared" si="307"/>
        <v>2022</v>
      </c>
      <c r="C6560" s="2">
        <f t="shared" si="306"/>
        <v>3</v>
      </c>
      <c r="D6560">
        <v>301</v>
      </c>
      <c r="E6560" t="s">
        <v>3623</v>
      </c>
      <c r="F6560" s="4">
        <v>51285592</v>
      </c>
      <c r="G6560" s="2">
        <v>350</v>
      </c>
      <c r="I6560" t="s">
        <v>5792</v>
      </c>
      <c r="K6560" t="s">
        <v>5792</v>
      </c>
      <c r="W6560" t="s">
        <v>5792</v>
      </c>
      <c r="AD6560" t="str">
        <f t="shared" si="308"/>
        <v xml:space="preserve">Investícia a údržba majetku Šport, ihriská, parky, vnútrobloky </v>
      </c>
    </row>
    <row r="6561" spans="1:30" x14ac:dyDescent="0.3">
      <c r="A6561" s="3">
        <v>44419</v>
      </c>
      <c r="B6561" s="2">
        <f t="shared" si="307"/>
        <v>2021</v>
      </c>
      <c r="C6561" s="2">
        <f t="shared" si="306"/>
        <v>8</v>
      </c>
      <c r="D6561" s="2">
        <v>1070</v>
      </c>
      <c r="E6561" t="s">
        <v>4770</v>
      </c>
      <c r="F6561" s="4">
        <v>51285592</v>
      </c>
      <c r="G6561" s="2">
        <v>5500</v>
      </c>
      <c r="I6561" t="s">
        <v>5792</v>
      </c>
      <c r="K6561" t="s">
        <v>5792</v>
      </c>
      <c r="W6561" t="s">
        <v>5792</v>
      </c>
      <c r="AD6561" t="str">
        <f t="shared" si="308"/>
        <v xml:space="preserve">Investícia a údržba majetku Šport, ihriská, parky, vnútrobloky </v>
      </c>
    </row>
    <row r="6562" spans="1:30" x14ac:dyDescent="0.3">
      <c r="A6562" s="3">
        <v>44230</v>
      </c>
      <c r="B6562" s="2">
        <f t="shared" si="307"/>
        <v>2021</v>
      </c>
      <c r="C6562" s="2">
        <f t="shared" si="306"/>
        <v>2</v>
      </c>
      <c r="D6562" s="2">
        <v>68</v>
      </c>
      <c r="E6562" t="s">
        <v>5647</v>
      </c>
      <c r="F6562" s="4">
        <v>51317010</v>
      </c>
      <c r="G6562" s="2">
        <v>5533.42</v>
      </c>
      <c r="I6562" t="s">
        <v>5792</v>
      </c>
      <c r="K6562" t="s">
        <v>5792</v>
      </c>
      <c r="AD6562" t="str">
        <f t="shared" si="308"/>
        <v xml:space="preserve">Investícia a údržba majetku </v>
      </c>
    </row>
    <row r="6563" spans="1:30" x14ac:dyDescent="0.3">
      <c r="A6563" s="3">
        <v>44845</v>
      </c>
      <c r="B6563" s="2">
        <f t="shared" si="307"/>
        <v>2022</v>
      </c>
      <c r="C6563" s="2">
        <f t="shared" si="306"/>
        <v>10</v>
      </c>
      <c r="D6563">
        <v>1217</v>
      </c>
      <c r="E6563" t="s">
        <v>2736</v>
      </c>
      <c r="F6563" s="4">
        <v>51408881</v>
      </c>
      <c r="G6563" s="2">
        <v>400</v>
      </c>
      <c r="I6563" t="s">
        <v>5792</v>
      </c>
      <c r="V6563" t="s">
        <v>5792</v>
      </c>
      <c r="AD6563" t="str">
        <f t="shared" si="308"/>
        <v xml:space="preserve">Kultúra </v>
      </c>
    </row>
    <row r="6564" spans="1:30" x14ac:dyDescent="0.3">
      <c r="A6564" s="3">
        <v>44560</v>
      </c>
      <c r="B6564" s="2">
        <f t="shared" si="307"/>
        <v>2021</v>
      </c>
      <c r="C6564" s="2">
        <f t="shared" si="306"/>
        <v>12</v>
      </c>
      <c r="D6564" s="2">
        <v>1834</v>
      </c>
      <c r="E6564" t="s">
        <v>4016</v>
      </c>
      <c r="F6564" s="4">
        <v>51408881</v>
      </c>
      <c r="G6564" s="2">
        <v>150</v>
      </c>
      <c r="I6564" t="s">
        <v>5792</v>
      </c>
      <c r="V6564" t="s">
        <v>5792</v>
      </c>
      <c r="AD6564" t="str">
        <f t="shared" si="308"/>
        <v xml:space="preserve">Kultúra </v>
      </c>
    </row>
    <row r="6565" spans="1:30" x14ac:dyDescent="0.3">
      <c r="A6565" s="3">
        <v>44483</v>
      </c>
      <c r="B6565" s="2">
        <f t="shared" si="307"/>
        <v>2021</v>
      </c>
      <c r="C6565" s="2">
        <f t="shared" si="306"/>
        <v>10</v>
      </c>
      <c r="D6565" s="2">
        <v>1335</v>
      </c>
      <c r="E6565" t="s">
        <v>4498</v>
      </c>
      <c r="F6565" s="4">
        <v>51408881</v>
      </c>
      <c r="G6565" s="2">
        <v>350</v>
      </c>
      <c r="I6565" t="s">
        <v>5792</v>
      </c>
      <c r="V6565" t="s">
        <v>5792</v>
      </c>
      <c r="AD6565" t="str">
        <f t="shared" si="308"/>
        <v xml:space="preserve">Kultúra </v>
      </c>
    </row>
    <row r="6566" spans="1:30" x14ac:dyDescent="0.3">
      <c r="A6566" s="3">
        <v>45028</v>
      </c>
      <c r="B6566" s="2">
        <f t="shared" si="307"/>
        <v>2023</v>
      </c>
      <c r="C6566" s="2">
        <f t="shared" si="306"/>
        <v>4</v>
      </c>
      <c r="D6566" s="2">
        <v>268</v>
      </c>
      <c r="E6566" t="s">
        <v>1784</v>
      </c>
      <c r="F6566" s="4">
        <v>51424631</v>
      </c>
      <c r="G6566" s="2">
        <v>670.8</v>
      </c>
      <c r="I6566" t="s">
        <v>5792</v>
      </c>
      <c r="O6566" t="s">
        <v>5792</v>
      </c>
      <c r="AD6566" t="str">
        <f t="shared" si="308"/>
        <v xml:space="preserve">Marketing, benefity, občerstvenie </v>
      </c>
    </row>
    <row r="6567" spans="1:30" x14ac:dyDescent="0.3">
      <c r="A6567" s="3">
        <v>44659</v>
      </c>
      <c r="B6567" s="2">
        <f t="shared" si="307"/>
        <v>2022</v>
      </c>
      <c r="C6567" s="2">
        <f t="shared" si="306"/>
        <v>4</v>
      </c>
      <c r="D6567">
        <v>382</v>
      </c>
      <c r="E6567" t="s">
        <v>3536</v>
      </c>
      <c r="F6567" s="4">
        <v>51424631</v>
      </c>
      <c r="G6567" s="2">
        <v>670.8</v>
      </c>
      <c r="I6567" t="s">
        <v>5792</v>
      </c>
      <c r="O6567" t="s">
        <v>5792</v>
      </c>
      <c r="AD6567" t="str">
        <f t="shared" si="308"/>
        <v xml:space="preserve">Marketing, benefity, občerstvenie </v>
      </c>
    </row>
    <row r="6568" spans="1:30" x14ac:dyDescent="0.3">
      <c r="A6568" s="3">
        <v>44923</v>
      </c>
      <c r="B6568" s="2">
        <f t="shared" si="307"/>
        <v>2022</v>
      </c>
      <c r="C6568" s="2">
        <f t="shared" si="306"/>
        <v>12</v>
      </c>
      <c r="D6568">
        <v>1808</v>
      </c>
      <c r="E6568" t="s">
        <v>2266</v>
      </c>
      <c r="F6568" s="4">
        <v>51433915</v>
      </c>
      <c r="G6568" s="2">
        <v>3575.3</v>
      </c>
      <c r="I6568" t="s">
        <v>5792</v>
      </c>
      <c r="J6568" t="s">
        <v>5792</v>
      </c>
      <c r="V6568" t="s">
        <v>5792</v>
      </c>
      <c r="AD6568" t="str">
        <f t="shared" si="308"/>
        <v xml:space="preserve">Kultúra </v>
      </c>
    </row>
    <row r="6569" spans="1:30" x14ac:dyDescent="0.3">
      <c r="A6569" s="3">
        <v>44236</v>
      </c>
      <c r="B6569" s="2">
        <f t="shared" si="307"/>
        <v>2021</v>
      </c>
      <c r="C6569" s="2">
        <f t="shared" si="306"/>
        <v>2</v>
      </c>
      <c r="D6569" s="2">
        <v>70</v>
      </c>
      <c r="E6569" t="s">
        <v>5629</v>
      </c>
      <c r="F6569" s="4">
        <v>51435292</v>
      </c>
      <c r="G6569" s="2">
        <v>3750</v>
      </c>
      <c r="H6569" t="s">
        <v>5792</v>
      </c>
      <c r="AB6569" t="s">
        <v>5792</v>
      </c>
      <c r="AD6569" t="str">
        <f t="shared" si="308"/>
        <v xml:space="preserve">Civilná ochrana a bezpečnosť </v>
      </c>
    </row>
    <row r="6570" spans="1:30" x14ac:dyDescent="0.3">
      <c r="A6570" s="3">
        <v>45258</v>
      </c>
      <c r="B6570" s="2">
        <f t="shared" si="307"/>
        <v>2023</v>
      </c>
      <c r="C6570" s="2">
        <f t="shared" si="306"/>
        <v>11</v>
      </c>
      <c r="D6570" s="2">
        <v>1362</v>
      </c>
      <c r="E6570" t="s">
        <v>472</v>
      </c>
      <c r="F6570" s="4">
        <v>51481723</v>
      </c>
      <c r="G6570" s="2">
        <v>1956.24</v>
      </c>
      <c r="I6570" t="s">
        <v>5792</v>
      </c>
      <c r="K6570" t="s">
        <v>5792</v>
      </c>
      <c r="AD6570" t="str">
        <f t="shared" si="308"/>
        <v xml:space="preserve">Investícia a údržba majetku </v>
      </c>
    </row>
    <row r="6571" spans="1:30" x14ac:dyDescent="0.3">
      <c r="A6571" s="3">
        <v>45239</v>
      </c>
      <c r="B6571" s="2">
        <f t="shared" si="307"/>
        <v>2023</v>
      </c>
      <c r="C6571" s="2">
        <f t="shared" si="306"/>
        <v>11</v>
      </c>
      <c r="D6571" s="2">
        <v>1210</v>
      </c>
      <c r="E6571" t="s">
        <v>626</v>
      </c>
      <c r="F6571" s="4">
        <v>51481723</v>
      </c>
      <c r="G6571" s="2">
        <v>3700.38</v>
      </c>
      <c r="I6571" t="s">
        <v>5792</v>
      </c>
      <c r="K6571" t="s">
        <v>5792</v>
      </c>
      <c r="AD6571" t="str">
        <f t="shared" si="308"/>
        <v xml:space="preserve">Investícia a údržba majetku </v>
      </c>
    </row>
    <row r="6572" spans="1:30" x14ac:dyDescent="0.3">
      <c r="A6572" s="3">
        <v>44559</v>
      </c>
      <c r="B6572" s="2">
        <f t="shared" si="307"/>
        <v>2021</v>
      </c>
      <c r="C6572" s="2">
        <f t="shared" si="306"/>
        <v>12</v>
      </c>
      <c r="D6572" s="2">
        <v>1953</v>
      </c>
      <c r="E6572" t="s">
        <v>4063</v>
      </c>
      <c r="F6572" s="4">
        <v>51481723</v>
      </c>
      <c r="G6572" s="2">
        <v>1779.72</v>
      </c>
      <c r="I6572" t="s">
        <v>5792</v>
      </c>
      <c r="K6572" t="s">
        <v>5792</v>
      </c>
      <c r="AD6572" t="str">
        <f t="shared" si="308"/>
        <v xml:space="preserve">Investícia a údržba majetku </v>
      </c>
    </row>
    <row r="6573" spans="1:30" x14ac:dyDescent="0.3">
      <c r="A6573" s="3">
        <v>44524</v>
      </c>
      <c r="B6573" s="2">
        <f t="shared" si="307"/>
        <v>2021</v>
      </c>
      <c r="C6573" s="2">
        <f t="shared" si="306"/>
        <v>11</v>
      </c>
      <c r="D6573" s="2">
        <v>1556</v>
      </c>
      <c r="E6573" t="s">
        <v>4286</v>
      </c>
      <c r="F6573" s="4">
        <v>51633442</v>
      </c>
      <c r="G6573" s="2">
        <v>10327.64</v>
      </c>
      <c r="I6573" t="s">
        <v>5792</v>
      </c>
      <c r="Z6573" t="s">
        <v>5792</v>
      </c>
      <c r="AD6573" t="str">
        <f t="shared" si="308"/>
        <v xml:space="preserve">Zeleň a živ. Prostredie </v>
      </c>
    </row>
    <row r="6574" spans="1:30" x14ac:dyDescent="0.3">
      <c r="A6574" s="3">
        <v>44396</v>
      </c>
      <c r="B6574" s="2">
        <f t="shared" si="307"/>
        <v>2021</v>
      </c>
      <c r="C6574" s="2">
        <f t="shared" si="306"/>
        <v>7</v>
      </c>
      <c r="D6574" s="2">
        <v>852</v>
      </c>
      <c r="E6574" t="s">
        <v>4896</v>
      </c>
      <c r="F6574" s="4">
        <v>51633442</v>
      </c>
      <c r="G6574" s="2">
        <v>20506</v>
      </c>
      <c r="I6574" t="s">
        <v>5792</v>
      </c>
      <c r="Z6574" t="s">
        <v>5792</v>
      </c>
      <c r="AD6574" t="str">
        <f t="shared" si="308"/>
        <v xml:space="preserve">Zeleň a živ. Prostredie </v>
      </c>
    </row>
    <row r="6575" spans="1:30" x14ac:dyDescent="0.3">
      <c r="A6575" s="3">
        <v>44453</v>
      </c>
      <c r="B6575" s="2">
        <f t="shared" si="307"/>
        <v>2021</v>
      </c>
      <c r="C6575" s="2">
        <f t="shared" si="306"/>
        <v>9</v>
      </c>
      <c r="D6575" s="2">
        <v>1270</v>
      </c>
      <c r="E6575" t="s">
        <v>4616</v>
      </c>
      <c r="F6575" s="4">
        <v>51649721</v>
      </c>
      <c r="G6575" s="2">
        <v>25.9</v>
      </c>
      <c r="I6575" t="s">
        <v>5792</v>
      </c>
      <c r="P6575" t="s">
        <v>5792</v>
      </c>
      <c r="AD6575" t="str">
        <f t="shared" si="308"/>
        <v xml:space="preserve">IT služby, SW, licencie </v>
      </c>
    </row>
    <row r="6576" spans="1:30" x14ac:dyDescent="0.3">
      <c r="A6576" s="3">
        <v>44418</v>
      </c>
      <c r="B6576" s="2">
        <f t="shared" si="307"/>
        <v>2021</v>
      </c>
      <c r="C6576" s="2">
        <f t="shared" si="306"/>
        <v>8</v>
      </c>
      <c r="D6576" s="2">
        <v>1144</v>
      </c>
      <c r="E6576" t="s">
        <v>4780</v>
      </c>
      <c r="F6576" s="4">
        <v>51649721</v>
      </c>
      <c r="G6576" s="2">
        <v>-46.2</v>
      </c>
      <c r="I6576" t="s">
        <v>5792</v>
      </c>
      <c r="P6576" t="s">
        <v>5792</v>
      </c>
      <c r="AD6576" t="str">
        <f t="shared" si="308"/>
        <v xml:space="preserve">IT služby, SW, licencie </v>
      </c>
    </row>
    <row r="6577" spans="1:30" x14ac:dyDescent="0.3">
      <c r="A6577" s="3">
        <v>44274</v>
      </c>
      <c r="B6577" s="2">
        <f t="shared" si="307"/>
        <v>2021</v>
      </c>
      <c r="C6577" s="2">
        <f t="shared" si="306"/>
        <v>3</v>
      </c>
      <c r="D6577" s="2">
        <v>324</v>
      </c>
      <c r="E6577" t="s">
        <v>5439</v>
      </c>
      <c r="F6577" s="4">
        <v>51649721</v>
      </c>
      <c r="G6577" s="2">
        <v>98</v>
      </c>
      <c r="I6577" t="s">
        <v>5792</v>
      </c>
      <c r="P6577" t="s">
        <v>5792</v>
      </c>
      <c r="AD6577" t="str">
        <f t="shared" si="308"/>
        <v xml:space="preserve">IT služby, SW, licencie </v>
      </c>
    </row>
    <row r="6578" spans="1:30" x14ac:dyDescent="0.3">
      <c r="A6578" s="3">
        <v>44838</v>
      </c>
      <c r="B6578" s="2">
        <f t="shared" si="307"/>
        <v>2022</v>
      </c>
      <c r="C6578" s="2">
        <f t="shared" si="306"/>
        <v>10</v>
      </c>
      <c r="D6578">
        <v>1326</v>
      </c>
      <c r="E6578" t="s">
        <v>2754</v>
      </c>
      <c r="F6578" s="4">
        <v>51653176</v>
      </c>
      <c r="G6578" s="2">
        <v>199.84</v>
      </c>
      <c r="I6578" t="s">
        <v>5792</v>
      </c>
      <c r="K6578" t="s">
        <v>5792</v>
      </c>
      <c r="AD6578" t="str">
        <f t="shared" si="308"/>
        <v xml:space="preserve">Investícia a údržba majetku </v>
      </c>
    </row>
    <row r="6579" spans="1:30" x14ac:dyDescent="0.3">
      <c r="A6579" s="3">
        <v>44826</v>
      </c>
      <c r="B6579" s="2">
        <f t="shared" si="307"/>
        <v>2022</v>
      </c>
      <c r="C6579" s="2">
        <f t="shared" si="306"/>
        <v>9</v>
      </c>
      <c r="D6579">
        <v>52</v>
      </c>
      <c r="E6579" t="s">
        <v>2801</v>
      </c>
      <c r="F6579" s="4">
        <v>51653176</v>
      </c>
      <c r="G6579" s="2">
        <v>199.84</v>
      </c>
      <c r="I6579" t="s">
        <v>5792</v>
      </c>
      <c r="K6579" t="s">
        <v>5792</v>
      </c>
      <c r="AD6579" t="str">
        <f t="shared" si="308"/>
        <v xml:space="preserve">Investícia a údržba majetku </v>
      </c>
    </row>
    <row r="6580" spans="1:30" x14ac:dyDescent="0.3">
      <c r="A6580" s="3">
        <v>44817</v>
      </c>
      <c r="B6580" s="2">
        <f t="shared" si="307"/>
        <v>2022</v>
      </c>
      <c r="C6580" s="2">
        <f t="shared" si="306"/>
        <v>9</v>
      </c>
      <c r="D6580">
        <v>1198</v>
      </c>
      <c r="E6580" t="s">
        <v>2858</v>
      </c>
      <c r="F6580" s="4">
        <v>51692503</v>
      </c>
      <c r="G6580" s="2">
        <v>93.8</v>
      </c>
      <c r="H6580" t="s">
        <v>5792</v>
      </c>
      <c r="M6580" t="s">
        <v>5792</v>
      </c>
      <c r="AD6580" t="str">
        <f t="shared" si="308"/>
        <v xml:space="preserve">Dôchodci </v>
      </c>
    </row>
    <row r="6581" spans="1:30" x14ac:dyDescent="0.3">
      <c r="A6581" s="3">
        <v>44784</v>
      </c>
      <c r="B6581" s="2">
        <f t="shared" si="307"/>
        <v>2022</v>
      </c>
      <c r="C6581" s="2">
        <f t="shared" si="306"/>
        <v>8</v>
      </c>
      <c r="D6581">
        <v>1043</v>
      </c>
      <c r="E6581" t="s">
        <v>2934</v>
      </c>
      <c r="F6581" s="4">
        <v>51692503</v>
      </c>
      <c r="G6581" s="2">
        <v>68.5</v>
      </c>
      <c r="H6581" t="s">
        <v>5792</v>
      </c>
      <c r="M6581" t="s">
        <v>5792</v>
      </c>
      <c r="AD6581" t="str">
        <f t="shared" si="308"/>
        <v xml:space="preserve">Dôchodci </v>
      </c>
    </row>
    <row r="6582" spans="1:30" x14ac:dyDescent="0.3">
      <c r="A6582" s="3">
        <v>44750</v>
      </c>
      <c r="B6582" s="2">
        <f t="shared" si="307"/>
        <v>2022</v>
      </c>
      <c r="C6582" s="2">
        <f t="shared" si="306"/>
        <v>7</v>
      </c>
      <c r="D6582">
        <v>904</v>
      </c>
      <c r="E6582" t="s">
        <v>3094</v>
      </c>
      <c r="F6582" s="4">
        <v>51692503</v>
      </c>
      <c r="G6582" s="2">
        <v>82</v>
      </c>
      <c r="H6582" t="s">
        <v>5792</v>
      </c>
      <c r="M6582" t="s">
        <v>5792</v>
      </c>
      <c r="AD6582" t="str">
        <f t="shared" si="308"/>
        <v xml:space="preserve">Dôchodci </v>
      </c>
    </row>
    <row r="6583" spans="1:30" x14ac:dyDescent="0.3">
      <c r="A6583" s="3">
        <v>44721</v>
      </c>
      <c r="B6583" s="2">
        <f t="shared" si="307"/>
        <v>2022</v>
      </c>
      <c r="C6583" s="2">
        <f t="shared" si="306"/>
        <v>6</v>
      </c>
      <c r="D6583">
        <v>748</v>
      </c>
      <c r="E6583" t="s">
        <v>3247</v>
      </c>
      <c r="F6583" s="4">
        <v>51692503</v>
      </c>
      <c r="G6583" s="2">
        <v>107.5</v>
      </c>
      <c r="H6583" t="s">
        <v>5792</v>
      </c>
      <c r="M6583" t="s">
        <v>5792</v>
      </c>
      <c r="AD6583" t="str">
        <f t="shared" si="308"/>
        <v xml:space="preserve">Dôchodci </v>
      </c>
    </row>
    <row r="6584" spans="1:30" x14ac:dyDescent="0.3">
      <c r="A6584" s="3">
        <v>44680</v>
      </c>
      <c r="B6584" s="2">
        <f t="shared" si="307"/>
        <v>2022</v>
      </c>
      <c r="C6584" s="2">
        <f t="shared" si="306"/>
        <v>4</v>
      </c>
      <c r="D6584">
        <v>525</v>
      </c>
      <c r="E6584" t="s">
        <v>3434</v>
      </c>
      <c r="F6584" s="4">
        <v>51692503</v>
      </c>
      <c r="G6584" s="2">
        <v>93.5</v>
      </c>
      <c r="H6584" t="s">
        <v>5792</v>
      </c>
      <c r="M6584" t="s">
        <v>5792</v>
      </c>
      <c r="AD6584" t="str">
        <f t="shared" si="308"/>
        <v xml:space="preserve">Dôchodci </v>
      </c>
    </row>
    <row r="6585" spans="1:30" x14ac:dyDescent="0.3">
      <c r="A6585" s="3">
        <v>44658</v>
      </c>
      <c r="B6585" s="2">
        <f t="shared" si="307"/>
        <v>2022</v>
      </c>
      <c r="C6585" s="2">
        <f t="shared" si="306"/>
        <v>4</v>
      </c>
      <c r="D6585">
        <v>411</v>
      </c>
      <c r="E6585" t="s">
        <v>3544</v>
      </c>
      <c r="F6585" s="4">
        <v>51692503</v>
      </c>
      <c r="G6585" s="2">
        <v>103</v>
      </c>
      <c r="H6585" t="s">
        <v>5792</v>
      </c>
      <c r="M6585" t="s">
        <v>5792</v>
      </c>
      <c r="AD6585" t="str">
        <f t="shared" si="308"/>
        <v xml:space="preserve">Dôchodci </v>
      </c>
    </row>
    <row r="6586" spans="1:30" x14ac:dyDescent="0.3">
      <c r="A6586" s="3">
        <v>44616</v>
      </c>
      <c r="B6586" s="2">
        <f t="shared" si="307"/>
        <v>2022</v>
      </c>
      <c r="C6586" s="2">
        <f t="shared" si="306"/>
        <v>2</v>
      </c>
      <c r="D6586">
        <v>213</v>
      </c>
      <c r="E6586" t="s">
        <v>3714</v>
      </c>
      <c r="F6586" s="4">
        <v>51692503</v>
      </c>
      <c r="G6586" s="2">
        <v>99</v>
      </c>
      <c r="H6586" t="s">
        <v>5792</v>
      </c>
      <c r="M6586" t="s">
        <v>5792</v>
      </c>
      <c r="AD6586" t="str">
        <f t="shared" si="308"/>
        <v xml:space="preserve">Dôchodci </v>
      </c>
    </row>
    <row r="6587" spans="1:30" x14ac:dyDescent="0.3">
      <c r="A6587" s="3">
        <v>44593</v>
      </c>
      <c r="B6587" s="2">
        <f t="shared" si="307"/>
        <v>2022</v>
      </c>
      <c r="C6587" s="2">
        <f t="shared" si="306"/>
        <v>2</v>
      </c>
      <c r="D6587">
        <v>2036</v>
      </c>
      <c r="E6587" t="s">
        <v>3846</v>
      </c>
      <c r="F6587" s="4">
        <v>51692503</v>
      </c>
      <c r="G6587" s="2">
        <v>113</v>
      </c>
      <c r="H6587" t="s">
        <v>5792</v>
      </c>
      <c r="M6587" t="s">
        <v>5792</v>
      </c>
      <c r="AD6587" t="str">
        <f t="shared" si="308"/>
        <v xml:space="preserve">Dôchodci </v>
      </c>
    </row>
    <row r="6588" spans="1:30" x14ac:dyDescent="0.3">
      <c r="A6588" s="3">
        <v>44573</v>
      </c>
      <c r="B6588" s="2">
        <f t="shared" si="307"/>
        <v>2022</v>
      </c>
      <c r="C6588" s="2">
        <f t="shared" si="306"/>
        <v>1</v>
      </c>
      <c r="D6588">
        <v>1973</v>
      </c>
      <c r="E6588" t="s">
        <v>3967</v>
      </c>
      <c r="F6588" s="4">
        <v>51692503</v>
      </c>
      <c r="G6588" s="2">
        <v>52.5</v>
      </c>
      <c r="H6588" t="s">
        <v>5792</v>
      </c>
      <c r="M6588" t="s">
        <v>5792</v>
      </c>
      <c r="AD6588" t="str">
        <f t="shared" si="308"/>
        <v xml:space="preserve">Dôchodci </v>
      </c>
    </row>
    <row r="6589" spans="1:30" x14ac:dyDescent="0.3">
      <c r="A6589" s="3">
        <v>44531</v>
      </c>
      <c r="B6589" s="2">
        <f t="shared" si="307"/>
        <v>2021</v>
      </c>
      <c r="C6589" s="2">
        <f t="shared" si="306"/>
        <v>12</v>
      </c>
      <c r="D6589" s="2">
        <v>1688</v>
      </c>
      <c r="E6589" t="s">
        <v>4251</v>
      </c>
      <c r="F6589" s="4">
        <v>51692503</v>
      </c>
      <c r="G6589" s="2">
        <v>107.5</v>
      </c>
      <c r="H6589" t="s">
        <v>5792</v>
      </c>
      <c r="M6589" t="s">
        <v>5792</v>
      </c>
      <c r="AD6589" t="str">
        <f t="shared" si="308"/>
        <v xml:space="preserve">Dôchodci </v>
      </c>
    </row>
    <row r="6590" spans="1:30" x14ac:dyDescent="0.3">
      <c r="A6590" s="3">
        <v>44496</v>
      </c>
      <c r="B6590" s="2">
        <f t="shared" si="307"/>
        <v>2021</v>
      </c>
      <c r="C6590" s="2">
        <f t="shared" si="306"/>
        <v>10</v>
      </c>
      <c r="D6590" s="2">
        <v>1500</v>
      </c>
      <c r="E6590" t="s">
        <v>4400</v>
      </c>
      <c r="F6590" s="4">
        <v>51692503</v>
      </c>
      <c r="G6590" s="2">
        <v>108.5</v>
      </c>
      <c r="H6590" t="s">
        <v>5792</v>
      </c>
      <c r="M6590" t="s">
        <v>5792</v>
      </c>
      <c r="AD6590" t="str">
        <f t="shared" si="308"/>
        <v xml:space="preserve">Dôchodci </v>
      </c>
    </row>
    <row r="6591" spans="1:30" x14ac:dyDescent="0.3">
      <c r="A6591" s="3">
        <v>44476</v>
      </c>
      <c r="B6591" s="2">
        <f t="shared" si="307"/>
        <v>2021</v>
      </c>
      <c r="C6591" s="2">
        <f t="shared" si="306"/>
        <v>10</v>
      </c>
      <c r="D6591" s="2">
        <v>1369</v>
      </c>
      <c r="E6591" t="s">
        <v>4520</v>
      </c>
      <c r="F6591" s="4">
        <v>51692503</v>
      </c>
      <c r="G6591" s="2">
        <v>92</v>
      </c>
      <c r="H6591" t="s">
        <v>5792</v>
      </c>
      <c r="M6591" t="s">
        <v>5792</v>
      </c>
      <c r="AD6591" t="str">
        <f t="shared" si="308"/>
        <v xml:space="preserve">Dôchodci </v>
      </c>
    </row>
    <row r="6592" spans="1:30" x14ac:dyDescent="0.3">
      <c r="A6592" s="3">
        <v>44453</v>
      </c>
      <c r="B6592" s="2">
        <f t="shared" si="307"/>
        <v>2021</v>
      </c>
      <c r="C6592" s="2">
        <f t="shared" si="306"/>
        <v>9</v>
      </c>
      <c r="D6592" s="2">
        <v>1251</v>
      </c>
      <c r="E6592" t="s">
        <v>4632</v>
      </c>
      <c r="F6592" s="4">
        <v>51692503</v>
      </c>
      <c r="G6592" s="2">
        <v>121</v>
      </c>
      <c r="H6592" t="s">
        <v>5792</v>
      </c>
      <c r="M6592" t="s">
        <v>5792</v>
      </c>
      <c r="AD6592" t="str">
        <f t="shared" si="308"/>
        <v xml:space="preserve">Dôchodci </v>
      </c>
    </row>
    <row r="6593" spans="1:30" x14ac:dyDescent="0.3">
      <c r="A6593" s="3">
        <v>44404</v>
      </c>
      <c r="B6593" s="2">
        <f t="shared" si="307"/>
        <v>2021</v>
      </c>
      <c r="C6593" s="2">
        <f t="shared" si="306"/>
        <v>7</v>
      </c>
      <c r="D6593" s="2">
        <v>1035</v>
      </c>
      <c r="E6593" t="s">
        <v>4813</v>
      </c>
      <c r="F6593" s="4">
        <v>51692503</v>
      </c>
      <c r="G6593" s="2">
        <v>115</v>
      </c>
      <c r="H6593" t="s">
        <v>5792</v>
      </c>
      <c r="M6593" t="s">
        <v>5792</v>
      </c>
      <c r="AD6593" t="str">
        <f t="shared" si="308"/>
        <v xml:space="preserve">Dôchodci </v>
      </c>
    </row>
    <row r="6594" spans="1:30" x14ac:dyDescent="0.3">
      <c r="A6594" s="3">
        <v>44376</v>
      </c>
      <c r="B6594" s="2">
        <f t="shared" si="307"/>
        <v>2021</v>
      </c>
      <c r="C6594" s="2">
        <f t="shared" ref="C6594:C6657" si="309">MONTH(A6594)</f>
        <v>6</v>
      </c>
      <c r="D6594" s="2">
        <v>821</v>
      </c>
      <c r="E6594" t="s">
        <v>4965</v>
      </c>
      <c r="F6594" s="4">
        <v>51692503</v>
      </c>
      <c r="G6594" s="2">
        <v>118.5</v>
      </c>
      <c r="H6594" t="s">
        <v>5792</v>
      </c>
      <c r="M6594" t="s">
        <v>5792</v>
      </c>
      <c r="AD6594" t="str">
        <f t="shared" si="308"/>
        <v xml:space="preserve">Dôchodci </v>
      </c>
    </row>
    <row r="6595" spans="1:30" x14ac:dyDescent="0.3">
      <c r="A6595" s="3">
        <v>44344</v>
      </c>
      <c r="B6595" s="2">
        <f t="shared" ref="B6595:B6658" si="310">YEAR(A6595)</f>
        <v>2021</v>
      </c>
      <c r="C6595" s="2">
        <f t="shared" si="309"/>
        <v>5</v>
      </c>
      <c r="D6595" s="2">
        <v>708</v>
      </c>
      <c r="E6595" t="s">
        <v>5091</v>
      </c>
      <c r="F6595" s="4">
        <v>51692503</v>
      </c>
      <c r="G6595" s="2">
        <v>124</v>
      </c>
      <c r="H6595" t="s">
        <v>5792</v>
      </c>
      <c r="M6595" t="s">
        <v>5792</v>
      </c>
      <c r="AD6595" t="str">
        <f t="shared" ref="AD6595:AD6658" si="311">_xlfn.CONCAT(IF($K6595="x",_xlfn.CONCAT($K$1, " "),""),IF($L6595="x",_xlfn.CONCAT($L$1, " "),""),IF($M6595="x",_xlfn.CONCAT($M$1, " "),""),IF($N6595="x",_xlfn.CONCAT($N$1, " "),""),IF($O6595="x",_xlfn.CONCAT($O$1, " "),""),IF($P6595="x",_xlfn.CONCAT($P$1, " "),""),IF($Q6595="x",_xlfn.CONCAT($Q$1, " "),""),IF($R6595="x",_xlfn.CONCAT($R$1, " "),""),IF($S6595="x",_xlfn.CONCAT($S$1, " "),""), IF($T6595="x",_xlfn.CONCAT($T$1, " "),""),IF($U6595="x",_xlfn.CONCAT($U$1, " "),""),IF($V6595="x",_xlfn.CONCAT($V$1, " "),""),IF($W6595="x",_xlfn.CONCAT($W$1, " "),""),IF($X6595="x",_xlfn.CONCAT($X$1, " "),""),IF($Y6595="x",_xlfn.CONCAT($Y$1, " "),""),IF($Z6595="x",_xlfn.CONCAT($Z$1, " "),""),IF($AA6595="x",_xlfn.CONCAT($AA$1, " "),""),IF($AB6595="x",_xlfn.CONCAT($AB$1, " "),""),IF($AC6595="x",_xlfn.CONCAT($AC$1, " "),""))</f>
        <v xml:space="preserve">Dôchodci </v>
      </c>
    </row>
    <row r="6596" spans="1:30" x14ac:dyDescent="0.3">
      <c r="A6596" s="3">
        <v>44319</v>
      </c>
      <c r="B6596" s="2">
        <f t="shared" si="310"/>
        <v>2021</v>
      </c>
      <c r="C6596" s="2">
        <f t="shared" si="309"/>
        <v>5</v>
      </c>
      <c r="D6596" s="2">
        <v>515</v>
      </c>
      <c r="E6596" t="s">
        <v>5238</v>
      </c>
      <c r="F6596" s="4">
        <v>51692503</v>
      </c>
      <c r="G6596" s="2">
        <v>123</v>
      </c>
      <c r="H6596" t="s">
        <v>5792</v>
      </c>
      <c r="M6596" t="s">
        <v>5792</v>
      </c>
      <c r="AD6596" t="str">
        <f t="shared" si="311"/>
        <v xml:space="preserve">Dôchodci </v>
      </c>
    </row>
    <row r="6597" spans="1:30" x14ac:dyDescent="0.3">
      <c r="A6597" s="3">
        <v>44286</v>
      </c>
      <c r="B6597" s="2">
        <f t="shared" si="310"/>
        <v>2021</v>
      </c>
      <c r="C6597" s="2">
        <f t="shared" si="309"/>
        <v>3</v>
      </c>
      <c r="D6597" s="2">
        <v>314</v>
      </c>
      <c r="E6597" t="s">
        <v>5376</v>
      </c>
      <c r="F6597" s="4">
        <v>51692503</v>
      </c>
      <c r="G6597" s="2">
        <v>85.5</v>
      </c>
      <c r="H6597" t="s">
        <v>5792</v>
      </c>
      <c r="M6597" t="s">
        <v>5792</v>
      </c>
      <c r="AD6597" t="str">
        <f t="shared" si="311"/>
        <v xml:space="preserve">Dôchodci </v>
      </c>
    </row>
    <row r="6598" spans="1:30" x14ac:dyDescent="0.3">
      <c r="A6598" s="3">
        <v>44284</v>
      </c>
      <c r="B6598" s="2">
        <f t="shared" si="310"/>
        <v>2021</v>
      </c>
      <c r="C6598" s="2">
        <f t="shared" si="309"/>
        <v>3</v>
      </c>
      <c r="D6598" s="2">
        <v>371</v>
      </c>
      <c r="E6598" t="s">
        <v>5389</v>
      </c>
      <c r="F6598" s="4">
        <v>51692503</v>
      </c>
      <c r="G6598" s="2">
        <v>127.5</v>
      </c>
      <c r="H6598" t="s">
        <v>5792</v>
      </c>
      <c r="M6598" t="s">
        <v>5792</v>
      </c>
      <c r="AD6598" t="str">
        <f t="shared" si="311"/>
        <v xml:space="preserve">Dôchodci </v>
      </c>
    </row>
    <row r="6599" spans="1:30" x14ac:dyDescent="0.3">
      <c r="A6599" s="3">
        <v>44284</v>
      </c>
      <c r="B6599" s="2">
        <f t="shared" si="310"/>
        <v>2021</v>
      </c>
      <c r="C6599" s="2">
        <f t="shared" si="309"/>
        <v>3</v>
      </c>
      <c r="D6599" s="2">
        <v>364</v>
      </c>
      <c r="E6599" t="s">
        <v>5376</v>
      </c>
      <c r="F6599" s="4">
        <v>51692503</v>
      </c>
      <c r="G6599" s="2">
        <v>179</v>
      </c>
      <c r="H6599" t="s">
        <v>5792</v>
      </c>
      <c r="M6599" t="s">
        <v>5792</v>
      </c>
      <c r="AD6599" t="str">
        <f t="shared" si="311"/>
        <v xml:space="preserve">Dôchodci </v>
      </c>
    </row>
    <row r="6600" spans="1:30" x14ac:dyDescent="0.3">
      <c r="A6600" s="3">
        <v>45288</v>
      </c>
      <c r="B6600" s="2">
        <f t="shared" si="310"/>
        <v>2023</v>
      </c>
      <c r="C6600" s="2">
        <f t="shared" si="309"/>
        <v>12</v>
      </c>
      <c r="D6600" s="2">
        <v>1612</v>
      </c>
      <c r="E6600" t="s">
        <v>185</v>
      </c>
      <c r="F6600" s="4">
        <v>51701324</v>
      </c>
      <c r="G6600" s="2">
        <v>258</v>
      </c>
      <c r="H6600" t="s">
        <v>5792</v>
      </c>
      <c r="K6600" t="s">
        <v>5792</v>
      </c>
      <c r="AD6600" t="str">
        <f t="shared" si="311"/>
        <v xml:space="preserve">Investícia a údržba majetku </v>
      </c>
    </row>
    <row r="6601" spans="1:30" x14ac:dyDescent="0.3">
      <c r="A6601" s="3">
        <v>44855</v>
      </c>
      <c r="B6601" s="2">
        <f t="shared" si="310"/>
        <v>2022</v>
      </c>
      <c r="C6601" s="2">
        <f t="shared" si="309"/>
        <v>10</v>
      </c>
      <c r="D6601">
        <v>1383</v>
      </c>
      <c r="E6601" t="s">
        <v>2670</v>
      </c>
      <c r="F6601" s="4">
        <v>51725215</v>
      </c>
      <c r="G6601" s="2">
        <v>1450</v>
      </c>
      <c r="I6601" t="s">
        <v>5792</v>
      </c>
      <c r="K6601" t="s">
        <v>5792</v>
      </c>
      <c r="W6601" t="s">
        <v>5792</v>
      </c>
      <c r="AD6601" t="str">
        <f t="shared" si="311"/>
        <v xml:space="preserve">Investícia a údržba majetku Šport, ihriská, parky, vnútrobloky </v>
      </c>
    </row>
    <row r="6602" spans="1:30" x14ac:dyDescent="0.3">
      <c r="A6602" s="3">
        <v>44907</v>
      </c>
      <c r="B6602" s="2">
        <f t="shared" si="310"/>
        <v>2022</v>
      </c>
      <c r="C6602" s="2">
        <f t="shared" si="309"/>
        <v>12</v>
      </c>
      <c r="D6602">
        <v>1541</v>
      </c>
      <c r="E6602" t="s">
        <v>2443</v>
      </c>
      <c r="F6602" s="4">
        <v>51784092</v>
      </c>
      <c r="G6602" s="2">
        <v>2160</v>
      </c>
      <c r="I6602" t="s">
        <v>5792</v>
      </c>
      <c r="J6602" t="s">
        <v>5792</v>
      </c>
      <c r="O6602" t="s">
        <v>5792</v>
      </c>
      <c r="AD6602" t="str">
        <f t="shared" si="311"/>
        <v xml:space="preserve">Marketing, benefity, občerstvenie </v>
      </c>
    </row>
    <row r="6603" spans="1:30" x14ac:dyDescent="0.3">
      <c r="A6603" s="3">
        <v>44923</v>
      </c>
      <c r="B6603" s="2">
        <f t="shared" si="310"/>
        <v>2022</v>
      </c>
      <c r="C6603" s="2">
        <f t="shared" si="309"/>
        <v>12</v>
      </c>
      <c r="D6603">
        <v>1857</v>
      </c>
      <c r="E6603" t="s">
        <v>2259</v>
      </c>
      <c r="F6603" s="4">
        <v>51859891</v>
      </c>
      <c r="G6603" s="2">
        <v>1500</v>
      </c>
      <c r="I6603" t="s">
        <v>5792</v>
      </c>
      <c r="O6603" t="s">
        <v>5792</v>
      </c>
      <c r="AD6603" t="str">
        <f t="shared" si="311"/>
        <v xml:space="preserve">Marketing, benefity, občerstvenie </v>
      </c>
    </row>
    <row r="6604" spans="1:30" x14ac:dyDescent="0.3">
      <c r="A6604" s="3">
        <v>44490</v>
      </c>
      <c r="B6604" s="2">
        <f t="shared" si="310"/>
        <v>2021</v>
      </c>
      <c r="C6604" s="2">
        <f t="shared" si="309"/>
        <v>10</v>
      </c>
      <c r="D6604" s="2">
        <v>1479</v>
      </c>
      <c r="E6604" t="s">
        <v>4436</v>
      </c>
      <c r="F6604" s="4">
        <v>51868806</v>
      </c>
      <c r="G6604" s="2">
        <v>779.1</v>
      </c>
      <c r="I6604" t="s">
        <v>5792</v>
      </c>
      <c r="P6604" t="s">
        <v>5792</v>
      </c>
      <c r="AD6604" t="str">
        <f t="shared" si="311"/>
        <v xml:space="preserve">IT služby, SW, licencie </v>
      </c>
    </row>
    <row r="6605" spans="1:30" x14ac:dyDescent="0.3">
      <c r="A6605" s="3">
        <v>44300</v>
      </c>
      <c r="B6605" s="2">
        <f t="shared" si="310"/>
        <v>2021</v>
      </c>
      <c r="C6605" s="2">
        <f t="shared" si="309"/>
        <v>4</v>
      </c>
      <c r="D6605" s="2">
        <v>401</v>
      </c>
      <c r="E6605" t="s">
        <v>5339</v>
      </c>
      <c r="F6605" s="4">
        <v>51882272</v>
      </c>
      <c r="G6605" s="2">
        <v>1828.08</v>
      </c>
      <c r="I6605" t="s">
        <v>5792</v>
      </c>
      <c r="P6605" t="s">
        <v>5792</v>
      </c>
      <c r="AB6605" t="s">
        <v>5792</v>
      </c>
      <c r="AD6605" t="str">
        <f t="shared" si="311"/>
        <v xml:space="preserve">IT služby, SW, licencie Civilná ochrana a bezpečnosť </v>
      </c>
    </row>
    <row r="6606" spans="1:30" x14ac:dyDescent="0.3">
      <c r="A6606" s="3">
        <v>44300</v>
      </c>
      <c r="B6606" s="2">
        <f t="shared" si="310"/>
        <v>2021</v>
      </c>
      <c r="C6606" s="2">
        <f t="shared" si="309"/>
        <v>4</v>
      </c>
      <c r="D6606" s="2">
        <v>402</v>
      </c>
      <c r="E6606" t="s">
        <v>5341</v>
      </c>
      <c r="F6606" s="4">
        <v>51882272</v>
      </c>
      <c r="G6606" s="2">
        <v>1835.04</v>
      </c>
      <c r="I6606" t="s">
        <v>5792</v>
      </c>
      <c r="P6606" t="s">
        <v>5792</v>
      </c>
      <c r="AB6606" t="s">
        <v>5792</v>
      </c>
      <c r="AD6606" t="str">
        <f t="shared" si="311"/>
        <v xml:space="preserve">IT služby, SW, licencie Civilná ochrana a bezpečnosť </v>
      </c>
    </row>
    <row r="6607" spans="1:30" x14ac:dyDescent="0.3">
      <c r="A6607" s="3">
        <v>44286</v>
      </c>
      <c r="B6607" s="2">
        <f t="shared" si="310"/>
        <v>2021</v>
      </c>
      <c r="C6607" s="2">
        <f t="shared" si="309"/>
        <v>3</v>
      </c>
      <c r="D6607" s="2">
        <v>365</v>
      </c>
      <c r="E6607" t="s">
        <v>5384</v>
      </c>
      <c r="F6607" s="4">
        <v>51882272</v>
      </c>
      <c r="G6607" s="2">
        <v>1775.28</v>
      </c>
      <c r="I6607" t="s">
        <v>5792</v>
      </c>
      <c r="P6607" t="s">
        <v>5792</v>
      </c>
      <c r="AB6607" t="s">
        <v>5792</v>
      </c>
      <c r="AD6607" t="str">
        <f t="shared" si="311"/>
        <v xml:space="preserve">IT služby, SW, licencie Civilná ochrana a bezpečnosť </v>
      </c>
    </row>
    <row r="6608" spans="1:30" x14ac:dyDescent="0.3">
      <c r="A6608" s="3">
        <v>44286</v>
      </c>
      <c r="B6608" s="2">
        <f t="shared" si="310"/>
        <v>2021</v>
      </c>
      <c r="C6608" s="2">
        <f t="shared" si="309"/>
        <v>3</v>
      </c>
      <c r="D6608" s="2">
        <v>354</v>
      </c>
      <c r="E6608" t="s">
        <v>5385</v>
      </c>
      <c r="F6608" s="4">
        <v>51882272</v>
      </c>
      <c r="G6608" s="2">
        <v>1606.32</v>
      </c>
      <c r="I6608" t="s">
        <v>5792</v>
      </c>
      <c r="P6608" t="s">
        <v>5792</v>
      </c>
      <c r="AB6608" t="s">
        <v>5792</v>
      </c>
      <c r="AD6608" t="str">
        <f t="shared" si="311"/>
        <v xml:space="preserve">IT služby, SW, licencie Civilná ochrana a bezpečnosť </v>
      </c>
    </row>
    <row r="6609" spans="1:30" x14ac:dyDescent="0.3">
      <c r="A6609" s="3">
        <v>44270</v>
      </c>
      <c r="B6609" s="2">
        <f t="shared" si="310"/>
        <v>2021</v>
      </c>
      <c r="C6609" s="2">
        <f t="shared" si="309"/>
        <v>3</v>
      </c>
      <c r="D6609" s="2">
        <v>217</v>
      </c>
      <c r="E6609" t="s">
        <v>5507</v>
      </c>
      <c r="F6609" s="4">
        <v>51882272</v>
      </c>
      <c r="G6609" s="2">
        <v>2782.56</v>
      </c>
      <c r="I6609" t="s">
        <v>5792</v>
      </c>
      <c r="P6609" t="s">
        <v>5792</v>
      </c>
      <c r="AB6609" t="s">
        <v>5792</v>
      </c>
      <c r="AD6609" t="str">
        <f t="shared" si="311"/>
        <v xml:space="preserve">IT služby, SW, licencie Civilná ochrana a bezpečnosť </v>
      </c>
    </row>
    <row r="6610" spans="1:30" x14ac:dyDescent="0.3">
      <c r="A6610" s="3">
        <v>45043</v>
      </c>
      <c r="B6610" s="2">
        <f t="shared" si="310"/>
        <v>2023</v>
      </c>
      <c r="C6610" s="2">
        <f t="shared" si="309"/>
        <v>4</v>
      </c>
      <c r="D6610" s="2">
        <v>20</v>
      </c>
      <c r="E6610" t="s">
        <v>1709</v>
      </c>
      <c r="F6610" s="4">
        <v>51904446</v>
      </c>
      <c r="G6610" s="2">
        <v>289</v>
      </c>
      <c r="I6610" t="s">
        <v>5792</v>
      </c>
      <c r="X6610" t="s">
        <v>5792</v>
      </c>
      <c r="AD6610" t="str">
        <f t="shared" si="311"/>
        <v xml:space="preserve">Školenia, konferencie, semináre, časopisy </v>
      </c>
    </row>
    <row r="6611" spans="1:30" x14ac:dyDescent="0.3">
      <c r="A6611" s="3">
        <v>45007</v>
      </c>
      <c r="B6611" s="2">
        <f t="shared" si="310"/>
        <v>2023</v>
      </c>
      <c r="C6611" s="2">
        <f t="shared" si="309"/>
        <v>3</v>
      </c>
      <c r="D6611" s="2">
        <v>253</v>
      </c>
      <c r="E6611" t="s">
        <v>1884</v>
      </c>
      <c r="F6611" s="4">
        <v>51904446</v>
      </c>
      <c r="G6611" s="2">
        <v>289</v>
      </c>
      <c r="I6611" t="s">
        <v>5792</v>
      </c>
      <c r="X6611" t="s">
        <v>5792</v>
      </c>
      <c r="AD6611" t="str">
        <f t="shared" si="311"/>
        <v xml:space="preserve">Školenia, konferencie, semináre, časopisy </v>
      </c>
    </row>
    <row r="6612" spans="1:30" x14ac:dyDescent="0.3">
      <c r="A6612" s="3">
        <v>44998</v>
      </c>
      <c r="B6612" s="2">
        <f t="shared" si="310"/>
        <v>2023</v>
      </c>
      <c r="C6612" s="2">
        <f t="shared" si="309"/>
        <v>3</v>
      </c>
      <c r="D6612" s="2">
        <v>10</v>
      </c>
      <c r="E6612" t="s">
        <v>1943</v>
      </c>
      <c r="F6612" s="4">
        <v>51904446</v>
      </c>
      <c r="G6612" s="2">
        <v>289</v>
      </c>
      <c r="I6612" t="s">
        <v>5792</v>
      </c>
      <c r="X6612" t="s">
        <v>5792</v>
      </c>
      <c r="AD6612" t="str">
        <f t="shared" si="311"/>
        <v xml:space="preserve">Školenia, konferencie, semináre, časopisy </v>
      </c>
    </row>
    <row r="6613" spans="1:30" x14ac:dyDescent="0.3">
      <c r="A6613" s="3">
        <v>44691</v>
      </c>
      <c r="B6613" s="2">
        <f t="shared" si="310"/>
        <v>2022</v>
      </c>
      <c r="C6613" s="2">
        <f t="shared" si="309"/>
        <v>5</v>
      </c>
      <c r="D6613">
        <v>646</v>
      </c>
      <c r="E6613" t="s">
        <v>3389</v>
      </c>
      <c r="F6613" s="4">
        <v>51904446</v>
      </c>
      <c r="G6613" s="2">
        <v>259</v>
      </c>
      <c r="I6613" t="s">
        <v>5792</v>
      </c>
      <c r="X6613" t="s">
        <v>5792</v>
      </c>
      <c r="AD6613" t="str">
        <f t="shared" si="311"/>
        <v xml:space="preserve">Školenia, konferencie, semináre, časopisy </v>
      </c>
    </row>
    <row r="6614" spans="1:30" x14ac:dyDescent="0.3">
      <c r="A6614" s="3">
        <v>44680</v>
      </c>
      <c r="B6614" s="2">
        <f t="shared" si="310"/>
        <v>2022</v>
      </c>
      <c r="C6614" s="2">
        <f t="shared" si="309"/>
        <v>4</v>
      </c>
      <c r="D6614">
        <v>27</v>
      </c>
      <c r="E6614" t="s">
        <v>3418</v>
      </c>
      <c r="F6614" s="4">
        <v>51904446</v>
      </c>
      <c r="G6614" s="2">
        <v>259</v>
      </c>
      <c r="I6614" t="s">
        <v>5792</v>
      </c>
      <c r="X6614" t="s">
        <v>5792</v>
      </c>
      <c r="AD6614" t="str">
        <f t="shared" si="311"/>
        <v xml:space="preserve">Školenia, konferencie, semináre, časopisy </v>
      </c>
    </row>
    <row r="6615" spans="1:30" x14ac:dyDescent="0.3">
      <c r="A6615" s="3">
        <v>44641</v>
      </c>
      <c r="B6615" s="2">
        <f t="shared" si="310"/>
        <v>2022</v>
      </c>
      <c r="C6615" s="2">
        <f t="shared" si="309"/>
        <v>3</v>
      </c>
      <c r="D6615">
        <v>356</v>
      </c>
      <c r="E6615" t="s">
        <v>3637</v>
      </c>
      <c r="F6615" s="4">
        <v>51904446</v>
      </c>
      <c r="G6615" s="2">
        <v>259</v>
      </c>
      <c r="I6615" t="s">
        <v>5792</v>
      </c>
      <c r="X6615" t="s">
        <v>5792</v>
      </c>
      <c r="AD6615" t="str">
        <f t="shared" si="311"/>
        <v xml:space="preserve">Školenia, konferencie, semináre, časopisy </v>
      </c>
    </row>
    <row r="6616" spans="1:30" x14ac:dyDescent="0.3">
      <c r="A6616" s="3">
        <v>44631</v>
      </c>
      <c r="B6616" s="2">
        <f t="shared" si="310"/>
        <v>2022</v>
      </c>
      <c r="C6616" s="2">
        <f t="shared" si="309"/>
        <v>3</v>
      </c>
      <c r="D6616">
        <v>12</v>
      </c>
      <c r="E6616" t="s">
        <v>3685</v>
      </c>
      <c r="F6616" s="4">
        <v>51904446</v>
      </c>
      <c r="G6616" s="2">
        <v>259</v>
      </c>
      <c r="I6616" t="s">
        <v>5792</v>
      </c>
      <c r="X6616" t="s">
        <v>5792</v>
      </c>
      <c r="AD6616" t="str">
        <f t="shared" si="311"/>
        <v xml:space="preserve">Školenia, konferencie, semináre, časopisy </v>
      </c>
    </row>
    <row r="6617" spans="1:30" x14ac:dyDescent="0.3">
      <c r="A6617" s="3">
        <v>44337</v>
      </c>
      <c r="B6617" s="2">
        <f t="shared" si="310"/>
        <v>2021</v>
      </c>
      <c r="C6617" s="2">
        <f t="shared" si="309"/>
        <v>5</v>
      </c>
      <c r="D6617" s="2">
        <v>697</v>
      </c>
      <c r="E6617" t="s">
        <v>5126</v>
      </c>
      <c r="F6617" s="4">
        <v>51904446</v>
      </c>
      <c r="G6617" s="2">
        <v>239</v>
      </c>
      <c r="I6617" t="s">
        <v>5792</v>
      </c>
      <c r="X6617" t="s">
        <v>5792</v>
      </c>
      <c r="AD6617" t="str">
        <f t="shared" si="311"/>
        <v xml:space="preserve">Školenia, konferencie, semináre, časopisy </v>
      </c>
    </row>
    <row r="6618" spans="1:30" x14ac:dyDescent="0.3">
      <c r="A6618" s="3">
        <v>44328</v>
      </c>
      <c r="B6618" s="2">
        <f t="shared" si="310"/>
        <v>2021</v>
      </c>
      <c r="C6618" s="2">
        <f t="shared" si="309"/>
        <v>5</v>
      </c>
      <c r="D6618" s="2">
        <v>21</v>
      </c>
      <c r="E6618" t="s">
        <v>5181</v>
      </c>
      <c r="F6618" s="4">
        <v>51904446</v>
      </c>
      <c r="G6618" s="2">
        <v>239</v>
      </c>
      <c r="I6618" t="s">
        <v>5792</v>
      </c>
      <c r="X6618" t="s">
        <v>5792</v>
      </c>
      <c r="AD6618" t="str">
        <f t="shared" si="311"/>
        <v xml:space="preserve">Školenia, konferencie, semináre, časopisy </v>
      </c>
    </row>
    <row r="6619" spans="1:30" x14ac:dyDescent="0.3">
      <c r="A6619" s="3">
        <v>44281</v>
      </c>
      <c r="B6619" s="2">
        <f t="shared" si="310"/>
        <v>2021</v>
      </c>
      <c r="C6619" s="2">
        <f t="shared" si="309"/>
        <v>3</v>
      </c>
      <c r="D6619" s="2">
        <v>387</v>
      </c>
      <c r="E6619" t="s">
        <v>5410</v>
      </c>
      <c r="F6619" s="4">
        <v>51904446</v>
      </c>
      <c r="G6619" s="2">
        <v>239</v>
      </c>
      <c r="I6619" t="s">
        <v>5792</v>
      </c>
      <c r="X6619" t="s">
        <v>5792</v>
      </c>
      <c r="AD6619" t="str">
        <f t="shared" si="311"/>
        <v xml:space="preserve">Školenia, konferencie, semináre, časopisy </v>
      </c>
    </row>
    <row r="6620" spans="1:30" x14ac:dyDescent="0.3">
      <c r="A6620" s="3">
        <v>44274</v>
      </c>
      <c r="B6620" s="2">
        <f t="shared" si="310"/>
        <v>2021</v>
      </c>
      <c r="C6620" s="2">
        <f t="shared" si="309"/>
        <v>3</v>
      </c>
      <c r="D6620" s="2">
        <v>8</v>
      </c>
      <c r="E6620" t="s">
        <v>5449</v>
      </c>
      <c r="F6620" s="4">
        <v>51904446</v>
      </c>
      <c r="G6620" s="2">
        <v>239</v>
      </c>
      <c r="I6620" t="s">
        <v>5792</v>
      </c>
      <c r="X6620" t="s">
        <v>5792</v>
      </c>
      <c r="AD6620" t="str">
        <f t="shared" si="311"/>
        <v xml:space="preserve">Školenia, konferencie, semináre, časopisy </v>
      </c>
    </row>
    <row r="6621" spans="1:30" x14ac:dyDescent="0.3">
      <c r="A6621" s="3">
        <v>44270</v>
      </c>
      <c r="B6621" s="2">
        <f t="shared" si="310"/>
        <v>2021</v>
      </c>
      <c r="C6621" s="2">
        <f t="shared" si="309"/>
        <v>3</v>
      </c>
      <c r="D6621" s="2">
        <v>5</v>
      </c>
      <c r="E6621" t="s">
        <v>3685</v>
      </c>
      <c r="F6621" s="4">
        <v>51904446</v>
      </c>
      <c r="G6621" s="2">
        <v>239</v>
      </c>
      <c r="I6621" t="s">
        <v>5792</v>
      </c>
      <c r="X6621" t="s">
        <v>5792</v>
      </c>
      <c r="AD6621" t="str">
        <f t="shared" si="311"/>
        <v xml:space="preserve">Školenia, konferencie, semináre, časopisy </v>
      </c>
    </row>
    <row r="6622" spans="1:30" x14ac:dyDescent="0.3">
      <c r="A6622" s="3">
        <v>44462</v>
      </c>
      <c r="B6622" s="2">
        <f t="shared" si="310"/>
        <v>2021</v>
      </c>
      <c r="C6622" s="2">
        <f t="shared" si="309"/>
        <v>9</v>
      </c>
      <c r="D6622" s="2">
        <v>1298</v>
      </c>
      <c r="E6622" t="s">
        <v>4590</v>
      </c>
      <c r="F6622" s="4">
        <v>51943514</v>
      </c>
      <c r="G6622" s="2">
        <v>23.99</v>
      </c>
      <c r="I6622" t="s">
        <v>5792</v>
      </c>
      <c r="X6622" t="s">
        <v>5792</v>
      </c>
      <c r="AD6622" t="str">
        <f t="shared" si="311"/>
        <v xml:space="preserve">Školenia, konferencie, semináre, časopisy </v>
      </c>
    </row>
    <row r="6623" spans="1:30" x14ac:dyDescent="0.3">
      <c r="A6623" s="3">
        <v>44830</v>
      </c>
      <c r="B6623" s="2">
        <f t="shared" si="310"/>
        <v>2022</v>
      </c>
      <c r="C6623" s="2">
        <f t="shared" si="309"/>
        <v>9</v>
      </c>
      <c r="D6623">
        <v>1087</v>
      </c>
      <c r="E6623" t="s">
        <v>2787</v>
      </c>
      <c r="F6623" s="4">
        <v>52014550</v>
      </c>
      <c r="G6623" s="2">
        <v>2250</v>
      </c>
      <c r="I6623" t="s">
        <v>5792</v>
      </c>
      <c r="P6623" t="s">
        <v>5792</v>
      </c>
      <c r="AD6623" t="str">
        <f t="shared" si="311"/>
        <v xml:space="preserve">IT služby, SW, licencie </v>
      </c>
    </row>
    <row r="6624" spans="1:30" x14ac:dyDescent="0.3">
      <c r="A6624" s="3">
        <v>44519</v>
      </c>
      <c r="B6624" s="2">
        <f t="shared" si="310"/>
        <v>2021</v>
      </c>
      <c r="C6624" s="2">
        <f t="shared" si="309"/>
        <v>11</v>
      </c>
      <c r="D6624" s="2">
        <v>1545</v>
      </c>
      <c r="E6624" t="s">
        <v>4305</v>
      </c>
      <c r="F6624" s="4">
        <v>52014550</v>
      </c>
      <c r="G6624" s="2">
        <v>2250</v>
      </c>
      <c r="I6624" t="s">
        <v>5792</v>
      </c>
      <c r="P6624" t="s">
        <v>5792</v>
      </c>
      <c r="AD6624" t="str">
        <f t="shared" si="311"/>
        <v xml:space="preserve">IT služby, SW, licencie </v>
      </c>
    </row>
    <row r="6625" spans="1:30" x14ac:dyDescent="0.3">
      <c r="A6625" s="3">
        <v>45105</v>
      </c>
      <c r="B6625" s="2">
        <f t="shared" si="310"/>
        <v>2023</v>
      </c>
      <c r="C6625" s="2">
        <f t="shared" si="309"/>
        <v>6</v>
      </c>
      <c r="D6625" s="2">
        <v>649</v>
      </c>
      <c r="E6625" t="s">
        <v>1373</v>
      </c>
      <c r="F6625" s="4">
        <v>52039463</v>
      </c>
      <c r="G6625" s="2">
        <v>5124</v>
      </c>
      <c r="I6625" t="s">
        <v>5792</v>
      </c>
      <c r="R6625" t="s">
        <v>5792</v>
      </c>
      <c r="AD6625" t="str">
        <f t="shared" si="311"/>
        <v xml:space="preserve">Právne a porad. služby </v>
      </c>
    </row>
    <row r="6626" spans="1:30" x14ac:dyDescent="0.3">
      <c r="A6626" s="3">
        <v>44701</v>
      </c>
      <c r="B6626" s="2">
        <f t="shared" si="310"/>
        <v>2022</v>
      </c>
      <c r="C6626" s="2">
        <f t="shared" si="309"/>
        <v>5</v>
      </c>
      <c r="D6626">
        <v>684</v>
      </c>
      <c r="E6626" t="s">
        <v>3333</v>
      </c>
      <c r="F6626" s="4">
        <v>52107701</v>
      </c>
      <c r="G6626" s="2">
        <v>1448.75</v>
      </c>
      <c r="I6626" t="s">
        <v>5792</v>
      </c>
      <c r="O6626" t="s">
        <v>5792</v>
      </c>
      <c r="AD6626" t="str">
        <f t="shared" si="311"/>
        <v xml:space="preserve">Marketing, benefity, občerstvenie </v>
      </c>
    </row>
    <row r="6627" spans="1:30" x14ac:dyDescent="0.3">
      <c r="A6627" s="3">
        <v>44708</v>
      </c>
      <c r="B6627" s="2">
        <f t="shared" si="310"/>
        <v>2022</v>
      </c>
      <c r="C6627" s="2">
        <f t="shared" si="309"/>
        <v>5</v>
      </c>
      <c r="D6627">
        <v>622</v>
      </c>
      <c r="E6627" t="s">
        <v>3297</v>
      </c>
      <c r="F6627" s="4">
        <v>52142281</v>
      </c>
      <c r="G6627" s="2">
        <v>1300</v>
      </c>
      <c r="I6627" t="s">
        <v>5792</v>
      </c>
      <c r="K6627" t="s">
        <v>5792</v>
      </c>
      <c r="N6627" t="s">
        <v>5792</v>
      </c>
      <c r="AD6627" t="str">
        <f t="shared" si="311"/>
        <v xml:space="preserve">Investícia a údržba majetku ZŠ / MŠ / Jasle </v>
      </c>
    </row>
    <row r="6628" spans="1:30" x14ac:dyDescent="0.3">
      <c r="A6628" s="3">
        <v>45280</v>
      </c>
      <c r="B6628" s="2">
        <f t="shared" si="310"/>
        <v>2023</v>
      </c>
      <c r="C6628" s="2">
        <f t="shared" si="309"/>
        <v>12</v>
      </c>
      <c r="D6628" s="2">
        <v>1384</v>
      </c>
      <c r="E6628" t="s">
        <v>255</v>
      </c>
      <c r="F6628" s="4">
        <v>52157164</v>
      </c>
      <c r="G6628" s="2">
        <v>125372.56</v>
      </c>
      <c r="I6628" t="s">
        <v>5792</v>
      </c>
      <c r="K6628" t="s">
        <v>5792</v>
      </c>
      <c r="AD6628" t="str">
        <f t="shared" si="311"/>
        <v xml:space="preserve">Investícia a údržba majetku </v>
      </c>
    </row>
    <row r="6629" spans="1:30" x14ac:dyDescent="0.3">
      <c r="A6629" s="3">
        <v>45216</v>
      </c>
      <c r="B6629" s="2">
        <f t="shared" si="310"/>
        <v>2023</v>
      </c>
      <c r="C6629" s="2">
        <f t="shared" si="309"/>
        <v>10</v>
      </c>
      <c r="D6629" s="2">
        <v>1138</v>
      </c>
      <c r="E6629" t="s">
        <v>773</v>
      </c>
      <c r="F6629" s="4">
        <v>52177297</v>
      </c>
      <c r="G6629" s="2">
        <v>2280.96</v>
      </c>
      <c r="I6629" t="s">
        <v>5792</v>
      </c>
      <c r="O6629" t="s">
        <v>5792</v>
      </c>
      <c r="AD6629" t="str">
        <f t="shared" si="311"/>
        <v xml:space="preserve">Marketing, benefity, občerstvenie </v>
      </c>
    </row>
    <row r="6630" spans="1:30" x14ac:dyDescent="0.3">
      <c r="A6630" s="3">
        <v>45216</v>
      </c>
      <c r="B6630" s="2">
        <f t="shared" si="310"/>
        <v>2023</v>
      </c>
      <c r="C6630" s="2">
        <f t="shared" si="309"/>
        <v>10</v>
      </c>
      <c r="D6630" s="2">
        <v>1139</v>
      </c>
      <c r="E6630" t="s">
        <v>774</v>
      </c>
      <c r="F6630" s="4">
        <v>52177297</v>
      </c>
      <c r="G6630" s="2">
        <v>6035.04</v>
      </c>
      <c r="I6630" t="s">
        <v>5792</v>
      </c>
      <c r="O6630" t="s">
        <v>5792</v>
      </c>
      <c r="AD6630" t="str">
        <f t="shared" si="311"/>
        <v xml:space="preserve">Marketing, benefity, občerstvenie </v>
      </c>
    </row>
    <row r="6631" spans="1:30" x14ac:dyDescent="0.3">
      <c r="A6631" s="3">
        <v>45267</v>
      </c>
      <c r="B6631" s="2">
        <f t="shared" si="310"/>
        <v>2023</v>
      </c>
      <c r="C6631" s="2">
        <f t="shared" si="309"/>
        <v>12</v>
      </c>
      <c r="D6631" s="2">
        <v>1463</v>
      </c>
      <c r="E6631" t="s">
        <v>406</v>
      </c>
      <c r="F6631" s="4">
        <v>52195325</v>
      </c>
      <c r="G6631" s="2">
        <v>11400</v>
      </c>
      <c r="I6631" t="s">
        <v>5792</v>
      </c>
      <c r="K6631" t="s">
        <v>5792</v>
      </c>
      <c r="AD6631" t="str">
        <f t="shared" si="311"/>
        <v xml:space="preserve">Investícia a údržba majetku </v>
      </c>
    </row>
    <row r="6632" spans="1:30" x14ac:dyDescent="0.3">
      <c r="A6632" s="3">
        <v>45154</v>
      </c>
      <c r="B6632" s="2">
        <f t="shared" si="310"/>
        <v>2023</v>
      </c>
      <c r="C6632" s="2">
        <f t="shared" si="309"/>
        <v>8</v>
      </c>
      <c r="D6632" s="2">
        <v>802</v>
      </c>
      <c r="E6632" t="s">
        <v>1121</v>
      </c>
      <c r="F6632" s="4">
        <v>52207561</v>
      </c>
      <c r="G6632" s="2">
        <v>260</v>
      </c>
      <c r="I6632" t="s">
        <v>5792</v>
      </c>
      <c r="K6632" t="s">
        <v>5792</v>
      </c>
      <c r="AD6632" t="str">
        <f t="shared" si="311"/>
        <v xml:space="preserve">Investícia a údržba majetku </v>
      </c>
    </row>
    <row r="6633" spans="1:30" x14ac:dyDescent="0.3">
      <c r="A6633" s="3">
        <v>45309</v>
      </c>
      <c r="B6633" s="2">
        <f t="shared" si="310"/>
        <v>2024</v>
      </c>
      <c r="C6633" s="2">
        <f t="shared" si="309"/>
        <v>1</v>
      </c>
      <c r="D6633" s="2">
        <v>1638</v>
      </c>
      <c r="E6633" t="s">
        <v>16</v>
      </c>
      <c r="F6633" s="4">
        <v>52242714</v>
      </c>
      <c r="G6633" s="2">
        <v>300</v>
      </c>
      <c r="H6633" t="s">
        <v>5792</v>
      </c>
      <c r="K6633" t="s">
        <v>5792</v>
      </c>
      <c r="AD6633" t="str">
        <f t="shared" si="311"/>
        <v xml:space="preserve">Investícia a údržba majetku </v>
      </c>
    </row>
    <row r="6634" spans="1:30" x14ac:dyDescent="0.3">
      <c r="A6634" s="3">
        <v>45281</v>
      </c>
      <c r="B6634" s="2">
        <f t="shared" si="310"/>
        <v>2023</v>
      </c>
      <c r="C6634" s="2">
        <f t="shared" si="309"/>
        <v>12</v>
      </c>
      <c r="D6634" s="2">
        <v>445</v>
      </c>
      <c r="E6634" t="s">
        <v>191</v>
      </c>
      <c r="F6634" s="4">
        <v>52242714</v>
      </c>
      <c r="G6634" s="2">
        <v>153.6</v>
      </c>
      <c r="H6634" t="s">
        <v>5792</v>
      </c>
      <c r="K6634" t="s">
        <v>5792</v>
      </c>
      <c r="AD6634" t="str">
        <f t="shared" si="311"/>
        <v xml:space="preserve">Investícia a údržba majetku </v>
      </c>
    </row>
    <row r="6635" spans="1:30" x14ac:dyDescent="0.3">
      <c r="A6635" s="3">
        <v>45281</v>
      </c>
      <c r="B6635" s="2">
        <f t="shared" si="310"/>
        <v>2023</v>
      </c>
      <c r="C6635" s="2">
        <f t="shared" si="309"/>
        <v>12</v>
      </c>
      <c r="D6635" s="2">
        <v>437</v>
      </c>
      <c r="E6635" t="s">
        <v>192</v>
      </c>
      <c r="F6635" s="4">
        <v>52242714</v>
      </c>
      <c r="G6635" s="2">
        <v>854.9</v>
      </c>
      <c r="H6635" t="s">
        <v>5792</v>
      </c>
      <c r="K6635" t="s">
        <v>5792</v>
      </c>
      <c r="AD6635" t="str">
        <f t="shared" si="311"/>
        <v xml:space="preserve">Investícia a údržba majetku </v>
      </c>
    </row>
    <row r="6636" spans="1:30" x14ac:dyDescent="0.3">
      <c r="A6636" s="3">
        <v>45281</v>
      </c>
      <c r="B6636" s="2">
        <f t="shared" si="310"/>
        <v>2023</v>
      </c>
      <c r="C6636" s="2">
        <f t="shared" si="309"/>
        <v>12</v>
      </c>
      <c r="D6636" s="2">
        <v>514</v>
      </c>
      <c r="E6636" t="s">
        <v>203</v>
      </c>
      <c r="F6636" s="4">
        <v>52242714</v>
      </c>
      <c r="G6636" s="2">
        <v>1113.7</v>
      </c>
      <c r="H6636" t="s">
        <v>5792</v>
      </c>
      <c r="K6636" t="s">
        <v>5792</v>
      </c>
      <c r="AD6636" t="str">
        <f t="shared" si="311"/>
        <v xml:space="preserve">Investícia a údržba majetku </v>
      </c>
    </row>
    <row r="6637" spans="1:30" x14ac:dyDescent="0.3">
      <c r="A6637" s="3">
        <v>45279</v>
      </c>
      <c r="B6637" s="2">
        <f t="shared" si="310"/>
        <v>2023</v>
      </c>
      <c r="C6637" s="2">
        <f t="shared" si="309"/>
        <v>12</v>
      </c>
      <c r="D6637" s="2">
        <v>1514</v>
      </c>
      <c r="E6637" t="s">
        <v>300</v>
      </c>
      <c r="F6637" s="4">
        <v>52242714</v>
      </c>
      <c r="G6637" s="2">
        <v>300</v>
      </c>
      <c r="H6637" t="s">
        <v>5792</v>
      </c>
      <c r="K6637" t="s">
        <v>5792</v>
      </c>
      <c r="AD6637" t="str">
        <f t="shared" si="311"/>
        <v xml:space="preserve">Investícia a údržba majetku </v>
      </c>
    </row>
    <row r="6638" spans="1:30" x14ac:dyDescent="0.3">
      <c r="A6638" s="3">
        <v>45266</v>
      </c>
      <c r="B6638" s="2">
        <f t="shared" si="310"/>
        <v>2023</v>
      </c>
      <c r="C6638" s="2">
        <f t="shared" si="309"/>
        <v>12</v>
      </c>
      <c r="D6638" s="2">
        <v>1405</v>
      </c>
      <c r="E6638" t="s">
        <v>429</v>
      </c>
      <c r="F6638" s="4">
        <v>52242714</v>
      </c>
      <c r="G6638" s="2">
        <v>781.9</v>
      </c>
      <c r="H6638" t="s">
        <v>5792</v>
      </c>
      <c r="K6638" t="s">
        <v>5792</v>
      </c>
      <c r="AD6638" t="str">
        <f t="shared" si="311"/>
        <v xml:space="preserve">Investícia a údržba majetku </v>
      </c>
    </row>
    <row r="6639" spans="1:30" x14ac:dyDescent="0.3">
      <c r="A6639" s="3">
        <v>45258</v>
      </c>
      <c r="B6639" s="2">
        <f t="shared" si="310"/>
        <v>2023</v>
      </c>
      <c r="C6639" s="2">
        <f t="shared" si="309"/>
        <v>11</v>
      </c>
      <c r="D6639" s="2">
        <v>1365</v>
      </c>
      <c r="E6639" t="s">
        <v>471</v>
      </c>
      <c r="F6639" s="4">
        <v>52242714</v>
      </c>
      <c r="G6639" s="2">
        <v>173.5</v>
      </c>
      <c r="H6639" t="s">
        <v>5792</v>
      </c>
      <c r="K6639" t="s">
        <v>5792</v>
      </c>
      <c r="AD6639" t="str">
        <f t="shared" si="311"/>
        <v xml:space="preserve">Investícia a údržba majetku </v>
      </c>
    </row>
    <row r="6640" spans="1:30" x14ac:dyDescent="0.3">
      <c r="A6640" s="3">
        <v>45252</v>
      </c>
      <c r="B6640" s="2">
        <f t="shared" si="310"/>
        <v>2023</v>
      </c>
      <c r="C6640" s="2">
        <f t="shared" si="309"/>
        <v>11</v>
      </c>
      <c r="D6640" s="2">
        <v>1358</v>
      </c>
      <c r="E6640" t="s">
        <v>553</v>
      </c>
      <c r="F6640" s="4">
        <v>52242714</v>
      </c>
      <c r="G6640" s="2">
        <v>300</v>
      </c>
      <c r="H6640" t="s">
        <v>5792</v>
      </c>
      <c r="K6640" t="s">
        <v>5792</v>
      </c>
      <c r="AD6640" t="str">
        <f t="shared" si="311"/>
        <v xml:space="preserve">Investícia a údržba majetku </v>
      </c>
    </row>
    <row r="6641" spans="1:30" x14ac:dyDescent="0.3">
      <c r="A6641" s="3">
        <v>45223</v>
      </c>
      <c r="B6641" s="2">
        <f t="shared" si="310"/>
        <v>2023</v>
      </c>
      <c r="C6641" s="2">
        <f t="shared" si="309"/>
        <v>10</v>
      </c>
      <c r="D6641" s="2">
        <v>1107</v>
      </c>
      <c r="E6641" t="s">
        <v>707</v>
      </c>
      <c r="F6641" s="4">
        <v>52242714</v>
      </c>
      <c r="G6641" s="2">
        <v>300</v>
      </c>
      <c r="H6641" t="s">
        <v>5792</v>
      </c>
      <c r="K6641" t="s">
        <v>5792</v>
      </c>
      <c r="AD6641" t="str">
        <f t="shared" si="311"/>
        <v xml:space="preserve">Investícia a údržba majetku </v>
      </c>
    </row>
    <row r="6642" spans="1:30" x14ac:dyDescent="0.3">
      <c r="A6642" s="3">
        <v>45190</v>
      </c>
      <c r="B6642" s="2">
        <f t="shared" si="310"/>
        <v>2023</v>
      </c>
      <c r="C6642" s="2">
        <f t="shared" si="309"/>
        <v>9</v>
      </c>
      <c r="D6642" s="2">
        <v>1002</v>
      </c>
      <c r="E6642" t="s">
        <v>940</v>
      </c>
      <c r="F6642" s="4">
        <v>52242714</v>
      </c>
      <c r="G6642" s="2">
        <v>300</v>
      </c>
      <c r="H6642" t="s">
        <v>5792</v>
      </c>
      <c r="K6642" t="s">
        <v>5792</v>
      </c>
      <c r="AD6642" t="str">
        <f t="shared" si="311"/>
        <v xml:space="preserve">Investícia a údržba majetku </v>
      </c>
    </row>
    <row r="6643" spans="1:30" x14ac:dyDescent="0.3">
      <c r="A6643" s="3">
        <v>45159</v>
      </c>
      <c r="B6643" s="2">
        <f t="shared" si="310"/>
        <v>2023</v>
      </c>
      <c r="C6643" s="2">
        <f t="shared" si="309"/>
        <v>8</v>
      </c>
      <c r="D6643" s="2">
        <v>849</v>
      </c>
      <c r="E6643" t="s">
        <v>1115</v>
      </c>
      <c r="F6643" s="4">
        <v>52242714</v>
      </c>
      <c r="G6643" s="2">
        <v>300</v>
      </c>
      <c r="H6643" t="s">
        <v>5792</v>
      </c>
      <c r="K6643" t="s">
        <v>5792</v>
      </c>
      <c r="AD6643" t="str">
        <f t="shared" si="311"/>
        <v xml:space="preserve">Investícia a údržba majetku </v>
      </c>
    </row>
    <row r="6644" spans="1:30" x14ac:dyDescent="0.3">
      <c r="A6644" s="3">
        <v>45127</v>
      </c>
      <c r="B6644" s="2">
        <f t="shared" si="310"/>
        <v>2023</v>
      </c>
      <c r="C6644" s="2">
        <f t="shared" si="309"/>
        <v>7</v>
      </c>
      <c r="D6644" s="2">
        <v>723</v>
      </c>
      <c r="E6644" t="s">
        <v>1278</v>
      </c>
      <c r="F6644" s="4">
        <v>52242714</v>
      </c>
      <c r="G6644" s="2">
        <v>300</v>
      </c>
      <c r="H6644" t="s">
        <v>5792</v>
      </c>
      <c r="K6644" t="s">
        <v>5792</v>
      </c>
      <c r="AD6644" t="str">
        <f t="shared" si="311"/>
        <v xml:space="preserve">Investícia a údržba majetku </v>
      </c>
    </row>
    <row r="6645" spans="1:30" x14ac:dyDescent="0.3">
      <c r="A6645" s="3">
        <v>45120</v>
      </c>
      <c r="B6645" s="2">
        <f t="shared" si="310"/>
        <v>2023</v>
      </c>
      <c r="C6645" s="2">
        <f t="shared" si="309"/>
        <v>7</v>
      </c>
      <c r="D6645" s="2">
        <v>645</v>
      </c>
      <c r="E6645" t="s">
        <v>1332</v>
      </c>
      <c r="F6645" s="4">
        <v>52242714</v>
      </c>
      <c r="G6645" s="2">
        <v>300</v>
      </c>
      <c r="H6645" t="s">
        <v>5792</v>
      </c>
      <c r="K6645" t="s">
        <v>5792</v>
      </c>
      <c r="AD6645" t="str">
        <f t="shared" si="311"/>
        <v xml:space="preserve">Investícia a údržba majetku </v>
      </c>
    </row>
    <row r="6646" spans="1:30" x14ac:dyDescent="0.3">
      <c r="A6646" s="3">
        <v>45097</v>
      </c>
      <c r="B6646" s="2">
        <f t="shared" si="310"/>
        <v>2023</v>
      </c>
      <c r="C6646" s="2">
        <f t="shared" si="309"/>
        <v>6</v>
      </c>
      <c r="D6646" s="2">
        <v>586</v>
      </c>
      <c r="E6646" t="s">
        <v>1455</v>
      </c>
      <c r="F6646" s="4">
        <v>52242714</v>
      </c>
      <c r="G6646" s="2">
        <v>300</v>
      </c>
      <c r="H6646" t="s">
        <v>5792</v>
      </c>
      <c r="K6646" t="s">
        <v>5792</v>
      </c>
      <c r="AD6646" t="str">
        <f t="shared" si="311"/>
        <v xml:space="preserve">Investícia a údržba majetku </v>
      </c>
    </row>
    <row r="6647" spans="1:30" x14ac:dyDescent="0.3">
      <c r="A6647" s="3">
        <v>45063</v>
      </c>
      <c r="B6647" s="2">
        <f t="shared" si="310"/>
        <v>2023</v>
      </c>
      <c r="C6647" s="2">
        <f t="shared" si="309"/>
        <v>5</v>
      </c>
      <c r="D6647" s="2">
        <v>448</v>
      </c>
      <c r="E6647" t="s">
        <v>1606</v>
      </c>
      <c r="F6647" s="4">
        <v>52242714</v>
      </c>
      <c r="G6647" s="2">
        <v>300</v>
      </c>
      <c r="H6647" t="s">
        <v>5792</v>
      </c>
      <c r="K6647" t="s">
        <v>5792</v>
      </c>
      <c r="AD6647" t="str">
        <f t="shared" si="311"/>
        <v xml:space="preserve">Investícia a údržba majetku </v>
      </c>
    </row>
    <row r="6648" spans="1:30" x14ac:dyDescent="0.3">
      <c r="A6648" s="3">
        <v>45036</v>
      </c>
      <c r="B6648" s="2">
        <f t="shared" si="310"/>
        <v>2023</v>
      </c>
      <c r="C6648" s="2">
        <f t="shared" si="309"/>
        <v>4</v>
      </c>
      <c r="D6648" s="2">
        <v>342</v>
      </c>
      <c r="E6648" t="s">
        <v>1763</v>
      </c>
      <c r="F6648" s="4">
        <v>52242714</v>
      </c>
      <c r="G6648" s="2">
        <v>300</v>
      </c>
      <c r="H6648" t="s">
        <v>5792</v>
      </c>
      <c r="K6648" t="s">
        <v>5792</v>
      </c>
      <c r="AD6648" t="str">
        <f t="shared" si="311"/>
        <v xml:space="preserve">Investícia a údržba majetku </v>
      </c>
    </row>
    <row r="6649" spans="1:30" x14ac:dyDescent="0.3">
      <c r="A6649" s="3">
        <v>45005</v>
      </c>
      <c r="B6649" s="2">
        <f t="shared" si="310"/>
        <v>2023</v>
      </c>
      <c r="C6649" s="2">
        <f t="shared" si="309"/>
        <v>3</v>
      </c>
      <c r="D6649" s="2">
        <v>213</v>
      </c>
      <c r="E6649" t="s">
        <v>1905</v>
      </c>
      <c r="F6649" s="4">
        <v>52242714</v>
      </c>
      <c r="G6649" s="2">
        <v>300</v>
      </c>
      <c r="H6649" t="s">
        <v>5792</v>
      </c>
      <c r="K6649" t="s">
        <v>5792</v>
      </c>
      <c r="AD6649" t="str">
        <f t="shared" si="311"/>
        <v xml:space="preserve">Investícia a údržba majetku </v>
      </c>
    </row>
    <row r="6650" spans="1:30" x14ac:dyDescent="0.3">
      <c r="A6650" s="3">
        <v>44986</v>
      </c>
      <c r="B6650" s="2">
        <f t="shared" si="310"/>
        <v>2023</v>
      </c>
      <c r="C6650" s="2">
        <f t="shared" si="309"/>
        <v>3</v>
      </c>
      <c r="D6650" s="2">
        <v>105</v>
      </c>
      <c r="E6650" t="s">
        <v>1997</v>
      </c>
      <c r="F6650" s="4">
        <v>52242714</v>
      </c>
      <c r="G6650" s="2">
        <v>300</v>
      </c>
      <c r="H6650" t="s">
        <v>5792</v>
      </c>
      <c r="K6650" t="s">
        <v>5792</v>
      </c>
      <c r="AD6650" t="str">
        <f t="shared" si="311"/>
        <v xml:space="preserve">Investícia a údržba majetku </v>
      </c>
    </row>
    <row r="6651" spans="1:30" x14ac:dyDescent="0.3">
      <c r="A6651" s="3">
        <v>44949</v>
      </c>
      <c r="B6651" s="2">
        <f t="shared" si="310"/>
        <v>2023</v>
      </c>
      <c r="C6651" s="2">
        <f t="shared" si="309"/>
        <v>1</v>
      </c>
      <c r="D6651" s="2">
        <v>1946</v>
      </c>
      <c r="E6651" t="s">
        <v>2134</v>
      </c>
      <c r="F6651" s="4">
        <v>52242714</v>
      </c>
      <c r="G6651" s="2">
        <v>300</v>
      </c>
      <c r="H6651" t="s">
        <v>5792</v>
      </c>
      <c r="K6651" t="s">
        <v>5792</v>
      </c>
      <c r="AD6651" t="str">
        <f t="shared" si="311"/>
        <v xml:space="preserve">Investícia a údržba majetku </v>
      </c>
    </row>
    <row r="6652" spans="1:30" x14ac:dyDescent="0.3">
      <c r="A6652" s="3">
        <v>44914</v>
      </c>
      <c r="B6652" s="2">
        <f t="shared" si="310"/>
        <v>2022</v>
      </c>
      <c r="C6652" s="2">
        <f t="shared" si="309"/>
        <v>12</v>
      </c>
      <c r="D6652">
        <v>1711</v>
      </c>
      <c r="E6652" t="s">
        <v>2375</v>
      </c>
      <c r="F6652" s="4">
        <v>52242714</v>
      </c>
      <c r="G6652" s="2">
        <v>300</v>
      </c>
      <c r="H6652" t="s">
        <v>5792</v>
      </c>
      <c r="K6652" t="s">
        <v>5792</v>
      </c>
      <c r="AD6652" t="str">
        <f t="shared" si="311"/>
        <v xml:space="preserve">Investícia a údržba majetku </v>
      </c>
    </row>
    <row r="6653" spans="1:30" x14ac:dyDescent="0.3">
      <c r="A6653" s="3">
        <v>44908</v>
      </c>
      <c r="B6653" s="2">
        <f t="shared" si="310"/>
        <v>2022</v>
      </c>
      <c r="C6653" s="2">
        <f t="shared" si="309"/>
        <v>12</v>
      </c>
      <c r="D6653">
        <v>1710</v>
      </c>
      <c r="E6653" t="s">
        <v>2403</v>
      </c>
      <c r="F6653" s="4">
        <v>52242714</v>
      </c>
      <c r="G6653" s="2">
        <v>595.9</v>
      </c>
      <c r="H6653" t="s">
        <v>5792</v>
      </c>
      <c r="K6653" t="s">
        <v>5792</v>
      </c>
      <c r="AD6653" t="str">
        <f t="shared" si="311"/>
        <v xml:space="preserve">Investícia a údržba majetku </v>
      </c>
    </row>
    <row r="6654" spans="1:30" x14ac:dyDescent="0.3">
      <c r="A6654" s="3">
        <v>44893</v>
      </c>
      <c r="B6654" s="2">
        <f t="shared" si="310"/>
        <v>2022</v>
      </c>
      <c r="C6654" s="2">
        <f t="shared" si="309"/>
        <v>11</v>
      </c>
      <c r="D6654">
        <v>1548</v>
      </c>
      <c r="E6654" t="s">
        <v>2525</v>
      </c>
      <c r="F6654" s="4">
        <v>52242714</v>
      </c>
      <c r="G6654" s="2">
        <v>300</v>
      </c>
      <c r="H6654" t="s">
        <v>5792</v>
      </c>
      <c r="K6654" t="s">
        <v>5792</v>
      </c>
      <c r="AD6654" t="str">
        <f t="shared" si="311"/>
        <v xml:space="preserve">Investícia a údržba majetku </v>
      </c>
    </row>
    <row r="6655" spans="1:30" x14ac:dyDescent="0.3">
      <c r="A6655" s="3">
        <v>44853</v>
      </c>
      <c r="B6655" s="2">
        <f t="shared" si="310"/>
        <v>2022</v>
      </c>
      <c r="C6655" s="2">
        <f t="shared" si="309"/>
        <v>10</v>
      </c>
      <c r="D6655">
        <v>1403</v>
      </c>
      <c r="E6655" t="s">
        <v>2693</v>
      </c>
      <c r="F6655" s="4">
        <v>52242714</v>
      </c>
      <c r="G6655" s="2">
        <v>300</v>
      </c>
      <c r="H6655" t="s">
        <v>5792</v>
      </c>
      <c r="K6655" t="s">
        <v>5792</v>
      </c>
      <c r="AD6655" t="str">
        <f t="shared" si="311"/>
        <v xml:space="preserve">Investícia a údržba majetku </v>
      </c>
    </row>
    <row r="6656" spans="1:30" x14ac:dyDescent="0.3">
      <c r="A6656" s="3">
        <v>44826</v>
      </c>
      <c r="B6656" s="2">
        <f t="shared" si="310"/>
        <v>2022</v>
      </c>
      <c r="C6656" s="2">
        <f t="shared" si="309"/>
        <v>9</v>
      </c>
      <c r="D6656">
        <v>1270</v>
      </c>
      <c r="E6656" t="s">
        <v>2792</v>
      </c>
      <c r="F6656" s="4">
        <v>52242714</v>
      </c>
      <c r="G6656" s="2">
        <v>300</v>
      </c>
      <c r="H6656" t="s">
        <v>5792</v>
      </c>
      <c r="K6656" t="s">
        <v>5792</v>
      </c>
      <c r="AD6656" t="str">
        <f t="shared" si="311"/>
        <v xml:space="preserve">Investícia a údržba majetku </v>
      </c>
    </row>
    <row r="6657" spans="1:30" x14ac:dyDescent="0.3">
      <c r="A6657" s="3">
        <v>44792</v>
      </c>
      <c r="B6657" s="2">
        <f t="shared" si="310"/>
        <v>2022</v>
      </c>
      <c r="C6657" s="2">
        <f t="shared" si="309"/>
        <v>8</v>
      </c>
      <c r="D6657">
        <v>1141</v>
      </c>
      <c r="E6657" t="s">
        <v>2904</v>
      </c>
      <c r="F6657" s="4">
        <v>52242714</v>
      </c>
      <c r="G6657" s="2">
        <v>300</v>
      </c>
      <c r="H6657" t="s">
        <v>5792</v>
      </c>
      <c r="K6657" t="s">
        <v>5792</v>
      </c>
      <c r="AD6657" t="str">
        <f t="shared" si="311"/>
        <v xml:space="preserve">Investícia a údržba majetku </v>
      </c>
    </row>
    <row r="6658" spans="1:30" x14ac:dyDescent="0.3">
      <c r="A6658" s="3">
        <v>44761</v>
      </c>
      <c r="B6658" s="2">
        <f t="shared" si="310"/>
        <v>2022</v>
      </c>
      <c r="C6658" s="2">
        <f t="shared" ref="C6658:C6721" si="312">MONTH(A6658)</f>
        <v>7</v>
      </c>
      <c r="D6658">
        <v>998</v>
      </c>
      <c r="E6658" t="s">
        <v>3061</v>
      </c>
      <c r="F6658" s="4">
        <v>52242714</v>
      </c>
      <c r="G6658" s="2">
        <v>300</v>
      </c>
      <c r="H6658" t="s">
        <v>5792</v>
      </c>
      <c r="K6658" t="s">
        <v>5792</v>
      </c>
      <c r="AD6658" t="str">
        <f t="shared" si="311"/>
        <v xml:space="preserve">Investícia a údržba majetku </v>
      </c>
    </row>
    <row r="6659" spans="1:30" x14ac:dyDescent="0.3">
      <c r="A6659" s="3">
        <v>44729</v>
      </c>
      <c r="B6659" s="2">
        <f t="shared" ref="B6659:B6722" si="313">YEAR(A6659)</f>
        <v>2022</v>
      </c>
      <c r="C6659" s="2">
        <f t="shared" si="312"/>
        <v>6</v>
      </c>
      <c r="D6659">
        <v>813</v>
      </c>
      <c r="E6659" t="s">
        <v>3201</v>
      </c>
      <c r="F6659" s="4">
        <v>52242714</v>
      </c>
      <c r="G6659" s="2">
        <v>300</v>
      </c>
      <c r="H6659" t="s">
        <v>5792</v>
      </c>
      <c r="K6659" t="s">
        <v>5792</v>
      </c>
      <c r="AD6659" t="str">
        <f t="shared" ref="AD6659:AD6722" si="314">_xlfn.CONCAT(IF($K6659="x",_xlfn.CONCAT($K$1, " "),""),IF($L6659="x",_xlfn.CONCAT($L$1, " "),""),IF($M6659="x",_xlfn.CONCAT($M$1, " "),""),IF($N6659="x",_xlfn.CONCAT($N$1, " "),""),IF($O6659="x",_xlfn.CONCAT($O$1, " "),""),IF($P6659="x",_xlfn.CONCAT($P$1, " "),""),IF($Q6659="x",_xlfn.CONCAT($Q$1, " "),""),IF($R6659="x",_xlfn.CONCAT($R$1, " "),""),IF($S6659="x",_xlfn.CONCAT($S$1, " "),""), IF($T6659="x",_xlfn.CONCAT($T$1, " "),""),IF($U6659="x",_xlfn.CONCAT($U$1, " "),""),IF($V6659="x",_xlfn.CONCAT($V$1, " "),""),IF($W6659="x",_xlfn.CONCAT($W$1, " "),""),IF($X6659="x",_xlfn.CONCAT($X$1, " "),""),IF($Y6659="x",_xlfn.CONCAT($Y$1, " "),""),IF($Z6659="x",_xlfn.CONCAT($Z$1, " "),""),IF($AA6659="x",_xlfn.CONCAT($AA$1, " "),""),IF($AB6659="x",_xlfn.CONCAT($AB$1, " "),""),IF($AC6659="x",_xlfn.CONCAT($AC$1, " "),""))</f>
        <v xml:space="preserve">Investícia a údržba majetku </v>
      </c>
    </row>
    <row r="6660" spans="1:30" x14ac:dyDescent="0.3">
      <c r="A6660" s="3">
        <v>44701</v>
      </c>
      <c r="B6660" s="2">
        <f t="shared" si="313"/>
        <v>2022</v>
      </c>
      <c r="C6660" s="2">
        <f t="shared" si="312"/>
        <v>5</v>
      </c>
      <c r="D6660">
        <v>603</v>
      </c>
      <c r="E6660" t="s">
        <v>3339</v>
      </c>
      <c r="F6660" s="4">
        <v>52242714</v>
      </c>
      <c r="G6660" s="2">
        <v>300</v>
      </c>
      <c r="H6660" t="s">
        <v>5792</v>
      </c>
      <c r="K6660" t="s">
        <v>5792</v>
      </c>
      <c r="AD6660" t="str">
        <f t="shared" si="314"/>
        <v xml:space="preserve">Investícia a údržba majetku </v>
      </c>
    </row>
    <row r="6661" spans="1:30" x14ac:dyDescent="0.3">
      <c r="A6661" s="3">
        <v>44671</v>
      </c>
      <c r="B6661" s="2">
        <f t="shared" si="313"/>
        <v>2022</v>
      </c>
      <c r="C6661" s="2">
        <f t="shared" si="312"/>
        <v>4</v>
      </c>
      <c r="D6661">
        <v>444</v>
      </c>
      <c r="E6661" t="s">
        <v>3503</v>
      </c>
      <c r="F6661" s="4">
        <v>52242714</v>
      </c>
      <c r="G6661" s="2">
        <v>300</v>
      </c>
      <c r="H6661" t="s">
        <v>5792</v>
      </c>
      <c r="K6661" t="s">
        <v>5792</v>
      </c>
      <c r="AD6661" t="str">
        <f t="shared" si="314"/>
        <v xml:space="preserve">Investícia a údržba majetku </v>
      </c>
    </row>
    <row r="6662" spans="1:30" x14ac:dyDescent="0.3">
      <c r="A6662" s="3">
        <v>44637</v>
      </c>
      <c r="B6662" s="2">
        <f t="shared" si="313"/>
        <v>2022</v>
      </c>
      <c r="C6662" s="2">
        <f t="shared" si="312"/>
        <v>3</v>
      </c>
      <c r="D6662">
        <v>315</v>
      </c>
      <c r="E6662" t="s">
        <v>3645</v>
      </c>
      <c r="F6662" s="4">
        <v>52242714</v>
      </c>
      <c r="G6662" s="2">
        <v>300</v>
      </c>
      <c r="H6662" t="s">
        <v>5792</v>
      </c>
      <c r="K6662" t="s">
        <v>5792</v>
      </c>
      <c r="AD6662" t="str">
        <f t="shared" si="314"/>
        <v xml:space="preserve">Investícia a údržba majetku </v>
      </c>
    </row>
    <row r="6663" spans="1:30" x14ac:dyDescent="0.3">
      <c r="A6663" s="3">
        <v>44608</v>
      </c>
      <c r="B6663" s="2">
        <f t="shared" si="313"/>
        <v>2022</v>
      </c>
      <c r="C6663" s="2">
        <f t="shared" si="312"/>
        <v>2</v>
      </c>
      <c r="D6663">
        <v>99</v>
      </c>
      <c r="E6663" t="s">
        <v>3774</v>
      </c>
      <c r="F6663" s="4">
        <v>52242714</v>
      </c>
      <c r="G6663" s="2">
        <v>300</v>
      </c>
      <c r="H6663" t="s">
        <v>5792</v>
      </c>
      <c r="K6663" t="s">
        <v>5792</v>
      </c>
      <c r="AD6663" t="str">
        <f t="shared" si="314"/>
        <v xml:space="preserve">Investícia a údržba majetku </v>
      </c>
    </row>
    <row r="6664" spans="1:30" x14ac:dyDescent="0.3">
      <c r="A6664" s="3">
        <v>44581</v>
      </c>
      <c r="B6664" s="2">
        <f t="shared" si="313"/>
        <v>2022</v>
      </c>
      <c r="C6664" s="2">
        <f t="shared" si="312"/>
        <v>1</v>
      </c>
      <c r="D6664">
        <v>1992</v>
      </c>
      <c r="E6664" t="s">
        <v>3928</v>
      </c>
      <c r="F6664" s="4">
        <v>52242714</v>
      </c>
      <c r="G6664" s="2">
        <v>300</v>
      </c>
      <c r="H6664" t="s">
        <v>5792</v>
      </c>
      <c r="K6664" t="s">
        <v>5792</v>
      </c>
      <c r="AD6664" t="str">
        <f t="shared" si="314"/>
        <v xml:space="preserve">Investícia a údržba majetku </v>
      </c>
    </row>
    <row r="6665" spans="1:30" x14ac:dyDescent="0.3">
      <c r="A6665" s="3">
        <v>44550</v>
      </c>
      <c r="B6665" s="2">
        <f t="shared" si="313"/>
        <v>2021</v>
      </c>
      <c r="C6665" s="2">
        <f t="shared" si="312"/>
        <v>12</v>
      </c>
      <c r="D6665" s="2">
        <v>1761</v>
      </c>
      <c r="E6665" t="s">
        <v>4180</v>
      </c>
      <c r="F6665" s="4">
        <v>52242714</v>
      </c>
      <c r="G6665" s="2">
        <v>300</v>
      </c>
      <c r="H6665" t="s">
        <v>5792</v>
      </c>
      <c r="K6665" t="s">
        <v>5792</v>
      </c>
      <c r="AD6665" t="str">
        <f t="shared" si="314"/>
        <v xml:space="preserve">Investícia a údržba majetku </v>
      </c>
    </row>
    <row r="6666" spans="1:30" x14ac:dyDescent="0.3">
      <c r="A6666" s="3">
        <v>44522</v>
      </c>
      <c r="B6666" s="2">
        <f t="shared" si="313"/>
        <v>2021</v>
      </c>
      <c r="C6666" s="2">
        <f t="shared" si="312"/>
        <v>11</v>
      </c>
      <c r="D6666" s="2">
        <v>1675</v>
      </c>
      <c r="E6666" t="s">
        <v>4299</v>
      </c>
      <c r="F6666" s="4">
        <v>52242714</v>
      </c>
      <c r="G6666" s="2">
        <v>300</v>
      </c>
      <c r="H6666" t="s">
        <v>5792</v>
      </c>
      <c r="K6666" t="s">
        <v>5792</v>
      </c>
      <c r="AD6666" t="str">
        <f t="shared" si="314"/>
        <v xml:space="preserve">Investícia a údržba majetku </v>
      </c>
    </row>
    <row r="6667" spans="1:30" x14ac:dyDescent="0.3">
      <c r="A6667" s="3">
        <v>44488</v>
      </c>
      <c r="B6667" s="2">
        <f t="shared" si="313"/>
        <v>2021</v>
      </c>
      <c r="C6667" s="2">
        <f t="shared" si="312"/>
        <v>10</v>
      </c>
      <c r="D6667" s="2">
        <v>1509</v>
      </c>
      <c r="E6667" t="s">
        <v>4455</v>
      </c>
      <c r="F6667" s="4">
        <v>52242714</v>
      </c>
      <c r="G6667" s="2">
        <v>300</v>
      </c>
      <c r="H6667" t="s">
        <v>5792</v>
      </c>
      <c r="K6667" t="s">
        <v>5792</v>
      </c>
      <c r="AD6667" t="str">
        <f t="shared" si="314"/>
        <v xml:space="preserve">Investícia a údržba majetku </v>
      </c>
    </row>
    <row r="6668" spans="1:30" x14ac:dyDescent="0.3">
      <c r="A6668" s="3">
        <v>44459</v>
      </c>
      <c r="B6668" s="2">
        <f t="shared" si="313"/>
        <v>2021</v>
      </c>
      <c r="C6668" s="2">
        <f t="shared" si="312"/>
        <v>9</v>
      </c>
      <c r="D6668" s="2">
        <v>1263</v>
      </c>
      <c r="E6668" t="s">
        <v>4599</v>
      </c>
      <c r="F6668" s="4">
        <v>52242714</v>
      </c>
      <c r="G6668" s="2">
        <v>300</v>
      </c>
      <c r="H6668" t="s">
        <v>5792</v>
      </c>
      <c r="K6668" t="s">
        <v>5792</v>
      </c>
      <c r="AD6668" t="str">
        <f t="shared" si="314"/>
        <v xml:space="preserve">Investícia a údržba majetku </v>
      </c>
    </row>
    <row r="6669" spans="1:30" x14ac:dyDescent="0.3">
      <c r="A6669" s="3">
        <v>44426</v>
      </c>
      <c r="B6669" s="2">
        <f t="shared" si="313"/>
        <v>2021</v>
      </c>
      <c r="C6669" s="2">
        <f t="shared" si="312"/>
        <v>8</v>
      </c>
      <c r="D6669" s="2">
        <v>1139</v>
      </c>
      <c r="E6669" t="s">
        <v>4732</v>
      </c>
      <c r="F6669" s="4">
        <v>52242714</v>
      </c>
      <c r="G6669" s="2">
        <v>300</v>
      </c>
      <c r="H6669" t="s">
        <v>5792</v>
      </c>
      <c r="K6669" t="s">
        <v>5792</v>
      </c>
      <c r="AD6669" t="str">
        <f t="shared" si="314"/>
        <v xml:space="preserve">Investícia a údržba majetku </v>
      </c>
    </row>
    <row r="6670" spans="1:30" x14ac:dyDescent="0.3">
      <c r="A6670" s="3">
        <v>44398</v>
      </c>
      <c r="B6670" s="2">
        <f t="shared" si="313"/>
        <v>2021</v>
      </c>
      <c r="C6670" s="2">
        <f t="shared" si="312"/>
        <v>7</v>
      </c>
      <c r="D6670" s="2">
        <v>998</v>
      </c>
      <c r="E6670" t="s">
        <v>4854</v>
      </c>
      <c r="F6670" s="4">
        <v>52242714</v>
      </c>
      <c r="G6670" s="2">
        <v>300</v>
      </c>
      <c r="H6670" t="s">
        <v>5792</v>
      </c>
      <c r="K6670" t="s">
        <v>5792</v>
      </c>
      <c r="AD6670" t="str">
        <f t="shared" si="314"/>
        <v xml:space="preserve">Investícia a údržba majetku </v>
      </c>
    </row>
    <row r="6671" spans="1:30" x14ac:dyDescent="0.3">
      <c r="A6671" s="3">
        <v>44376</v>
      </c>
      <c r="B6671" s="2">
        <f t="shared" si="313"/>
        <v>2021</v>
      </c>
      <c r="C6671" s="2">
        <f t="shared" si="312"/>
        <v>6</v>
      </c>
      <c r="D6671" s="2">
        <v>809</v>
      </c>
      <c r="E6671" t="s">
        <v>4964</v>
      </c>
      <c r="F6671" s="4">
        <v>52242714</v>
      </c>
      <c r="G6671" s="2">
        <v>300</v>
      </c>
      <c r="H6671" t="s">
        <v>5792</v>
      </c>
      <c r="K6671" t="s">
        <v>5792</v>
      </c>
      <c r="AD6671" t="str">
        <f t="shared" si="314"/>
        <v xml:space="preserve">Investícia a údržba majetku </v>
      </c>
    </row>
    <row r="6672" spans="1:30" x14ac:dyDescent="0.3">
      <c r="A6672" s="3">
        <v>44337</v>
      </c>
      <c r="B6672" s="2">
        <f t="shared" si="313"/>
        <v>2021</v>
      </c>
      <c r="C6672" s="2">
        <f t="shared" si="312"/>
        <v>5</v>
      </c>
      <c r="D6672" s="2">
        <v>676</v>
      </c>
      <c r="E6672" t="s">
        <v>5125</v>
      </c>
      <c r="F6672" s="4">
        <v>52242714</v>
      </c>
      <c r="G6672" s="2">
        <v>300</v>
      </c>
      <c r="H6672" t="s">
        <v>5792</v>
      </c>
      <c r="K6672" t="s">
        <v>5792</v>
      </c>
      <c r="AD6672" t="str">
        <f t="shared" si="314"/>
        <v xml:space="preserve">Investícia a údržba majetku </v>
      </c>
    </row>
    <row r="6673" spans="1:30" x14ac:dyDescent="0.3">
      <c r="A6673" s="3">
        <v>44302</v>
      </c>
      <c r="B6673" s="2">
        <f t="shared" si="313"/>
        <v>2021</v>
      </c>
      <c r="C6673" s="2">
        <f t="shared" si="312"/>
        <v>4</v>
      </c>
      <c r="D6673" s="2">
        <v>415</v>
      </c>
      <c r="E6673" t="s">
        <v>5320</v>
      </c>
      <c r="F6673" s="4">
        <v>52242714</v>
      </c>
      <c r="G6673" s="2">
        <v>300</v>
      </c>
      <c r="H6673" t="s">
        <v>5792</v>
      </c>
      <c r="K6673" t="s">
        <v>5792</v>
      </c>
      <c r="AD6673" t="str">
        <f t="shared" si="314"/>
        <v xml:space="preserve">Investícia a údržba majetku </v>
      </c>
    </row>
    <row r="6674" spans="1:30" x14ac:dyDescent="0.3">
      <c r="A6674" s="3">
        <v>44244</v>
      </c>
      <c r="B6674" s="2">
        <f t="shared" si="313"/>
        <v>2021</v>
      </c>
      <c r="C6674" s="2">
        <f t="shared" si="312"/>
        <v>2</v>
      </c>
      <c r="D6674" s="2">
        <v>157</v>
      </c>
      <c r="E6674" t="s">
        <v>5572</v>
      </c>
      <c r="F6674" s="4">
        <v>52242714</v>
      </c>
      <c r="G6674" s="2">
        <v>300</v>
      </c>
      <c r="H6674" t="s">
        <v>5792</v>
      </c>
      <c r="K6674" t="s">
        <v>5792</v>
      </c>
      <c r="AD6674" t="str">
        <f t="shared" si="314"/>
        <v xml:space="preserve">Investícia a údržba majetku </v>
      </c>
    </row>
    <row r="6675" spans="1:30" x14ac:dyDescent="0.3">
      <c r="A6675" s="3">
        <v>44217</v>
      </c>
      <c r="B6675" s="2">
        <f t="shared" si="313"/>
        <v>2021</v>
      </c>
      <c r="C6675" s="2">
        <f t="shared" si="312"/>
        <v>1</v>
      </c>
      <c r="D6675" s="2">
        <v>2285</v>
      </c>
      <c r="E6675" t="s">
        <v>5728</v>
      </c>
      <c r="F6675" s="4">
        <v>52242714</v>
      </c>
      <c r="G6675" s="2">
        <v>300</v>
      </c>
      <c r="H6675" t="s">
        <v>5792</v>
      </c>
      <c r="K6675" t="s">
        <v>5792</v>
      </c>
      <c r="AD6675" t="str">
        <f t="shared" si="314"/>
        <v xml:space="preserve">Investícia a údržba majetku </v>
      </c>
    </row>
    <row r="6676" spans="1:30" x14ac:dyDescent="0.3">
      <c r="A6676" s="3">
        <v>45300</v>
      </c>
      <c r="B6676" s="2">
        <f t="shared" si="313"/>
        <v>2024</v>
      </c>
      <c r="C6676" s="2">
        <f t="shared" si="312"/>
        <v>1</v>
      </c>
      <c r="D6676" s="2">
        <v>1490</v>
      </c>
      <c r="E6676" t="s">
        <v>112</v>
      </c>
      <c r="F6676" s="4">
        <v>52252949</v>
      </c>
      <c r="G6676" s="2">
        <v>58</v>
      </c>
      <c r="H6676" t="s">
        <v>5792</v>
      </c>
      <c r="M6676" t="s">
        <v>5792</v>
      </c>
      <c r="AD6676" t="str">
        <f t="shared" si="314"/>
        <v xml:space="preserve">Dôchodci </v>
      </c>
    </row>
    <row r="6677" spans="1:30" x14ac:dyDescent="0.3">
      <c r="A6677" s="3">
        <v>45267</v>
      </c>
      <c r="B6677" s="2">
        <f t="shared" si="313"/>
        <v>2023</v>
      </c>
      <c r="C6677" s="2">
        <f t="shared" si="312"/>
        <v>12</v>
      </c>
      <c r="D6677" s="2">
        <v>1303</v>
      </c>
      <c r="E6677" t="s">
        <v>400</v>
      </c>
      <c r="F6677" s="4">
        <v>52252949</v>
      </c>
      <c r="G6677" s="2">
        <v>23</v>
      </c>
      <c r="H6677" t="s">
        <v>5792</v>
      </c>
      <c r="M6677" t="s">
        <v>5792</v>
      </c>
      <c r="AD6677" t="str">
        <f t="shared" si="314"/>
        <v xml:space="preserve">Dôchodci </v>
      </c>
    </row>
    <row r="6678" spans="1:30" x14ac:dyDescent="0.3">
      <c r="A6678" s="3">
        <v>45230</v>
      </c>
      <c r="B6678" s="2">
        <f t="shared" si="313"/>
        <v>2023</v>
      </c>
      <c r="C6678" s="2">
        <f t="shared" si="312"/>
        <v>10</v>
      </c>
      <c r="D6678" s="2">
        <v>1171</v>
      </c>
      <c r="E6678" t="s">
        <v>666</v>
      </c>
      <c r="F6678" s="4">
        <v>52252949</v>
      </c>
      <c r="G6678" s="2">
        <v>280</v>
      </c>
      <c r="H6678" t="s">
        <v>5792</v>
      </c>
      <c r="M6678" t="s">
        <v>5792</v>
      </c>
      <c r="AD6678" t="str">
        <f t="shared" si="314"/>
        <v xml:space="preserve">Dôchodci </v>
      </c>
    </row>
    <row r="6679" spans="1:30" x14ac:dyDescent="0.3">
      <c r="A6679" s="3">
        <v>45160</v>
      </c>
      <c r="B6679" s="2">
        <f t="shared" si="313"/>
        <v>2023</v>
      </c>
      <c r="C6679" s="2">
        <f t="shared" si="312"/>
        <v>8</v>
      </c>
      <c r="D6679" s="2">
        <v>890</v>
      </c>
      <c r="E6679" t="s">
        <v>1107</v>
      </c>
      <c r="F6679" s="4">
        <v>52252949</v>
      </c>
      <c r="G6679" s="2">
        <v>67.5</v>
      </c>
      <c r="H6679" t="s">
        <v>5792</v>
      </c>
      <c r="M6679" t="s">
        <v>5792</v>
      </c>
      <c r="AD6679" t="str">
        <f t="shared" si="314"/>
        <v xml:space="preserve">Dôchodci </v>
      </c>
    </row>
    <row r="6680" spans="1:30" x14ac:dyDescent="0.3">
      <c r="A6680" s="3">
        <v>45160</v>
      </c>
      <c r="B6680" s="2">
        <f t="shared" si="313"/>
        <v>2023</v>
      </c>
      <c r="C6680" s="2">
        <f t="shared" si="312"/>
        <v>8</v>
      </c>
      <c r="D6680" s="2">
        <v>891</v>
      </c>
      <c r="E6680" t="s">
        <v>1108</v>
      </c>
      <c r="F6680" s="4">
        <v>52252949</v>
      </c>
      <c r="G6680" s="2">
        <v>68.5</v>
      </c>
      <c r="H6680" t="s">
        <v>5792</v>
      </c>
      <c r="M6680" t="s">
        <v>5792</v>
      </c>
      <c r="AD6680" t="str">
        <f t="shared" si="314"/>
        <v xml:space="preserve">Dôchodci </v>
      </c>
    </row>
    <row r="6681" spans="1:30" x14ac:dyDescent="0.3">
      <c r="A6681" s="3">
        <v>45050</v>
      </c>
      <c r="B6681" s="2">
        <f t="shared" si="313"/>
        <v>2023</v>
      </c>
      <c r="C6681" s="2">
        <f t="shared" si="312"/>
        <v>5</v>
      </c>
      <c r="D6681" s="2">
        <v>393</v>
      </c>
      <c r="E6681" t="s">
        <v>1667</v>
      </c>
      <c r="F6681" s="4">
        <v>52252949</v>
      </c>
      <c r="G6681" s="2">
        <v>67</v>
      </c>
      <c r="H6681" t="s">
        <v>5792</v>
      </c>
      <c r="M6681" t="s">
        <v>5792</v>
      </c>
      <c r="AD6681" t="str">
        <f t="shared" si="314"/>
        <v xml:space="preserve">Dôchodci </v>
      </c>
    </row>
    <row r="6682" spans="1:30" x14ac:dyDescent="0.3">
      <c r="A6682" s="3">
        <v>44998</v>
      </c>
      <c r="B6682" s="2">
        <f t="shared" si="313"/>
        <v>2023</v>
      </c>
      <c r="C6682" s="2">
        <f t="shared" si="312"/>
        <v>3</v>
      </c>
      <c r="D6682" s="2">
        <v>107</v>
      </c>
      <c r="E6682" t="s">
        <v>1939</v>
      </c>
      <c r="F6682" s="4">
        <v>52252949</v>
      </c>
      <c r="G6682" s="2">
        <v>38</v>
      </c>
      <c r="H6682" t="s">
        <v>5792</v>
      </c>
      <c r="M6682" t="s">
        <v>5792</v>
      </c>
      <c r="AD6682" t="str">
        <f t="shared" si="314"/>
        <v xml:space="preserve">Dôchodci </v>
      </c>
    </row>
    <row r="6683" spans="1:30" x14ac:dyDescent="0.3">
      <c r="A6683" s="3">
        <v>44991</v>
      </c>
      <c r="B6683" s="2">
        <f t="shared" si="313"/>
        <v>2023</v>
      </c>
      <c r="C6683" s="2">
        <f t="shared" si="312"/>
        <v>3</v>
      </c>
      <c r="D6683" s="2">
        <v>89</v>
      </c>
      <c r="E6683" t="s">
        <v>1980</v>
      </c>
      <c r="F6683" s="4">
        <v>52252949</v>
      </c>
      <c r="G6683" s="2">
        <v>100</v>
      </c>
      <c r="H6683" t="s">
        <v>5792</v>
      </c>
      <c r="M6683" t="s">
        <v>5792</v>
      </c>
      <c r="AD6683" t="str">
        <f t="shared" si="314"/>
        <v xml:space="preserve">Dôchodci </v>
      </c>
    </row>
    <row r="6684" spans="1:30" x14ac:dyDescent="0.3">
      <c r="A6684" s="3">
        <v>44756</v>
      </c>
      <c r="B6684" s="2">
        <f t="shared" si="313"/>
        <v>2022</v>
      </c>
      <c r="C6684" s="2">
        <f t="shared" si="312"/>
        <v>7</v>
      </c>
      <c r="D6684">
        <v>909</v>
      </c>
      <c r="E6684" t="s">
        <v>3073</v>
      </c>
      <c r="F6684" s="4">
        <v>52264408</v>
      </c>
      <c r="G6684" s="2">
        <v>679.99</v>
      </c>
      <c r="I6684" t="s">
        <v>5792</v>
      </c>
      <c r="W6684" t="s">
        <v>5792</v>
      </c>
      <c r="AD6684" t="str">
        <f t="shared" si="314"/>
        <v xml:space="preserve">Šport, ihriská, parky, vnútrobloky </v>
      </c>
    </row>
    <row r="6685" spans="1:30" x14ac:dyDescent="0.3">
      <c r="A6685" s="3">
        <v>44410</v>
      </c>
      <c r="B6685" s="2">
        <f t="shared" si="313"/>
        <v>2021</v>
      </c>
      <c r="C6685" s="2">
        <f t="shared" si="312"/>
        <v>8</v>
      </c>
      <c r="D6685" s="2">
        <v>925</v>
      </c>
      <c r="E6685" t="s">
        <v>4812</v>
      </c>
      <c r="F6685" s="4">
        <v>52264408</v>
      </c>
      <c r="G6685" s="2">
        <v>2460</v>
      </c>
      <c r="I6685" t="s">
        <v>5792</v>
      </c>
      <c r="O6685" t="s">
        <v>5792</v>
      </c>
      <c r="AD6685" t="str">
        <f t="shared" si="314"/>
        <v xml:space="preserve">Marketing, benefity, občerstvenie </v>
      </c>
    </row>
    <row r="6686" spans="1:30" x14ac:dyDescent="0.3">
      <c r="A6686" s="3">
        <v>45104</v>
      </c>
      <c r="B6686" s="2">
        <f t="shared" si="313"/>
        <v>2023</v>
      </c>
      <c r="C6686" s="2">
        <f t="shared" si="312"/>
        <v>6</v>
      </c>
      <c r="D6686" s="2">
        <v>659</v>
      </c>
      <c r="E6686" t="s">
        <v>1375</v>
      </c>
      <c r="F6686" s="4">
        <v>52270670</v>
      </c>
      <c r="G6686" s="2">
        <v>315</v>
      </c>
      <c r="I6686" t="s">
        <v>5792</v>
      </c>
      <c r="O6686" t="s">
        <v>5792</v>
      </c>
      <c r="AD6686" t="str">
        <f t="shared" si="314"/>
        <v xml:space="preserve">Marketing, benefity, občerstvenie </v>
      </c>
    </row>
    <row r="6687" spans="1:30" x14ac:dyDescent="0.3">
      <c r="A6687" s="3">
        <v>45082</v>
      </c>
      <c r="B6687" s="2">
        <f t="shared" si="313"/>
        <v>2023</v>
      </c>
      <c r="C6687" s="2">
        <f t="shared" si="312"/>
        <v>6</v>
      </c>
      <c r="D6687" s="2">
        <v>31</v>
      </c>
      <c r="E6687" t="s">
        <v>1517</v>
      </c>
      <c r="F6687" s="4">
        <v>52270670</v>
      </c>
      <c r="G6687" s="2">
        <v>315</v>
      </c>
      <c r="I6687" t="s">
        <v>5792</v>
      </c>
      <c r="O6687" t="s">
        <v>5792</v>
      </c>
      <c r="AD6687" t="str">
        <f t="shared" si="314"/>
        <v xml:space="preserve">Marketing, benefity, občerstvenie </v>
      </c>
    </row>
    <row r="6688" spans="1:30" x14ac:dyDescent="0.3">
      <c r="A6688" s="3">
        <v>44756</v>
      </c>
      <c r="B6688" s="2">
        <f t="shared" si="313"/>
        <v>2022</v>
      </c>
      <c r="C6688" s="2">
        <f t="shared" si="312"/>
        <v>7</v>
      </c>
      <c r="D6688">
        <v>996</v>
      </c>
      <c r="E6688" t="s">
        <v>3076</v>
      </c>
      <c r="F6688" s="4">
        <v>52270670</v>
      </c>
      <c r="G6688" s="2">
        <v>273</v>
      </c>
      <c r="I6688" t="s">
        <v>5792</v>
      </c>
      <c r="O6688" t="s">
        <v>5792</v>
      </c>
      <c r="AD6688" t="str">
        <f t="shared" si="314"/>
        <v xml:space="preserve">Marketing, benefity, občerstvenie </v>
      </c>
    </row>
    <row r="6689" spans="1:30" x14ac:dyDescent="0.3">
      <c r="A6689" s="3">
        <v>44748</v>
      </c>
      <c r="B6689" s="2">
        <f t="shared" si="313"/>
        <v>2022</v>
      </c>
      <c r="C6689" s="2">
        <f t="shared" si="312"/>
        <v>7</v>
      </c>
      <c r="D6689">
        <v>41</v>
      </c>
      <c r="E6689" t="s">
        <v>3115</v>
      </c>
      <c r="F6689" s="4">
        <v>52270670</v>
      </c>
      <c r="G6689" s="2">
        <v>273</v>
      </c>
      <c r="I6689" t="s">
        <v>5792</v>
      </c>
      <c r="O6689" t="s">
        <v>5792</v>
      </c>
      <c r="AD6689" t="str">
        <f t="shared" si="314"/>
        <v xml:space="preserve">Marketing, benefity, občerstvenie </v>
      </c>
    </row>
    <row r="6690" spans="1:30" x14ac:dyDescent="0.3">
      <c r="A6690" s="3">
        <v>44396</v>
      </c>
      <c r="B6690" s="2">
        <f t="shared" si="313"/>
        <v>2021</v>
      </c>
      <c r="C6690" s="2">
        <f t="shared" si="312"/>
        <v>7</v>
      </c>
      <c r="D6690" s="2">
        <v>861</v>
      </c>
      <c r="E6690" t="s">
        <v>4890</v>
      </c>
      <c r="F6690" s="4">
        <v>52270670</v>
      </c>
      <c r="G6690" s="2">
        <v>280</v>
      </c>
      <c r="I6690" t="s">
        <v>5792</v>
      </c>
      <c r="O6690" t="s">
        <v>5792</v>
      </c>
      <c r="AD6690" t="str">
        <f t="shared" si="314"/>
        <v xml:space="preserve">Marketing, benefity, občerstvenie </v>
      </c>
    </row>
    <row r="6691" spans="1:30" x14ac:dyDescent="0.3">
      <c r="A6691" s="3">
        <v>45288</v>
      </c>
      <c r="B6691" s="2">
        <f t="shared" si="313"/>
        <v>2023</v>
      </c>
      <c r="C6691" s="2">
        <f t="shared" si="312"/>
        <v>12</v>
      </c>
      <c r="D6691" s="2">
        <v>1577</v>
      </c>
      <c r="E6691" t="s">
        <v>180</v>
      </c>
      <c r="F6691" s="4">
        <v>52316912</v>
      </c>
      <c r="G6691" s="2">
        <v>7200</v>
      </c>
      <c r="I6691" t="s">
        <v>5792</v>
      </c>
      <c r="K6691" t="s">
        <v>5792</v>
      </c>
      <c r="N6691" t="s">
        <v>5792</v>
      </c>
      <c r="AD6691" t="str">
        <f t="shared" si="314"/>
        <v xml:space="preserve">Investícia a údržba majetku ZŠ / MŠ / Jasle </v>
      </c>
    </row>
    <row r="6692" spans="1:30" x14ac:dyDescent="0.3">
      <c r="A6692" s="3">
        <v>45279</v>
      </c>
      <c r="B6692" s="2">
        <f t="shared" si="313"/>
        <v>2023</v>
      </c>
      <c r="C6692" s="2">
        <f t="shared" si="312"/>
        <v>12</v>
      </c>
      <c r="D6692" s="2">
        <v>1479</v>
      </c>
      <c r="E6692" t="s">
        <v>304</v>
      </c>
      <c r="F6692" s="4">
        <v>52316912</v>
      </c>
      <c r="G6692" s="2">
        <v>7200</v>
      </c>
      <c r="I6692" t="s">
        <v>5792</v>
      </c>
      <c r="K6692" t="s">
        <v>5792</v>
      </c>
      <c r="N6692" t="s">
        <v>5792</v>
      </c>
      <c r="AD6692" t="str">
        <f t="shared" si="314"/>
        <v xml:space="preserve">Investícia a údržba majetku ZŠ / MŠ / Jasle </v>
      </c>
    </row>
    <row r="6693" spans="1:30" x14ac:dyDescent="0.3">
      <c r="A6693" s="3">
        <v>45190</v>
      </c>
      <c r="B6693" s="2">
        <f t="shared" si="313"/>
        <v>2023</v>
      </c>
      <c r="C6693" s="2">
        <f t="shared" si="312"/>
        <v>9</v>
      </c>
      <c r="D6693" s="2">
        <v>976</v>
      </c>
      <c r="E6693" t="s">
        <v>943</v>
      </c>
      <c r="F6693" s="4">
        <v>52316912</v>
      </c>
      <c r="G6693" s="2">
        <v>18240</v>
      </c>
      <c r="I6693" t="s">
        <v>5792</v>
      </c>
      <c r="K6693" t="s">
        <v>5792</v>
      </c>
      <c r="N6693" t="s">
        <v>5792</v>
      </c>
      <c r="AD6693" t="str">
        <f t="shared" si="314"/>
        <v xml:space="preserve">Investícia a údržba majetku ZŠ / MŠ / Jasle </v>
      </c>
    </row>
    <row r="6694" spans="1:30" x14ac:dyDescent="0.3">
      <c r="A6694" s="3">
        <v>45189</v>
      </c>
      <c r="B6694" s="2">
        <f t="shared" si="313"/>
        <v>2023</v>
      </c>
      <c r="C6694" s="2">
        <f t="shared" si="312"/>
        <v>9</v>
      </c>
      <c r="D6694" s="2">
        <v>977</v>
      </c>
      <c r="E6694" t="s">
        <v>964</v>
      </c>
      <c r="F6694" s="4">
        <v>52316912</v>
      </c>
      <c r="G6694" s="2">
        <v>4146</v>
      </c>
      <c r="I6694" t="s">
        <v>5792</v>
      </c>
      <c r="K6694" t="s">
        <v>5792</v>
      </c>
      <c r="N6694" t="s">
        <v>5792</v>
      </c>
      <c r="AD6694" t="str">
        <f t="shared" si="314"/>
        <v xml:space="preserve">Investícia a údržba majetku ZŠ / MŠ / Jasle </v>
      </c>
    </row>
    <row r="6695" spans="1:30" x14ac:dyDescent="0.3">
      <c r="A6695" s="3">
        <v>45154</v>
      </c>
      <c r="B6695" s="2">
        <f t="shared" si="313"/>
        <v>2023</v>
      </c>
      <c r="C6695" s="2">
        <f t="shared" si="312"/>
        <v>8</v>
      </c>
      <c r="D6695" s="2">
        <v>844</v>
      </c>
      <c r="E6695" t="s">
        <v>1135</v>
      </c>
      <c r="F6695" s="4">
        <v>52316912</v>
      </c>
      <c r="G6695" s="2">
        <v>3980.16</v>
      </c>
      <c r="I6695" t="s">
        <v>5792</v>
      </c>
      <c r="K6695" t="s">
        <v>5792</v>
      </c>
      <c r="N6695" t="s">
        <v>5792</v>
      </c>
      <c r="AD6695" t="str">
        <f t="shared" si="314"/>
        <v xml:space="preserve">Investícia a údržba majetku ZŠ / MŠ / Jasle </v>
      </c>
    </row>
    <row r="6696" spans="1:30" x14ac:dyDescent="0.3">
      <c r="A6696" s="3">
        <v>45120</v>
      </c>
      <c r="B6696" s="2">
        <f t="shared" si="313"/>
        <v>2023</v>
      </c>
      <c r="C6696" s="2">
        <f t="shared" si="312"/>
        <v>7</v>
      </c>
      <c r="D6696" s="2">
        <v>699</v>
      </c>
      <c r="E6696" t="s">
        <v>1333</v>
      </c>
      <c r="F6696" s="4">
        <v>52316912</v>
      </c>
      <c r="G6696" s="2">
        <v>4975.2</v>
      </c>
      <c r="I6696" t="s">
        <v>5792</v>
      </c>
      <c r="K6696" t="s">
        <v>5792</v>
      </c>
      <c r="N6696" t="s">
        <v>5792</v>
      </c>
      <c r="AD6696" t="str">
        <f t="shared" si="314"/>
        <v xml:space="preserve">Investícia a údržba majetku ZŠ / MŠ / Jasle </v>
      </c>
    </row>
    <row r="6697" spans="1:30" x14ac:dyDescent="0.3">
      <c r="A6697" s="3">
        <v>45096</v>
      </c>
      <c r="B6697" s="2">
        <f t="shared" si="313"/>
        <v>2023</v>
      </c>
      <c r="C6697" s="2">
        <f t="shared" si="312"/>
        <v>6</v>
      </c>
      <c r="D6697" s="2">
        <v>543</v>
      </c>
      <c r="E6697" t="s">
        <v>1481</v>
      </c>
      <c r="F6697" s="4">
        <v>52316912</v>
      </c>
      <c r="G6697" s="2">
        <v>4146</v>
      </c>
      <c r="I6697" t="s">
        <v>5792</v>
      </c>
      <c r="K6697" t="s">
        <v>5792</v>
      </c>
      <c r="N6697" t="s">
        <v>5792</v>
      </c>
      <c r="AD6697" t="str">
        <f t="shared" si="314"/>
        <v xml:space="preserve">Investícia a údržba majetku ZŠ / MŠ / Jasle </v>
      </c>
    </row>
    <row r="6698" spans="1:30" x14ac:dyDescent="0.3">
      <c r="A6698" s="3">
        <v>45050</v>
      </c>
      <c r="B6698" s="2">
        <f t="shared" si="313"/>
        <v>2023</v>
      </c>
      <c r="C6698" s="2">
        <f t="shared" si="312"/>
        <v>5</v>
      </c>
      <c r="D6698" s="2">
        <v>346</v>
      </c>
      <c r="E6698" t="s">
        <v>1675</v>
      </c>
      <c r="F6698" s="4">
        <v>52316912</v>
      </c>
      <c r="G6698" s="2">
        <v>39600</v>
      </c>
      <c r="I6698" t="s">
        <v>5792</v>
      </c>
      <c r="K6698" t="s">
        <v>5792</v>
      </c>
      <c r="N6698" t="s">
        <v>5792</v>
      </c>
      <c r="AD6698" t="str">
        <f t="shared" si="314"/>
        <v xml:space="preserve">Investícia a údržba majetku ZŠ / MŠ / Jasle </v>
      </c>
    </row>
    <row r="6699" spans="1:30" x14ac:dyDescent="0.3">
      <c r="A6699" s="3">
        <v>44998</v>
      </c>
      <c r="B6699" s="2">
        <f t="shared" si="313"/>
        <v>2023</v>
      </c>
      <c r="C6699" s="2">
        <f t="shared" si="312"/>
        <v>3</v>
      </c>
      <c r="D6699" s="2">
        <v>94</v>
      </c>
      <c r="E6699" t="s">
        <v>1941</v>
      </c>
      <c r="F6699" s="4">
        <v>52316912</v>
      </c>
      <c r="G6699" s="2">
        <v>3210.5</v>
      </c>
      <c r="I6699" t="s">
        <v>5792</v>
      </c>
      <c r="K6699" t="s">
        <v>5792</v>
      </c>
      <c r="N6699" t="s">
        <v>5792</v>
      </c>
      <c r="AD6699" t="str">
        <f t="shared" si="314"/>
        <v xml:space="preserve">Investícia a údržba majetku ZŠ / MŠ / Jasle </v>
      </c>
    </row>
    <row r="6700" spans="1:30" x14ac:dyDescent="0.3">
      <c r="A6700" s="3">
        <v>44938</v>
      </c>
      <c r="B6700" s="2">
        <f t="shared" si="313"/>
        <v>2023</v>
      </c>
      <c r="C6700" s="2">
        <f t="shared" si="312"/>
        <v>1</v>
      </c>
      <c r="D6700" s="2">
        <v>1893</v>
      </c>
      <c r="E6700" t="s">
        <v>2191</v>
      </c>
      <c r="F6700" s="4">
        <v>52316912</v>
      </c>
      <c r="G6700" s="2">
        <v>4032</v>
      </c>
      <c r="I6700" t="s">
        <v>5792</v>
      </c>
      <c r="K6700" t="s">
        <v>5792</v>
      </c>
      <c r="N6700" t="s">
        <v>5792</v>
      </c>
      <c r="AD6700" t="str">
        <f t="shared" si="314"/>
        <v xml:space="preserve">Investícia a údržba majetku ZŠ / MŠ / Jasle </v>
      </c>
    </row>
    <row r="6701" spans="1:30" x14ac:dyDescent="0.3">
      <c r="A6701" s="3">
        <v>44908</v>
      </c>
      <c r="B6701" s="2">
        <f t="shared" si="313"/>
        <v>2022</v>
      </c>
      <c r="C6701" s="2">
        <f t="shared" si="312"/>
        <v>12</v>
      </c>
      <c r="D6701">
        <v>1679</v>
      </c>
      <c r="E6701" t="s">
        <v>2406</v>
      </c>
      <c r="F6701" s="4">
        <v>52316912</v>
      </c>
      <c r="G6701" s="2">
        <v>2444.1999999999998</v>
      </c>
      <c r="I6701" t="s">
        <v>5792</v>
      </c>
      <c r="K6701" t="s">
        <v>5792</v>
      </c>
      <c r="N6701" t="s">
        <v>5792</v>
      </c>
      <c r="AD6701" t="str">
        <f t="shared" si="314"/>
        <v xml:space="preserve">Investícia a údržba majetku ZŠ / MŠ / Jasle </v>
      </c>
    </row>
    <row r="6702" spans="1:30" x14ac:dyDescent="0.3">
      <c r="A6702" s="3">
        <v>44907</v>
      </c>
      <c r="B6702" s="2">
        <f t="shared" si="313"/>
        <v>2022</v>
      </c>
      <c r="C6702" s="2">
        <f t="shared" si="312"/>
        <v>12</v>
      </c>
      <c r="D6702">
        <v>1678</v>
      </c>
      <c r="E6702" t="s">
        <v>2424</v>
      </c>
      <c r="F6702" s="4">
        <v>52316912</v>
      </c>
      <c r="G6702" s="2">
        <v>8400</v>
      </c>
      <c r="I6702" t="s">
        <v>5792</v>
      </c>
      <c r="K6702" t="s">
        <v>5792</v>
      </c>
      <c r="N6702" t="s">
        <v>5792</v>
      </c>
      <c r="AD6702" t="str">
        <f t="shared" si="314"/>
        <v xml:space="preserve">Investícia a údržba majetku ZŠ / MŠ / Jasle </v>
      </c>
    </row>
    <row r="6703" spans="1:30" x14ac:dyDescent="0.3">
      <c r="A6703" s="3">
        <v>44845</v>
      </c>
      <c r="B6703" s="2">
        <f t="shared" si="313"/>
        <v>2022</v>
      </c>
      <c r="C6703" s="2">
        <f t="shared" si="312"/>
        <v>10</v>
      </c>
      <c r="D6703">
        <v>1306</v>
      </c>
      <c r="E6703" t="s">
        <v>2724</v>
      </c>
      <c r="F6703" s="4">
        <v>52316912</v>
      </c>
      <c r="G6703" s="2">
        <v>3166.66</v>
      </c>
      <c r="I6703" t="s">
        <v>5792</v>
      </c>
      <c r="K6703" t="s">
        <v>5792</v>
      </c>
      <c r="N6703" t="s">
        <v>5792</v>
      </c>
      <c r="AD6703" t="str">
        <f t="shared" si="314"/>
        <v xml:space="preserve">Investícia a údržba majetku ZŠ / MŠ / Jasle </v>
      </c>
    </row>
    <row r="6704" spans="1:30" x14ac:dyDescent="0.3">
      <c r="A6704" s="3">
        <v>44797</v>
      </c>
      <c r="B6704" s="2">
        <f t="shared" si="313"/>
        <v>2022</v>
      </c>
      <c r="C6704" s="2">
        <f t="shared" si="312"/>
        <v>8</v>
      </c>
      <c r="D6704">
        <v>1063</v>
      </c>
      <c r="E6704" t="s">
        <v>2895</v>
      </c>
      <c r="F6704" s="4">
        <v>52316912</v>
      </c>
      <c r="G6704" s="2">
        <v>3166.66</v>
      </c>
      <c r="I6704" t="s">
        <v>5792</v>
      </c>
      <c r="K6704" t="s">
        <v>5792</v>
      </c>
      <c r="N6704" t="s">
        <v>5792</v>
      </c>
      <c r="AD6704" t="str">
        <f t="shared" si="314"/>
        <v xml:space="preserve">Investícia a údržba majetku ZŠ / MŠ / Jasle </v>
      </c>
    </row>
    <row r="6705" spans="1:30" x14ac:dyDescent="0.3">
      <c r="A6705" s="3">
        <v>44784</v>
      </c>
      <c r="B6705" s="2">
        <f t="shared" si="313"/>
        <v>2022</v>
      </c>
      <c r="C6705" s="2">
        <f t="shared" si="312"/>
        <v>8</v>
      </c>
      <c r="D6705">
        <v>1028</v>
      </c>
      <c r="E6705" t="s">
        <v>2939</v>
      </c>
      <c r="F6705" s="4">
        <v>52316912</v>
      </c>
      <c r="G6705" s="2">
        <v>9500</v>
      </c>
      <c r="I6705" t="s">
        <v>5792</v>
      </c>
      <c r="K6705" t="s">
        <v>5792</v>
      </c>
      <c r="N6705" t="s">
        <v>5792</v>
      </c>
      <c r="AD6705" t="str">
        <f t="shared" si="314"/>
        <v xml:space="preserve">Investícia a údržba majetku ZŠ / MŠ / Jasle </v>
      </c>
    </row>
    <row r="6706" spans="1:30" x14ac:dyDescent="0.3">
      <c r="A6706" s="3">
        <v>44771</v>
      </c>
      <c r="B6706" s="2">
        <f t="shared" si="313"/>
        <v>2022</v>
      </c>
      <c r="C6706" s="2">
        <f t="shared" si="312"/>
        <v>7</v>
      </c>
      <c r="D6706">
        <v>921</v>
      </c>
      <c r="E6706" t="s">
        <v>2979</v>
      </c>
      <c r="F6706" s="4">
        <v>52316912</v>
      </c>
      <c r="G6706" s="2">
        <v>3166.66</v>
      </c>
      <c r="I6706" t="s">
        <v>5792</v>
      </c>
      <c r="K6706" t="s">
        <v>5792</v>
      </c>
      <c r="N6706" t="s">
        <v>5792</v>
      </c>
      <c r="AD6706" t="str">
        <f t="shared" si="314"/>
        <v xml:space="preserve">Investícia a údržba majetku ZŠ / MŠ / Jasle </v>
      </c>
    </row>
    <row r="6707" spans="1:30" x14ac:dyDescent="0.3">
      <c r="A6707" s="3">
        <v>44714</v>
      </c>
      <c r="B6707" s="2">
        <f t="shared" si="313"/>
        <v>2022</v>
      </c>
      <c r="C6707" s="2">
        <f t="shared" si="312"/>
        <v>6</v>
      </c>
      <c r="D6707">
        <v>705</v>
      </c>
      <c r="E6707" t="s">
        <v>3268</v>
      </c>
      <c r="F6707" s="4">
        <v>52316912</v>
      </c>
      <c r="G6707" s="2">
        <v>9408</v>
      </c>
      <c r="I6707" t="s">
        <v>5792</v>
      </c>
      <c r="K6707" t="s">
        <v>5792</v>
      </c>
      <c r="N6707" t="s">
        <v>5792</v>
      </c>
      <c r="AD6707" t="str">
        <f t="shared" si="314"/>
        <v xml:space="preserve">Investícia a údržba majetku ZŠ / MŠ / Jasle </v>
      </c>
    </row>
    <row r="6708" spans="1:30" x14ac:dyDescent="0.3">
      <c r="A6708" s="3">
        <v>44672</v>
      </c>
      <c r="B6708" s="2">
        <f t="shared" si="313"/>
        <v>2022</v>
      </c>
      <c r="C6708" s="2">
        <f t="shared" si="312"/>
        <v>4</v>
      </c>
      <c r="D6708">
        <v>506</v>
      </c>
      <c r="E6708" t="s">
        <v>3489</v>
      </c>
      <c r="F6708" s="4">
        <v>52316912</v>
      </c>
      <c r="G6708" s="2">
        <v>360.6</v>
      </c>
      <c r="I6708" t="s">
        <v>5792</v>
      </c>
      <c r="K6708" t="s">
        <v>5792</v>
      </c>
      <c r="AD6708" t="str">
        <f t="shared" si="314"/>
        <v xml:space="preserve">Investícia a údržba majetku </v>
      </c>
    </row>
    <row r="6709" spans="1:30" x14ac:dyDescent="0.3">
      <c r="A6709" s="3">
        <v>44438</v>
      </c>
      <c r="B6709" s="2">
        <f t="shared" si="313"/>
        <v>2021</v>
      </c>
      <c r="C6709" s="2">
        <f t="shared" si="312"/>
        <v>8</v>
      </c>
      <c r="D6709" s="2">
        <v>1057</v>
      </c>
      <c r="E6709" t="s">
        <v>4692</v>
      </c>
      <c r="F6709" s="4">
        <v>52316912</v>
      </c>
      <c r="G6709" s="2">
        <v>15732</v>
      </c>
      <c r="I6709" t="s">
        <v>5792</v>
      </c>
      <c r="K6709" t="s">
        <v>5792</v>
      </c>
      <c r="N6709" t="s">
        <v>5792</v>
      </c>
      <c r="AD6709" t="str">
        <f t="shared" si="314"/>
        <v xml:space="preserve">Investícia a údržba majetku ZŠ / MŠ / Jasle </v>
      </c>
    </row>
    <row r="6710" spans="1:30" x14ac:dyDescent="0.3">
      <c r="A6710" s="3">
        <v>44376</v>
      </c>
      <c r="B6710" s="2">
        <f t="shared" si="313"/>
        <v>2021</v>
      </c>
      <c r="C6710" s="2">
        <f t="shared" si="312"/>
        <v>6</v>
      </c>
      <c r="D6710" s="2">
        <v>839</v>
      </c>
      <c r="E6710" t="s">
        <v>4951</v>
      </c>
      <c r="F6710" s="4">
        <v>52316912</v>
      </c>
      <c r="G6710" s="2">
        <v>28788</v>
      </c>
      <c r="I6710" t="s">
        <v>5792</v>
      </c>
      <c r="K6710" t="s">
        <v>5792</v>
      </c>
      <c r="U6710" t="s">
        <v>5792</v>
      </c>
      <c r="AD6710" t="str">
        <f t="shared" si="314"/>
        <v xml:space="preserve">Investícia a údržba majetku Doprava </v>
      </c>
    </row>
    <row r="6711" spans="1:30" x14ac:dyDescent="0.3">
      <c r="A6711" s="3">
        <v>44358</v>
      </c>
      <c r="B6711" s="2">
        <f t="shared" si="313"/>
        <v>2021</v>
      </c>
      <c r="C6711" s="2">
        <f t="shared" si="312"/>
        <v>6</v>
      </c>
      <c r="D6711" s="2">
        <v>728</v>
      </c>
      <c r="E6711" t="s">
        <v>5050</v>
      </c>
      <c r="F6711" s="4">
        <v>52316912</v>
      </c>
      <c r="G6711" s="2">
        <v>39330</v>
      </c>
      <c r="I6711" t="s">
        <v>5792</v>
      </c>
      <c r="K6711" t="s">
        <v>5792</v>
      </c>
      <c r="N6711" t="s">
        <v>5792</v>
      </c>
      <c r="AD6711" t="str">
        <f t="shared" si="314"/>
        <v xml:space="preserve">Investícia a údržba majetku ZŠ / MŠ / Jasle </v>
      </c>
    </row>
    <row r="6712" spans="1:30" x14ac:dyDescent="0.3">
      <c r="A6712" s="3">
        <v>44258</v>
      </c>
      <c r="B6712" s="2">
        <f t="shared" si="313"/>
        <v>2021</v>
      </c>
      <c r="C6712" s="2">
        <f t="shared" si="312"/>
        <v>3</v>
      </c>
      <c r="D6712" s="2">
        <v>155</v>
      </c>
      <c r="E6712" t="s">
        <v>5523</v>
      </c>
      <c r="F6712" s="4">
        <v>52316912</v>
      </c>
      <c r="G6712" s="2">
        <v>23598</v>
      </c>
      <c r="I6712" t="s">
        <v>5792</v>
      </c>
      <c r="K6712" t="s">
        <v>5792</v>
      </c>
      <c r="AD6712" t="str">
        <f t="shared" si="314"/>
        <v xml:space="preserve">Investícia a údržba majetku </v>
      </c>
    </row>
    <row r="6713" spans="1:30" x14ac:dyDescent="0.3">
      <c r="A6713" s="3">
        <v>44634</v>
      </c>
      <c r="B6713" s="2">
        <f t="shared" si="313"/>
        <v>2022</v>
      </c>
      <c r="C6713" s="2">
        <f t="shared" si="312"/>
        <v>3</v>
      </c>
      <c r="D6713">
        <v>318</v>
      </c>
      <c r="E6713" t="s">
        <v>3678</v>
      </c>
      <c r="F6713" s="4">
        <v>52342212</v>
      </c>
      <c r="G6713" s="2">
        <v>435.85</v>
      </c>
      <c r="I6713" t="s">
        <v>5792</v>
      </c>
      <c r="K6713" t="s">
        <v>5792</v>
      </c>
      <c r="AD6713" t="str">
        <f t="shared" si="314"/>
        <v xml:space="preserve">Investícia a údržba majetku </v>
      </c>
    </row>
    <row r="6714" spans="1:30" x14ac:dyDescent="0.3">
      <c r="A6714" s="3">
        <v>44616</v>
      </c>
      <c r="B6714" s="2">
        <f t="shared" si="313"/>
        <v>2022</v>
      </c>
      <c r="C6714" s="2">
        <f t="shared" si="312"/>
        <v>2</v>
      </c>
      <c r="D6714">
        <v>10</v>
      </c>
      <c r="E6714" t="s">
        <v>3750</v>
      </c>
      <c r="F6714" s="4">
        <v>52342212</v>
      </c>
      <c r="G6714" s="2">
        <v>435.85</v>
      </c>
      <c r="I6714" t="s">
        <v>5792</v>
      </c>
      <c r="K6714" t="s">
        <v>5792</v>
      </c>
      <c r="AD6714" t="str">
        <f t="shared" si="314"/>
        <v xml:space="preserve">Investícia a údržba majetku </v>
      </c>
    </row>
    <row r="6715" spans="1:30" x14ac:dyDescent="0.3">
      <c r="A6715" s="3">
        <v>45028</v>
      </c>
      <c r="B6715" s="2">
        <f t="shared" si="313"/>
        <v>2023</v>
      </c>
      <c r="C6715" s="2">
        <f t="shared" si="312"/>
        <v>4</v>
      </c>
      <c r="D6715" s="2">
        <v>254</v>
      </c>
      <c r="E6715" t="s">
        <v>1786</v>
      </c>
      <c r="F6715" s="4">
        <v>52345289</v>
      </c>
      <c r="G6715" s="2">
        <v>719.86</v>
      </c>
      <c r="I6715" t="s">
        <v>5792</v>
      </c>
      <c r="K6715" t="s">
        <v>5792</v>
      </c>
      <c r="AD6715" t="str">
        <f t="shared" si="314"/>
        <v xml:space="preserve">Investícia a údržba majetku </v>
      </c>
    </row>
    <row r="6716" spans="1:30" x14ac:dyDescent="0.3">
      <c r="A6716" s="3">
        <v>44986</v>
      </c>
      <c r="B6716" s="2">
        <f t="shared" si="313"/>
        <v>2023</v>
      </c>
      <c r="C6716" s="2">
        <f t="shared" si="312"/>
        <v>3</v>
      </c>
      <c r="D6716" s="2">
        <v>33</v>
      </c>
      <c r="E6716" t="s">
        <v>2017</v>
      </c>
      <c r="F6716" s="4">
        <v>52345289</v>
      </c>
      <c r="G6716" s="2">
        <v>1733.33</v>
      </c>
      <c r="I6716" t="s">
        <v>5792</v>
      </c>
      <c r="K6716" t="s">
        <v>5792</v>
      </c>
      <c r="AD6716" t="str">
        <f t="shared" si="314"/>
        <v xml:space="preserve">Investícia a údržba majetku </v>
      </c>
    </row>
    <row r="6717" spans="1:30" x14ac:dyDescent="0.3">
      <c r="A6717" s="3">
        <v>44931</v>
      </c>
      <c r="B6717" s="2">
        <f t="shared" si="313"/>
        <v>2023</v>
      </c>
      <c r="C6717" s="2">
        <f t="shared" si="312"/>
        <v>1</v>
      </c>
      <c r="D6717" s="2">
        <v>1774</v>
      </c>
      <c r="E6717" t="s">
        <v>2221</v>
      </c>
      <c r="F6717" s="4">
        <v>52345289</v>
      </c>
      <c r="G6717" s="2">
        <v>1170.23</v>
      </c>
      <c r="I6717" t="s">
        <v>5792</v>
      </c>
      <c r="K6717" t="s">
        <v>5792</v>
      </c>
      <c r="AD6717" t="str">
        <f t="shared" si="314"/>
        <v xml:space="preserve">Investícia a údržba majetku </v>
      </c>
    </row>
    <row r="6718" spans="1:30" x14ac:dyDescent="0.3">
      <c r="A6718" s="3">
        <v>44879</v>
      </c>
      <c r="B6718" s="2">
        <f t="shared" si="313"/>
        <v>2022</v>
      </c>
      <c r="C6718" s="2">
        <f t="shared" si="312"/>
        <v>11</v>
      </c>
      <c r="D6718">
        <v>1487</v>
      </c>
      <c r="E6718" t="s">
        <v>2567</v>
      </c>
      <c r="F6718" s="4">
        <v>52402584</v>
      </c>
      <c r="G6718" s="2">
        <v>3111.6</v>
      </c>
      <c r="I6718" t="s">
        <v>5792</v>
      </c>
      <c r="K6718" t="s">
        <v>5792</v>
      </c>
      <c r="AD6718" t="str">
        <f t="shared" si="314"/>
        <v xml:space="preserve">Investícia a údržba majetku </v>
      </c>
    </row>
    <row r="6719" spans="1:30" x14ac:dyDescent="0.3">
      <c r="A6719" s="3">
        <v>44874</v>
      </c>
      <c r="B6719" s="2">
        <f t="shared" si="313"/>
        <v>2022</v>
      </c>
      <c r="C6719" s="2">
        <f t="shared" si="312"/>
        <v>11</v>
      </c>
      <c r="D6719">
        <v>1444</v>
      </c>
      <c r="E6719" t="s">
        <v>2586</v>
      </c>
      <c r="F6719" s="4">
        <v>52402584</v>
      </c>
      <c r="G6719" s="2">
        <v>600</v>
      </c>
      <c r="H6719" t="s">
        <v>5792</v>
      </c>
      <c r="K6719" t="s">
        <v>5792</v>
      </c>
      <c r="AD6719" t="str">
        <f t="shared" si="314"/>
        <v xml:space="preserve">Investícia a údržba majetku </v>
      </c>
    </row>
    <row r="6720" spans="1:30" x14ac:dyDescent="0.3">
      <c r="A6720" s="3">
        <v>45306</v>
      </c>
      <c r="B6720" s="2">
        <f t="shared" si="313"/>
        <v>2024</v>
      </c>
      <c r="C6720" s="2">
        <f t="shared" si="312"/>
        <v>1</v>
      </c>
      <c r="D6720" s="2">
        <v>1580</v>
      </c>
      <c r="E6720" t="s">
        <v>69</v>
      </c>
      <c r="F6720" s="4">
        <v>52408639</v>
      </c>
      <c r="G6720" s="2">
        <v>70</v>
      </c>
      <c r="I6720" t="s">
        <v>5792</v>
      </c>
      <c r="Q6720" t="s">
        <v>5792</v>
      </c>
      <c r="AD6720" t="str">
        <f t="shared" si="314"/>
        <v xml:space="preserve">Pošta, kuriér, preprava osôb </v>
      </c>
    </row>
    <row r="6721" spans="1:30" x14ac:dyDescent="0.3">
      <c r="A6721" s="3">
        <v>44637</v>
      </c>
      <c r="B6721" s="2">
        <f t="shared" si="313"/>
        <v>2022</v>
      </c>
      <c r="C6721" s="2">
        <f t="shared" si="312"/>
        <v>3</v>
      </c>
      <c r="D6721">
        <v>339</v>
      </c>
      <c r="E6721" t="s">
        <v>3643</v>
      </c>
      <c r="F6721" s="4">
        <v>52424812</v>
      </c>
      <c r="G6721" s="2">
        <v>152</v>
      </c>
      <c r="I6721" t="s">
        <v>5792</v>
      </c>
      <c r="Z6721" t="s">
        <v>5792</v>
      </c>
      <c r="AD6721" t="str">
        <f t="shared" si="314"/>
        <v xml:space="preserve">Zeleň a živ. Prostredie </v>
      </c>
    </row>
    <row r="6722" spans="1:30" x14ac:dyDescent="0.3">
      <c r="A6722" s="3">
        <v>44593</v>
      </c>
      <c r="B6722" s="2">
        <f t="shared" si="313"/>
        <v>2022</v>
      </c>
      <c r="C6722" s="2">
        <f t="shared" ref="C6722:C6785" si="315">MONTH(A6722)</f>
        <v>2</v>
      </c>
      <c r="D6722">
        <v>3</v>
      </c>
      <c r="E6722" t="s">
        <v>3837</v>
      </c>
      <c r="F6722" s="4">
        <v>52424812</v>
      </c>
      <c r="G6722" s="2">
        <v>152</v>
      </c>
      <c r="I6722" t="s">
        <v>5792</v>
      </c>
      <c r="Z6722" t="s">
        <v>5792</v>
      </c>
      <c r="AD6722" t="str">
        <f t="shared" si="314"/>
        <v xml:space="preserve">Zeleň a živ. Prostredie </v>
      </c>
    </row>
    <row r="6723" spans="1:30" x14ac:dyDescent="0.3">
      <c r="A6723" s="3">
        <v>44532</v>
      </c>
      <c r="B6723" s="2">
        <f t="shared" ref="B6723:B6786" si="316">YEAR(A6723)</f>
        <v>2021</v>
      </c>
      <c r="C6723" s="2">
        <f t="shared" si="315"/>
        <v>12</v>
      </c>
      <c r="D6723" s="2">
        <v>1716</v>
      </c>
      <c r="E6723" t="s">
        <v>4240</v>
      </c>
      <c r="F6723" s="4">
        <v>52468488</v>
      </c>
      <c r="G6723" s="2">
        <v>970.8</v>
      </c>
      <c r="I6723" t="s">
        <v>5792</v>
      </c>
      <c r="O6723" t="s">
        <v>5792</v>
      </c>
      <c r="AD6723" t="str">
        <f t="shared" ref="AD6723:AD6786" si="317">_xlfn.CONCAT(IF($K6723="x",_xlfn.CONCAT($K$1, " "),""),IF($L6723="x",_xlfn.CONCAT($L$1, " "),""),IF($M6723="x",_xlfn.CONCAT($M$1, " "),""),IF($N6723="x",_xlfn.CONCAT($N$1, " "),""),IF($O6723="x",_xlfn.CONCAT($O$1, " "),""),IF($P6723="x",_xlfn.CONCAT($P$1, " "),""),IF($Q6723="x",_xlfn.CONCAT($Q$1, " "),""),IF($R6723="x",_xlfn.CONCAT($R$1, " "),""),IF($S6723="x",_xlfn.CONCAT($S$1, " "),""), IF($T6723="x",_xlfn.CONCAT($T$1, " "),""),IF($U6723="x",_xlfn.CONCAT($U$1, " "),""),IF($V6723="x",_xlfn.CONCAT($V$1, " "),""),IF($W6723="x",_xlfn.CONCAT($W$1, " "),""),IF($X6723="x",_xlfn.CONCAT($X$1, " "),""),IF($Y6723="x",_xlfn.CONCAT($Y$1, " "),""),IF($Z6723="x",_xlfn.CONCAT($Z$1, " "),""),IF($AA6723="x",_xlfn.CONCAT($AA$1, " "),""),IF($AB6723="x",_xlfn.CONCAT($AB$1, " "),""),IF($AC6723="x",_xlfn.CONCAT($AC$1, " "),""))</f>
        <v xml:space="preserve">Marketing, benefity, občerstvenie </v>
      </c>
    </row>
    <row r="6724" spans="1:30" x14ac:dyDescent="0.3">
      <c r="A6724" s="3">
        <v>44970</v>
      </c>
      <c r="B6724" s="2">
        <f t="shared" si="316"/>
        <v>2023</v>
      </c>
      <c r="C6724" s="2">
        <f t="shared" si="315"/>
        <v>2</v>
      </c>
      <c r="D6724" s="2">
        <v>9</v>
      </c>
      <c r="E6724" t="s">
        <v>2067</v>
      </c>
      <c r="F6724" s="4">
        <v>52472001</v>
      </c>
      <c r="G6724" s="2">
        <v>1140</v>
      </c>
      <c r="I6724" t="s">
        <v>5792</v>
      </c>
      <c r="K6724" t="s">
        <v>5792</v>
      </c>
      <c r="W6724" t="s">
        <v>5792</v>
      </c>
      <c r="AD6724" t="str">
        <f t="shared" si="317"/>
        <v xml:space="preserve">Investícia a údržba majetku Šport, ihriská, parky, vnútrobloky </v>
      </c>
    </row>
    <row r="6725" spans="1:30" x14ac:dyDescent="0.3">
      <c r="A6725" s="3">
        <v>44652</v>
      </c>
      <c r="B6725" s="2">
        <f t="shared" si="316"/>
        <v>2022</v>
      </c>
      <c r="C6725" s="2">
        <f t="shared" si="315"/>
        <v>4</v>
      </c>
      <c r="D6725">
        <v>305</v>
      </c>
      <c r="E6725" t="s">
        <v>3560</v>
      </c>
      <c r="F6725" s="4">
        <v>52472001</v>
      </c>
      <c r="G6725" s="2">
        <v>300</v>
      </c>
      <c r="I6725" t="s">
        <v>5792</v>
      </c>
      <c r="K6725" t="s">
        <v>5792</v>
      </c>
      <c r="AD6725" t="str">
        <f t="shared" si="317"/>
        <v xml:space="preserve">Investícia a údržba majetku </v>
      </c>
    </row>
    <row r="6726" spans="1:30" x14ac:dyDescent="0.3">
      <c r="A6726" s="3">
        <v>44601</v>
      </c>
      <c r="B6726" s="2">
        <f t="shared" si="316"/>
        <v>2022</v>
      </c>
      <c r="C6726" s="2">
        <f t="shared" si="315"/>
        <v>2</v>
      </c>
      <c r="D6726">
        <v>28</v>
      </c>
      <c r="E6726" t="s">
        <v>3809</v>
      </c>
      <c r="F6726" s="4">
        <v>52472001</v>
      </c>
      <c r="G6726" s="2">
        <v>294</v>
      </c>
      <c r="I6726" t="s">
        <v>5792</v>
      </c>
      <c r="K6726" t="s">
        <v>5792</v>
      </c>
      <c r="AD6726" t="str">
        <f t="shared" si="317"/>
        <v xml:space="preserve">Investícia a údržba majetku </v>
      </c>
    </row>
    <row r="6727" spans="1:30" x14ac:dyDescent="0.3">
      <c r="A6727" s="3">
        <v>44284</v>
      </c>
      <c r="B6727" s="2">
        <f t="shared" si="316"/>
        <v>2021</v>
      </c>
      <c r="C6727" s="2">
        <f t="shared" si="315"/>
        <v>3</v>
      </c>
      <c r="D6727" s="2">
        <v>215</v>
      </c>
      <c r="E6727" t="s">
        <v>5405</v>
      </c>
      <c r="F6727" s="4">
        <v>52472001</v>
      </c>
      <c r="G6727" s="2">
        <v>407</v>
      </c>
      <c r="I6727" t="s">
        <v>5792</v>
      </c>
      <c r="K6727" t="s">
        <v>5792</v>
      </c>
      <c r="AD6727" t="str">
        <f t="shared" si="317"/>
        <v xml:space="preserve">Investícia a údržba majetku </v>
      </c>
    </row>
    <row r="6728" spans="1:30" x14ac:dyDescent="0.3">
      <c r="A6728" s="3">
        <v>45120</v>
      </c>
      <c r="B6728" s="2">
        <f t="shared" si="316"/>
        <v>2023</v>
      </c>
      <c r="C6728" s="2">
        <f t="shared" si="315"/>
        <v>7</v>
      </c>
      <c r="D6728" s="2">
        <v>654</v>
      </c>
      <c r="E6728" t="s">
        <v>1319</v>
      </c>
      <c r="F6728" s="4">
        <v>52491285</v>
      </c>
      <c r="G6728" s="2">
        <v>135</v>
      </c>
      <c r="I6728" t="s">
        <v>5792</v>
      </c>
      <c r="K6728" t="s">
        <v>5792</v>
      </c>
      <c r="AD6728" t="str">
        <f t="shared" si="317"/>
        <v xml:space="preserve">Investícia a údržba majetku </v>
      </c>
    </row>
    <row r="6729" spans="1:30" x14ac:dyDescent="0.3">
      <c r="A6729" s="3">
        <v>45189</v>
      </c>
      <c r="B6729" s="2">
        <f t="shared" si="316"/>
        <v>2023</v>
      </c>
      <c r="C6729" s="2">
        <f t="shared" si="315"/>
        <v>9</v>
      </c>
      <c r="D6729" s="2">
        <v>1012</v>
      </c>
      <c r="E6729" t="s">
        <v>952</v>
      </c>
      <c r="F6729" s="4">
        <v>52529614</v>
      </c>
      <c r="G6729" s="2">
        <v>10200</v>
      </c>
      <c r="H6729" t="s">
        <v>5792</v>
      </c>
      <c r="Q6729" t="s">
        <v>5792</v>
      </c>
      <c r="AD6729" t="str">
        <f t="shared" si="317"/>
        <v xml:space="preserve">Pošta, kuriér, preprava osôb </v>
      </c>
    </row>
    <row r="6730" spans="1:30" x14ac:dyDescent="0.3">
      <c r="A6730" s="3">
        <v>44938</v>
      </c>
      <c r="B6730" s="2">
        <f t="shared" si="316"/>
        <v>2023</v>
      </c>
      <c r="C6730" s="2">
        <f t="shared" si="315"/>
        <v>1</v>
      </c>
      <c r="D6730" s="2">
        <v>1921</v>
      </c>
      <c r="E6730" t="s">
        <v>2185</v>
      </c>
      <c r="F6730" s="4">
        <v>52529614</v>
      </c>
      <c r="G6730" s="2">
        <v>5949.6</v>
      </c>
      <c r="H6730" t="s">
        <v>5792</v>
      </c>
      <c r="Q6730" t="s">
        <v>5792</v>
      </c>
      <c r="AD6730" t="str">
        <f t="shared" si="317"/>
        <v xml:space="preserve">Pošta, kuriér, preprava osôb </v>
      </c>
    </row>
    <row r="6731" spans="1:30" x14ac:dyDescent="0.3">
      <c r="A6731" s="3">
        <v>44855</v>
      </c>
      <c r="B6731" s="2">
        <f t="shared" si="316"/>
        <v>2022</v>
      </c>
      <c r="C6731" s="2">
        <f t="shared" si="315"/>
        <v>10</v>
      </c>
      <c r="D6731">
        <v>1405</v>
      </c>
      <c r="E6731" t="s">
        <v>2664</v>
      </c>
      <c r="F6731" s="4">
        <v>52529614</v>
      </c>
      <c r="G6731" s="2">
        <v>8000</v>
      </c>
      <c r="H6731" t="s">
        <v>5792</v>
      </c>
      <c r="Q6731" t="s">
        <v>5792</v>
      </c>
      <c r="AD6731" t="str">
        <f t="shared" si="317"/>
        <v xml:space="preserve">Pošta, kuriér, preprava osôb </v>
      </c>
    </row>
    <row r="6732" spans="1:30" x14ac:dyDescent="0.3">
      <c r="A6732" s="3">
        <v>44817</v>
      </c>
      <c r="B6732" s="2">
        <f t="shared" si="316"/>
        <v>2022</v>
      </c>
      <c r="C6732" s="2">
        <f t="shared" si="315"/>
        <v>9</v>
      </c>
      <c r="D6732">
        <v>1175</v>
      </c>
      <c r="E6732" t="s">
        <v>2844</v>
      </c>
      <c r="F6732" s="4">
        <v>52529614</v>
      </c>
      <c r="G6732" s="2">
        <v>125.74</v>
      </c>
      <c r="H6732" t="s">
        <v>5792</v>
      </c>
      <c r="Q6732" t="s">
        <v>5792</v>
      </c>
      <c r="AD6732" t="str">
        <f t="shared" si="317"/>
        <v xml:space="preserve">Pošta, kuriér, preprava osôb </v>
      </c>
    </row>
    <row r="6733" spans="1:30" x14ac:dyDescent="0.3">
      <c r="A6733" s="3">
        <v>44698</v>
      </c>
      <c r="B6733" s="2">
        <f t="shared" si="316"/>
        <v>2022</v>
      </c>
      <c r="C6733" s="2">
        <f t="shared" si="315"/>
        <v>5</v>
      </c>
      <c r="D6733">
        <v>650</v>
      </c>
      <c r="E6733" t="s">
        <v>3355</v>
      </c>
      <c r="F6733" s="4">
        <v>52529614</v>
      </c>
      <c r="G6733" s="2">
        <v>428.4</v>
      </c>
      <c r="H6733" t="s">
        <v>5792</v>
      </c>
      <c r="Q6733" t="s">
        <v>5792</v>
      </c>
      <c r="AD6733" t="str">
        <f t="shared" si="317"/>
        <v xml:space="preserve">Pošta, kuriér, preprava osôb </v>
      </c>
    </row>
    <row r="6734" spans="1:30" x14ac:dyDescent="0.3">
      <c r="A6734" s="3">
        <v>44616</v>
      </c>
      <c r="B6734" s="2">
        <f t="shared" si="316"/>
        <v>2022</v>
      </c>
      <c r="C6734" s="2">
        <f t="shared" si="315"/>
        <v>2</v>
      </c>
      <c r="D6734">
        <v>209</v>
      </c>
      <c r="E6734" t="s">
        <v>3709</v>
      </c>
      <c r="F6734" s="4">
        <v>52529614</v>
      </c>
      <c r="G6734" s="2">
        <v>311.3</v>
      </c>
      <c r="H6734" t="s">
        <v>5792</v>
      </c>
      <c r="Q6734" t="s">
        <v>5792</v>
      </c>
      <c r="AD6734" t="str">
        <f t="shared" si="317"/>
        <v xml:space="preserve">Pošta, kuriér, preprava osôb </v>
      </c>
    </row>
    <row r="6735" spans="1:30" x14ac:dyDescent="0.3">
      <c r="A6735" s="3">
        <v>44616</v>
      </c>
      <c r="B6735" s="2">
        <f t="shared" si="316"/>
        <v>2022</v>
      </c>
      <c r="C6735" s="2">
        <f t="shared" si="315"/>
        <v>2</v>
      </c>
      <c r="D6735">
        <v>196</v>
      </c>
      <c r="E6735" t="s">
        <v>3724</v>
      </c>
      <c r="F6735" s="4">
        <v>52529614</v>
      </c>
      <c r="G6735" s="2">
        <v>272.22000000000003</v>
      </c>
      <c r="H6735" t="s">
        <v>5792</v>
      </c>
      <c r="Q6735" t="s">
        <v>5792</v>
      </c>
      <c r="AD6735" t="str">
        <f t="shared" si="317"/>
        <v xml:space="preserve">Pošta, kuriér, preprava osôb </v>
      </c>
    </row>
    <row r="6736" spans="1:30" x14ac:dyDescent="0.3">
      <c r="A6736" s="3">
        <v>44470</v>
      </c>
      <c r="B6736" s="2">
        <f t="shared" si="316"/>
        <v>2021</v>
      </c>
      <c r="C6736" s="2">
        <f t="shared" si="315"/>
        <v>10</v>
      </c>
      <c r="D6736" s="2">
        <v>1357</v>
      </c>
      <c r="E6736" t="s">
        <v>4528</v>
      </c>
      <c r="F6736" s="4">
        <v>52529614</v>
      </c>
      <c r="G6736" s="2">
        <v>141.96</v>
      </c>
      <c r="H6736" t="s">
        <v>5792</v>
      </c>
      <c r="Q6736" t="s">
        <v>5792</v>
      </c>
      <c r="AD6736" t="str">
        <f t="shared" si="317"/>
        <v xml:space="preserve">Pošta, kuriér, preprava osôb </v>
      </c>
    </row>
    <row r="6737" spans="1:30" x14ac:dyDescent="0.3">
      <c r="A6737" s="3">
        <v>44462</v>
      </c>
      <c r="B6737" s="2">
        <f t="shared" si="316"/>
        <v>2021</v>
      </c>
      <c r="C6737" s="2">
        <f t="shared" si="315"/>
        <v>9</v>
      </c>
      <c r="D6737" s="2">
        <v>1307</v>
      </c>
      <c r="E6737" t="s">
        <v>4589</v>
      </c>
      <c r="F6737" s="4">
        <v>52529614</v>
      </c>
      <c r="G6737" s="2">
        <v>172.38</v>
      </c>
      <c r="H6737" t="s">
        <v>5792</v>
      </c>
      <c r="Q6737" t="s">
        <v>5792</v>
      </c>
      <c r="AD6737" t="str">
        <f t="shared" si="317"/>
        <v xml:space="preserve">Pošta, kuriér, preprava osôb </v>
      </c>
    </row>
    <row r="6738" spans="1:30" x14ac:dyDescent="0.3">
      <c r="A6738" s="3">
        <v>44369</v>
      </c>
      <c r="B6738" s="2">
        <f t="shared" si="316"/>
        <v>2021</v>
      </c>
      <c r="C6738" s="2">
        <f t="shared" si="315"/>
        <v>6</v>
      </c>
      <c r="D6738" s="2">
        <v>826</v>
      </c>
      <c r="E6738" t="s">
        <v>4986</v>
      </c>
      <c r="F6738" s="4">
        <v>52529614</v>
      </c>
      <c r="G6738" s="2">
        <v>1041.18</v>
      </c>
      <c r="H6738" t="s">
        <v>5792</v>
      </c>
      <c r="Q6738" t="s">
        <v>5792</v>
      </c>
      <c r="AD6738" t="str">
        <f t="shared" si="317"/>
        <v xml:space="preserve">Pošta, kuriér, preprava osôb </v>
      </c>
    </row>
    <row r="6739" spans="1:30" x14ac:dyDescent="0.3">
      <c r="A6739" s="3">
        <v>44336</v>
      </c>
      <c r="B6739" s="2">
        <f t="shared" si="316"/>
        <v>2021</v>
      </c>
      <c r="C6739" s="2">
        <f t="shared" si="315"/>
        <v>5</v>
      </c>
      <c r="D6739" s="2">
        <v>638</v>
      </c>
      <c r="E6739" t="s">
        <v>5135</v>
      </c>
      <c r="F6739" s="4">
        <v>52529614</v>
      </c>
      <c r="G6739" s="2">
        <v>765.6</v>
      </c>
      <c r="I6739" t="s">
        <v>5792</v>
      </c>
      <c r="Q6739" t="s">
        <v>5792</v>
      </c>
      <c r="AD6739" t="str">
        <f t="shared" si="317"/>
        <v xml:space="preserve">Pošta, kuriér, preprava osôb </v>
      </c>
    </row>
    <row r="6740" spans="1:30" x14ac:dyDescent="0.3">
      <c r="A6740" s="3">
        <v>44284</v>
      </c>
      <c r="B6740" s="2">
        <f t="shared" si="316"/>
        <v>2021</v>
      </c>
      <c r="C6740" s="2">
        <f t="shared" si="315"/>
        <v>3</v>
      </c>
      <c r="D6740" s="2">
        <v>347</v>
      </c>
      <c r="E6740" t="s">
        <v>5406</v>
      </c>
      <c r="F6740" s="4">
        <v>52529614</v>
      </c>
      <c r="G6740" s="2">
        <v>2492.0300000000002</v>
      </c>
      <c r="H6740" t="s">
        <v>5792</v>
      </c>
      <c r="Q6740" t="s">
        <v>5792</v>
      </c>
      <c r="AD6740" t="str">
        <f t="shared" si="317"/>
        <v xml:space="preserve">Pošta, kuriér, preprava osôb </v>
      </c>
    </row>
    <row r="6741" spans="1:30" x14ac:dyDescent="0.3">
      <c r="A6741" s="3">
        <v>44284</v>
      </c>
      <c r="B6741" s="2">
        <f t="shared" si="316"/>
        <v>2021</v>
      </c>
      <c r="C6741" s="2">
        <f t="shared" si="315"/>
        <v>3</v>
      </c>
      <c r="D6741" s="2">
        <v>346</v>
      </c>
      <c r="E6741" t="s">
        <v>5409</v>
      </c>
      <c r="F6741" s="4">
        <v>52529614</v>
      </c>
      <c r="G6741" s="2">
        <v>461.58</v>
      </c>
      <c r="I6741" t="s">
        <v>5792</v>
      </c>
      <c r="Q6741" t="s">
        <v>5792</v>
      </c>
      <c r="AD6741" t="str">
        <f t="shared" si="317"/>
        <v xml:space="preserve">Pošta, kuriér, preprava osôb </v>
      </c>
    </row>
    <row r="6742" spans="1:30" x14ac:dyDescent="0.3">
      <c r="A6742" s="3">
        <v>45223</v>
      </c>
      <c r="B6742" s="2">
        <f t="shared" si="316"/>
        <v>2023</v>
      </c>
      <c r="C6742" s="2">
        <f t="shared" si="315"/>
        <v>10</v>
      </c>
      <c r="D6742" s="2">
        <v>1093</v>
      </c>
      <c r="E6742" t="s">
        <v>700</v>
      </c>
      <c r="F6742" s="4">
        <v>52591514</v>
      </c>
      <c r="G6742" s="2">
        <v>230</v>
      </c>
      <c r="I6742" t="s">
        <v>5792</v>
      </c>
      <c r="K6742" t="s">
        <v>5792</v>
      </c>
      <c r="AD6742" t="str">
        <f t="shared" si="317"/>
        <v xml:space="preserve">Investícia a údržba majetku </v>
      </c>
    </row>
    <row r="6743" spans="1:30" x14ac:dyDescent="0.3">
      <c r="A6743" s="3">
        <v>45216</v>
      </c>
      <c r="B6743" s="2">
        <f t="shared" si="316"/>
        <v>2023</v>
      </c>
      <c r="C6743" s="2">
        <f t="shared" si="315"/>
        <v>10</v>
      </c>
      <c r="D6743" s="2">
        <v>1063</v>
      </c>
      <c r="E6743" t="s">
        <v>778</v>
      </c>
      <c r="F6743" s="4">
        <v>52591514</v>
      </c>
      <c r="G6743" s="2">
        <v>230</v>
      </c>
      <c r="I6743" t="s">
        <v>5792</v>
      </c>
      <c r="K6743" t="s">
        <v>5792</v>
      </c>
      <c r="AD6743" t="str">
        <f t="shared" si="317"/>
        <v xml:space="preserve">Investícia a údržba majetku </v>
      </c>
    </row>
    <row r="6744" spans="1:30" x14ac:dyDescent="0.3">
      <c r="A6744" s="3">
        <v>45210</v>
      </c>
      <c r="B6744" s="2">
        <f t="shared" si="316"/>
        <v>2023</v>
      </c>
      <c r="C6744" s="2">
        <f t="shared" si="315"/>
        <v>10</v>
      </c>
      <c r="D6744" s="2">
        <v>1094</v>
      </c>
      <c r="E6744" t="s">
        <v>821</v>
      </c>
      <c r="F6744" s="4">
        <v>52591514</v>
      </c>
      <c r="G6744" s="2">
        <v>250</v>
      </c>
      <c r="I6744" t="s">
        <v>5792</v>
      </c>
      <c r="K6744" t="s">
        <v>5792</v>
      </c>
      <c r="AD6744" t="str">
        <f t="shared" si="317"/>
        <v xml:space="preserve">Investícia a údržba majetku </v>
      </c>
    </row>
    <row r="6745" spans="1:30" x14ac:dyDescent="0.3">
      <c r="A6745" s="3">
        <v>45132</v>
      </c>
      <c r="B6745" s="2">
        <f t="shared" si="316"/>
        <v>2023</v>
      </c>
      <c r="C6745" s="2">
        <f t="shared" si="315"/>
        <v>7</v>
      </c>
      <c r="D6745" s="2">
        <v>707</v>
      </c>
      <c r="E6745" t="s">
        <v>1229</v>
      </c>
      <c r="F6745" s="4">
        <v>52591514</v>
      </c>
      <c r="G6745" s="2">
        <v>1250</v>
      </c>
      <c r="I6745" t="s">
        <v>5792</v>
      </c>
      <c r="K6745" t="s">
        <v>5792</v>
      </c>
      <c r="AD6745" t="str">
        <f t="shared" si="317"/>
        <v xml:space="preserve">Investícia a údržba majetku </v>
      </c>
    </row>
    <row r="6746" spans="1:30" x14ac:dyDescent="0.3">
      <c r="A6746" s="3">
        <v>45019</v>
      </c>
      <c r="B6746" s="2">
        <f t="shared" si="316"/>
        <v>2023</v>
      </c>
      <c r="C6746" s="2">
        <f t="shared" si="315"/>
        <v>4</v>
      </c>
      <c r="D6746" s="2">
        <v>164</v>
      </c>
      <c r="E6746" t="s">
        <v>1839</v>
      </c>
      <c r="F6746" s="4">
        <v>52591514</v>
      </c>
      <c r="G6746" s="2">
        <v>770</v>
      </c>
      <c r="I6746" t="s">
        <v>5792</v>
      </c>
      <c r="K6746" t="s">
        <v>5792</v>
      </c>
      <c r="AD6746" t="str">
        <f t="shared" si="317"/>
        <v xml:space="preserve">Investícia a údržba majetku </v>
      </c>
    </row>
    <row r="6747" spans="1:30" x14ac:dyDescent="0.3">
      <c r="A6747" s="3">
        <v>44931</v>
      </c>
      <c r="B6747" s="2">
        <f t="shared" si="316"/>
        <v>2023</v>
      </c>
      <c r="C6747" s="2">
        <f t="shared" si="315"/>
        <v>1</v>
      </c>
      <c r="D6747" s="2">
        <v>1830</v>
      </c>
      <c r="E6747" t="s">
        <v>2215</v>
      </c>
      <c r="F6747" s="4">
        <v>52591514</v>
      </c>
      <c r="G6747" s="2">
        <v>470</v>
      </c>
      <c r="I6747" t="s">
        <v>5792</v>
      </c>
      <c r="K6747" t="s">
        <v>5792</v>
      </c>
      <c r="AD6747" t="str">
        <f t="shared" si="317"/>
        <v xml:space="preserve">Investícia a údržba majetku </v>
      </c>
    </row>
    <row r="6748" spans="1:30" x14ac:dyDescent="0.3">
      <c r="A6748" s="3">
        <v>44931</v>
      </c>
      <c r="B6748" s="2">
        <f t="shared" si="316"/>
        <v>2023</v>
      </c>
      <c r="C6748" s="2">
        <f t="shared" si="315"/>
        <v>1</v>
      </c>
      <c r="D6748" s="2">
        <v>1829</v>
      </c>
      <c r="E6748" t="s">
        <v>2215</v>
      </c>
      <c r="F6748" s="4">
        <v>52591514</v>
      </c>
      <c r="G6748" s="2">
        <v>240</v>
      </c>
      <c r="I6748" t="s">
        <v>5792</v>
      </c>
      <c r="K6748" t="s">
        <v>5792</v>
      </c>
      <c r="AD6748" t="str">
        <f t="shared" si="317"/>
        <v xml:space="preserve">Investícia a údržba majetku </v>
      </c>
    </row>
    <row r="6749" spans="1:30" x14ac:dyDescent="0.3">
      <c r="A6749" s="3">
        <v>44771</v>
      </c>
      <c r="B6749" s="2">
        <f t="shared" si="316"/>
        <v>2022</v>
      </c>
      <c r="C6749" s="2">
        <f t="shared" si="315"/>
        <v>7</v>
      </c>
      <c r="D6749">
        <v>949</v>
      </c>
      <c r="E6749" t="s">
        <v>2982</v>
      </c>
      <c r="F6749" s="4">
        <v>52591514</v>
      </c>
      <c r="G6749" s="2">
        <v>4950</v>
      </c>
      <c r="I6749" t="s">
        <v>5792</v>
      </c>
      <c r="K6749" t="s">
        <v>5792</v>
      </c>
      <c r="AD6749" t="str">
        <f t="shared" si="317"/>
        <v xml:space="preserve">Investícia a údržba majetku </v>
      </c>
    </row>
    <row r="6750" spans="1:30" x14ac:dyDescent="0.3">
      <c r="A6750" s="3">
        <v>44733</v>
      </c>
      <c r="B6750" s="2">
        <f t="shared" si="316"/>
        <v>2022</v>
      </c>
      <c r="C6750" s="2">
        <f t="shared" si="315"/>
        <v>6</v>
      </c>
      <c r="D6750">
        <v>702</v>
      </c>
      <c r="E6750" t="s">
        <v>3195</v>
      </c>
      <c r="F6750" s="4">
        <v>52591514</v>
      </c>
      <c r="G6750" s="2">
        <v>4620</v>
      </c>
      <c r="I6750" t="s">
        <v>5792</v>
      </c>
      <c r="K6750" t="s">
        <v>5792</v>
      </c>
      <c r="AD6750" t="str">
        <f t="shared" si="317"/>
        <v xml:space="preserve">Investícia a údržba majetku </v>
      </c>
    </row>
    <row r="6751" spans="1:30" x14ac:dyDescent="0.3">
      <c r="A6751" s="3">
        <v>44694</v>
      </c>
      <c r="B6751" s="2">
        <f t="shared" si="316"/>
        <v>2022</v>
      </c>
      <c r="C6751" s="2">
        <f t="shared" si="315"/>
        <v>5</v>
      </c>
      <c r="D6751">
        <v>580</v>
      </c>
      <c r="E6751" t="s">
        <v>3383</v>
      </c>
      <c r="F6751" s="4">
        <v>52591514</v>
      </c>
      <c r="G6751" s="2">
        <v>4730</v>
      </c>
      <c r="I6751" t="s">
        <v>5792</v>
      </c>
      <c r="K6751" t="s">
        <v>5792</v>
      </c>
      <c r="AD6751" t="str">
        <f t="shared" si="317"/>
        <v xml:space="preserve">Investícia a údržba majetku </v>
      </c>
    </row>
    <row r="6752" spans="1:30" x14ac:dyDescent="0.3">
      <c r="A6752" s="3">
        <v>44559</v>
      </c>
      <c r="B6752" s="2">
        <f t="shared" si="316"/>
        <v>2021</v>
      </c>
      <c r="C6752" s="2">
        <f t="shared" si="315"/>
        <v>12</v>
      </c>
      <c r="D6752" s="2">
        <v>1960</v>
      </c>
      <c r="E6752" t="s">
        <v>4032</v>
      </c>
      <c r="F6752" s="4">
        <v>52591514</v>
      </c>
      <c r="G6752" s="2">
        <v>9790</v>
      </c>
      <c r="I6752" t="s">
        <v>5792</v>
      </c>
      <c r="K6752" t="s">
        <v>5792</v>
      </c>
      <c r="AD6752" t="str">
        <f t="shared" si="317"/>
        <v xml:space="preserve">Investícia a údržba majetku </v>
      </c>
    </row>
    <row r="6753" spans="1:30" x14ac:dyDescent="0.3">
      <c r="A6753" s="3">
        <v>45252</v>
      </c>
      <c r="B6753" s="2">
        <f t="shared" si="316"/>
        <v>2023</v>
      </c>
      <c r="C6753" s="2">
        <f t="shared" si="315"/>
        <v>11</v>
      </c>
      <c r="D6753" s="2">
        <v>1321</v>
      </c>
      <c r="E6753" t="s">
        <v>552</v>
      </c>
      <c r="F6753" s="4">
        <v>52642411</v>
      </c>
      <c r="G6753" s="2">
        <v>1500</v>
      </c>
      <c r="I6753" t="s">
        <v>5792</v>
      </c>
      <c r="K6753" t="s">
        <v>5792</v>
      </c>
      <c r="AD6753" t="str">
        <f t="shared" si="317"/>
        <v xml:space="preserve">Investícia a údržba majetku </v>
      </c>
    </row>
    <row r="6754" spans="1:30" x14ac:dyDescent="0.3">
      <c r="A6754" s="3">
        <v>44466</v>
      </c>
      <c r="B6754" s="2">
        <f t="shared" si="316"/>
        <v>2021</v>
      </c>
      <c r="C6754" s="2">
        <f t="shared" si="315"/>
        <v>9</v>
      </c>
      <c r="D6754" s="2">
        <v>1345</v>
      </c>
      <c r="E6754" t="s">
        <v>4556</v>
      </c>
      <c r="F6754" s="4">
        <v>52678016</v>
      </c>
      <c r="G6754" s="2">
        <v>390</v>
      </c>
      <c r="I6754" t="s">
        <v>5792</v>
      </c>
      <c r="K6754" t="s">
        <v>5792</v>
      </c>
      <c r="AD6754" t="str">
        <f t="shared" si="317"/>
        <v xml:space="preserve">Investícia a údržba majetku </v>
      </c>
    </row>
    <row r="6755" spans="1:30" x14ac:dyDescent="0.3">
      <c r="A6755" s="3">
        <v>44466</v>
      </c>
      <c r="B6755" s="2">
        <f t="shared" si="316"/>
        <v>2021</v>
      </c>
      <c r="C6755" s="2">
        <f t="shared" si="315"/>
        <v>9</v>
      </c>
      <c r="D6755" s="2">
        <v>1344</v>
      </c>
      <c r="E6755" t="s">
        <v>4557</v>
      </c>
      <c r="F6755" s="4">
        <v>52678016</v>
      </c>
      <c r="G6755" s="2">
        <v>212</v>
      </c>
      <c r="I6755" t="s">
        <v>5792</v>
      </c>
      <c r="K6755" t="s">
        <v>5792</v>
      </c>
      <c r="AD6755" t="str">
        <f t="shared" si="317"/>
        <v xml:space="preserve">Investícia a údržba majetku </v>
      </c>
    </row>
    <row r="6756" spans="1:30" x14ac:dyDescent="0.3">
      <c r="A6756" s="3">
        <v>44466</v>
      </c>
      <c r="B6756" s="2">
        <f t="shared" si="316"/>
        <v>2021</v>
      </c>
      <c r="C6756" s="2">
        <f t="shared" si="315"/>
        <v>9</v>
      </c>
      <c r="D6756" s="2">
        <v>1343</v>
      </c>
      <c r="E6756" t="s">
        <v>4558</v>
      </c>
      <c r="F6756" s="4">
        <v>52678016</v>
      </c>
      <c r="G6756" s="2">
        <v>917</v>
      </c>
      <c r="I6756" t="s">
        <v>5792</v>
      </c>
      <c r="K6756" t="s">
        <v>5792</v>
      </c>
      <c r="AD6756" t="str">
        <f t="shared" si="317"/>
        <v xml:space="preserve">Investícia a údržba majetku </v>
      </c>
    </row>
    <row r="6757" spans="1:30" x14ac:dyDescent="0.3">
      <c r="A6757" s="3">
        <v>44466</v>
      </c>
      <c r="B6757" s="2">
        <f t="shared" si="316"/>
        <v>2021</v>
      </c>
      <c r="C6757" s="2">
        <f t="shared" si="315"/>
        <v>9</v>
      </c>
      <c r="D6757" s="2">
        <v>1342</v>
      </c>
      <c r="E6757" t="s">
        <v>4559</v>
      </c>
      <c r="F6757" s="4">
        <v>52678016</v>
      </c>
      <c r="G6757" s="2">
        <v>95</v>
      </c>
      <c r="I6757" t="s">
        <v>5792</v>
      </c>
      <c r="K6757" t="s">
        <v>5792</v>
      </c>
      <c r="AD6757" t="str">
        <f t="shared" si="317"/>
        <v xml:space="preserve">Investícia a údržba majetku </v>
      </c>
    </row>
    <row r="6758" spans="1:30" x14ac:dyDescent="0.3">
      <c r="A6758" s="3">
        <v>44419</v>
      </c>
      <c r="B6758" s="2">
        <f t="shared" si="316"/>
        <v>2021</v>
      </c>
      <c r="C6758" s="2">
        <f t="shared" si="315"/>
        <v>8</v>
      </c>
      <c r="D6758" s="2">
        <v>994</v>
      </c>
      <c r="E6758" t="s">
        <v>4772</v>
      </c>
      <c r="F6758" s="4">
        <v>52678016</v>
      </c>
      <c r="G6758" s="2">
        <v>95</v>
      </c>
      <c r="I6758" t="s">
        <v>5792</v>
      </c>
      <c r="K6758" t="s">
        <v>5792</v>
      </c>
      <c r="AD6758" t="str">
        <f t="shared" si="317"/>
        <v xml:space="preserve">Investícia a údržba majetku </v>
      </c>
    </row>
    <row r="6759" spans="1:30" x14ac:dyDescent="0.3">
      <c r="A6759" s="3">
        <v>44419</v>
      </c>
      <c r="B6759" s="2">
        <f t="shared" si="316"/>
        <v>2021</v>
      </c>
      <c r="C6759" s="2">
        <f t="shared" si="315"/>
        <v>8</v>
      </c>
      <c r="D6759" s="2">
        <v>993</v>
      </c>
      <c r="E6759" t="s">
        <v>4773</v>
      </c>
      <c r="F6759" s="4">
        <v>52678016</v>
      </c>
      <c r="G6759" s="2">
        <v>720</v>
      </c>
      <c r="I6759" t="s">
        <v>5792</v>
      </c>
      <c r="K6759" t="s">
        <v>5792</v>
      </c>
      <c r="AD6759" t="str">
        <f t="shared" si="317"/>
        <v xml:space="preserve">Investícia a údržba majetku </v>
      </c>
    </row>
    <row r="6760" spans="1:30" x14ac:dyDescent="0.3">
      <c r="A6760" s="3">
        <v>44302</v>
      </c>
      <c r="B6760" s="2">
        <f t="shared" si="316"/>
        <v>2021</v>
      </c>
      <c r="C6760" s="2">
        <f t="shared" si="315"/>
        <v>4</v>
      </c>
      <c r="D6760" s="2">
        <v>359</v>
      </c>
      <c r="E6760" t="s">
        <v>5329</v>
      </c>
      <c r="F6760" s="4">
        <v>52678016</v>
      </c>
      <c r="G6760" s="2">
        <v>1875</v>
      </c>
      <c r="I6760" t="s">
        <v>5792</v>
      </c>
      <c r="K6760" t="s">
        <v>5792</v>
      </c>
      <c r="AD6760" t="str">
        <f t="shared" si="317"/>
        <v xml:space="preserve">Investícia a údržba majetku </v>
      </c>
    </row>
    <row r="6761" spans="1:30" x14ac:dyDescent="0.3">
      <c r="A6761" s="3">
        <v>44274</v>
      </c>
      <c r="B6761" s="2">
        <f t="shared" si="316"/>
        <v>2021</v>
      </c>
      <c r="C6761" s="2">
        <f t="shared" si="315"/>
        <v>3</v>
      </c>
      <c r="D6761" s="2">
        <v>209</v>
      </c>
      <c r="E6761" t="s">
        <v>5443</v>
      </c>
      <c r="F6761" s="4">
        <v>52678016</v>
      </c>
      <c r="G6761" s="2">
        <v>910</v>
      </c>
      <c r="I6761" t="s">
        <v>5792</v>
      </c>
      <c r="K6761" t="s">
        <v>5792</v>
      </c>
      <c r="AD6761" t="str">
        <f t="shared" si="317"/>
        <v xml:space="preserve">Investícia a údržba majetku </v>
      </c>
    </row>
    <row r="6762" spans="1:30" x14ac:dyDescent="0.3">
      <c r="A6762" s="3">
        <v>45190</v>
      </c>
      <c r="B6762" s="2">
        <f t="shared" si="316"/>
        <v>2023</v>
      </c>
      <c r="C6762" s="2">
        <f t="shared" si="315"/>
        <v>9</v>
      </c>
      <c r="D6762" s="2">
        <v>998</v>
      </c>
      <c r="E6762" t="s">
        <v>942</v>
      </c>
      <c r="F6762" s="4">
        <v>52794610</v>
      </c>
      <c r="G6762" s="2">
        <v>3500</v>
      </c>
      <c r="I6762" t="s">
        <v>5792</v>
      </c>
      <c r="K6762" t="s">
        <v>5792</v>
      </c>
      <c r="N6762" t="s">
        <v>5792</v>
      </c>
      <c r="AD6762" t="str">
        <f t="shared" si="317"/>
        <v xml:space="preserve">Investícia a údržba majetku ZŠ / MŠ / Jasle </v>
      </c>
    </row>
    <row r="6763" spans="1:30" x14ac:dyDescent="0.3">
      <c r="A6763" s="3">
        <v>44872</v>
      </c>
      <c r="B6763" s="2">
        <f t="shared" si="316"/>
        <v>2022</v>
      </c>
      <c r="C6763" s="2">
        <f t="shared" si="315"/>
        <v>11</v>
      </c>
      <c r="D6763">
        <v>1484</v>
      </c>
      <c r="E6763" t="s">
        <v>2610</v>
      </c>
      <c r="F6763" s="4">
        <v>52794610</v>
      </c>
      <c r="G6763" s="2">
        <v>1380</v>
      </c>
      <c r="I6763" t="s">
        <v>5792</v>
      </c>
      <c r="K6763" t="s">
        <v>5792</v>
      </c>
      <c r="AD6763" t="str">
        <f t="shared" si="317"/>
        <v xml:space="preserve">Investícia a údržba majetku </v>
      </c>
    </row>
    <row r="6764" spans="1:30" x14ac:dyDescent="0.3">
      <c r="A6764" s="3">
        <v>44834</v>
      </c>
      <c r="B6764" s="2">
        <f t="shared" si="316"/>
        <v>2022</v>
      </c>
      <c r="C6764" s="2">
        <f t="shared" si="315"/>
        <v>9</v>
      </c>
      <c r="D6764">
        <v>1305</v>
      </c>
      <c r="E6764" t="s">
        <v>2755</v>
      </c>
      <c r="F6764" s="4">
        <v>52794610</v>
      </c>
      <c r="G6764" s="2">
        <v>1440</v>
      </c>
      <c r="I6764" t="s">
        <v>5792</v>
      </c>
      <c r="K6764" t="s">
        <v>5792</v>
      </c>
      <c r="N6764" t="s">
        <v>5792</v>
      </c>
      <c r="AD6764" t="str">
        <f t="shared" si="317"/>
        <v xml:space="preserve">Investícia a údržba majetku ZŠ / MŠ / Jasle </v>
      </c>
    </row>
    <row r="6765" spans="1:30" x14ac:dyDescent="0.3">
      <c r="A6765" s="3">
        <v>44656</v>
      </c>
      <c r="B6765" s="2">
        <f t="shared" si="316"/>
        <v>2022</v>
      </c>
      <c r="C6765" s="2">
        <f t="shared" si="315"/>
        <v>4</v>
      </c>
      <c r="D6765">
        <v>381</v>
      </c>
      <c r="E6765" t="s">
        <v>3545</v>
      </c>
      <c r="F6765" s="4">
        <v>52794610</v>
      </c>
      <c r="G6765" s="2">
        <v>1740</v>
      </c>
      <c r="I6765" t="s">
        <v>5792</v>
      </c>
      <c r="K6765" t="s">
        <v>5792</v>
      </c>
      <c r="N6765" t="s">
        <v>5792</v>
      </c>
      <c r="AD6765" t="str">
        <f t="shared" si="317"/>
        <v xml:space="preserve">Investícia a údržba majetku ZŠ / MŠ / Jasle </v>
      </c>
    </row>
    <row r="6766" spans="1:30" x14ac:dyDescent="0.3">
      <c r="A6766" s="3">
        <v>44404</v>
      </c>
      <c r="B6766" s="2">
        <f t="shared" si="316"/>
        <v>2021</v>
      </c>
      <c r="C6766" s="2">
        <f t="shared" si="315"/>
        <v>7</v>
      </c>
      <c r="D6766" s="2">
        <v>932</v>
      </c>
      <c r="E6766" t="s">
        <v>4819</v>
      </c>
      <c r="F6766" s="4">
        <v>52794610</v>
      </c>
      <c r="G6766" s="2">
        <v>12000</v>
      </c>
      <c r="I6766" t="s">
        <v>5792</v>
      </c>
      <c r="K6766" t="s">
        <v>5792</v>
      </c>
      <c r="N6766" t="s">
        <v>5792</v>
      </c>
      <c r="AD6766" t="str">
        <f t="shared" si="317"/>
        <v xml:space="preserve">Investícia a údržba majetku ZŠ / MŠ / Jasle </v>
      </c>
    </row>
    <row r="6767" spans="1:30" x14ac:dyDescent="0.3">
      <c r="A6767" s="3">
        <v>44343</v>
      </c>
      <c r="B6767" s="2">
        <f t="shared" si="316"/>
        <v>2021</v>
      </c>
      <c r="C6767" s="2">
        <f t="shared" si="315"/>
        <v>5</v>
      </c>
      <c r="D6767" s="2">
        <v>682</v>
      </c>
      <c r="E6767" t="s">
        <v>5101</v>
      </c>
      <c r="F6767" s="4">
        <v>52794610</v>
      </c>
      <c r="G6767" s="2">
        <v>2100</v>
      </c>
      <c r="I6767" t="s">
        <v>5792</v>
      </c>
      <c r="K6767" t="s">
        <v>5792</v>
      </c>
      <c r="AD6767" t="str">
        <f t="shared" si="317"/>
        <v xml:space="preserve">Investícia a údržba majetku </v>
      </c>
    </row>
    <row r="6768" spans="1:30" x14ac:dyDescent="0.3">
      <c r="A6768" s="3">
        <v>44319</v>
      </c>
      <c r="B6768" s="2">
        <f t="shared" si="316"/>
        <v>2021</v>
      </c>
      <c r="C6768" s="2">
        <f t="shared" si="315"/>
        <v>5</v>
      </c>
      <c r="D6768" s="2">
        <v>450</v>
      </c>
      <c r="E6768" t="s">
        <v>5230</v>
      </c>
      <c r="F6768" s="4">
        <v>52794610</v>
      </c>
      <c r="G6768" s="2">
        <v>11000</v>
      </c>
      <c r="I6768" t="s">
        <v>5792</v>
      </c>
      <c r="K6768" t="s">
        <v>5792</v>
      </c>
      <c r="N6768" t="s">
        <v>5792</v>
      </c>
      <c r="AD6768" t="str">
        <f t="shared" si="317"/>
        <v xml:space="preserve">Investícia a údržba majetku ZŠ / MŠ / Jasle </v>
      </c>
    </row>
    <row r="6769" spans="1:30" x14ac:dyDescent="0.3">
      <c r="A6769" s="3">
        <v>44319</v>
      </c>
      <c r="B6769" s="2">
        <f t="shared" si="316"/>
        <v>2021</v>
      </c>
      <c r="C6769" s="2">
        <f t="shared" si="315"/>
        <v>5</v>
      </c>
      <c r="D6769" s="2">
        <v>449</v>
      </c>
      <c r="E6769" t="s">
        <v>5101</v>
      </c>
      <c r="F6769" s="4">
        <v>52794610</v>
      </c>
      <c r="G6769" s="2">
        <v>3250</v>
      </c>
      <c r="I6769" t="s">
        <v>5792</v>
      </c>
      <c r="K6769" t="s">
        <v>5792</v>
      </c>
      <c r="AD6769" t="str">
        <f t="shared" si="317"/>
        <v xml:space="preserve">Investícia a údržba majetku </v>
      </c>
    </row>
    <row r="6770" spans="1:30" x14ac:dyDescent="0.3">
      <c r="A6770" s="3">
        <v>45288</v>
      </c>
      <c r="B6770" s="2">
        <f t="shared" si="316"/>
        <v>2023</v>
      </c>
      <c r="C6770" s="2">
        <f t="shared" si="315"/>
        <v>12</v>
      </c>
      <c r="D6770" s="2">
        <v>1563</v>
      </c>
      <c r="E6770" t="s">
        <v>175</v>
      </c>
      <c r="F6770" s="4">
        <v>52799972</v>
      </c>
      <c r="G6770" s="2">
        <v>1035</v>
      </c>
      <c r="I6770" t="s">
        <v>5792</v>
      </c>
      <c r="O6770" t="s">
        <v>5792</v>
      </c>
      <c r="AD6770" t="str">
        <f t="shared" si="317"/>
        <v xml:space="preserve">Marketing, benefity, občerstvenie </v>
      </c>
    </row>
    <row r="6771" spans="1:30" x14ac:dyDescent="0.3">
      <c r="A6771" s="3">
        <v>45267</v>
      </c>
      <c r="B6771" s="2">
        <f t="shared" si="316"/>
        <v>2023</v>
      </c>
      <c r="C6771" s="2">
        <f t="shared" si="315"/>
        <v>12</v>
      </c>
      <c r="D6771" s="2">
        <v>1352</v>
      </c>
      <c r="E6771" t="s">
        <v>399</v>
      </c>
      <c r="F6771" s="4">
        <v>52799972</v>
      </c>
      <c r="G6771" s="2">
        <v>1725</v>
      </c>
      <c r="I6771" t="s">
        <v>5792</v>
      </c>
      <c r="O6771" t="s">
        <v>5792</v>
      </c>
      <c r="AD6771" t="str">
        <f t="shared" si="317"/>
        <v xml:space="preserve">Marketing, benefity, občerstvenie </v>
      </c>
    </row>
    <row r="6772" spans="1:30" x14ac:dyDescent="0.3">
      <c r="A6772" s="3">
        <v>45154</v>
      </c>
      <c r="B6772" s="2">
        <f t="shared" si="316"/>
        <v>2023</v>
      </c>
      <c r="C6772" s="2">
        <f t="shared" si="315"/>
        <v>8</v>
      </c>
      <c r="D6772" s="2">
        <v>799</v>
      </c>
      <c r="E6772" t="s">
        <v>1123</v>
      </c>
      <c r="F6772" s="4">
        <v>52799972</v>
      </c>
      <c r="G6772" s="2">
        <v>480</v>
      </c>
      <c r="I6772" t="s">
        <v>5792</v>
      </c>
      <c r="O6772" t="s">
        <v>5792</v>
      </c>
      <c r="AD6772" t="str">
        <f t="shared" si="317"/>
        <v xml:space="preserve">Marketing, benefity, občerstvenie </v>
      </c>
    </row>
    <row r="6773" spans="1:30" x14ac:dyDescent="0.3">
      <c r="A6773" s="3">
        <v>45099</v>
      </c>
      <c r="B6773" s="2">
        <f t="shared" si="316"/>
        <v>2023</v>
      </c>
      <c r="C6773" s="2">
        <f t="shared" si="315"/>
        <v>6</v>
      </c>
      <c r="D6773" s="2">
        <v>513</v>
      </c>
      <c r="E6773" t="s">
        <v>1401</v>
      </c>
      <c r="F6773" s="4">
        <v>52799972</v>
      </c>
      <c r="G6773" s="2">
        <v>46.98</v>
      </c>
      <c r="I6773" t="s">
        <v>5792</v>
      </c>
      <c r="O6773" t="s">
        <v>5792</v>
      </c>
      <c r="AD6773" t="str">
        <f t="shared" si="317"/>
        <v xml:space="preserve">Marketing, benefity, občerstvenie </v>
      </c>
    </row>
    <row r="6774" spans="1:30" x14ac:dyDescent="0.3">
      <c r="A6774" s="3">
        <v>44937</v>
      </c>
      <c r="B6774" s="2">
        <f t="shared" si="316"/>
        <v>2023</v>
      </c>
      <c r="C6774" s="2">
        <f t="shared" si="315"/>
        <v>1</v>
      </c>
      <c r="D6774" s="2">
        <v>1891</v>
      </c>
      <c r="E6774" t="s">
        <v>2211</v>
      </c>
      <c r="F6774" s="4">
        <v>52799972</v>
      </c>
      <c r="G6774" s="2">
        <v>690</v>
      </c>
      <c r="I6774" t="s">
        <v>5792</v>
      </c>
      <c r="O6774" t="s">
        <v>5792</v>
      </c>
      <c r="AD6774" t="str">
        <f t="shared" si="317"/>
        <v xml:space="preserve">Marketing, benefity, občerstvenie </v>
      </c>
    </row>
    <row r="6775" spans="1:30" x14ac:dyDescent="0.3">
      <c r="A6775" s="3">
        <v>44894</v>
      </c>
      <c r="B6775" s="2">
        <f t="shared" si="316"/>
        <v>2022</v>
      </c>
      <c r="C6775" s="2">
        <f t="shared" si="315"/>
        <v>11</v>
      </c>
      <c r="D6775">
        <v>1528</v>
      </c>
      <c r="E6775" t="s">
        <v>2477</v>
      </c>
      <c r="F6775" s="4">
        <v>52799972</v>
      </c>
      <c r="G6775" s="2">
        <v>1708.79</v>
      </c>
      <c r="I6775" t="s">
        <v>5792</v>
      </c>
      <c r="O6775" t="s">
        <v>5792</v>
      </c>
      <c r="AD6775" t="str">
        <f t="shared" si="317"/>
        <v xml:space="preserve">Marketing, benefity, občerstvenie </v>
      </c>
    </row>
    <row r="6776" spans="1:30" x14ac:dyDescent="0.3">
      <c r="A6776" s="3">
        <v>45302</v>
      </c>
      <c r="B6776" s="2">
        <f t="shared" si="316"/>
        <v>2024</v>
      </c>
      <c r="C6776" s="2">
        <f t="shared" si="315"/>
        <v>1</v>
      </c>
      <c r="D6776" s="2">
        <v>1611</v>
      </c>
      <c r="E6776" t="s">
        <v>106</v>
      </c>
      <c r="F6776" s="4">
        <v>52839052</v>
      </c>
      <c r="G6776" s="2">
        <v>3500</v>
      </c>
      <c r="I6776" t="s">
        <v>5792</v>
      </c>
      <c r="P6776" t="s">
        <v>5792</v>
      </c>
      <c r="AD6776" t="str">
        <f t="shared" si="317"/>
        <v xml:space="preserve">IT služby, SW, licencie </v>
      </c>
    </row>
    <row r="6777" spans="1:30" x14ac:dyDescent="0.3">
      <c r="A6777" s="3">
        <v>45308</v>
      </c>
      <c r="B6777" s="2">
        <f t="shared" si="316"/>
        <v>2024</v>
      </c>
      <c r="C6777" s="2">
        <f t="shared" si="315"/>
        <v>1</v>
      </c>
      <c r="D6777" s="2">
        <v>1584</v>
      </c>
      <c r="E6777" t="s">
        <v>48</v>
      </c>
      <c r="F6777" s="4">
        <v>52916766</v>
      </c>
      <c r="G6777" s="2">
        <v>3771.6</v>
      </c>
      <c r="I6777" t="s">
        <v>5792</v>
      </c>
      <c r="W6777" t="s">
        <v>5792</v>
      </c>
      <c r="AD6777" t="str">
        <f t="shared" si="317"/>
        <v xml:space="preserve">Šport, ihriská, parky, vnútrobloky </v>
      </c>
    </row>
    <row r="6778" spans="1:30" x14ac:dyDescent="0.3">
      <c r="A6778" s="3">
        <v>45140</v>
      </c>
      <c r="B6778" s="2">
        <f t="shared" si="316"/>
        <v>2023</v>
      </c>
      <c r="C6778" s="2">
        <f t="shared" si="315"/>
        <v>8</v>
      </c>
      <c r="D6778" s="2">
        <v>675</v>
      </c>
      <c r="E6778" t="s">
        <v>1195</v>
      </c>
      <c r="F6778" s="4">
        <v>52916766</v>
      </c>
      <c r="G6778" s="2">
        <v>5184</v>
      </c>
      <c r="I6778" t="s">
        <v>5792</v>
      </c>
      <c r="W6778" t="s">
        <v>5792</v>
      </c>
      <c r="AD6778" t="str">
        <f t="shared" si="317"/>
        <v xml:space="preserve">Šport, ihriská, parky, vnútrobloky </v>
      </c>
    </row>
    <row r="6779" spans="1:30" x14ac:dyDescent="0.3">
      <c r="A6779" s="3">
        <v>44907</v>
      </c>
      <c r="B6779" s="2">
        <f t="shared" si="316"/>
        <v>2022</v>
      </c>
      <c r="C6779" s="2">
        <f t="shared" si="315"/>
        <v>12</v>
      </c>
      <c r="D6779">
        <v>1617</v>
      </c>
      <c r="E6779" t="s">
        <v>2436</v>
      </c>
      <c r="F6779" s="4">
        <v>52916766</v>
      </c>
      <c r="G6779" s="2">
        <v>3360</v>
      </c>
      <c r="I6779" t="s">
        <v>5792</v>
      </c>
      <c r="W6779" t="s">
        <v>5792</v>
      </c>
      <c r="AD6779" t="str">
        <f t="shared" si="317"/>
        <v xml:space="preserve">Šport, ihriská, parky, vnútrobloky </v>
      </c>
    </row>
    <row r="6780" spans="1:30" x14ac:dyDescent="0.3">
      <c r="A6780" s="3">
        <v>44721</v>
      </c>
      <c r="B6780" s="2">
        <f t="shared" si="316"/>
        <v>2022</v>
      </c>
      <c r="C6780" s="2">
        <f t="shared" si="315"/>
        <v>6</v>
      </c>
      <c r="D6780">
        <v>680</v>
      </c>
      <c r="E6780" t="s">
        <v>3255</v>
      </c>
      <c r="F6780" s="4">
        <v>52916766</v>
      </c>
      <c r="G6780" s="2">
        <v>2820</v>
      </c>
      <c r="I6780" t="s">
        <v>5792</v>
      </c>
      <c r="Z6780" t="s">
        <v>5792</v>
      </c>
      <c r="AD6780" t="str">
        <f t="shared" si="317"/>
        <v xml:space="preserve">Zeleň a živ. Prostredie </v>
      </c>
    </row>
    <row r="6781" spans="1:30" x14ac:dyDescent="0.3">
      <c r="A6781" s="3">
        <v>45288</v>
      </c>
      <c r="B6781" s="2">
        <f t="shared" si="316"/>
        <v>2023</v>
      </c>
      <c r="C6781" s="2">
        <f t="shared" si="315"/>
        <v>12</v>
      </c>
      <c r="D6781" s="2">
        <v>1458</v>
      </c>
      <c r="E6781" t="s">
        <v>154</v>
      </c>
      <c r="F6781" s="4">
        <v>52920259</v>
      </c>
      <c r="G6781" s="2">
        <v>840</v>
      </c>
      <c r="I6781" t="s">
        <v>5792</v>
      </c>
      <c r="K6781" t="s">
        <v>5792</v>
      </c>
      <c r="U6781" t="s">
        <v>5792</v>
      </c>
      <c r="AD6781" t="str">
        <f t="shared" si="317"/>
        <v xml:space="preserve">Investícia a údržba majetku Doprava </v>
      </c>
    </row>
    <row r="6782" spans="1:30" x14ac:dyDescent="0.3">
      <c r="A6782" s="3">
        <v>45257</v>
      </c>
      <c r="B6782" s="2">
        <f t="shared" si="316"/>
        <v>2023</v>
      </c>
      <c r="C6782" s="2">
        <f t="shared" si="315"/>
        <v>11</v>
      </c>
      <c r="D6782" s="2">
        <v>1252</v>
      </c>
      <c r="E6782" t="s">
        <v>490</v>
      </c>
      <c r="F6782" s="4">
        <v>52920259</v>
      </c>
      <c r="G6782" s="2">
        <v>1068</v>
      </c>
      <c r="I6782" t="s">
        <v>5792</v>
      </c>
      <c r="K6782" t="s">
        <v>5792</v>
      </c>
      <c r="U6782" t="s">
        <v>5792</v>
      </c>
      <c r="AD6782" t="str">
        <f t="shared" si="317"/>
        <v xml:space="preserve">Investícia a údržba majetku Doprava </v>
      </c>
    </row>
    <row r="6783" spans="1:30" x14ac:dyDescent="0.3">
      <c r="A6783" s="3">
        <v>45252</v>
      </c>
      <c r="B6783" s="2">
        <f t="shared" si="316"/>
        <v>2023</v>
      </c>
      <c r="C6783" s="2">
        <f t="shared" si="315"/>
        <v>11</v>
      </c>
      <c r="D6783" s="2">
        <v>1226</v>
      </c>
      <c r="E6783" t="s">
        <v>547</v>
      </c>
      <c r="F6783" s="4">
        <v>52920259</v>
      </c>
      <c r="G6783" s="2">
        <v>540</v>
      </c>
      <c r="I6783" t="s">
        <v>5792</v>
      </c>
      <c r="K6783" t="s">
        <v>5792</v>
      </c>
      <c r="U6783" t="s">
        <v>5792</v>
      </c>
      <c r="AD6783" t="str">
        <f t="shared" si="317"/>
        <v xml:space="preserve">Investícia a údržba majetku Doprava </v>
      </c>
    </row>
    <row r="6784" spans="1:30" x14ac:dyDescent="0.3">
      <c r="A6784" s="3">
        <v>45189</v>
      </c>
      <c r="B6784" s="2">
        <f t="shared" si="316"/>
        <v>2023</v>
      </c>
      <c r="C6784" s="2">
        <f t="shared" si="315"/>
        <v>9</v>
      </c>
      <c r="D6784" s="2">
        <v>915</v>
      </c>
      <c r="E6784" t="s">
        <v>949</v>
      </c>
      <c r="F6784" s="4">
        <v>52920259</v>
      </c>
      <c r="G6784" s="2">
        <v>3120</v>
      </c>
      <c r="I6784" t="s">
        <v>5792</v>
      </c>
      <c r="K6784" t="s">
        <v>5792</v>
      </c>
      <c r="U6784" t="s">
        <v>5792</v>
      </c>
      <c r="AD6784" t="str">
        <f t="shared" si="317"/>
        <v xml:space="preserve">Investícia a údržba majetku Doprava </v>
      </c>
    </row>
    <row r="6785" spans="1:30" x14ac:dyDescent="0.3">
      <c r="A6785" s="3">
        <v>45104</v>
      </c>
      <c r="B6785" s="2">
        <f t="shared" si="316"/>
        <v>2023</v>
      </c>
      <c r="C6785" s="2">
        <f t="shared" si="315"/>
        <v>6</v>
      </c>
      <c r="D6785" s="2">
        <v>622</v>
      </c>
      <c r="E6785" t="s">
        <v>1395</v>
      </c>
      <c r="F6785" s="4">
        <v>52920259</v>
      </c>
      <c r="G6785" s="2">
        <v>3720</v>
      </c>
      <c r="I6785" t="s">
        <v>5792</v>
      </c>
      <c r="K6785" t="s">
        <v>5792</v>
      </c>
      <c r="U6785" t="s">
        <v>5792</v>
      </c>
      <c r="AD6785" t="str">
        <f t="shared" si="317"/>
        <v xml:space="preserve">Investícia a údržba majetku Doprava </v>
      </c>
    </row>
    <row r="6786" spans="1:30" x14ac:dyDescent="0.3">
      <c r="A6786" s="3">
        <v>45104</v>
      </c>
      <c r="B6786" s="2">
        <f t="shared" si="316"/>
        <v>2023</v>
      </c>
      <c r="C6786" s="2">
        <f t="shared" ref="C6786:C6849" si="318">MONTH(A6786)</f>
        <v>6</v>
      </c>
      <c r="D6786" s="2">
        <v>621</v>
      </c>
      <c r="E6786" t="s">
        <v>1396</v>
      </c>
      <c r="F6786" s="4">
        <v>52920259</v>
      </c>
      <c r="G6786" s="2">
        <v>2280</v>
      </c>
      <c r="I6786" t="s">
        <v>5792</v>
      </c>
      <c r="K6786" t="s">
        <v>5792</v>
      </c>
      <c r="U6786" t="s">
        <v>5792</v>
      </c>
      <c r="AD6786" t="str">
        <f t="shared" si="317"/>
        <v xml:space="preserve">Investícia a údržba majetku Doprava </v>
      </c>
    </row>
    <row r="6787" spans="1:30" x14ac:dyDescent="0.3">
      <c r="A6787" s="3">
        <v>44971</v>
      </c>
      <c r="B6787" s="2">
        <f t="shared" ref="B6787:B6850" si="319">YEAR(A6787)</f>
        <v>2023</v>
      </c>
      <c r="C6787" s="2">
        <f t="shared" si="318"/>
        <v>2</v>
      </c>
      <c r="D6787" s="2">
        <v>11</v>
      </c>
      <c r="E6787" t="s">
        <v>2059</v>
      </c>
      <c r="F6787" s="4">
        <v>52920259</v>
      </c>
      <c r="G6787" s="2">
        <v>11034</v>
      </c>
      <c r="I6787" t="s">
        <v>5792</v>
      </c>
      <c r="K6787" t="s">
        <v>5792</v>
      </c>
      <c r="U6787" t="s">
        <v>5792</v>
      </c>
      <c r="AD6787" t="str">
        <f t="shared" ref="AD6787:AD6850" si="320">_xlfn.CONCAT(IF($K6787="x",_xlfn.CONCAT($K$1, " "),""),IF($L6787="x",_xlfn.CONCAT($L$1, " "),""),IF($M6787="x",_xlfn.CONCAT($M$1, " "),""),IF($N6787="x",_xlfn.CONCAT($N$1, " "),""),IF($O6787="x",_xlfn.CONCAT($O$1, " "),""),IF($P6787="x",_xlfn.CONCAT($P$1, " "),""),IF($Q6787="x",_xlfn.CONCAT($Q$1, " "),""),IF($R6787="x",_xlfn.CONCAT($R$1, " "),""),IF($S6787="x",_xlfn.CONCAT($S$1, " "),""), IF($T6787="x",_xlfn.CONCAT($T$1, " "),""),IF($U6787="x",_xlfn.CONCAT($U$1, " "),""),IF($V6787="x",_xlfn.CONCAT($V$1, " "),""),IF($W6787="x",_xlfn.CONCAT($W$1, " "),""),IF($X6787="x",_xlfn.CONCAT($X$1, " "),""),IF($Y6787="x",_xlfn.CONCAT($Y$1, " "),""),IF($Z6787="x",_xlfn.CONCAT($Z$1, " "),""),IF($AA6787="x",_xlfn.CONCAT($AA$1, " "),""),IF($AB6787="x",_xlfn.CONCAT($AB$1, " "),""),IF($AC6787="x",_xlfn.CONCAT($AC$1, " "),""))</f>
        <v xml:space="preserve">Investícia a údržba majetku Doprava </v>
      </c>
    </row>
    <row r="6788" spans="1:30" x14ac:dyDescent="0.3">
      <c r="A6788" s="3">
        <v>44930</v>
      </c>
      <c r="B6788" s="2">
        <f t="shared" si="319"/>
        <v>2023</v>
      </c>
      <c r="C6788" s="2">
        <f t="shared" si="318"/>
        <v>1</v>
      </c>
      <c r="D6788" s="2">
        <v>1883</v>
      </c>
      <c r="E6788" t="s">
        <v>2228</v>
      </c>
      <c r="F6788" s="4">
        <v>52951448</v>
      </c>
      <c r="G6788" s="2">
        <v>270</v>
      </c>
      <c r="I6788" t="s">
        <v>5792</v>
      </c>
      <c r="O6788" t="s">
        <v>5792</v>
      </c>
      <c r="AD6788" t="str">
        <f t="shared" si="320"/>
        <v xml:space="preserve">Marketing, benefity, občerstvenie </v>
      </c>
    </row>
    <row r="6789" spans="1:30" x14ac:dyDescent="0.3">
      <c r="A6789" s="3">
        <v>44582</v>
      </c>
      <c r="B6789" s="2">
        <f t="shared" si="319"/>
        <v>2022</v>
      </c>
      <c r="C6789" s="2">
        <f t="shared" si="318"/>
        <v>1</v>
      </c>
      <c r="D6789">
        <v>2040</v>
      </c>
      <c r="E6789" t="s">
        <v>3897</v>
      </c>
      <c r="F6789" s="4">
        <v>52968596</v>
      </c>
      <c r="G6789" s="2">
        <v>149.5</v>
      </c>
      <c r="H6789" t="s">
        <v>5792</v>
      </c>
      <c r="AB6789" t="s">
        <v>5792</v>
      </c>
      <c r="AD6789" t="str">
        <f t="shared" si="320"/>
        <v xml:space="preserve">Civilná ochrana a bezpečnosť </v>
      </c>
    </row>
    <row r="6790" spans="1:30" x14ac:dyDescent="0.3">
      <c r="A6790" s="3">
        <v>44236</v>
      </c>
      <c r="B6790" s="2">
        <f t="shared" si="319"/>
        <v>2021</v>
      </c>
      <c r="C6790" s="2">
        <f t="shared" si="318"/>
        <v>2</v>
      </c>
      <c r="D6790" s="2">
        <v>69</v>
      </c>
      <c r="E6790" t="s">
        <v>5642</v>
      </c>
      <c r="F6790" s="4">
        <v>52968596</v>
      </c>
      <c r="G6790" s="2">
        <v>2000</v>
      </c>
      <c r="H6790" t="s">
        <v>5792</v>
      </c>
      <c r="AB6790" t="s">
        <v>5792</v>
      </c>
      <c r="AD6790" t="str">
        <f t="shared" si="320"/>
        <v xml:space="preserve">Civilná ochrana a bezpečnosť </v>
      </c>
    </row>
    <row r="6791" spans="1:30" x14ac:dyDescent="0.3">
      <c r="A6791" s="3">
        <v>44228</v>
      </c>
      <c r="B6791" s="2">
        <f t="shared" si="319"/>
        <v>2021</v>
      </c>
      <c r="C6791" s="2">
        <f t="shared" si="318"/>
        <v>2</v>
      </c>
      <c r="D6791" s="2">
        <v>48</v>
      </c>
      <c r="E6791" t="s">
        <v>5680</v>
      </c>
      <c r="F6791" s="4">
        <v>52968596</v>
      </c>
      <c r="G6791" s="2">
        <v>1350</v>
      </c>
      <c r="H6791" t="s">
        <v>5792</v>
      </c>
      <c r="N6791" t="s">
        <v>5792</v>
      </c>
      <c r="AB6791" t="s">
        <v>5792</v>
      </c>
      <c r="AD6791" t="str">
        <f t="shared" si="320"/>
        <v xml:space="preserve">ZŠ / MŠ / Jasle Civilná ochrana a bezpečnosť </v>
      </c>
    </row>
    <row r="6792" spans="1:30" x14ac:dyDescent="0.3">
      <c r="A6792" s="3">
        <v>44496</v>
      </c>
      <c r="B6792" s="2">
        <f t="shared" si="319"/>
        <v>2021</v>
      </c>
      <c r="C6792" s="2">
        <f t="shared" si="318"/>
        <v>10</v>
      </c>
      <c r="D6792" s="2">
        <v>1527</v>
      </c>
      <c r="E6792" t="s">
        <v>4399</v>
      </c>
      <c r="F6792" s="4">
        <v>52988546</v>
      </c>
      <c r="G6792" s="2">
        <v>804</v>
      </c>
      <c r="I6792" t="s">
        <v>5792</v>
      </c>
      <c r="K6792" t="s">
        <v>5792</v>
      </c>
      <c r="AD6792" t="str">
        <f t="shared" si="320"/>
        <v xml:space="preserve">Investícia a údržba majetku </v>
      </c>
    </row>
    <row r="6793" spans="1:30" x14ac:dyDescent="0.3">
      <c r="A6793" s="3">
        <v>44228</v>
      </c>
      <c r="B6793" s="2">
        <f t="shared" si="319"/>
        <v>2021</v>
      </c>
      <c r="C6793" s="2">
        <f t="shared" si="318"/>
        <v>2</v>
      </c>
      <c r="D6793" s="2">
        <v>45</v>
      </c>
      <c r="E6793" t="s">
        <v>5678</v>
      </c>
      <c r="F6793" s="4">
        <v>52992527</v>
      </c>
      <c r="G6793" s="2">
        <v>9172.7999999999993</v>
      </c>
      <c r="H6793" t="s">
        <v>5792</v>
      </c>
      <c r="AB6793" t="s">
        <v>5792</v>
      </c>
      <c r="AD6793" t="str">
        <f t="shared" si="320"/>
        <v xml:space="preserve">Civilná ochrana a bezpečnosť </v>
      </c>
    </row>
    <row r="6794" spans="1:30" x14ac:dyDescent="0.3">
      <c r="A6794" s="3">
        <v>44314</v>
      </c>
      <c r="B6794" s="2">
        <f t="shared" si="319"/>
        <v>2021</v>
      </c>
      <c r="C6794" s="2">
        <f t="shared" si="318"/>
        <v>4</v>
      </c>
      <c r="D6794" s="2">
        <v>383</v>
      </c>
      <c r="E6794" t="s">
        <v>5244</v>
      </c>
      <c r="F6794" s="4">
        <v>53049438</v>
      </c>
      <c r="G6794" s="2">
        <v>4086</v>
      </c>
      <c r="I6794" t="s">
        <v>5792</v>
      </c>
      <c r="P6794" t="s">
        <v>5792</v>
      </c>
      <c r="AD6794" t="str">
        <f t="shared" si="320"/>
        <v xml:space="preserve">IT služby, SW, licencie </v>
      </c>
    </row>
    <row r="6795" spans="1:30" x14ac:dyDescent="0.3">
      <c r="A6795" s="3">
        <v>45309</v>
      </c>
      <c r="B6795" s="2">
        <f t="shared" si="319"/>
        <v>2024</v>
      </c>
      <c r="C6795" s="2">
        <f t="shared" si="318"/>
        <v>1</v>
      </c>
      <c r="D6795" s="2">
        <v>168</v>
      </c>
      <c r="E6795" t="s">
        <v>25</v>
      </c>
      <c r="F6795" s="4">
        <v>53084691</v>
      </c>
      <c r="G6795" s="2">
        <v>119.9</v>
      </c>
      <c r="H6795" t="s">
        <v>5792</v>
      </c>
      <c r="N6795" t="s">
        <v>5792</v>
      </c>
      <c r="AD6795" t="str">
        <f t="shared" si="320"/>
        <v xml:space="preserve">ZŠ / MŠ / Jasle </v>
      </c>
    </row>
    <row r="6796" spans="1:30" x14ac:dyDescent="0.3">
      <c r="A6796" s="3">
        <v>45307</v>
      </c>
      <c r="B6796" s="2">
        <f t="shared" si="319"/>
        <v>2024</v>
      </c>
      <c r="C6796" s="2">
        <f t="shared" si="318"/>
        <v>1</v>
      </c>
      <c r="D6796" s="2">
        <v>173</v>
      </c>
      <c r="E6796" t="s">
        <v>25</v>
      </c>
      <c r="F6796" s="4">
        <v>53084691</v>
      </c>
      <c r="G6796" s="2">
        <v>51.99</v>
      </c>
      <c r="H6796" t="s">
        <v>5792</v>
      </c>
      <c r="N6796" t="s">
        <v>5792</v>
      </c>
      <c r="AD6796" t="str">
        <f t="shared" si="320"/>
        <v xml:space="preserve">ZŠ / MŠ / Jasle </v>
      </c>
    </row>
    <row r="6797" spans="1:30" x14ac:dyDescent="0.3">
      <c r="A6797" s="3">
        <v>45307</v>
      </c>
      <c r="B6797" s="2">
        <f t="shared" si="319"/>
        <v>2024</v>
      </c>
      <c r="C6797" s="2">
        <f t="shared" si="318"/>
        <v>1</v>
      </c>
      <c r="D6797" s="2">
        <v>167</v>
      </c>
      <c r="E6797" t="s">
        <v>25</v>
      </c>
      <c r="F6797" s="4">
        <v>53084691</v>
      </c>
      <c r="G6797" s="2">
        <v>116.7</v>
      </c>
      <c r="H6797" t="s">
        <v>5792</v>
      </c>
      <c r="N6797" t="s">
        <v>5792</v>
      </c>
      <c r="AD6797" t="str">
        <f t="shared" si="320"/>
        <v xml:space="preserve">ZŠ / MŠ / Jasle </v>
      </c>
    </row>
    <row r="6798" spans="1:30" x14ac:dyDescent="0.3">
      <c r="A6798" s="3">
        <v>45288</v>
      </c>
      <c r="B6798" s="2">
        <f t="shared" si="319"/>
        <v>2023</v>
      </c>
      <c r="C6798" s="2">
        <f t="shared" si="318"/>
        <v>12</v>
      </c>
      <c r="D6798" s="2">
        <v>162</v>
      </c>
      <c r="E6798" t="s">
        <v>134</v>
      </c>
      <c r="F6798" s="4">
        <v>53084691</v>
      </c>
      <c r="G6798" s="2">
        <v>98.3</v>
      </c>
      <c r="H6798" t="s">
        <v>5792</v>
      </c>
      <c r="N6798" t="s">
        <v>5792</v>
      </c>
      <c r="AD6798" t="str">
        <f t="shared" si="320"/>
        <v xml:space="preserve">ZŠ / MŠ / Jasle </v>
      </c>
    </row>
    <row r="6799" spans="1:30" x14ac:dyDescent="0.3">
      <c r="A6799" s="3">
        <v>45281</v>
      </c>
      <c r="B6799" s="2">
        <f t="shared" si="319"/>
        <v>2023</v>
      </c>
      <c r="C6799" s="2">
        <f t="shared" si="318"/>
        <v>12</v>
      </c>
      <c r="D6799" s="2">
        <v>157</v>
      </c>
      <c r="E6799" t="s">
        <v>134</v>
      </c>
      <c r="F6799" s="4">
        <v>53084691</v>
      </c>
      <c r="G6799" s="2">
        <v>83.8</v>
      </c>
      <c r="H6799" t="s">
        <v>5792</v>
      </c>
      <c r="N6799" t="s">
        <v>5792</v>
      </c>
      <c r="AD6799" t="str">
        <f t="shared" si="320"/>
        <v xml:space="preserve">ZŠ / MŠ / Jasle </v>
      </c>
    </row>
    <row r="6800" spans="1:30" x14ac:dyDescent="0.3">
      <c r="A6800" s="3">
        <v>45274</v>
      </c>
      <c r="B6800" s="2">
        <f t="shared" si="319"/>
        <v>2023</v>
      </c>
      <c r="C6800" s="2">
        <f t="shared" si="318"/>
        <v>12</v>
      </c>
      <c r="D6800" s="2">
        <v>155</v>
      </c>
      <c r="E6800" t="s">
        <v>134</v>
      </c>
      <c r="F6800" s="4">
        <v>53084691</v>
      </c>
      <c r="G6800" s="2">
        <v>63.39</v>
      </c>
      <c r="H6800" t="s">
        <v>5792</v>
      </c>
      <c r="N6800" t="s">
        <v>5792</v>
      </c>
      <c r="AD6800" t="str">
        <f t="shared" si="320"/>
        <v xml:space="preserve">ZŠ / MŠ / Jasle </v>
      </c>
    </row>
    <row r="6801" spans="1:30" x14ac:dyDescent="0.3">
      <c r="A6801" s="3">
        <v>45272</v>
      </c>
      <c r="B6801" s="2">
        <f t="shared" si="319"/>
        <v>2023</v>
      </c>
      <c r="C6801" s="2">
        <f t="shared" si="318"/>
        <v>12</v>
      </c>
      <c r="D6801" s="2">
        <v>154</v>
      </c>
      <c r="E6801" t="s">
        <v>134</v>
      </c>
      <c r="F6801" s="4">
        <v>53084691</v>
      </c>
      <c r="G6801" s="2">
        <v>93.9</v>
      </c>
      <c r="H6801" t="s">
        <v>5792</v>
      </c>
      <c r="N6801" t="s">
        <v>5792</v>
      </c>
      <c r="AD6801" t="str">
        <f t="shared" si="320"/>
        <v xml:space="preserve">ZŠ / MŠ / Jasle </v>
      </c>
    </row>
    <row r="6802" spans="1:30" x14ac:dyDescent="0.3">
      <c r="A6802" s="3">
        <v>45260</v>
      </c>
      <c r="B6802" s="2">
        <f t="shared" si="319"/>
        <v>2023</v>
      </c>
      <c r="C6802" s="2">
        <f t="shared" si="318"/>
        <v>11</v>
      </c>
      <c r="D6802" s="2">
        <v>146</v>
      </c>
      <c r="E6802" t="s">
        <v>134</v>
      </c>
      <c r="F6802" s="4">
        <v>53084691</v>
      </c>
      <c r="G6802" s="2">
        <v>60.12</v>
      </c>
      <c r="H6802" t="s">
        <v>5792</v>
      </c>
      <c r="N6802" t="s">
        <v>5792</v>
      </c>
      <c r="AD6802" t="str">
        <f t="shared" si="320"/>
        <v xml:space="preserve">ZŠ / MŠ / Jasle </v>
      </c>
    </row>
    <row r="6803" spans="1:30" x14ac:dyDescent="0.3">
      <c r="A6803" s="3">
        <v>45258</v>
      </c>
      <c r="B6803" s="2">
        <f t="shared" si="319"/>
        <v>2023</v>
      </c>
      <c r="C6803" s="2">
        <f t="shared" si="318"/>
        <v>11</v>
      </c>
      <c r="D6803" s="2">
        <v>141</v>
      </c>
      <c r="E6803" t="s">
        <v>134</v>
      </c>
      <c r="F6803" s="4">
        <v>53084691</v>
      </c>
      <c r="G6803" s="2">
        <v>75.739999999999995</v>
      </c>
      <c r="H6803" t="s">
        <v>5792</v>
      </c>
      <c r="N6803" t="s">
        <v>5792</v>
      </c>
      <c r="AD6803" t="str">
        <f t="shared" si="320"/>
        <v xml:space="preserve">ZŠ / MŠ / Jasle </v>
      </c>
    </row>
    <row r="6804" spans="1:30" x14ac:dyDescent="0.3">
      <c r="A6804" s="3">
        <v>45251</v>
      </c>
      <c r="B6804" s="2">
        <f t="shared" si="319"/>
        <v>2023</v>
      </c>
      <c r="C6804" s="2">
        <f t="shared" si="318"/>
        <v>11</v>
      </c>
      <c r="D6804" s="2">
        <v>139</v>
      </c>
      <c r="E6804" t="s">
        <v>134</v>
      </c>
      <c r="F6804" s="4">
        <v>53084691</v>
      </c>
      <c r="G6804" s="2">
        <v>86.17</v>
      </c>
      <c r="H6804" t="s">
        <v>5792</v>
      </c>
      <c r="N6804" t="s">
        <v>5792</v>
      </c>
      <c r="AD6804" t="str">
        <f t="shared" si="320"/>
        <v xml:space="preserve">ZŠ / MŠ / Jasle </v>
      </c>
    </row>
    <row r="6805" spans="1:30" x14ac:dyDescent="0.3">
      <c r="A6805" s="3">
        <v>45244</v>
      </c>
      <c r="B6805" s="2">
        <f t="shared" si="319"/>
        <v>2023</v>
      </c>
      <c r="C6805" s="2">
        <f t="shared" si="318"/>
        <v>11</v>
      </c>
      <c r="D6805" s="2">
        <v>138</v>
      </c>
      <c r="E6805" t="s">
        <v>134</v>
      </c>
      <c r="F6805" s="4">
        <v>53084691</v>
      </c>
      <c r="G6805" s="2">
        <v>110.37</v>
      </c>
      <c r="H6805" t="s">
        <v>5792</v>
      </c>
      <c r="N6805" t="s">
        <v>5792</v>
      </c>
      <c r="AD6805" t="str">
        <f t="shared" si="320"/>
        <v xml:space="preserve">ZŠ / MŠ / Jasle </v>
      </c>
    </row>
    <row r="6806" spans="1:30" x14ac:dyDescent="0.3">
      <c r="A6806" s="3">
        <v>45232</v>
      </c>
      <c r="B6806" s="2">
        <f t="shared" si="319"/>
        <v>2023</v>
      </c>
      <c r="C6806" s="2">
        <f t="shared" si="318"/>
        <v>11</v>
      </c>
      <c r="D6806" s="2">
        <v>131</v>
      </c>
      <c r="E6806" t="s">
        <v>134</v>
      </c>
      <c r="F6806" s="4">
        <v>53084691</v>
      </c>
      <c r="G6806" s="2">
        <v>102.41</v>
      </c>
      <c r="H6806" t="s">
        <v>5792</v>
      </c>
      <c r="N6806" t="s">
        <v>5792</v>
      </c>
      <c r="AD6806" t="str">
        <f t="shared" si="320"/>
        <v xml:space="preserve">ZŠ / MŠ / Jasle </v>
      </c>
    </row>
    <row r="6807" spans="1:30" x14ac:dyDescent="0.3">
      <c r="A6807" s="3">
        <v>45229</v>
      </c>
      <c r="B6807" s="2">
        <f t="shared" si="319"/>
        <v>2023</v>
      </c>
      <c r="C6807" s="2">
        <f t="shared" si="318"/>
        <v>10</v>
      </c>
      <c r="D6807" s="2">
        <v>128</v>
      </c>
      <c r="E6807" t="s">
        <v>134</v>
      </c>
      <c r="F6807" s="4">
        <v>53084691</v>
      </c>
      <c r="G6807" s="2">
        <v>117.72</v>
      </c>
      <c r="H6807" t="s">
        <v>5792</v>
      </c>
      <c r="N6807" t="s">
        <v>5792</v>
      </c>
      <c r="AD6807" t="str">
        <f t="shared" si="320"/>
        <v xml:space="preserve">ZŠ / MŠ / Jasle </v>
      </c>
    </row>
    <row r="6808" spans="1:30" x14ac:dyDescent="0.3">
      <c r="A6808" s="3">
        <v>45223</v>
      </c>
      <c r="B6808" s="2">
        <f t="shared" si="319"/>
        <v>2023</v>
      </c>
      <c r="C6808" s="2">
        <f t="shared" si="318"/>
        <v>10</v>
      </c>
      <c r="D6808" s="2">
        <v>121</v>
      </c>
      <c r="E6808" t="s">
        <v>134</v>
      </c>
      <c r="F6808" s="4">
        <v>53084691</v>
      </c>
      <c r="G6808" s="2">
        <v>96.77</v>
      </c>
      <c r="H6808" t="s">
        <v>5792</v>
      </c>
      <c r="N6808" t="s">
        <v>5792</v>
      </c>
      <c r="AD6808" t="str">
        <f t="shared" si="320"/>
        <v xml:space="preserve">ZŠ / MŠ / Jasle </v>
      </c>
    </row>
    <row r="6809" spans="1:30" x14ac:dyDescent="0.3">
      <c r="A6809" s="3">
        <v>45223</v>
      </c>
      <c r="B6809" s="2">
        <f t="shared" si="319"/>
        <v>2023</v>
      </c>
      <c r="C6809" s="2">
        <f t="shared" si="318"/>
        <v>10</v>
      </c>
      <c r="D6809" s="2">
        <v>125</v>
      </c>
      <c r="E6809" t="s">
        <v>134</v>
      </c>
      <c r="F6809" s="4">
        <v>53084691</v>
      </c>
      <c r="G6809" s="2">
        <v>60.69</v>
      </c>
      <c r="H6809" t="s">
        <v>5792</v>
      </c>
      <c r="N6809" t="s">
        <v>5792</v>
      </c>
      <c r="AD6809" t="str">
        <f t="shared" si="320"/>
        <v xml:space="preserve">ZŠ / MŠ / Jasle </v>
      </c>
    </row>
    <row r="6810" spans="1:30" x14ac:dyDescent="0.3">
      <c r="A6810" s="3">
        <v>45208</v>
      </c>
      <c r="B6810" s="2">
        <f t="shared" si="319"/>
        <v>2023</v>
      </c>
      <c r="C6810" s="2">
        <f t="shared" si="318"/>
        <v>10</v>
      </c>
      <c r="D6810" s="2">
        <v>119</v>
      </c>
      <c r="E6810" t="s">
        <v>134</v>
      </c>
      <c r="F6810" s="4">
        <v>53084691</v>
      </c>
      <c r="G6810" s="2">
        <v>55.57</v>
      </c>
      <c r="H6810" t="s">
        <v>5792</v>
      </c>
      <c r="N6810" t="s">
        <v>5792</v>
      </c>
      <c r="AD6810" t="str">
        <f t="shared" si="320"/>
        <v xml:space="preserve">ZŠ / MŠ / Jasle </v>
      </c>
    </row>
    <row r="6811" spans="1:30" x14ac:dyDescent="0.3">
      <c r="A6811" s="3">
        <v>45196</v>
      </c>
      <c r="B6811" s="2">
        <f t="shared" si="319"/>
        <v>2023</v>
      </c>
      <c r="C6811" s="2">
        <f t="shared" si="318"/>
        <v>9</v>
      </c>
      <c r="D6811" s="2">
        <v>116</v>
      </c>
      <c r="E6811" t="s">
        <v>134</v>
      </c>
      <c r="F6811" s="4">
        <v>53084691</v>
      </c>
      <c r="G6811" s="2">
        <v>61.68</v>
      </c>
      <c r="H6811" t="s">
        <v>5792</v>
      </c>
      <c r="N6811" t="s">
        <v>5792</v>
      </c>
      <c r="AD6811" t="str">
        <f t="shared" si="320"/>
        <v xml:space="preserve">ZŠ / MŠ / Jasle </v>
      </c>
    </row>
    <row r="6812" spans="1:30" x14ac:dyDescent="0.3">
      <c r="A6812" s="3">
        <v>45195</v>
      </c>
      <c r="B6812" s="2">
        <f t="shared" si="319"/>
        <v>2023</v>
      </c>
      <c r="C6812" s="2">
        <f t="shared" si="318"/>
        <v>9</v>
      </c>
      <c r="D6812" s="2">
        <v>113</v>
      </c>
      <c r="E6812" t="s">
        <v>134</v>
      </c>
      <c r="F6812" s="4">
        <v>53084691</v>
      </c>
      <c r="G6812" s="2">
        <v>80.33</v>
      </c>
      <c r="H6812" t="s">
        <v>5792</v>
      </c>
      <c r="N6812" t="s">
        <v>5792</v>
      </c>
      <c r="AD6812" t="str">
        <f t="shared" si="320"/>
        <v xml:space="preserve">ZŠ / MŠ / Jasle </v>
      </c>
    </row>
    <row r="6813" spans="1:30" x14ac:dyDescent="0.3">
      <c r="A6813" s="3">
        <v>45189</v>
      </c>
      <c r="B6813" s="2">
        <f t="shared" si="319"/>
        <v>2023</v>
      </c>
      <c r="C6813" s="2">
        <f t="shared" si="318"/>
        <v>9</v>
      </c>
      <c r="D6813" s="2">
        <v>108</v>
      </c>
      <c r="E6813" t="s">
        <v>134</v>
      </c>
      <c r="F6813" s="4">
        <v>53084691</v>
      </c>
      <c r="G6813" s="2">
        <v>76.33</v>
      </c>
      <c r="H6813" t="s">
        <v>5792</v>
      </c>
      <c r="N6813" t="s">
        <v>5792</v>
      </c>
      <c r="AD6813" t="str">
        <f t="shared" si="320"/>
        <v xml:space="preserve">ZŠ / MŠ / Jasle </v>
      </c>
    </row>
    <row r="6814" spans="1:30" x14ac:dyDescent="0.3">
      <c r="A6814" s="3">
        <v>45148</v>
      </c>
      <c r="B6814" s="2">
        <f t="shared" si="319"/>
        <v>2023</v>
      </c>
      <c r="C6814" s="2">
        <f t="shared" si="318"/>
        <v>8</v>
      </c>
      <c r="D6814" s="2">
        <v>106</v>
      </c>
      <c r="E6814" t="s">
        <v>134</v>
      </c>
      <c r="F6814" s="4">
        <v>53084691</v>
      </c>
      <c r="G6814" s="2">
        <v>16.32</v>
      </c>
      <c r="H6814" t="s">
        <v>5792</v>
      </c>
      <c r="N6814" t="s">
        <v>5792</v>
      </c>
      <c r="AD6814" t="str">
        <f t="shared" si="320"/>
        <v xml:space="preserve">ZŠ / MŠ / Jasle </v>
      </c>
    </row>
    <row r="6815" spans="1:30" x14ac:dyDescent="0.3">
      <c r="A6815" s="3">
        <v>45132</v>
      </c>
      <c r="B6815" s="2">
        <f t="shared" si="319"/>
        <v>2023</v>
      </c>
      <c r="C6815" s="2">
        <f t="shared" si="318"/>
        <v>7</v>
      </c>
      <c r="D6815" s="2">
        <v>98</v>
      </c>
      <c r="E6815" t="s">
        <v>134</v>
      </c>
      <c r="F6815" s="4">
        <v>53084691</v>
      </c>
      <c r="G6815" s="2">
        <v>85.16</v>
      </c>
      <c r="H6815" t="s">
        <v>5792</v>
      </c>
      <c r="N6815" t="s">
        <v>5792</v>
      </c>
      <c r="AD6815" t="str">
        <f t="shared" si="320"/>
        <v xml:space="preserve">ZŠ / MŠ / Jasle </v>
      </c>
    </row>
    <row r="6816" spans="1:30" x14ac:dyDescent="0.3">
      <c r="A6816" s="3">
        <v>45132</v>
      </c>
      <c r="B6816" s="2">
        <f t="shared" si="319"/>
        <v>2023</v>
      </c>
      <c r="C6816" s="2">
        <f t="shared" si="318"/>
        <v>7</v>
      </c>
      <c r="D6816" s="2">
        <v>94</v>
      </c>
      <c r="E6816" t="s">
        <v>134</v>
      </c>
      <c r="F6816" s="4">
        <v>53084691</v>
      </c>
      <c r="G6816" s="2">
        <v>152.16999999999999</v>
      </c>
      <c r="H6816" t="s">
        <v>5792</v>
      </c>
      <c r="N6816" t="s">
        <v>5792</v>
      </c>
      <c r="AD6816" t="str">
        <f t="shared" si="320"/>
        <v xml:space="preserve">ZŠ / MŠ / Jasle </v>
      </c>
    </row>
    <row r="6817" spans="1:30" x14ac:dyDescent="0.3">
      <c r="A6817" s="3">
        <v>45127</v>
      </c>
      <c r="B6817" s="2">
        <f t="shared" si="319"/>
        <v>2023</v>
      </c>
      <c r="C6817" s="2">
        <f t="shared" si="318"/>
        <v>7</v>
      </c>
      <c r="D6817" s="2">
        <v>90</v>
      </c>
      <c r="E6817" t="s">
        <v>134</v>
      </c>
      <c r="F6817" s="4">
        <v>53084691</v>
      </c>
      <c r="G6817" s="2">
        <v>136.54</v>
      </c>
      <c r="H6817" t="s">
        <v>5792</v>
      </c>
      <c r="N6817" t="s">
        <v>5792</v>
      </c>
      <c r="AD6817" t="str">
        <f t="shared" si="320"/>
        <v xml:space="preserve">ZŠ / MŠ / Jasle </v>
      </c>
    </row>
    <row r="6818" spans="1:30" x14ac:dyDescent="0.3">
      <c r="A6818" s="3">
        <v>45120</v>
      </c>
      <c r="B6818" s="2">
        <f t="shared" si="319"/>
        <v>2023</v>
      </c>
      <c r="C6818" s="2">
        <f t="shared" si="318"/>
        <v>7</v>
      </c>
      <c r="D6818" s="2">
        <v>79</v>
      </c>
      <c r="E6818" t="s">
        <v>134</v>
      </c>
      <c r="F6818" s="4">
        <v>53084691</v>
      </c>
      <c r="G6818" s="2">
        <v>120.86</v>
      </c>
      <c r="H6818" t="s">
        <v>5792</v>
      </c>
      <c r="N6818" t="s">
        <v>5792</v>
      </c>
      <c r="AD6818" t="str">
        <f t="shared" si="320"/>
        <v xml:space="preserve">ZŠ / MŠ / Jasle </v>
      </c>
    </row>
    <row r="6819" spans="1:30" x14ac:dyDescent="0.3">
      <c r="A6819" s="3">
        <v>45113</v>
      </c>
      <c r="B6819" s="2">
        <f t="shared" si="319"/>
        <v>2023</v>
      </c>
      <c r="C6819" s="2">
        <f t="shared" si="318"/>
        <v>7</v>
      </c>
      <c r="D6819" s="2">
        <v>88</v>
      </c>
      <c r="E6819" t="s">
        <v>134</v>
      </c>
      <c r="F6819" s="4">
        <v>53084691</v>
      </c>
      <c r="G6819" s="2">
        <v>129.04</v>
      </c>
      <c r="H6819" t="s">
        <v>5792</v>
      </c>
      <c r="N6819" t="s">
        <v>5792</v>
      </c>
      <c r="AD6819" t="str">
        <f t="shared" si="320"/>
        <v xml:space="preserve">ZŠ / MŠ / Jasle </v>
      </c>
    </row>
    <row r="6820" spans="1:30" x14ac:dyDescent="0.3">
      <c r="A6820" s="3">
        <v>45105</v>
      </c>
      <c r="B6820" s="2">
        <f t="shared" si="319"/>
        <v>2023</v>
      </c>
      <c r="C6820" s="2">
        <f t="shared" si="318"/>
        <v>6</v>
      </c>
      <c r="D6820" s="2">
        <v>74</v>
      </c>
      <c r="E6820" t="s">
        <v>134</v>
      </c>
      <c r="F6820" s="4">
        <v>53084691</v>
      </c>
      <c r="G6820" s="2">
        <v>117.2</v>
      </c>
      <c r="H6820" t="s">
        <v>5792</v>
      </c>
      <c r="N6820" t="s">
        <v>5792</v>
      </c>
      <c r="AD6820" t="str">
        <f t="shared" si="320"/>
        <v xml:space="preserve">ZŠ / MŠ / Jasle </v>
      </c>
    </row>
    <row r="6821" spans="1:30" x14ac:dyDescent="0.3">
      <c r="A6821" s="3">
        <v>45105</v>
      </c>
      <c r="B6821" s="2">
        <f t="shared" si="319"/>
        <v>2023</v>
      </c>
      <c r="C6821" s="2">
        <f t="shared" si="318"/>
        <v>6</v>
      </c>
      <c r="D6821" s="2">
        <v>67</v>
      </c>
      <c r="E6821" t="s">
        <v>134</v>
      </c>
      <c r="F6821" s="4">
        <v>53084691</v>
      </c>
      <c r="G6821" s="2">
        <v>170.59</v>
      </c>
      <c r="H6821" t="s">
        <v>5792</v>
      </c>
      <c r="N6821" t="s">
        <v>5792</v>
      </c>
      <c r="AD6821" t="str">
        <f t="shared" si="320"/>
        <v xml:space="preserve">ZŠ / MŠ / Jasle </v>
      </c>
    </row>
    <row r="6822" spans="1:30" x14ac:dyDescent="0.3">
      <c r="A6822" s="3">
        <v>45103</v>
      </c>
      <c r="B6822" s="2">
        <f t="shared" si="319"/>
        <v>2023</v>
      </c>
      <c r="C6822" s="2">
        <f t="shared" si="318"/>
        <v>6</v>
      </c>
      <c r="D6822" s="2">
        <v>69</v>
      </c>
      <c r="E6822" t="s">
        <v>134</v>
      </c>
      <c r="F6822" s="4">
        <v>53084691</v>
      </c>
      <c r="G6822" s="2">
        <v>93.31</v>
      </c>
      <c r="H6822" t="s">
        <v>5792</v>
      </c>
      <c r="N6822" t="s">
        <v>5792</v>
      </c>
      <c r="AD6822" t="str">
        <f t="shared" si="320"/>
        <v xml:space="preserve">ZŠ / MŠ / Jasle </v>
      </c>
    </row>
    <row r="6823" spans="1:30" x14ac:dyDescent="0.3">
      <c r="A6823" s="3">
        <v>45090</v>
      </c>
      <c r="B6823" s="2">
        <f t="shared" si="319"/>
        <v>2023</v>
      </c>
      <c r="C6823" s="2">
        <f t="shared" si="318"/>
        <v>6</v>
      </c>
      <c r="D6823" s="2">
        <v>63</v>
      </c>
      <c r="E6823" t="s">
        <v>134</v>
      </c>
      <c r="F6823" s="4">
        <v>53084691</v>
      </c>
      <c r="G6823" s="2">
        <v>128.34</v>
      </c>
      <c r="H6823" t="s">
        <v>5792</v>
      </c>
      <c r="N6823" t="s">
        <v>5792</v>
      </c>
      <c r="AD6823" t="str">
        <f t="shared" si="320"/>
        <v xml:space="preserve">ZŠ / MŠ / Jasle </v>
      </c>
    </row>
    <row r="6824" spans="1:30" x14ac:dyDescent="0.3">
      <c r="A6824" s="3">
        <v>45082</v>
      </c>
      <c r="B6824" s="2">
        <f t="shared" si="319"/>
        <v>2023</v>
      </c>
      <c r="C6824" s="2">
        <f t="shared" si="318"/>
        <v>6</v>
      </c>
      <c r="D6824" s="2">
        <v>59</v>
      </c>
      <c r="E6824" t="s">
        <v>134</v>
      </c>
      <c r="F6824" s="4">
        <v>53084691</v>
      </c>
      <c r="G6824" s="2">
        <v>100.65</v>
      </c>
      <c r="H6824" t="s">
        <v>5792</v>
      </c>
      <c r="N6824" t="s">
        <v>5792</v>
      </c>
      <c r="AD6824" t="str">
        <f t="shared" si="320"/>
        <v xml:space="preserve">ZŠ / MŠ / Jasle </v>
      </c>
    </row>
    <row r="6825" spans="1:30" x14ac:dyDescent="0.3">
      <c r="A6825" s="3">
        <v>45075</v>
      </c>
      <c r="B6825" s="2">
        <f t="shared" si="319"/>
        <v>2023</v>
      </c>
      <c r="C6825" s="2">
        <f t="shared" si="318"/>
        <v>5</v>
      </c>
      <c r="D6825" s="2">
        <v>57</v>
      </c>
      <c r="E6825" t="s">
        <v>134</v>
      </c>
      <c r="F6825" s="4">
        <v>53084691</v>
      </c>
      <c r="G6825" s="2">
        <v>124.66</v>
      </c>
      <c r="H6825" t="s">
        <v>5792</v>
      </c>
      <c r="N6825" t="s">
        <v>5792</v>
      </c>
      <c r="AD6825" t="str">
        <f t="shared" si="320"/>
        <v xml:space="preserve">ZŠ / MŠ / Jasle </v>
      </c>
    </row>
    <row r="6826" spans="1:30" x14ac:dyDescent="0.3">
      <c r="A6826" s="3">
        <v>45064</v>
      </c>
      <c r="B6826" s="2">
        <f t="shared" si="319"/>
        <v>2023</v>
      </c>
      <c r="C6826" s="2">
        <f t="shared" si="318"/>
        <v>5</v>
      </c>
      <c r="D6826" s="2">
        <v>53</v>
      </c>
      <c r="E6826" t="s">
        <v>134</v>
      </c>
      <c r="F6826" s="4">
        <v>53084691</v>
      </c>
      <c r="G6826" s="2">
        <v>143.28</v>
      </c>
      <c r="H6826" t="s">
        <v>5792</v>
      </c>
      <c r="N6826" t="s">
        <v>5792</v>
      </c>
      <c r="AD6826" t="str">
        <f t="shared" si="320"/>
        <v xml:space="preserve">ZŠ / MŠ / Jasle </v>
      </c>
    </row>
    <row r="6827" spans="1:30" x14ac:dyDescent="0.3">
      <c r="A6827" s="3">
        <v>45064</v>
      </c>
      <c r="B6827" s="2">
        <f t="shared" si="319"/>
        <v>2023</v>
      </c>
      <c r="C6827" s="2">
        <f t="shared" si="318"/>
        <v>5</v>
      </c>
      <c r="D6827" s="2">
        <v>51</v>
      </c>
      <c r="E6827" t="s">
        <v>134</v>
      </c>
      <c r="F6827" s="4">
        <v>53084691</v>
      </c>
      <c r="G6827" s="2">
        <v>92.61</v>
      </c>
      <c r="H6827" t="s">
        <v>5792</v>
      </c>
      <c r="N6827" t="s">
        <v>5792</v>
      </c>
      <c r="AD6827" t="str">
        <f t="shared" si="320"/>
        <v xml:space="preserve">ZŠ / MŠ / Jasle </v>
      </c>
    </row>
    <row r="6828" spans="1:30" x14ac:dyDescent="0.3">
      <c r="A6828" s="3">
        <v>45048</v>
      </c>
      <c r="B6828" s="2">
        <f t="shared" si="319"/>
        <v>2023</v>
      </c>
      <c r="C6828" s="2">
        <f t="shared" si="318"/>
        <v>5</v>
      </c>
      <c r="D6828" s="2">
        <v>43</v>
      </c>
      <c r="E6828" t="s">
        <v>134</v>
      </c>
      <c r="F6828" s="4">
        <v>53084691</v>
      </c>
      <c r="G6828" s="2">
        <v>117.94</v>
      </c>
      <c r="H6828" t="s">
        <v>5792</v>
      </c>
      <c r="N6828" t="s">
        <v>5792</v>
      </c>
      <c r="AD6828" t="str">
        <f t="shared" si="320"/>
        <v xml:space="preserve">ZŠ / MŠ / Jasle </v>
      </c>
    </row>
    <row r="6829" spans="1:30" x14ac:dyDescent="0.3">
      <c r="A6829" s="3">
        <v>45040</v>
      </c>
      <c r="B6829" s="2">
        <f t="shared" si="319"/>
        <v>2023</v>
      </c>
      <c r="C6829" s="2">
        <f t="shared" si="318"/>
        <v>4</v>
      </c>
      <c r="D6829" s="2">
        <v>37</v>
      </c>
      <c r="E6829" t="s">
        <v>134</v>
      </c>
      <c r="F6829" s="4">
        <v>53084691</v>
      </c>
      <c r="G6829" s="2">
        <v>119.71</v>
      </c>
      <c r="H6829" t="s">
        <v>5792</v>
      </c>
      <c r="N6829" t="s">
        <v>5792</v>
      </c>
      <c r="AD6829" t="str">
        <f t="shared" si="320"/>
        <v xml:space="preserve">ZŠ / MŠ / Jasle </v>
      </c>
    </row>
    <row r="6830" spans="1:30" x14ac:dyDescent="0.3">
      <c r="A6830" s="3">
        <v>45029</v>
      </c>
      <c r="B6830" s="2">
        <f t="shared" si="319"/>
        <v>2023</v>
      </c>
      <c r="C6830" s="2">
        <f t="shared" si="318"/>
        <v>4</v>
      </c>
      <c r="D6830" s="2">
        <v>32</v>
      </c>
      <c r="E6830" t="s">
        <v>134</v>
      </c>
      <c r="F6830" s="4">
        <v>53084691</v>
      </c>
      <c r="G6830" s="2">
        <v>107.52</v>
      </c>
      <c r="H6830" t="s">
        <v>5792</v>
      </c>
      <c r="N6830" t="s">
        <v>5792</v>
      </c>
      <c r="AD6830" t="str">
        <f t="shared" si="320"/>
        <v xml:space="preserve">ZŠ / MŠ / Jasle </v>
      </c>
    </row>
    <row r="6831" spans="1:30" x14ac:dyDescent="0.3">
      <c r="A6831" s="3">
        <v>45028</v>
      </c>
      <c r="B6831" s="2">
        <f t="shared" si="319"/>
        <v>2023</v>
      </c>
      <c r="C6831" s="2">
        <f t="shared" si="318"/>
        <v>4</v>
      </c>
      <c r="D6831" s="2">
        <v>30</v>
      </c>
      <c r="E6831" t="s">
        <v>134</v>
      </c>
      <c r="F6831" s="4">
        <v>53084691</v>
      </c>
      <c r="G6831" s="2">
        <v>78.16</v>
      </c>
      <c r="H6831" t="s">
        <v>5792</v>
      </c>
      <c r="N6831" t="s">
        <v>5792</v>
      </c>
      <c r="AD6831" t="str">
        <f t="shared" si="320"/>
        <v xml:space="preserve">ZŠ / MŠ / Jasle </v>
      </c>
    </row>
    <row r="6832" spans="1:30" x14ac:dyDescent="0.3">
      <c r="A6832" s="3">
        <v>45019</v>
      </c>
      <c r="B6832" s="2">
        <f t="shared" si="319"/>
        <v>2023</v>
      </c>
      <c r="C6832" s="2">
        <f t="shared" si="318"/>
        <v>4</v>
      </c>
      <c r="D6832" s="2">
        <v>26</v>
      </c>
      <c r="E6832" t="s">
        <v>134</v>
      </c>
      <c r="F6832" s="4">
        <v>53084691</v>
      </c>
      <c r="G6832" s="2">
        <v>70.099999999999994</v>
      </c>
      <c r="H6832" t="s">
        <v>5792</v>
      </c>
      <c r="N6832" t="s">
        <v>5792</v>
      </c>
      <c r="AD6832" t="str">
        <f t="shared" si="320"/>
        <v xml:space="preserve">ZŠ / MŠ / Jasle </v>
      </c>
    </row>
    <row r="6833" spans="1:30" x14ac:dyDescent="0.3">
      <c r="A6833" s="3">
        <v>45012</v>
      </c>
      <c r="B6833" s="2">
        <f t="shared" si="319"/>
        <v>2023</v>
      </c>
      <c r="C6833" s="2">
        <f t="shared" si="318"/>
        <v>3</v>
      </c>
      <c r="D6833" s="2">
        <v>22</v>
      </c>
      <c r="E6833" t="s">
        <v>134</v>
      </c>
      <c r="F6833" s="4">
        <v>53084691</v>
      </c>
      <c r="G6833" s="2">
        <v>71.8</v>
      </c>
      <c r="H6833" t="s">
        <v>5792</v>
      </c>
      <c r="N6833" t="s">
        <v>5792</v>
      </c>
      <c r="AD6833" t="str">
        <f t="shared" si="320"/>
        <v xml:space="preserve">ZŠ / MŠ / Jasle </v>
      </c>
    </row>
    <row r="6834" spans="1:30" x14ac:dyDescent="0.3">
      <c r="A6834" s="3">
        <v>45005</v>
      </c>
      <c r="B6834" s="2">
        <f t="shared" si="319"/>
        <v>2023</v>
      </c>
      <c r="C6834" s="2">
        <f t="shared" si="318"/>
        <v>3</v>
      </c>
      <c r="D6834" s="2">
        <v>19</v>
      </c>
      <c r="E6834" t="s">
        <v>134</v>
      </c>
      <c r="F6834" s="4">
        <v>53084691</v>
      </c>
      <c r="G6834" s="2">
        <v>114.48</v>
      </c>
      <c r="H6834" t="s">
        <v>5792</v>
      </c>
      <c r="N6834" t="s">
        <v>5792</v>
      </c>
      <c r="AD6834" t="str">
        <f t="shared" si="320"/>
        <v xml:space="preserve">ZŠ / MŠ / Jasle </v>
      </c>
    </row>
    <row r="6835" spans="1:30" x14ac:dyDescent="0.3">
      <c r="A6835" s="3">
        <v>45000</v>
      </c>
      <c r="B6835" s="2">
        <f t="shared" si="319"/>
        <v>2023</v>
      </c>
      <c r="C6835" s="2">
        <f t="shared" si="318"/>
        <v>3</v>
      </c>
      <c r="D6835" s="2">
        <v>13</v>
      </c>
      <c r="E6835" t="s">
        <v>134</v>
      </c>
      <c r="F6835" s="4">
        <v>53084691</v>
      </c>
      <c r="G6835" s="2">
        <v>106.18</v>
      </c>
      <c r="H6835" t="s">
        <v>5792</v>
      </c>
      <c r="N6835" t="s">
        <v>5792</v>
      </c>
      <c r="AD6835" t="str">
        <f t="shared" si="320"/>
        <v xml:space="preserve">ZŠ / MŠ / Jasle </v>
      </c>
    </row>
    <row r="6836" spans="1:30" x14ac:dyDescent="0.3">
      <c r="A6836" s="3">
        <v>44994</v>
      </c>
      <c r="B6836" s="2">
        <f t="shared" si="319"/>
        <v>2023</v>
      </c>
      <c r="C6836" s="2">
        <f t="shared" si="318"/>
        <v>3</v>
      </c>
      <c r="D6836" s="2">
        <v>12</v>
      </c>
      <c r="E6836" t="s">
        <v>134</v>
      </c>
      <c r="F6836" s="4">
        <v>53084691</v>
      </c>
      <c r="G6836" s="2">
        <v>86.49</v>
      </c>
      <c r="H6836" t="s">
        <v>5792</v>
      </c>
      <c r="N6836" t="s">
        <v>5792</v>
      </c>
      <c r="AD6836" t="str">
        <f t="shared" si="320"/>
        <v xml:space="preserve">ZŠ / MŠ / Jasle </v>
      </c>
    </row>
    <row r="6837" spans="1:30" x14ac:dyDescent="0.3">
      <c r="A6837" s="3">
        <v>44984</v>
      </c>
      <c r="B6837" s="2">
        <f t="shared" si="319"/>
        <v>2023</v>
      </c>
      <c r="C6837" s="2">
        <f t="shared" si="318"/>
        <v>2</v>
      </c>
      <c r="D6837" s="2">
        <v>6</v>
      </c>
      <c r="E6837" t="s">
        <v>134</v>
      </c>
      <c r="F6837" s="4">
        <v>53084691</v>
      </c>
      <c r="G6837" s="2">
        <v>106.2</v>
      </c>
      <c r="H6837" t="s">
        <v>5792</v>
      </c>
      <c r="N6837" t="s">
        <v>5792</v>
      </c>
      <c r="AD6837" t="str">
        <f t="shared" si="320"/>
        <v xml:space="preserve">ZŠ / MŠ / Jasle </v>
      </c>
    </row>
    <row r="6838" spans="1:30" x14ac:dyDescent="0.3">
      <c r="A6838" s="3">
        <v>44958</v>
      </c>
      <c r="B6838" s="2">
        <f t="shared" si="319"/>
        <v>2023</v>
      </c>
      <c r="C6838" s="2">
        <f t="shared" si="318"/>
        <v>2</v>
      </c>
      <c r="D6838" s="2">
        <v>3</v>
      </c>
      <c r="E6838" t="s">
        <v>134</v>
      </c>
      <c r="F6838" s="4">
        <v>53084691</v>
      </c>
      <c r="G6838" s="2">
        <v>139.33000000000001</v>
      </c>
      <c r="H6838" t="s">
        <v>5792</v>
      </c>
      <c r="N6838" t="s">
        <v>5792</v>
      </c>
      <c r="AD6838" t="str">
        <f t="shared" si="320"/>
        <v xml:space="preserve">ZŠ / MŠ / Jasle </v>
      </c>
    </row>
    <row r="6839" spans="1:30" x14ac:dyDescent="0.3">
      <c r="A6839" s="3">
        <v>44957</v>
      </c>
      <c r="B6839" s="2">
        <f t="shared" si="319"/>
        <v>2023</v>
      </c>
      <c r="C6839" s="2">
        <f t="shared" si="318"/>
        <v>1</v>
      </c>
      <c r="D6839" s="2">
        <v>2</v>
      </c>
      <c r="E6839" t="s">
        <v>134</v>
      </c>
      <c r="F6839" s="4">
        <v>53084691</v>
      </c>
      <c r="G6839" s="2">
        <v>95.14</v>
      </c>
      <c r="H6839" t="s">
        <v>5792</v>
      </c>
      <c r="N6839" t="s">
        <v>5792</v>
      </c>
      <c r="AD6839" t="str">
        <f t="shared" si="320"/>
        <v xml:space="preserve">ZŠ / MŠ / Jasle </v>
      </c>
    </row>
    <row r="6840" spans="1:30" x14ac:dyDescent="0.3">
      <c r="A6840" s="3">
        <v>45229</v>
      </c>
      <c r="B6840" s="2">
        <f t="shared" si="319"/>
        <v>2023</v>
      </c>
      <c r="C6840" s="2">
        <f t="shared" si="318"/>
        <v>10</v>
      </c>
      <c r="D6840" s="2">
        <v>1216</v>
      </c>
      <c r="E6840" t="s">
        <v>671</v>
      </c>
      <c r="F6840" s="4">
        <v>53106563</v>
      </c>
      <c r="G6840" s="2">
        <v>8525.76</v>
      </c>
      <c r="I6840" t="s">
        <v>5792</v>
      </c>
      <c r="Z6840" t="s">
        <v>5792</v>
      </c>
      <c r="AD6840" t="str">
        <f t="shared" si="320"/>
        <v xml:space="preserve">Zeleň a živ. Prostredie </v>
      </c>
    </row>
    <row r="6841" spans="1:30" x14ac:dyDescent="0.3">
      <c r="A6841" s="3">
        <v>45120</v>
      </c>
      <c r="B6841" s="2">
        <f t="shared" si="319"/>
        <v>2023</v>
      </c>
      <c r="C6841" s="2">
        <f t="shared" si="318"/>
        <v>7</v>
      </c>
      <c r="D6841" s="2">
        <v>631</v>
      </c>
      <c r="E6841" t="s">
        <v>1324</v>
      </c>
      <c r="F6841" s="4">
        <v>53188799</v>
      </c>
      <c r="G6841" s="2">
        <v>9291.2999999999993</v>
      </c>
      <c r="I6841" t="s">
        <v>5792</v>
      </c>
      <c r="K6841" t="s">
        <v>5792</v>
      </c>
      <c r="AD6841" t="str">
        <f t="shared" si="320"/>
        <v xml:space="preserve">Investícia a údržba majetku </v>
      </c>
    </row>
    <row r="6842" spans="1:30" x14ac:dyDescent="0.3">
      <c r="A6842" s="3">
        <v>45274</v>
      </c>
      <c r="B6842" s="2">
        <f t="shared" si="319"/>
        <v>2023</v>
      </c>
      <c r="C6842" s="2">
        <f t="shared" si="318"/>
        <v>12</v>
      </c>
      <c r="D6842" s="2">
        <v>1305</v>
      </c>
      <c r="E6842" t="s">
        <v>329</v>
      </c>
      <c r="F6842" s="4">
        <v>53247221</v>
      </c>
      <c r="G6842" s="2">
        <v>3000</v>
      </c>
      <c r="I6842" t="s">
        <v>5792</v>
      </c>
      <c r="K6842" t="s">
        <v>5792</v>
      </c>
      <c r="AD6842" t="str">
        <f t="shared" si="320"/>
        <v xml:space="preserve">Investícia a údržba majetku </v>
      </c>
    </row>
    <row r="6843" spans="1:30" x14ac:dyDescent="0.3">
      <c r="A6843" s="3">
        <v>45260</v>
      </c>
      <c r="B6843" s="2">
        <f t="shared" si="319"/>
        <v>2023</v>
      </c>
      <c r="C6843" s="2">
        <f t="shared" si="318"/>
        <v>11</v>
      </c>
      <c r="D6843" s="2">
        <v>1304</v>
      </c>
      <c r="E6843" t="s">
        <v>456</v>
      </c>
      <c r="F6843" s="4">
        <v>53247221</v>
      </c>
      <c r="G6843" s="2">
        <v>4950</v>
      </c>
      <c r="I6843" t="s">
        <v>5792</v>
      </c>
      <c r="K6843" t="s">
        <v>5792</v>
      </c>
      <c r="AD6843" t="str">
        <f t="shared" si="320"/>
        <v xml:space="preserve">Investícia a údržba majetku </v>
      </c>
    </row>
    <row r="6844" spans="1:30" x14ac:dyDescent="0.3">
      <c r="A6844" s="3">
        <v>45223</v>
      </c>
      <c r="B6844" s="2">
        <f t="shared" si="319"/>
        <v>2023</v>
      </c>
      <c r="C6844" s="2">
        <f t="shared" si="318"/>
        <v>10</v>
      </c>
      <c r="D6844" s="2">
        <v>1092</v>
      </c>
      <c r="E6844" t="s">
        <v>703</v>
      </c>
      <c r="F6844" s="4">
        <v>53247221</v>
      </c>
      <c r="G6844" s="2">
        <v>4899</v>
      </c>
      <c r="I6844" t="s">
        <v>5792</v>
      </c>
      <c r="K6844" t="s">
        <v>5792</v>
      </c>
      <c r="AD6844" t="str">
        <f t="shared" si="320"/>
        <v xml:space="preserve">Investícia a údržba majetku </v>
      </c>
    </row>
    <row r="6845" spans="1:30" x14ac:dyDescent="0.3">
      <c r="A6845" s="3">
        <v>45077</v>
      </c>
      <c r="B6845" s="2">
        <f t="shared" si="319"/>
        <v>2023</v>
      </c>
      <c r="C6845" s="2">
        <f t="shared" si="318"/>
        <v>5</v>
      </c>
      <c r="D6845" s="2">
        <v>530</v>
      </c>
      <c r="E6845" t="s">
        <v>1527</v>
      </c>
      <c r="F6845" s="4">
        <v>53269888</v>
      </c>
      <c r="G6845" s="2">
        <v>432</v>
      </c>
      <c r="I6845" t="s">
        <v>5792</v>
      </c>
      <c r="R6845" t="s">
        <v>5792</v>
      </c>
      <c r="X6845" t="s">
        <v>5792</v>
      </c>
      <c r="AD6845" t="str">
        <f t="shared" si="320"/>
        <v xml:space="preserve">Právne a porad. služby Školenia, konferencie, semináre, časopisy </v>
      </c>
    </row>
    <row r="6846" spans="1:30" x14ac:dyDescent="0.3">
      <c r="A6846" s="3">
        <v>44733</v>
      </c>
      <c r="B6846" s="2">
        <f t="shared" si="319"/>
        <v>2022</v>
      </c>
      <c r="C6846" s="2">
        <f t="shared" si="318"/>
        <v>6</v>
      </c>
      <c r="D6846">
        <v>1976</v>
      </c>
      <c r="E6846" t="s">
        <v>3198</v>
      </c>
      <c r="F6846" s="4">
        <v>53310853</v>
      </c>
      <c r="G6846" s="2">
        <v>5988</v>
      </c>
      <c r="I6846" t="s">
        <v>5792</v>
      </c>
      <c r="Z6846" t="s">
        <v>5792</v>
      </c>
      <c r="AD6846" t="str">
        <f t="shared" si="320"/>
        <v xml:space="preserve">Zeleň a živ. Prostredie </v>
      </c>
    </row>
    <row r="6847" spans="1:30" x14ac:dyDescent="0.3">
      <c r="A6847" s="3">
        <v>44694</v>
      </c>
      <c r="B6847" s="2">
        <f t="shared" si="319"/>
        <v>2022</v>
      </c>
      <c r="C6847" s="2">
        <f t="shared" si="318"/>
        <v>5</v>
      </c>
      <c r="D6847">
        <v>536</v>
      </c>
      <c r="E6847" t="s">
        <v>3374</v>
      </c>
      <c r="F6847" s="4">
        <v>53342291</v>
      </c>
      <c r="G6847" s="2">
        <v>3600</v>
      </c>
      <c r="I6847" t="s">
        <v>5792</v>
      </c>
      <c r="Z6847" t="s">
        <v>5792</v>
      </c>
      <c r="AD6847" t="str">
        <f t="shared" si="320"/>
        <v xml:space="preserve">Zeleň a živ. Prostredie </v>
      </c>
    </row>
    <row r="6848" spans="1:30" x14ac:dyDescent="0.3">
      <c r="A6848" s="3">
        <v>44412</v>
      </c>
      <c r="B6848" s="2">
        <f t="shared" si="319"/>
        <v>2021</v>
      </c>
      <c r="C6848" s="2">
        <f t="shared" si="318"/>
        <v>8</v>
      </c>
      <c r="D6848" s="2">
        <v>1031</v>
      </c>
      <c r="E6848" t="s">
        <v>4803</v>
      </c>
      <c r="F6848" s="4">
        <v>53342291</v>
      </c>
      <c r="G6848" s="2">
        <v>3600</v>
      </c>
      <c r="I6848" t="s">
        <v>5792</v>
      </c>
      <c r="Z6848" t="s">
        <v>5792</v>
      </c>
      <c r="AD6848" t="str">
        <f t="shared" si="320"/>
        <v xml:space="preserve">Zeleň a živ. Prostredie </v>
      </c>
    </row>
    <row r="6849" spans="1:30" x14ac:dyDescent="0.3">
      <c r="A6849" s="3">
        <v>45014</v>
      </c>
      <c r="B6849" s="2">
        <f t="shared" si="319"/>
        <v>2023</v>
      </c>
      <c r="C6849" s="2">
        <f t="shared" si="318"/>
        <v>3</v>
      </c>
      <c r="D6849" s="2">
        <v>151</v>
      </c>
      <c r="E6849" t="s">
        <v>1855</v>
      </c>
      <c r="F6849" s="4">
        <v>53361415</v>
      </c>
      <c r="G6849" s="2">
        <v>600</v>
      </c>
      <c r="I6849" t="s">
        <v>5792</v>
      </c>
      <c r="N6849" t="s">
        <v>5792</v>
      </c>
      <c r="R6849" t="s">
        <v>5792</v>
      </c>
      <c r="AD6849" t="str">
        <f t="shared" si="320"/>
        <v xml:space="preserve">ZŠ / MŠ / Jasle Právne a porad. služby </v>
      </c>
    </row>
    <row r="6850" spans="1:30" x14ac:dyDescent="0.3">
      <c r="A6850" s="3">
        <v>44673</v>
      </c>
      <c r="B6850" s="2">
        <f t="shared" si="319"/>
        <v>2022</v>
      </c>
      <c r="C6850" s="2">
        <f t="shared" ref="C6850:C6914" si="321">MONTH(A6850)</f>
        <v>4</v>
      </c>
      <c r="D6850">
        <v>397</v>
      </c>
      <c r="E6850" t="s">
        <v>3459</v>
      </c>
      <c r="F6850" s="4">
        <v>53361415</v>
      </c>
      <c r="G6850" s="2">
        <v>4820</v>
      </c>
      <c r="I6850" t="s">
        <v>5792</v>
      </c>
      <c r="K6850" t="s">
        <v>5792</v>
      </c>
      <c r="N6850" t="s">
        <v>5792</v>
      </c>
      <c r="AD6850" t="str">
        <f t="shared" si="320"/>
        <v xml:space="preserve">Investícia a údržba majetku ZŠ / MŠ / Jasle </v>
      </c>
    </row>
    <row r="6851" spans="1:30" x14ac:dyDescent="0.3">
      <c r="A6851" s="3">
        <v>44323</v>
      </c>
      <c r="B6851" s="2">
        <f t="shared" ref="B6851:B6915" si="322">YEAR(A6851)</f>
        <v>2021</v>
      </c>
      <c r="C6851" s="2">
        <f t="shared" si="321"/>
        <v>5</v>
      </c>
      <c r="D6851" s="2">
        <v>503</v>
      </c>
      <c r="E6851" t="s">
        <v>5201</v>
      </c>
      <c r="F6851" s="4">
        <v>53361415</v>
      </c>
      <c r="G6851" s="2">
        <v>4820</v>
      </c>
      <c r="I6851" t="s">
        <v>5792</v>
      </c>
      <c r="K6851" t="s">
        <v>5792</v>
      </c>
      <c r="N6851" t="s">
        <v>5792</v>
      </c>
      <c r="AD6851" t="str">
        <f t="shared" ref="AD6851:AD6914" si="323">_xlfn.CONCAT(IF($K6851="x",_xlfn.CONCAT($K$1, " "),""),IF($L6851="x",_xlfn.CONCAT($L$1, " "),""),IF($M6851="x",_xlfn.CONCAT($M$1, " "),""),IF($N6851="x",_xlfn.CONCAT($N$1, " "),""),IF($O6851="x",_xlfn.CONCAT($O$1, " "),""),IF($P6851="x",_xlfn.CONCAT($P$1, " "),""),IF($Q6851="x",_xlfn.CONCAT($Q$1, " "),""),IF($R6851="x",_xlfn.CONCAT($R$1, " "),""),IF($S6851="x",_xlfn.CONCAT($S$1, " "),""), IF($T6851="x",_xlfn.CONCAT($T$1, " "),""),IF($U6851="x",_xlfn.CONCAT($U$1, " "),""),IF($V6851="x",_xlfn.CONCAT($V$1, " "),""),IF($W6851="x",_xlfn.CONCAT($W$1, " "),""),IF($X6851="x",_xlfn.CONCAT($X$1, " "),""),IF($Y6851="x",_xlfn.CONCAT($Y$1, " "),""),IF($Z6851="x",_xlfn.CONCAT($Z$1, " "),""),IF($AA6851="x",_xlfn.CONCAT($AA$1, " "),""),IF($AB6851="x",_xlfn.CONCAT($AB$1, " "),""),IF($AC6851="x",_xlfn.CONCAT($AC$1, " "),""))</f>
        <v xml:space="preserve">Investícia a údržba majetku ZŠ / MŠ / Jasle </v>
      </c>
    </row>
    <row r="6852" spans="1:30" x14ac:dyDescent="0.3">
      <c r="A6852" s="3">
        <v>44923</v>
      </c>
      <c r="B6852" s="2">
        <f t="shared" si="322"/>
        <v>2022</v>
      </c>
      <c r="C6852" s="2">
        <f t="shared" si="321"/>
        <v>12</v>
      </c>
      <c r="D6852">
        <v>1837</v>
      </c>
      <c r="E6852" t="s">
        <v>2262</v>
      </c>
      <c r="F6852" s="4">
        <v>53455339</v>
      </c>
      <c r="G6852" s="2">
        <v>785</v>
      </c>
      <c r="I6852" t="s">
        <v>5792</v>
      </c>
      <c r="W6852" t="s">
        <v>5792</v>
      </c>
      <c r="AD6852" t="str">
        <f t="shared" si="323"/>
        <v xml:space="preserve">Šport, ihriská, parky, vnútrobloky </v>
      </c>
    </row>
    <row r="6853" spans="1:30" x14ac:dyDescent="0.3">
      <c r="A6853" s="3">
        <v>44914</v>
      </c>
      <c r="B6853" s="2">
        <f t="shared" si="322"/>
        <v>2022</v>
      </c>
      <c r="C6853" s="2">
        <f t="shared" si="321"/>
        <v>12</v>
      </c>
      <c r="D6853">
        <v>1799</v>
      </c>
      <c r="E6853" t="s">
        <v>2361</v>
      </c>
      <c r="F6853" s="4">
        <v>53540972</v>
      </c>
      <c r="G6853" s="2">
        <v>95</v>
      </c>
      <c r="I6853" t="s">
        <v>5792</v>
      </c>
      <c r="O6853" t="s">
        <v>5792</v>
      </c>
      <c r="AD6853" t="str">
        <f t="shared" si="323"/>
        <v xml:space="preserve">Marketing, benefity, občerstvenie </v>
      </c>
    </row>
    <row r="6854" spans="1:30" x14ac:dyDescent="0.3">
      <c r="A6854" s="3">
        <v>44855</v>
      </c>
      <c r="B6854" s="2">
        <f t="shared" si="322"/>
        <v>2022</v>
      </c>
      <c r="C6854" s="2">
        <f t="shared" si="321"/>
        <v>10</v>
      </c>
      <c r="D6854">
        <v>1436</v>
      </c>
      <c r="E6854" t="s">
        <v>2657</v>
      </c>
      <c r="F6854" s="4">
        <v>53540972</v>
      </c>
      <c r="G6854" s="2">
        <v>2360</v>
      </c>
      <c r="H6854" t="s">
        <v>5792</v>
      </c>
      <c r="K6854" t="s">
        <v>5792</v>
      </c>
      <c r="AD6854" t="str">
        <f t="shared" si="323"/>
        <v xml:space="preserve">Investícia a údržba majetku </v>
      </c>
    </row>
    <row r="6855" spans="1:30" x14ac:dyDescent="0.3">
      <c r="A6855" s="3">
        <v>44756</v>
      </c>
      <c r="B6855" s="2">
        <f t="shared" si="322"/>
        <v>2022</v>
      </c>
      <c r="C6855" s="2">
        <f t="shared" si="321"/>
        <v>7</v>
      </c>
      <c r="D6855">
        <v>962</v>
      </c>
      <c r="E6855" t="s">
        <v>3077</v>
      </c>
      <c r="F6855" s="4">
        <v>53540972</v>
      </c>
      <c r="G6855" s="2">
        <v>95</v>
      </c>
      <c r="H6855" t="s">
        <v>5792</v>
      </c>
      <c r="K6855" t="s">
        <v>5792</v>
      </c>
      <c r="AD6855" t="str">
        <f t="shared" si="323"/>
        <v xml:space="preserve">Investícia a údržba majetku </v>
      </c>
    </row>
    <row r="6856" spans="1:30" x14ac:dyDescent="0.3">
      <c r="A6856" s="3">
        <v>44582</v>
      </c>
      <c r="B6856" s="2">
        <f t="shared" si="322"/>
        <v>2022</v>
      </c>
      <c r="C6856" s="2">
        <f t="shared" si="321"/>
        <v>1</v>
      </c>
      <c r="D6856">
        <v>31</v>
      </c>
      <c r="E6856" t="s">
        <v>3914</v>
      </c>
      <c r="F6856" s="4">
        <v>53540972</v>
      </c>
      <c r="G6856" s="2">
        <v>143.69999999999999</v>
      </c>
      <c r="H6856" t="s">
        <v>5792</v>
      </c>
      <c r="K6856" t="s">
        <v>5792</v>
      </c>
      <c r="AD6856" t="str">
        <f t="shared" si="323"/>
        <v xml:space="preserve">Investícia a údržba majetku </v>
      </c>
    </row>
    <row r="6857" spans="1:30" x14ac:dyDescent="0.3">
      <c r="A6857" s="3">
        <v>44537</v>
      </c>
      <c r="B6857" s="2">
        <f t="shared" si="322"/>
        <v>2021</v>
      </c>
      <c r="C6857" s="2">
        <f t="shared" si="321"/>
        <v>12</v>
      </c>
      <c r="D6857" s="2">
        <v>1714</v>
      </c>
      <c r="E6857" t="s">
        <v>4220</v>
      </c>
      <c r="F6857" s="4">
        <v>53540972</v>
      </c>
      <c r="G6857" s="2">
        <v>95</v>
      </c>
      <c r="H6857" t="s">
        <v>5792</v>
      </c>
      <c r="K6857" t="s">
        <v>5792</v>
      </c>
      <c r="AD6857" t="str">
        <f t="shared" si="323"/>
        <v xml:space="preserve">Investícia a údržba majetku </v>
      </c>
    </row>
    <row r="6858" spans="1:30" x14ac:dyDescent="0.3">
      <c r="A6858" s="3">
        <v>44510</v>
      </c>
      <c r="B6858" s="2">
        <f t="shared" si="322"/>
        <v>2021</v>
      </c>
      <c r="C6858" s="2">
        <f t="shared" si="321"/>
        <v>11</v>
      </c>
      <c r="D6858" s="2">
        <v>1568</v>
      </c>
      <c r="E6858" t="s">
        <v>4359</v>
      </c>
      <c r="F6858" s="4">
        <v>53540972</v>
      </c>
      <c r="G6858" s="2">
        <v>762.5</v>
      </c>
      <c r="H6858" t="s">
        <v>5792</v>
      </c>
      <c r="K6858" t="s">
        <v>5792</v>
      </c>
      <c r="AD6858" t="str">
        <f t="shared" si="323"/>
        <v xml:space="preserve">Investícia a údržba majetku </v>
      </c>
    </row>
    <row r="6859" spans="1:30" x14ac:dyDescent="0.3">
      <c r="A6859" s="3">
        <v>44453</v>
      </c>
      <c r="B6859" s="2">
        <f t="shared" si="322"/>
        <v>2021</v>
      </c>
      <c r="C6859" s="2">
        <f t="shared" si="321"/>
        <v>9</v>
      </c>
      <c r="D6859" s="2">
        <v>1304</v>
      </c>
      <c r="E6859" t="s">
        <v>4610</v>
      </c>
      <c r="F6859" s="4">
        <v>53540972</v>
      </c>
      <c r="G6859" s="2">
        <v>70</v>
      </c>
      <c r="H6859" t="s">
        <v>5792</v>
      </c>
      <c r="K6859" t="s">
        <v>5792</v>
      </c>
      <c r="AD6859" t="str">
        <f t="shared" si="323"/>
        <v xml:space="preserve">Investícia a údržba majetku </v>
      </c>
    </row>
    <row r="6860" spans="1:30" x14ac:dyDescent="0.3">
      <c r="A6860" s="3">
        <v>44438</v>
      </c>
      <c r="B6860" s="2">
        <f t="shared" si="322"/>
        <v>2021</v>
      </c>
      <c r="C6860" s="2">
        <f t="shared" si="321"/>
        <v>8</v>
      </c>
      <c r="D6860" s="2">
        <v>1178</v>
      </c>
      <c r="E6860" t="s">
        <v>4699</v>
      </c>
      <c r="F6860" s="4">
        <v>53540972</v>
      </c>
      <c r="G6860" s="2">
        <v>227</v>
      </c>
      <c r="H6860" t="s">
        <v>5792</v>
      </c>
      <c r="K6860" t="s">
        <v>5792</v>
      </c>
      <c r="AD6860" t="str">
        <f t="shared" si="323"/>
        <v xml:space="preserve">Investícia a údržba majetku </v>
      </c>
    </row>
    <row r="6861" spans="1:30" x14ac:dyDescent="0.3">
      <c r="A6861" s="3">
        <v>44417</v>
      </c>
      <c r="B6861" s="2">
        <f t="shared" si="322"/>
        <v>2021</v>
      </c>
      <c r="C6861" s="2">
        <f t="shared" si="321"/>
        <v>8</v>
      </c>
      <c r="D6861" s="2">
        <v>1079</v>
      </c>
      <c r="E6861" t="s">
        <v>4786</v>
      </c>
      <c r="F6861" s="4">
        <v>53540972</v>
      </c>
      <c r="G6861" s="2">
        <v>70</v>
      </c>
      <c r="H6861" t="s">
        <v>5792</v>
      </c>
      <c r="K6861" t="s">
        <v>5792</v>
      </c>
      <c r="AD6861" t="str">
        <f t="shared" si="323"/>
        <v xml:space="preserve">Investícia a údržba majetku </v>
      </c>
    </row>
    <row r="6862" spans="1:30" x14ac:dyDescent="0.3">
      <c r="A6862" s="3">
        <v>44326</v>
      </c>
      <c r="B6862" s="2">
        <f t="shared" si="322"/>
        <v>2021</v>
      </c>
      <c r="C6862" s="2">
        <f t="shared" si="321"/>
        <v>5</v>
      </c>
      <c r="D6862" s="2">
        <v>562</v>
      </c>
      <c r="E6862" t="s">
        <v>5190</v>
      </c>
      <c r="F6862" s="4">
        <v>53540972</v>
      </c>
      <c r="G6862" s="2">
        <v>220</v>
      </c>
      <c r="H6862" t="s">
        <v>5792</v>
      </c>
      <c r="K6862" t="s">
        <v>5792</v>
      </c>
      <c r="AD6862" t="str">
        <f t="shared" si="323"/>
        <v xml:space="preserve">Investícia a údržba majetku </v>
      </c>
    </row>
    <row r="6863" spans="1:30" x14ac:dyDescent="0.3">
      <c r="A6863" s="3">
        <v>44278</v>
      </c>
      <c r="B6863" s="2">
        <f t="shared" si="322"/>
        <v>2021</v>
      </c>
      <c r="C6863" s="2">
        <f t="shared" si="321"/>
        <v>3</v>
      </c>
      <c r="D6863" s="2">
        <v>344</v>
      </c>
      <c r="E6863" t="s">
        <v>5413</v>
      </c>
      <c r="F6863" s="4">
        <v>53540972</v>
      </c>
      <c r="G6863" s="2">
        <v>126</v>
      </c>
      <c r="H6863" t="s">
        <v>5792</v>
      </c>
      <c r="K6863" t="s">
        <v>5792</v>
      </c>
      <c r="AD6863" t="str">
        <f t="shared" si="323"/>
        <v xml:space="preserve">Investícia a údržba majetku </v>
      </c>
    </row>
    <row r="6864" spans="1:30" x14ac:dyDescent="0.3">
      <c r="A6864" s="3">
        <v>45250</v>
      </c>
      <c r="B6864" s="2">
        <f t="shared" si="322"/>
        <v>2023</v>
      </c>
      <c r="C6864" s="2">
        <f t="shared" si="321"/>
        <v>11</v>
      </c>
      <c r="D6864" s="2">
        <v>145</v>
      </c>
      <c r="E6864" t="s">
        <v>571</v>
      </c>
      <c r="F6864" s="4">
        <v>53573170</v>
      </c>
      <c r="G6864" s="2">
        <v>190</v>
      </c>
      <c r="I6864" t="s">
        <v>5792</v>
      </c>
      <c r="N6864" t="s">
        <v>5792</v>
      </c>
      <c r="X6864" t="s">
        <v>5792</v>
      </c>
      <c r="AD6864" t="str">
        <f t="shared" si="323"/>
        <v xml:space="preserve">ZŠ / MŠ / Jasle Školenia, konferencie, semináre, časopisy </v>
      </c>
    </row>
    <row r="6865" spans="1:30" x14ac:dyDescent="0.3">
      <c r="A6865" s="3">
        <v>45134</v>
      </c>
      <c r="B6865" s="2">
        <f t="shared" si="322"/>
        <v>2023</v>
      </c>
      <c r="C6865" s="2">
        <f t="shared" si="321"/>
        <v>7</v>
      </c>
      <c r="D6865" s="2">
        <v>92</v>
      </c>
      <c r="E6865" t="s">
        <v>1208</v>
      </c>
      <c r="F6865" s="4">
        <v>53573170</v>
      </c>
      <c r="G6865" s="2">
        <v>570</v>
      </c>
      <c r="I6865" t="s">
        <v>5792</v>
      </c>
      <c r="N6865" t="s">
        <v>5792</v>
      </c>
      <c r="X6865" t="s">
        <v>5792</v>
      </c>
      <c r="AD6865" t="str">
        <f t="shared" si="323"/>
        <v xml:space="preserve">ZŠ / MŠ / Jasle Školenia, konferencie, semináre, časopisy </v>
      </c>
    </row>
    <row r="6866" spans="1:30" x14ac:dyDescent="0.3">
      <c r="A6866" s="3">
        <v>45007</v>
      </c>
      <c r="B6866" s="2">
        <f t="shared" si="322"/>
        <v>2023</v>
      </c>
      <c r="C6866" s="2">
        <f t="shared" si="321"/>
        <v>3</v>
      </c>
      <c r="D6866" s="2">
        <v>199</v>
      </c>
      <c r="E6866" t="s">
        <v>1899</v>
      </c>
      <c r="F6866" s="4">
        <v>53609603</v>
      </c>
      <c r="G6866" s="2">
        <v>360</v>
      </c>
      <c r="I6866" t="s">
        <v>5792</v>
      </c>
      <c r="K6866" t="s">
        <v>5792</v>
      </c>
      <c r="AD6866" t="str">
        <f t="shared" si="323"/>
        <v xml:space="preserve">Investícia a údržba majetku </v>
      </c>
    </row>
    <row r="6867" spans="1:30" x14ac:dyDescent="0.3">
      <c r="A6867" s="3">
        <v>44823</v>
      </c>
      <c r="B6867" s="2">
        <f t="shared" si="322"/>
        <v>2022</v>
      </c>
      <c r="C6867" s="2">
        <f t="shared" si="321"/>
        <v>9</v>
      </c>
      <c r="D6867">
        <v>1196</v>
      </c>
      <c r="E6867" t="s">
        <v>2829</v>
      </c>
      <c r="F6867" s="4">
        <v>53609603</v>
      </c>
      <c r="G6867" s="2">
        <v>3440</v>
      </c>
      <c r="I6867" t="s">
        <v>5792</v>
      </c>
      <c r="K6867" t="s">
        <v>5792</v>
      </c>
      <c r="AD6867" t="str">
        <f t="shared" si="323"/>
        <v xml:space="preserve">Investícia a údržba majetku </v>
      </c>
    </row>
    <row r="6868" spans="1:30" x14ac:dyDescent="0.3">
      <c r="A6868" s="3">
        <v>44714</v>
      </c>
      <c r="B6868" s="2">
        <f t="shared" si="322"/>
        <v>2022</v>
      </c>
      <c r="C6868" s="2">
        <f t="shared" si="321"/>
        <v>6</v>
      </c>
      <c r="D6868">
        <v>744</v>
      </c>
      <c r="E6868" t="s">
        <v>3262</v>
      </c>
      <c r="F6868" s="4">
        <v>53680014</v>
      </c>
      <c r="G6868" s="2">
        <v>120</v>
      </c>
      <c r="I6868" t="s">
        <v>5792</v>
      </c>
      <c r="N6868" t="s">
        <v>5792</v>
      </c>
      <c r="X6868" t="s">
        <v>5792</v>
      </c>
      <c r="AD6868" t="str">
        <f t="shared" si="323"/>
        <v xml:space="preserve">ZŠ / MŠ / Jasle Školenia, konferencie, semináre, časopisy </v>
      </c>
    </row>
    <row r="6869" spans="1:30" x14ac:dyDescent="0.3">
      <c r="A6869" s="3">
        <v>44545</v>
      </c>
      <c r="B6869" s="2">
        <f t="shared" si="322"/>
        <v>2021</v>
      </c>
      <c r="C6869" s="2">
        <f t="shared" si="321"/>
        <v>12</v>
      </c>
      <c r="D6869" s="2">
        <v>1662</v>
      </c>
      <c r="E6869" t="s">
        <v>4210</v>
      </c>
      <c r="F6869" s="4">
        <v>53684141</v>
      </c>
      <c r="G6869" s="2">
        <v>1560.9</v>
      </c>
      <c r="I6869" t="s">
        <v>5792</v>
      </c>
      <c r="K6869" t="s">
        <v>5792</v>
      </c>
      <c r="AD6869" t="str">
        <f t="shared" si="323"/>
        <v xml:space="preserve">Investícia a údržba majetku </v>
      </c>
    </row>
    <row r="6870" spans="1:30" x14ac:dyDescent="0.3">
      <c r="A6870" s="3">
        <v>45288</v>
      </c>
      <c r="B6870" s="2">
        <f t="shared" si="322"/>
        <v>2023</v>
      </c>
      <c r="C6870" s="2">
        <f t="shared" si="321"/>
        <v>12</v>
      </c>
      <c r="D6870" s="2">
        <v>1564</v>
      </c>
      <c r="E6870" t="s">
        <v>176</v>
      </c>
      <c r="F6870" s="4">
        <v>53743466</v>
      </c>
      <c r="G6870" s="2">
        <v>270</v>
      </c>
      <c r="I6870" t="s">
        <v>5792</v>
      </c>
      <c r="O6870" t="s">
        <v>5792</v>
      </c>
      <c r="AD6870" t="str">
        <f t="shared" si="323"/>
        <v xml:space="preserve">Marketing, benefity, občerstvenie </v>
      </c>
    </row>
    <row r="6871" spans="1:30" x14ac:dyDescent="0.3">
      <c r="A6871" s="3">
        <v>45280</v>
      </c>
      <c r="B6871" s="2">
        <f t="shared" si="322"/>
        <v>2023</v>
      </c>
      <c r="C6871" s="2">
        <f t="shared" si="321"/>
        <v>12</v>
      </c>
      <c r="D6871" s="2">
        <v>1528</v>
      </c>
      <c r="E6871" t="s">
        <v>283</v>
      </c>
      <c r="F6871" s="4">
        <v>53743466</v>
      </c>
      <c r="G6871" s="2">
        <v>120</v>
      </c>
      <c r="I6871" t="s">
        <v>5792</v>
      </c>
      <c r="O6871" t="s">
        <v>5792</v>
      </c>
      <c r="AD6871" t="str">
        <f t="shared" si="323"/>
        <v xml:space="preserve">Marketing, benefity, občerstvenie </v>
      </c>
    </row>
    <row r="6872" spans="1:30" x14ac:dyDescent="0.3">
      <c r="A6872" s="3">
        <v>45274</v>
      </c>
      <c r="B6872" s="2">
        <f t="shared" si="322"/>
        <v>2023</v>
      </c>
      <c r="C6872" s="2">
        <f t="shared" si="321"/>
        <v>12</v>
      </c>
      <c r="D6872" s="2">
        <v>1455</v>
      </c>
      <c r="E6872" t="s">
        <v>350</v>
      </c>
      <c r="F6872" s="4">
        <v>53743466</v>
      </c>
      <c r="G6872" s="2">
        <v>1760</v>
      </c>
      <c r="I6872" t="s">
        <v>5792</v>
      </c>
      <c r="O6872" t="s">
        <v>5792</v>
      </c>
      <c r="AD6872" t="str">
        <f t="shared" si="323"/>
        <v xml:space="preserve">Marketing, benefity, občerstvenie </v>
      </c>
    </row>
    <row r="6873" spans="1:30" x14ac:dyDescent="0.3">
      <c r="A6873" s="3">
        <v>45274</v>
      </c>
      <c r="B6873" s="2">
        <f t="shared" si="322"/>
        <v>2023</v>
      </c>
      <c r="C6873" s="2">
        <f t="shared" si="321"/>
        <v>12</v>
      </c>
      <c r="D6873" s="2">
        <v>1456</v>
      </c>
      <c r="E6873" t="s">
        <v>351</v>
      </c>
      <c r="F6873" s="4">
        <v>53743466</v>
      </c>
      <c r="G6873" s="2">
        <v>180</v>
      </c>
      <c r="I6873" t="s">
        <v>5792</v>
      </c>
      <c r="O6873" t="s">
        <v>5792</v>
      </c>
      <c r="AD6873" t="str">
        <f t="shared" si="323"/>
        <v xml:space="preserve">Marketing, benefity, občerstvenie </v>
      </c>
    </row>
    <row r="6874" spans="1:30" x14ac:dyDescent="0.3">
      <c r="A6874" s="3">
        <v>44923</v>
      </c>
      <c r="B6874" s="2">
        <f t="shared" si="322"/>
        <v>2022</v>
      </c>
      <c r="C6874" s="2">
        <f t="shared" si="321"/>
        <v>12</v>
      </c>
      <c r="D6874">
        <v>1814</v>
      </c>
      <c r="E6874" t="s">
        <v>2297</v>
      </c>
      <c r="F6874" s="4">
        <v>53743466</v>
      </c>
      <c r="G6874" s="2">
        <v>864</v>
      </c>
      <c r="I6874" t="s">
        <v>5792</v>
      </c>
      <c r="O6874" t="s">
        <v>5792</v>
      </c>
      <c r="AD6874" t="str">
        <f t="shared" si="323"/>
        <v xml:space="preserve">Marketing, benefity, občerstvenie </v>
      </c>
    </row>
    <row r="6875" spans="1:30" x14ac:dyDescent="0.3">
      <c r="A6875" s="3">
        <v>45120</v>
      </c>
      <c r="B6875" s="2">
        <f t="shared" si="322"/>
        <v>2023</v>
      </c>
      <c r="C6875" s="2">
        <f t="shared" si="321"/>
        <v>7</v>
      </c>
      <c r="D6875" s="2">
        <v>655</v>
      </c>
      <c r="E6875" t="s">
        <v>1309</v>
      </c>
      <c r="F6875" s="4">
        <v>53982371</v>
      </c>
      <c r="G6875" s="2">
        <v>2998.8</v>
      </c>
      <c r="I6875" t="s">
        <v>5792</v>
      </c>
      <c r="W6875" t="s">
        <v>5792</v>
      </c>
      <c r="AD6875" t="str">
        <f t="shared" si="323"/>
        <v xml:space="preserve">Šport, ihriská, parky, vnútrobloky </v>
      </c>
    </row>
    <row r="6876" spans="1:30" x14ac:dyDescent="0.3">
      <c r="A6876" s="3">
        <v>45260</v>
      </c>
      <c r="B6876" s="2">
        <f t="shared" si="322"/>
        <v>2023</v>
      </c>
      <c r="C6876" s="2">
        <f t="shared" si="321"/>
        <v>11</v>
      </c>
      <c r="D6876" s="2">
        <v>1351</v>
      </c>
      <c r="E6876" t="s">
        <v>461</v>
      </c>
      <c r="F6876" s="4">
        <v>54119952</v>
      </c>
      <c r="G6876" s="2">
        <v>1190</v>
      </c>
      <c r="I6876" t="s">
        <v>5792</v>
      </c>
      <c r="O6876" t="s">
        <v>5792</v>
      </c>
      <c r="AD6876" t="str">
        <f t="shared" si="323"/>
        <v xml:space="preserve">Marketing, benefity, občerstvenie </v>
      </c>
    </row>
    <row r="6877" spans="1:30" x14ac:dyDescent="0.3">
      <c r="A6877" s="3">
        <v>45132</v>
      </c>
      <c r="B6877" s="2">
        <f t="shared" si="322"/>
        <v>2023</v>
      </c>
      <c r="C6877" s="2">
        <f t="shared" si="321"/>
        <v>7</v>
      </c>
      <c r="D6877" s="2">
        <v>701</v>
      </c>
      <c r="E6877" t="s">
        <v>1234</v>
      </c>
      <c r="F6877" s="4">
        <v>54225655</v>
      </c>
      <c r="G6877" s="2">
        <v>50</v>
      </c>
      <c r="I6877" t="s">
        <v>5792</v>
      </c>
      <c r="O6877" t="s">
        <v>5792</v>
      </c>
      <c r="AD6877" t="str">
        <f t="shared" si="323"/>
        <v xml:space="preserve">Marketing, benefity, občerstvenie </v>
      </c>
    </row>
    <row r="6878" spans="1:30" x14ac:dyDescent="0.3">
      <c r="A6878" s="3">
        <v>45075</v>
      </c>
      <c r="B6878" s="2">
        <f t="shared" si="322"/>
        <v>2023</v>
      </c>
      <c r="C6878" s="2">
        <f t="shared" si="321"/>
        <v>5</v>
      </c>
      <c r="D6878" s="2">
        <v>465</v>
      </c>
      <c r="E6878" t="s">
        <v>1551</v>
      </c>
      <c r="F6878" s="4">
        <v>54554055</v>
      </c>
      <c r="G6878" s="2">
        <v>29979.63</v>
      </c>
      <c r="I6878" t="s">
        <v>5792</v>
      </c>
      <c r="K6878" t="s">
        <v>5792</v>
      </c>
      <c r="W6878" t="s">
        <v>5792</v>
      </c>
      <c r="AD6878" t="str">
        <f t="shared" si="323"/>
        <v xml:space="preserve">Investícia a údržba majetku Šport, ihriská, parky, vnútrobloky </v>
      </c>
    </row>
    <row r="6879" spans="1:30" x14ac:dyDescent="0.3">
      <c r="A6879" s="3">
        <v>45082</v>
      </c>
      <c r="B6879" s="2">
        <f t="shared" si="322"/>
        <v>2023</v>
      </c>
      <c r="C6879" s="2">
        <f t="shared" si="321"/>
        <v>6</v>
      </c>
      <c r="D6879" s="2">
        <v>494</v>
      </c>
      <c r="E6879" t="s">
        <v>1511</v>
      </c>
      <c r="F6879" s="4">
        <v>54623936</v>
      </c>
      <c r="G6879" s="2">
        <v>1660</v>
      </c>
      <c r="I6879" t="s">
        <v>5792</v>
      </c>
      <c r="W6879" t="s">
        <v>5792</v>
      </c>
      <c r="AD6879" t="str">
        <f t="shared" si="323"/>
        <v xml:space="preserve">Šport, ihriská, parky, vnútrobloky </v>
      </c>
    </row>
    <row r="6880" spans="1:30" x14ac:dyDescent="0.3">
      <c r="A6880" s="3">
        <v>44784</v>
      </c>
      <c r="B6880" s="2">
        <f t="shared" si="322"/>
        <v>2022</v>
      </c>
      <c r="C6880" s="2">
        <f t="shared" si="321"/>
        <v>8</v>
      </c>
      <c r="D6880">
        <v>1039</v>
      </c>
      <c r="E6880" t="s">
        <v>2936</v>
      </c>
      <c r="F6880" s="4">
        <v>54634296</v>
      </c>
      <c r="G6880" s="2">
        <v>4224</v>
      </c>
      <c r="I6880" t="s">
        <v>5792</v>
      </c>
      <c r="K6880" t="s">
        <v>5792</v>
      </c>
      <c r="AA6880" t="s">
        <v>5792</v>
      </c>
      <c r="AD6880" t="str">
        <f t="shared" si="323"/>
        <v xml:space="preserve">Investícia a údržba majetku Automobily a technika </v>
      </c>
    </row>
    <row r="6881" spans="1:30" x14ac:dyDescent="0.3">
      <c r="A6881" s="3">
        <v>45257</v>
      </c>
      <c r="B6881" s="2">
        <f t="shared" si="322"/>
        <v>2023</v>
      </c>
      <c r="C6881" s="2">
        <f t="shared" si="321"/>
        <v>11</v>
      </c>
      <c r="D6881" s="2">
        <v>1372</v>
      </c>
      <c r="E6881" t="s">
        <v>483</v>
      </c>
      <c r="F6881" s="4">
        <v>54651913</v>
      </c>
      <c r="G6881" s="2">
        <v>960</v>
      </c>
      <c r="I6881" t="s">
        <v>5792</v>
      </c>
      <c r="K6881" t="s">
        <v>5792</v>
      </c>
      <c r="AD6881" t="str">
        <f t="shared" si="323"/>
        <v xml:space="preserve">Investícia a údržba majetku </v>
      </c>
    </row>
    <row r="6882" spans="1:30" x14ac:dyDescent="0.3">
      <c r="A6882" s="3">
        <v>45223</v>
      </c>
      <c r="B6882" s="2">
        <f t="shared" si="322"/>
        <v>2023</v>
      </c>
      <c r="C6882" s="2">
        <f t="shared" si="321"/>
        <v>10</v>
      </c>
      <c r="D6882" s="2">
        <v>1079</v>
      </c>
      <c r="E6882" t="s">
        <v>702</v>
      </c>
      <c r="F6882" s="4">
        <v>54651913</v>
      </c>
      <c r="G6882" s="2">
        <v>1800</v>
      </c>
      <c r="I6882" t="s">
        <v>5792</v>
      </c>
      <c r="K6882" t="s">
        <v>5792</v>
      </c>
      <c r="AD6882" t="str">
        <f t="shared" si="323"/>
        <v xml:space="preserve">Investícia a údržba majetku </v>
      </c>
    </row>
    <row r="6883" spans="1:30" x14ac:dyDescent="0.3">
      <c r="A6883" s="3">
        <v>45089</v>
      </c>
      <c r="B6883" s="2">
        <f t="shared" si="322"/>
        <v>2023</v>
      </c>
      <c r="C6883" s="2">
        <f t="shared" si="321"/>
        <v>6</v>
      </c>
      <c r="D6883" s="2">
        <v>468</v>
      </c>
      <c r="E6883" t="s">
        <v>1498</v>
      </c>
      <c r="F6883" s="4">
        <v>54651913</v>
      </c>
      <c r="G6883" s="2">
        <v>1000</v>
      </c>
      <c r="I6883" t="s">
        <v>5792</v>
      </c>
      <c r="K6883" t="s">
        <v>5792</v>
      </c>
      <c r="AD6883" t="str">
        <f t="shared" si="323"/>
        <v xml:space="preserve">Investícia a údržba majetku </v>
      </c>
    </row>
    <row r="6884" spans="1:30" x14ac:dyDescent="0.3">
      <c r="A6884" s="3">
        <v>45300</v>
      </c>
      <c r="B6884" s="2">
        <f t="shared" si="322"/>
        <v>2024</v>
      </c>
      <c r="C6884" s="2">
        <f t="shared" si="321"/>
        <v>1</v>
      </c>
      <c r="D6884" s="2">
        <v>1524</v>
      </c>
      <c r="E6884" t="s">
        <v>121</v>
      </c>
      <c r="F6884" s="4">
        <v>54761123</v>
      </c>
      <c r="G6884" s="2">
        <v>967</v>
      </c>
      <c r="I6884" t="s">
        <v>5792</v>
      </c>
      <c r="K6884" t="s">
        <v>5792</v>
      </c>
      <c r="AD6884" t="str">
        <f t="shared" si="323"/>
        <v xml:space="preserve">Investícia a údržba majetku </v>
      </c>
    </row>
    <row r="6885" spans="1:30" x14ac:dyDescent="0.3">
      <c r="A6885" s="3">
        <v>45140</v>
      </c>
      <c r="B6885" s="2">
        <f t="shared" si="322"/>
        <v>2023</v>
      </c>
      <c r="C6885" s="2">
        <f t="shared" si="321"/>
        <v>8</v>
      </c>
      <c r="D6885" s="2">
        <v>732</v>
      </c>
      <c r="E6885" t="s">
        <v>1196</v>
      </c>
      <c r="F6885" s="4">
        <v>54761123</v>
      </c>
      <c r="G6885" s="2">
        <v>2318.4</v>
      </c>
      <c r="I6885" t="s">
        <v>5792</v>
      </c>
      <c r="K6885" t="s">
        <v>5792</v>
      </c>
      <c r="AD6885" t="str">
        <f t="shared" si="323"/>
        <v xml:space="preserve">Investícia a údržba majetku </v>
      </c>
    </row>
    <row r="6886" spans="1:30" x14ac:dyDescent="0.3">
      <c r="A6886" s="3">
        <v>45132</v>
      </c>
      <c r="B6886" s="2">
        <f t="shared" si="322"/>
        <v>2023</v>
      </c>
      <c r="C6886" s="2">
        <f t="shared" si="321"/>
        <v>7</v>
      </c>
      <c r="D6886" s="2">
        <v>687</v>
      </c>
      <c r="E6886" t="s">
        <v>1240</v>
      </c>
      <c r="F6886" s="4">
        <v>54761123</v>
      </c>
      <c r="G6886" s="2">
        <v>1101</v>
      </c>
      <c r="I6886" t="s">
        <v>5792</v>
      </c>
      <c r="K6886" t="s">
        <v>5792</v>
      </c>
      <c r="AD6886" t="str">
        <f t="shared" si="323"/>
        <v xml:space="preserve">Investícia a údržba majetku </v>
      </c>
    </row>
    <row r="6887" spans="1:30" x14ac:dyDescent="0.3">
      <c r="A6887" s="3">
        <v>45132</v>
      </c>
      <c r="B6887" s="2">
        <f t="shared" si="322"/>
        <v>2023</v>
      </c>
      <c r="C6887" s="2">
        <f t="shared" si="321"/>
        <v>7</v>
      </c>
      <c r="D6887" s="2">
        <v>679</v>
      </c>
      <c r="E6887" t="s">
        <v>1264</v>
      </c>
      <c r="F6887" s="4">
        <v>54761123</v>
      </c>
      <c r="G6887" s="2">
        <v>1866.83</v>
      </c>
      <c r="I6887" t="s">
        <v>5792</v>
      </c>
      <c r="K6887" t="s">
        <v>5792</v>
      </c>
      <c r="AD6887" t="str">
        <f t="shared" si="323"/>
        <v xml:space="preserve">Investícia a údržba majetku </v>
      </c>
    </row>
    <row r="6888" spans="1:30" x14ac:dyDescent="0.3">
      <c r="A6888" s="3">
        <v>45028</v>
      </c>
      <c r="B6888" s="2">
        <f t="shared" si="322"/>
        <v>2023</v>
      </c>
      <c r="C6888" s="2">
        <f t="shared" si="321"/>
        <v>4</v>
      </c>
      <c r="D6888" s="2">
        <v>235</v>
      </c>
      <c r="E6888" t="s">
        <v>1801</v>
      </c>
      <c r="F6888" s="4">
        <v>54761123</v>
      </c>
      <c r="G6888" s="2">
        <v>2440</v>
      </c>
      <c r="I6888" t="s">
        <v>5792</v>
      </c>
      <c r="K6888" t="s">
        <v>5792</v>
      </c>
      <c r="AD6888" t="str">
        <f t="shared" si="323"/>
        <v xml:space="preserve">Investícia a údržba majetku </v>
      </c>
    </row>
    <row r="6889" spans="1:30" x14ac:dyDescent="0.3">
      <c r="A6889" s="3">
        <v>44991</v>
      </c>
      <c r="B6889" s="2">
        <f t="shared" si="322"/>
        <v>2023</v>
      </c>
      <c r="C6889" s="2">
        <f t="shared" si="321"/>
        <v>3</v>
      </c>
      <c r="D6889" s="2">
        <v>77</v>
      </c>
      <c r="E6889" t="s">
        <v>1982</v>
      </c>
      <c r="F6889" s="4">
        <v>54761123</v>
      </c>
      <c r="G6889" s="2">
        <v>830.82</v>
      </c>
      <c r="I6889" t="s">
        <v>5792</v>
      </c>
      <c r="K6889" t="s">
        <v>5792</v>
      </c>
      <c r="AD6889" t="str">
        <f t="shared" si="323"/>
        <v xml:space="preserve">Investícia a údržba majetku </v>
      </c>
    </row>
    <row r="6890" spans="1:30" x14ac:dyDescent="0.3">
      <c r="A6890" s="3">
        <v>44937</v>
      </c>
      <c r="B6890" s="2">
        <f t="shared" si="322"/>
        <v>2023</v>
      </c>
      <c r="C6890" s="2">
        <f t="shared" si="321"/>
        <v>1</v>
      </c>
      <c r="D6890" s="2">
        <v>1762</v>
      </c>
      <c r="E6890" t="s">
        <v>2214</v>
      </c>
      <c r="F6890" s="4">
        <v>54768420</v>
      </c>
      <c r="G6890" s="2">
        <v>9900</v>
      </c>
      <c r="I6890" t="s">
        <v>5792</v>
      </c>
      <c r="K6890" t="s">
        <v>5792</v>
      </c>
      <c r="AD6890" t="str">
        <f t="shared" si="323"/>
        <v xml:space="preserve">Investícia a údržba majetku </v>
      </c>
    </row>
    <row r="6891" spans="1:30" x14ac:dyDescent="0.3">
      <c r="A6891" s="3">
        <v>45168</v>
      </c>
      <c r="B6891" s="2">
        <f t="shared" si="322"/>
        <v>2023</v>
      </c>
      <c r="C6891" s="2">
        <f t="shared" si="321"/>
        <v>8</v>
      </c>
      <c r="D6891" s="2">
        <v>885</v>
      </c>
      <c r="E6891" t="s">
        <v>1083</v>
      </c>
      <c r="F6891" s="4">
        <v>54899893</v>
      </c>
      <c r="G6891" s="2">
        <v>540</v>
      </c>
      <c r="I6891" t="s">
        <v>5792</v>
      </c>
      <c r="V6891" t="s">
        <v>5792</v>
      </c>
      <c r="AD6891" t="str">
        <f t="shared" si="323"/>
        <v xml:space="preserve">Kultúra </v>
      </c>
    </row>
    <row r="6892" spans="1:30" x14ac:dyDescent="0.3">
      <c r="A6892" s="3">
        <v>45308</v>
      </c>
      <c r="B6892" s="2">
        <f>YEAR(A6892)</f>
        <v>2024</v>
      </c>
      <c r="C6892" s="2">
        <f>MONTH(A6892)</f>
        <v>1</v>
      </c>
      <c r="D6892" s="2">
        <v>1561</v>
      </c>
      <c r="E6892" t="s">
        <v>50</v>
      </c>
      <c r="F6892" s="4">
        <v>54966795</v>
      </c>
      <c r="G6892" s="2">
        <v>2079</v>
      </c>
      <c r="I6892" t="s">
        <v>5792</v>
      </c>
      <c r="O6892" t="s">
        <v>5792</v>
      </c>
      <c r="AD6892" t="str">
        <f t="shared" si="323"/>
        <v xml:space="preserve">Marketing, benefity, občerstvenie </v>
      </c>
    </row>
    <row r="6893" spans="1:30" x14ac:dyDescent="0.3">
      <c r="A6893" s="3">
        <v>45322</v>
      </c>
      <c r="B6893" s="2">
        <f t="shared" si="322"/>
        <v>2024</v>
      </c>
      <c r="C6893" s="2">
        <f t="shared" si="321"/>
        <v>1</v>
      </c>
      <c r="D6893" s="2">
        <v>1635</v>
      </c>
      <c r="E6893" t="s">
        <v>5979</v>
      </c>
      <c r="F6893" s="4">
        <v>55088694</v>
      </c>
      <c r="G6893" s="2">
        <v>4900</v>
      </c>
      <c r="I6893" t="s">
        <v>5792</v>
      </c>
      <c r="R6893" t="s">
        <v>5792</v>
      </c>
      <c r="AD6893" t="str">
        <f t="shared" si="323"/>
        <v xml:space="preserve">Právne a porad. služby </v>
      </c>
    </row>
    <row r="6894" spans="1:30" x14ac:dyDescent="0.3">
      <c r="A6894" s="3">
        <v>45309</v>
      </c>
      <c r="B6894" s="2">
        <f t="shared" si="322"/>
        <v>2024</v>
      </c>
      <c r="C6894" s="2">
        <f t="shared" si="321"/>
        <v>1</v>
      </c>
      <c r="D6894" s="2">
        <v>1634</v>
      </c>
      <c r="E6894" t="s">
        <v>15</v>
      </c>
      <c r="F6894" s="4">
        <v>55088694</v>
      </c>
      <c r="G6894" s="2">
        <v>4860</v>
      </c>
      <c r="I6894" t="s">
        <v>5792</v>
      </c>
      <c r="R6894" t="s">
        <v>5792</v>
      </c>
      <c r="AD6894" t="str">
        <f t="shared" si="323"/>
        <v xml:space="preserve">Právne a porad. služby </v>
      </c>
    </row>
    <row r="6895" spans="1:30" x14ac:dyDescent="0.3">
      <c r="A6895" s="3">
        <v>45279</v>
      </c>
      <c r="B6895" s="2">
        <f t="shared" si="322"/>
        <v>2023</v>
      </c>
      <c r="C6895" s="2">
        <f t="shared" si="321"/>
        <v>12</v>
      </c>
      <c r="D6895" s="2">
        <v>1459</v>
      </c>
      <c r="E6895" t="s">
        <v>295</v>
      </c>
      <c r="F6895" s="4">
        <v>55088694</v>
      </c>
      <c r="G6895" s="2">
        <v>3456</v>
      </c>
      <c r="I6895" t="s">
        <v>5792</v>
      </c>
      <c r="R6895" t="s">
        <v>5792</v>
      </c>
      <c r="AD6895" t="str">
        <f t="shared" si="323"/>
        <v xml:space="preserve">Právne a porad. služby </v>
      </c>
    </row>
    <row r="6896" spans="1:30" x14ac:dyDescent="0.3">
      <c r="A6896" s="3">
        <v>45250</v>
      </c>
      <c r="B6896" s="2">
        <f t="shared" si="322"/>
        <v>2023</v>
      </c>
      <c r="C6896" s="2">
        <f t="shared" si="321"/>
        <v>11</v>
      </c>
      <c r="D6896" s="2">
        <v>1309</v>
      </c>
      <c r="E6896" t="s">
        <v>572</v>
      </c>
      <c r="F6896" s="4">
        <v>55088694</v>
      </c>
      <c r="G6896" s="2">
        <v>1944</v>
      </c>
      <c r="I6896" t="s">
        <v>5792</v>
      </c>
      <c r="R6896" t="s">
        <v>5792</v>
      </c>
      <c r="AD6896" t="str">
        <f t="shared" si="323"/>
        <v xml:space="preserve">Právne a porad. služby </v>
      </c>
    </row>
    <row r="6897" spans="1:30" x14ac:dyDescent="0.3">
      <c r="A6897" s="3">
        <v>45250</v>
      </c>
      <c r="B6897" s="2">
        <f t="shared" si="322"/>
        <v>2023</v>
      </c>
      <c r="C6897" s="2">
        <f t="shared" si="321"/>
        <v>11</v>
      </c>
      <c r="D6897" s="2">
        <v>1308</v>
      </c>
      <c r="E6897" t="s">
        <v>573</v>
      </c>
      <c r="F6897" s="4">
        <v>55088694</v>
      </c>
      <c r="G6897" s="2">
        <v>4104</v>
      </c>
      <c r="I6897" t="s">
        <v>5792</v>
      </c>
      <c r="R6897" t="s">
        <v>5792</v>
      </c>
      <c r="AD6897" t="str">
        <f t="shared" si="323"/>
        <v xml:space="preserve">Právne a porad. služby </v>
      </c>
    </row>
    <row r="6898" spans="1:30" x14ac:dyDescent="0.3">
      <c r="A6898" s="3">
        <v>45190</v>
      </c>
      <c r="B6898" s="2">
        <f t="shared" si="322"/>
        <v>2023</v>
      </c>
      <c r="C6898" s="2">
        <f t="shared" si="321"/>
        <v>9</v>
      </c>
      <c r="D6898" s="2">
        <v>1034</v>
      </c>
      <c r="E6898" t="s">
        <v>933</v>
      </c>
      <c r="F6898" s="4">
        <v>55088694</v>
      </c>
      <c r="G6898" s="2">
        <v>432</v>
      </c>
      <c r="I6898" t="s">
        <v>5792</v>
      </c>
      <c r="R6898" t="s">
        <v>5792</v>
      </c>
      <c r="AD6898" t="str">
        <f t="shared" si="323"/>
        <v xml:space="preserve">Právne a porad. služby </v>
      </c>
    </row>
    <row r="6899" spans="1:30" x14ac:dyDescent="0.3">
      <c r="A6899" s="3">
        <v>45190</v>
      </c>
      <c r="B6899" s="2">
        <f t="shared" si="322"/>
        <v>2023</v>
      </c>
      <c r="C6899" s="2">
        <f t="shared" si="321"/>
        <v>9</v>
      </c>
      <c r="D6899" s="2">
        <v>1035</v>
      </c>
      <c r="E6899" t="s">
        <v>933</v>
      </c>
      <c r="F6899" s="4">
        <v>55088694</v>
      </c>
      <c r="G6899" s="2">
        <v>432</v>
      </c>
      <c r="I6899" t="s">
        <v>5792</v>
      </c>
      <c r="R6899" t="s">
        <v>5792</v>
      </c>
      <c r="AD6899" t="str">
        <f t="shared" si="323"/>
        <v xml:space="preserve">Právne a porad. služby </v>
      </c>
    </row>
    <row r="6900" spans="1:30" x14ac:dyDescent="0.3">
      <c r="A6900" s="3">
        <v>45183</v>
      </c>
      <c r="B6900" s="2">
        <f t="shared" si="322"/>
        <v>2023</v>
      </c>
      <c r="C6900" s="2">
        <f t="shared" si="321"/>
        <v>9</v>
      </c>
      <c r="D6900" s="2">
        <v>969</v>
      </c>
      <c r="E6900" t="s">
        <v>974</v>
      </c>
      <c r="F6900" s="4">
        <v>55088694</v>
      </c>
      <c r="G6900" s="2">
        <v>3240</v>
      </c>
      <c r="I6900" t="s">
        <v>5792</v>
      </c>
      <c r="R6900" t="s">
        <v>5792</v>
      </c>
      <c r="AD6900" t="str">
        <f t="shared" si="323"/>
        <v xml:space="preserve">Právne a porad. služby </v>
      </c>
    </row>
    <row r="6901" spans="1:30" x14ac:dyDescent="0.3">
      <c r="A6901" s="3">
        <v>45183</v>
      </c>
      <c r="B6901" s="2">
        <f t="shared" si="322"/>
        <v>2023</v>
      </c>
      <c r="C6901" s="2">
        <f t="shared" si="321"/>
        <v>9</v>
      </c>
      <c r="D6901" s="2">
        <v>970</v>
      </c>
      <c r="E6901" t="s">
        <v>974</v>
      </c>
      <c r="F6901" s="4">
        <v>55088694</v>
      </c>
      <c r="G6901" s="2">
        <v>3240</v>
      </c>
      <c r="I6901" t="s">
        <v>5792</v>
      </c>
      <c r="R6901" t="s">
        <v>5792</v>
      </c>
      <c r="AD6901" t="str">
        <f t="shared" si="323"/>
        <v xml:space="preserve">Právne a porad. služby </v>
      </c>
    </row>
    <row r="6902" spans="1:30" x14ac:dyDescent="0.3">
      <c r="A6902" s="3">
        <v>45145</v>
      </c>
      <c r="B6902" s="2">
        <f t="shared" si="322"/>
        <v>2023</v>
      </c>
      <c r="C6902" s="2">
        <f t="shared" si="321"/>
        <v>8</v>
      </c>
      <c r="D6902" s="2">
        <v>805</v>
      </c>
      <c r="E6902" t="s">
        <v>1171</v>
      </c>
      <c r="F6902" s="4">
        <v>55088694</v>
      </c>
      <c r="G6902" s="2">
        <v>1512</v>
      </c>
      <c r="I6902" t="s">
        <v>5792</v>
      </c>
      <c r="R6902" t="s">
        <v>5792</v>
      </c>
      <c r="AD6902" t="str">
        <f t="shared" si="323"/>
        <v xml:space="preserve">Právne a porad. služby </v>
      </c>
    </row>
    <row r="6903" spans="1:30" x14ac:dyDescent="0.3">
      <c r="A6903" s="3">
        <v>45105</v>
      </c>
      <c r="B6903" s="2">
        <f t="shared" si="322"/>
        <v>2023</v>
      </c>
      <c r="C6903" s="2">
        <f t="shared" si="321"/>
        <v>6</v>
      </c>
      <c r="D6903" s="2">
        <v>635</v>
      </c>
      <c r="E6903" t="s">
        <v>1171</v>
      </c>
      <c r="F6903" s="4">
        <v>55088694</v>
      </c>
      <c r="G6903" s="2">
        <v>1512</v>
      </c>
      <c r="I6903" t="s">
        <v>5792</v>
      </c>
      <c r="R6903" t="s">
        <v>5792</v>
      </c>
      <c r="AD6903" t="str">
        <f t="shared" si="323"/>
        <v xml:space="preserve">Právne a porad. služby </v>
      </c>
    </row>
    <row r="6904" spans="1:30" x14ac:dyDescent="0.3">
      <c r="A6904" s="3">
        <v>45105</v>
      </c>
      <c r="B6904" s="2">
        <f t="shared" si="322"/>
        <v>2023</v>
      </c>
      <c r="C6904" s="2">
        <f t="shared" si="321"/>
        <v>6</v>
      </c>
      <c r="D6904" s="2">
        <v>636</v>
      </c>
      <c r="E6904" t="s">
        <v>1372</v>
      </c>
      <c r="F6904" s="4">
        <v>55088694</v>
      </c>
      <c r="G6904" s="2">
        <v>1728</v>
      </c>
      <c r="I6904" t="s">
        <v>5792</v>
      </c>
      <c r="R6904" t="s">
        <v>5792</v>
      </c>
      <c r="AD6904" t="str">
        <f t="shared" si="323"/>
        <v xml:space="preserve">Právne a porad. služby </v>
      </c>
    </row>
    <row r="6905" spans="1:30" x14ac:dyDescent="0.3">
      <c r="A6905" s="3">
        <v>45075</v>
      </c>
      <c r="B6905" s="2">
        <f t="shared" si="322"/>
        <v>2023</v>
      </c>
      <c r="C6905" s="2">
        <f t="shared" si="321"/>
        <v>5</v>
      </c>
      <c r="D6905" s="2">
        <v>401</v>
      </c>
      <c r="E6905" t="s">
        <v>1546</v>
      </c>
      <c r="F6905" s="4">
        <v>55088694</v>
      </c>
      <c r="G6905" s="2">
        <v>3942</v>
      </c>
      <c r="I6905" t="s">
        <v>5792</v>
      </c>
      <c r="R6905" t="s">
        <v>5792</v>
      </c>
      <c r="AD6905" t="str">
        <f t="shared" si="323"/>
        <v xml:space="preserve">Právne a porad. služby </v>
      </c>
    </row>
    <row r="6906" spans="1:30" x14ac:dyDescent="0.3">
      <c r="A6906" s="3">
        <v>45208</v>
      </c>
      <c r="B6906" s="2">
        <f t="shared" si="322"/>
        <v>2023</v>
      </c>
      <c r="C6906" s="2">
        <f t="shared" si="321"/>
        <v>10</v>
      </c>
      <c r="D6906" s="2">
        <v>1073</v>
      </c>
      <c r="E6906" t="s">
        <v>846</v>
      </c>
      <c r="F6906" s="4">
        <v>55258689</v>
      </c>
      <c r="G6906" s="2">
        <v>2560</v>
      </c>
      <c r="I6906" t="s">
        <v>5792</v>
      </c>
      <c r="R6906" t="s">
        <v>5792</v>
      </c>
      <c r="AD6906" t="str">
        <f t="shared" si="323"/>
        <v xml:space="preserve">Právne a porad. služby </v>
      </c>
    </row>
    <row r="6907" spans="1:30" x14ac:dyDescent="0.3">
      <c r="A6907" s="3">
        <v>45173</v>
      </c>
      <c r="B6907" s="2">
        <f t="shared" si="322"/>
        <v>2023</v>
      </c>
      <c r="C6907" s="2">
        <f t="shared" si="321"/>
        <v>9</v>
      </c>
      <c r="D6907" s="2">
        <v>937</v>
      </c>
      <c r="E6907" t="s">
        <v>1034</v>
      </c>
      <c r="F6907" s="4">
        <v>55258689</v>
      </c>
      <c r="G6907" s="2">
        <v>1668</v>
      </c>
      <c r="I6907" t="s">
        <v>5792</v>
      </c>
      <c r="R6907" t="s">
        <v>5792</v>
      </c>
      <c r="AD6907" t="str">
        <f t="shared" si="323"/>
        <v xml:space="preserve">Právne a porad. služby </v>
      </c>
    </row>
    <row r="6908" spans="1:30" x14ac:dyDescent="0.3">
      <c r="A6908" s="3">
        <v>45166</v>
      </c>
      <c r="B6908" s="2">
        <f t="shared" si="322"/>
        <v>2023</v>
      </c>
      <c r="C6908" s="2">
        <f t="shared" si="321"/>
        <v>8</v>
      </c>
      <c r="D6908" s="2">
        <v>924</v>
      </c>
      <c r="E6908" t="s">
        <v>1097</v>
      </c>
      <c r="F6908" s="4">
        <v>55601278</v>
      </c>
      <c r="G6908" s="2">
        <v>60</v>
      </c>
      <c r="I6908" t="s">
        <v>5792</v>
      </c>
      <c r="O6908" t="s">
        <v>5792</v>
      </c>
      <c r="AD6908" t="str">
        <f t="shared" si="323"/>
        <v xml:space="preserve">Marketing, benefity, občerstvenie </v>
      </c>
    </row>
    <row r="6909" spans="1:30" x14ac:dyDescent="0.3">
      <c r="A6909" s="3">
        <v>45166</v>
      </c>
      <c r="B6909" s="2">
        <f t="shared" si="322"/>
        <v>2023</v>
      </c>
      <c r="C6909" s="2">
        <f t="shared" si="321"/>
        <v>8</v>
      </c>
      <c r="D6909" s="2">
        <v>923</v>
      </c>
      <c r="E6909" t="s">
        <v>1098</v>
      </c>
      <c r="F6909" s="4">
        <v>55601278</v>
      </c>
      <c r="G6909" s="2">
        <v>60</v>
      </c>
      <c r="I6909" t="s">
        <v>5792</v>
      </c>
      <c r="O6909" t="s">
        <v>5792</v>
      </c>
      <c r="AD6909" t="str">
        <f t="shared" si="323"/>
        <v xml:space="preserve">Marketing, benefity, občerstvenie </v>
      </c>
    </row>
    <row r="6910" spans="1:30" x14ac:dyDescent="0.3">
      <c r="A6910" s="3">
        <v>45266</v>
      </c>
      <c r="B6910" s="2">
        <f t="shared" si="322"/>
        <v>2023</v>
      </c>
      <c r="C6910" s="2">
        <f t="shared" si="321"/>
        <v>12</v>
      </c>
      <c r="D6910" s="2">
        <v>1392</v>
      </c>
      <c r="E6910" t="s">
        <v>424</v>
      </c>
      <c r="F6910" s="4">
        <v>55729576</v>
      </c>
      <c r="G6910" s="2">
        <v>330</v>
      </c>
      <c r="I6910" t="s">
        <v>5792</v>
      </c>
      <c r="V6910" t="s">
        <v>5792</v>
      </c>
      <c r="AD6910" t="str">
        <f t="shared" si="323"/>
        <v xml:space="preserve">Kultúra </v>
      </c>
    </row>
    <row r="6911" spans="1:30" x14ac:dyDescent="0.3">
      <c r="A6911" s="3">
        <v>45225</v>
      </c>
      <c r="B6911" s="2">
        <f t="shared" si="322"/>
        <v>2023</v>
      </c>
      <c r="C6911" s="2">
        <f t="shared" si="321"/>
        <v>10</v>
      </c>
      <c r="D6911" s="2">
        <v>1233</v>
      </c>
      <c r="E6911" t="s">
        <v>687</v>
      </c>
      <c r="F6911" s="4">
        <v>55789862</v>
      </c>
      <c r="G6911" s="2">
        <v>49</v>
      </c>
      <c r="I6911" t="s">
        <v>5792</v>
      </c>
      <c r="R6911" t="s">
        <v>5792</v>
      </c>
      <c r="X6911" t="s">
        <v>5792</v>
      </c>
      <c r="AD6911" t="str">
        <f t="shared" si="323"/>
        <v xml:space="preserve">Právne a porad. služby Školenia, konferencie, semináre, časopisy </v>
      </c>
    </row>
    <row r="6912" spans="1:30" x14ac:dyDescent="0.3">
      <c r="A6912" s="3">
        <v>44664</v>
      </c>
      <c r="B6912" s="2">
        <f t="shared" si="322"/>
        <v>2022</v>
      </c>
      <c r="C6912" s="2">
        <f t="shared" si="321"/>
        <v>4</v>
      </c>
      <c r="D6912">
        <v>403</v>
      </c>
      <c r="E6912" t="s">
        <v>3531</v>
      </c>
      <c r="F6912" s="4">
        <v>241148635</v>
      </c>
      <c r="G6912" s="2">
        <v>682.56</v>
      </c>
      <c r="I6912" t="s">
        <v>5792</v>
      </c>
      <c r="P6912" t="s">
        <v>5792</v>
      </c>
      <c r="AD6912" t="str">
        <f t="shared" si="323"/>
        <v xml:space="preserve">IT služby, SW, licencie </v>
      </c>
    </row>
    <row r="6913" spans="1:30" x14ac:dyDescent="0.3">
      <c r="A6913" s="3">
        <v>45244</v>
      </c>
      <c r="B6913" s="2">
        <f t="shared" si="322"/>
        <v>2023</v>
      </c>
      <c r="C6913" s="2">
        <f t="shared" si="321"/>
        <v>11</v>
      </c>
      <c r="D6913" s="2">
        <v>1248</v>
      </c>
      <c r="E6913" t="s">
        <v>616</v>
      </c>
      <c r="G6913" s="2">
        <v>750</v>
      </c>
      <c r="I6913" t="s">
        <v>5792</v>
      </c>
      <c r="V6913" t="s">
        <v>5792</v>
      </c>
      <c r="AD6913" t="str">
        <f t="shared" si="323"/>
        <v xml:space="preserve">Kultúra </v>
      </c>
    </row>
    <row r="6914" spans="1:30" x14ac:dyDescent="0.3">
      <c r="A6914" s="3">
        <v>45239</v>
      </c>
      <c r="B6914" s="2">
        <f t="shared" si="322"/>
        <v>2023</v>
      </c>
      <c r="C6914" s="2">
        <f t="shared" si="321"/>
        <v>11</v>
      </c>
      <c r="D6914" s="2">
        <v>1247</v>
      </c>
      <c r="E6914" t="s">
        <v>622</v>
      </c>
      <c r="G6914" s="2">
        <v>250</v>
      </c>
      <c r="I6914" t="s">
        <v>5792</v>
      </c>
      <c r="V6914" t="s">
        <v>5792</v>
      </c>
      <c r="AD6914" t="str">
        <f t="shared" si="323"/>
        <v xml:space="preserve">Kultúra </v>
      </c>
    </row>
    <row r="6915" spans="1:30" x14ac:dyDescent="0.3">
      <c r="A6915" s="3">
        <v>44945</v>
      </c>
      <c r="B6915" s="2">
        <f t="shared" si="322"/>
        <v>2023</v>
      </c>
      <c r="C6915" s="2">
        <f t="shared" ref="C6915:C6922" si="324">MONTH(A6915)</f>
        <v>1</v>
      </c>
      <c r="D6915" s="2">
        <v>1884</v>
      </c>
      <c r="E6915" t="s">
        <v>2147</v>
      </c>
      <c r="G6915" s="2">
        <v>190</v>
      </c>
      <c r="H6915" t="s">
        <v>5792</v>
      </c>
      <c r="K6915" t="s">
        <v>5792</v>
      </c>
      <c r="AD6915" t="str">
        <f t="shared" ref="AD6915:AD6923" si="325">_xlfn.CONCAT(IF($K6915="x",_xlfn.CONCAT($K$1, " "),""),IF($L6915="x",_xlfn.CONCAT($L$1, " "),""),IF($M6915="x",_xlfn.CONCAT($M$1, " "),""),IF($N6915="x",_xlfn.CONCAT($N$1, " "),""),IF($O6915="x",_xlfn.CONCAT($O$1, " "),""),IF($P6915="x",_xlfn.CONCAT($P$1, " "),""),IF($Q6915="x",_xlfn.CONCAT($Q$1, " "),""),IF($R6915="x",_xlfn.CONCAT($R$1, " "),""),IF($S6915="x",_xlfn.CONCAT($S$1, " "),""), IF($T6915="x",_xlfn.CONCAT($T$1, " "),""),IF($U6915="x",_xlfn.CONCAT($U$1, " "),""),IF($V6915="x",_xlfn.CONCAT($V$1, " "),""),IF($W6915="x",_xlfn.CONCAT($W$1, " "),""),IF($X6915="x",_xlfn.CONCAT($X$1, " "),""),IF($Y6915="x",_xlfn.CONCAT($Y$1, " "),""),IF($Z6915="x",_xlfn.CONCAT($Z$1, " "),""),IF($AA6915="x",_xlfn.CONCAT($AA$1, " "),""),IF($AB6915="x",_xlfn.CONCAT($AB$1, " "),""),IF($AC6915="x",_xlfn.CONCAT($AC$1, " "),""))</f>
        <v xml:space="preserve">Investícia a údržba majetku </v>
      </c>
    </row>
    <row r="6916" spans="1:30" x14ac:dyDescent="0.3">
      <c r="A6916" s="3">
        <v>44741</v>
      </c>
      <c r="B6916" s="2">
        <f t="shared" ref="B6916:B6923" si="326">YEAR(A6916)</f>
        <v>2022</v>
      </c>
      <c r="C6916" s="2">
        <f t="shared" si="324"/>
        <v>6</v>
      </c>
      <c r="D6916">
        <v>746</v>
      </c>
      <c r="E6916" t="s">
        <v>3121</v>
      </c>
      <c r="F6916"/>
      <c r="G6916" s="2">
        <v>1800</v>
      </c>
      <c r="I6916" t="s">
        <v>5792</v>
      </c>
      <c r="J6916" t="s">
        <v>5792</v>
      </c>
      <c r="R6916" t="s">
        <v>5792</v>
      </c>
      <c r="AD6916" t="str">
        <f t="shared" si="325"/>
        <v xml:space="preserve">Právne a porad. služby </v>
      </c>
    </row>
    <row r="6917" spans="1:30" x14ac:dyDescent="0.3">
      <c r="A6917" s="3">
        <v>44741</v>
      </c>
      <c r="B6917" s="2">
        <f t="shared" si="326"/>
        <v>2022</v>
      </c>
      <c r="C6917" s="2">
        <f t="shared" si="324"/>
        <v>6</v>
      </c>
      <c r="D6917">
        <v>794</v>
      </c>
      <c r="E6917" t="s">
        <v>3130</v>
      </c>
      <c r="F6917"/>
      <c r="G6917" s="2">
        <v>320</v>
      </c>
      <c r="I6917" t="s">
        <v>5792</v>
      </c>
      <c r="K6917" t="s">
        <v>5792</v>
      </c>
      <c r="AD6917" t="str">
        <f t="shared" si="325"/>
        <v xml:space="preserve">Investícia a údržba majetku </v>
      </c>
    </row>
    <row r="6918" spans="1:30" x14ac:dyDescent="0.3">
      <c r="A6918" s="3">
        <v>44650</v>
      </c>
      <c r="B6918" s="2">
        <f t="shared" si="326"/>
        <v>2022</v>
      </c>
      <c r="C6918" s="2">
        <f t="shared" si="324"/>
        <v>3</v>
      </c>
      <c r="D6918">
        <v>308</v>
      </c>
      <c r="E6918" t="s">
        <v>3578</v>
      </c>
      <c r="F6918"/>
      <c r="G6918" s="2">
        <v>160</v>
      </c>
      <c r="I6918" t="s">
        <v>5792</v>
      </c>
      <c r="K6918" t="s">
        <v>5792</v>
      </c>
      <c r="AD6918" t="str">
        <f t="shared" si="325"/>
        <v xml:space="preserve">Investícia a údržba majetku </v>
      </c>
    </row>
    <row r="6919" spans="1:30" x14ac:dyDescent="0.3">
      <c r="A6919" s="3">
        <v>44595</v>
      </c>
      <c r="B6919" s="2">
        <f t="shared" si="326"/>
        <v>2022</v>
      </c>
      <c r="C6919" s="2">
        <f t="shared" si="324"/>
        <v>2</v>
      </c>
      <c r="D6919">
        <v>77</v>
      </c>
      <c r="E6919" t="s">
        <v>3827</v>
      </c>
      <c r="F6919"/>
      <c r="G6919" s="2">
        <v>380</v>
      </c>
      <c r="I6919" t="s">
        <v>5792</v>
      </c>
      <c r="K6919" t="s">
        <v>5792</v>
      </c>
      <c r="AD6919" t="str">
        <f t="shared" si="325"/>
        <v xml:space="preserve">Investícia a údržba majetku </v>
      </c>
    </row>
    <row r="6920" spans="1:30" x14ac:dyDescent="0.3">
      <c r="A6920" s="3">
        <v>44595</v>
      </c>
      <c r="B6920" s="2">
        <f t="shared" si="326"/>
        <v>2022</v>
      </c>
      <c r="C6920" s="2">
        <f t="shared" si="324"/>
        <v>2</v>
      </c>
      <c r="D6920">
        <v>72</v>
      </c>
      <c r="E6920" t="s">
        <v>3828</v>
      </c>
      <c r="F6920"/>
      <c r="G6920" s="2">
        <v>380</v>
      </c>
      <c r="I6920" t="s">
        <v>5792</v>
      </c>
      <c r="K6920" t="s">
        <v>5792</v>
      </c>
      <c r="AD6920" t="str">
        <f t="shared" si="325"/>
        <v xml:space="preserve">Investícia a údržba majetku </v>
      </c>
    </row>
    <row r="6921" spans="1:30" x14ac:dyDescent="0.3">
      <c r="A6921" s="3">
        <v>44329</v>
      </c>
      <c r="B6921" s="2">
        <f t="shared" si="326"/>
        <v>2021</v>
      </c>
      <c r="C6921" s="2">
        <f t="shared" si="324"/>
        <v>5</v>
      </c>
      <c r="D6921" s="2">
        <v>514</v>
      </c>
      <c r="E6921" t="s">
        <v>5176</v>
      </c>
      <c r="F6921" s="2">
        <v>36063606</v>
      </c>
      <c r="G6921" s="2">
        <v>24587.84</v>
      </c>
      <c r="H6921" t="s">
        <v>5792</v>
      </c>
      <c r="AB6921" t="s">
        <v>5792</v>
      </c>
      <c r="AD6921" t="str">
        <f t="shared" si="325"/>
        <v xml:space="preserve">Civilná ochrana a bezpečnosť </v>
      </c>
    </row>
    <row r="6922" spans="1:30" x14ac:dyDescent="0.3">
      <c r="A6922" s="3">
        <v>44308</v>
      </c>
      <c r="B6922" s="2">
        <f t="shared" si="326"/>
        <v>2021</v>
      </c>
      <c r="C6922" s="2">
        <f t="shared" si="324"/>
        <v>4</v>
      </c>
      <c r="D6922" s="2">
        <v>356</v>
      </c>
      <c r="E6922" t="s">
        <v>5274</v>
      </c>
      <c r="F6922" s="2">
        <v>36063606</v>
      </c>
      <c r="G6922" s="2">
        <v>45164.35</v>
      </c>
      <c r="H6922" t="s">
        <v>5792</v>
      </c>
      <c r="AB6922" t="s">
        <v>5792</v>
      </c>
      <c r="AD6922" t="str">
        <f t="shared" si="325"/>
        <v xml:space="preserve">Civilná ochrana a bezpečnosť </v>
      </c>
    </row>
    <row r="6923" spans="1:30" x14ac:dyDescent="0.3">
      <c r="A6923" s="3">
        <v>44274</v>
      </c>
      <c r="B6923" s="2">
        <f t="shared" si="326"/>
        <v>2021</v>
      </c>
      <c r="C6923" s="2">
        <f>MONTH(A6923)</f>
        <v>3</v>
      </c>
      <c r="D6923" s="2">
        <v>189</v>
      </c>
      <c r="E6923" t="s">
        <v>5274</v>
      </c>
      <c r="F6923" s="2">
        <v>36063606</v>
      </c>
      <c r="G6923" s="2">
        <v>53319.58</v>
      </c>
      <c r="H6923" t="s">
        <v>5792</v>
      </c>
      <c r="AB6923" t="s">
        <v>5792</v>
      </c>
      <c r="AD6923" t="str">
        <f t="shared" si="325"/>
        <v xml:space="preserve">Civilná ochrana a bezpečnosť </v>
      </c>
    </row>
  </sheetData>
  <autoFilter ref="A1:AD6923" xr:uid="{00000000-0001-0000-0000-000000000000}"/>
  <sortState xmlns:xlrd2="http://schemas.microsoft.com/office/spreadsheetml/2017/richdata2" ref="A2:AB6923">
    <sortCondition ref="F6:F6923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603F0-2BD0-4937-9C1E-841281EF00CE}">
  <dimension ref="A1:W646"/>
  <sheetViews>
    <sheetView workbookViewId="0">
      <pane ySplit="2" topLeftCell="A3" activePane="bottomLeft" state="frozen"/>
      <selection pane="bottomLeft"/>
    </sheetView>
  </sheetViews>
  <sheetFormatPr defaultRowHeight="14.4" x14ac:dyDescent="0.3"/>
  <cols>
    <col min="1" max="1" width="9" style="4" bestFit="1" customWidth="1"/>
    <col min="2" max="2" width="8" bestFit="1" customWidth="1"/>
    <col min="3" max="3" width="9" bestFit="1" customWidth="1"/>
    <col min="4" max="4" width="10" bestFit="1" customWidth="1"/>
    <col min="5" max="9" width="11" bestFit="1" customWidth="1"/>
    <col min="10" max="10" width="10" bestFit="1" customWidth="1"/>
    <col min="11" max="12" width="13.6640625" style="2" bestFit="1" customWidth="1"/>
    <col min="13" max="19" width="14.33203125" customWidth="1"/>
    <col min="20" max="22" width="18.77734375" bestFit="1" customWidth="1"/>
    <col min="23" max="23" width="30.21875" bestFit="1" customWidth="1"/>
  </cols>
  <sheetData>
    <row r="1" spans="1:23" x14ac:dyDescent="0.3">
      <c r="A1" s="22"/>
      <c r="B1" s="39" t="s">
        <v>5975</v>
      </c>
      <c r="C1" s="39"/>
      <c r="D1" s="39"/>
      <c r="E1" s="39"/>
      <c r="F1" s="39"/>
      <c r="G1" s="39"/>
      <c r="H1" s="39"/>
      <c r="I1" s="39"/>
      <c r="J1" s="39"/>
      <c r="M1" s="40" t="s">
        <v>5976</v>
      </c>
      <c r="N1" s="40"/>
      <c r="O1" s="40"/>
      <c r="P1" s="40"/>
    </row>
    <row r="2" spans="1:23" s="5" customFormat="1" x14ac:dyDescent="0.3">
      <c r="A2" s="21" t="s">
        <v>5938</v>
      </c>
      <c r="B2" s="5">
        <v>2015</v>
      </c>
      <c r="C2" s="5">
        <v>2016</v>
      </c>
      <c r="D2" s="5">
        <v>2017</v>
      </c>
      <c r="E2" s="5">
        <v>2018</v>
      </c>
      <c r="F2" s="5">
        <v>2019</v>
      </c>
      <c r="G2" s="5">
        <v>2020</v>
      </c>
      <c r="H2" s="5">
        <v>2021</v>
      </c>
      <c r="I2" s="5">
        <v>2022</v>
      </c>
      <c r="J2" s="5">
        <v>2023</v>
      </c>
      <c r="K2" s="6" t="s">
        <v>5941</v>
      </c>
      <c r="L2" s="6" t="s">
        <v>5942</v>
      </c>
      <c r="M2" s="7">
        <v>2021</v>
      </c>
      <c r="N2" s="7">
        <v>2022</v>
      </c>
      <c r="O2" s="7">
        <v>2023</v>
      </c>
      <c r="P2" s="7">
        <v>2024</v>
      </c>
      <c r="Q2" s="20" t="s">
        <v>5955</v>
      </c>
      <c r="R2" s="20" t="s">
        <v>5973</v>
      </c>
      <c r="S2" s="20" t="s">
        <v>5974</v>
      </c>
      <c r="T2" s="5" t="s">
        <v>5952</v>
      </c>
      <c r="U2" s="5" t="s">
        <v>5953</v>
      </c>
      <c r="V2" s="5" t="s">
        <v>5954</v>
      </c>
      <c r="W2" s="14" t="s">
        <v>5956</v>
      </c>
    </row>
    <row r="3" spans="1:23" x14ac:dyDescent="0.3">
      <c r="A3" s="4">
        <v>177474</v>
      </c>
      <c r="B3" t="s">
        <v>5940</v>
      </c>
      <c r="C3" t="s">
        <v>5940</v>
      </c>
      <c r="D3" t="s">
        <v>5940</v>
      </c>
      <c r="E3" t="s">
        <v>5940</v>
      </c>
      <c r="F3" t="s">
        <v>5940</v>
      </c>
      <c r="G3" t="s">
        <v>5940</v>
      </c>
      <c r="H3">
        <v>5649</v>
      </c>
      <c r="I3">
        <v>9823</v>
      </c>
      <c r="J3" t="s">
        <v>5940</v>
      </c>
      <c r="K3" s="2">
        <f>AVERAGE(B3:J3)</f>
        <v>7736</v>
      </c>
      <c r="L3" s="2">
        <f>MEDIAN(B3:I3)</f>
        <v>7736</v>
      </c>
      <c r="M3" s="2">
        <f>SUMIFS(Faktúry!$G:$G,Faktúry!$F:$F,TržbyVýnosyFiriem!$A3,Faktúry!$B:$B,TržbyVýnosyFiriem!$M$2)</f>
        <v>0</v>
      </c>
      <c r="N3" s="2">
        <f>SUMIFS(Faktúry!$G:$G,Faktúry!$F:$F,TržbyVýnosyFiriem!$A3,Faktúry!$B:$B,TržbyVýnosyFiriem!$N$2)</f>
        <v>220</v>
      </c>
      <c r="O3" s="2">
        <f>SUMIFS(Faktúry!$G:$G,Faktúry!$F:$F,TržbyVýnosyFiriem!$A3,Faktúry!$B:$B,TržbyVýnosyFiriem!$O$2)</f>
        <v>0</v>
      </c>
      <c r="P3" s="2">
        <f>SUMIFS(Faktúry!$G:$G,Faktúry!$F:$F,TržbyVýnosyFiriem!$A3,Faktúry!$B:$B,TržbyVýnosyFiriem!$P$2)</f>
        <v>0</v>
      </c>
      <c r="Q3" s="2">
        <f>SUM(M3:P3)</f>
        <v>220</v>
      </c>
      <c r="R3" s="1">
        <f>Q3/K3</f>
        <v>2.843846949327818E-2</v>
      </c>
      <c r="S3" s="1">
        <f>Q3/L3</f>
        <v>2.843846949327818E-2</v>
      </c>
      <c r="T3" s="12">
        <f>IFERROR(M3/H3,"-")</f>
        <v>0</v>
      </c>
      <c r="U3" s="12">
        <f t="shared" ref="U3:V3" si="0">IFERROR(N3/I3,"-")</f>
        <v>2.2396416573348264E-2</v>
      </c>
      <c r="V3" s="12" t="str">
        <f t="shared" si="0"/>
        <v>-</v>
      </c>
    </row>
    <row r="4" spans="1:23" x14ac:dyDescent="0.3">
      <c r="A4" s="4">
        <v>178454</v>
      </c>
      <c r="B4">
        <v>2574430</v>
      </c>
      <c r="C4">
        <v>2485000</v>
      </c>
      <c r="D4">
        <v>2657460</v>
      </c>
      <c r="E4">
        <v>2801738</v>
      </c>
      <c r="F4">
        <v>3285517</v>
      </c>
      <c r="H4">
        <v>6043701</v>
      </c>
      <c r="I4">
        <v>3338734</v>
      </c>
      <c r="J4" t="s">
        <v>5940</v>
      </c>
      <c r="K4" s="2">
        <f t="shared" ref="K4:K67" si="1">AVERAGE(B4:J4)</f>
        <v>3312368.5714285714</v>
      </c>
      <c r="L4" s="2">
        <f t="shared" ref="L4:L67" si="2">MEDIAN(B4:I4)</f>
        <v>2801738</v>
      </c>
      <c r="M4" s="2">
        <f>SUMIFS(Faktúry!$G:$G,Faktúry!$F:$F,TržbyVýnosyFiriem!$A4,Faktúry!$B:$B,TržbyVýnosyFiriem!$M$2)</f>
        <v>0</v>
      </c>
      <c r="N4" s="2">
        <f>SUMIFS(Faktúry!$G:$G,Faktúry!$F:$F,TržbyVýnosyFiriem!$A4,Faktúry!$B:$B,TržbyVýnosyFiriem!$N$2)</f>
        <v>0</v>
      </c>
      <c r="O4" s="2">
        <f>SUMIFS(Faktúry!$G:$G,Faktúry!$F:$F,TržbyVýnosyFiriem!$A4,Faktúry!$B:$B,TržbyVýnosyFiriem!$O$2)</f>
        <v>154.80000000000001</v>
      </c>
      <c r="P4" s="2">
        <f>SUMIFS(Faktúry!$G:$G,Faktúry!$F:$F,TržbyVýnosyFiriem!$A4,Faktúry!$B:$B,TržbyVýnosyFiriem!$P$2)</f>
        <v>86.4</v>
      </c>
      <c r="Q4" s="2">
        <f t="shared" ref="Q4:Q67" si="3">SUM(M4:P4)</f>
        <v>241.20000000000002</v>
      </c>
      <c r="R4" s="1">
        <f t="shared" ref="R4:R67" si="4">Q4/K4</f>
        <v>7.2817983505976303E-5</v>
      </c>
      <c r="S4" s="1">
        <f t="shared" ref="S4:S67" si="5">Q4/L4</f>
        <v>8.6089420209884015E-5</v>
      </c>
      <c r="T4" s="12">
        <f t="shared" ref="T4:T67" si="6">IFERROR(M4/H4,"-")</f>
        <v>0</v>
      </c>
      <c r="U4" s="12">
        <f t="shared" ref="U4:U67" si="7">IFERROR(N4/I4,"-")</f>
        <v>0</v>
      </c>
      <c r="V4" s="12" t="str">
        <f t="shared" ref="V4:V67" si="8">IFERROR(O4/J4,"-")</f>
        <v>-</v>
      </c>
    </row>
    <row r="5" spans="1:23" x14ac:dyDescent="0.3">
      <c r="A5" s="4">
        <v>397687</v>
      </c>
      <c r="B5" t="s">
        <v>5940</v>
      </c>
      <c r="C5" t="s">
        <v>5940</v>
      </c>
      <c r="D5">
        <v>100302691</v>
      </c>
      <c r="E5">
        <v>101504181</v>
      </c>
      <c r="F5">
        <v>105961021</v>
      </c>
      <c r="G5">
        <v>107222494</v>
      </c>
      <c r="H5">
        <v>109872324</v>
      </c>
      <c r="I5">
        <v>119327338</v>
      </c>
      <c r="J5" t="s">
        <v>5940</v>
      </c>
      <c r="K5" s="2">
        <f t="shared" si="1"/>
        <v>107365008.16666667</v>
      </c>
      <c r="L5" s="2">
        <f t="shared" si="2"/>
        <v>106591757.5</v>
      </c>
      <c r="M5" s="2">
        <f>SUMIFS(Faktúry!$G:$G,Faktúry!$F:$F,TržbyVýnosyFiriem!$A5,Faktúry!$B:$B,TržbyVýnosyFiriem!$M$2)</f>
        <v>3840</v>
      </c>
      <c r="N5" s="2">
        <f>SUMIFS(Faktúry!$G:$G,Faktúry!$F:$F,TržbyVýnosyFiriem!$A5,Faktúry!$B:$B,TržbyVýnosyFiriem!$N$2)</f>
        <v>0</v>
      </c>
      <c r="O5" s="2">
        <f>SUMIFS(Faktúry!$G:$G,Faktúry!$F:$F,TržbyVýnosyFiriem!$A5,Faktúry!$B:$B,TržbyVýnosyFiriem!$O$2)</f>
        <v>120</v>
      </c>
      <c r="P5" s="2">
        <f>SUMIFS(Faktúry!$G:$G,Faktúry!$F:$F,TržbyVýnosyFiriem!$A5,Faktúry!$B:$B,TržbyVýnosyFiriem!$P$2)</f>
        <v>0</v>
      </c>
      <c r="Q5" s="2">
        <f t="shared" si="3"/>
        <v>3960</v>
      </c>
      <c r="R5" s="1">
        <f t="shared" si="4"/>
        <v>3.6883525346104806E-5</v>
      </c>
      <c r="S5" s="1">
        <f t="shared" si="5"/>
        <v>3.7151090223838367E-5</v>
      </c>
      <c r="T5" s="12">
        <f t="shared" si="6"/>
        <v>3.4949656657849522E-5</v>
      </c>
      <c r="U5" s="12">
        <f t="shared" si="7"/>
        <v>0</v>
      </c>
      <c r="V5" s="12" t="str">
        <f t="shared" si="8"/>
        <v>-</v>
      </c>
    </row>
    <row r="6" spans="1:23" x14ac:dyDescent="0.3">
      <c r="A6" s="4">
        <v>492736</v>
      </c>
      <c r="B6" t="s">
        <v>5940</v>
      </c>
      <c r="C6" t="s">
        <v>5940</v>
      </c>
      <c r="D6" t="s">
        <v>5940</v>
      </c>
      <c r="E6">
        <v>45596958</v>
      </c>
      <c r="F6">
        <v>45908369</v>
      </c>
      <c r="G6">
        <v>30467606</v>
      </c>
      <c r="H6">
        <v>26831827</v>
      </c>
      <c r="I6">
        <v>35265567</v>
      </c>
      <c r="J6" t="s">
        <v>5940</v>
      </c>
      <c r="K6" s="2">
        <f t="shared" si="1"/>
        <v>36814065.399999999</v>
      </c>
      <c r="L6" s="2">
        <f t="shared" si="2"/>
        <v>35265567</v>
      </c>
      <c r="M6" s="2">
        <f>SUMIFS(Faktúry!$G:$G,Faktúry!$F:$F,TržbyVýnosyFiriem!$A6,Faktúry!$B:$B,TržbyVýnosyFiriem!$M$2)</f>
        <v>14760</v>
      </c>
      <c r="N6" s="2">
        <f>SUMIFS(Faktúry!$G:$G,Faktúry!$F:$F,TržbyVýnosyFiriem!$A6,Faktúry!$B:$B,TržbyVýnosyFiriem!$N$2)</f>
        <v>0</v>
      </c>
      <c r="O6" s="2">
        <f>SUMIFS(Faktúry!$G:$G,Faktúry!$F:$F,TržbyVýnosyFiriem!$A6,Faktúry!$B:$B,TržbyVýnosyFiriem!$O$2)</f>
        <v>0</v>
      </c>
      <c r="P6" s="2">
        <f>SUMIFS(Faktúry!$G:$G,Faktúry!$F:$F,TržbyVýnosyFiriem!$A6,Faktúry!$B:$B,TržbyVýnosyFiriem!$P$2)</f>
        <v>0</v>
      </c>
      <c r="Q6" s="2">
        <f t="shared" si="3"/>
        <v>14760</v>
      </c>
      <c r="R6" s="1">
        <f t="shared" si="4"/>
        <v>4.0093371486214617E-4</v>
      </c>
      <c r="S6" s="1">
        <f t="shared" si="5"/>
        <v>4.1853857049852622E-4</v>
      </c>
      <c r="T6" s="12">
        <f t="shared" si="6"/>
        <v>5.5009299217679067E-4</v>
      </c>
      <c r="U6" s="12">
        <f t="shared" si="7"/>
        <v>0</v>
      </c>
      <c r="V6" s="12" t="str">
        <f t="shared" si="8"/>
        <v>-</v>
      </c>
    </row>
    <row r="7" spans="1:23" x14ac:dyDescent="0.3">
      <c r="A7" s="4">
        <v>510173</v>
      </c>
      <c r="B7" t="s">
        <v>5940</v>
      </c>
      <c r="C7" t="s">
        <v>5940</v>
      </c>
      <c r="D7">
        <v>2577637</v>
      </c>
      <c r="E7">
        <v>2958346</v>
      </c>
      <c r="F7">
        <v>3242838</v>
      </c>
      <c r="G7">
        <v>3914102</v>
      </c>
      <c r="H7">
        <v>4213401</v>
      </c>
      <c r="I7">
        <v>4598565</v>
      </c>
      <c r="J7" t="s">
        <v>5940</v>
      </c>
      <c r="K7" s="2">
        <f t="shared" si="1"/>
        <v>3584148.1666666665</v>
      </c>
      <c r="L7" s="2">
        <f t="shared" si="2"/>
        <v>3578470</v>
      </c>
      <c r="M7" s="2">
        <f>SUMIFS(Faktúry!$G:$G,Faktúry!$F:$F,TržbyVýnosyFiriem!$A7,Faktúry!$B:$B,TržbyVýnosyFiriem!$M$2)</f>
        <v>44942.45</v>
      </c>
      <c r="N7" s="2">
        <f>SUMIFS(Faktúry!$G:$G,Faktúry!$F:$F,TržbyVýnosyFiriem!$A7,Faktúry!$B:$B,TržbyVýnosyFiriem!$N$2)</f>
        <v>57853.88</v>
      </c>
      <c r="O7" s="2">
        <f>SUMIFS(Faktúry!$G:$G,Faktúry!$F:$F,TržbyVýnosyFiriem!$A7,Faktúry!$B:$B,TržbyVýnosyFiriem!$O$2)</f>
        <v>70146.899999999994</v>
      </c>
      <c r="P7" s="2">
        <f>SUMIFS(Faktúry!$G:$G,Faktúry!$F:$F,TržbyVýnosyFiriem!$A7,Faktúry!$B:$B,TržbyVýnosyFiriem!$P$2)</f>
        <v>5506.9</v>
      </c>
      <c r="Q7" s="2">
        <f t="shared" si="3"/>
        <v>178450.12999999998</v>
      </c>
      <c r="R7" s="1">
        <f t="shared" si="4"/>
        <v>4.9788714556954924E-2</v>
      </c>
      <c r="S7" s="1">
        <f t="shared" si="5"/>
        <v>4.9867717208751217E-2</v>
      </c>
      <c r="T7" s="12">
        <f t="shared" si="6"/>
        <v>1.0666549421714192E-2</v>
      </c>
      <c r="U7" s="12">
        <f t="shared" si="7"/>
        <v>1.2580855114584658E-2</v>
      </c>
      <c r="V7" s="12" t="str">
        <f t="shared" si="8"/>
        <v>-</v>
      </c>
    </row>
    <row r="8" spans="1:23" x14ac:dyDescent="0.3">
      <c r="A8" s="4">
        <v>584410</v>
      </c>
      <c r="B8" t="s">
        <v>5940</v>
      </c>
      <c r="C8">
        <v>262324</v>
      </c>
      <c r="D8">
        <v>252608</v>
      </c>
      <c r="E8">
        <v>279639</v>
      </c>
      <c r="F8">
        <v>294824</v>
      </c>
      <c r="G8">
        <v>453533</v>
      </c>
      <c r="H8">
        <v>426948</v>
      </c>
      <c r="I8">
        <v>545224</v>
      </c>
      <c r="J8" t="s">
        <v>5940</v>
      </c>
      <c r="K8" s="2">
        <f t="shared" si="1"/>
        <v>359300</v>
      </c>
      <c r="L8" s="2">
        <f t="shared" si="2"/>
        <v>294824</v>
      </c>
      <c r="M8" s="2">
        <f>SUMIFS(Faktúry!$G:$G,Faktúry!$F:$F,TržbyVýnosyFiriem!$A8,Faktúry!$B:$B,TržbyVýnosyFiriem!$M$2)</f>
        <v>2722.4</v>
      </c>
      <c r="N8" s="2">
        <f>SUMIFS(Faktúry!$G:$G,Faktúry!$F:$F,TržbyVýnosyFiriem!$A8,Faktúry!$B:$B,TržbyVýnosyFiriem!$N$2)</f>
        <v>1693.6</v>
      </c>
      <c r="O8" s="2">
        <f>SUMIFS(Faktúry!$G:$G,Faktúry!$F:$F,TržbyVýnosyFiriem!$A8,Faktúry!$B:$B,TržbyVýnosyFiriem!$O$2)</f>
        <v>1011.9</v>
      </c>
      <c r="P8" s="2">
        <f>SUMIFS(Faktúry!$G:$G,Faktúry!$F:$F,TržbyVýnosyFiriem!$A8,Faktúry!$B:$B,TržbyVýnosyFiriem!$P$2)</f>
        <v>0</v>
      </c>
      <c r="Q8" s="2">
        <f t="shared" si="3"/>
        <v>5427.9</v>
      </c>
      <c r="R8" s="1">
        <f t="shared" si="4"/>
        <v>1.5106874478151962E-2</v>
      </c>
      <c r="S8" s="1">
        <f t="shared" si="5"/>
        <v>1.8410644994980054E-2</v>
      </c>
      <c r="T8" s="12">
        <f t="shared" si="6"/>
        <v>6.3764205477013598E-3</v>
      </c>
      <c r="U8" s="12">
        <f t="shared" si="7"/>
        <v>3.1062462400774727E-3</v>
      </c>
      <c r="V8" s="12" t="str">
        <f t="shared" si="8"/>
        <v>-</v>
      </c>
    </row>
    <row r="9" spans="1:23" x14ac:dyDescent="0.3">
      <c r="A9" s="4">
        <v>586781</v>
      </c>
      <c r="B9" t="s">
        <v>5940</v>
      </c>
      <c r="C9" t="s">
        <v>5940</v>
      </c>
      <c r="D9" t="s">
        <v>5940</v>
      </c>
      <c r="E9">
        <v>2861161</v>
      </c>
      <c r="F9">
        <v>3330673</v>
      </c>
      <c r="G9">
        <v>2891996</v>
      </c>
      <c r="H9">
        <v>2999475</v>
      </c>
      <c r="I9">
        <v>3046598</v>
      </c>
      <c r="J9" t="s">
        <v>5940</v>
      </c>
      <c r="K9" s="2">
        <f t="shared" si="1"/>
        <v>3025980.6</v>
      </c>
      <c r="L9" s="2">
        <f t="shared" si="2"/>
        <v>2999475</v>
      </c>
      <c r="M9" s="2">
        <f>SUMIFS(Faktúry!$G:$G,Faktúry!$F:$F,TržbyVýnosyFiriem!$A9,Faktúry!$B:$B,TržbyVýnosyFiriem!$M$2)</f>
        <v>0</v>
      </c>
      <c r="N9" s="2">
        <f>SUMIFS(Faktúry!$G:$G,Faktúry!$F:$F,TržbyVýnosyFiriem!$A9,Faktúry!$B:$B,TržbyVýnosyFiriem!$N$2)</f>
        <v>4631.54</v>
      </c>
      <c r="O9" s="2">
        <f>SUMIFS(Faktúry!$G:$G,Faktúry!$F:$F,TržbyVýnosyFiriem!$A9,Faktúry!$B:$B,TržbyVýnosyFiriem!$O$2)</f>
        <v>0</v>
      </c>
      <c r="P9" s="2">
        <f>SUMIFS(Faktúry!$G:$G,Faktúry!$F:$F,TržbyVýnosyFiriem!$A9,Faktúry!$B:$B,TržbyVýnosyFiriem!$P$2)</f>
        <v>0</v>
      </c>
      <c r="Q9" s="2">
        <f t="shared" si="3"/>
        <v>4631.54</v>
      </c>
      <c r="R9" s="1">
        <f t="shared" si="4"/>
        <v>1.5305914386893292E-3</v>
      </c>
      <c r="S9" s="1">
        <f t="shared" si="5"/>
        <v>1.5441168871219129E-3</v>
      </c>
      <c r="T9" s="12">
        <f t="shared" si="6"/>
        <v>0</v>
      </c>
      <c r="U9" s="12">
        <f t="shared" si="7"/>
        <v>1.5202333881923378E-3</v>
      </c>
      <c r="V9" s="12" t="str">
        <f t="shared" si="8"/>
        <v>-</v>
      </c>
    </row>
    <row r="10" spans="1:23" x14ac:dyDescent="0.3">
      <c r="A10" s="4">
        <v>603481</v>
      </c>
      <c r="B10" t="s">
        <v>5940</v>
      </c>
      <c r="C10" t="s">
        <v>5940</v>
      </c>
      <c r="D10">
        <v>305660897</v>
      </c>
      <c r="E10">
        <v>296626150</v>
      </c>
      <c r="F10">
        <v>430188533</v>
      </c>
      <c r="G10">
        <v>411575617</v>
      </c>
      <c r="H10">
        <v>426575542</v>
      </c>
      <c r="I10">
        <v>445061846</v>
      </c>
      <c r="J10" t="s">
        <v>5940</v>
      </c>
      <c r="K10" s="2">
        <f t="shared" si="1"/>
        <v>385948097.5</v>
      </c>
      <c r="L10" s="2">
        <f t="shared" si="2"/>
        <v>419075579.5</v>
      </c>
      <c r="M10" s="2">
        <f>SUMIFS(Faktúry!$G:$G,Faktúry!$F:$F,TržbyVýnosyFiriem!$A10,Faktúry!$B:$B,TržbyVýnosyFiriem!$M$2)</f>
        <v>1281.6300000000001</v>
      </c>
      <c r="N10" s="2">
        <f>SUMIFS(Faktúry!$G:$G,Faktúry!$F:$F,TržbyVýnosyFiriem!$A10,Faktúry!$B:$B,TržbyVýnosyFiriem!$N$2)</f>
        <v>2019.92</v>
      </c>
      <c r="O10" s="2">
        <f>SUMIFS(Faktúry!$G:$G,Faktúry!$F:$F,TržbyVýnosyFiriem!$A10,Faktúry!$B:$B,TržbyVýnosyFiriem!$O$2)</f>
        <v>637.35</v>
      </c>
      <c r="P10" s="2">
        <f>SUMIFS(Faktúry!$G:$G,Faktúry!$F:$F,TržbyVýnosyFiriem!$A10,Faktúry!$B:$B,TržbyVýnosyFiriem!$P$2)</f>
        <v>0</v>
      </c>
      <c r="Q10" s="2">
        <f t="shared" si="3"/>
        <v>3938.9</v>
      </c>
      <c r="R10" s="1">
        <f t="shared" si="4"/>
        <v>1.0205776438631105E-5</v>
      </c>
      <c r="S10" s="1">
        <f t="shared" si="5"/>
        <v>9.3990205888386777E-6</v>
      </c>
      <c r="T10" s="12">
        <f t="shared" si="6"/>
        <v>3.0044619857741401E-6</v>
      </c>
      <c r="U10" s="12">
        <f t="shared" si="7"/>
        <v>4.5385153055784521E-6</v>
      </c>
      <c r="V10" s="12" t="str">
        <f t="shared" si="8"/>
        <v>-</v>
      </c>
    </row>
    <row r="11" spans="1:23" x14ac:dyDescent="0.3">
      <c r="A11" s="4">
        <v>681300</v>
      </c>
      <c r="B11" t="s">
        <v>5940</v>
      </c>
      <c r="C11" t="s">
        <v>5940</v>
      </c>
      <c r="D11" t="s">
        <v>5940</v>
      </c>
      <c r="E11">
        <v>26113987</v>
      </c>
      <c r="F11">
        <v>25727238</v>
      </c>
      <c r="G11">
        <v>27553370</v>
      </c>
      <c r="H11">
        <v>30633025</v>
      </c>
      <c r="I11">
        <v>36156236</v>
      </c>
      <c r="J11" t="s">
        <v>5940</v>
      </c>
      <c r="K11" s="2">
        <f t="shared" si="1"/>
        <v>29236771.199999999</v>
      </c>
      <c r="L11" s="2">
        <f t="shared" si="2"/>
        <v>27553370</v>
      </c>
      <c r="M11" s="2">
        <f>SUMIFS(Faktúry!$G:$G,Faktúry!$F:$F,TržbyVýnosyFiriem!$A11,Faktúry!$B:$B,TržbyVýnosyFiriem!$M$2)</f>
        <v>29046.690000000002</v>
      </c>
      <c r="N11" s="2">
        <f>SUMIFS(Faktúry!$G:$G,Faktúry!$F:$F,TržbyVýnosyFiriem!$A11,Faktúry!$B:$B,TržbyVýnosyFiriem!$N$2)</f>
        <v>28502.730000000003</v>
      </c>
      <c r="O11" s="2">
        <f>SUMIFS(Faktúry!$G:$G,Faktúry!$F:$F,TržbyVýnosyFiriem!$A11,Faktúry!$B:$B,TržbyVýnosyFiriem!$O$2)</f>
        <v>17292.349999999999</v>
      </c>
      <c r="P11" s="2">
        <f>SUMIFS(Faktúry!$G:$G,Faktúry!$F:$F,TržbyVýnosyFiriem!$A11,Faktúry!$B:$B,TržbyVýnosyFiriem!$P$2)</f>
        <v>0</v>
      </c>
      <c r="Q11" s="2">
        <f t="shared" si="3"/>
        <v>74841.77</v>
      </c>
      <c r="R11" s="1">
        <f t="shared" si="4"/>
        <v>2.559850726608279E-3</v>
      </c>
      <c r="S11" s="1">
        <f t="shared" si="5"/>
        <v>2.7162474136557526E-3</v>
      </c>
      <c r="T11" s="12">
        <f t="shared" si="6"/>
        <v>9.482148759386317E-4</v>
      </c>
      <c r="U11" s="12">
        <f t="shared" si="7"/>
        <v>7.8832127326528131E-4</v>
      </c>
      <c r="V11" s="12" t="str">
        <f t="shared" si="8"/>
        <v>-</v>
      </c>
    </row>
    <row r="12" spans="1:23" x14ac:dyDescent="0.3">
      <c r="A12" s="4">
        <v>683876</v>
      </c>
      <c r="B12" t="s">
        <v>5940</v>
      </c>
      <c r="C12" t="s">
        <v>5940</v>
      </c>
      <c r="D12">
        <v>1236168</v>
      </c>
      <c r="E12">
        <v>1339529</v>
      </c>
      <c r="F12">
        <v>1411399</v>
      </c>
      <c r="G12">
        <v>1300579</v>
      </c>
      <c r="H12">
        <v>1537422</v>
      </c>
      <c r="I12">
        <v>1721004</v>
      </c>
      <c r="J12" t="s">
        <v>5940</v>
      </c>
      <c r="K12" s="2">
        <f t="shared" si="1"/>
        <v>1424350.1666666667</v>
      </c>
      <c r="L12" s="2">
        <f t="shared" si="2"/>
        <v>1375464</v>
      </c>
      <c r="M12" s="2">
        <f>SUMIFS(Faktúry!$G:$G,Faktúry!$F:$F,TržbyVýnosyFiriem!$A12,Faktúry!$B:$B,TržbyVýnosyFiriem!$M$2)</f>
        <v>245</v>
      </c>
      <c r="N12" s="2">
        <f>SUMIFS(Faktúry!$G:$G,Faktúry!$F:$F,TržbyVýnosyFiriem!$A12,Faktúry!$B:$B,TržbyVýnosyFiriem!$N$2)</f>
        <v>60</v>
      </c>
      <c r="O12" s="2">
        <f>SUMIFS(Faktúry!$G:$G,Faktúry!$F:$F,TržbyVýnosyFiriem!$A12,Faktúry!$B:$B,TržbyVýnosyFiriem!$O$2)</f>
        <v>150</v>
      </c>
      <c r="P12" s="2">
        <f>SUMIFS(Faktúry!$G:$G,Faktúry!$F:$F,TržbyVýnosyFiriem!$A12,Faktúry!$B:$B,TržbyVýnosyFiriem!$P$2)</f>
        <v>35</v>
      </c>
      <c r="Q12" s="2">
        <f t="shared" si="3"/>
        <v>490</v>
      </c>
      <c r="R12" s="1">
        <f t="shared" si="4"/>
        <v>3.440165287070677E-4</v>
      </c>
      <c r="S12" s="1">
        <f t="shared" si="5"/>
        <v>3.5624342040213336E-4</v>
      </c>
      <c r="T12" s="12">
        <f t="shared" si="6"/>
        <v>1.5935767798301313E-4</v>
      </c>
      <c r="U12" s="12">
        <f t="shared" si="7"/>
        <v>3.4863370451201739E-5</v>
      </c>
      <c r="V12" s="12" t="str">
        <f t="shared" si="8"/>
        <v>-</v>
      </c>
    </row>
    <row r="13" spans="1:23" x14ac:dyDescent="0.3">
      <c r="A13" s="4">
        <v>692069</v>
      </c>
      <c r="B13" t="s">
        <v>5940</v>
      </c>
      <c r="C13" t="s">
        <v>5940</v>
      </c>
      <c r="D13" t="s">
        <v>5940</v>
      </c>
      <c r="E13">
        <v>22275228</v>
      </c>
      <c r="F13">
        <v>33058713</v>
      </c>
      <c r="G13">
        <v>16200969</v>
      </c>
      <c r="H13">
        <v>14463671</v>
      </c>
      <c r="I13">
        <v>21098662</v>
      </c>
      <c r="J13" t="s">
        <v>5940</v>
      </c>
      <c r="K13" s="2">
        <f t="shared" si="1"/>
        <v>21419448.600000001</v>
      </c>
      <c r="L13" s="2">
        <f t="shared" si="2"/>
        <v>21098662</v>
      </c>
      <c r="M13" s="2">
        <f>SUMIFS(Faktúry!$G:$G,Faktúry!$F:$F,TržbyVýnosyFiriem!$A13,Faktúry!$B:$B,TržbyVýnosyFiriem!$M$2)</f>
        <v>3837.96</v>
      </c>
      <c r="N13" s="2">
        <f>SUMIFS(Faktúry!$G:$G,Faktúry!$F:$F,TržbyVýnosyFiriem!$A13,Faktúry!$B:$B,TržbyVýnosyFiriem!$N$2)</f>
        <v>0</v>
      </c>
      <c r="O13" s="2">
        <f>SUMIFS(Faktúry!$G:$G,Faktúry!$F:$F,TržbyVýnosyFiriem!$A13,Faktúry!$B:$B,TržbyVýnosyFiriem!$O$2)</f>
        <v>0</v>
      </c>
      <c r="P13" s="2">
        <f>SUMIFS(Faktúry!$G:$G,Faktúry!$F:$F,TržbyVýnosyFiriem!$A13,Faktúry!$B:$B,TržbyVýnosyFiriem!$P$2)</f>
        <v>0</v>
      </c>
      <c r="Q13" s="2">
        <f t="shared" si="3"/>
        <v>3837.96</v>
      </c>
      <c r="R13" s="1">
        <f t="shared" si="4"/>
        <v>1.791810831208792E-4</v>
      </c>
      <c r="S13" s="1">
        <f t="shared" si="5"/>
        <v>1.8190537390475284E-4</v>
      </c>
      <c r="T13" s="12">
        <f t="shared" si="6"/>
        <v>2.6535172156501622E-4</v>
      </c>
      <c r="U13" s="12">
        <f t="shared" si="7"/>
        <v>0</v>
      </c>
      <c r="V13" s="12" t="str">
        <f t="shared" si="8"/>
        <v>-</v>
      </c>
    </row>
    <row r="14" spans="1:23" x14ac:dyDescent="0.3">
      <c r="A14" s="4">
        <v>12664979</v>
      </c>
      <c r="B14">
        <v>143555</v>
      </c>
      <c r="C14">
        <v>52606</v>
      </c>
      <c r="D14">
        <v>43728</v>
      </c>
      <c r="E14">
        <v>46043</v>
      </c>
      <c r="F14">
        <v>42999</v>
      </c>
      <c r="H14">
        <v>22747</v>
      </c>
      <c r="I14">
        <v>52897</v>
      </c>
      <c r="J14" t="s">
        <v>5940</v>
      </c>
      <c r="K14" s="2">
        <f t="shared" si="1"/>
        <v>57796.428571428572</v>
      </c>
      <c r="L14" s="2">
        <f t="shared" si="2"/>
        <v>46043</v>
      </c>
      <c r="M14" s="2">
        <f>SUMIFS(Faktúry!$G:$G,Faktúry!$F:$F,TržbyVýnosyFiriem!$A14,Faktúry!$B:$B,TržbyVýnosyFiriem!$M$2)</f>
        <v>366.5</v>
      </c>
      <c r="N14" s="2">
        <f>SUMIFS(Faktúry!$G:$G,Faktúry!$F:$F,TržbyVýnosyFiriem!$A14,Faktúry!$B:$B,TržbyVýnosyFiriem!$N$2)</f>
        <v>151.5</v>
      </c>
      <c r="O14" s="2">
        <f>SUMIFS(Faktúry!$G:$G,Faktúry!$F:$F,TržbyVýnosyFiriem!$A14,Faktúry!$B:$B,TržbyVýnosyFiriem!$O$2)</f>
        <v>640.5</v>
      </c>
      <c r="P14" s="2">
        <f>SUMIFS(Faktúry!$G:$G,Faktúry!$F:$F,TržbyVýnosyFiriem!$A14,Faktúry!$B:$B,TržbyVýnosyFiriem!$P$2)</f>
        <v>0</v>
      </c>
      <c r="Q14" s="2">
        <f t="shared" si="3"/>
        <v>1158.5</v>
      </c>
      <c r="R14" s="1">
        <f t="shared" si="4"/>
        <v>2.0044491132670084E-2</v>
      </c>
      <c r="S14" s="1">
        <f t="shared" si="5"/>
        <v>2.5161262298286385E-2</v>
      </c>
      <c r="T14" s="12">
        <f t="shared" si="6"/>
        <v>1.6112014771178618E-2</v>
      </c>
      <c r="U14" s="12">
        <f t="shared" si="7"/>
        <v>2.8640565627540315E-3</v>
      </c>
      <c r="V14" s="12" t="str">
        <f t="shared" si="8"/>
        <v>-</v>
      </c>
    </row>
    <row r="15" spans="1:23" x14ac:dyDescent="0.3">
      <c r="A15" s="4">
        <v>17316219</v>
      </c>
      <c r="B15" t="s">
        <v>5940</v>
      </c>
      <c r="C15" t="s">
        <v>5940</v>
      </c>
      <c r="D15">
        <v>5185526</v>
      </c>
      <c r="E15">
        <v>5158133</v>
      </c>
      <c r="F15">
        <v>6367446</v>
      </c>
      <c r="G15">
        <v>6462990</v>
      </c>
      <c r="H15">
        <v>5964036</v>
      </c>
      <c r="I15">
        <v>6107124</v>
      </c>
      <c r="J15" t="s">
        <v>5940</v>
      </c>
      <c r="K15" s="2">
        <f t="shared" si="1"/>
        <v>5874209.166666667</v>
      </c>
      <c r="L15" s="2">
        <f t="shared" si="2"/>
        <v>6035580</v>
      </c>
      <c r="M15" s="2">
        <f>SUMIFS(Faktúry!$G:$G,Faktúry!$F:$F,TržbyVýnosyFiriem!$A15,Faktúry!$B:$B,TržbyVýnosyFiriem!$M$2)</f>
        <v>0</v>
      </c>
      <c r="N15" s="2">
        <f>SUMIFS(Faktúry!$G:$G,Faktúry!$F:$F,TržbyVýnosyFiriem!$A15,Faktúry!$B:$B,TržbyVýnosyFiriem!$N$2)</f>
        <v>35</v>
      </c>
      <c r="O15" s="2">
        <f>SUMIFS(Faktúry!$G:$G,Faktúry!$F:$F,TržbyVýnosyFiriem!$A15,Faktúry!$B:$B,TržbyVýnosyFiriem!$O$2)</f>
        <v>5</v>
      </c>
      <c r="P15" s="2">
        <f>SUMIFS(Faktúry!$G:$G,Faktúry!$F:$F,TržbyVýnosyFiriem!$A15,Faktúry!$B:$B,TržbyVýnosyFiriem!$P$2)</f>
        <v>0</v>
      </c>
      <c r="Q15" s="2">
        <f t="shared" si="3"/>
        <v>40</v>
      </c>
      <c r="R15" s="1">
        <f t="shared" si="4"/>
        <v>6.8094272548177048E-6</v>
      </c>
      <c r="S15" s="1">
        <f t="shared" si="5"/>
        <v>6.6273663840094905E-6</v>
      </c>
      <c r="T15" s="12">
        <f t="shared" si="6"/>
        <v>0</v>
      </c>
      <c r="U15" s="12">
        <f t="shared" si="7"/>
        <v>5.7310118478026647E-6</v>
      </c>
      <c r="V15" s="12" t="str">
        <f t="shared" si="8"/>
        <v>-</v>
      </c>
    </row>
    <row r="16" spans="1:23" x14ac:dyDescent="0.3">
      <c r="A16" s="4">
        <v>17317282</v>
      </c>
      <c r="B16" t="s">
        <v>5940</v>
      </c>
      <c r="C16" t="s">
        <v>5940</v>
      </c>
      <c r="D16" t="s">
        <v>5940</v>
      </c>
      <c r="E16">
        <v>225797923</v>
      </c>
      <c r="F16">
        <v>148754783</v>
      </c>
      <c r="G16">
        <v>146065664</v>
      </c>
      <c r="H16">
        <v>171143178</v>
      </c>
      <c r="I16">
        <v>290587145</v>
      </c>
      <c r="J16" t="s">
        <v>5940</v>
      </c>
      <c r="K16" s="2">
        <f t="shared" si="1"/>
        <v>196469738.59999999</v>
      </c>
      <c r="L16" s="2">
        <f t="shared" si="2"/>
        <v>171143178</v>
      </c>
      <c r="M16" s="2">
        <f>SUMIFS(Faktúry!$G:$G,Faktúry!$F:$F,TržbyVýnosyFiriem!$A16,Faktúry!$B:$B,TržbyVýnosyFiriem!$M$2)</f>
        <v>1034568.13</v>
      </c>
      <c r="N16" s="2">
        <f>SUMIFS(Faktúry!$G:$G,Faktúry!$F:$F,TržbyVýnosyFiriem!$A16,Faktúry!$B:$B,TržbyVýnosyFiriem!$N$2)</f>
        <v>879986.16000000015</v>
      </c>
      <c r="O16" s="2">
        <f>SUMIFS(Faktúry!$G:$G,Faktúry!$F:$F,TržbyVýnosyFiriem!$A16,Faktúry!$B:$B,TržbyVýnosyFiriem!$O$2)</f>
        <v>769030.14999999991</v>
      </c>
      <c r="P16" s="2">
        <f>SUMIFS(Faktúry!$G:$G,Faktúry!$F:$F,TržbyVýnosyFiriem!$A16,Faktúry!$B:$B,TržbyVýnosyFiriem!$P$2)</f>
        <v>0</v>
      </c>
      <c r="Q16" s="2">
        <f t="shared" si="3"/>
        <v>2683584.44</v>
      </c>
      <c r="R16" s="1">
        <f t="shared" si="4"/>
        <v>1.3659021786879905E-2</v>
      </c>
      <c r="S16" s="1">
        <f t="shared" si="5"/>
        <v>1.5680347130167232E-2</v>
      </c>
      <c r="T16" s="12">
        <f t="shared" si="6"/>
        <v>6.0450445182220472E-3</v>
      </c>
      <c r="U16" s="12">
        <f t="shared" si="7"/>
        <v>3.0283038157107745E-3</v>
      </c>
      <c r="V16" s="12" t="str">
        <f t="shared" si="8"/>
        <v>-</v>
      </c>
    </row>
    <row r="17" spans="1:23" x14ac:dyDescent="0.3">
      <c r="A17" s="4">
        <v>17327547</v>
      </c>
      <c r="B17" t="s">
        <v>5940</v>
      </c>
      <c r="C17" t="s">
        <v>5940</v>
      </c>
      <c r="D17" t="s">
        <v>5940</v>
      </c>
      <c r="E17">
        <v>787075</v>
      </c>
      <c r="F17">
        <v>905536</v>
      </c>
      <c r="G17">
        <v>731520</v>
      </c>
      <c r="H17">
        <v>1212754</v>
      </c>
      <c r="I17">
        <v>1424234</v>
      </c>
      <c r="J17" t="s">
        <v>5940</v>
      </c>
      <c r="K17" s="2">
        <f t="shared" si="1"/>
        <v>1012223.8</v>
      </c>
      <c r="L17" s="2">
        <f t="shared" si="2"/>
        <v>905536</v>
      </c>
      <c r="M17" s="2">
        <f>SUMIFS(Faktúry!$G:$G,Faktúry!$F:$F,TržbyVýnosyFiriem!$A17,Faktúry!$B:$B,TržbyVýnosyFiriem!$M$2)</f>
        <v>6440.4</v>
      </c>
      <c r="N17" s="2">
        <f>SUMIFS(Faktúry!$G:$G,Faktúry!$F:$F,TržbyVýnosyFiriem!$A17,Faktúry!$B:$B,TržbyVýnosyFiriem!$N$2)</f>
        <v>8274.01</v>
      </c>
      <c r="O17" s="2">
        <f>SUMIFS(Faktúry!$G:$G,Faktúry!$F:$F,TržbyVýnosyFiriem!$A17,Faktúry!$B:$B,TržbyVýnosyFiriem!$O$2)</f>
        <v>24</v>
      </c>
      <c r="P17" s="2">
        <f>SUMIFS(Faktúry!$G:$G,Faktúry!$F:$F,TržbyVýnosyFiriem!$A17,Faktúry!$B:$B,TržbyVýnosyFiriem!$P$2)</f>
        <v>0</v>
      </c>
      <c r="Q17" s="2">
        <f t="shared" si="3"/>
        <v>14738.41</v>
      </c>
      <c r="R17" s="1">
        <f t="shared" si="4"/>
        <v>1.4560426261465103E-2</v>
      </c>
      <c r="S17" s="1">
        <f t="shared" si="5"/>
        <v>1.6275896264753693E-2</v>
      </c>
      <c r="T17" s="12">
        <f t="shared" si="6"/>
        <v>5.3105576233927077E-3</v>
      </c>
      <c r="U17" s="12">
        <f t="shared" si="7"/>
        <v>5.8094456388486726E-3</v>
      </c>
      <c r="V17" s="12" t="str">
        <f t="shared" si="8"/>
        <v>-</v>
      </c>
    </row>
    <row r="18" spans="1:23" x14ac:dyDescent="0.3">
      <c r="A18" s="4">
        <v>17335345</v>
      </c>
      <c r="B18" t="s">
        <v>5940</v>
      </c>
      <c r="C18" t="s">
        <v>5940</v>
      </c>
      <c r="D18">
        <v>32780919</v>
      </c>
      <c r="E18">
        <v>37534138</v>
      </c>
      <c r="F18">
        <v>32614252</v>
      </c>
      <c r="G18">
        <v>29078588</v>
      </c>
      <c r="H18">
        <v>32879855</v>
      </c>
      <c r="I18">
        <v>37652686</v>
      </c>
      <c r="J18" t="s">
        <v>5940</v>
      </c>
      <c r="K18" s="2">
        <f t="shared" si="1"/>
        <v>33756739.666666664</v>
      </c>
      <c r="L18" s="2">
        <f t="shared" si="2"/>
        <v>32830387</v>
      </c>
      <c r="M18" s="2">
        <f>SUMIFS(Faktúry!$G:$G,Faktúry!$F:$F,TržbyVýnosyFiriem!$A18,Faktúry!$B:$B,TržbyVýnosyFiriem!$M$2)</f>
        <v>2127.86</v>
      </c>
      <c r="N18" s="2">
        <f>SUMIFS(Faktúry!$G:$G,Faktúry!$F:$F,TržbyVýnosyFiriem!$A18,Faktúry!$B:$B,TržbyVýnosyFiriem!$N$2)</f>
        <v>2127.86</v>
      </c>
      <c r="O18" s="2">
        <f>SUMIFS(Faktúry!$G:$G,Faktúry!$F:$F,TržbyVýnosyFiriem!$A18,Faktúry!$B:$B,TržbyVýnosyFiriem!$O$2)</f>
        <v>2127.86</v>
      </c>
      <c r="P18" s="2">
        <f>SUMIFS(Faktúry!$G:$G,Faktúry!$F:$F,TržbyVýnosyFiriem!$A18,Faktúry!$B:$B,TržbyVýnosyFiriem!$P$2)</f>
        <v>0</v>
      </c>
      <c r="Q18" s="2">
        <f t="shared" si="3"/>
        <v>6383.58</v>
      </c>
      <c r="R18" s="1">
        <f t="shared" si="4"/>
        <v>1.8910534794044437E-4</v>
      </c>
      <c r="S18" s="1">
        <f t="shared" si="5"/>
        <v>1.9444120472902131E-4</v>
      </c>
      <c r="T18" s="12">
        <f t="shared" si="6"/>
        <v>6.4716222136624384E-5</v>
      </c>
      <c r="U18" s="12">
        <f t="shared" si="7"/>
        <v>5.6512834170714942E-5</v>
      </c>
      <c r="V18" s="12" t="str">
        <f t="shared" si="8"/>
        <v>-</v>
      </c>
    </row>
    <row r="19" spans="1:23" x14ac:dyDescent="0.3">
      <c r="A19" s="4">
        <v>17639719</v>
      </c>
      <c r="B19" t="s">
        <v>5940</v>
      </c>
      <c r="C19" t="s">
        <v>5940</v>
      </c>
      <c r="D19" t="s">
        <v>5940</v>
      </c>
      <c r="E19">
        <v>14465269</v>
      </c>
      <c r="F19">
        <v>12404863</v>
      </c>
      <c r="G19">
        <v>11404705</v>
      </c>
      <c r="H19">
        <v>13584205</v>
      </c>
      <c r="I19">
        <v>18341729</v>
      </c>
      <c r="J19" t="s">
        <v>5940</v>
      </c>
      <c r="K19" s="2">
        <f t="shared" si="1"/>
        <v>14040154.199999999</v>
      </c>
      <c r="L19" s="2">
        <f t="shared" si="2"/>
        <v>13584205</v>
      </c>
      <c r="M19" s="2">
        <f>SUMIFS(Faktúry!$G:$G,Faktúry!$F:$F,TržbyVýnosyFiriem!$A19,Faktúry!$B:$B,TržbyVýnosyFiriem!$M$2)</f>
        <v>0</v>
      </c>
      <c r="N19" s="2">
        <f>SUMIFS(Faktúry!$G:$G,Faktúry!$F:$F,TržbyVýnosyFiriem!$A19,Faktúry!$B:$B,TržbyVýnosyFiriem!$N$2)</f>
        <v>0</v>
      </c>
      <c r="O19" s="2">
        <f>SUMIFS(Faktúry!$G:$G,Faktúry!$F:$F,TržbyVýnosyFiriem!$A19,Faktúry!$B:$B,TržbyVýnosyFiriem!$O$2)</f>
        <v>3648</v>
      </c>
      <c r="P19" s="2">
        <f>SUMIFS(Faktúry!$G:$G,Faktúry!$F:$F,TržbyVýnosyFiriem!$A19,Faktúry!$B:$B,TržbyVýnosyFiriem!$P$2)</f>
        <v>0</v>
      </c>
      <c r="Q19" s="2">
        <f t="shared" si="3"/>
        <v>3648</v>
      </c>
      <c r="R19" s="1">
        <f t="shared" si="4"/>
        <v>2.5982620618226544E-4</v>
      </c>
      <c r="S19" s="1">
        <f t="shared" si="5"/>
        <v>2.6854718402733173E-4</v>
      </c>
      <c r="T19" s="12">
        <f t="shared" si="6"/>
        <v>0</v>
      </c>
      <c r="U19" s="12">
        <f t="shared" si="7"/>
        <v>0</v>
      </c>
      <c r="V19" s="12" t="str">
        <f t="shared" si="8"/>
        <v>-</v>
      </c>
    </row>
    <row r="20" spans="1:23" x14ac:dyDescent="0.3">
      <c r="A20" s="4">
        <v>30775001</v>
      </c>
      <c r="B20" t="s">
        <v>5940</v>
      </c>
      <c r="C20" t="s">
        <v>5940</v>
      </c>
      <c r="D20" t="s">
        <v>5940</v>
      </c>
      <c r="E20">
        <v>118754</v>
      </c>
      <c r="F20">
        <v>109362</v>
      </c>
      <c r="G20">
        <v>107682</v>
      </c>
      <c r="H20">
        <v>96503</v>
      </c>
      <c r="I20">
        <v>131474</v>
      </c>
      <c r="J20" t="s">
        <v>5940</v>
      </c>
      <c r="K20" s="2">
        <f t="shared" si="1"/>
        <v>112755</v>
      </c>
      <c r="L20" s="2">
        <f t="shared" si="2"/>
        <v>109362</v>
      </c>
      <c r="M20" s="2">
        <f>SUMIFS(Faktúry!$G:$G,Faktúry!$F:$F,TržbyVýnosyFiriem!$A20,Faktúry!$B:$B,TržbyVýnosyFiriem!$M$2)</f>
        <v>0</v>
      </c>
      <c r="N20" s="2">
        <f>SUMIFS(Faktúry!$G:$G,Faktúry!$F:$F,TržbyVýnosyFiriem!$A20,Faktúry!$B:$B,TržbyVýnosyFiriem!$N$2)</f>
        <v>74.5</v>
      </c>
      <c r="O20" s="2">
        <f>SUMIFS(Faktúry!$G:$G,Faktúry!$F:$F,TržbyVýnosyFiriem!$A20,Faktúry!$B:$B,TržbyVýnosyFiriem!$O$2)</f>
        <v>0</v>
      </c>
      <c r="P20" s="2">
        <f>SUMIFS(Faktúry!$G:$G,Faktúry!$F:$F,TržbyVýnosyFiriem!$A20,Faktúry!$B:$B,TržbyVýnosyFiriem!$P$2)</f>
        <v>0</v>
      </c>
      <c r="Q20" s="2">
        <f t="shared" si="3"/>
        <v>74.5</v>
      </c>
      <c r="R20" s="1">
        <f t="shared" si="4"/>
        <v>6.607245798412487E-4</v>
      </c>
      <c r="S20" s="1">
        <f t="shared" si="5"/>
        <v>6.8122382546039752E-4</v>
      </c>
      <c r="T20" s="12">
        <f t="shared" si="6"/>
        <v>0</v>
      </c>
      <c r="U20" s="12">
        <f t="shared" si="7"/>
        <v>5.6665196160457585E-4</v>
      </c>
      <c r="V20" s="12" t="str">
        <f t="shared" si="8"/>
        <v>-</v>
      </c>
    </row>
    <row r="21" spans="1:23" x14ac:dyDescent="0.3">
      <c r="A21" s="4">
        <v>30804337</v>
      </c>
      <c r="B21" t="s">
        <v>5940</v>
      </c>
      <c r="C21" t="s">
        <v>5940</v>
      </c>
      <c r="D21" t="s">
        <v>5940</v>
      </c>
      <c r="E21" t="s">
        <v>5940</v>
      </c>
      <c r="F21" t="s">
        <v>5940</v>
      </c>
      <c r="G21" t="s">
        <v>5940</v>
      </c>
      <c r="H21">
        <v>33055</v>
      </c>
      <c r="I21">
        <v>48756</v>
      </c>
      <c r="J21" t="s">
        <v>5940</v>
      </c>
      <c r="K21" s="2">
        <f t="shared" si="1"/>
        <v>40905.5</v>
      </c>
      <c r="L21" s="2">
        <f t="shared" si="2"/>
        <v>40905.5</v>
      </c>
      <c r="M21" s="2">
        <f>SUMIFS(Faktúry!$G:$G,Faktúry!$F:$F,TržbyVýnosyFiriem!$A21,Faktúry!$B:$B,TržbyVýnosyFiriem!$M$2)</f>
        <v>0</v>
      </c>
      <c r="N21" s="2">
        <f>SUMIFS(Faktúry!$G:$G,Faktúry!$F:$F,TržbyVýnosyFiriem!$A21,Faktúry!$B:$B,TržbyVýnosyFiriem!$N$2)</f>
        <v>0</v>
      </c>
      <c r="O21" s="2">
        <f>SUMIFS(Faktúry!$G:$G,Faktúry!$F:$F,TržbyVýnosyFiriem!$A21,Faktúry!$B:$B,TržbyVýnosyFiriem!$O$2)</f>
        <v>400</v>
      </c>
      <c r="P21" s="2">
        <f>SUMIFS(Faktúry!$G:$G,Faktúry!$F:$F,TržbyVýnosyFiriem!$A21,Faktúry!$B:$B,TržbyVýnosyFiriem!$P$2)</f>
        <v>500</v>
      </c>
      <c r="Q21" s="2">
        <f t="shared" si="3"/>
        <v>900</v>
      </c>
      <c r="R21" s="1">
        <f t="shared" si="4"/>
        <v>2.2001931280634632E-2</v>
      </c>
      <c r="S21" s="1">
        <f t="shared" si="5"/>
        <v>2.2001931280634632E-2</v>
      </c>
      <c r="T21" s="12">
        <f t="shared" si="6"/>
        <v>0</v>
      </c>
      <c r="U21" s="12">
        <f t="shared" si="7"/>
        <v>0</v>
      </c>
      <c r="V21" s="12" t="str">
        <f t="shared" si="8"/>
        <v>-</v>
      </c>
    </row>
    <row r="22" spans="1:23" x14ac:dyDescent="0.3">
      <c r="A22" s="4">
        <v>30810710</v>
      </c>
      <c r="B22" t="s">
        <v>5940</v>
      </c>
      <c r="C22" t="s">
        <v>5940</v>
      </c>
      <c r="D22">
        <v>4730501</v>
      </c>
      <c r="E22">
        <v>5070926</v>
      </c>
      <c r="F22">
        <v>6233567</v>
      </c>
      <c r="G22">
        <v>6151657</v>
      </c>
      <c r="H22">
        <v>6189512</v>
      </c>
      <c r="I22">
        <v>6684970</v>
      </c>
      <c r="J22" t="s">
        <v>5940</v>
      </c>
      <c r="K22" s="2">
        <f t="shared" si="1"/>
        <v>5843522.166666667</v>
      </c>
      <c r="L22" s="2">
        <f t="shared" si="2"/>
        <v>6170584.5</v>
      </c>
      <c r="M22" s="2">
        <f>SUMIFS(Faktúry!$G:$G,Faktúry!$F:$F,TržbyVýnosyFiriem!$A22,Faktúry!$B:$B,TržbyVýnosyFiriem!$M$2)</f>
        <v>22.3</v>
      </c>
      <c r="N22" s="2">
        <f>SUMIFS(Faktúry!$G:$G,Faktúry!$F:$F,TržbyVýnosyFiriem!$A22,Faktúry!$B:$B,TržbyVýnosyFiriem!$N$2)</f>
        <v>0</v>
      </c>
      <c r="O22" s="2">
        <f>SUMIFS(Faktúry!$G:$G,Faktúry!$F:$F,TržbyVýnosyFiriem!$A22,Faktúry!$B:$B,TržbyVýnosyFiriem!$O$2)</f>
        <v>0</v>
      </c>
      <c r="P22" s="2">
        <f>SUMIFS(Faktúry!$G:$G,Faktúry!$F:$F,TržbyVýnosyFiriem!$A22,Faktúry!$B:$B,TržbyVýnosyFiriem!$P$2)</f>
        <v>0</v>
      </c>
      <c r="Q22" s="2">
        <f t="shared" si="3"/>
        <v>22.3</v>
      </c>
      <c r="R22" s="1">
        <f t="shared" si="4"/>
        <v>3.8161915646023187E-6</v>
      </c>
      <c r="S22" s="1">
        <f t="shared" si="5"/>
        <v>3.6139202048039374E-6</v>
      </c>
      <c r="T22" s="12">
        <f t="shared" si="6"/>
        <v>3.6028688529887334E-6</v>
      </c>
      <c r="U22" s="12">
        <f t="shared" si="7"/>
        <v>0</v>
      </c>
      <c r="V22" s="12" t="str">
        <f t="shared" si="8"/>
        <v>-</v>
      </c>
    </row>
    <row r="23" spans="1:23" x14ac:dyDescent="0.3">
      <c r="A23" s="4">
        <v>30841275</v>
      </c>
      <c r="B23" t="s">
        <v>5940</v>
      </c>
      <c r="C23" t="s">
        <v>5940</v>
      </c>
      <c r="D23" t="s">
        <v>5940</v>
      </c>
      <c r="E23">
        <v>337088</v>
      </c>
      <c r="F23">
        <v>673793</v>
      </c>
      <c r="G23">
        <v>964881</v>
      </c>
      <c r="H23">
        <v>638059</v>
      </c>
      <c r="I23">
        <v>412707</v>
      </c>
      <c r="J23" t="s">
        <v>5940</v>
      </c>
      <c r="K23" s="2">
        <f t="shared" si="1"/>
        <v>605305.59999999998</v>
      </c>
      <c r="L23" s="2">
        <f t="shared" si="2"/>
        <v>638059</v>
      </c>
      <c r="M23" s="2">
        <f>SUMIFS(Faktúry!$G:$G,Faktúry!$F:$F,TržbyVýnosyFiriem!$A23,Faktúry!$B:$B,TržbyVýnosyFiriem!$M$2)</f>
        <v>4467.66</v>
      </c>
      <c r="N23" s="2">
        <f>SUMIFS(Faktúry!$G:$G,Faktúry!$F:$F,TržbyVýnosyFiriem!$A23,Faktúry!$B:$B,TržbyVýnosyFiriem!$N$2)</f>
        <v>178.37</v>
      </c>
      <c r="O23" s="2">
        <f>SUMIFS(Faktúry!$G:$G,Faktúry!$F:$F,TržbyVýnosyFiriem!$A23,Faktúry!$B:$B,TržbyVýnosyFiriem!$O$2)</f>
        <v>0</v>
      </c>
      <c r="P23" s="2">
        <f>SUMIFS(Faktúry!$G:$G,Faktúry!$F:$F,TržbyVýnosyFiriem!$A23,Faktúry!$B:$B,TržbyVýnosyFiriem!$P$2)</f>
        <v>0</v>
      </c>
      <c r="Q23" s="2">
        <f t="shared" si="3"/>
        <v>4646.03</v>
      </c>
      <c r="R23" s="1">
        <f t="shared" si="4"/>
        <v>7.6755113450131633E-3</v>
      </c>
      <c r="S23" s="1">
        <f t="shared" si="5"/>
        <v>7.2815053153391764E-3</v>
      </c>
      <c r="T23" s="12">
        <f t="shared" si="6"/>
        <v>7.0019543647217575E-3</v>
      </c>
      <c r="U23" s="12">
        <f t="shared" si="7"/>
        <v>4.321952377837061E-4</v>
      </c>
      <c r="V23" s="12" t="str">
        <f t="shared" si="8"/>
        <v>-</v>
      </c>
    </row>
    <row r="24" spans="1:23" x14ac:dyDescent="0.3">
      <c r="A24" s="4">
        <v>31103031</v>
      </c>
      <c r="B24" t="s">
        <v>5940</v>
      </c>
      <c r="C24" t="s">
        <v>5940</v>
      </c>
      <c r="D24">
        <v>105887</v>
      </c>
      <c r="E24">
        <v>124989</v>
      </c>
      <c r="F24">
        <v>134686</v>
      </c>
      <c r="G24">
        <v>73410</v>
      </c>
      <c r="H24">
        <v>109393</v>
      </c>
      <c r="I24">
        <v>150389</v>
      </c>
      <c r="J24" t="s">
        <v>5940</v>
      </c>
      <c r="K24" s="2">
        <f t="shared" si="1"/>
        <v>116459</v>
      </c>
      <c r="L24" s="2">
        <f t="shared" si="2"/>
        <v>117191</v>
      </c>
      <c r="M24" s="2">
        <f>SUMIFS(Faktúry!$G:$G,Faktúry!$F:$F,TržbyVýnosyFiriem!$A24,Faktúry!$B:$B,TržbyVýnosyFiriem!$M$2)</f>
        <v>54</v>
      </c>
      <c r="N24" s="2">
        <f>SUMIFS(Faktúry!$G:$G,Faktúry!$F:$F,TržbyVýnosyFiriem!$A24,Faktúry!$B:$B,TržbyVýnosyFiriem!$N$2)</f>
        <v>0</v>
      </c>
      <c r="O24" s="2">
        <f>SUMIFS(Faktúry!$G:$G,Faktúry!$F:$F,TržbyVýnosyFiriem!$A24,Faktúry!$B:$B,TržbyVýnosyFiriem!$O$2)</f>
        <v>120</v>
      </c>
      <c r="P24" s="2">
        <f>SUMIFS(Faktúry!$G:$G,Faktúry!$F:$F,TržbyVýnosyFiriem!$A24,Faktúry!$B:$B,TržbyVýnosyFiriem!$P$2)</f>
        <v>0</v>
      </c>
      <c r="Q24" s="2">
        <f t="shared" si="3"/>
        <v>174</v>
      </c>
      <c r="R24" s="1">
        <f t="shared" si="4"/>
        <v>1.4940880481542861E-3</v>
      </c>
      <c r="S24" s="1">
        <f t="shared" si="5"/>
        <v>1.4847556552977617E-3</v>
      </c>
      <c r="T24" s="12">
        <f t="shared" si="6"/>
        <v>4.9363304781841616E-4</v>
      </c>
      <c r="U24" s="12">
        <f t="shared" si="7"/>
        <v>0</v>
      </c>
      <c r="V24" s="12" t="str">
        <f t="shared" si="8"/>
        <v>-</v>
      </c>
    </row>
    <row r="25" spans="1:23" x14ac:dyDescent="0.3">
      <c r="A25" s="4">
        <v>31104266</v>
      </c>
      <c r="B25" t="s">
        <v>5940</v>
      </c>
      <c r="C25" t="s">
        <v>5940</v>
      </c>
      <c r="D25" t="s">
        <v>5940</v>
      </c>
      <c r="E25">
        <v>1397922</v>
      </c>
      <c r="F25">
        <v>2784086</v>
      </c>
      <c r="G25">
        <v>1557207</v>
      </c>
      <c r="H25">
        <v>2065188</v>
      </c>
      <c r="I25">
        <v>474475</v>
      </c>
      <c r="J25" t="s">
        <v>5940</v>
      </c>
      <c r="K25" s="2">
        <f t="shared" si="1"/>
        <v>1655775.6</v>
      </c>
      <c r="L25" s="2">
        <f t="shared" si="2"/>
        <v>1557207</v>
      </c>
      <c r="M25" s="2">
        <f>SUMIFS(Faktúry!$G:$G,Faktúry!$F:$F,TržbyVýnosyFiriem!$A25,Faktúry!$B:$B,TržbyVýnosyFiriem!$M$2)</f>
        <v>0</v>
      </c>
      <c r="N25" s="2">
        <f>SUMIFS(Faktúry!$G:$G,Faktúry!$F:$F,TržbyVýnosyFiriem!$A25,Faktúry!$B:$B,TržbyVýnosyFiriem!$N$2)</f>
        <v>0</v>
      </c>
      <c r="O25" s="2">
        <f>SUMIFS(Faktúry!$G:$G,Faktúry!$F:$F,TržbyVýnosyFiriem!$A25,Faktúry!$B:$B,TržbyVýnosyFiriem!$O$2)</f>
        <v>0</v>
      </c>
      <c r="P25" s="2">
        <f>SUMIFS(Faktúry!$G:$G,Faktúry!$F:$F,TržbyVýnosyFiriem!$A25,Faktúry!$B:$B,TržbyVýnosyFiriem!$P$2)</f>
        <v>0</v>
      </c>
      <c r="Q25" s="2">
        <f t="shared" si="3"/>
        <v>0</v>
      </c>
      <c r="R25" s="1">
        <f t="shared" si="4"/>
        <v>0</v>
      </c>
      <c r="S25" s="1">
        <f t="shared" si="5"/>
        <v>0</v>
      </c>
      <c r="T25" s="12">
        <f t="shared" si="6"/>
        <v>0</v>
      </c>
      <c r="U25" s="12">
        <f t="shared" si="7"/>
        <v>0</v>
      </c>
      <c r="V25" s="12" t="str">
        <f t="shared" si="8"/>
        <v>-</v>
      </c>
    </row>
    <row r="26" spans="1:23" x14ac:dyDescent="0.3">
      <c r="A26" s="4">
        <v>31105793</v>
      </c>
      <c r="B26" t="s">
        <v>5940</v>
      </c>
      <c r="C26" t="s">
        <v>5940</v>
      </c>
      <c r="D26" t="s">
        <v>5940</v>
      </c>
      <c r="E26">
        <v>77841</v>
      </c>
      <c r="F26">
        <v>48801</v>
      </c>
      <c r="G26">
        <v>116491</v>
      </c>
      <c r="H26">
        <v>22176</v>
      </c>
      <c r="I26">
        <v>5740</v>
      </c>
      <c r="J26" t="s">
        <v>5940</v>
      </c>
      <c r="K26" s="2">
        <f t="shared" si="1"/>
        <v>54209.8</v>
      </c>
      <c r="L26" s="2">
        <f t="shared" si="2"/>
        <v>48801</v>
      </c>
      <c r="M26" s="2">
        <f>SUMIFS(Faktúry!$G:$G,Faktúry!$F:$F,TržbyVýnosyFiriem!$A26,Faktúry!$B:$B,TržbyVýnosyFiriem!$M$2)</f>
        <v>18738.62</v>
      </c>
      <c r="N26" s="2">
        <f>SUMIFS(Faktúry!$G:$G,Faktúry!$F:$F,TržbyVýnosyFiriem!$A26,Faktúry!$B:$B,TržbyVýnosyFiriem!$N$2)</f>
        <v>0</v>
      </c>
      <c r="O26" s="2">
        <f>SUMIFS(Faktúry!$G:$G,Faktúry!$F:$F,TržbyVýnosyFiriem!$A26,Faktúry!$B:$B,TržbyVýnosyFiriem!$O$2)</f>
        <v>0</v>
      </c>
      <c r="P26" s="2">
        <f>SUMIFS(Faktúry!$G:$G,Faktúry!$F:$F,TržbyVýnosyFiriem!$A26,Faktúry!$B:$B,TržbyVýnosyFiriem!$P$2)</f>
        <v>0</v>
      </c>
      <c r="Q26" s="2">
        <f t="shared" si="3"/>
        <v>18738.62</v>
      </c>
      <c r="R26" s="1">
        <f t="shared" si="4"/>
        <v>0.34566849536430677</v>
      </c>
      <c r="S26" s="1">
        <f t="shared" si="5"/>
        <v>0.38398024630642813</v>
      </c>
      <c r="T26" s="12">
        <f t="shared" si="6"/>
        <v>0.84499549062049062</v>
      </c>
      <c r="U26" s="12">
        <f t="shared" si="7"/>
        <v>0</v>
      </c>
      <c r="V26" s="12" t="str">
        <f t="shared" si="8"/>
        <v>-</v>
      </c>
      <c r="W26" t="s">
        <v>5961</v>
      </c>
    </row>
    <row r="27" spans="1:23" x14ac:dyDescent="0.3">
      <c r="A27" s="4">
        <v>31193749</v>
      </c>
      <c r="B27" t="s">
        <v>5940</v>
      </c>
      <c r="C27" t="s">
        <v>5940</v>
      </c>
      <c r="D27" t="s">
        <v>5940</v>
      </c>
      <c r="E27" t="s">
        <v>5940</v>
      </c>
      <c r="F27" t="s">
        <v>5940</v>
      </c>
      <c r="G27" t="s">
        <v>5940</v>
      </c>
      <c r="H27">
        <v>9673</v>
      </c>
      <c r="I27">
        <v>42673</v>
      </c>
      <c r="J27" t="s">
        <v>5940</v>
      </c>
      <c r="K27" s="2">
        <f t="shared" si="1"/>
        <v>26173</v>
      </c>
      <c r="L27" s="2">
        <f t="shared" si="2"/>
        <v>26173</v>
      </c>
      <c r="M27" s="2">
        <f>SUMIFS(Faktúry!$G:$G,Faktúry!$F:$F,TržbyVýnosyFiriem!$A27,Faktúry!$B:$B,TržbyVýnosyFiriem!$M$2)</f>
        <v>0</v>
      </c>
      <c r="N27" s="2">
        <f>SUMIFS(Faktúry!$G:$G,Faktúry!$F:$F,TržbyVýnosyFiriem!$A27,Faktúry!$B:$B,TržbyVýnosyFiriem!$N$2)</f>
        <v>0</v>
      </c>
      <c r="O27" s="2">
        <f>SUMIFS(Faktúry!$G:$G,Faktúry!$F:$F,TržbyVýnosyFiriem!$A27,Faktúry!$B:$B,TržbyVýnosyFiriem!$O$2)</f>
        <v>81</v>
      </c>
      <c r="P27" s="2">
        <f>SUMIFS(Faktúry!$G:$G,Faktúry!$F:$F,TržbyVýnosyFiriem!$A27,Faktúry!$B:$B,TržbyVýnosyFiriem!$P$2)</f>
        <v>0</v>
      </c>
      <c r="Q27" s="2">
        <f t="shared" si="3"/>
        <v>81</v>
      </c>
      <c r="R27" s="1">
        <f t="shared" si="4"/>
        <v>3.0947923432544989E-3</v>
      </c>
      <c r="S27" s="1">
        <f t="shared" si="5"/>
        <v>3.0947923432544989E-3</v>
      </c>
      <c r="T27" s="12">
        <f t="shared" si="6"/>
        <v>0</v>
      </c>
      <c r="U27" s="12">
        <f t="shared" si="7"/>
        <v>0</v>
      </c>
      <c r="V27" s="12" t="str">
        <f t="shared" si="8"/>
        <v>-</v>
      </c>
    </row>
    <row r="28" spans="1:23" x14ac:dyDescent="0.3">
      <c r="A28" s="4">
        <v>31318177</v>
      </c>
      <c r="B28" t="s">
        <v>5940</v>
      </c>
      <c r="C28" t="s">
        <v>5940</v>
      </c>
      <c r="D28" t="s">
        <v>5940</v>
      </c>
      <c r="E28">
        <v>452101</v>
      </c>
      <c r="F28">
        <v>604326</v>
      </c>
      <c r="G28">
        <v>731950</v>
      </c>
      <c r="H28">
        <v>747413</v>
      </c>
      <c r="I28">
        <v>604989</v>
      </c>
      <c r="J28" t="s">
        <v>5940</v>
      </c>
      <c r="K28" s="2">
        <f t="shared" si="1"/>
        <v>628155.80000000005</v>
      </c>
      <c r="L28" s="2">
        <f t="shared" si="2"/>
        <v>604989</v>
      </c>
      <c r="M28" s="2">
        <f>SUMIFS(Faktúry!$G:$G,Faktúry!$F:$F,TržbyVýnosyFiriem!$A28,Faktúry!$B:$B,TržbyVýnosyFiriem!$M$2)</f>
        <v>36</v>
      </c>
      <c r="N28" s="2">
        <f>SUMIFS(Faktúry!$G:$G,Faktúry!$F:$F,TržbyVýnosyFiriem!$A28,Faktúry!$B:$B,TržbyVýnosyFiriem!$N$2)</f>
        <v>0</v>
      </c>
      <c r="O28" s="2">
        <f>SUMIFS(Faktúry!$G:$G,Faktúry!$F:$F,TržbyVýnosyFiriem!$A28,Faktúry!$B:$B,TržbyVýnosyFiriem!$O$2)</f>
        <v>0</v>
      </c>
      <c r="P28" s="2">
        <f>SUMIFS(Faktúry!$G:$G,Faktúry!$F:$F,TržbyVýnosyFiriem!$A28,Faktúry!$B:$B,TržbyVýnosyFiriem!$P$2)</f>
        <v>0</v>
      </c>
      <c r="Q28" s="2">
        <f t="shared" si="3"/>
        <v>36</v>
      </c>
      <c r="R28" s="1">
        <f t="shared" si="4"/>
        <v>5.7310622619420212E-5</v>
      </c>
      <c r="S28" s="1">
        <f t="shared" si="5"/>
        <v>5.9505214144389403E-5</v>
      </c>
      <c r="T28" s="12">
        <f t="shared" si="6"/>
        <v>4.8166141075951315E-5</v>
      </c>
      <c r="U28" s="12">
        <f t="shared" si="7"/>
        <v>0</v>
      </c>
      <c r="V28" s="12" t="str">
        <f t="shared" si="8"/>
        <v>-</v>
      </c>
    </row>
    <row r="29" spans="1:23" x14ac:dyDescent="0.3">
      <c r="A29" s="4">
        <v>31319068</v>
      </c>
      <c r="B29" t="s">
        <v>5940</v>
      </c>
      <c r="C29" t="s">
        <v>5940</v>
      </c>
      <c r="D29" t="s">
        <v>5940</v>
      </c>
      <c r="E29">
        <v>222478</v>
      </c>
      <c r="F29">
        <v>200483</v>
      </c>
      <c r="G29">
        <v>216280</v>
      </c>
      <c r="H29">
        <v>255408</v>
      </c>
      <c r="I29">
        <v>391264</v>
      </c>
      <c r="J29" t="s">
        <v>5940</v>
      </c>
      <c r="K29" s="2">
        <f t="shared" si="1"/>
        <v>257182.6</v>
      </c>
      <c r="L29" s="2">
        <f t="shared" si="2"/>
        <v>222478</v>
      </c>
      <c r="M29" s="2">
        <f>SUMIFS(Faktúry!$G:$G,Faktúry!$F:$F,TržbyVýnosyFiriem!$A29,Faktúry!$B:$B,TržbyVýnosyFiriem!$M$2)</f>
        <v>17966.400000000001</v>
      </c>
      <c r="N29" s="2">
        <f>SUMIFS(Faktúry!$G:$G,Faktúry!$F:$F,TržbyVýnosyFiriem!$A29,Faktúry!$B:$B,TržbyVýnosyFiriem!$N$2)</f>
        <v>25586.400000000001</v>
      </c>
      <c r="O29" s="2">
        <f>SUMIFS(Faktúry!$G:$G,Faktúry!$F:$F,TržbyVýnosyFiriem!$A29,Faktúry!$B:$B,TržbyVýnosyFiriem!$O$2)</f>
        <v>37217.979999999996</v>
      </c>
      <c r="P29" s="2">
        <f>SUMIFS(Faktúry!$G:$G,Faktúry!$F:$F,TržbyVýnosyFiriem!$A29,Faktúry!$B:$B,TržbyVýnosyFiriem!$P$2)</f>
        <v>0</v>
      </c>
      <c r="Q29" s="2">
        <f t="shared" si="3"/>
        <v>80770.78</v>
      </c>
      <c r="R29" s="1">
        <f t="shared" si="4"/>
        <v>0.3140600491635126</v>
      </c>
      <c r="S29" s="1">
        <f t="shared" si="5"/>
        <v>0.36305063871483922</v>
      </c>
      <c r="T29" s="12">
        <f t="shared" si="6"/>
        <v>7.0343920315730127E-2</v>
      </c>
      <c r="U29" s="12">
        <f t="shared" si="7"/>
        <v>6.5394209536272188E-2</v>
      </c>
      <c r="V29" s="12" t="str">
        <f t="shared" si="8"/>
        <v>-</v>
      </c>
    </row>
    <row r="30" spans="1:23" x14ac:dyDescent="0.3">
      <c r="A30" s="4">
        <v>31319521</v>
      </c>
      <c r="B30" t="s">
        <v>5940</v>
      </c>
      <c r="C30" t="s">
        <v>5940</v>
      </c>
      <c r="D30" t="s">
        <v>5940</v>
      </c>
      <c r="E30">
        <v>603238</v>
      </c>
      <c r="F30">
        <v>574908</v>
      </c>
      <c r="G30">
        <v>521667</v>
      </c>
      <c r="H30">
        <v>511894</v>
      </c>
      <c r="I30">
        <v>683049</v>
      </c>
      <c r="J30" t="s">
        <v>5940</v>
      </c>
      <c r="K30" s="2">
        <f t="shared" si="1"/>
        <v>578951.19999999995</v>
      </c>
      <c r="L30" s="2">
        <f t="shared" si="2"/>
        <v>574908</v>
      </c>
      <c r="M30" s="2">
        <f>SUMIFS(Faktúry!$G:$G,Faktúry!$F:$F,TržbyVýnosyFiriem!$A30,Faktúry!$B:$B,TržbyVýnosyFiriem!$M$2)</f>
        <v>0</v>
      </c>
      <c r="N30" s="2">
        <f>SUMIFS(Faktúry!$G:$G,Faktúry!$F:$F,TržbyVýnosyFiriem!$A30,Faktúry!$B:$B,TržbyVýnosyFiriem!$N$2)</f>
        <v>0</v>
      </c>
      <c r="O30" s="2">
        <f>SUMIFS(Faktúry!$G:$G,Faktúry!$F:$F,TržbyVýnosyFiriem!$A30,Faktúry!$B:$B,TržbyVýnosyFiriem!$O$2)</f>
        <v>5833.14</v>
      </c>
      <c r="P30" s="2">
        <f>SUMIFS(Faktúry!$G:$G,Faktúry!$F:$F,TržbyVýnosyFiriem!$A30,Faktúry!$B:$B,TržbyVýnosyFiriem!$P$2)</f>
        <v>0</v>
      </c>
      <c r="Q30" s="2">
        <f t="shared" si="3"/>
        <v>5833.14</v>
      </c>
      <c r="R30" s="1">
        <f t="shared" si="4"/>
        <v>1.0075356955819421E-2</v>
      </c>
      <c r="S30" s="1">
        <f t="shared" si="5"/>
        <v>1.0146214698699618E-2</v>
      </c>
      <c r="T30" s="12">
        <f t="shared" si="6"/>
        <v>0</v>
      </c>
      <c r="U30" s="12">
        <f t="shared" si="7"/>
        <v>0</v>
      </c>
      <c r="V30" s="12" t="str">
        <f t="shared" si="8"/>
        <v>-</v>
      </c>
    </row>
    <row r="31" spans="1:23" x14ac:dyDescent="0.3">
      <c r="A31" s="4">
        <v>31320414</v>
      </c>
      <c r="B31" t="s">
        <v>5940</v>
      </c>
      <c r="C31" t="s">
        <v>5940</v>
      </c>
      <c r="D31">
        <v>5260552</v>
      </c>
      <c r="E31">
        <v>5114824</v>
      </c>
      <c r="F31">
        <v>5228087</v>
      </c>
      <c r="G31">
        <v>5092415</v>
      </c>
      <c r="H31">
        <v>4796716</v>
      </c>
      <c r="I31">
        <v>4869146</v>
      </c>
      <c r="J31" t="s">
        <v>5940</v>
      </c>
      <c r="K31" s="2">
        <f t="shared" si="1"/>
        <v>5060290</v>
      </c>
      <c r="L31" s="2">
        <f t="shared" si="2"/>
        <v>5103619.5</v>
      </c>
      <c r="M31" s="2">
        <f>SUMIFS(Faktúry!$G:$G,Faktúry!$F:$F,TržbyVýnosyFiriem!$A31,Faktúry!$B:$B,TržbyVýnosyFiriem!$M$2)</f>
        <v>1872</v>
      </c>
      <c r="N31" s="2">
        <f>SUMIFS(Faktúry!$G:$G,Faktúry!$F:$F,TržbyVýnosyFiriem!$A31,Faktúry!$B:$B,TržbyVýnosyFiriem!$N$2)</f>
        <v>0</v>
      </c>
      <c r="O31" s="2">
        <f>SUMIFS(Faktúry!$G:$G,Faktúry!$F:$F,TržbyVýnosyFiriem!$A31,Faktúry!$B:$B,TržbyVýnosyFiriem!$O$2)</f>
        <v>0</v>
      </c>
      <c r="P31" s="2">
        <f>SUMIFS(Faktúry!$G:$G,Faktúry!$F:$F,TržbyVýnosyFiriem!$A31,Faktúry!$B:$B,TržbyVýnosyFiriem!$P$2)</f>
        <v>0</v>
      </c>
      <c r="Q31" s="2">
        <f t="shared" si="3"/>
        <v>1872</v>
      </c>
      <c r="R31" s="1">
        <f t="shared" si="4"/>
        <v>3.6993927225514742E-4</v>
      </c>
      <c r="S31" s="1">
        <f t="shared" si="5"/>
        <v>3.667985044731489E-4</v>
      </c>
      <c r="T31" s="12">
        <f t="shared" si="6"/>
        <v>3.9026700767775288E-4</v>
      </c>
      <c r="U31" s="12">
        <f t="shared" si="7"/>
        <v>0</v>
      </c>
      <c r="V31" s="12" t="str">
        <f t="shared" si="8"/>
        <v>-</v>
      </c>
    </row>
    <row r="32" spans="1:23" x14ac:dyDescent="0.3">
      <c r="A32" s="4">
        <v>31320589</v>
      </c>
      <c r="B32" t="s">
        <v>5940</v>
      </c>
      <c r="C32" t="s">
        <v>5940</v>
      </c>
      <c r="D32" t="s">
        <v>5940</v>
      </c>
      <c r="E32">
        <v>3110490</v>
      </c>
      <c r="F32">
        <v>3575512</v>
      </c>
      <c r="G32">
        <v>1444086</v>
      </c>
      <c r="H32">
        <v>1647681</v>
      </c>
      <c r="I32">
        <v>3352318</v>
      </c>
      <c r="J32" t="s">
        <v>5940</v>
      </c>
      <c r="K32" s="2">
        <f t="shared" si="1"/>
        <v>2626017.4</v>
      </c>
      <c r="L32" s="2">
        <f t="shared" si="2"/>
        <v>3110490</v>
      </c>
      <c r="M32" s="2">
        <f>SUMIFS(Faktúry!$G:$G,Faktúry!$F:$F,TržbyVýnosyFiriem!$A32,Faktúry!$B:$B,TržbyVýnosyFiriem!$M$2)</f>
        <v>413.6</v>
      </c>
      <c r="N32" s="2">
        <f>SUMIFS(Faktúry!$G:$G,Faktúry!$F:$F,TržbyVýnosyFiriem!$A32,Faktúry!$B:$B,TržbyVýnosyFiriem!$N$2)</f>
        <v>0</v>
      </c>
      <c r="O32" s="2">
        <f>SUMIFS(Faktúry!$G:$G,Faktúry!$F:$F,TržbyVýnosyFiriem!$A32,Faktúry!$B:$B,TržbyVýnosyFiriem!$O$2)</f>
        <v>0</v>
      </c>
      <c r="P32" s="2">
        <f>SUMIFS(Faktúry!$G:$G,Faktúry!$F:$F,TržbyVýnosyFiriem!$A32,Faktúry!$B:$B,TržbyVýnosyFiriem!$P$2)</f>
        <v>0</v>
      </c>
      <c r="Q32" s="2">
        <f t="shared" si="3"/>
        <v>413.6</v>
      </c>
      <c r="R32" s="1">
        <f t="shared" si="4"/>
        <v>1.5750086042841911E-4</v>
      </c>
      <c r="S32" s="1">
        <f t="shared" si="5"/>
        <v>1.3296940353449137E-4</v>
      </c>
      <c r="T32" s="12">
        <f t="shared" si="6"/>
        <v>2.5101946311209512E-4</v>
      </c>
      <c r="U32" s="12">
        <f t="shared" si="7"/>
        <v>0</v>
      </c>
      <c r="V32" s="12" t="str">
        <f t="shared" si="8"/>
        <v>-</v>
      </c>
    </row>
    <row r="33" spans="1:22" x14ac:dyDescent="0.3">
      <c r="A33" s="4">
        <v>31321003</v>
      </c>
      <c r="B33" t="s">
        <v>5940</v>
      </c>
      <c r="C33" t="s">
        <v>5940</v>
      </c>
      <c r="D33" t="s">
        <v>5940</v>
      </c>
      <c r="E33">
        <v>1597589</v>
      </c>
      <c r="F33">
        <v>1834798</v>
      </c>
      <c r="G33">
        <v>1446938</v>
      </c>
      <c r="H33">
        <v>1623403</v>
      </c>
      <c r="I33">
        <v>1529909</v>
      </c>
      <c r="J33" t="s">
        <v>5940</v>
      </c>
      <c r="K33" s="2">
        <f t="shared" si="1"/>
        <v>1606527.4</v>
      </c>
      <c r="L33" s="2">
        <f t="shared" si="2"/>
        <v>1597589</v>
      </c>
      <c r="M33" s="2">
        <f>SUMIFS(Faktúry!$G:$G,Faktúry!$F:$F,TržbyVýnosyFiriem!$A33,Faktúry!$B:$B,TržbyVýnosyFiriem!$M$2)</f>
        <v>46159.07</v>
      </c>
      <c r="N33" s="2">
        <f>SUMIFS(Faktúry!$G:$G,Faktúry!$F:$F,TržbyVýnosyFiriem!$A33,Faktúry!$B:$B,TržbyVýnosyFiriem!$N$2)</f>
        <v>48526.48</v>
      </c>
      <c r="O33" s="2">
        <f>SUMIFS(Faktúry!$G:$G,Faktúry!$F:$F,TržbyVýnosyFiriem!$A33,Faktúry!$B:$B,TržbyVýnosyFiriem!$O$2)</f>
        <v>41409.240000000005</v>
      </c>
      <c r="P33" s="2">
        <f>SUMIFS(Faktúry!$G:$G,Faktúry!$F:$F,TržbyVýnosyFiriem!$A33,Faktúry!$B:$B,TržbyVýnosyFiriem!$P$2)</f>
        <v>0</v>
      </c>
      <c r="Q33" s="2">
        <f t="shared" si="3"/>
        <v>136094.79</v>
      </c>
      <c r="R33" s="1">
        <f t="shared" si="4"/>
        <v>8.4713643850705581E-2</v>
      </c>
      <c r="S33" s="1">
        <f t="shared" si="5"/>
        <v>8.518761083107107E-2</v>
      </c>
      <c r="T33" s="12">
        <f t="shared" si="6"/>
        <v>2.8433525132083654E-2</v>
      </c>
      <c r="U33" s="12">
        <f t="shared" si="7"/>
        <v>3.1718540122321004E-2</v>
      </c>
      <c r="V33" s="12" t="str">
        <f t="shared" si="8"/>
        <v>-</v>
      </c>
    </row>
    <row r="34" spans="1:22" x14ac:dyDescent="0.3">
      <c r="A34" s="4">
        <v>31322832</v>
      </c>
      <c r="B34" t="s">
        <v>5940</v>
      </c>
      <c r="C34" t="s">
        <v>5940</v>
      </c>
      <c r="D34" t="s">
        <v>5940</v>
      </c>
      <c r="E34">
        <v>3798067000</v>
      </c>
      <c r="F34">
        <v>3615511000</v>
      </c>
      <c r="G34">
        <v>2695202000</v>
      </c>
      <c r="H34">
        <v>4060084000</v>
      </c>
      <c r="I34">
        <v>6018158000</v>
      </c>
      <c r="J34" t="s">
        <v>5940</v>
      </c>
      <c r="K34" s="2">
        <f t="shared" si="1"/>
        <v>4037404400</v>
      </c>
      <c r="L34" s="2">
        <f t="shared" si="2"/>
        <v>3798067000</v>
      </c>
      <c r="M34" s="2">
        <f>SUMIFS(Faktúry!$G:$G,Faktúry!$F:$F,TržbyVýnosyFiriem!$A34,Faktúry!$B:$B,TržbyVýnosyFiriem!$M$2)</f>
        <v>8.84</v>
      </c>
      <c r="N34" s="2">
        <f>SUMIFS(Faktúry!$G:$G,Faktúry!$F:$F,TržbyVýnosyFiriem!$A34,Faktúry!$B:$B,TržbyVýnosyFiriem!$N$2)</f>
        <v>9.92</v>
      </c>
      <c r="O34" s="2">
        <f>SUMIFS(Faktúry!$G:$G,Faktúry!$F:$F,TržbyVýnosyFiriem!$A34,Faktúry!$B:$B,TržbyVýnosyFiriem!$O$2)</f>
        <v>405.92</v>
      </c>
      <c r="P34" s="2">
        <f>SUMIFS(Faktúry!$G:$G,Faktúry!$F:$F,TržbyVýnosyFiriem!$A34,Faktúry!$B:$B,TržbyVýnosyFiriem!$P$2)</f>
        <v>9.92</v>
      </c>
      <c r="Q34" s="2">
        <f t="shared" si="3"/>
        <v>434.6</v>
      </c>
      <c r="R34" s="1">
        <f t="shared" si="4"/>
        <v>1.0764341565586049E-7</v>
      </c>
      <c r="S34" s="1">
        <f t="shared" si="5"/>
        <v>1.1442662807159538E-7</v>
      </c>
      <c r="T34" s="12">
        <f t="shared" si="6"/>
        <v>2.1772948539980947E-9</v>
      </c>
      <c r="U34" s="12">
        <f t="shared" si="7"/>
        <v>1.6483448922411143E-9</v>
      </c>
      <c r="V34" s="12" t="str">
        <f t="shared" si="8"/>
        <v>-</v>
      </c>
    </row>
    <row r="35" spans="1:22" x14ac:dyDescent="0.3">
      <c r="A35" s="4">
        <v>31325483</v>
      </c>
      <c r="B35" t="s">
        <v>5940</v>
      </c>
      <c r="C35" t="s">
        <v>5940</v>
      </c>
      <c r="D35">
        <v>508657</v>
      </c>
      <c r="E35">
        <v>277283</v>
      </c>
      <c r="F35">
        <v>183848</v>
      </c>
      <c r="G35">
        <v>248910</v>
      </c>
      <c r="H35">
        <v>170557</v>
      </c>
      <c r="I35" t="s">
        <v>5940</v>
      </c>
      <c r="J35" t="s">
        <v>5940</v>
      </c>
      <c r="K35" s="2">
        <f t="shared" si="1"/>
        <v>277851</v>
      </c>
      <c r="L35" s="2">
        <f t="shared" si="2"/>
        <v>248910</v>
      </c>
      <c r="M35" s="2">
        <f>SUMIFS(Faktúry!$G:$G,Faktúry!$F:$F,TržbyVýnosyFiriem!$A35,Faktúry!$B:$B,TržbyVýnosyFiriem!$M$2)</f>
        <v>2235.6</v>
      </c>
      <c r="N35" s="2">
        <f>SUMIFS(Faktúry!$G:$G,Faktúry!$F:$F,TržbyVýnosyFiriem!$A35,Faktúry!$B:$B,TržbyVýnosyFiriem!$N$2)</f>
        <v>2235.6</v>
      </c>
      <c r="O35" s="2">
        <f>SUMIFS(Faktúry!$G:$G,Faktúry!$F:$F,TržbyVýnosyFiriem!$A35,Faktúry!$B:$B,TržbyVýnosyFiriem!$O$2)</f>
        <v>15840</v>
      </c>
      <c r="P35" s="2">
        <f>SUMIFS(Faktúry!$G:$G,Faktúry!$F:$F,TržbyVýnosyFiriem!$A35,Faktúry!$B:$B,TržbyVýnosyFiriem!$P$2)</f>
        <v>0</v>
      </c>
      <c r="Q35" s="2">
        <f t="shared" si="3"/>
        <v>20311.2</v>
      </c>
      <c r="R35" s="1">
        <f t="shared" si="4"/>
        <v>7.3101050563071576E-2</v>
      </c>
      <c r="S35" s="1">
        <f t="shared" si="5"/>
        <v>8.1600578522357484E-2</v>
      </c>
      <c r="T35" s="12">
        <f t="shared" si="6"/>
        <v>1.3107641433655609E-2</v>
      </c>
      <c r="U35" s="12" t="str">
        <f t="shared" si="7"/>
        <v>-</v>
      </c>
      <c r="V35" s="12" t="str">
        <f t="shared" si="8"/>
        <v>-</v>
      </c>
    </row>
    <row r="36" spans="1:22" x14ac:dyDescent="0.3">
      <c r="A36" s="4">
        <v>31331131</v>
      </c>
      <c r="B36" t="s">
        <v>5940</v>
      </c>
      <c r="C36" t="s">
        <v>5940</v>
      </c>
      <c r="D36" t="s">
        <v>5940</v>
      </c>
      <c r="E36">
        <v>16065916</v>
      </c>
      <c r="F36">
        <v>17136702</v>
      </c>
      <c r="G36">
        <v>14158087</v>
      </c>
      <c r="H36">
        <v>13551975</v>
      </c>
      <c r="I36">
        <v>18305927</v>
      </c>
      <c r="J36" t="s">
        <v>5940</v>
      </c>
      <c r="K36" s="2">
        <f t="shared" si="1"/>
        <v>15843721.4</v>
      </c>
      <c r="L36" s="2">
        <f t="shared" si="2"/>
        <v>16065916</v>
      </c>
      <c r="M36" s="2">
        <f>SUMIFS(Faktúry!$G:$G,Faktúry!$F:$F,TržbyVýnosyFiriem!$A36,Faktúry!$B:$B,TržbyVýnosyFiriem!$M$2)</f>
        <v>180</v>
      </c>
      <c r="N36" s="2">
        <f>SUMIFS(Faktúry!$G:$G,Faktúry!$F:$F,TržbyVýnosyFiriem!$A36,Faktúry!$B:$B,TržbyVýnosyFiriem!$N$2)</f>
        <v>180</v>
      </c>
      <c r="O36" s="2">
        <f>SUMIFS(Faktúry!$G:$G,Faktúry!$F:$F,TržbyVýnosyFiriem!$A36,Faktúry!$B:$B,TržbyVýnosyFiriem!$O$2)</f>
        <v>2344.44</v>
      </c>
      <c r="P36" s="2">
        <f>SUMIFS(Faktúry!$G:$G,Faktúry!$F:$F,TržbyVýnosyFiriem!$A36,Faktúry!$B:$B,TržbyVýnosyFiriem!$P$2)</f>
        <v>0</v>
      </c>
      <c r="Q36" s="2">
        <f t="shared" si="3"/>
        <v>2704.44</v>
      </c>
      <c r="R36" s="1">
        <f t="shared" si="4"/>
        <v>1.7069474599572295E-4</v>
      </c>
      <c r="S36" s="1">
        <f t="shared" si="5"/>
        <v>1.6833400597886857E-4</v>
      </c>
      <c r="T36" s="12">
        <f t="shared" si="6"/>
        <v>1.3282196875363184E-5</v>
      </c>
      <c r="U36" s="12">
        <f t="shared" si="7"/>
        <v>9.8328809024530685E-6</v>
      </c>
      <c r="V36" s="12" t="str">
        <f t="shared" si="8"/>
        <v>-</v>
      </c>
    </row>
    <row r="37" spans="1:22" x14ac:dyDescent="0.3">
      <c r="A37" s="4">
        <v>31337538</v>
      </c>
      <c r="B37" t="s">
        <v>5940</v>
      </c>
      <c r="C37" t="s">
        <v>5940</v>
      </c>
      <c r="D37" t="s">
        <v>5940</v>
      </c>
      <c r="E37">
        <v>2581028</v>
      </c>
      <c r="F37">
        <v>2716594</v>
      </c>
      <c r="G37">
        <v>3499349</v>
      </c>
      <c r="H37">
        <v>3687541</v>
      </c>
      <c r="I37">
        <v>3907258</v>
      </c>
      <c r="J37" t="s">
        <v>5940</v>
      </c>
      <c r="K37" s="2">
        <f t="shared" si="1"/>
        <v>3278354</v>
      </c>
      <c r="L37" s="2">
        <f t="shared" si="2"/>
        <v>3499349</v>
      </c>
      <c r="M37" s="2">
        <f>SUMIFS(Faktúry!$G:$G,Faktúry!$F:$F,TržbyVýnosyFiriem!$A37,Faktúry!$B:$B,TržbyVýnosyFiriem!$M$2)</f>
        <v>0</v>
      </c>
      <c r="N37" s="2">
        <f>SUMIFS(Faktúry!$G:$G,Faktúry!$F:$F,TržbyVýnosyFiriem!$A37,Faktúry!$B:$B,TržbyVýnosyFiriem!$N$2)</f>
        <v>0</v>
      </c>
      <c r="O37" s="2">
        <f>SUMIFS(Faktúry!$G:$G,Faktúry!$F:$F,TržbyVýnosyFiriem!$A37,Faktúry!$B:$B,TržbyVýnosyFiriem!$O$2)</f>
        <v>3810.3500000000004</v>
      </c>
      <c r="P37" s="2">
        <f>SUMIFS(Faktúry!$G:$G,Faktúry!$F:$F,TržbyVýnosyFiriem!$A37,Faktúry!$B:$B,TržbyVýnosyFiriem!$P$2)</f>
        <v>256.25</v>
      </c>
      <c r="Q37" s="2">
        <f t="shared" si="3"/>
        <v>4066.6000000000004</v>
      </c>
      <c r="R37" s="1">
        <f t="shared" si="4"/>
        <v>1.2404395620485159E-3</v>
      </c>
      <c r="S37" s="1">
        <f t="shared" si="5"/>
        <v>1.1621018652326477E-3</v>
      </c>
      <c r="T37" s="12">
        <f t="shared" si="6"/>
        <v>0</v>
      </c>
      <c r="U37" s="12">
        <f t="shared" si="7"/>
        <v>0</v>
      </c>
      <c r="V37" s="12" t="str">
        <f t="shared" si="8"/>
        <v>-</v>
      </c>
    </row>
    <row r="38" spans="1:22" x14ac:dyDescent="0.3">
      <c r="A38" s="4">
        <v>31348262</v>
      </c>
      <c r="B38" t="s">
        <v>5940</v>
      </c>
      <c r="C38" t="s">
        <v>5940</v>
      </c>
      <c r="D38" t="s">
        <v>5940</v>
      </c>
      <c r="E38">
        <v>3972854</v>
      </c>
      <c r="F38">
        <v>4249210</v>
      </c>
      <c r="G38">
        <v>4239008</v>
      </c>
      <c r="H38">
        <v>3981187</v>
      </c>
      <c r="I38">
        <v>4114598</v>
      </c>
      <c r="J38" t="s">
        <v>5940</v>
      </c>
      <c r="K38" s="2">
        <f t="shared" si="1"/>
        <v>4111371.4</v>
      </c>
      <c r="L38" s="2">
        <f t="shared" si="2"/>
        <v>4114598</v>
      </c>
      <c r="M38" s="2">
        <f>SUMIFS(Faktúry!$G:$G,Faktúry!$F:$F,TržbyVýnosyFiriem!$A38,Faktúry!$B:$B,TržbyVýnosyFiriem!$M$2)</f>
        <v>3753.28</v>
      </c>
      <c r="N38" s="2">
        <f>SUMIFS(Faktúry!$G:$G,Faktúry!$F:$F,TržbyVýnosyFiriem!$A38,Faktúry!$B:$B,TržbyVýnosyFiriem!$N$2)</f>
        <v>3849.38</v>
      </c>
      <c r="O38" s="2">
        <f>SUMIFS(Faktúry!$G:$G,Faktúry!$F:$F,TržbyVýnosyFiriem!$A38,Faktúry!$B:$B,TržbyVýnosyFiriem!$O$2)</f>
        <v>3889.38</v>
      </c>
      <c r="P38" s="2">
        <f>SUMIFS(Faktúry!$G:$G,Faktúry!$F:$F,TržbyVýnosyFiriem!$A38,Faktúry!$B:$B,TržbyVýnosyFiriem!$P$2)</f>
        <v>0</v>
      </c>
      <c r="Q38" s="2">
        <f t="shared" si="3"/>
        <v>11492.04</v>
      </c>
      <c r="R38" s="1">
        <f t="shared" si="4"/>
        <v>2.7951841081542768E-3</v>
      </c>
      <c r="S38" s="1">
        <f t="shared" si="5"/>
        <v>2.7929921708025915E-3</v>
      </c>
      <c r="T38" s="12">
        <f t="shared" si="6"/>
        <v>9.4275400778712486E-4</v>
      </c>
      <c r="U38" s="12">
        <f t="shared" si="7"/>
        <v>9.3554218419393586E-4</v>
      </c>
      <c r="V38" s="12" t="str">
        <f t="shared" si="8"/>
        <v>-</v>
      </c>
    </row>
    <row r="39" spans="1:22" x14ac:dyDescent="0.3">
      <c r="A39" s="4">
        <v>31354882</v>
      </c>
      <c r="B39" t="s">
        <v>5940</v>
      </c>
      <c r="C39" t="s">
        <v>5940</v>
      </c>
      <c r="D39" t="s">
        <v>5940</v>
      </c>
      <c r="E39">
        <v>3658226</v>
      </c>
      <c r="F39">
        <v>3663058</v>
      </c>
      <c r="G39">
        <v>4921821</v>
      </c>
      <c r="H39">
        <v>4465863</v>
      </c>
      <c r="I39">
        <v>4023502</v>
      </c>
      <c r="J39" t="s">
        <v>5940</v>
      </c>
      <c r="K39" s="2">
        <f t="shared" si="1"/>
        <v>4146494</v>
      </c>
      <c r="L39" s="2">
        <f t="shared" si="2"/>
        <v>4023502</v>
      </c>
      <c r="M39" s="2">
        <f>SUMIFS(Faktúry!$G:$G,Faktúry!$F:$F,TržbyVýnosyFiriem!$A39,Faktúry!$B:$B,TržbyVýnosyFiriem!$M$2)</f>
        <v>11094</v>
      </c>
      <c r="N39" s="2">
        <f>SUMIFS(Faktúry!$G:$G,Faktúry!$F:$F,TržbyVýnosyFiriem!$A39,Faktúry!$B:$B,TržbyVýnosyFiriem!$N$2)</f>
        <v>20592</v>
      </c>
      <c r="O39" s="2">
        <f>SUMIFS(Faktúry!$G:$G,Faktúry!$F:$F,TržbyVýnosyFiriem!$A39,Faktúry!$B:$B,TržbyVýnosyFiriem!$O$2)</f>
        <v>22896.2</v>
      </c>
      <c r="P39" s="2">
        <f>SUMIFS(Faktúry!$G:$G,Faktúry!$F:$F,TržbyVýnosyFiriem!$A39,Faktúry!$B:$B,TržbyVýnosyFiriem!$P$2)</f>
        <v>0</v>
      </c>
      <c r="Q39" s="2">
        <f t="shared" si="3"/>
        <v>54582.2</v>
      </c>
      <c r="R39" s="1">
        <f t="shared" si="4"/>
        <v>1.3163458092547584E-2</v>
      </c>
      <c r="S39" s="1">
        <f t="shared" si="5"/>
        <v>1.3565843884258041E-2</v>
      </c>
      <c r="T39" s="12">
        <f t="shared" si="6"/>
        <v>2.4841783099929398E-3</v>
      </c>
      <c r="U39" s="12">
        <f t="shared" si="7"/>
        <v>5.1179296046081251E-3</v>
      </c>
      <c r="V39" s="12" t="str">
        <f t="shared" si="8"/>
        <v>-</v>
      </c>
    </row>
    <row r="40" spans="1:22" x14ac:dyDescent="0.3">
      <c r="A40" s="4">
        <v>31357920</v>
      </c>
      <c r="B40" t="s">
        <v>5940</v>
      </c>
      <c r="C40" t="s">
        <v>5940</v>
      </c>
      <c r="D40" t="s">
        <v>5940</v>
      </c>
      <c r="E40">
        <v>233867</v>
      </c>
      <c r="F40">
        <v>232993</v>
      </c>
      <c r="G40">
        <v>214117</v>
      </c>
      <c r="H40">
        <v>207916</v>
      </c>
      <c r="I40">
        <v>217145</v>
      </c>
      <c r="J40" t="s">
        <v>5940</v>
      </c>
      <c r="K40" s="2">
        <f t="shared" si="1"/>
        <v>221207.6</v>
      </c>
      <c r="L40" s="2">
        <f t="shared" si="2"/>
        <v>217145</v>
      </c>
      <c r="M40" s="2">
        <f>SUMIFS(Faktúry!$G:$G,Faktúry!$F:$F,TržbyVýnosyFiriem!$A40,Faktúry!$B:$B,TržbyVýnosyFiriem!$M$2)</f>
        <v>2541.5000000000005</v>
      </c>
      <c r="N40" s="2">
        <f>SUMIFS(Faktúry!$G:$G,Faktúry!$F:$F,TržbyVýnosyFiriem!$A40,Faktúry!$B:$B,TržbyVýnosyFiriem!$N$2)</f>
        <v>3011.2000000000003</v>
      </c>
      <c r="O40" s="2">
        <f>SUMIFS(Faktúry!$G:$G,Faktúry!$F:$F,TržbyVýnosyFiriem!$A40,Faktúry!$B:$B,TržbyVýnosyFiriem!$O$2)</f>
        <v>1193.8</v>
      </c>
      <c r="P40" s="2">
        <f>SUMIFS(Faktúry!$G:$G,Faktúry!$F:$F,TržbyVýnosyFiriem!$A40,Faktúry!$B:$B,TržbyVýnosyFiriem!$P$2)</f>
        <v>0</v>
      </c>
      <c r="Q40" s="2">
        <f t="shared" si="3"/>
        <v>6746.5000000000009</v>
      </c>
      <c r="R40" s="1">
        <f t="shared" si="4"/>
        <v>3.0498500051535302E-2</v>
      </c>
      <c r="S40" s="1">
        <f t="shared" si="5"/>
        <v>3.1069101291763573E-2</v>
      </c>
      <c r="T40" s="12">
        <f t="shared" si="6"/>
        <v>1.2223686488774315E-2</v>
      </c>
      <c r="U40" s="12">
        <f t="shared" si="7"/>
        <v>1.3867231573372633E-2</v>
      </c>
      <c r="V40" s="12" t="str">
        <f t="shared" si="8"/>
        <v>-</v>
      </c>
    </row>
    <row r="41" spans="1:22" x14ac:dyDescent="0.3">
      <c r="A41" s="4">
        <v>31360289</v>
      </c>
      <c r="B41" t="s">
        <v>5940</v>
      </c>
      <c r="C41" t="s">
        <v>5940</v>
      </c>
      <c r="D41" t="s">
        <v>5940</v>
      </c>
      <c r="E41">
        <v>411670</v>
      </c>
      <c r="F41">
        <v>445078</v>
      </c>
      <c r="G41">
        <v>495080</v>
      </c>
      <c r="H41">
        <v>487320</v>
      </c>
      <c r="I41">
        <v>466898</v>
      </c>
      <c r="J41" t="s">
        <v>5940</v>
      </c>
      <c r="K41" s="2">
        <f t="shared" si="1"/>
        <v>461209.2</v>
      </c>
      <c r="L41" s="2">
        <f t="shared" si="2"/>
        <v>466898</v>
      </c>
      <c r="M41" s="2">
        <f>SUMIFS(Faktúry!$G:$G,Faktúry!$F:$F,TržbyVýnosyFiriem!$A41,Faktúry!$B:$B,TržbyVýnosyFiriem!$M$2)</f>
        <v>34374</v>
      </c>
      <c r="N41" s="2">
        <f>SUMIFS(Faktúry!$G:$G,Faktúry!$F:$F,TržbyVýnosyFiriem!$A41,Faktúry!$B:$B,TržbyVýnosyFiriem!$N$2)</f>
        <v>54993.599999999991</v>
      </c>
      <c r="O41" s="2">
        <f>SUMIFS(Faktúry!$G:$G,Faktúry!$F:$F,TržbyVýnosyFiriem!$A41,Faktúry!$B:$B,TržbyVýnosyFiriem!$O$2)</f>
        <v>117649.44</v>
      </c>
      <c r="P41" s="2">
        <f>SUMIFS(Faktúry!$G:$G,Faktúry!$F:$F,TržbyVýnosyFiriem!$A41,Faktúry!$B:$B,TržbyVýnosyFiriem!$P$2)</f>
        <v>13408.8</v>
      </c>
      <c r="Q41" s="2">
        <f t="shared" si="3"/>
        <v>220425.83999999997</v>
      </c>
      <c r="R41" s="1">
        <f t="shared" si="4"/>
        <v>0.47793027545851202</v>
      </c>
      <c r="S41" s="1">
        <f t="shared" si="5"/>
        <v>0.47210705550248655</v>
      </c>
      <c r="T41" s="12">
        <f t="shared" si="6"/>
        <v>7.0536813592711162E-2</v>
      </c>
      <c r="U41" s="12">
        <f t="shared" si="7"/>
        <v>0.11778504084403872</v>
      </c>
      <c r="V41" s="12" t="str">
        <f t="shared" si="8"/>
        <v>-</v>
      </c>
    </row>
    <row r="42" spans="1:22" x14ac:dyDescent="0.3">
      <c r="A42" s="4">
        <v>31360831</v>
      </c>
      <c r="B42" t="s">
        <v>5940</v>
      </c>
      <c r="C42" t="s">
        <v>5940</v>
      </c>
      <c r="D42" t="s">
        <v>5940</v>
      </c>
      <c r="E42">
        <v>2503460</v>
      </c>
      <c r="F42">
        <v>2277797</v>
      </c>
      <c r="G42">
        <v>1745967</v>
      </c>
      <c r="H42">
        <v>2629117</v>
      </c>
      <c r="I42">
        <v>2829976</v>
      </c>
      <c r="J42" t="s">
        <v>5940</v>
      </c>
      <c r="K42" s="2">
        <f t="shared" si="1"/>
        <v>2397263.4</v>
      </c>
      <c r="L42" s="2">
        <f t="shared" si="2"/>
        <v>2503460</v>
      </c>
      <c r="M42" s="2">
        <f>SUMIFS(Faktúry!$G:$G,Faktúry!$F:$F,TržbyVýnosyFiriem!$A42,Faktúry!$B:$B,TržbyVýnosyFiriem!$M$2)</f>
        <v>132</v>
      </c>
      <c r="N42" s="2">
        <f>SUMIFS(Faktúry!$G:$G,Faktúry!$F:$F,TržbyVýnosyFiriem!$A42,Faktúry!$B:$B,TržbyVýnosyFiriem!$N$2)</f>
        <v>198</v>
      </c>
      <c r="O42" s="2">
        <f>SUMIFS(Faktúry!$G:$G,Faktúry!$F:$F,TržbyVýnosyFiriem!$A42,Faktúry!$B:$B,TržbyVýnosyFiriem!$O$2)</f>
        <v>0</v>
      </c>
      <c r="P42" s="2">
        <f>SUMIFS(Faktúry!$G:$G,Faktúry!$F:$F,TržbyVýnosyFiriem!$A42,Faktúry!$B:$B,TržbyVýnosyFiriem!$P$2)</f>
        <v>0</v>
      </c>
      <c r="Q42" s="2">
        <f t="shared" si="3"/>
        <v>330</v>
      </c>
      <c r="R42" s="1">
        <f t="shared" si="4"/>
        <v>1.3765696335246266E-4</v>
      </c>
      <c r="S42" s="1">
        <f t="shared" si="5"/>
        <v>1.3181756449074481E-4</v>
      </c>
      <c r="T42" s="12">
        <f t="shared" si="6"/>
        <v>5.0206970629302539E-5</v>
      </c>
      <c r="U42" s="12">
        <f t="shared" si="7"/>
        <v>6.9965257655895316E-5</v>
      </c>
      <c r="V42" s="12" t="str">
        <f t="shared" si="8"/>
        <v>-</v>
      </c>
    </row>
    <row r="43" spans="1:22" x14ac:dyDescent="0.3">
      <c r="A43" s="4">
        <v>31361552</v>
      </c>
      <c r="B43" t="s">
        <v>5940</v>
      </c>
      <c r="C43" t="s">
        <v>5940</v>
      </c>
      <c r="D43" t="s">
        <v>5940</v>
      </c>
      <c r="E43">
        <v>9449195</v>
      </c>
      <c r="F43">
        <v>11215351</v>
      </c>
      <c r="G43">
        <v>10515708</v>
      </c>
      <c r="H43">
        <v>11286841</v>
      </c>
      <c r="I43">
        <v>10947247</v>
      </c>
      <c r="J43" t="s">
        <v>5940</v>
      </c>
      <c r="K43" s="2">
        <f t="shared" si="1"/>
        <v>10682868.4</v>
      </c>
      <c r="L43" s="2">
        <f t="shared" si="2"/>
        <v>10947247</v>
      </c>
      <c r="M43" s="2">
        <f>SUMIFS(Faktúry!$G:$G,Faktúry!$F:$F,TržbyVýnosyFiriem!$A43,Faktúry!$B:$B,TržbyVýnosyFiriem!$M$2)</f>
        <v>0</v>
      </c>
      <c r="N43" s="2">
        <f>SUMIFS(Faktúry!$G:$G,Faktúry!$F:$F,TržbyVýnosyFiriem!$A43,Faktúry!$B:$B,TržbyVýnosyFiriem!$N$2)</f>
        <v>0</v>
      </c>
      <c r="O43" s="2">
        <f>SUMIFS(Faktúry!$G:$G,Faktúry!$F:$F,TržbyVýnosyFiriem!$A43,Faktúry!$B:$B,TržbyVýnosyFiriem!$O$2)</f>
        <v>10391.94</v>
      </c>
      <c r="P43" s="2">
        <f>SUMIFS(Faktúry!$G:$G,Faktúry!$F:$F,TržbyVýnosyFiriem!$A43,Faktúry!$B:$B,TržbyVýnosyFiriem!$P$2)</f>
        <v>0</v>
      </c>
      <c r="Q43" s="2">
        <f t="shared" si="3"/>
        <v>10391.94</v>
      </c>
      <c r="R43" s="1">
        <f t="shared" si="4"/>
        <v>9.7276682730641892E-4</v>
      </c>
      <c r="S43" s="1">
        <f t="shared" si="5"/>
        <v>9.4927427872962039E-4</v>
      </c>
      <c r="T43" s="12">
        <f t="shared" si="6"/>
        <v>0</v>
      </c>
      <c r="U43" s="12">
        <f t="shared" si="7"/>
        <v>0</v>
      </c>
      <c r="V43" s="12" t="str">
        <f t="shared" si="8"/>
        <v>-</v>
      </c>
    </row>
    <row r="44" spans="1:22" x14ac:dyDescent="0.3">
      <c r="A44" s="4">
        <v>31363091</v>
      </c>
      <c r="B44" t="s">
        <v>5940</v>
      </c>
      <c r="C44" t="s">
        <v>5940</v>
      </c>
      <c r="D44" t="s">
        <v>5940</v>
      </c>
      <c r="E44">
        <v>211478</v>
      </c>
      <c r="F44">
        <v>196284</v>
      </c>
      <c r="G44">
        <v>178916</v>
      </c>
      <c r="H44">
        <v>164328</v>
      </c>
      <c r="I44">
        <v>169076</v>
      </c>
      <c r="J44" t="s">
        <v>5940</v>
      </c>
      <c r="K44" s="2">
        <f t="shared" si="1"/>
        <v>184016.4</v>
      </c>
      <c r="L44" s="2">
        <f t="shared" si="2"/>
        <v>178916</v>
      </c>
      <c r="M44" s="2">
        <f>SUMIFS(Faktúry!$G:$G,Faktúry!$F:$F,TržbyVýnosyFiriem!$A44,Faktúry!$B:$B,TržbyVýnosyFiriem!$M$2)</f>
        <v>192.39999999999998</v>
      </c>
      <c r="N44" s="2">
        <f>SUMIFS(Faktúry!$G:$G,Faktúry!$F:$F,TržbyVýnosyFiriem!$A44,Faktúry!$B:$B,TržbyVýnosyFiriem!$N$2)</f>
        <v>98.8</v>
      </c>
      <c r="O44" s="2">
        <f>SUMIFS(Faktúry!$G:$G,Faktúry!$F:$F,TržbyVýnosyFiriem!$A44,Faktúry!$B:$B,TržbyVýnosyFiriem!$O$2)</f>
        <v>0</v>
      </c>
      <c r="P44" s="2">
        <f>SUMIFS(Faktúry!$G:$G,Faktúry!$F:$F,TržbyVýnosyFiriem!$A44,Faktúry!$B:$B,TržbyVýnosyFiriem!$P$2)</f>
        <v>0</v>
      </c>
      <c r="Q44" s="2">
        <f t="shared" si="3"/>
        <v>291.2</v>
      </c>
      <c r="R44" s="1">
        <f t="shared" si="4"/>
        <v>1.5824676496225337E-3</v>
      </c>
      <c r="S44" s="1">
        <f t="shared" si="5"/>
        <v>1.6275794227458694E-3</v>
      </c>
      <c r="T44" s="12">
        <f t="shared" si="6"/>
        <v>1.1708290735601965E-3</v>
      </c>
      <c r="U44" s="12">
        <f t="shared" si="7"/>
        <v>5.8435259883129478E-4</v>
      </c>
      <c r="V44" s="12" t="str">
        <f t="shared" si="8"/>
        <v>-</v>
      </c>
    </row>
    <row r="45" spans="1:22" x14ac:dyDescent="0.3">
      <c r="A45" s="4">
        <v>31364764</v>
      </c>
      <c r="B45" t="s">
        <v>5940</v>
      </c>
      <c r="C45" t="s">
        <v>5940</v>
      </c>
      <c r="D45" t="s">
        <v>5940</v>
      </c>
      <c r="E45">
        <v>1833406</v>
      </c>
      <c r="F45">
        <v>2906215</v>
      </c>
      <c r="G45">
        <v>1296744</v>
      </c>
      <c r="H45">
        <v>2650611</v>
      </c>
      <c r="I45">
        <v>2423643</v>
      </c>
      <c r="J45" t="s">
        <v>5940</v>
      </c>
      <c r="K45" s="2">
        <f t="shared" si="1"/>
        <v>2222123.7999999998</v>
      </c>
      <c r="L45" s="2">
        <f t="shared" si="2"/>
        <v>2423643</v>
      </c>
      <c r="M45" s="2">
        <f>SUMIFS(Faktúry!$G:$G,Faktúry!$F:$F,TržbyVýnosyFiriem!$A45,Faktúry!$B:$B,TržbyVýnosyFiriem!$M$2)</f>
        <v>71414.790000000008</v>
      </c>
      <c r="N45" s="2">
        <f>SUMIFS(Faktúry!$G:$G,Faktúry!$F:$F,TržbyVýnosyFiriem!$A45,Faktúry!$B:$B,TržbyVýnosyFiriem!$N$2)</f>
        <v>1896.71</v>
      </c>
      <c r="O45" s="2">
        <f>SUMIFS(Faktúry!$G:$G,Faktúry!$F:$F,TržbyVýnosyFiriem!$A45,Faktúry!$B:$B,TržbyVýnosyFiriem!$O$2)</f>
        <v>0</v>
      </c>
      <c r="P45" s="2">
        <f>SUMIFS(Faktúry!$G:$G,Faktúry!$F:$F,TržbyVýnosyFiriem!$A45,Faktúry!$B:$B,TržbyVýnosyFiriem!$P$2)</f>
        <v>869.68</v>
      </c>
      <c r="Q45" s="2">
        <f t="shared" si="3"/>
        <v>74181.180000000008</v>
      </c>
      <c r="R45" s="1">
        <f t="shared" si="4"/>
        <v>3.3383009533492242E-2</v>
      </c>
      <c r="S45" s="1">
        <f t="shared" si="5"/>
        <v>3.0607304788700319E-2</v>
      </c>
      <c r="T45" s="12">
        <f t="shared" si="6"/>
        <v>2.6942765271856191E-2</v>
      </c>
      <c r="U45" s="12">
        <f t="shared" si="7"/>
        <v>7.8258637926460295E-4</v>
      </c>
      <c r="V45" s="12" t="str">
        <f t="shared" si="8"/>
        <v>-</v>
      </c>
    </row>
    <row r="46" spans="1:22" x14ac:dyDescent="0.3">
      <c r="A46" s="4">
        <v>31370977</v>
      </c>
      <c r="B46" t="s">
        <v>5940</v>
      </c>
      <c r="C46" t="s">
        <v>5940</v>
      </c>
      <c r="D46" t="s">
        <v>5940</v>
      </c>
      <c r="E46">
        <v>2263019</v>
      </c>
      <c r="F46">
        <v>2570661</v>
      </c>
      <c r="G46">
        <v>2212517</v>
      </c>
      <c r="H46">
        <v>2954937</v>
      </c>
      <c r="I46">
        <v>3241833</v>
      </c>
      <c r="J46" t="s">
        <v>5940</v>
      </c>
      <c r="K46" s="2">
        <f t="shared" si="1"/>
        <v>2648593.4</v>
      </c>
      <c r="L46" s="2">
        <f t="shared" si="2"/>
        <v>2570661</v>
      </c>
      <c r="M46" s="2">
        <f>SUMIFS(Faktúry!$G:$G,Faktúry!$F:$F,TržbyVýnosyFiriem!$A46,Faktúry!$B:$B,TržbyVýnosyFiriem!$M$2)</f>
        <v>840</v>
      </c>
      <c r="N46" s="2">
        <f>SUMIFS(Faktúry!$G:$G,Faktúry!$F:$F,TržbyVýnosyFiriem!$A46,Faktúry!$B:$B,TržbyVýnosyFiriem!$N$2)</f>
        <v>530</v>
      </c>
      <c r="O46" s="2">
        <f>SUMIFS(Faktúry!$G:$G,Faktúry!$F:$F,TržbyVýnosyFiriem!$A46,Faktúry!$B:$B,TržbyVýnosyFiriem!$O$2)</f>
        <v>0</v>
      </c>
      <c r="P46" s="2">
        <f>SUMIFS(Faktúry!$G:$G,Faktúry!$F:$F,TržbyVýnosyFiriem!$A46,Faktúry!$B:$B,TržbyVýnosyFiriem!$P$2)</f>
        <v>0</v>
      </c>
      <c r="Q46" s="2">
        <f t="shared" si="3"/>
        <v>1370</v>
      </c>
      <c r="R46" s="1">
        <f t="shared" si="4"/>
        <v>5.172556874905752E-4</v>
      </c>
      <c r="S46" s="1">
        <f t="shared" si="5"/>
        <v>5.3293685943031773E-4</v>
      </c>
      <c r="T46" s="12">
        <f t="shared" si="6"/>
        <v>2.8427001996996892E-4</v>
      </c>
      <c r="U46" s="12">
        <f t="shared" si="7"/>
        <v>1.6348775522983448E-4</v>
      </c>
      <c r="V46" s="12" t="str">
        <f t="shared" si="8"/>
        <v>-</v>
      </c>
    </row>
    <row r="47" spans="1:22" x14ac:dyDescent="0.3">
      <c r="A47" s="4">
        <v>31372074</v>
      </c>
      <c r="B47" t="s">
        <v>5940</v>
      </c>
      <c r="C47" t="s">
        <v>5940</v>
      </c>
      <c r="D47" t="s">
        <v>5940</v>
      </c>
      <c r="E47">
        <v>57241380</v>
      </c>
      <c r="F47">
        <v>42159249</v>
      </c>
      <c r="G47">
        <v>51069769</v>
      </c>
      <c r="H47">
        <v>54738895</v>
      </c>
      <c r="I47">
        <v>58930928</v>
      </c>
      <c r="J47" t="s">
        <v>5940</v>
      </c>
      <c r="K47" s="2">
        <f t="shared" si="1"/>
        <v>52828044.200000003</v>
      </c>
      <c r="L47" s="2">
        <f t="shared" si="2"/>
        <v>54738895</v>
      </c>
      <c r="M47" s="2">
        <f>SUMIFS(Faktúry!$G:$G,Faktúry!$F:$F,TržbyVýnosyFiriem!$A47,Faktúry!$B:$B,TržbyVýnosyFiriem!$M$2)</f>
        <v>183.60000000000002</v>
      </c>
      <c r="N47" s="2">
        <f>SUMIFS(Faktúry!$G:$G,Faktúry!$F:$F,TržbyVýnosyFiriem!$A47,Faktúry!$B:$B,TržbyVýnosyFiriem!$N$2)</f>
        <v>183.60000000000002</v>
      </c>
      <c r="O47" s="2">
        <f>SUMIFS(Faktúry!$G:$G,Faktúry!$F:$F,TržbyVýnosyFiriem!$A47,Faktúry!$B:$B,TržbyVýnosyFiriem!$O$2)</f>
        <v>122.4</v>
      </c>
      <c r="P47" s="2">
        <f>SUMIFS(Faktúry!$G:$G,Faktúry!$F:$F,TržbyVýnosyFiriem!$A47,Faktúry!$B:$B,TržbyVýnosyFiriem!$P$2)</f>
        <v>0</v>
      </c>
      <c r="Q47" s="2">
        <f t="shared" si="3"/>
        <v>489.6</v>
      </c>
      <c r="R47" s="1">
        <f t="shared" si="4"/>
        <v>9.267804769497788E-6</v>
      </c>
      <c r="S47" s="1">
        <f t="shared" si="5"/>
        <v>8.9442799311166231E-6</v>
      </c>
      <c r="T47" s="12">
        <f t="shared" si="6"/>
        <v>3.3541049741687335E-6</v>
      </c>
      <c r="U47" s="12">
        <f t="shared" si="7"/>
        <v>3.1155117733764523E-6</v>
      </c>
      <c r="V47" s="12" t="str">
        <f t="shared" si="8"/>
        <v>-</v>
      </c>
    </row>
    <row r="48" spans="1:22" x14ac:dyDescent="0.3">
      <c r="A48" s="4">
        <v>31389333</v>
      </c>
      <c r="B48" t="s">
        <v>5940</v>
      </c>
      <c r="C48" t="s">
        <v>5940</v>
      </c>
      <c r="D48" t="s">
        <v>5940</v>
      </c>
      <c r="E48">
        <v>1111189</v>
      </c>
      <c r="F48">
        <v>1078999</v>
      </c>
      <c r="G48">
        <v>1152569</v>
      </c>
      <c r="H48">
        <v>1443911</v>
      </c>
      <c r="I48">
        <v>1417801</v>
      </c>
      <c r="J48" t="s">
        <v>5940</v>
      </c>
      <c r="K48" s="2">
        <f t="shared" si="1"/>
        <v>1240893.8</v>
      </c>
      <c r="L48" s="2">
        <f t="shared" si="2"/>
        <v>1152569</v>
      </c>
      <c r="M48" s="2">
        <f>SUMIFS(Faktúry!$G:$G,Faktúry!$F:$F,TržbyVýnosyFiriem!$A48,Faktúry!$B:$B,TržbyVýnosyFiriem!$M$2)</f>
        <v>104.39999999999999</v>
      </c>
      <c r="N48" s="2">
        <f>SUMIFS(Faktúry!$G:$G,Faktúry!$F:$F,TržbyVýnosyFiriem!$A48,Faktúry!$B:$B,TržbyVýnosyFiriem!$N$2)</f>
        <v>69.599999999999994</v>
      </c>
      <c r="O48" s="2">
        <f>SUMIFS(Faktúry!$G:$G,Faktúry!$F:$F,TržbyVýnosyFiriem!$A48,Faktúry!$B:$B,TržbyVýnosyFiriem!$O$2)</f>
        <v>69.599999999999994</v>
      </c>
      <c r="P48" s="2">
        <f>SUMIFS(Faktúry!$G:$G,Faktúry!$F:$F,TržbyVýnosyFiriem!$A48,Faktúry!$B:$B,TržbyVýnosyFiriem!$P$2)</f>
        <v>0</v>
      </c>
      <c r="Q48" s="2">
        <f t="shared" si="3"/>
        <v>243.6</v>
      </c>
      <c r="R48" s="1">
        <f t="shared" si="4"/>
        <v>1.9631011130847778E-4</v>
      </c>
      <c r="S48" s="1">
        <f t="shared" si="5"/>
        <v>2.1135394063175392E-4</v>
      </c>
      <c r="T48" s="12">
        <f t="shared" si="6"/>
        <v>7.2303625361950973E-5</v>
      </c>
      <c r="U48" s="12">
        <f t="shared" si="7"/>
        <v>4.9090105028843959E-5</v>
      </c>
      <c r="V48" s="12" t="str">
        <f t="shared" si="8"/>
        <v>-</v>
      </c>
    </row>
    <row r="49" spans="1:23" x14ac:dyDescent="0.3">
      <c r="A49" s="4">
        <v>31392547</v>
      </c>
      <c r="B49" t="s">
        <v>5940</v>
      </c>
      <c r="C49" t="s">
        <v>5940</v>
      </c>
      <c r="D49" t="s">
        <v>5940</v>
      </c>
      <c r="E49">
        <v>312041</v>
      </c>
      <c r="F49">
        <v>554546</v>
      </c>
      <c r="G49">
        <v>643727</v>
      </c>
      <c r="H49">
        <v>500952</v>
      </c>
      <c r="I49">
        <v>739233</v>
      </c>
      <c r="J49" t="s">
        <v>5940</v>
      </c>
      <c r="K49" s="2">
        <f t="shared" si="1"/>
        <v>550099.80000000005</v>
      </c>
      <c r="L49" s="2">
        <f t="shared" si="2"/>
        <v>554546</v>
      </c>
      <c r="M49" s="2">
        <f>SUMIFS(Faktúry!$G:$G,Faktúry!$F:$F,TržbyVýnosyFiriem!$A49,Faktúry!$B:$B,TržbyVýnosyFiriem!$M$2)</f>
        <v>0</v>
      </c>
      <c r="N49" s="2">
        <f>SUMIFS(Faktúry!$G:$G,Faktúry!$F:$F,TržbyVýnosyFiriem!$A49,Faktúry!$B:$B,TržbyVýnosyFiriem!$N$2)</f>
        <v>384</v>
      </c>
      <c r="O49" s="2">
        <f>SUMIFS(Faktúry!$G:$G,Faktúry!$F:$F,TržbyVýnosyFiriem!$A49,Faktúry!$B:$B,TržbyVýnosyFiriem!$O$2)</f>
        <v>0</v>
      </c>
      <c r="P49" s="2">
        <f>SUMIFS(Faktúry!$G:$G,Faktúry!$F:$F,TržbyVýnosyFiriem!$A49,Faktúry!$B:$B,TržbyVýnosyFiriem!$P$2)</f>
        <v>213.6</v>
      </c>
      <c r="Q49" s="2">
        <f t="shared" si="3"/>
        <v>597.6</v>
      </c>
      <c r="R49" s="1">
        <f t="shared" si="4"/>
        <v>1.08634833170272E-3</v>
      </c>
      <c r="S49" s="1">
        <f t="shared" si="5"/>
        <v>1.0776382842902122E-3</v>
      </c>
      <c r="T49" s="12">
        <f t="shared" si="6"/>
        <v>0</v>
      </c>
      <c r="U49" s="12">
        <f t="shared" si="7"/>
        <v>5.1945732942117032E-4</v>
      </c>
      <c r="V49" s="12" t="str">
        <f t="shared" si="8"/>
        <v>-</v>
      </c>
    </row>
    <row r="50" spans="1:23" x14ac:dyDescent="0.3">
      <c r="A50" s="4">
        <v>31396071</v>
      </c>
      <c r="B50" t="s">
        <v>5940</v>
      </c>
      <c r="C50" t="s">
        <v>5940</v>
      </c>
      <c r="D50" t="s">
        <v>5940</v>
      </c>
      <c r="E50">
        <v>61489</v>
      </c>
      <c r="F50">
        <v>88340</v>
      </c>
      <c r="G50">
        <v>114922</v>
      </c>
      <c r="H50">
        <v>113383</v>
      </c>
      <c r="I50">
        <v>201972</v>
      </c>
      <c r="J50" t="s">
        <v>5940</v>
      </c>
      <c r="K50" s="2">
        <f t="shared" si="1"/>
        <v>116021.2</v>
      </c>
      <c r="L50" s="2">
        <f t="shared" si="2"/>
        <v>113383</v>
      </c>
      <c r="M50" s="2">
        <f>SUMIFS(Faktúry!$G:$G,Faktúry!$F:$F,TržbyVýnosyFiriem!$A50,Faktúry!$B:$B,TržbyVýnosyFiriem!$M$2)</f>
        <v>0</v>
      </c>
      <c r="N50" s="2">
        <f>SUMIFS(Faktúry!$G:$G,Faktúry!$F:$F,TržbyVýnosyFiriem!$A50,Faktúry!$B:$B,TržbyVýnosyFiriem!$N$2)</f>
        <v>0</v>
      </c>
      <c r="O50" s="2">
        <f>SUMIFS(Faktúry!$G:$G,Faktúry!$F:$F,TržbyVýnosyFiriem!$A50,Faktúry!$B:$B,TržbyVýnosyFiriem!$O$2)</f>
        <v>250</v>
      </c>
      <c r="P50" s="2">
        <f>SUMIFS(Faktúry!$G:$G,Faktúry!$F:$F,TržbyVýnosyFiriem!$A50,Faktúry!$B:$B,TržbyVýnosyFiriem!$P$2)</f>
        <v>0</v>
      </c>
      <c r="Q50" s="2">
        <f t="shared" si="3"/>
        <v>250</v>
      </c>
      <c r="R50" s="1">
        <f t="shared" si="4"/>
        <v>2.154778609426553E-3</v>
      </c>
      <c r="S50" s="1">
        <f t="shared" si="5"/>
        <v>2.2049160808939611E-3</v>
      </c>
      <c r="T50" s="12">
        <f t="shared" si="6"/>
        <v>0</v>
      </c>
      <c r="U50" s="12">
        <f t="shared" si="7"/>
        <v>0</v>
      </c>
      <c r="V50" s="12" t="str">
        <f t="shared" si="8"/>
        <v>-</v>
      </c>
    </row>
    <row r="51" spans="1:23" x14ac:dyDescent="0.3">
      <c r="A51" s="4">
        <v>31401023</v>
      </c>
      <c r="B51" t="s">
        <v>5940</v>
      </c>
      <c r="C51" t="s">
        <v>5940</v>
      </c>
      <c r="D51" t="s">
        <v>5940</v>
      </c>
      <c r="E51">
        <v>1216500</v>
      </c>
      <c r="F51">
        <v>1324937</v>
      </c>
      <c r="G51">
        <v>1451992</v>
      </c>
      <c r="H51">
        <v>1485971</v>
      </c>
      <c r="I51">
        <v>1564453</v>
      </c>
      <c r="J51" t="s">
        <v>5940</v>
      </c>
      <c r="K51" s="2">
        <f t="shared" si="1"/>
        <v>1408770.6</v>
      </c>
      <c r="L51" s="2">
        <f t="shared" si="2"/>
        <v>1451992</v>
      </c>
      <c r="M51" s="2">
        <f>SUMIFS(Faktúry!$G:$G,Faktúry!$F:$F,TržbyVýnosyFiriem!$A51,Faktúry!$B:$B,TržbyVýnosyFiriem!$M$2)</f>
        <v>11005.64</v>
      </c>
      <c r="N51" s="2">
        <f>SUMIFS(Faktúry!$G:$G,Faktúry!$F:$F,TržbyVýnosyFiriem!$A51,Faktúry!$B:$B,TržbyVýnosyFiriem!$N$2)</f>
        <v>10700.090000000004</v>
      </c>
      <c r="O51" s="2">
        <f>SUMIFS(Faktúry!$G:$G,Faktúry!$F:$F,TržbyVýnosyFiriem!$A51,Faktúry!$B:$B,TržbyVýnosyFiriem!$O$2)</f>
        <v>7.38</v>
      </c>
      <c r="P51" s="2">
        <f>SUMIFS(Faktúry!$G:$G,Faktúry!$F:$F,TržbyVýnosyFiriem!$A51,Faktúry!$B:$B,TržbyVýnosyFiriem!$P$2)</f>
        <v>0</v>
      </c>
      <c r="Q51" s="2">
        <f t="shared" si="3"/>
        <v>21713.110000000004</v>
      </c>
      <c r="R51" s="1">
        <f t="shared" si="4"/>
        <v>1.5412807450694956E-2</v>
      </c>
      <c r="S51" s="1">
        <f t="shared" si="5"/>
        <v>1.4954014898153711E-2</v>
      </c>
      <c r="T51" s="12">
        <f t="shared" si="6"/>
        <v>7.4063625736976021E-3</v>
      </c>
      <c r="U51" s="12">
        <f t="shared" si="7"/>
        <v>6.8395087612091923E-3</v>
      </c>
      <c r="V51" s="12" t="str">
        <f t="shared" si="8"/>
        <v>-</v>
      </c>
    </row>
    <row r="52" spans="1:23" x14ac:dyDescent="0.3">
      <c r="A52" s="4">
        <v>31402445</v>
      </c>
      <c r="B52" t="s">
        <v>5940</v>
      </c>
      <c r="C52" t="s">
        <v>5940</v>
      </c>
      <c r="D52" t="s">
        <v>5940</v>
      </c>
      <c r="E52">
        <v>1002493</v>
      </c>
      <c r="F52">
        <v>929501</v>
      </c>
      <c r="G52">
        <v>815043</v>
      </c>
      <c r="H52">
        <v>768648</v>
      </c>
      <c r="I52">
        <v>728929</v>
      </c>
      <c r="J52" t="s">
        <v>5940</v>
      </c>
      <c r="K52" s="2">
        <f t="shared" si="1"/>
        <v>848922.8</v>
      </c>
      <c r="L52" s="2">
        <f t="shared" si="2"/>
        <v>815043</v>
      </c>
      <c r="M52" s="2">
        <f>SUMIFS(Faktúry!$G:$G,Faktúry!$F:$F,TržbyVýnosyFiriem!$A52,Faktúry!$B:$B,TržbyVýnosyFiriem!$M$2)</f>
        <v>1008</v>
      </c>
      <c r="N52" s="2">
        <f>SUMIFS(Faktúry!$G:$G,Faktúry!$F:$F,TržbyVýnosyFiriem!$A52,Faktúry!$B:$B,TržbyVýnosyFiriem!$N$2)</f>
        <v>1008</v>
      </c>
      <c r="O52" s="2">
        <f>SUMIFS(Faktúry!$G:$G,Faktúry!$F:$F,TržbyVýnosyFiriem!$A52,Faktúry!$B:$B,TržbyVýnosyFiriem!$O$2)</f>
        <v>1008</v>
      </c>
      <c r="P52" s="2">
        <f>SUMIFS(Faktúry!$G:$G,Faktúry!$F:$F,TržbyVýnosyFiriem!$A52,Faktúry!$B:$B,TržbyVýnosyFiriem!$P$2)</f>
        <v>0</v>
      </c>
      <c r="Q52" s="2">
        <f t="shared" si="3"/>
        <v>3024</v>
      </c>
      <c r="R52" s="1">
        <f t="shared" si="4"/>
        <v>3.562161364967462E-3</v>
      </c>
      <c r="S52" s="1">
        <f t="shared" si="5"/>
        <v>3.7102336931916476E-3</v>
      </c>
      <c r="T52" s="12">
        <f t="shared" si="6"/>
        <v>1.3113935117244826E-3</v>
      </c>
      <c r="U52" s="12">
        <f t="shared" si="7"/>
        <v>1.3828507303180419E-3</v>
      </c>
      <c r="V52" s="12" t="str">
        <f t="shared" si="8"/>
        <v>-</v>
      </c>
    </row>
    <row r="53" spans="1:23" x14ac:dyDescent="0.3">
      <c r="A53" s="4">
        <v>31402615</v>
      </c>
      <c r="B53" t="s">
        <v>5940</v>
      </c>
      <c r="C53" t="s">
        <v>5940</v>
      </c>
      <c r="D53" t="s">
        <v>5940</v>
      </c>
      <c r="E53">
        <v>335717</v>
      </c>
      <c r="F53">
        <v>492489</v>
      </c>
      <c r="G53">
        <v>432112</v>
      </c>
      <c r="H53">
        <v>470914</v>
      </c>
      <c r="I53">
        <v>529022</v>
      </c>
      <c r="J53" t="s">
        <v>5940</v>
      </c>
      <c r="K53" s="2">
        <f t="shared" si="1"/>
        <v>452050.8</v>
      </c>
      <c r="L53" s="2">
        <f t="shared" si="2"/>
        <v>470914</v>
      </c>
      <c r="M53" s="2">
        <f>SUMIFS(Faktúry!$G:$G,Faktúry!$F:$F,TržbyVýnosyFiriem!$A53,Faktúry!$B:$B,TržbyVýnosyFiriem!$M$2)</f>
        <v>48</v>
      </c>
      <c r="N53" s="2">
        <f>SUMIFS(Faktúry!$G:$G,Faktúry!$F:$F,TržbyVýnosyFiriem!$A53,Faktúry!$B:$B,TržbyVýnosyFiriem!$N$2)</f>
        <v>0</v>
      </c>
      <c r="O53" s="2">
        <f>SUMIFS(Faktúry!$G:$G,Faktúry!$F:$F,TržbyVýnosyFiriem!$A53,Faktúry!$B:$B,TržbyVýnosyFiriem!$O$2)</f>
        <v>0</v>
      </c>
      <c r="P53" s="2">
        <f>SUMIFS(Faktúry!$G:$G,Faktúry!$F:$F,TržbyVýnosyFiriem!$A53,Faktúry!$B:$B,TržbyVýnosyFiriem!$P$2)</f>
        <v>0</v>
      </c>
      <c r="Q53" s="2">
        <f t="shared" si="3"/>
        <v>48</v>
      </c>
      <c r="R53" s="1">
        <f t="shared" si="4"/>
        <v>1.061827564512661E-4</v>
      </c>
      <c r="S53" s="1">
        <f t="shared" si="5"/>
        <v>1.01929439345613E-4</v>
      </c>
      <c r="T53" s="12">
        <f t="shared" si="6"/>
        <v>1.01929439345613E-4</v>
      </c>
      <c r="U53" s="12">
        <f t="shared" si="7"/>
        <v>0</v>
      </c>
      <c r="V53" s="12" t="str">
        <f t="shared" si="8"/>
        <v>-</v>
      </c>
    </row>
    <row r="54" spans="1:23" x14ac:dyDescent="0.3">
      <c r="A54" s="4">
        <v>31406840</v>
      </c>
      <c r="B54" t="s">
        <v>5940</v>
      </c>
      <c r="C54" t="s">
        <v>5940</v>
      </c>
      <c r="D54" t="s">
        <v>5940</v>
      </c>
      <c r="E54">
        <v>712787</v>
      </c>
      <c r="F54">
        <v>621903</v>
      </c>
      <c r="G54">
        <v>1004614</v>
      </c>
      <c r="H54">
        <v>604873</v>
      </c>
      <c r="I54">
        <v>732789</v>
      </c>
      <c r="J54" t="s">
        <v>5940</v>
      </c>
      <c r="K54" s="2">
        <f t="shared" si="1"/>
        <v>735393.2</v>
      </c>
      <c r="L54" s="2">
        <f t="shared" si="2"/>
        <v>712787</v>
      </c>
      <c r="M54" s="2">
        <f>SUMIFS(Faktúry!$G:$G,Faktúry!$F:$F,TržbyVýnosyFiriem!$A54,Faktúry!$B:$B,TržbyVýnosyFiriem!$M$2)</f>
        <v>1855.1999999999998</v>
      </c>
      <c r="N54" s="2">
        <f>SUMIFS(Faktúry!$G:$G,Faktúry!$F:$F,TržbyVýnosyFiriem!$A54,Faktúry!$B:$B,TržbyVýnosyFiriem!$N$2)</f>
        <v>0</v>
      </c>
      <c r="O54" s="2">
        <f>SUMIFS(Faktúry!$G:$G,Faktúry!$F:$F,TržbyVýnosyFiriem!$A54,Faktúry!$B:$B,TržbyVýnosyFiriem!$O$2)</f>
        <v>453.6</v>
      </c>
      <c r="P54" s="2">
        <f>SUMIFS(Faktúry!$G:$G,Faktúry!$F:$F,TržbyVýnosyFiriem!$A54,Faktúry!$B:$B,TržbyVýnosyFiriem!$P$2)</f>
        <v>0</v>
      </c>
      <c r="Q54" s="2">
        <f t="shared" si="3"/>
        <v>2308.7999999999997</v>
      </c>
      <c r="R54" s="1">
        <f t="shared" si="4"/>
        <v>3.1395449400402394E-3</v>
      </c>
      <c r="S54" s="1">
        <f t="shared" si="5"/>
        <v>3.239116313849719E-3</v>
      </c>
      <c r="T54" s="12">
        <f t="shared" si="6"/>
        <v>3.0670901164376652E-3</v>
      </c>
      <c r="U54" s="12">
        <f t="shared" si="7"/>
        <v>0</v>
      </c>
      <c r="V54" s="12" t="str">
        <f t="shared" si="8"/>
        <v>-</v>
      </c>
    </row>
    <row r="55" spans="1:23" x14ac:dyDescent="0.3">
      <c r="A55" s="4">
        <v>31428819</v>
      </c>
      <c r="B55" t="s">
        <v>5940</v>
      </c>
      <c r="C55" t="s">
        <v>5940</v>
      </c>
      <c r="D55" t="s">
        <v>5940</v>
      </c>
      <c r="E55">
        <v>8401031</v>
      </c>
      <c r="F55">
        <v>9450967</v>
      </c>
      <c r="G55">
        <v>7475283</v>
      </c>
      <c r="H55">
        <v>7934693</v>
      </c>
      <c r="I55">
        <v>11526373</v>
      </c>
      <c r="J55" t="s">
        <v>5940</v>
      </c>
      <c r="K55" s="2">
        <f t="shared" si="1"/>
        <v>8957669.4000000004</v>
      </c>
      <c r="L55" s="2">
        <f t="shared" si="2"/>
        <v>8401031</v>
      </c>
      <c r="M55" s="2">
        <f>SUMIFS(Faktúry!$G:$G,Faktúry!$F:$F,TržbyVýnosyFiriem!$A55,Faktúry!$B:$B,TržbyVýnosyFiriem!$M$2)</f>
        <v>0</v>
      </c>
      <c r="N55" s="2">
        <f>SUMIFS(Faktúry!$G:$G,Faktúry!$F:$F,TržbyVýnosyFiriem!$A55,Faktúry!$B:$B,TržbyVýnosyFiriem!$N$2)</f>
        <v>4336.88</v>
      </c>
      <c r="O55" s="2">
        <f>SUMIFS(Faktúry!$G:$G,Faktúry!$F:$F,TržbyVýnosyFiriem!$A55,Faktúry!$B:$B,TržbyVýnosyFiriem!$O$2)</f>
        <v>7722.7600000000029</v>
      </c>
      <c r="P55" s="2">
        <f>SUMIFS(Faktúry!$G:$G,Faktúry!$F:$F,TržbyVýnosyFiriem!$A55,Faktúry!$B:$B,TržbyVýnosyFiriem!$P$2)</f>
        <v>139.84</v>
      </c>
      <c r="Q55" s="2">
        <f t="shared" si="3"/>
        <v>12199.480000000003</v>
      </c>
      <c r="R55" s="1">
        <f t="shared" si="4"/>
        <v>1.3619033540130431E-3</v>
      </c>
      <c r="S55" s="1">
        <f t="shared" si="5"/>
        <v>1.4521408146214439E-3</v>
      </c>
      <c r="T55" s="12">
        <f t="shared" si="6"/>
        <v>0</v>
      </c>
      <c r="U55" s="12">
        <f t="shared" si="7"/>
        <v>3.7625712789270311E-4</v>
      </c>
      <c r="V55" s="12" t="str">
        <f t="shared" si="8"/>
        <v>-</v>
      </c>
    </row>
    <row r="56" spans="1:23" x14ac:dyDescent="0.3">
      <c r="A56" s="4">
        <v>31560636</v>
      </c>
      <c r="B56" t="s">
        <v>5940</v>
      </c>
      <c r="C56" t="s">
        <v>5940</v>
      </c>
      <c r="D56" t="s">
        <v>5940</v>
      </c>
      <c r="E56">
        <v>96189000</v>
      </c>
      <c r="F56">
        <v>106194000</v>
      </c>
      <c r="G56">
        <v>89614000</v>
      </c>
      <c r="H56">
        <v>48191000</v>
      </c>
      <c r="I56">
        <v>90483000</v>
      </c>
      <c r="J56" t="s">
        <v>5940</v>
      </c>
      <c r="K56" s="2">
        <f t="shared" si="1"/>
        <v>86134200</v>
      </c>
      <c r="L56" s="2">
        <f t="shared" si="2"/>
        <v>90483000</v>
      </c>
      <c r="M56" s="2">
        <f>SUMIFS(Faktúry!$G:$G,Faktúry!$F:$F,TržbyVýnosyFiriem!$A56,Faktúry!$B:$B,TržbyVýnosyFiriem!$M$2)</f>
        <v>0</v>
      </c>
      <c r="N56" s="2">
        <f>SUMIFS(Faktúry!$G:$G,Faktúry!$F:$F,TržbyVýnosyFiriem!$A56,Faktúry!$B:$B,TržbyVýnosyFiriem!$N$2)</f>
        <v>0</v>
      </c>
      <c r="O56" s="2">
        <f>SUMIFS(Faktúry!$G:$G,Faktúry!$F:$F,TržbyVýnosyFiriem!$A56,Faktúry!$B:$B,TržbyVýnosyFiriem!$O$2)</f>
        <v>200</v>
      </c>
      <c r="P56" s="2">
        <f>SUMIFS(Faktúry!$G:$G,Faktúry!$F:$F,TržbyVýnosyFiriem!$A56,Faktúry!$B:$B,TržbyVýnosyFiriem!$P$2)</f>
        <v>0</v>
      </c>
      <c r="Q56" s="2">
        <f t="shared" si="3"/>
        <v>200</v>
      </c>
      <c r="R56" s="1">
        <f t="shared" si="4"/>
        <v>2.3219580607935058E-6</v>
      </c>
      <c r="S56" s="1">
        <f t="shared" si="5"/>
        <v>2.210359957119017E-6</v>
      </c>
      <c r="T56" s="12">
        <f t="shared" si="6"/>
        <v>0</v>
      </c>
      <c r="U56" s="12">
        <f t="shared" si="7"/>
        <v>0</v>
      </c>
      <c r="V56" s="12" t="str">
        <f t="shared" si="8"/>
        <v>-</v>
      </c>
    </row>
    <row r="57" spans="1:23" x14ac:dyDescent="0.3">
      <c r="A57" s="4">
        <v>31578802</v>
      </c>
      <c r="B57" t="s">
        <v>5940</v>
      </c>
      <c r="C57" t="s">
        <v>5940</v>
      </c>
      <c r="D57" t="s">
        <v>5940</v>
      </c>
      <c r="E57" t="s">
        <v>5940</v>
      </c>
      <c r="F57">
        <v>3745829</v>
      </c>
      <c r="G57">
        <v>1289517</v>
      </c>
      <c r="H57">
        <v>394545</v>
      </c>
      <c r="I57">
        <v>3136</v>
      </c>
      <c r="K57" s="2">
        <f t="shared" si="1"/>
        <v>1358256.75</v>
      </c>
      <c r="L57" s="2">
        <f t="shared" si="2"/>
        <v>842031</v>
      </c>
      <c r="M57" s="2">
        <f>SUMIFS(Faktúry!$G:$G,Faktúry!$F:$F,TržbyVýnosyFiriem!$A57,Faktúry!$B:$B,TržbyVýnosyFiriem!$M$2)</f>
        <v>2853.12</v>
      </c>
      <c r="N57" s="2">
        <f>SUMIFS(Faktúry!$G:$G,Faktúry!$F:$F,TržbyVýnosyFiriem!$A57,Faktúry!$B:$B,TržbyVýnosyFiriem!$N$2)</f>
        <v>0</v>
      </c>
      <c r="O57" s="2">
        <f>SUMIFS(Faktúry!$G:$G,Faktúry!$F:$F,TržbyVýnosyFiriem!$A57,Faktúry!$B:$B,TržbyVýnosyFiriem!$O$2)</f>
        <v>0</v>
      </c>
      <c r="P57" s="2">
        <f>SUMIFS(Faktúry!$G:$G,Faktúry!$F:$F,TržbyVýnosyFiriem!$A57,Faktúry!$B:$B,TržbyVýnosyFiriem!$P$2)</f>
        <v>0</v>
      </c>
      <c r="Q57" s="2">
        <f t="shared" si="3"/>
        <v>2853.12</v>
      </c>
      <c r="R57" s="1">
        <f t="shared" si="4"/>
        <v>2.1005748729023433E-3</v>
      </c>
      <c r="S57" s="1">
        <f t="shared" si="5"/>
        <v>3.3883788126565411E-3</v>
      </c>
      <c r="T57" s="12">
        <f t="shared" si="6"/>
        <v>7.2314184693761168E-3</v>
      </c>
      <c r="U57" s="12">
        <f t="shared" si="7"/>
        <v>0</v>
      </c>
      <c r="V57" s="12" t="str">
        <f t="shared" si="8"/>
        <v>-</v>
      </c>
    </row>
    <row r="58" spans="1:23" x14ac:dyDescent="0.3">
      <c r="A58" s="4">
        <v>31592503</v>
      </c>
      <c r="B58" t="s">
        <v>5940</v>
      </c>
      <c r="C58" t="s">
        <v>5940</v>
      </c>
      <c r="D58" t="s">
        <v>5940</v>
      </c>
      <c r="E58">
        <v>5759259</v>
      </c>
      <c r="F58">
        <v>5923526</v>
      </c>
      <c r="G58">
        <v>6852382</v>
      </c>
      <c r="H58">
        <v>6880247</v>
      </c>
      <c r="I58">
        <v>7961842</v>
      </c>
      <c r="J58" t="s">
        <v>5940</v>
      </c>
      <c r="K58" s="2">
        <f t="shared" si="1"/>
        <v>6675451.2000000002</v>
      </c>
      <c r="L58" s="2">
        <f t="shared" si="2"/>
        <v>6852382</v>
      </c>
      <c r="M58" s="2">
        <f>SUMIFS(Faktúry!$G:$G,Faktúry!$F:$F,TržbyVýnosyFiriem!$A58,Faktúry!$B:$B,TržbyVýnosyFiriem!$M$2)</f>
        <v>3084.1500000000005</v>
      </c>
      <c r="N58" s="2">
        <f>SUMIFS(Faktúry!$G:$G,Faktúry!$F:$F,TržbyVýnosyFiriem!$A58,Faktúry!$B:$B,TržbyVýnosyFiriem!$N$2)</f>
        <v>2884.2000000000003</v>
      </c>
      <c r="O58" s="2">
        <f>SUMIFS(Faktúry!$G:$G,Faktúry!$F:$F,TržbyVýnosyFiriem!$A58,Faktúry!$B:$B,TržbyVýnosyFiriem!$O$2)</f>
        <v>4014.44</v>
      </c>
      <c r="P58" s="2">
        <f>SUMIFS(Faktúry!$G:$G,Faktúry!$F:$F,TržbyVýnosyFiriem!$A58,Faktúry!$B:$B,TržbyVýnosyFiriem!$P$2)</f>
        <v>0</v>
      </c>
      <c r="Q58" s="2">
        <f t="shared" si="3"/>
        <v>9982.7900000000009</v>
      </c>
      <c r="R58" s="1">
        <f t="shared" si="4"/>
        <v>1.4954479781082064E-3</v>
      </c>
      <c r="S58" s="1">
        <f t="shared" si="5"/>
        <v>1.4568350100738693E-3</v>
      </c>
      <c r="T58" s="12">
        <f t="shared" si="6"/>
        <v>4.4826152316915376E-4</v>
      </c>
      <c r="U58" s="12">
        <f t="shared" si="7"/>
        <v>3.6225285555779684E-4</v>
      </c>
      <c r="V58" s="12" t="str">
        <f t="shared" si="8"/>
        <v>-</v>
      </c>
    </row>
    <row r="59" spans="1:23" x14ac:dyDescent="0.3">
      <c r="A59" s="4">
        <v>31606458</v>
      </c>
      <c r="B59" t="s">
        <v>5940</v>
      </c>
      <c r="C59" t="s">
        <v>5940</v>
      </c>
      <c r="D59" t="s">
        <v>5940</v>
      </c>
      <c r="E59">
        <v>13343673</v>
      </c>
      <c r="F59">
        <v>9735498</v>
      </c>
      <c r="G59">
        <v>8466346</v>
      </c>
      <c r="H59">
        <v>4233165</v>
      </c>
      <c r="I59">
        <v>4498676</v>
      </c>
      <c r="J59" t="s">
        <v>5940</v>
      </c>
      <c r="K59" s="2">
        <f t="shared" si="1"/>
        <v>8055471.5999999996</v>
      </c>
      <c r="L59" s="2">
        <f t="shared" si="2"/>
        <v>8466346</v>
      </c>
      <c r="M59" s="2">
        <f>SUMIFS(Faktúry!$G:$G,Faktúry!$F:$F,TržbyVýnosyFiriem!$A59,Faktúry!$B:$B,TržbyVýnosyFiriem!$M$2)</f>
        <v>0</v>
      </c>
      <c r="N59" s="2">
        <f>SUMIFS(Faktúry!$G:$G,Faktúry!$F:$F,TržbyVýnosyFiriem!$A59,Faktúry!$B:$B,TržbyVýnosyFiriem!$N$2)</f>
        <v>0</v>
      </c>
      <c r="O59" s="2">
        <f>SUMIFS(Faktúry!$G:$G,Faktúry!$F:$F,TržbyVýnosyFiriem!$A59,Faktúry!$B:$B,TržbyVýnosyFiriem!$O$2)</f>
        <v>73776.960000000006</v>
      </c>
      <c r="P59" s="2">
        <f>SUMIFS(Faktúry!$G:$G,Faktúry!$F:$F,TržbyVýnosyFiriem!$A59,Faktúry!$B:$B,TržbyVýnosyFiriem!$P$2)</f>
        <v>11239.63</v>
      </c>
      <c r="Q59" s="2">
        <f t="shared" si="3"/>
        <v>85016.590000000011</v>
      </c>
      <c r="R59" s="1">
        <f t="shared" si="4"/>
        <v>1.055389357961364E-2</v>
      </c>
      <c r="S59" s="1">
        <f t="shared" si="5"/>
        <v>1.0041709847435956E-2</v>
      </c>
      <c r="T59" s="12">
        <f t="shared" si="6"/>
        <v>0</v>
      </c>
      <c r="U59" s="12">
        <f t="shared" si="7"/>
        <v>0</v>
      </c>
      <c r="V59" s="12" t="str">
        <f t="shared" si="8"/>
        <v>-</v>
      </c>
    </row>
    <row r="60" spans="1:23" x14ac:dyDescent="0.3">
      <c r="A60" s="4">
        <v>31619916</v>
      </c>
      <c r="B60" t="s">
        <v>5940</v>
      </c>
      <c r="C60" t="s">
        <v>5940</v>
      </c>
      <c r="D60" t="s">
        <v>5940</v>
      </c>
      <c r="E60" t="s">
        <v>5940</v>
      </c>
      <c r="F60">
        <v>23895936</v>
      </c>
      <c r="G60">
        <v>22053225</v>
      </c>
      <c r="H60">
        <v>19367030</v>
      </c>
      <c r="I60">
        <v>21517311</v>
      </c>
      <c r="J60">
        <v>36016515</v>
      </c>
      <c r="K60" s="2">
        <f t="shared" si="1"/>
        <v>24570003.399999999</v>
      </c>
      <c r="L60" s="2">
        <f t="shared" si="2"/>
        <v>21785268</v>
      </c>
      <c r="M60" s="2">
        <f>SUMIFS(Faktúry!$G:$G,Faktúry!$F:$F,TržbyVýnosyFiriem!$A60,Faktúry!$B:$B,TržbyVýnosyFiriem!$M$2)</f>
        <v>50781.16</v>
      </c>
      <c r="N60" s="2">
        <f>SUMIFS(Faktúry!$G:$G,Faktúry!$F:$F,TržbyVýnosyFiriem!$A60,Faktúry!$B:$B,TržbyVýnosyFiriem!$N$2)</f>
        <v>908142.66000000015</v>
      </c>
      <c r="O60" s="2">
        <f>SUMIFS(Faktúry!$G:$G,Faktúry!$F:$F,TržbyVýnosyFiriem!$A60,Faktúry!$B:$B,TržbyVýnosyFiriem!$O$2)</f>
        <v>2262896.6</v>
      </c>
      <c r="P60" s="2">
        <f>SUMIFS(Faktúry!$G:$G,Faktúry!$F:$F,TržbyVýnosyFiriem!$A60,Faktúry!$B:$B,TržbyVýnosyFiriem!$P$2)</f>
        <v>0</v>
      </c>
      <c r="Q60" s="2">
        <f t="shared" si="3"/>
        <v>3221820.4200000004</v>
      </c>
      <c r="R60" s="1">
        <f t="shared" si="4"/>
        <v>0.13112820407668321</v>
      </c>
      <c r="S60" s="1">
        <f t="shared" si="5"/>
        <v>0.1478898685111425</v>
      </c>
      <c r="T60" s="12">
        <f t="shared" si="6"/>
        <v>2.6220416863091556E-3</v>
      </c>
      <c r="U60" s="12">
        <f t="shared" si="7"/>
        <v>4.2205211422561124E-2</v>
      </c>
      <c r="V60" s="12">
        <f t="shared" si="8"/>
        <v>6.282941589434736E-2</v>
      </c>
      <c r="W60" t="s">
        <v>5965</v>
      </c>
    </row>
    <row r="61" spans="1:23" x14ac:dyDescent="0.3">
      <c r="A61" s="4">
        <v>31622666</v>
      </c>
      <c r="B61" t="s">
        <v>5940</v>
      </c>
      <c r="C61" t="s">
        <v>5940</v>
      </c>
      <c r="D61" t="s">
        <v>5940</v>
      </c>
      <c r="E61">
        <v>1709995</v>
      </c>
      <c r="F61">
        <v>626196</v>
      </c>
      <c r="G61">
        <v>1993899</v>
      </c>
      <c r="H61">
        <v>1738228</v>
      </c>
      <c r="I61">
        <v>1400302</v>
      </c>
      <c r="J61" t="s">
        <v>5940</v>
      </c>
      <c r="K61" s="2">
        <f t="shared" si="1"/>
        <v>1493724</v>
      </c>
      <c r="L61" s="2">
        <f t="shared" si="2"/>
        <v>1709995</v>
      </c>
      <c r="M61" s="2">
        <f>SUMIFS(Faktúry!$G:$G,Faktúry!$F:$F,TržbyVýnosyFiriem!$A61,Faktúry!$B:$B,TržbyVýnosyFiriem!$M$2)</f>
        <v>0</v>
      </c>
      <c r="N61" s="2">
        <f>SUMIFS(Faktúry!$G:$G,Faktúry!$F:$F,TržbyVýnosyFiriem!$A61,Faktúry!$B:$B,TržbyVýnosyFiriem!$N$2)</f>
        <v>38160</v>
      </c>
      <c r="O61" s="2">
        <f>SUMIFS(Faktúry!$G:$G,Faktúry!$F:$F,TržbyVýnosyFiriem!$A61,Faktúry!$B:$B,TržbyVýnosyFiriem!$O$2)</f>
        <v>0</v>
      </c>
      <c r="P61" s="2">
        <f>SUMIFS(Faktúry!$G:$G,Faktúry!$F:$F,TržbyVýnosyFiriem!$A61,Faktúry!$B:$B,TržbyVýnosyFiriem!$P$2)</f>
        <v>0</v>
      </c>
      <c r="Q61" s="2">
        <f t="shared" si="3"/>
        <v>38160</v>
      </c>
      <c r="R61" s="1">
        <f t="shared" si="4"/>
        <v>2.5546888180145728E-2</v>
      </c>
      <c r="S61" s="1">
        <f t="shared" si="5"/>
        <v>2.2315854724721418E-2</v>
      </c>
      <c r="T61" s="12">
        <f t="shared" si="6"/>
        <v>0</v>
      </c>
      <c r="U61" s="12">
        <f t="shared" si="7"/>
        <v>2.7251264370114447E-2</v>
      </c>
      <c r="V61" s="12" t="str">
        <f t="shared" si="8"/>
        <v>-</v>
      </c>
    </row>
    <row r="62" spans="1:23" x14ac:dyDescent="0.3">
      <c r="A62" s="4">
        <v>31625487</v>
      </c>
      <c r="B62" t="s">
        <v>5940</v>
      </c>
      <c r="C62" t="s">
        <v>5940</v>
      </c>
      <c r="D62">
        <v>17579</v>
      </c>
      <c r="E62">
        <v>109625</v>
      </c>
      <c r="F62">
        <v>109625</v>
      </c>
      <c r="G62">
        <v>111414</v>
      </c>
      <c r="H62">
        <v>185083</v>
      </c>
      <c r="I62">
        <v>253922</v>
      </c>
      <c r="J62" t="s">
        <v>5940</v>
      </c>
      <c r="K62" s="2">
        <f t="shared" si="1"/>
        <v>131208</v>
      </c>
      <c r="L62" s="2">
        <f t="shared" si="2"/>
        <v>110519.5</v>
      </c>
      <c r="M62" s="2">
        <f>SUMIFS(Faktúry!$G:$G,Faktúry!$F:$F,TržbyVýnosyFiriem!$A62,Faktúry!$B:$B,TržbyVýnosyFiriem!$M$2)</f>
        <v>588</v>
      </c>
      <c r="N62" s="2">
        <f>SUMIFS(Faktúry!$G:$G,Faktúry!$F:$F,TržbyVýnosyFiriem!$A62,Faktúry!$B:$B,TržbyVýnosyFiriem!$N$2)</f>
        <v>0</v>
      </c>
      <c r="O62" s="2">
        <f>SUMIFS(Faktúry!$G:$G,Faktúry!$F:$F,TržbyVýnosyFiriem!$A62,Faktúry!$B:$B,TržbyVýnosyFiriem!$O$2)</f>
        <v>0</v>
      </c>
      <c r="P62" s="2">
        <f>SUMIFS(Faktúry!$G:$G,Faktúry!$F:$F,TržbyVýnosyFiriem!$A62,Faktúry!$B:$B,TržbyVýnosyFiriem!$P$2)</f>
        <v>0</v>
      </c>
      <c r="Q62" s="2">
        <f t="shared" si="3"/>
        <v>588</v>
      </c>
      <c r="R62" s="1">
        <f t="shared" si="4"/>
        <v>4.4814340588988479E-3</v>
      </c>
      <c r="S62" s="1">
        <f t="shared" si="5"/>
        <v>5.3203280868986923E-3</v>
      </c>
      <c r="T62" s="12">
        <f t="shared" si="6"/>
        <v>3.1769530426889558E-3</v>
      </c>
      <c r="U62" s="12">
        <f t="shared" si="7"/>
        <v>0</v>
      </c>
      <c r="V62" s="12" t="str">
        <f t="shared" si="8"/>
        <v>-</v>
      </c>
    </row>
    <row r="63" spans="1:23" x14ac:dyDescent="0.3">
      <c r="A63" s="4">
        <v>31628541</v>
      </c>
      <c r="B63" t="s">
        <v>5940</v>
      </c>
      <c r="C63" t="s">
        <v>5940</v>
      </c>
      <c r="D63" t="s">
        <v>5940</v>
      </c>
      <c r="E63">
        <v>6730148</v>
      </c>
      <c r="F63">
        <v>8713334</v>
      </c>
      <c r="G63">
        <v>5867388</v>
      </c>
      <c r="H63">
        <v>6263768</v>
      </c>
      <c r="I63">
        <v>5737094</v>
      </c>
      <c r="J63" t="s">
        <v>5940</v>
      </c>
      <c r="K63" s="2">
        <f t="shared" si="1"/>
        <v>6662346.4000000004</v>
      </c>
      <c r="L63" s="2">
        <f t="shared" si="2"/>
        <v>6263768</v>
      </c>
      <c r="M63" s="2">
        <f>SUMIFS(Faktúry!$G:$G,Faktúry!$F:$F,TržbyVýnosyFiriem!$A63,Faktúry!$B:$B,TržbyVýnosyFiriem!$M$2)</f>
        <v>0</v>
      </c>
      <c r="N63" s="2">
        <f>SUMIFS(Faktúry!$G:$G,Faktúry!$F:$F,TržbyVýnosyFiriem!$A63,Faktúry!$B:$B,TržbyVýnosyFiriem!$N$2)</f>
        <v>0</v>
      </c>
      <c r="O63" s="2">
        <f>SUMIFS(Faktúry!$G:$G,Faktúry!$F:$F,TržbyVýnosyFiriem!$A63,Faktúry!$B:$B,TržbyVýnosyFiriem!$O$2)</f>
        <v>62956.08</v>
      </c>
      <c r="P63" s="2">
        <f>SUMIFS(Faktúry!$G:$G,Faktúry!$F:$F,TržbyVýnosyFiriem!$A63,Faktúry!$B:$B,TržbyVýnosyFiriem!$P$2)</f>
        <v>14177.400000000001</v>
      </c>
      <c r="Q63" s="2">
        <f t="shared" si="3"/>
        <v>77133.48000000001</v>
      </c>
      <c r="R63" s="1">
        <f t="shared" si="4"/>
        <v>1.157752469910601E-2</v>
      </c>
      <c r="S63" s="1">
        <f t="shared" si="5"/>
        <v>1.2314230028953819E-2</v>
      </c>
      <c r="T63" s="12">
        <f t="shared" si="6"/>
        <v>0</v>
      </c>
      <c r="U63" s="12">
        <f t="shared" si="7"/>
        <v>0</v>
      </c>
      <c r="V63" s="12" t="str">
        <f t="shared" si="8"/>
        <v>-</v>
      </c>
    </row>
    <row r="64" spans="1:23" x14ac:dyDescent="0.3">
      <c r="A64" s="4">
        <v>31635903</v>
      </c>
      <c r="B64" t="s">
        <v>5940</v>
      </c>
      <c r="C64" t="s">
        <v>5940</v>
      </c>
      <c r="D64" t="s">
        <v>5940</v>
      </c>
      <c r="E64">
        <v>10066318</v>
      </c>
      <c r="F64">
        <v>10671305</v>
      </c>
      <c r="G64">
        <v>11039742</v>
      </c>
      <c r="H64">
        <v>11719538</v>
      </c>
      <c r="I64">
        <v>12914541</v>
      </c>
      <c r="J64" t="s">
        <v>5940</v>
      </c>
      <c r="K64" s="2">
        <f t="shared" si="1"/>
        <v>11282288.800000001</v>
      </c>
      <c r="L64" s="2">
        <f t="shared" si="2"/>
        <v>11039742</v>
      </c>
      <c r="M64" s="2">
        <f>SUMIFS(Faktúry!$G:$G,Faktúry!$F:$F,TržbyVýnosyFiriem!$A64,Faktúry!$B:$B,TržbyVýnosyFiriem!$M$2)</f>
        <v>933.12</v>
      </c>
      <c r="N64" s="2">
        <f>SUMIFS(Faktúry!$G:$G,Faktúry!$F:$F,TržbyVýnosyFiriem!$A64,Faktúry!$B:$B,TržbyVýnosyFiriem!$N$2)</f>
        <v>933.12</v>
      </c>
      <c r="O64" s="2">
        <f>SUMIFS(Faktúry!$G:$G,Faktúry!$F:$F,TržbyVýnosyFiriem!$A64,Faktúry!$B:$B,TržbyVýnosyFiriem!$O$2)</f>
        <v>2304</v>
      </c>
      <c r="P64" s="2">
        <f>SUMIFS(Faktúry!$G:$G,Faktúry!$F:$F,TržbyVýnosyFiriem!$A64,Faktúry!$B:$B,TržbyVýnosyFiriem!$P$2)</f>
        <v>0</v>
      </c>
      <c r="Q64" s="2">
        <f t="shared" si="3"/>
        <v>4170.24</v>
      </c>
      <c r="R64" s="1">
        <f t="shared" si="4"/>
        <v>3.6962712743180261E-4</v>
      </c>
      <c r="S64" s="1">
        <f t="shared" si="5"/>
        <v>3.7774795824032845E-4</v>
      </c>
      <c r="T64" s="12">
        <f t="shared" si="6"/>
        <v>7.9620886079297663E-5</v>
      </c>
      <c r="U64" s="12">
        <f t="shared" si="7"/>
        <v>7.225343897239553E-5</v>
      </c>
      <c r="V64" s="12" t="str">
        <f t="shared" si="8"/>
        <v>-</v>
      </c>
    </row>
    <row r="65" spans="1:23" x14ac:dyDescent="0.3">
      <c r="A65" s="4">
        <v>31645399</v>
      </c>
      <c r="B65" t="s">
        <v>5940</v>
      </c>
      <c r="C65" t="s">
        <v>5940</v>
      </c>
      <c r="D65" t="s">
        <v>5940</v>
      </c>
      <c r="E65">
        <v>556821</v>
      </c>
      <c r="F65">
        <v>601015</v>
      </c>
      <c r="G65">
        <v>515128</v>
      </c>
      <c r="H65">
        <v>492099</v>
      </c>
      <c r="I65">
        <v>657319</v>
      </c>
      <c r="J65" t="s">
        <v>5940</v>
      </c>
      <c r="K65" s="2">
        <f t="shared" si="1"/>
        <v>564476.4</v>
      </c>
      <c r="L65" s="2">
        <f t="shared" si="2"/>
        <v>556821</v>
      </c>
      <c r="M65" s="2">
        <f>SUMIFS(Faktúry!$G:$G,Faktúry!$F:$F,TržbyVýnosyFiriem!$A65,Faktúry!$B:$B,TržbyVýnosyFiriem!$M$2)</f>
        <v>0</v>
      </c>
      <c r="N65" s="2">
        <f>SUMIFS(Faktúry!$G:$G,Faktúry!$F:$F,TržbyVýnosyFiriem!$A65,Faktúry!$B:$B,TržbyVýnosyFiriem!$N$2)</f>
        <v>2283.6000000000004</v>
      </c>
      <c r="O65" s="2">
        <f>SUMIFS(Faktúry!$G:$G,Faktúry!$F:$F,TržbyVýnosyFiriem!$A65,Faktúry!$B:$B,TržbyVýnosyFiriem!$O$2)</f>
        <v>0</v>
      </c>
      <c r="P65" s="2">
        <f>SUMIFS(Faktúry!$G:$G,Faktúry!$F:$F,TržbyVýnosyFiriem!$A65,Faktúry!$B:$B,TržbyVýnosyFiriem!$P$2)</f>
        <v>0</v>
      </c>
      <c r="Q65" s="2">
        <f t="shared" si="3"/>
        <v>2283.6000000000004</v>
      </c>
      <c r="R65" s="1">
        <f t="shared" si="4"/>
        <v>4.0455189977827242E-3</v>
      </c>
      <c r="S65" s="1">
        <f t="shared" si="5"/>
        <v>4.1011384268912279E-3</v>
      </c>
      <c r="T65" s="12">
        <f t="shared" si="6"/>
        <v>0</v>
      </c>
      <c r="U65" s="12">
        <f t="shared" si="7"/>
        <v>3.4741122651254573E-3</v>
      </c>
      <c r="V65" s="12" t="str">
        <f t="shared" si="8"/>
        <v>-</v>
      </c>
    </row>
    <row r="66" spans="1:23" x14ac:dyDescent="0.3">
      <c r="A66" s="4">
        <v>31668305</v>
      </c>
      <c r="B66" t="s">
        <v>5940</v>
      </c>
      <c r="C66" t="s">
        <v>5940</v>
      </c>
      <c r="D66" t="s">
        <v>5940</v>
      </c>
      <c r="E66">
        <v>2302509</v>
      </c>
      <c r="F66">
        <v>2565886</v>
      </c>
      <c r="G66">
        <v>1743122</v>
      </c>
      <c r="H66">
        <v>1781130</v>
      </c>
      <c r="I66">
        <v>2646182</v>
      </c>
      <c r="J66" t="s">
        <v>5940</v>
      </c>
      <c r="K66" s="2">
        <f t="shared" si="1"/>
        <v>2207765.7999999998</v>
      </c>
      <c r="L66" s="2">
        <f t="shared" si="2"/>
        <v>2302509</v>
      </c>
      <c r="M66" s="2">
        <f>SUMIFS(Faktúry!$G:$G,Faktúry!$F:$F,TržbyVýnosyFiriem!$A66,Faktúry!$B:$B,TržbyVýnosyFiriem!$M$2)</f>
        <v>510</v>
      </c>
      <c r="N66" s="2">
        <f>SUMIFS(Faktúry!$G:$G,Faktúry!$F:$F,TržbyVýnosyFiriem!$A66,Faktúry!$B:$B,TržbyVýnosyFiriem!$N$2)</f>
        <v>90</v>
      </c>
      <c r="O66" s="2">
        <f>SUMIFS(Faktúry!$G:$G,Faktúry!$F:$F,TržbyVýnosyFiriem!$A66,Faktúry!$B:$B,TržbyVýnosyFiriem!$O$2)</f>
        <v>0</v>
      </c>
      <c r="P66" s="2">
        <f>SUMIFS(Faktúry!$G:$G,Faktúry!$F:$F,TržbyVýnosyFiriem!$A66,Faktúry!$B:$B,TržbyVýnosyFiriem!$P$2)</f>
        <v>0</v>
      </c>
      <c r="Q66" s="2">
        <f t="shared" si="3"/>
        <v>600</v>
      </c>
      <c r="R66" s="1">
        <f t="shared" si="4"/>
        <v>2.7176795654684029E-4</v>
      </c>
      <c r="S66" s="1">
        <f t="shared" si="5"/>
        <v>2.6058530064377596E-4</v>
      </c>
      <c r="T66" s="12">
        <f t="shared" si="6"/>
        <v>2.8633507941587646E-4</v>
      </c>
      <c r="U66" s="12">
        <f t="shared" si="7"/>
        <v>3.4011266042925242E-5</v>
      </c>
      <c r="V66" s="12" t="str">
        <f t="shared" si="8"/>
        <v>-</v>
      </c>
    </row>
    <row r="67" spans="1:23" x14ac:dyDescent="0.3">
      <c r="A67" s="4">
        <v>31670041</v>
      </c>
      <c r="B67" t="s">
        <v>5940</v>
      </c>
      <c r="C67" t="s">
        <v>5940</v>
      </c>
      <c r="D67" t="s">
        <v>5940</v>
      </c>
      <c r="E67">
        <v>388827</v>
      </c>
      <c r="F67">
        <v>408179</v>
      </c>
      <c r="G67">
        <v>259192</v>
      </c>
      <c r="H67">
        <v>304683</v>
      </c>
      <c r="I67">
        <v>263631</v>
      </c>
      <c r="J67" t="s">
        <v>5940</v>
      </c>
      <c r="K67" s="2">
        <f t="shared" si="1"/>
        <v>324902.40000000002</v>
      </c>
      <c r="L67" s="2">
        <f t="shared" si="2"/>
        <v>304683</v>
      </c>
      <c r="M67" s="2">
        <f>SUMIFS(Faktúry!$G:$G,Faktúry!$F:$F,TržbyVýnosyFiriem!$A67,Faktúry!$B:$B,TržbyVýnosyFiriem!$M$2)</f>
        <v>956.4</v>
      </c>
      <c r="N67" s="2">
        <f>SUMIFS(Faktúry!$G:$G,Faktúry!$F:$F,TržbyVýnosyFiriem!$A67,Faktúry!$B:$B,TržbyVýnosyFiriem!$N$2)</f>
        <v>566.4</v>
      </c>
      <c r="O67" s="2">
        <f>SUMIFS(Faktúry!$G:$G,Faktúry!$F:$F,TržbyVýnosyFiriem!$A67,Faktúry!$B:$B,TržbyVýnosyFiriem!$O$2)</f>
        <v>2498.4</v>
      </c>
      <c r="P67" s="2">
        <f>SUMIFS(Faktúry!$G:$G,Faktúry!$F:$F,TržbyVýnosyFiriem!$A67,Faktúry!$B:$B,TržbyVýnosyFiriem!$P$2)</f>
        <v>0</v>
      </c>
      <c r="Q67" s="2">
        <f t="shared" si="3"/>
        <v>4021.2</v>
      </c>
      <c r="R67" s="1">
        <f t="shared" si="4"/>
        <v>1.2376639877083085E-2</v>
      </c>
      <c r="S67" s="1">
        <f t="shared" si="5"/>
        <v>1.319797953939012E-2</v>
      </c>
      <c r="T67" s="12">
        <f t="shared" si="6"/>
        <v>3.1390002067722845E-3</v>
      </c>
      <c r="U67" s="12">
        <f t="shared" si="7"/>
        <v>2.148457503100925E-3</v>
      </c>
      <c r="V67" s="12" t="str">
        <f t="shared" si="8"/>
        <v>-</v>
      </c>
    </row>
    <row r="68" spans="1:23" x14ac:dyDescent="0.3">
      <c r="A68" s="4">
        <v>31681051</v>
      </c>
      <c r="B68" t="s">
        <v>5940</v>
      </c>
      <c r="C68" t="s">
        <v>5940</v>
      </c>
      <c r="D68" t="s">
        <v>5940</v>
      </c>
      <c r="E68">
        <v>6742015</v>
      </c>
      <c r="F68">
        <v>8729259</v>
      </c>
      <c r="G68">
        <v>4671721</v>
      </c>
      <c r="H68">
        <v>7565498</v>
      </c>
      <c r="I68">
        <v>10062268</v>
      </c>
      <c r="J68" t="s">
        <v>5940</v>
      </c>
      <c r="K68" s="2">
        <f t="shared" ref="K68:K131" si="9">AVERAGE(B68:J68)</f>
        <v>7554152.2000000002</v>
      </c>
      <c r="L68" s="2">
        <f t="shared" ref="L68:L131" si="10">MEDIAN(B68:I68)</f>
        <v>7565498</v>
      </c>
      <c r="M68" s="2">
        <f>SUMIFS(Faktúry!$G:$G,Faktúry!$F:$F,TržbyVýnosyFiriem!$A68,Faktúry!$B:$B,TržbyVýnosyFiriem!$M$2)</f>
        <v>4560</v>
      </c>
      <c r="N68" s="2">
        <f>SUMIFS(Faktúry!$G:$G,Faktúry!$F:$F,TržbyVýnosyFiriem!$A68,Faktúry!$B:$B,TržbyVýnosyFiriem!$N$2)</f>
        <v>0</v>
      </c>
      <c r="O68" s="2">
        <f>SUMIFS(Faktúry!$G:$G,Faktúry!$F:$F,TržbyVýnosyFiriem!$A68,Faktúry!$B:$B,TržbyVýnosyFiriem!$O$2)</f>
        <v>0</v>
      </c>
      <c r="P68" s="2">
        <f>SUMIFS(Faktúry!$G:$G,Faktúry!$F:$F,TržbyVýnosyFiriem!$A68,Faktúry!$B:$B,TržbyVýnosyFiriem!$P$2)</f>
        <v>0</v>
      </c>
      <c r="Q68" s="2">
        <f t="shared" ref="Q68:Q131" si="11">SUM(M68:P68)</f>
        <v>4560</v>
      </c>
      <c r="R68" s="1">
        <f t="shared" ref="R68:R131" si="12">Q68/K68</f>
        <v>6.0364153107743846E-4</v>
      </c>
      <c r="S68" s="1">
        <f t="shared" ref="S68:S131" si="13">Q68/L68</f>
        <v>6.02736264023862E-4</v>
      </c>
      <c r="T68" s="12">
        <f t="shared" ref="T68:T131" si="14">IFERROR(M68/H68,"-")</f>
        <v>6.02736264023862E-4</v>
      </c>
      <c r="U68" s="12">
        <f t="shared" ref="U68:U131" si="15">IFERROR(N68/I68,"-")</f>
        <v>0</v>
      </c>
      <c r="V68" s="12" t="str">
        <f t="shared" ref="V68:V131" si="16">IFERROR(O68/J68,"-")</f>
        <v>-</v>
      </c>
    </row>
    <row r="69" spans="1:23" x14ac:dyDescent="0.3">
      <c r="A69" s="4">
        <v>31690360</v>
      </c>
      <c r="B69" t="s">
        <v>5940</v>
      </c>
      <c r="C69" t="s">
        <v>5940</v>
      </c>
      <c r="D69" t="s">
        <v>5940</v>
      </c>
      <c r="E69">
        <v>39911017</v>
      </c>
      <c r="F69">
        <v>19714875</v>
      </c>
      <c r="G69">
        <v>21700681</v>
      </c>
      <c r="H69">
        <v>14976453</v>
      </c>
      <c r="I69">
        <v>8270072</v>
      </c>
      <c r="J69" t="s">
        <v>5940</v>
      </c>
      <c r="K69" s="2">
        <f t="shared" si="9"/>
        <v>20914619.600000001</v>
      </c>
      <c r="L69" s="2">
        <f t="shared" si="10"/>
        <v>19714875</v>
      </c>
      <c r="M69" s="2">
        <f>SUMIFS(Faktúry!$G:$G,Faktúry!$F:$F,TržbyVýnosyFiriem!$A69,Faktúry!$B:$B,TržbyVýnosyFiriem!$M$2)</f>
        <v>0</v>
      </c>
      <c r="N69" s="2">
        <f>SUMIFS(Faktúry!$G:$G,Faktúry!$F:$F,TržbyVýnosyFiriem!$A69,Faktúry!$B:$B,TržbyVýnosyFiriem!$N$2)</f>
        <v>305834.29000000004</v>
      </c>
      <c r="O69" s="2">
        <f>SUMIFS(Faktúry!$G:$G,Faktúry!$F:$F,TržbyVýnosyFiriem!$A69,Faktúry!$B:$B,TržbyVýnosyFiriem!$O$2)</f>
        <v>3146768.35</v>
      </c>
      <c r="P69" s="2">
        <f>SUMIFS(Faktúry!$G:$G,Faktúry!$F:$F,TržbyVýnosyFiriem!$A69,Faktúry!$B:$B,TržbyVýnosyFiriem!$P$2)</f>
        <v>0</v>
      </c>
      <c r="Q69" s="2">
        <f t="shared" si="11"/>
        <v>3452602.64</v>
      </c>
      <c r="R69" s="1">
        <f t="shared" si="12"/>
        <v>0.16508082413318192</v>
      </c>
      <c r="S69" s="1">
        <f t="shared" si="13"/>
        <v>0.17512678320303832</v>
      </c>
      <c r="T69" s="12">
        <f t="shared" si="14"/>
        <v>0</v>
      </c>
      <c r="U69" s="12">
        <f t="shared" si="15"/>
        <v>3.698084974350889E-2</v>
      </c>
      <c r="V69" s="12" t="str">
        <f t="shared" si="16"/>
        <v>-</v>
      </c>
    </row>
    <row r="70" spans="1:23" x14ac:dyDescent="0.3">
      <c r="A70" s="4">
        <v>31709117</v>
      </c>
      <c r="B70" t="s">
        <v>5940</v>
      </c>
      <c r="C70" t="s">
        <v>5940</v>
      </c>
      <c r="D70" t="s">
        <v>5940</v>
      </c>
      <c r="E70">
        <v>677783</v>
      </c>
      <c r="F70">
        <v>792671</v>
      </c>
      <c r="G70">
        <v>814321</v>
      </c>
      <c r="H70">
        <v>802573</v>
      </c>
      <c r="I70">
        <v>705895</v>
      </c>
      <c r="J70" t="s">
        <v>5940</v>
      </c>
      <c r="K70" s="2">
        <f t="shared" si="9"/>
        <v>758648.6</v>
      </c>
      <c r="L70" s="2">
        <f t="shared" si="10"/>
        <v>792671</v>
      </c>
      <c r="M70" s="2">
        <f>SUMIFS(Faktúry!$G:$G,Faktúry!$F:$F,TržbyVýnosyFiriem!$A70,Faktúry!$B:$B,TržbyVýnosyFiriem!$M$2)</f>
        <v>21009.599999999999</v>
      </c>
      <c r="N70" s="2">
        <f>SUMIFS(Faktúry!$G:$G,Faktúry!$F:$F,TržbyVýnosyFiriem!$A70,Faktúry!$B:$B,TržbyVýnosyFiriem!$N$2)</f>
        <v>17844</v>
      </c>
      <c r="O70" s="2">
        <f>SUMIFS(Faktúry!$G:$G,Faktúry!$F:$F,TržbyVýnosyFiriem!$A70,Faktúry!$B:$B,TržbyVýnosyFiriem!$O$2)</f>
        <v>18132</v>
      </c>
      <c r="P70" s="2">
        <f>SUMIFS(Faktúry!$G:$G,Faktúry!$F:$F,TržbyVýnosyFiriem!$A70,Faktúry!$B:$B,TržbyVýnosyFiriem!$P$2)</f>
        <v>0</v>
      </c>
      <c r="Q70" s="2">
        <f t="shared" si="11"/>
        <v>56985.599999999999</v>
      </c>
      <c r="R70" s="1">
        <f t="shared" si="12"/>
        <v>7.5114618283089171E-2</v>
      </c>
      <c r="S70" s="1">
        <f t="shared" si="13"/>
        <v>7.1890607830991674E-2</v>
      </c>
      <c r="T70" s="12">
        <f t="shared" si="14"/>
        <v>2.6177805632634037E-2</v>
      </c>
      <c r="U70" s="12">
        <f t="shared" si="15"/>
        <v>2.5278547092697924E-2</v>
      </c>
      <c r="V70" s="12" t="str">
        <f t="shared" si="16"/>
        <v>-</v>
      </c>
    </row>
    <row r="71" spans="1:23" x14ac:dyDescent="0.3">
      <c r="A71" s="4">
        <v>31709281</v>
      </c>
      <c r="B71" t="s">
        <v>5940</v>
      </c>
      <c r="C71" t="s">
        <v>5940</v>
      </c>
      <c r="D71" t="s">
        <v>5940</v>
      </c>
      <c r="E71">
        <v>541290</v>
      </c>
      <c r="F71">
        <v>541123</v>
      </c>
      <c r="G71">
        <v>585467</v>
      </c>
      <c r="H71">
        <v>1003799</v>
      </c>
      <c r="I71">
        <v>357341</v>
      </c>
      <c r="J71" t="s">
        <v>5940</v>
      </c>
      <c r="K71" s="2">
        <f t="shared" si="9"/>
        <v>605804</v>
      </c>
      <c r="L71" s="2">
        <f t="shared" si="10"/>
        <v>541290</v>
      </c>
      <c r="M71" s="2">
        <f>SUMIFS(Faktúry!$G:$G,Faktúry!$F:$F,TržbyVýnosyFiriem!$A71,Faktúry!$B:$B,TržbyVýnosyFiriem!$M$2)</f>
        <v>319.89999999999998</v>
      </c>
      <c r="N71" s="2">
        <f>SUMIFS(Faktúry!$G:$G,Faktúry!$F:$F,TržbyVýnosyFiriem!$A71,Faktúry!$B:$B,TržbyVýnosyFiriem!$N$2)</f>
        <v>0</v>
      </c>
      <c r="O71" s="2">
        <f>SUMIFS(Faktúry!$G:$G,Faktúry!$F:$F,TržbyVýnosyFiriem!$A71,Faktúry!$B:$B,TržbyVýnosyFiriem!$O$2)</f>
        <v>0</v>
      </c>
      <c r="P71" s="2">
        <f>SUMIFS(Faktúry!$G:$G,Faktúry!$F:$F,TržbyVýnosyFiriem!$A71,Faktúry!$B:$B,TržbyVýnosyFiriem!$P$2)</f>
        <v>0</v>
      </c>
      <c r="Q71" s="2">
        <f t="shared" si="11"/>
        <v>319.89999999999998</v>
      </c>
      <c r="R71" s="1">
        <f t="shared" si="12"/>
        <v>5.2805858000277311E-4</v>
      </c>
      <c r="S71" s="1">
        <f t="shared" si="13"/>
        <v>5.909955846219217E-4</v>
      </c>
      <c r="T71" s="12">
        <f t="shared" si="14"/>
        <v>3.1868929935176265E-4</v>
      </c>
      <c r="U71" s="12">
        <f t="shared" si="15"/>
        <v>0</v>
      </c>
      <c r="V71" s="12" t="str">
        <f t="shared" si="16"/>
        <v>-</v>
      </c>
    </row>
    <row r="72" spans="1:23" x14ac:dyDescent="0.3">
      <c r="A72" s="4">
        <v>31734553</v>
      </c>
      <c r="B72" t="s">
        <v>5940</v>
      </c>
      <c r="C72" t="s">
        <v>5940</v>
      </c>
      <c r="D72" t="s">
        <v>5940</v>
      </c>
      <c r="E72">
        <v>9776725</v>
      </c>
      <c r="F72">
        <v>10857394</v>
      </c>
      <c r="G72">
        <v>10817355</v>
      </c>
      <c r="H72">
        <v>12130027</v>
      </c>
      <c r="I72">
        <v>11858285</v>
      </c>
      <c r="J72" t="s">
        <v>5940</v>
      </c>
      <c r="K72" s="2">
        <f t="shared" si="9"/>
        <v>11087957.199999999</v>
      </c>
      <c r="L72" s="2">
        <f t="shared" si="10"/>
        <v>10857394</v>
      </c>
      <c r="M72" s="2">
        <f>SUMIFS(Faktúry!$G:$G,Faktúry!$F:$F,TržbyVýnosyFiriem!$A72,Faktúry!$B:$B,TržbyVýnosyFiriem!$M$2)</f>
        <v>-30</v>
      </c>
      <c r="N72" s="2">
        <f>SUMIFS(Faktúry!$G:$G,Faktúry!$F:$F,TržbyVýnosyFiriem!$A72,Faktúry!$B:$B,TržbyVýnosyFiriem!$N$2)</f>
        <v>0</v>
      </c>
      <c r="O72" s="2">
        <f>SUMIFS(Faktúry!$G:$G,Faktúry!$F:$F,TržbyVýnosyFiriem!$A72,Faktúry!$B:$B,TržbyVýnosyFiriem!$O$2)</f>
        <v>0</v>
      </c>
      <c r="P72" s="2">
        <f>SUMIFS(Faktúry!$G:$G,Faktúry!$F:$F,TržbyVýnosyFiriem!$A72,Faktúry!$B:$B,TržbyVýnosyFiriem!$P$2)</f>
        <v>0</v>
      </c>
      <c r="Q72" s="2">
        <f t="shared" si="11"/>
        <v>-30</v>
      </c>
      <c r="R72" s="1">
        <f t="shared" si="12"/>
        <v>-2.7056381494690477E-6</v>
      </c>
      <c r="S72" s="1">
        <f t="shared" si="13"/>
        <v>-2.7630939800103046E-6</v>
      </c>
      <c r="T72" s="12">
        <f t="shared" si="14"/>
        <v>-2.4732014199143992E-6</v>
      </c>
      <c r="U72" s="12">
        <f t="shared" si="15"/>
        <v>0</v>
      </c>
      <c r="V72" s="12" t="str">
        <f t="shared" si="16"/>
        <v>-</v>
      </c>
    </row>
    <row r="73" spans="1:23" x14ac:dyDescent="0.3">
      <c r="A73" s="4">
        <v>31787649</v>
      </c>
      <c r="B73" t="s">
        <v>5940</v>
      </c>
      <c r="C73" t="s">
        <v>5940</v>
      </c>
      <c r="D73" t="s">
        <v>5940</v>
      </c>
      <c r="E73" t="s">
        <v>5940</v>
      </c>
      <c r="F73" t="s">
        <v>5940</v>
      </c>
      <c r="G73" t="s">
        <v>5940</v>
      </c>
      <c r="H73">
        <v>22380</v>
      </c>
      <c r="I73">
        <v>31548</v>
      </c>
      <c r="J73" t="s">
        <v>5940</v>
      </c>
      <c r="K73" s="2">
        <f t="shared" si="9"/>
        <v>26964</v>
      </c>
      <c r="L73" s="2">
        <f t="shared" si="10"/>
        <v>26964</v>
      </c>
      <c r="M73" s="2">
        <f>SUMIFS(Faktúry!$G:$G,Faktúry!$F:$F,TržbyVýnosyFiriem!$A73,Faktúry!$B:$B,TržbyVýnosyFiriem!$M$2)</f>
        <v>0</v>
      </c>
      <c r="N73" s="2">
        <f>SUMIFS(Faktúry!$G:$G,Faktúry!$F:$F,TržbyVýnosyFiriem!$A73,Faktúry!$B:$B,TržbyVýnosyFiriem!$N$2)</f>
        <v>0</v>
      </c>
      <c r="O73" s="2">
        <f>SUMIFS(Faktúry!$G:$G,Faktúry!$F:$F,TržbyVýnosyFiriem!$A73,Faktúry!$B:$B,TržbyVýnosyFiriem!$O$2)</f>
        <v>1000</v>
      </c>
      <c r="P73" s="2">
        <f>SUMIFS(Faktúry!$G:$G,Faktúry!$F:$F,TržbyVýnosyFiriem!$A73,Faktúry!$B:$B,TržbyVýnosyFiriem!$P$2)</f>
        <v>0</v>
      </c>
      <c r="Q73" s="2">
        <f t="shared" si="11"/>
        <v>1000</v>
      </c>
      <c r="R73" s="1">
        <f t="shared" si="12"/>
        <v>3.7086485684616526E-2</v>
      </c>
      <c r="S73" s="1">
        <f t="shared" si="13"/>
        <v>3.7086485684616526E-2</v>
      </c>
      <c r="T73" s="12">
        <f t="shared" si="14"/>
        <v>0</v>
      </c>
      <c r="U73" s="12">
        <f t="shared" si="15"/>
        <v>0</v>
      </c>
      <c r="V73" s="12" t="str">
        <f t="shared" si="16"/>
        <v>-</v>
      </c>
    </row>
    <row r="74" spans="1:23" x14ac:dyDescent="0.3">
      <c r="A74" s="4">
        <v>31800394</v>
      </c>
      <c r="B74" t="s">
        <v>5940</v>
      </c>
      <c r="C74" t="s">
        <v>5940</v>
      </c>
      <c r="D74" t="s">
        <v>5940</v>
      </c>
      <c r="E74" t="s">
        <v>5940</v>
      </c>
      <c r="F74" t="s">
        <v>5940</v>
      </c>
      <c r="G74" t="s">
        <v>5940</v>
      </c>
      <c r="H74">
        <v>27605</v>
      </c>
      <c r="I74">
        <v>128109</v>
      </c>
      <c r="J74" t="s">
        <v>5940</v>
      </c>
      <c r="K74" s="2">
        <f t="shared" si="9"/>
        <v>77857</v>
      </c>
      <c r="L74" s="2">
        <f t="shared" si="10"/>
        <v>77857</v>
      </c>
      <c r="M74" s="2">
        <f>SUMIFS(Faktúry!$G:$G,Faktúry!$F:$F,TržbyVýnosyFiriem!$A74,Faktúry!$B:$B,TržbyVýnosyFiriem!$M$2)</f>
        <v>790</v>
      </c>
      <c r="N74" s="2">
        <f>SUMIFS(Faktúry!$G:$G,Faktúry!$F:$F,TržbyVýnosyFiriem!$A74,Faktúry!$B:$B,TržbyVýnosyFiriem!$N$2)</f>
        <v>1620</v>
      </c>
      <c r="O74" s="2">
        <f>SUMIFS(Faktúry!$G:$G,Faktúry!$F:$F,TržbyVýnosyFiriem!$A74,Faktúry!$B:$B,TržbyVýnosyFiriem!$O$2)</f>
        <v>1620</v>
      </c>
      <c r="P74" s="2">
        <f>SUMIFS(Faktúry!$G:$G,Faktúry!$F:$F,TržbyVýnosyFiriem!$A74,Faktúry!$B:$B,TržbyVýnosyFiriem!$P$2)</f>
        <v>0</v>
      </c>
      <c r="Q74" s="2">
        <f t="shared" si="11"/>
        <v>4030</v>
      </c>
      <c r="R74" s="1">
        <f t="shared" si="12"/>
        <v>5.1761562865252964E-2</v>
      </c>
      <c r="S74" s="1">
        <f t="shared" si="13"/>
        <v>5.1761562865252964E-2</v>
      </c>
      <c r="T74" s="12">
        <f t="shared" si="14"/>
        <v>2.8618003984785364E-2</v>
      </c>
      <c r="U74" s="12">
        <f t="shared" si="15"/>
        <v>1.2645481582090251E-2</v>
      </c>
      <c r="V74" s="12" t="str">
        <f t="shared" si="16"/>
        <v>-</v>
      </c>
    </row>
    <row r="75" spans="1:23" x14ac:dyDescent="0.3">
      <c r="A75" s="4">
        <v>31813861</v>
      </c>
      <c r="B75" t="s">
        <v>5940</v>
      </c>
      <c r="C75" t="s">
        <v>5940</v>
      </c>
      <c r="D75">
        <v>174959033</v>
      </c>
      <c r="E75">
        <v>282774206</v>
      </c>
      <c r="F75">
        <v>372060705</v>
      </c>
      <c r="G75">
        <v>314886445</v>
      </c>
      <c r="H75">
        <v>334104645</v>
      </c>
      <c r="I75">
        <v>397911435</v>
      </c>
      <c r="J75" t="s">
        <v>5940</v>
      </c>
      <c r="K75" s="2">
        <f t="shared" si="9"/>
        <v>312782744.83333331</v>
      </c>
      <c r="L75" s="2">
        <f t="shared" si="10"/>
        <v>324495545</v>
      </c>
      <c r="M75" s="2">
        <f>SUMIFS(Faktúry!$G:$G,Faktúry!$F:$F,TržbyVýnosyFiriem!$A75,Faktúry!$B:$B,TržbyVýnosyFiriem!$M$2)</f>
        <v>298.75</v>
      </c>
      <c r="N75" s="2">
        <f>SUMIFS(Faktúry!$G:$G,Faktúry!$F:$F,TržbyVýnosyFiriem!$A75,Faktúry!$B:$B,TržbyVýnosyFiriem!$N$2)</f>
        <v>298.75</v>
      </c>
      <c r="O75" s="2">
        <f>SUMIFS(Faktúry!$G:$G,Faktúry!$F:$F,TržbyVýnosyFiriem!$A75,Faktúry!$B:$B,TržbyVýnosyFiriem!$O$2)</f>
        <v>298.75</v>
      </c>
      <c r="P75" s="2">
        <f>SUMIFS(Faktúry!$G:$G,Faktúry!$F:$F,TržbyVýnosyFiriem!$A75,Faktúry!$B:$B,TržbyVýnosyFiriem!$P$2)</f>
        <v>0</v>
      </c>
      <c r="Q75" s="2">
        <f t="shared" si="11"/>
        <v>896.25</v>
      </c>
      <c r="R75" s="1">
        <f t="shared" si="12"/>
        <v>2.8654074267350266E-6</v>
      </c>
      <c r="S75" s="1">
        <f t="shared" si="13"/>
        <v>2.7619793670819117E-6</v>
      </c>
      <c r="T75" s="12">
        <f t="shared" si="14"/>
        <v>8.9418092346486237E-7</v>
      </c>
      <c r="U75" s="12">
        <f t="shared" si="15"/>
        <v>7.5079521150227812E-7</v>
      </c>
      <c r="V75" s="12" t="str">
        <f t="shared" si="16"/>
        <v>-</v>
      </c>
    </row>
    <row r="76" spans="1:23" x14ac:dyDescent="0.3">
      <c r="A76" s="4">
        <v>34109323</v>
      </c>
      <c r="B76" t="s">
        <v>5940</v>
      </c>
      <c r="C76" t="s">
        <v>5940</v>
      </c>
      <c r="D76" t="s">
        <v>5940</v>
      </c>
      <c r="E76">
        <v>1267429</v>
      </c>
      <c r="F76">
        <v>732792</v>
      </c>
      <c r="G76">
        <v>906088</v>
      </c>
      <c r="H76">
        <v>734400</v>
      </c>
      <c r="I76">
        <v>576020</v>
      </c>
      <c r="J76" t="s">
        <v>5940</v>
      </c>
      <c r="K76" s="2">
        <f t="shared" si="9"/>
        <v>843345.8</v>
      </c>
      <c r="L76" s="2">
        <f t="shared" si="10"/>
        <v>734400</v>
      </c>
      <c r="M76" s="2">
        <f>SUMIFS(Faktúry!$G:$G,Faktúry!$F:$F,TržbyVýnosyFiriem!$A76,Faktúry!$B:$B,TržbyVýnosyFiriem!$M$2)</f>
        <v>12216</v>
      </c>
      <c r="N76" s="2">
        <f>SUMIFS(Faktúry!$G:$G,Faktúry!$F:$F,TržbyVýnosyFiriem!$A76,Faktúry!$B:$B,TržbyVýnosyFiriem!$N$2)</f>
        <v>7516.8</v>
      </c>
      <c r="O76" s="2">
        <f>SUMIFS(Faktúry!$G:$G,Faktúry!$F:$F,TržbyVýnosyFiriem!$A76,Faktúry!$B:$B,TržbyVýnosyFiriem!$O$2)</f>
        <v>11980.8</v>
      </c>
      <c r="P76" s="2">
        <f>SUMIFS(Faktúry!$G:$G,Faktúry!$F:$F,TržbyVýnosyFiriem!$A76,Faktúry!$B:$B,TržbyVýnosyFiriem!$P$2)</f>
        <v>11544</v>
      </c>
      <c r="Q76" s="2">
        <f t="shared" si="11"/>
        <v>43257.599999999999</v>
      </c>
      <c r="R76" s="1">
        <f t="shared" si="12"/>
        <v>5.1292838595982805E-2</v>
      </c>
      <c r="S76" s="1">
        <f t="shared" si="13"/>
        <v>5.8901960784313721E-2</v>
      </c>
      <c r="T76" s="12">
        <f t="shared" si="14"/>
        <v>1.6633986928104576E-2</v>
      </c>
      <c r="U76" s="12">
        <f t="shared" si="15"/>
        <v>1.3049546890732962E-2</v>
      </c>
      <c r="V76" s="12" t="str">
        <f t="shared" si="16"/>
        <v>-</v>
      </c>
    </row>
    <row r="77" spans="1:23" x14ac:dyDescent="0.3">
      <c r="A77" s="4">
        <v>34114173</v>
      </c>
      <c r="B77" t="s">
        <v>5940</v>
      </c>
      <c r="C77" t="s">
        <v>5940</v>
      </c>
      <c r="D77" t="s">
        <v>5940</v>
      </c>
      <c r="E77">
        <v>160059</v>
      </c>
      <c r="F77">
        <v>174276</v>
      </c>
      <c r="G77">
        <v>428638</v>
      </c>
      <c r="H77">
        <v>337861</v>
      </c>
      <c r="I77">
        <v>194370</v>
      </c>
      <c r="J77" t="s">
        <v>5940</v>
      </c>
      <c r="K77" s="2">
        <f t="shared" si="9"/>
        <v>259040.8</v>
      </c>
      <c r="L77" s="2">
        <f t="shared" si="10"/>
        <v>194370</v>
      </c>
      <c r="M77" s="2">
        <f>SUMIFS(Faktúry!$G:$G,Faktúry!$F:$F,TržbyVýnosyFiriem!$A77,Faktúry!$B:$B,TržbyVýnosyFiriem!$M$2)</f>
        <v>1980</v>
      </c>
      <c r="N77" s="2">
        <f>SUMIFS(Faktúry!$G:$G,Faktúry!$F:$F,TržbyVýnosyFiriem!$A77,Faktúry!$B:$B,TržbyVýnosyFiriem!$N$2)</f>
        <v>0</v>
      </c>
      <c r="O77" s="2">
        <f>SUMIFS(Faktúry!$G:$G,Faktúry!$F:$F,TržbyVýnosyFiriem!$A77,Faktúry!$B:$B,TržbyVýnosyFiriem!$O$2)</f>
        <v>0</v>
      </c>
      <c r="P77" s="2">
        <f>SUMIFS(Faktúry!$G:$G,Faktúry!$F:$F,TržbyVýnosyFiriem!$A77,Faktúry!$B:$B,TržbyVýnosyFiriem!$P$2)</f>
        <v>0</v>
      </c>
      <c r="Q77" s="2">
        <f t="shared" si="11"/>
        <v>1980</v>
      </c>
      <c r="R77" s="1">
        <f t="shared" si="12"/>
        <v>7.6435835590378046E-3</v>
      </c>
      <c r="S77" s="1">
        <f t="shared" si="13"/>
        <v>1.0186757215619695E-2</v>
      </c>
      <c r="T77" s="12">
        <f t="shared" si="14"/>
        <v>5.8603982110986474E-3</v>
      </c>
      <c r="U77" s="12">
        <f t="shared" si="15"/>
        <v>0</v>
      </c>
      <c r="V77" s="12" t="str">
        <f t="shared" si="16"/>
        <v>-</v>
      </c>
    </row>
    <row r="78" spans="1:23" x14ac:dyDescent="0.3">
      <c r="A78" s="4">
        <v>34129863</v>
      </c>
      <c r="B78" t="s">
        <v>5940</v>
      </c>
      <c r="C78" t="s">
        <v>5940</v>
      </c>
      <c r="D78" t="s">
        <v>5940</v>
      </c>
      <c r="E78">
        <v>1287077</v>
      </c>
      <c r="F78">
        <v>1195581</v>
      </c>
      <c r="G78">
        <v>1298035</v>
      </c>
      <c r="H78">
        <v>1550525</v>
      </c>
      <c r="I78">
        <v>1985344</v>
      </c>
      <c r="J78" t="s">
        <v>5940</v>
      </c>
      <c r="K78" s="2">
        <f t="shared" si="9"/>
        <v>1463312.4</v>
      </c>
      <c r="L78" s="2">
        <f t="shared" si="10"/>
        <v>1298035</v>
      </c>
      <c r="M78" s="2">
        <f>SUMIFS(Faktúry!$G:$G,Faktúry!$F:$F,TržbyVýnosyFiriem!$A78,Faktúry!$B:$B,TržbyVýnosyFiriem!$M$2)</f>
        <v>0</v>
      </c>
      <c r="N78" s="2">
        <f>SUMIFS(Faktúry!$G:$G,Faktúry!$F:$F,TržbyVýnosyFiriem!$A78,Faktúry!$B:$B,TržbyVýnosyFiriem!$N$2)</f>
        <v>142.80000000000001</v>
      </c>
      <c r="O78" s="2">
        <f>SUMIFS(Faktúry!$G:$G,Faktúry!$F:$F,TržbyVýnosyFiriem!$A78,Faktúry!$B:$B,TržbyVýnosyFiriem!$O$2)</f>
        <v>703.8</v>
      </c>
      <c r="P78" s="2">
        <f>SUMIFS(Faktúry!$G:$G,Faktúry!$F:$F,TržbyVýnosyFiriem!$A78,Faktúry!$B:$B,TržbyVýnosyFiriem!$P$2)</f>
        <v>51</v>
      </c>
      <c r="Q78" s="2">
        <f t="shared" si="11"/>
        <v>897.59999999999991</v>
      </c>
      <c r="R78" s="1">
        <f t="shared" si="12"/>
        <v>6.1340285232326327E-4</v>
      </c>
      <c r="S78" s="1">
        <f t="shared" si="13"/>
        <v>6.9150677755222306E-4</v>
      </c>
      <c r="T78" s="12">
        <f t="shared" si="14"/>
        <v>0</v>
      </c>
      <c r="U78" s="12">
        <f t="shared" si="15"/>
        <v>7.192708165436318E-5</v>
      </c>
      <c r="V78" s="12" t="str">
        <f t="shared" si="16"/>
        <v>-</v>
      </c>
    </row>
    <row r="79" spans="1:23" x14ac:dyDescent="0.3">
      <c r="A79" s="4">
        <v>34131159</v>
      </c>
      <c r="B79" t="s">
        <v>5940</v>
      </c>
      <c r="C79" t="s">
        <v>5940</v>
      </c>
      <c r="D79" t="s">
        <v>5940</v>
      </c>
      <c r="E79">
        <v>188535</v>
      </c>
      <c r="F79">
        <v>155435</v>
      </c>
      <c r="G79">
        <v>124896</v>
      </c>
      <c r="H79">
        <v>66755</v>
      </c>
      <c r="I79">
        <v>87230</v>
      </c>
      <c r="J79" t="s">
        <v>5940</v>
      </c>
      <c r="K79" s="2">
        <f t="shared" si="9"/>
        <v>124570.2</v>
      </c>
      <c r="L79" s="2">
        <f t="shared" si="10"/>
        <v>124896</v>
      </c>
      <c r="M79" s="2">
        <f>SUMIFS(Faktúry!$G:$G,Faktúry!$F:$F,TržbyVýnosyFiriem!$A79,Faktúry!$B:$B,TržbyVýnosyFiriem!$M$2)</f>
        <v>0</v>
      </c>
      <c r="N79" s="2">
        <f>SUMIFS(Faktúry!$G:$G,Faktúry!$F:$F,TržbyVýnosyFiriem!$A79,Faktúry!$B:$B,TržbyVýnosyFiriem!$N$2)</f>
        <v>124.26</v>
      </c>
      <c r="O79" s="2">
        <f>SUMIFS(Faktúry!$G:$G,Faktúry!$F:$F,TržbyVýnosyFiriem!$A79,Faktúry!$B:$B,TržbyVýnosyFiriem!$O$2)</f>
        <v>0</v>
      </c>
      <c r="P79" s="2">
        <f>SUMIFS(Faktúry!$G:$G,Faktúry!$F:$F,TržbyVýnosyFiriem!$A79,Faktúry!$B:$B,TržbyVýnosyFiriem!$P$2)</f>
        <v>0</v>
      </c>
      <c r="Q79" s="2">
        <f t="shared" si="11"/>
        <v>124.26</v>
      </c>
      <c r="R79" s="1">
        <f t="shared" si="12"/>
        <v>9.9750983782638221E-4</v>
      </c>
      <c r="S79" s="1">
        <f t="shared" si="13"/>
        <v>9.9490776325903145E-4</v>
      </c>
      <c r="T79" s="12">
        <f t="shared" si="14"/>
        <v>0</v>
      </c>
      <c r="U79" s="12">
        <f t="shared" si="15"/>
        <v>1.424509916313195E-3</v>
      </c>
      <c r="V79" s="12" t="str">
        <f t="shared" si="16"/>
        <v>-</v>
      </c>
    </row>
    <row r="80" spans="1:23" x14ac:dyDescent="0.3">
      <c r="A80" s="4">
        <v>34139184</v>
      </c>
      <c r="B80" t="s">
        <v>5940</v>
      </c>
      <c r="C80" t="s">
        <v>5940</v>
      </c>
      <c r="D80" t="s">
        <v>5940</v>
      </c>
      <c r="E80">
        <v>1263073</v>
      </c>
      <c r="F80">
        <v>1747442</v>
      </c>
      <c r="G80">
        <v>1851343</v>
      </c>
      <c r="H80">
        <v>2084044</v>
      </c>
      <c r="I80">
        <v>2067153</v>
      </c>
      <c r="J80" t="s">
        <v>5940</v>
      </c>
      <c r="K80" s="2">
        <f t="shared" si="9"/>
        <v>1802611</v>
      </c>
      <c r="L80" s="2">
        <f t="shared" si="10"/>
        <v>1851343</v>
      </c>
      <c r="M80" s="2">
        <f>SUMIFS(Faktúry!$G:$G,Faktúry!$F:$F,TržbyVýnosyFiriem!$A80,Faktúry!$B:$B,TržbyVýnosyFiriem!$M$2)</f>
        <v>53656.54</v>
      </c>
      <c r="N80" s="2">
        <f>SUMIFS(Faktúry!$G:$G,Faktúry!$F:$F,TržbyVýnosyFiriem!$A80,Faktúry!$B:$B,TržbyVýnosyFiriem!$N$2)</f>
        <v>212912.26000000004</v>
      </c>
      <c r="O80" s="2">
        <f>SUMIFS(Faktúry!$G:$G,Faktúry!$F:$F,TržbyVýnosyFiriem!$A80,Faktúry!$B:$B,TržbyVýnosyFiriem!$O$2)</f>
        <v>5505.24</v>
      </c>
      <c r="P80" s="2">
        <f>SUMIFS(Faktúry!$G:$G,Faktúry!$F:$F,TržbyVýnosyFiriem!$A80,Faktúry!$B:$B,TržbyVýnosyFiriem!$P$2)</f>
        <v>2243.16</v>
      </c>
      <c r="Q80" s="2">
        <f t="shared" si="11"/>
        <v>274317.2</v>
      </c>
      <c r="R80" s="1">
        <f t="shared" si="12"/>
        <v>0.15217770223303864</v>
      </c>
      <c r="S80" s="1">
        <f t="shared" si="13"/>
        <v>0.14817200270290271</v>
      </c>
      <c r="T80" s="12">
        <f t="shared" si="14"/>
        <v>2.5746356602835641E-2</v>
      </c>
      <c r="U80" s="12">
        <f t="shared" si="15"/>
        <v>0.10299782357667769</v>
      </c>
      <c r="V80" s="12" t="str">
        <f t="shared" si="16"/>
        <v>-</v>
      </c>
      <c r="W80" t="s">
        <v>5969</v>
      </c>
    </row>
    <row r="81" spans="1:22" x14ac:dyDescent="0.3">
      <c r="A81" s="4">
        <v>34147381</v>
      </c>
      <c r="B81" t="s">
        <v>5940</v>
      </c>
      <c r="C81" t="s">
        <v>5940</v>
      </c>
      <c r="D81" t="s">
        <v>5940</v>
      </c>
      <c r="E81">
        <v>423616</v>
      </c>
      <c r="F81">
        <v>421253</v>
      </c>
      <c r="G81">
        <v>490058</v>
      </c>
      <c r="H81">
        <v>544946</v>
      </c>
      <c r="I81">
        <v>524978</v>
      </c>
      <c r="J81" t="s">
        <v>5940</v>
      </c>
      <c r="K81" s="2">
        <f t="shared" si="9"/>
        <v>480970.2</v>
      </c>
      <c r="L81" s="2">
        <f t="shared" si="10"/>
        <v>490058</v>
      </c>
      <c r="M81" s="2">
        <f>SUMIFS(Faktúry!$G:$G,Faktúry!$F:$F,TržbyVýnosyFiriem!$A81,Faktúry!$B:$B,TržbyVýnosyFiriem!$M$2)</f>
        <v>0</v>
      </c>
      <c r="N81" s="2">
        <f>SUMIFS(Faktúry!$G:$G,Faktúry!$F:$F,TržbyVýnosyFiriem!$A81,Faktúry!$B:$B,TržbyVýnosyFiriem!$N$2)</f>
        <v>361.2</v>
      </c>
      <c r="O81" s="2">
        <f>SUMIFS(Faktúry!$G:$G,Faktúry!$F:$F,TržbyVýnosyFiriem!$A81,Faktúry!$B:$B,TržbyVýnosyFiriem!$O$2)</f>
        <v>0</v>
      </c>
      <c r="P81" s="2">
        <f>SUMIFS(Faktúry!$G:$G,Faktúry!$F:$F,TržbyVýnosyFiriem!$A81,Faktúry!$B:$B,TržbyVýnosyFiriem!$P$2)</f>
        <v>0</v>
      </c>
      <c r="Q81" s="2">
        <f t="shared" si="11"/>
        <v>361.2</v>
      </c>
      <c r="R81" s="1">
        <f t="shared" si="12"/>
        <v>7.5098207747590175E-4</v>
      </c>
      <c r="S81" s="1">
        <f t="shared" si="13"/>
        <v>7.3705561382530224E-4</v>
      </c>
      <c r="T81" s="12">
        <f t="shared" si="14"/>
        <v>0</v>
      </c>
      <c r="U81" s="12">
        <f t="shared" si="15"/>
        <v>6.8802883168437537E-4</v>
      </c>
      <c r="V81" s="12" t="str">
        <f t="shared" si="16"/>
        <v>-</v>
      </c>
    </row>
    <row r="82" spans="1:22" x14ac:dyDescent="0.3">
      <c r="A82" s="4">
        <v>35684615</v>
      </c>
      <c r="B82" t="s">
        <v>5940</v>
      </c>
      <c r="C82" t="s">
        <v>5940</v>
      </c>
      <c r="D82" t="s">
        <v>5940</v>
      </c>
      <c r="E82">
        <v>2282475</v>
      </c>
      <c r="F82">
        <v>909051</v>
      </c>
      <c r="G82">
        <v>1046903</v>
      </c>
      <c r="H82">
        <v>1026642</v>
      </c>
      <c r="I82">
        <v>479441</v>
      </c>
      <c r="J82" t="s">
        <v>5940</v>
      </c>
      <c r="K82" s="2">
        <f t="shared" si="9"/>
        <v>1148902.3999999999</v>
      </c>
      <c r="L82" s="2">
        <f t="shared" si="10"/>
        <v>1026642</v>
      </c>
      <c r="M82" s="2">
        <f>SUMIFS(Faktúry!$G:$G,Faktúry!$F:$F,TržbyVýnosyFiriem!$A82,Faktúry!$B:$B,TržbyVýnosyFiriem!$M$2)</f>
        <v>0</v>
      </c>
      <c r="N82" s="2">
        <f>SUMIFS(Faktúry!$G:$G,Faktúry!$F:$F,TržbyVýnosyFiriem!$A82,Faktúry!$B:$B,TržbyVýnosyFiriem!$N$2)</f>
        <v>0</v>
      </c>
      <c r="O82" s="2">
        <f>SUMIFS(Faktúry!$G:$G,Faktúry!$F:$F,TržbyVýnosyFiriem!$A82,Faktúry!$B:$B,TržbyVýnosyFiriem!$O$2)</f>
        <v>168901.14</v>
      </c>
      <c r="P82" s="2">
        <f>SUMIFS(Faktúry!$G:$G,Faktúry!$F:$F,TržbyVýnosyFiriem!$A82,Faktúry!$B:$B,TržbyVýnosyFiriem!$P$2)</f>
        <v>0</v>
      </c>
      <c r="Q82" s="2">
        <f t="shared" si="11"/>
        <v>168901.14</v>
      </c>
      <c r="R82" s="1">
        <f t="shared" si="12"/>
        <v>0.14701086880835137</v>
      </c>
      <c r="S82" s="1">
        <f t="shared" si="13"/>
        <v>0.16451805010899614</v>
      </c>
      <c r="T82" s="12">
        <f t="shared" si="14"/>
        <v>0</v>
      </c>
      <c r="U82" s="12">
        <f t="shared" si="15"/>
        <v>0</v>
      </c>
      <c r="V82" s="12" t="str">
        <f t="shared" si="16"/>
        <v>-</v>
      </c>
    </row>
    <row r="83" spans="1:22" x14ac:dyDescent="0.3">
      <c r="A83" s="4">
        <v>35693011</v>
      </c>
      <c r="B83" t="s">
        <v>5940</v>
      </c>
      <c r="C83" t="s">
        <v>5940</v>
      </c>
      <c r="D83" t="s">
        <v>5940</v>
      </c>
      <c r="E83">
        <v>679183</v>
      </c>
      <c r="F83">
        <v>699298</v>
      </c>
      <c r="G83">
        <v>675630</v>
      </c>
      <c r="H83">
        <v>728193</v>
      </c>
      <c r="I83">
        <v>731998</v>
      </c>
      <c r="J83" t="s">
        <v>5940</v>
      </c>
      <c r="K83" s="2">
        <f t="shared" si="9"/>
        <v>702860.4</v>
      </c>
      <c r="L83" s="2">
        <f t="shared" si="10"/>
        <v>699298</v>
      </c>
      <c r="M83" s="2">
        <f>SUMIFS(Faktúry!$G:$G,Faktúry!$F:$F,TržbyVýnosyFiriem!$A83,Faktúry!$B:$B,TržbyVýnosyFiriem!$M$2)</f>
        <v>0</v>
      </c>
      <c r="N83" s="2">
        <f>SUMIFS(Faktúry!$G:$G,Faktúry!$F:$F,TržbyVýnosyFiriem!$A83,Faktúry!$B:$B,TržbyVýnosyFiriem!$N$2)</f>
        <v>9379.9000000000015</v>
      </c>
      <c r="O83" s="2">
        <f>SUMIFS(Faktúry!$G:$G,Faktúry!$F:$F,TržbyVýnosyFiriem!$A83,Faktúry!$B:$B,TržbyVýnosyFiriem!$O$2)</f>
        <v>0</v>
      </c>
      <c r="P83" s="2">
        <f>SUMIFS(Faktúry!$G:$G,Faktúry!$F:$F,TržbyVýnosyFiriem!$A83,Faktúry!$B:$B,TržbyVýnosyFiriem!$P$2)</f>
        <v>0</v>
      </c>
      <c r="Q83" s="2">
        <f t="shared" si="11"/>
        <v>9379.9000000000015</v>
      </c>
      <c r="R83" s="1">
        <f t="shared" si="12"/>
        <v>1.3345324334675848E-2</v>
      </c>
      <c r="S83" s="1">
        <f t="shared" si="13"/>
        <v>1.3413308775371875E-2</v>
      </c>
      <c r="T83" s="12">
        <f t="shared" si="14"/>
        <v>0</v>
      </c>
      <c r="U83" s="12">
        <f t="shared" si="15"/>
        <v>1.2814106049470083E-2</v>
      </c>
      <c r="V83" s="12" t="str">
        <f t="shared" si="16"/>
        <v>-</v>
      </c>
    </row>
    <row r="84" spans="1:22" x14ac:dyDescent="0.3">
      <c r="A84" s="4">
        <v>35694483</v>
      </c>
      <c r="B84" t="s">
        <v>5940</v>
      </c>
      <c r="C84" t="s">
        <v>5940</v>
      </c>
      <c r="D84" t="s">
        <v>5940</v>
      </c>
      <c r="E84">
        <v>1580695</v>
      </c>
      <c r="F84">
        <v>1257152</v>
      </c>
      <c r="G84">
        <v>1614761</v>
      </c>
      <c r="H84">
        <v>1324219</v>
      </c>
      <c r="I84">
        <v>1148628</v>
      </c>
      <c r="J84" t="s">
        <v>5940</v>
      </c>
      <c r="K84" s="2">
        <f t="shared" si="9"/>
        <v>1385091</v>
      </c>
      <c r="L84" s="2">
        <f t="shared" si="10"/>
        <v>1324219</v>
      </c>
      <c r="M84" s="2">
        <f>SUMIFS(Faktúry!$G:$G,Faktúry!$F:$F,TržbyVýnosyFiriem!$A84,Faktúry!$B:$B,TržbyVýnosyFiriem!$M$2)</f>
        <v>78</v>
      </c>
      <c r="N84" s="2">
        <f>SUMIFS(Faktúry!$G:$G,Faktúry!$F:$F,TržbyVýnosyFiriem!$A84,Faktúry!$B:$B,TržbyVýnosyFiriem!$N$2)</f>
        <v>0</v>
      </c>
      <c r="O84" s="2">
        <f>SUMIFS(Faktúry!$G:$G,Faktúry!$F:$F,TržbyVýnosyFiriem!$A84,Faktúry!$B:$B,TržbyVýnosyFiriem!$O$2)</f>
        <v>0</v>
      </c>
      <c r="P84" s="2">
        <f>SUMIFS(Faktúry!$G:$G,Faktúry!$F:$F,TržbyVýnosyFiriem!$A84,Faktúry!$B:$B,TržbyVýnosyFiriem!$P$2)</f>
        <v>0</v>
      </c>
      <c r="Q84" s="2">
        <f t="shared" si="11"/>
        <v>78</v>
      </c>
      <c r="R84" s="1">
        <f t="shared" si="12"/>
        <v>5.6313989477947658E-5</v>
      </c>
      <c r="S84" s="1">
        <f t="shared" si="13"/>
        <v>5.890264374699351E-5</v>
      </c>
      <c r="T84" s="12">
        <f t="shared" si="14"/>
        <v>5.890264374699351E-5</v>
      </c>
      <c r="U84" s="12">
        <f t="shared" si="15"/>
        <v>0</v>
      </c>
      <c r="V84" s="12" t="str">
        <f t="shared" si="16"/>
        <v>-</v>
      </c>
    </row>
    <row r="85" spans="1:22" x14ac:dyDescent="0.3">
      <c r="A85" s="4">
        <v>35697270</v>
      </c>
      <c r="B85" t="s">
        <v>5940</v>
      </c>
      <c r="C85" t="s">
        <v>5940</v>
      </c>
      <c r="D85" t="s">
        <v>5940</v>
      </c>
      <c r="E85">
        <v>549504000</v>
      </c>
      <c r="F85">
        <v>545044000</v>
      </c>
      <c r="G85">
        <v>540916000</v>
      </c>
      <c r="H85">
        <v>543096000</v>
      </c>
      <c r="I85">
        <v>572571000</v>
      </c>
      <c r="J85" t="s">
        <v>5940</v>
      </c>
      <c r="K85" s="2">
        <f t="shared" si="9"/>
        <v>550226200</v>
      </c>
      <c r="L85" s="2">
        <f t="shared" si="10"/>
        <v>545044000</v>
      </c>
      <c r="M85" s="2">
        <f>SUMIFS(Faktúry!$G:$G,Faktúry!$F:$F,TržbyVýnosyFiriem!$A85,Faktúry!$B:$B,TržbyVýnosyFiriem!$M$2)</f>
        <v>13.57</v>
      </c>
      <c r="N85" s="2">
        <f>SUMIFS(Faktúry!$G:$G,Faktúry!$F:$F,TržbyVýnosyFiriem!$A85,Faktúry!$B:$B,TržbyVýnosyFiriem!$N$2)</f>
        <v>167</v>
      </c>
      <c r="O85" s="2">
        <f>SUMIFS(Faktúry!$G:$G,Faktúry!$F:$F,TržbyVýnosyFiriem!$A85,Faktúry!$B:$B,TržbyVýnosyFiriem!$O$2)</f>
        <v>200</v>
      </c>
      <c r="P85" s="2">
        <f>SUMIFS(Faktúry!$G:$G,Faktúry!$F:$F,TržbyVýnosyFiriem!$A85,Faktúry!$B:$B,TržbyVýnosyFiriem!$P$2)</f>
        <v>0</v>
      </c>
      <c r="Q85" s="2">
        <f t="shared" si="11"/>
        <v>380.57</v>
      </c>
      <c r="R85" s="1">
        <f t="shared" si="12"/>
        <v>6.9166099324241558E-7</v>
      </c>
      <c r="S85" s="1">
        <f t="shared" si="13"/>
        <v>6.9823720653745385E-7</v>
      </c>
      <c r="T85" s="12">
        <f t="shared" si="14"/>
        <v>2.4986374416309457E-8</v>
      </c>
      <c r="U85" s="12">
        <f t="shared" si="15"/>
        <v>2.9166688498020335E-7</v>
      </c>
      <c r="V85" s="12" t="str">
        <f t="shared" si="16"/>
        <v>-</v>
      </c>
    </row>
    <row r="86" spans="1:22" x14ac:dyDescent="0.3">
      <c r="A86" s="4">
        <v>35706163</v>
      </c>
      <c r="B86" t="s">
        <v>5940</v>
      </c>
      <c r="C86" t="s">
        <v>5940</v>
      </c>
      <c r="D86" t="s">
        <v>5940</v>
      </c>
      <c r="E86">
        <v>1774652</v>
      </c>
      <c r="F86">
        <v>1856296</v>
      </c>
      <c r="G86">
        <v>1661948</v>
      </c>
      <c r="H86">
        <v>1627584</v>
      </c>
      <c r="I86">
        <v>2198873</v>
      </c>
      <c r="J86" t="s">
        <v>5940</v>
      </c>
      <c r="K86" s="2">
        <f t="shared" si="9"/>
        <v>1823870.6</v>
      </c>
      <c r="L86" s="2">
        <f t="shared" si="10"/>
        <v>1774652</v>
      </c>
      <c r="M86" s="2">
        <f>SUMIFS(Faktúry!$G:$G,Faktúry!$F:$F,TržbyVýnosyFiriem!$A86,Faktúry!$B:$B,TržbyVýnosyFiriem!$M$2)</f>
        <v>187.68</v>
      </c>
      <c r="N86" s="2">
        <f>SUMIFS(Faktúry!$G:$G,Faktúry!$F:$F,TržbyVýnosyFiriem!$A86,Faktúry!$B:$B,TržbyVýnosyFiriem!$N$2)</f>
        <v>261.60000000000002</v>
      </c>
      <c r="O86" s="2">
        <f>SUMIFS(Faktúry!$G:$G,Faktúry!$F:$F,TržbyVýnosyFiriem!$A86,Faktúry!$B:$B,TržbyVýnosyFiriem!$O$2)</f>
        <v>102</v>
      </c>
      <c r="P86" s="2">
        <f>SUMIFS(Faktúry!$G:$G,Faktúry!$F:$F,TržbyVýnosyFiriem!$A86,Faktúry!$B:$B,TržbyVýnosyFiriem!$P$2)</f>
        <v>0</v>
      </c>
      <c r="Q86" s="2">
        <f t="shared" si="11"/>
        <v>551.28</v>
      </c>
      <c r="R86" s="1">
        <f t="shared" si="12"/>
        <v>3.0225828520948799E-4</v>
      </c>
      <c r="S86" s="1">
        <f t="shared" si="13"/>
        <v>3.1064118486328588E-4</v>
      </c>
      <c r="T86" s="12">
        <f t="shared" si="14"/>
        <v>1.1531202076206206E-4</v>
      </c>
      <c r="U86" s="12">
        <f t="shared" si="15"/>
        <v>1.189700360139035E-4</v>
      </c>
      <c r="V86" s="12" t="str">
        <f t="shared" si="16"/>
        <v>-</v>
      </c>
    </row>
    <row r="87" spans="1:22" x14ac:dyDescent="0.3">
      <c r="A87" s="4">
        <v>35709693</v>
      </c>
      <c r="B87" t="s">
        <v>5940</v>
      </c>
      <c r="C87" t="s">
        <v>5940</v>
      </c>
      <c r="D87" t="s">
        <v>5940</v>
      </c>
      <c r="E87">
        <v>6264389</v>
      </c>
      <c r="F87">
        <v>6633404</v>
      </c>
      <c r="G87">
        <v>7545175</v>
      </c>
      <c r="H87">
        <v>10410929</v>
      </c>
      <c r="I87">
        <v>10208288</v>
      </c>
      <c r="J87" t="s">
        <v>5940</v>
      </c>
      <c r="K87" s="2">
        <f t="shared" si="9"/>
        <v>8212437</v>
      </c>
      <c r="L87" s="2">
        <f t="shared" si="10"/>
        <v>7545175</v>
      </c>
      <c r="M87" s="2">
        <f>SUMIFS(Faktúry!$G:$G,Faktúry!$F:$F,TržbyVýnosyFiriem!$A87,Faktúry!$B:$B,TržbyVýnosyFiriem!$M$2)</f>
        <v>0</v>
      </c>
      <c r="N87" s="2">
        <f>SUMIFS(Faktúry!$G:$G,Faktúry!$F:$F,TržbyVýnosyFiriem!$A87,Faktúry!$B:$B,TržbyVýnosyFiriem!$N$2)</f>
        <v>0</v>
      </c>
      <c r="O87" s="2">
        <f>SUMIFS(Faktúry!$G:$G,Faktúry!$F:$F,TržbyVýnosyFiriem!$A87,Faktúry!$B:$B,TržbyVýnosyFiriem!$O$2)</f>
        <v>4995.08</v>
      </c>
      <c r="P87" s="2">
        <f>SUMIFS(Faktúry!$G:$G,Faktúry!$F:$F,TržbyVýnosyFiriem!$A87,Faktúry!$B:$B,TržbyVýnosyFiriem!$P$2)</f>
        <v>0</v>
      </c>
      <c r="Q87" s="2">
        <f t="shared" si="11"/>
        <v>4995.08</v>
      </c>
      <c r="R87" s="1">
        <f t="shared" si="12"/>
        <v>6.0823358523176497E-4</v>
      </c>
      <c r="S87" s="1">
        <f t="shared" si="13"/>
        <v>6.6202308097559036E-4</v>
      </c>
      <c r="T87" s="12">
        <f t="shared" si="14"/>
        <v>0</v>
      </c>
      <c r="U87" s="12">
        <f t="shared" si="15"/>
        <v>0</v>
      </c>
      <c r="V87" s="12" t="str">
        <f t="shared" si="16"/>
        <v>-</v>
      </c>
    </row>
    <row r="88" spans="1:22" x14ac:dyDescent="0.3">
      <c r="A88" s="4">
        <v>35709847</v>
      </c>
      <c r="B88" t="s">
        <v>5940</v>
      </c>
      <c r="C88" t="s">
        <v>5940</v>
      </c>
      <c r="D88" t="s">
        <v>5940</v>
      </c>
      <c r="E88">
        <v>97825</v>
      </c>
      <c r="F88">
        <v>135050</v>
      </c>
      <c r="G88">
        <v>55229</v>
      </c>
      <c r="H88">
        <v>32002</v>
      </c>
      <c r="I88">
        <v>37928</v>
      </c>
      <c r="J88" t="s">
        <v>5940</v>
      </c>
      <c r="K88" s="2">
        <f t="shared" si="9"/>
        <v>71606.8</v>
      </c>
      <c r="L88" s="2">
        <f t="shared" si="10"/>
        <v>55229</v>
      </c>
      <c r="M88" s="2">
        <f>SUMIFS(Faktúry!$G:$G,Faktúry!$F:$F,TržbyVýnosyFiriem!$A88,Faktúry!$B:$B,TržbyVýnosyFiriem!$M$2)</f>
        <v>0</v>
      </c>
      <c r="N88" s="2">
        <f>SUMIFS(Faktúry!$G:$G,Faktúry!$F:$F,TržbyVýnosyFiriem!$A88,Faktúry!$B:$B,TržbyVýnosyFiriem!$N$2)</f>
        <v>948</v>
      </c>
      <c r="O88" s="2">
        <f>SUMIFS(Faktúry!$G:$G,Faktúry!$F:$F,TržbyVýnosyFiriem!$A88,Faktúry!$B:$B,TržbyVýnosyFiriem!$O$2)</f>
        <v>0</v>
      </c>
      <c r="P88" s="2">
        <f>SUMIFS(Faktúry!$G:$G,Faktúry!$F:$F,TržbyVýnosyFiriem!$A88,Faktúry!$B:$B,TržbyVýnosyFiriem!$P$2)</f>
        <v>0</v>
      </c>
      <c r="Q88" s="2">
        <f t="shared" si="11"/>
        <v>948</v>
      </c>
      <c r="R88" s="1">
        <f t="shared" si="12"/>
        <v>1.3238966131708161E-2</v>
      </c>
      <c r="S88" s="1">
        <f t="shared" si="13"/>
        <v>1.7164895254304802E-2</v>
      </c>
      <c r="T88" s="12">
        <f t="shared" si="14"/>
        <v>0</v>
      </c>
      <c r="U88" s="12">
        <f t="shared" si="15"/>
        <v>2.4994726850875344E-2</v>
      </c>
      <c r="V88" s="12" t="str">
        <f t="shared" si="16"/>
        <v>-</v>
      </c>
    </row>
    <row r="89" spans="1:22" x14ac:dyDescent="0.3">
      <c r="A89" s="4">
        <v>35710691</v>
      </c>
      <c r="B89" t="s">
        <v>5940</v>
      </c>
      <c r="C89" t="s">
        <v>5940</v>
      </c>
      <c r="D89" t="s">
        <v>5940</v>
      </c>
      <c r="E89">
        <v>14030123</v>
      </c>
      <c r="F89">
        <v>13863410</v>
      </c>
      <c r="G89">
        <v>13511874</v>
      </c>
      <c r="H89">
        <v>19792231</v>
      </c>
      <c r="I89">
        <v>25683280</v>
      </c>
      <c r="J89" t="s">
        <v>5940</v>
      </c>
      <c r="K89" s="2">
        <f t="shared" si="9"/>
        <v>17376183.600000001</v>
      </c>
      <c r="L89" s="2">
        <f t="shared" si="10"/>
        <v>14030123</v>
      </c>
      <c r="M89" s="2">
        <f>SUMIFS(Faktúry!$G:$G,Faktúry!$F:$F,TržbyVýnosyFiriem!$A89,Faktúry!$B:$B,TržbyVýnosyFiriem!$M$2)</f>
        <v>2221.7400000000002</v>
      </c>
      <c r="N89" s="2">
        <f>SUMIFS(Faktúry!$G:$G,Faktúry!$F:$F,TržbyVýnosyFiriem!$A89,Faktúry!$B:$B,TržbyVýnosyFiriem!$N$2)</f>
        <v>5088.5599999999995</v>
      </c>
      <c r="O89" s="2">
        <f>SUMIFS(Faktúry!$G:$G,Faktúry!$F:$F,TržbyVýnosyFiriem!$A89,Faktúry!$B:$B,TržbyVýnosyFiriem!$O$2)</f>
        <v>2433.19</v>
      </c>
      <c r="P89" s="2">
        <f>SUMIFS(Faktúry!$G:$G,Faktúry!$F:$F,TržbyVýnosyFiriem!$A89,Faktúry!$B:$B,TržbyVýnosyFiriem!$P$2)</f>
        <v>0</v>
      </c>
      <c r="Q89" s="2">
        <f t="shared" si="11"/>
        <v>9743.49</v>
      </c>
      <c r="R89" s="1">
        <f t="shared" si="12"/>
        <v>5.6073820490708899E-4</v>
      </c>
      <c r="S89" s="1">
        <f t="shared" si="13"/>
        <v>6.9446932147351802E-4</v>
      </c>
      <c r="T89" s="12">
        <f t="shared" si="14"/>
        <v>1.1225313609163111E-4</v>
      </c>
      <c r="U89" s="12">
        <f t="shared" si="15"/>
        <v>1.9812734199058685E-4</v>
      </c>
      <c r="V89" s="12" t="str">
        <f t="shared" si="16"/>
        <v>-</v>
      </c>
    </row>
    <row r="90" spans="1:22" x14ac:dyDescent="0.3">
      <c r="A90" s="4">
        <v>35730129</v>
      </c>
      <c r="B90" t="s">
        <v>5940</v>
      </c>
      <c r="C90" t="s">
        <v>5940</v>
      </c>
      <c r="D90" t="s">
        <v>5940</v>
      </c>
      <c r="E90">
        <v>2248190</v>
      </c>
      <c r="F90">
        <v>2323420</v>
      </c>
      <c r="G90">
        <v>2220959</v>
      </c>
      <c r="H90">
        <v>2335610</v>
      </c>
      <c r="I90">
        <v>2422668</v>
      </c>
      <c r="J90" t="s">
        <v>5940</v>
      </c>
      <c r="K90" s="2">
        <f t="shared" si="9"/>
        <v>2310169.4</v>
      </c>
      <c r="L90" s="2">
        <f t="shared" si="10"/>
        <v>2323420</v>
      </c>
      <c r="M90" s="2">
        <f>SUMIFS(Faktúry!$G:$G,Faktúry!$F:$F,TržbyVýnosyFiriem!$A90,Faktúry!$B:$B,TržbyVýnosyFiriem!$M$2)</f>
        <v>1978.8</v>
      </c>
      <c r="N90" s="2">
        <f>SUMIFS(Faktúry!$G:$G,Faktúry!$F:$F,TržbyVýnosyFiriem!$A90,Faktúry!$B:$B,TržbyVýnosyFiriem!$N$2)</f>
        <v>3601.5000000000005</v>
      </c>
      <c r="O90" s="2">
        <f>SUMIFS(Faktúry!$G:$G,Faktúry!$F:$F,TržbyVýnosyFiriem!$A90,Faktúry!$B:$B,TržbyVýnosyFiriem!$O$2)</f>
        <v>2207.8000000000002</v>
      </c>
      <c r="P90" s="2">
        <f>SUMIFS(Faktúry!$G:$G,Faktúry!$F:$F,TržbyVýnosyFiriem!$A90,Faktúry!$B:$B,TržbyVýnosyFiriem!$P$2)</f>
        <v>0</v>
      </c>
      <c r="Q90" s="2">
        <f t="shared" si="11"/>
        <v>7788.1</v>
      </c>
      <c r="R90" s="1">
        <f t="shared" si="12"/>
        <v>3.3712246383317173E-3</v>
      </c>
      <c r="S90" s="1">
        <f t="shared" si="13"/>
        <v>3.3519983472639473E-3</v>
      </c>
      <c r="T90" s="12">
        <f t="shared" si="14"/>
        <v>8.4723048796674105E-4</v>
      </c>
      <c r="U90" s="12">
        <f t="shared" si="15"/>
        <v>1.4865842121165593E-3</v>
      </c>
      <c r="V90" s="12" t="str">
        <f t="shared" si="16"/>
        <v>-</v>
      </c>
    </row>
    <row r="91" spans="1:22" x14ac:dyDescent="0.3">
      <c r="A91" s="4">
        <v>35730714</v>
      </c>
      <c r="B91" t="s">
        <v>5940</v>
      </c>
      <c r="C91" t="s">
        <v>5940</v>
      </c>
      <c r="D91" t="s">
        <v>5940</v>
      </c>
      <c r="E91">
        <v>1390290</v>
      </c>
      <c r="F91">
        <v>1183672</v>
      </c>
      <c r="G91">
        <v>399459</v>
      </c>
      <c r="H91">
        <v>158975</v>
      </c>
      <c r="I91">
        <v>408871</v>
      </c>
      <c r="J91" t="s">
        <v>5940</v>
      </c>
      <c r="K91" s="2">
        <f t="shared" si="9"/>
        <v>708253.4</v>
      </c>
      <c r="L91" s="2">
        <f t="shared" si="10"/>
        <v>408871</v>
      </c>
      <c r="M91" s="2">
        <f>SUMIFS(Faktúry!$G:$G,Faktúry!$F:$F,TržbyVýnosyFiriem!$A91,Faktúry!$B:$B,TržbyVýnosyFiriem!$M$2)</f>
        <v>0</v>
      </c>
      <c r="N91" s="2">
        <f>SUMIFS(Faktúry!$G:$G,Faktúry!$F:$F,TržbyVýnosyFiriem!$A91,Faktúry!$B:$B,TržbyVýnosyFiriem!$N$2)</f>
        <v>730.8</v>
      </c>
      <c r="O91" s="2">
        <f>SUMIFS(Faktúry!$G:$G,Faktúry!$F:$F,TržbyVýnosyFiriem!$A91,Faktúry!$B:$B,TržbyVýnosyFiriem!$O$2)</f>
        <v>0</v>
      </c>
      <c r="P91" s="2">
        <f>SUMIFS(Faktúry!$G:$G,Faktúry!$F:$F,TržbyVýnosyFiriem!$A91,Faktúry!$B:$B,TržbyVýnosyFiriem!$P$2)</f>
        <v>0</v>
      </c>
      <c r="Q91" s="2">
        <f t="shared" si="11"/>
        <v>730.8</v>
      </c>
      <c r="R91" s="1">
        <f t="shared" si="12"/>
        <v>1.0318340865006789E-3</v>
      </c>
      <c r="S91" s="1">
        <f t="shared" si="13"/>
        <v>1.7873608057309028E-3</v>
      </c>
      <c r="T91" s="12">
        <f t="shared" si="14"/>
        <v>0</v>
      </c>
      <c r="U91" s="12">
        <f t="shared" si="15"/>
        <v>1.7873608057309028E-3</v>
      </c>
      <c r="V91" s="12" t="str">
        <f t="shared" si="16"/>
        <v>-</v>
      </c>
    </row>
    <row r="92" spans="1:22" x14ac:dyDescent="0.3">
      <c r="A92" s="4">
        <v>35731851</v>
      </c>
      <c r="B92" t="s">
        <v>5940</v>
      </c>
      <c r="C92" t="s">
        <v>5940</v>
      </c>
      <c r="D92" t="s">
        <v>5940</v>
      </c>
      <c r="E92">
        <v>37446825</v>
      </c>
      <c r="F92">
        <v>48180023</v>
      </c>
      <c r="G92">
        <v>46249811</v>
      </c>
      <c r="H92">
        <v>43114656</v>
      </c>
      <c r="I92">
        <v>45400209</v>
      </c>
      <c r="J92" t="s">
        <v>5940</v>
      </c>
      <c r="K92" s="2">
        <f t="shared" si="9"/>
        <v>44078304.799999997</v>
      </c>
      <c r="L92" s="2">
        <f t="shared" si="10"/>
        <v>45400209</v>
      </c>
      <c r="M92" s="2">
        <f>SUMIFS(Faktúry!$G:$G,Faktúry!$F:$F,TržbyVýnosyFiriem!$A92,Faktúry!$B:$B,TržbyVýnosyFiriem!$M$2)</f>
        <v>81049.989999999991</v>
      </c>
      <c r="N92" s="2">
        <f>SUMIFS(Faktúry!$G:$G,Faktúry!$F:$F,TržbyVýnosyFiriem!$A92,Faktúry!$B:$B,TržbyVýnosyFiriem!$N$2)</f>
        <v>5380.97</v>
      </c>
      <c r="O92" s="2">
        <f>SUMIFS(Faktúry!$G:$G,Faktúry!$F:$F,TržbyVýnosyFiriem!$A92,Faktúry!$B:$B,TržbyVýnosyFiriem!$O$2)</f>
        <v>42815.35</v>
      </c>
      <c r="P92" s="2">
        <f>SUMIFS(Faktúry!$G:$G,Faktúry!$F:$F,TržbyVýnosyFiriem!$A92,Faktúry!$B:$B,TržbyVýnosyFiriem!$P$2)</f>
        <v>0</v>
      </c>
      <c r="Q92" s="2">
        <f t="shared" si="11"/>
        <v>129246.31</v>
      </c>
      <c r="R92" s="1">
        <f t="shared" si="12"/>
        <v>2.9321978371545723E-3</v>
      </c>
      <c r="S92" s="1">
        <f t="shared" si="13"/>
        <v>2.8468219166127625E-3</v>
      </c>
      <c r="T92" s="12">
        <f t="shared" si="14"/>
        <v>1.8798709654554589E-3</v>
      </c>
      <c r="U92" s="12">
        <f t="shared" si="15"/>
        <v>1.1852302265833183E-4</v>
      </c>
      <c r="V92" s="12" t="str">
        <f t="shared" si="16"/>
        <v>-</v>
      </c>
    </row>
    <row r="93" spans="1:22" x14ac:dyDescent="0.3">
      <c r="A93" s="4">
        <v>35732571</v>
      </c>
      <c r="B93" t="s">
        <v>5940</v>
      </c>
      <c r="C93" t="s">
        <v>5940</v>
      </c>
      <c r="D93" t="s">
        <v>5940</v>
      </c>
      <c r="E93">
        <v>284965</v>
      </c>
      <c r="F93">
        <v>337359</v>
      </c>
      <c r="G93">
        <v>340214</v>
      </c>
      <c r="H93">
        <v>345352</v>
      </c>
      <c r="I93">
        <v>353296</v>
      </c>
      <c r="J93" t="s">
        <v>5940</v>
      </c>
      <c r="K93" s="2">
        <f t="shared" si="9"/>
        <v>332237.2</v>
      </c>
      <c r="L93" s="2">
        <f t="shared" si="10"/>
        <v>340214</v>
      </c>
      <c r="M93" s="2">
        <f>SUMIFS(Faktúry!$G:$G,Faktúry!$F:$F,TržbyVýnosyFiriem!$A93,Faktúry!$B:$B,TržbyVýnosyFiriem!$M$2)</f>
        <v>0</v>
      </c>
      <c r="N93" s="2">
        <f>SUMIFS(Faktúry!$G:$G,Faktúry!$F:$F,TržbyVýnosyFiriem!$A93,Faktúry!$B:$B,TržbyVýnosyFiriem!$N$2)</f>
        <v>0</v>
      </c>
      <c r="O93" s="2">
        <f>SUMIFS(Faktúry!$G:$G,Faktúry!$F:$F,TržbyVýnosyFiriem!$A93,Faktúry!$B:$B,TržbyVýnosyFiriem!$O$2)</f>
        <v>90.239999999999981</v>
      </c>
      <c r="P93" s="2">
        <f>SUMIFS(Faktúry!$G:$G,Faktúry!$F:$F,TržbyVýnosyFiriem!$A93,Faktúry!$B:$B,TržbyVýnosyFiriem!$P$2)</f>
        <v>8.64</v>
      </c>
      <c r="Q93" s="2">
        <f t="shared" si="11"/>
        <v>98.879999999999981</v>
      </c>
      <c r="R93" s="1">
        <f t="shared" si="12"/>
        <v>2.9761868929788709E-4</v>
      </c>
      <c r="S93" s="1">
        <f t="shared" si="13"/>
        <v>2.9064059680083704E-4</v>
      </c>
      <c r="T93" s="12">
        <f t="shared" si="14"/>
        <v>0</v>
      </c>
      <c r="U93" s="12">
        <f t="shared" si="15"/>
        <v>0</v>
      </c>
      <c r="V93" s="12" t="str">
        <f t="shared" si="16"/>
        <v>-</v>
      </c>
    </row>
    <row r="94" spans="1:22" x14ac:dyDescent="0.3">
      <c r="A94" s="4">
        <v>35738880</v>
      </c>
      <c r="B94" t="s">
        <v>5940</v>
      </c>
      <c r="H94">
        <v>612478</v>
      </c>
      <c r="I94">
        <v>2306745</v>
      </c>
      <c r="J94" t="s">
        <v>5940</v>
      </c>
      <c r="K94" s="2">
        <f t="shared" si="9"/>
        <v>1459611.5</v>
      </c>
      <c r="L94" s="2">
        <f t="shared" si="10"/>
        <v>1459611.5</v>
      </c>
      <c r="M94" s="2">
        <f>SUMIFS(Faktúry!$G:$G,Faktúry!$F:$F,TržbyVýnosyFiriem!$A94,Faktúry!$B:$B,TržbyVýnosyFiriem!$M$2)</f>
        <v>342.03</v>
      </c>
      <c r="N94" s="2">
        <f>SUMIFS(Faktúry!$G:$G,Faktúry!$F:$F,TržbyVýnosyFiriem!$A94,Faktúry!$B:$B,TržbyVýnosyFiriem!$N$2)</f>
        <v>7955.5499999999993</v>
      </c>
      <c r="O94" s="2">
        <f>SUMIFS(Faktúry!$G:$G,Faktúry!$F:$F,TržbyVýnosyFiriem!$A94,Faktúry!$B:$B,TržbyVýnosyFiriem!$O$2)</f>
        <v>7111.2699999999995</v>
      </c>
      <c r="P94" s="2">
        <f>SUMIFS(Faktúry!$G:$G,Faktúry!$F:$F,TržbyVýnosyFiriem!$A94,Faktúry!$B:$B,TržbyVýnosyFiriem!$P$2)</f>
        <v>0</v>
      </c>
      <c r="Q94" s="2">
        <f t="shared" si="11"/>
        <v>15408.849999999999</v>
      </c>
      <c r="R94" s="1">
        <f t="shared" si="12"/>
        <v>1.055681597466175E-2</v>
      </c>
      <c r="S94" s="1">
        <f t="shared" si="13"/>
        <v>1.055681597466175E-2</v>
      </c>
      <c r="T94" s="12">
        <f t="shared" si="14"/>
        <v>5.5843638465381611E-4</v>
      </c>
      <c r="U94" s="12">
        <f t="shared" si="15"/>
        <v>3.4488207409141452E-3</v>
      </c>
      <c r="V94" s="12" t="str">
        <f t="shared" si="16"/>
        <v>-</v>
      </c>
    </row>
    <row r="95" spans="1:22" x14ac:dyDescent="0.3">
      <c r="A95" s="4">
        <v>35739487</v>
      </c>
      <c r="B95" t="s">
        <v>5940</v>
      </c>
      <c r="C95" t="s">
        <v>5940</v>
      </c>
      <c r="D95" t="s">
        <v>5940</v>
      </c>
      <c r="E95">
        <v>319049794</v>
      </c>
      <c r="F95">
        <v>343879070</v>
      </c>
      <c r="G95">
        <v>315978315</v>
      </c>
      <c r="H95">
        <v>374055701</v>
      </c>
      <c r="I95">
        <v>402808849</v>
      </c>
      <c r="J95" t="s">
        <v>5940</v>
      </c>
      <c r="K95" s="2">
        <f t="shared" si="9"/>
        <v>351154345.80000001</v>
      </c>
      <c r="L95" s="2">
        <f t="shared" si="10"/>
        <v>343879070</v>
      </c>
      <c r="M95" s="2">
        <f>SUMIFS(Faktúry!$G:$G,Faktúry!$F:$F,TržbyVýnosyFiriem!$A95,Faktúry!$B:$B,TržbyVýnosyFiriem!$M$2)</f>
        <v>0</v>
      </c>
      <c r="N95" s="2">
        <f>SUMIFS(Faktúry!$G:$G,Faktúry!$F:$F,TržbyVýnosyFiriem!$A95,Faktúry!$B:$B,TržbyVýnosyFiriem!$N$2)</f>
        <v>0</v>
      </c>
      <c r="O95" s="2">
        <f>SUMIFS(Faktúry!$G:$G,Faktúry!$F:$F,TržbyVýnosyFiriem!$A95,Faktúry!$B:$B,TržbyVýnosyFiriem!$O$2)</f>
        <v>1198</v>
      </c>
      <c r="P95" s="2">
        <f>SUMIFS(Faktúry!$G:$G,Faktúry!$F:$F,TržbyVýnosyFiriem!$A95,Faktúry!$B:$B,TržbyVýnosyFiriem!$P$2)</f>
        <v>0</v>
      </c>
      <c r="Q95" s="2">
        <f t="shared" si="11"/>
        <v>1198</v>
      </c>
      <c r="R95" s="1">
        <f t="shared" si="12"/>
        <v>3.4116052224007531E-6</v>
      </c>
      <c r="S95" s="1">
        <f t="shared" si="13"/>
        <v>3.4837828309818333E-6</v>
      </c>
      <c r="T95" s="12">
        <f t="shared" si="14"/>
        <v>0</v>
      </c>
      <c r="U95" s="12">
        <f t="shared" si="15"/>
        <v>0</v>
      </c>
      <c r="V95" s="12" t="str">
        <f t="shared" si="16"/>
        <v>-</v>
      </c>
    </row>
    <row r="96" spans="1:22" x14ac:dyDescent="0.3">
      <c r="A96" s="4">
        <v>35739631</v>
      </c>
      <c r="B96" t="s">
        <v>5940</v>
      </c>
      <c r="C96" t="s">
        <v>5940</v>
      </c>
      <c r="D96" t="s">
        <v>5940</v>
      </c>
      <c r="E96">
        <v>832642</v>
      </c>
      <c r="F96">
        <v>785075</v>
      </c>
      <c r="G96">
        <v>921983</v>
      </c>
      <c r="H96">
        <v>906524</v>
      </c>
      <c r="I96">
        <v>1010656</v>
      </c>
      <c r="J96" t="s">
        <v>5940</v>
      </c>
      <c r="K96" s="2">
        <f t="shared" si="9"/>
        <v>891376</v>
      </c>
      <c r="L96" s="2">
        <f t="shared" si="10"/>
        <v>906524</v>
      </c>
      <c r="M96" s="2">
        <f>SUMIFS(Faktúry!$G:$G,Faktúry!$F:$F,TržbyVýnosyFiriem!$A96,Faktúry!$B:$B,TržbyVýnosyFiriem!$M$2)</f>
        <v>0</v>
      </c>
      <c r="N96" s="2">
        <f>SUMIFS(Faktúry!$G:$G,Faktúry!$F:$F,TržbyVýnosyFiriem!$A96,Faktúry!$B:$B,TržbyVýnosyFiriem!$N$2)</f>
        <v>0</v>
      </c>
      <c r="O96" s="2">
        <f>SUMIFS(Faktúry!$G:$G,Faktúry!$F:$F,TržbyVýnosyFiriem!$A96,Faktúry!$B:$B,TržbyVýnosyFiriem!$O$2)</f>
        <v>116229.78</v>
      </c>
      <c r="P96" s="2">
        <f>SUMIFS(Faktúry!$G:$G,Faktúry!$F:$F,TržbyVýnosyFiriem!$A96,Faktúry!$B:$B,TržbyVýnosyFiriem!$P$2)</f>
        <v>2514</v>
      </c>
      <c r="Q96" s="2">
        <f t="shared" si="11"/>
        <v>118743.78</v>
      </c>
      <c r="R96" s="1">
        <f t="shared" si="12"/>
        <v>0.13321401967295507</v>
      </c>
      <c r="S96" s="1">
        <f t="shared" si="13"/>
        <v>0.13098801576130362</v>
      </c>
      <c r="T96" s="12">
        <f t="shared" si="14"/>
        <v>0</v>
      </c>
      <c r="U96" s="12">
        <f t="shared" si="15"/>
        <v>0</v>
      </c>
      <c r="V96" s="12" t="str">
        <f t="shared" si="16"/>
        <v>-</v>
      </c>
    </row>
    <row r="97" spans="1:22" x14ac:dyDescent="0.3">
      <c r="A97" s="4">
        <v>35739916</v>
      </c>
      <c r="B97" t="s">
        <v>5940</v>
      </c>
      <c r="C97" t="s">
        <v>5940</v>
      </c>
      <c r="D97" t="s">
        <v>5940</v>
      </c>
      <c r="E97">
        <v>86619</v>
      </c>
      <c r="F97">
        <v>101331</v>
      </c>
      <c r="G97">
        <v>59199</v>
      </c>
      <c r="H97">
        <v>81669</v>
      </c>
      <c r="I97">
        <v>139628</v>
      </c>
      <c r="J97" t="s">
        <v>5940</v>
      </c>
      <c r="K97" s="2">
        <f t="shared" si="9"/>
        <v>93689.2</v>
      </c>
      <c r="L97" s="2">
        <f t="shared" si="10"/>
        <v>86619</v>
      </c>
      <c r="M97" s="2">
        <f>SUMIFS(Faktúry!$G:$G,Faktúry!$F:$F,TržbyVýnosyFiriem!$A97,Faktúry!$B:$B,TržbyVýnosyFiriem!$M$2)</f>
        <v>0</v>
      </c>
      <c r="N97" s="2">
        <f>SUMIFS(Faktúry!$G:$G,Faktúry!$F:$F,TržbyVýnosyFiriem!$A97,Faktúry!$B:$B,TržbyVýnosyFiriem!$N$2)</f>
        <v>0</v>
      </c>
      <c r="O97" s="2">
        <f>SUMIFS(Faktúry!$G:$G,Faktúry!$F:$F,TržbyVýnosyFiriem!$A97,Faktúry!$B:$B,TržbyVýnosyFiriem!$O$2)</f>
        <v>18</v>
      </c>
      <c r="P97" s="2">
        <f>SUMIFS(Faktúry!$G:$G,Faktúry!$F:$F,TržbyVýnosyFiriem!$A97,Faktúry!$B:$B,TržbyVýnosyFiriem!$P$2)</f>
        <v>0</v>
      </c>
      <c r="Q97" s="2">
        <f t="shared" si="11"/>
        <v>18</v>
      </c>
      <c r="R97" s="1">
        <f t="shared" si="12"/>
        <v>1.9212459920673889E-4</v>
      </c>
      <c r="S97" s="1">
        <f t="shared" si="13"/>
        <v>2.0780660132303536E-4</v>
      </c>
      <c r="T97" s="12">
        <f t="shared" si="14"/>
        <v>0</v>
      </c>
      <c r="U97" s="12">
        <f t="shared" si="15"/>
        <v>0</v>
      </c>
      <c r="V97" s="12" t="str">
        <f t="shared" si="16"/>
        <v>-</v>
      </c>
    </row>
    <row r="98" spans="1:22" x14ac:dyDescent="0.3">
      <c r="A98" s="4">
        <v>35742305</v>
      </c>
      <c r="B98" t="s">
        <v>5940</v>
      </c>
      <c r="C98" t="s">
        <v>5940</v>
      </c>
      <c r="D98" t="s">
        <v>5940</v>
      </c>
      <c r="E98">
        <v>772827</v>
      </c>
      <c r="F98">
        <v>830087</v>
      </c>
      <c r="G98">
        <v>797117</v>
      </c>
      <c r="H98">
        <v>1051426</v>
      </c>
      <c r="I98">
        <v>1065730</v>
      </c>
      <c r="J98" t="s">
        <v>5940</v>
      </c>
      <c r="K98" s="2">
        <f t="shared" si="9"/>
        <v>903437.4</v>
      </c>
      <c r="L98" s="2">
        <f t="shared" si="10"/>
        <v>830087</v>
      </c>
      <c r="M98" s="2">
        <f>SUMIFS(Faktúry!$G:$G,Faktúry!$F:$F,TržbyVýnosyFiriem!$A98,Faktúry!$B:$B,TržbyVýnosyFiriem!$M$2)</f>
        <v>0</v>
      </c>
      <c r="N98" s="2">
        <f>SUMIFS(Faktúry!$G:$G,Faktúry!$F:$F,TržbyVýnosyFiriem!$A98,Faktúry!$B:$B,TržbyVýnosyFiriem!$N$2)</f>
        <v>0</v>
      </c>
      <c r="O98" s="2">
        <f>SUMIFS(Faktúry!$G:$G,Faktúry!$F:$F,TržbyVýnosyFiriem!$A98,Faktúry!$B:$B,TržbyVýnosyFiriem!$O$2)</f>
        <v>540</v>
      </c>
      <c r="P98" s="2">
        <f>SUMIFS(Faktúry!$G:$G,Faktúry!$F:$F,TržbyVýnosyFiriem!$A98,Faktúry!$B:$B,TržbyVýnosyFiriem!$P$2)</f>
        <v>0</v>
      </c>
      <c r="Q98" s="2">
        <f t="shared" si="11"/>
        <v>540</v>
      </c>
      <c r="R98" s="1">
        <f t="shared" si="12"/>
        <v>5.9771711908318157E-4</v>
      </c>
      <c r="S98" s="1">
        <f t="shared" si="13"/>
        <v>6.5053422111176294E-4</v>
      </c>
      <c r="T98" s="12">
        <f t="shared" si="14"/>
        <v>0</v>
      </c>
      <c r="U98" s="12">
        <f t="shared" si="15"/>
        <v>0</v>
      </c>
      <c r="V98" s="12" t="str">
        <f t="shared" si="16"/>
        <v>-</v>
      </c>
    </row>
    <row r="99" spans="1:22" x14ac:dyDescent="0.3">
      <c r="A99" s="4">
        <v>35742364</v>
      </c>
      <c r="B99" t="s">
        <v>5940</v>
      </c>
      <c r="C99" t="s">
        <v>5940</v>
      </c>
      <c r="D99" t="s">
        <v>5940</v>
      </c>
      <c r="E99">
        <v>8992719</v>
      </c>
      <c r="F99">
        <v>10232014</v>
      </c>
      <c r="G99">
        <v>11006020</v>
      </c>
      <c r="H99">
        <v>11313990</v>
      </c>
      <c r="I99">
        <v>12305090</v>
      </c>
      <c r="J99" t="s">
        <v>5940</v>
      </c>
      <c r="K99" s="2">
        <f t="shared" si="9"/>
        <v>10769966.6</v>
      </c>
      <c r="L99" s="2">
        <f t="shared" si="10"/>
        <v>11006020</v>
      </c>
      <c r="M99" s="2">
        <f>SUMIFS(Faktúry!$G:$G,Faktúry!$F:$F,TržbyVýnosyFiriem!$A99,Faktúry!$B:$B,TržbyVýnosyFiriem!$M$2)</f>
        <v>1390.91</v>
      </c>
      <c r="N99" s="2">
        <f>SUMIFS(Faktúry!$G:$G,Faktúry!$F:$F,TržbyVýnosyFiriem!$A99,Faktúry!$B:$B,TržbyVýnosyFiriem!$N$2)</f>
        <v>1647.52</v>
      </c>
      <c r="O99" s="2">
        <f>SUMIFS(Faktúry!$G:$G,Faktúry!$F:$F,TržbyVýnosyFiriem!$A99,Faktúry!$B:$B,TržbyVýnosyFiriem!$O$2)</f>
        <v>2056.4500000000003</v>
      </c>
      <c r="P99" s="2">
        <f>SUMIFS(Faktúry!$G:$G,Faktúry!$F:$F,TržbyVýnosyFiriem!$A99,Faktúry!$B:$B,TržbyVýnosyFiriem!$P$2)</f>
        <v>0</v>
      </c>
      <c r="Q99" s="2">
        <f t="shared" si="11"/>
        <v>5094.880000000001</v>
      </c>
      <c r="R99" s="1">
        <f t="shared" si="12"/>
        <v>4.7306367691056733E-4</v>
      </c>
      <c r="S99" s="1">
        <f t="shared" si="13"/>
        <v>4.6291756693155208E-4</v>
      </c>
      <c r="T99" s="12">
        <f t="shared" si="14"/>
        <v>1.2293717777724748E-4</v>
      </c>
      <c r="U99" s="12">
        <f t="shared" si="15"/>
        <v>1.3388930922081838E-4</v>
      </c>
      <c r="V99" s="12" t="str">
        <f t="shared" si="16"/>
        <v>-</v>
      </c>
    </row>
    <row r="100" spans="1:22" x14ac:dyDescent="0.3">
      <c r="A100" s="4">
        <v>35743468</v>
      </c>
      <c r="B100" t="s">
        <v>5940</v>
      </c>
      <c r="C100" t="s">
        <v>5940</v>
      </c>
      <c r="D100" t="s">
        <v>5940</v>
      </c>
      <c r="E100">
        <v>20747847</v>
      </c>
      <c r="F100">
        <v>18881074</v>
      </c>
      <c r="G100">
        <v>15498519</v>
      </c>
      <c r="H100">
        <v>18591291</v>
      </c>
      <c r="I100">
        <v>20429700</v>
      </c>
      <c r="J100" t="s">
        <v>5940</v>
      </c>
      <c r="K100" s="2">
        <f t="shared" si="9"/>
        <v>18829686.199999999</v>
      </c>
      <c r="L100" s="2">
        <f t="shared" si="10"/>
        <v>18881074</v>
      </c>
      <c r="M100" s="2">
        <f>SUMIFS(Faktúry!$G:$G,Faktúry!$F:$F,TržbyVýnosyFiriem!$A100,Faktúry!$B:$B,TržbyVýnosyFiriem!$M$2)</f>
        <v>20754</v>
      </c>
      <c r="N100" s="2">
        <f>SUMIFS(Faktúry!$G:$G,Faktúry!$F:$F,TržbyVýnosyFiriem!$A100,Faktúry!$B:$B,TržbyVýnosyFiriem!$N$2)</f>
        <v>9550.7999999999993</v>
      </c>
      <c r="O100" s="2">
        <f>SUMIFS(Faktúry!$G:$G,Faktúry!$F:$F,TržbyVýnosyFiriem!$A100,Faktúry!$B:$B,TržbyVýnosyFiriem!$O$2)</f>
        <v>29328</v>
      </c>
      <c r="P100" s="2">
        <f>SUMIFS(Faktúry!$G:$G,Faktúry!$F:$F,TržbyVýnosyFiriem!$A100,Faktúry!$B:$B,TržbyVýnosyFiriem!$P$2)</f>
        <v>4744.8</v>
      </c>
      <c r="Q100" s="2">
        <f t="shared" si="11"/>
        <v>64377.600000000006</v>
      </c>
      <c r="R100" s="1">
        <f t="shared" si="12"/>
        <v>3.418941734674262E-3</v>
      </c>
      <c r="S100" s="1">
        <f t="shared" si="13"/>
        <v>3.4096365492768052E-3</v>
      </c>
      <c r="T100" s="12">
        <f t="shared" si="14"/>
        <v>1.116329145727427E-3</v>
      </c>
      <c r="U100" s="12">
        <f t="shared" si="15"/>
        <v>4.6749585162777715E-4</v>
      </c>
      <c r="V100" s="12" t="str">
        <f t="shared" si="16"/>
        <v>-</v>
      </c>
    </row>
    <row r="101" spans="1:22" x14ac:dyDescent="0.3">
      <c r="A101" s="4">
        <v>35743913</v>
      </c>
      <c r="B101" t="s">
        <v>5940</v>
      </c>
      <c r="C101" t="s">
        <v>5940</v>
      </c>
      <c r="D101" t="s">
        <v>5940</v>
      </c>
      <c r="E101">
        <v>26714226</v>
      </c>
      <c r="F101">
        <v>25561403</v>
      </c>
      <c r="G101">
        <v>21206725</v>
      </c>
      <c r="H101">
        <v>30972520</v>
      </c>
      <c r="I101">
        <v>35568925</v>
      </c>
      <c r="J101" t="s">
        <v>5940</v>
      </c>
      <c r="K101" s="2">
        <f t="shared" si="9"/>
        <v>28004759.800000001</v>
      </c>
      <c r="L101" s="2">
        <f t="shared" si="10"/>
        <v>26714226</v>
      </c>
      <c r="M101" s="2">
        <f>SUMIFS(Faktúry!$G:$G,Faktúry!$F:$F,TržbyVýnosyFiriem!$A101,Faktúry!$B:$B,TržbyVýnosyFiriem!$M$2)</f>
        <v>0</v>
      </c>
      <c r="N101" s="2">
        <f>SUMIFS(Faktúry!$G:$G,Faktúry!$F:$F,TržbyVýnosyFiriem!$A101,Faktúry!$B:$B,TržbyVýnosyFiriem!$N$2)</f>
        <v>744</v>
      </c>
      <c r="O101" s="2">
        <f>SUMIFS(Faktúry!$G:$G,Faktúry!$F:$F,TržbyVýnosyFiriem!$A101,Faktúry!$B:$B,TržbyVýnosyFiriem!$O$2)</f>
        <v>0</v>
      </c>
      <c r="P101" s="2">
        <f>SUMIFS(Faktúry!$G:$G,Faktúry!$F:$F,TržbyVýnosyFiriem!$A101,Faktúry!$B:$B,TržbyVýnosyFiriem!$P$2)</f>
        <v>0</v>
      </c>
      <c r="Q101" s="2">
        <f t="shared" si="11"/>
        <v>744</v>
      </c>
      <c r="R101" s="1">
        <f t="shared" si="12"/>
        <v>2.6566912386086597E-5</v>
      </c>
      <c r="S101" s="1">
        <f t="shared" si="13"/>
        <v>2.7850329633357149E-5</v>
      </c>
      <c r="T101" s="12">
        <f t="shared" si="14"/>
        <v>0</v>
      </c>
      <c r="U101" s="12">
        <f t="shared" si="15"/>
        <v>2.091713483047351E-5</v>
      </c>
      <c r="V101" s="12" t="str">
        <f t="shared" si="16"/>
        <v>-</v>
      </c>
    </row>
    <row r="102" spans="1:22" x14ac:dyDescent="0.3">
      <c r="A102" s="4">
        <v>35751452</v>
      </c>
      <c r="B102" t="s">
        <v>5940</v>
      </c>
      <c r="C102" t="s">
        <v>5940</v>
      </c>
      <c r="D102" t="s">
        <v>5940</v>
      </c>
      <c r="E102">
        <v>2991303</v>
      </c>
      <c r="F102">
        <v>3598419</v>
      </c>
      <c r="G102">
        <v>1854201</v>
      </c>
      <c r="H102">
        <v>1972862</v>
      </c>
      <c r="I102">
        <v>3903335</v>
      </c>
      <c r="J102" t="s">
        <v>5940</v>
      </c>
      <c r="K102" s="2">
        <f t="shared" si="9"/>
        <v>2864024</v>
      </c>
      <c r="L102" s="2">
        <f t="shared" si="10"/>
        <v>2991303</v>
      </c>
      <c r="M102" s="2">
        <f>SUMIFS(Faktúry!$G:$G,Faktúry!$F:$F,TržbyVýnosyFiriem!$A102,Faktúry!$B:$B,TržbyVýnosyFiriem!$M$2)</f>
        <v>0</v>
      </c>
      <c r="N102" s="2">
        <f>SUMIFS(Faktúry!$G:$G,Faktúry!$F:$F,TržbyVýnosyFiriem!$A102,Faktúry!$B:$B,TržbyVýnosyFiriem!$N$2)</f>
        <v>0</v>
      </c>
      <c r="O102" s="2">
        <f>SUMIFS(Faktúry!$G:$G,Faktúry!$F:$F,TržbyVýnosyFiriem!$A102,Faktúry!$B:$B,TržbyVýnosyFiriem!$O$2)</f>
        <v>944</v>
      </c>
      <c r="P102" s="2">
        <f>SUMIFS(Faktúry!$G:$G,Faktúry!$F:$F,TržbyVýnosyFiriem!$A102,Faktúry!$B:$B,TržbyVýnosyFiriem!$P$2)</f>
        <v>0</v>
      </c>
      <c r="Q102" s="2">
        <f t="shared" si="11"/>
        <v>944</v>
      </c>
      <c r="R102" s="1">
        <f t="shared" si="12"/>
        <v>3.2960617648455459E-4</v>
      </c>
      <c r="S102" s="1">
        <f t="shared" si="13"/>
        <v>3.1558153754400676E-4</v>
      </c>
      <c r="T102" s="12">
        <f t="shared" si="14"/>
        <v>0</v>
      </c>
      <c r="U102" s="12">
        <f t="shared" si="15"/>
        <v>0</v>
      </c>
      <c r="V102" s="12" t="str">
        <f t="shared" si="16"/>
        <v>-</v>
      </c>
    </row>
    <row r="103" spans="1:22" x14ac:dyDescent="0.3">
      <c r="A103" s="4">
        <v>35759798</v>
      </c>
      <c r="B103" t="s">
        <v>5940</v>
      </c>
      <c r="C103" t="s">
        <v>5940</v>
      </c>
      <c r="D103" t="s">
        <v>5940</v>
      </c>
      <c r="E103">
        <v>142381</v>
      </c>
      <c r="F103">
        <v>103622</v>
      </c>
      <c r="G103">
        <v>115802</v>
      </c>
      <c r="H103">
        <v>174956</v>
      </c>
      <c r="I103">
        <v>214907</v>
      </c>
      <c r="J103" t="s">
        <v>5940</v>
      </c>
      <c r="K103" s="2">
        <f t="shared" si="9"/>
        <v>150333.6</v>
      </c>
      <c r="L103" s="2">
        <f t="shared" si="10"/>
        <v>142381</v>
      </c>
      <c r="M103" s="2">
        <f>SUMIFS(Faktúry!$G:$G,Faktúry!$F:$F,TržbyVýnosyFiriem!$A103,Faktúry!$B:$B,TržbyVýnosyFiriem!$M$2)</f>
        <v>423.83999999999992</v>
      </c>
      <c r="N103" s="2">
        <f>SUMIFS(Faktúry!$G:$G,Faktúry!$F:$F,TržbyVýnosyFiriem!$A103,Faktúry!$B:$B,TržbyVýnosyFiriem!$N$2)</f>
        <v>753.84000000000037</v>
      </c>
      <c r="O103" s="2">
        <f>SUMIFS(Faktúry!$G:$G,Faktúry!$F:$F,TržbyVýnosyFiriem!$A103,Faktúry!$B:$B,TržbyVýnosyFiriem!$O$2)</f>
        <v>333.84</v>
      </c>
      <c r="P103" s="2">
        <f>SUMIFS(Faktúry!$G:$G,Faktúry!$F:$F,TržbyVýnosyFiriem!$A103,Faktúry!$B:$B,TržbyVýnosyFiriem!$P$2)</f>
        <v>27.82</v>
      </c>
      <c r="Q103" s="2">
        <f t="shared" si="11"/>
        <v>1539.3400000000001</v>
      </c>
      <c r="R103" s="1">
        <f t="shared" si="12"/>
        <v>1.0239494031939633E-2</v>
      </c>
      <c r="S103" s="1">
        <f t="shared" si="13"/>
        <v>1.0811414444342997E-2</v>
      </c>
      <c r="T103" s="12">
        <f t="shared" si="14"/>
        <v>2.4225519559203453E-3</v>
      </c>
      <c r="U103" s="12">
        <f t="shared" si="15"/>
        <v>3.5077498638946165E-3</v>
      </c>
      <c r="V103" s="12" t="str">
        <f t="shared" si="16"/>
        <v>-</v>
      </c>
    </row>
    <row r="104" spans="1:22" x14ac:dyDescent="0.3">
      <c r="A104" s="4">
        <v>35763469</v>
      </c>
      <c r="B104" t="s">
        <v>5940</v>
      </c>
      <c r="C104" t="s">
        <v>5940</v>
      </c>
      <c r="D104" t="s">
        <v>5940</v>
      </c>
      <c r="E104">
        <v>695579000</v>
      </c>
      <c r="F104">
        <v>715295000</v>
      </c>
      <c r="G104">
        <v>708834000</v>
      </c>
      <c r="H104">
        <v>730775000</v>
      </c>
      <c r="I104">
        <v>750183000</v>
      </c>
      <c r="J104" t="s">
        <v>5940</v>
      </c>
      <c r="K104" s="2">
        <f t="shared" si="9"/>
        <v>720133200</v>
      </c>
      <c r="L104" s="2">
        <f t="shared" si="10"/>
        <v>715295000</v>
      </c>
      <c r="M104" s="2">
        <f>SUMIFS(Faktúry!$G:$G,Faktúry!$F:$F,TržbyVýnosyFiriem!$A104,Faktúry!$B:$B,TržbyVýnosyFiriem!$M$2)</f>
        <v>31221.840000000015</v>
      </c>
      <c r="N104" s="2">
        <f>SUMIFS(Faktúry!$G:$G,Faktúry!$F:$F,TržbyVýnosyFiriem!$A104,Faktúry!$B:$B,TržbyVýnosyFiriem!$N$2)</f>
        <v>31194.30000000001</v>
      </c>
      <c r="O104" s="2">
        <f>SUMIFS(Faktúry!$G:$G,Faktúry!$F:$F,TržbyVýnosyFiriem!$A104,Faktúry!$B:$B,TržbyVýnosyFiriem!$O$2)</f>
        <v>35594.820000000007</v>
      </c>
      <c r="P104" s="2">
        <f>SUMIFS(Faktúry!$G:$G,Faktúry!$F:$F,TržbyVýnosyFiriem!$A104,Faktúry!$B:$B,TržbyVýnosyFiriem!$P$2)</f>
        <v>0</v>
      </c>
      <c r="Q104" s="2">
        <f t="shared" si="11"/>
        <v>98010.960000000036</v>
      </c>
      <c r="R104" s="1">
        <f t="shared" si="12"/>
        <v>1.3610115461972874E-4</v>
      </c>
      <c r="S104" s="1">
        <f t="shared" si="13"/>
        <v>1.3702173229227107E-4</v>
      </c>
      <c r="T104" s="12">
        <f t="shared" si="14"/>
        <v>4.2724285860901119E-5</v>
      </c>
      <c r="U104" s="12">
        <f t="shared" si="15"/>
        <v>4.1582253930041087E-5</v>
      </c>
      <c r="V104" s="12" t="str">
        <f t="shared" si="16"/>
        <v>-</v>
      </c>
    </row>
    <row r="105" spans="1:22" x14ac:dyDescent="0.3">
      <c r="A105" s="4">
        <v>35768266</v>
      </c>
      <c r="B105" t="s">
        <v>5940</v>
      </c>
      <c r="C105" t="s">
        <v>5940</v>
      </c>
      <c r="D105" t="s">
        <v>5940</v>
      </c>
      <c r="E105">
        <v>13939918</v>
      </c>
      <c r="F105">
        <v>14552583</v>
      </c>
      <c r="G105">
        <v>14952481</v>
      </c>
      <c r="H105">
        <v>14023787</v>
      </c>
      <c r="I105">
        <v>14413110</v>
      </c>
      <c r="J105" t="s">
        <v>5940</v>
      </c>
      <c r="K105" s="2">
        <f t="shared" si="9"/>
        <v>14376375.800000001</v>
      </c>
      <c r="L105" s="2">
        <f t="shared" si="10"/>
        <v>14413110</v>
      </c>
      <c r="M105" s="2">
        <f>SUMIFS(Faktúry!$G:$G,Faktúry!$F:$F,TržbyVýnosyFiriem!$A105,Faktúry!$B:$B,TržbyVýnosyFiriem!$M$2)</f>
        <v>14997.299999999996</v>
      </c>
      <c r="N105" s="2">
        <f>SUMIFS(Faktúry!$G:$G,Faktúry!$F:$F,TržbyVýnosyFiriem!$A105,Faktúry!$B:$B,TržbyVýnosyFiriem!$N$2)</f>
        <v>10376.349999999997</v>
      </c>
      <c r="O105" s="2">
        <f>SUMIFS(Faktúry!$G:$G,Faktúry!$F:$F,TržbyVýnosyFiriem!$A105,Faktúry!$B:$B,TržbyVýnosyFiriem!$O$2)</f>
        <v>994.00000000007446</v>
      </c>
      <c r="P105" s="2">
        <f>SUMIFS(Faktúry!$G:$G,Faktúry!$F:$F,TržbyVýnosyFiriem!$A105,Faktúry!$B:$B,TržbyVýnosyFiriem!$P$2)</f>
        <v>0</v>
      </c>
      <c r="Q105" s="2">
        <f t="shared" si="11"/>
        <v>26367.650000000067</v>
      </c>
      <c r="R105" s="1">
        <f t="shared" si="12"/>
        <v>1.8340957670291329E-3</v>
      </c>
      <c r="S105" s="1">
        <f t="shared" si="13"/>
        <v>1.8294212699410514E-3</v>
      </c>
      <c r="T105" s="12">
        <f t="shared" si="14"/>
        <v>1.0694186955349503E-3</v>
      </c>
      <c r="U105" s="12">
        <f t="shared" si="15"/>
        <v>7.1992442991137911E-4</v>
      </c>
      <c r="V105" s="12" t="str">
        <f t="shared" si="16"/>
        <v>-</v>
      </c>
    </row>
    <row r="106" spans="1:22" x14ac:dyDescent="0.3">
      <c r="A106" s="4">
        <v>35773308</v>
      </c>
      <c r="B106" t="s">
        <v>5940</v>
      </c>
      <c r="C106" t="s">
        <v>5940</v>
      </c>
      <c r="D106" t="s">
        <v>5940</v>
      </c>
      <c r="E106">
        <v>1030279</v>
      </c>
      <c r="F106">
        <v>962740</v>
      </c>
      <c r="G106">
        <v>969094</v>
      </c>
      <c r="H106">
        <v>894891</v>
      </c>
      <c r="I106">
        <v>1001185</v>
      </c>
      <c r="J106" t="s">
        <v>5940</v>
      </c>
      <c r="K106" s="2">
        <f t="shared" si="9"/>
        <v>971637.8</v>
      </c>
      <c r="L106" s="2">
        <f t="shared" si="10"/>
        <v>969094</v>
      </c>
      <c r="M106" s="2">
        <f>SUMIFS(Faktúry!$G:$G,Faktúry!$F:$F,TržbyVýnosyFiriem!$A106,Faktúry!$B:$B,TržbyVýnosyFiriem!$M$2)</f>
        <v>186273.87</v>
      </c>
      <c r="N106" s="2">
        <f>SUMIFS(Faktúry!$G:$G,Faktúry!$F:$F,TržbyVýnosyFiriem!$A106,Faktúry!$B:$B,TržbyVýnosyFiriem!$N$2)</f>
        <v>122796.48000000001</v>
      </c>
      <c r="O106" s="2">
        <f>SUMIFS(Faktúry!$G:$G,Faktúry!$F:$F,TržbyVýnosyFiriem!$A106,Faktúry!$B:$B,TržbyVýnosyFiriem!$O$2)</f>
        <v>165215.84</v>
      </c>
      <c r="P106" s="2">
        <f>SUMIFS(Faktúry!$G:$G,Faktúry!$F:$F,TržbyVýnosyFiriem!$A106,Faktúry!$B:$B,TržbyVýnosyFiriem!$P$2)</f>
        <v>21900</v>
      </c>
      <c r="Q106" s="2">
        <f t="shared" si="11"/>
        <v>496186.18999999994</v>
      </c>
      <c r="R106" s="1">
        <f t="shared" si="12"/>
        <v>0.5106699121833258</v>
      </c>
      <c r="S106" s="1">
        <f t="shared" si="13"/>
        <v>0.51201038289371303</v>
      </c>
      <c r="T106" s="12">
        <f t="shared" si="14"/>
        <v>0.20815257947615967</v>
      </c>
      <c r="U106" s="12">
        <f t="shared" si="15"/>
        <v>0.12265113840099483</v>
      </c>
      <c r="V106" s="12" t="str">
        <f t="shared" si="16"/>
        <v>-</v>
      </c>
    </row>
    <row r="107" spans="1:22" x14ac:dyDescent="0.3">
      <c r="A107" s="4">
        <v>35778806</v>
      </c>
      <c r="B107" t="s">
        <v>5940</v>
      </c>
      <c r="C107" t="s">
        <v>5940</v>
      </c>
      <c r="D107" t="s">
        <v>5940</v>
      </c>
      <c r="E107">
        <v>1357760</v>
      </c>
      <c r="F107">
        <v>2006829</v>
      </c>
      <c r="G107">
        <v>6304479</v>
      </c>
      <c r="H107">
        <v>5277773</v>
      </c>
      <c r="I107">
        <v>6588207</v>
      </c>
      <c r="J107" t="s">
        <v>5940</v>
      </c>
      <c r="K107" s="2">
        <f t="shared" si="9"/>
        <v>4307009.5999999996</v>
      </c>
      <c r="L107" s="2">
        <f t="shared" si="10"/>
        <v>5277773</v>
      </c>
      <c r="M107" s="2">
        <f>SUMIFS(Faktúry!$G:$G,Faktúry!$F:$F,TržbyVýnosyFiriem!$A107,Faktúry!$B:$B,TržbyVýnosyFiriem!$M$2)</f>
        <v>249452.77000000002</v>
      </c>
      <c r="N107" s="2">
        <f>SUMIFS(Faktúry!$G:$G,Faktúry!$F:$F,TržbyVýnosyFiriem!$A107,Faktúry!$B:$B,TržbyVýnosyFiriem!$N$2)</f>
        <v>273334.40999999997</v>
      </c>
      <c r="O107" s="2">
        <f>SUMIFS(Faktúry!$G:$G,Faktúry!$F:$F,TržbyVýnosyFiriem!$A107,Faktúry!$B:$B,TržbyVýnosyFiriem!$O$2)</f>
        <v>90279.12</v>
      </c>
      <c r="P107" s="2">
        <f>SUMIFS(Faktúry!$G:$G,Faktúry!$F:$F,TržbyVýnosyFiriem!$A107,Faktúry!$B:$B,TržbyVýnosyFiriem!$P$2)</f>
        <v>15168</v>
      </c>
      <c r="Q107" s="2">
        <f t="shared" si="11"/>
        <v>628234.30000000005</v>
      </c>
      <c r="R107" s="1">
        <f t="shared" si="12"/>
        <v>0.14586322259416373</v>
      </c>
      <c r="S107" s="1">
        <f t="shared" si="13"/>
        <v>0.11903397512549328</v>
      </c>
      <c r="T107" s="12">
        <f t="shared" si="14"/>
        <v>4.7264778155483383E-2</v>
      </c>
      <c r="U107" s="12">
        <f t="shared" si="15"/>
        <v>4.1488436838733204E-2</v>
      </c>
      <c r="V107" s="12" t="str">
        <f t="shared" si="16"/>
        <v>-</v>
      </c>
    </row>
    <row r="108" spans="1:22" x14ac:dyDescent="0.3">
      <c r="A108" s="4">
        <v>35784776</v>
      </c>
      <c r="B108" t="s">
        <v>5940</v>
      </c>
      <c r="C108" t="s">
        <v>5940</v>
      </c>
      <c r="D108" t="s">
        <v>5940</v>
      </c>
      <c r="E108">
        <v>1271363</v>
      </c>
      <c r="F108">
        <v>1225955</v>
      </c>
      <c r="J108" t="s">
        <v>5940</v>
      </c>
      <c r="K108" s="2">
        <f t="shared" si="9"/>
        <v>1248659</v>
      </c>
      <c r="L108" s="2">
        <f t="shared" si="10"/>
        <v>1248659</v>
      </c>
      <c r="M108" s="2">
        <f>SUMIFS(Faktúry!$G:$G,Faktúry!$F:$F,TržbyVýnosyFiriem!$A108,Faktúry!$B:$B,TržbyVýnosyFiriem!$M$2)</f>
        <v>169.9</v>
      </c>
      <c r="N108" s="2">
        <f>SUMIFS(Faktúry!$G:$G,Faktúry!$F:$F,TržbyVýnosyFiriem!$A108,Faktúry!$B:$B,TržbyVýnosyFiriem!$N$2)</f>
        <v>0</v>
      </c>
      <c r="O108" s="2">
        <f>SUMIFS(Faktúry!$G:$G,Faktúry!$F:$F,TržbyVýnosyFiriem!$A108,Faktúry!$B:$B,TržbyVýnosyFiriem!$O$2)</f>
        <v>0</v>
      </c>
      <c r="P108" s="2">
        <f>SUMIFS(Faktúry!$G:$G,Faktúry!$F:$F,TržbyVýnosyFiriem!$A108,Faktúry!$B:$B,TržbyVýnosyFiriem!$P$2)</f>
        <v>0</v>
      </c>
      <c r="Q108" s="2">
        <f t="shared" si="11"/>
        <v>169.9</v>
      </c>
      <c r="R108" s="1">
        <f t="shared" si="12"/>
        <v>1.3606597157430492E-4</v>
      </c>
      <c r="S108" s="1">
        <f t="shared" si="13"/>
        <v>1.3606597157430492E-4</v>
      </c>
      <c r="T108" s="12" t="str">
        <f t="shared" si="14"/>
        <v>-</v>
      </c>
      <c r="U108" s="12" t="str">
        <f t="shared" si="15"/>
        <v>-</v>
      </c>
      <c r="V108" s="12" t="str">
        <f t="shared" si="16"/>
        <v>-</v>
      </c>
    </row>
    <row r="109" spans="1:22" x14ac:dyDescent="0.3">
      <c r="A109" s="4">
        <v>35785241</v>
      </c>
      <c r="B109" t="s">
        <v>5940</v>
      </c>
      <c r="C109" t="s">
        <v>5940</v>
      </c>
      <c r="D109" t="s">
        <v>5940</v>
      </c>
      <c r="E109">
        <v>108201</v>
      </c>
      <c r="F109">
        <v>142628</v>
      </c>
      <c r="G109">
        <v>86628</v>
      </c>
      <c r="H109">
        <v>97262</v>
      </c>
      <c r="I109">
        <v>98543</v>
      </c>
      <c r="J109" t="s">
        <v>5940</v>
      </c>
      <c r="K109" s="2">
        <f t="shared" si="9"/>
        <v>106652.4</v>
      </c>
      <c r="L109" s="2">
        <f t="shared" si="10"/>
        <v>98543</v>
      </c>
      <c r="M109" s="2">
        <f>SUMIFS(Faktúry!$G:$G,Faktúry!$F:$F,TržbyVýnosyFiriem!$A109,Faktúry!$B:$B,TržbyVýnosyFiriem!$M$2)</f>
        <v>0</v>
      </c>
      <c r="N109" s="2">
        <f>SUMIFS(Faktúry!$G:$G,Faktúry!$F:$F,TržbyVýnosyFiriem!$A109,Faktúry!$B:$B,TržbyVýnosyFiriem!$N$2)</f>
        <v>0</v>
      </c>
      <c r="O109" s="2">
        <f>SUMIFS(Faktúry!$G:$G,Faktúry!$F:$F,TržbyVýnosyFiriem!$A109,Faktúry!$B:$B,TržbyVýnosyFiriem!$O$2)</f>
        <v>174</v>
      </c>
      <c r="P109" s="2">
        <f>SUMIFS(Faktúry!$G:$G,Faktúry!$F:$F,TržbyVýnosyFiriem!$A109,Faktúry!$B:$B,TržbyVýnosyFiriem!$P$2)</f>
        <v>0</v>
      </c>
      <c r="Q109" s="2">
        <f t="shared" si="11"/>
        <v>174</v>
      </c>
      <c r="R109" s="1">
        <f t="shared" si="12"/>
        <v>1.6314682088729368E-3</v>
      </c>
      <c r="S109" s="1">
        <f t="shared" si="13"/>
        <v>1.7657266371025847E-3</v>
      </c>
      <c r="T109" s="12">
        <f t="shared" si="14"/>
        <v>0</v>
      </c>
      <c r="U109" s="12">
        <f t="shared" si="15"/>
        <v>0</v>
      </c>
      <c r="V109" s="12" t="str">
        <f t="shared" si="16"/>
        <v>-</v>
      </c>
    </row>
    <row r="110" spans="1:22" x14ac:dyDescent="0.3">
      <c r="A110" s="4">
        <v>35787091</v>
      </c>
      <c r="B110" t="s">
        <v>5940</v>
      </c>
      <c r="C110" t="s">
        <v>5940</v>
      </c>
      <c r="D110" t="s">
        <v>5940</v>
      </c>
      <c r="F110">
        <v>633</v>
      </c>
      <c r="G110">
        <v>9033</v>
      </c>
      <c r="H110">
        <v>8040</v>
      </c>
      <c r="I110">
        <v>7099</v>
      </c>
      <c r="J110" t="s">
        <v>5940</v>
      </c>
      <c r="K110" s="2">
        <f t="shared" si="9"/>
        <v>6201.25</v>
      </c>
      <c r="L110" s="2">
        <f t="shared" si="10"/>
        <v>7569.5</v>
      </c>
      <c r="M110" s="2">
        <f>SUMIFS(Faktúry!$G:$G,Faktúry!$F:$F,TržbyVýnosyFiriem!$A110,Faktúry!$B:$B,TržbyVýnosyFiriem!$M$2)</f>
        <v>0</v>
      </c>
      <c r="N110" s="2">
        <f>SUMIFS(Faktúry!$G:$G,Faktúry!$F:$F,TržbyVýnosyFiriem!$A110,Faktúry!$B:$B,TržbyVýnosyFiriem!$N$2)</f>
        <v>0</v>
      </c>
      <c r="O110" s="2">
        <f>SUMIFS(Faktúry!$G:$G,Faktúry!$F:$F,TržbyVýnosyFiriem!$A110,Faktúry!$B:$B,TržbyVýnosyFiriem!$O$2)</f>
        <v>1150</v>
      </c>
      <c r="P110" s="2">
        <f>SUMIFS(Faktúry!$G:$G,Faktúry!$F:$F,TržbyVýnosyFiriem!$A110,Faktúry!$B:$B,TržbyVýnosyFiriem!$P$2)</f>
        <v>0</v>
      </c>
      <c r="Q110" s="2">
        <f t="shared" si="11"/>
        <v>1150</v>
      </c>
      <c r="R110" s="1">
        <f t="shared" si="12"/>
        <v>0.1854464825639992</v>
      </c>
      <c r="S110" s="1">
        <f t="shared" si="13"/>
        <v>0.15192549045511591</v>
      </c>
      <c r="T110" s="12">
        <f t="shared" si="14"/>
        <v>0</v>
      </c>
      <c r="U110" s="12">
        <f t="shared" si="15"/>
        <v>0</v>
      </c>
      <c r="V110" s="12" t="str">
        <f t="shared" si="16"/>
        <v>-</v>
      </c>
    </row>
    <row r="111" spans="1:22" x14ac:dyDescent="0.3">
      <c r="A111" s="4">
        <v>35789131</v>
      </c>
      <c r="B111" t="s">
        <v>5940</v>
      </c>
      <c r="C111" t="s">
        <v>5940</v>
      </c>
      <c r="D111" t="s">
        <v>5940</v>
      </c>
      <c r="E111">
        <v>1910373</v>
      </c>
      <c r="F111">
        <v>2038008</v>
      </c>
      <c r="G111">
        <v>1966417</v>
      </c>
      <c r="H111">
        <v>2275753</v>
      </c>
      <c r="I111">
        <v>4011316</v>
      </c>
      <c r="J111" t="s">
        <v>5940</v>
      </c>
      <c r="K111" s="2">
        <f t="shared" si="9"/>
        <v>2440373.4</v>
      </c>
      <c r="L111" s="2">
        <f t="shared" si="10"/>
        <v>2038008</v>
      </c>
      <c r="M111" s="2">
        <f>SUMIFS(Faktúry!$G:$G,Faktúry!$F:$F,TržbyVýnosyFiriem!$A111,Faktúry!$B:$B,TržbyVýnosyFiriem!$M$2)</f>
        <v>0</v>
      </c>
      <c r="N111" s="2">
        <f>SUMIFS(Faktúry!$G:$G,Faktúry!$F:$F,TržbyVýnosyFiriem!$A111,Faktúry!$B:$B,TržbyVýnosyFiriem!$N$2)</f>
        <v>0</v>
      </c>
      <c r="O111" s="2">
        <f>SUMIFS(Faktúry!$G:$G,Faktúry!$F:$F,TržbyVýnosyFiriem!$A111,Faktúry!$B:$B,TržbyVýnosyFiriem!$O$2)</f>
        <v>419.1</v>
      </c>
      <c r="P111" s="2">
        <f>SUMIFS(Faktúry!$G:$G,Faktúry!$F:$F,TržbyVýnosyFiriem!$A111,Faktúry!$B:$B,TržbyVýnosyFiriem!$P$2)</f>
        <v>0</v>
      </c>
      <c r="Q111" s="2">
        <f t="shared" si="11"/>
        <v>419.1</v>
      </c>
      <c r="R111" s="1">
        <f t="shared" si="12"/>
        <v>1.7173601384116056E-4</v>
      </c>
      <c r="S111" s="1">
        <f t="shared" si="13"/>
        <v>2.0564197981558463E-4</v>
      </c>
      <c r="T111" s="12">
        <f t="shared" si="14"/>
        <v>0</v>
      </c>
      <c r="U111" s="12">
        <f t="shared" si="15"/>
        <v>0</v>
      </c>
      <c r="V111" s="12" t="str">
        <f t="shared" si="16"/>
        <v>-</v>
      </c>
    </row>
    <row r="112" spans="1:22" x14ac:dyDescent="0.3">
      <c r="A112" s="4">
        <v>35789841</v>
      </c>
      <c r="B112" t="s">
        <v>5940</v>
      </c>
      <c r="C112" t="s">
        <v>5940</v>
      </c>
      <c r="D112" t="s">
        <v>5940</v>
      </c>
      <c r="E112">
        <v>11226352</v>
      </c>
      <c r="F112">
        <v>12170771</v>
      </c>
      <c r="G112">
        <v>19140724</v>
      </c>
      <c r="H112">
        <v>19567134</v>
      </c>
      <c r="I112">
        <v>15412431</v>
      </c>
      <c r="J112" t="s">
        <v>5940</v>
      </c>
      <c r="K112" s="2">
        <f t="shared" si="9"/>
        <v>15503482.4</v>
      </c>
      <c r="L112" s="2">
        <f t="shared" si="10"/>
        <v>15412431</v>
      </c>
      <c r="M112" s="2">
        <f>SUMIFS(Faktúry!$G:$G,Faktúry!$F:$F,TržbyVýnosyFiriem!$A112,Faktúry!$B:$B,TržbyVýnosyFiriem!$M$2)</f>
        <v>3781.19</v>
      </c>
      <c r="N112" s="2">
        <f>SUMIFS(Faktúry!$G:$G,Faktúry!$F:$F,TržbyVýnosyFiriem!$A112,Faktúry!$B:$B,TržbyVýnosyFiriem!$N$2)</f>
        <v>0</v>
      </c>
      <c r="O112" s="2">
        <f>SUMIFS(Faktúry!$G:$G,Faktúry!$F:$F,TržbyVýnosyFiriem!$A112,Faktúry!$B:$B,TržbyVýnosyFiriem!$O$2)</f>
        <v>0</v>
      </c>
      <c r="P112" s="2">
        <f>SUMIFS(Faktúry!$G:$G,Faktúry!$F:$F,TržbyVýnosyFiriem!$A112,Faktúry!$B:$B,TržbyVýnosyFiriem!$P$2)</f>
        <v>0</v>
      </c>
      <c r="Q112" s="2">
        <f t="shared" si="11"/>
        <v>3781.19</v>
      </c>
      <c r="R112" s="1">
        <f t="shared" si="12"/>
        <v>2.438929462712197E-4</v>
      </c>
      <c r="S112" s="1">
        <f t="shared" si="13"/>
        <v>2.4533378284061745E-4</v>
      </c>
      <c r="T112" s="12">
        <f t="shared" si="14"/>
        <v>1.9324189224645776E-4</v>
      </c>
      <c r="U112" s="12">
        <f t="shared" si="15"/>
        <v>0</v>
      </c>
      <c r="V112" s="12" t="str">
        <f t="shared" si="16"/>
        <v>-</v>
      </c>
    </row>
    <row r="113" spans="1:22" x14ac:dyDescent="0.3">
      <c r="A113" s="4">
        <v>35790253</v>
      </c>
      <c r="B113" t="s">
        <v>5940</v>
      </c>
      <c r="C113" t="s">
        <v>5940</v>
      </c>
      <c r="D113" t="s">
        <v>5940</v>
      </c>
      <c r="E113">
        <v>25246541</v>
      </c>
      <c r="F113">
        <v>24122915</v>
      </c>
      <c r="G113">
        <v>21057828</v>
      </c>
      <c r="H113">
        <v>22231613</v>
      </c>
      <c r="I113">
        <v>24044508</v>
      </c>
      <c r="J113" t="s">
        <v>5940</v>
      </c>
      <c r="K113" s="2">
        <f t="shared" si="9"/>
        <v>23340681</v>
      </c>
      <c r="L113" s="2">
        <f t="shared" si="10"/>
        <v>24044508</v>
      </c>
      <c r="M113" s="2">
        <f>SUMIFS(Faktúry!$G:$G,Faktúry!$F:$F,TržbyVýnosyFiriem!$A113,Faktúry!$B:$B,TržbyVýnosyFiriem!$M$2)</f>
        <v>1191</v>
      </c>
      <c r="N113" s="2">
        <f>SUMIFS(Faktúry!$G:$G,Faktúry!$F:$F,TržbyVýnosyFiriem!$A113,Faktúry!$B:$B,TržbyVýnosyFiriem!$N$2)</f>
        <v>516</v>
      </c>
      <c r="O113" s="2">
        <f>SUMIFS(Faktúry!$G:$G,Faktúry!$F:$F,TržbyVýnosyFiriem!$A113,Faktúry!$B:$B,TržbyVýnosyFiriem!$O$2)</f>
        <v>568.79999999999995</v>
      </c>
      <c r="P113" s="2">
        <f>SUMIFS(Faktúry!$G:$G,Faktúry!$F:$F,TržbyVýnosyFiriem!$A113,Faktúry!$B:$B,TržbyVýnosyFiriem!$P$2)</f>
        <v>0</v>
      </c>
      <c r="Q113" s="2">
        <f t="shared" si="11"/>
        <v>2275.8000000000002</v>
      </c>
      <c r="R113" s="1">
        <f t="shared" si="12"/>
        <v>9.7503581836365456E-5</v>
      </c>
      <c r="S113" s="1">
        <f t="shared" si="13"/>
        <v>9.4649472553150196E-5</v>
      </c>
      <c r="T113" s="12">
        <f t="shared" si="14"/>
        <v>5.3572361123774508E-5</v>
      </c>
      <c r="U113" s="12">
        <f t="shared" si="15"/>
        <v>2.1460202055288467E-5</v>
      </c>
      <c r="V113" s="12" t="str">
        <f t="shared" si="16"/>
        <v>-</v>
      </c>
    </row>
    <row r="114" spans="1:22" x14ac:dyDescent="0.3">
      <c r="A114" s="4">
        <v>35800861</v>
      </c>
      <c r="B114" t="s">
        <v>5940</v>
      </c>
      <c r="C114" t="s">
        <v>5940</v>
      </c>
      <c r="D114" t="s">
        <v>5940</v>
      </c>
      <c r="E114">
        <v>11807395</v>
      </c>
      <c r="F114">
        <v>12669473</v>
      </c>
      <c r="G114">
        <v>9767249</v>
      </c>
      <c r="H114">
        <v>12893983</v>
      </c>
      <c r="I114">
        <v>16808339</v>
      </c>
      <c r="J114" t="s">
        <v>5940</v>
      </c>
      <c r="K114" s="2">
        <f t="shared" si="9"/>
        <v>12789287.800000001</v>
      </c>
      <c r="L114" s="2">
        <f t="shared" si="10"/>
        <v>12669473</v>
      </c>
      <c r="M114" s="2">
        <f>SUMIFS(Faktúry!$G:$G,Faktúry!$F:$F,TržbyVýnosyFiriem!$A114,Faktúry!$B:$B,TržbyVýnosyFiriem!$M$2)</f>
        <v>1198.8</v>
      </c>
      <c r="N114" s="2">
        <f>SUMIFS(Faktúry!$G:$G,Faktúry!$F:$F,TržbyVýnosyFiriem!$A114,Faktúry!$B:$B,TržbyVýnosyFiriem!$N$2)</f>
        <v>0</v>
      </c>
      <c r="O114" s="2">
        <f>SUMIFS(Faktúry!$G:$G,Faktúry!$F:$F,TržbyVýnosyFiriem!$A114,Faktúry!$B:$B,TržbyVýnosyFiriem!$O$2)</f>
        <v>1438.8</v>
      </c>
      <c r="P114" s="2">
        <f>SUMIFS(Faktúry!$G:$G,Faktúry!$F:$F,TržbyVýnosyFiriem!$A114,Faktúry!$B:$B,TržbyVýnosyFiriem!$P$2)</f>
        <v>0</v>
      </c>
      <c r="Q114" s="2">
        <f t="shared" si="11"/>
        <v>2637.6</v>
      </c>
      <c r="R114" s="1">
        <f t="shared" si="12"/>
        <v>2.0623509621857128E-4</v>
      </c>
      <c r="S114" s="1">
        <f t="shared" si="13"/>
        <v>2.081854549119762E-4</v>
      </c>
      <c r="T114" s="12">
        <f t="shared" si="14"/>
        <v>9.2973598615726411E-5</v>
      </c>
      <c r="U114" s="12">
        <f t="shared" si="15"/>
        <v>0</v>
      </c>
      <c r="V114" s="12" t="str">
        <f t="shared" si="16"/>
        <v>-</v>
      </c>
    </row>
    <row r="115" spans="1:22" x14ac:dyDescent="0.3">
      <c r="A115" s="4">
        <v>35805391</v>
      </c>
      <c r="B115" t="s">
        <v>5940</v>
      </c>
      <c r="C115" t="s">
        <v>5940</v>
      </c>
      <c r="D115" t="s">
        <v>5940</v>
      </c>
      <c r="E115">
        <v>235160</v>
      </c>
      <c r="F115">
        <v>250287</v>
      </c>
      <c r="G115">
        <v>342392</v>
      </c>
      <c r="H115">
        <v>375301</v>
      </c>
      <c r="I115">
        <v>353470</v>
      </c>
      <c r="J115" t="s">
        <v>5940</v>
      </c>
      <c r="K115" s="2">
        <f t="shared" si="9"/>
        <v>311322</v>
      </c>
      <c r="L115" s="2">
        <f t="shared" si="10"/>
        <v>342392</v>
      </c>
      <c r="M115" s="2">
        <f>SUMIFS(Faktúry!$G:$G,Faktúry!$F:$F,TržbyVýnosyFiriem!$A115,Faktúry!$B:$B,TržbyVýnosyFiriem!$M$2)</f>
        <v>24960.19</v>
      </c>
      <c r="N115" s="2">
        <f>SUMIFS(Faktúry!$G:$G,Faktúry!$F:$F,TržbyVýnosyFiriem!$A115,Faktúry!$B:$B,TržbyVýnosyFiriem!$N$2)</f>
        <v>6376.87</v>
      </c>
      <c r="O115" s="2">
        <f>SUMIFS(Faktúry!$G:$G,Faktúry!$F:$F,TržbyVýnosyFiriem!$A115,Faktúry!$B:$B,TržbyVýnosyFiriem!$O$2)</f>
        <v>2010</v>
      </c>
      <c r="P115" s="2">
        <f>SUMIFS(Faktúry!$G:$G,Faktúry!$F:$F,TržbyVýnosyFiriem!$A115,Faktúry!$B:$B,TržbyVýnosyFiriem!$P$2)</f>
        <v>2906.4</v>
      </c>
      <c r="Q115" s="2">
        <f t="shared" si="11"/>
        <v>36253.46</v>
      </c>
      <c r="R115" s="1">
        <f t="shared" si="12"/>
        <v>0.11645004207861956</v>
      </c>
      <c r="S115" s="1">
        <f t="shared" si="13"/>
        <v>0.10588290614266688</v>
      </c>
      <c r="T115" s="12">
        <f t="shared" si="14"/>
        <v>6.6507123615444669E-2</v>
      </c>
      <c r="U115" s="12">
        <f t="shared" si="15"/>
        <v>1.8040767250403145E-2</v>
      </c>
      <c r="V115" s="12" t="str">
        <f t="shared" si="16"/>
        <v>-</v>
      </c>
    </row>
    <row r="116" spans="1:22" x14ac:dyDescent="0.3">
      <c r="A116" s="4">
        <v>35809019</v>
      </c>
      <c r="B116" t="s">
        <v>5940</v>
      </c>
      <c r="C116" t="s">
        <v>5940</v>
      </c>
      <c r="D116" t="s">
        <v>5940</v>
      </c>
      <c r="E116">
        <v>1560801</v>
      </c>
      <c r="F116">
        <v>2073395</v>
      </c>
      <c r="G116">
        <v>1775472</v>
      </c>
      <c r="H116">
        <v>1741676</v>
      </c>
      <c r="I116">
        <v>1672952</v>
      </c>
      <c r="J116" t="s">
        <v>5940</v>
      </c>
      <c r="K116" s="2">
        <f t="shared" si="9"/>
        <v>1764859.2</v>
      </c>
      <c r="L116" s="2">
        <f t="shared" si="10"/>
        <v>1741676</v>
      </c>
      <c r="M116" s="2">
        <f>SUMIFS(Faktúry!$G:$G,Faktúry!$F:$F,TržbyVýnosyFiriem!$A116,Faktúry!$B:$B,TržbyVýnosyFiriem!$M$2)</f>
        <v>4910.0999999999995</v>
      </c>
      <c r="N116" s="2">
        <f>SUMIFS(Faktúry!$G:$G,Faktúry!$F:$F,TržbyVýnosyFiriem!$A116,Faktúry!$B:$B,TržbyVýnosyFiriem!$N$2)</f>
        <v>4308.8</v>
      </c>
      <c r="O116" s="2">
        <f>SUMIFS(Faktúry!$G:$G,Faktúry!$F:$F,TržbyVýnosyFiriem!$A116,Faktúry!$B:$B,TržbyVýnosyFiriem!$O$2)</f>
        <v>2173.1999999999998</v>
      </c>
      <c r="P116" s="2">
        <f>SUMIFS(Faktúry!$G:$G,Faktúry!$F:$F,TržbyVýnosyFiriem!$A116,Faktúry!$B:$B,TržbyVýnosyFiriem!$P$2)</f>
        <v>124.91</v>
      </c>
      <c r="Q116" s="2">
        <f t="shared" si="11"/>
        <v>11517.009999999998</v>
      </c>
      <c r="R116" s="1">
        <f t="shared" si="12"/>
        <v>6.5257387104874984E-3</v>
      </c>
      <c r="S116" s="1">
        <f t="shared" si="13"/>
        <v>6.6126018846214786E-3</v>
      </c>
      <c r="T116" s="12">
        <f t="shared" si="14"/>
        <v>2.8191810646756338E-3</v>
      </c>
      <c r="U116" s="12">
        <f t="shared" si="15"/>
        <v>2.5755670216479612E-3</v>
      </c>
      <c r="V116" s="12" t="str">
        <f t="shared" si="16"/>
        <v>-</v>
      </c>
    </row>
    <row r="117" spans="1:22" x14ac:dyDescent="0.3">
      <c r="A117" s="4">
        <v>35809787</v>
      </c>
      <c r="B117" t="s">
        <v>5940</v>
      </c>
      <c r="C117" t="s">
        <v>5940</v>
      </c>
      <c r="D117" t="s">
        <v>5940</v>
      </c>
      <c r="E117">
        <v>10112985</v>
      </c>
      <c r="F117">
        <v>9088827</v>
      </c>
      <c r="G117">
        <v>6883021</v>
      </c>
      <c r="H117">
        <v>10806220</v>
      </c>
      <c r="I117">
        <v>10820757</v>
      </c>
      <c r="J117" t="s">
        <v>5940</v>
      </c>
      <c r="K117" s="2">
        <f t="shared" si="9"/>
        <v>9542362</v>
      </c>
      <c r="L117" s="2">
        <f t="shared" si="10"/>
        <v>10112985</v>
      </c>
      <c r="M117" s="2">
        <f>SUMIFS(Faktúry!$G:$G,Faktúry!$F:$F,TržbyVýnosyFiriem!$A117,Faktúry!$B:$B,TržbyVýnosyFiriem!$M$2)</f>
        <v>0</v>
      </c>
      <c r="N117" s="2">
        <f>SUMIFS(Faktúry!$G:$G,Faktúry!$F:$F,TržbyVýnosyFiriem!$A117,Faktúry!$B:$B,TržbyVýnosyFiriem!$N$2)</f>
        <v>2017.68</v>
      </c>
      <c r="O117" s="2">
        <f>SUMIFS(Faktúry!$G:$G,Faktúry!$F:$F,TržbyVýnosyFiriem!$A117,Faktúry!$B:$B,TržbyVýnosyFiriem!$O$2)</f>
        <v>0</v>
      </c>
      <c r="P117" s="2">
        <f>SUMIFS(Faktúry!$G:$G,Faktúry!$F:$F,TržbyVýnosyFiriem!$A117,Faktúry!$B:$B,TržbyVýnosyFiriem!$P$2)</f>
        <v>0</v>
      </c>
      <c r="Q117" s="2">
        <f t="shared" si="11"/>
        <v>2017.68</v>
      </c>
      <c r="R117" s="1">
        <f t="shared" si="12"/>
        <v>2.1144450399177898E-4</v>
      </c>
      <c r="S117" s="1">
        <f t="shared" si="13"/>
        <v>1.9951379340521123E-4</v>
      </c>
      <c r="T117" s="12">
        <f t="shared" si="14"/>
        <v>0</v>
      </c>
      <c r="U117" s="12">
        <f t="shared" si="15"/>
        <v>1.8646384906342506E-4</v>
      </c>
      <c r="V117" s="12" t="str">
        <f t="shared" si="16"/>
        <v>-</v>
      </c>
    </row>
    <row r="118" spans="1:22" x14ac:dyDescent="0.3">
      <c r="A118" s="4">
        <v>35815256</v>
      </c>
      <c r="B118" t="s">
        <v>5940</v>
      </c>
      <c r="C118" t="s">
        <v>5940</v>
      </c>
      <c r="D118" t="s">
        <v>5940</v>
      </c>
      <c r="E118">
        <v>1526007000</v>
      </c>
      <c r="F118">
        <v>1107732000</v>
      </c>
      <c r="G118">
        <v>1206633000</v>
      </c>
      <c r="H118">
        <v>1924195000</v>
      </c>
      <c r="I118">
        <v>3955394000</v>
      </c>
      <c r="J118" t="s">
        <v>5940</v>
      </c>
      <c r="K118" s="2">
        <f t="shared" si="9"/>
        <v>1943992200</v>
      </c>
      <c r="L118" s="2">
        <f t="shared" si="10"/>
        <v>1526007000</v>
      </c>
      <c r="M118" s="2">
        <f>SUMIFS(Faktúry!$G:$G,Faktúry!$F:$F,TržbyVýnosyFiriem!$A118,Faktúry!$B:$B,TržbyVýnosyFiriem!$M$2)</f>
        <v>13327.150000000001</v>
      </c>
      <c r="N118" s="2">
        <f>SUMIFS(Faktúry!$G:$G,Faktúry!$F:$F,TržbyVýnosyFiriem!$A118,Faktúry!$B:$B,TržbyVýnosyFiriem!$N$2)</f>
        <v>15980.88</v>
      </c>
      <c r="O118" s="2">
        <f>SUMIFS(Faktúry!$G:$G,Faktúry!$F:$F,TržbyVýnosyFiriem!$A118,Faktúry!$B:$B,TržbyVýnosyFiriem!$O$2)</f>
        <v>11871.720000000001</v>
      </c>
      <c r="P118" s="2">
        <f>SUMIFS(Faktúry!$G:$G,Faktúry!$F:$F,TržbyVýnosyFiriem!$A118,Faktúry!$B:$B,TržbyVýnosyFiriem!$P$2)</f>
        <v>-3.26</v>
      </c>
      <c r="Q118" s="2">
        <f t="shared" si="11"/>
        <v>41176.49</v>
      </c>
      <c r="R118" s="1">
        <f t="shared" si="12"/>
        <v>2.118140700358777E-5</v>
      </c>
      <c r="S118" s="1">
        <f t="shared" si="13"/>
        <v>2.6983159317093564E-5</v>
      </c>
      <c r="T118" s="12">
        <f t="shared" si="14"/>
        <v>6.9260911705934182E-6</v>
      </c>
      <c r="U118" s="12">
        <f t="shared" si="15"/>
        <v>4.0402751280909058E-6</v>
      </c>
      <c r="V118" s="12" t="str">
        <f t="shared" si="16"/>
        <v>-</v>
      </c>
    </row>
    <row r="119" spans="1:22" x14ac:dyDescent="0.3">
      <c r="A119" s="4">
        <v>35823399</v>
      </c>
      <c r="B119" t="s">
        <v>5940</v>
      </c>
      <c r="C119" t="s">
        <v>5940</v>
      </c>
      <c r="D119" t="s">
        <v>5940</v>
      </c>
      <c r="E119">
        <v>43248</v>
      </c>
      <c r="F119">
        <v>71782</v>
      </c>
      <c r="G119">
        <v>51973</v>
      </c>
      <c r="H119">
        <v>45634</v>
      </c>
      <c r="I119">
        <v>30766</v>
      </c>
      <c r="J119" t="s">
        <v>5940</v>
      </c>
      <c r="K119" s="2">
        <f t="shared" si="9"/>
        <v>48680.6</v>
      </c>
      <c r="L119" s="2">
        <f t="shared" si="10"/>
        <v>45634</v>
      </c>
      <c r="M119" s="2">
        <f>SUMIFS(Faktúry!$G:$G,Faktúry!$F:$F,TržbyVýnosyFiriem!$A119,Faktúry!$B:$B,TržbyVýnosyFiriem!$M$2)</f>
        <v>3227.84</v>
      </c>
      <c r="N119" s="2">
        <f>SUMIFS(Faktúry!$G:$G,Faktúry!$F:$F,TržbyVýnosyFiriem!$A119,Faktúry!$B:$B,TržbyVýnosyFiriem!$N$2)</f>
        <v>896.7</v>
      </c>
      <c r="O119" s="2">
        <f>SUMIFS(Faktúry!$G:$G,Faktúry!$F:$F,TržbyVýnosyFiriem!$A119,Faktúry!$B:$B,TržbyVýnosyFiriem!$O$2)</f>
        <v>0</v>
      </c>
      <c r="P119" s="2">
        <f>SUMIFS(Faktúry!$G:$G,Faktúry!$F:$F,TržbyVýnosyFiriem!$A119,Faktúry!$B:$B,TržbyVýnosyFiriem!$P$2)</f>
        <v>0</v>
      </c>
      <c r="Q119" s="2">
        <f t="shared" si="11"/>
        <v>4124.54</v>
      </c>
      <c r="R119" s="1">
        <f t="shared" si="12"/>
        <v>8.4726564586303371E-2</v>
      </c>
      <c r="S119" s="1">
        <f t="shared" si="13"/>
        <v>9.0383047727571553E-2</v>
      </c>
      <c r="T119" s="12">
        <f t="shared" si="14"/>
        <v>7.0733225226804572E-2</v>
      </c>
      <c r="U119" s="12">
        <f t="shared" si="15"/>
        <v>2.9145810310082561E-2</v>
      </c>
      <c r="V119" s="12" t="str">
        <f t="shared" si="16"/>
        <v>-</v>
      </c>
    </row>
    <row r="120" spans="1:22" x14ac:dyDescent="0.3">
      <c r="A120" s="4">
        <v>35823542</v>
      </c>
      <c r="B120" t="s">
        <v>5940</v>
      </c>
      <c r="C120" t="s">
        <v>5940</v>
      </c>
      <c r="D120">
        <v>63786152</v>
      </c>
      <c r="E120">
        <v>63590183</v>
      </c>
      <c r="F120">
        <v>67436214</v>
      </c>
      <c r="G120">
        <v>72976398</v>
      </c>
      <c r="H120">
        <v>74217828</v>
      </c>
      <c r="I120" t="s">
        <v>5940</v>
      </c>
      <c r="J120" t="s">
        <v>5940</v>
      </c>
      <c r="K120" s="2">
        <f t="shared" si="9"/>
        <v>68401355</v>
      </c>
      <c r="L120" s="2">
        <f t="shared" si="10"/>
        <v>67436214</v>
      </c>
      <c r="M120" s="2">
        <f>SUMIFS(Faktúry!$G:$G,Faktúry!$F:$F,TržbyVýnosyFiriem!$A120,Faktúry!$B:$B,TržbyVýnosyFiriem!$M$2)</f>
        <v>69118.12999999999</v>
      </c>
      <c r="N120" s="2">
        <f>SUMIFS(Faktúry!$G:$G,Faktúry!$F:$F,TržbyVýnosyFiriem!$A120,Faktúry!$B:$B,TržbyVýnosyFiriem!$N$2)</f>
        <v>36931</v>
      </c>
      <c r="O120" s="2">
        <f>SUMIFS(Faktúry!$G:$G,Faktúry!$F:$F,TržbyVýnosyFiriem!$A120,Faktúry!$B:$B,TržbyVýnosyFiriem!$O$2)</f>
        <v>0</v>
      </c>
      <c r="P120" s="2">
        <f>SUMIFS(Faktúry!$G:$G,Faktúry!$F:$F,TržbyVýnosyFiriem!$A120,Faktúry!$B:$B,TržbyVýnosyFiriem!$P$2)</f>
        <v>0</v>
      </c>
      <c r="Q120" s="2">
        <f t="shared" si="11"/>
        <v>106049.12999999999</v>
      </c>
      <c r="R120" s="1">
        <f t="shared" si="12"/>
        <v>1.5503951639554508E-3</v>
      </c>
      <c r="S120" s="1">
        <f t="shared" si="13"/>
        <v>1.5725842794199567E-3</v>
      </c>
      <c r="T120" s="12">
        <f t="shared" si="14"/>
        <v>9.3128742598072242E-4</v>
      </c>
      <c r="U120" s="12" t="str">
        <f t="shared" si="15"/>
        <v>-</v>
      </c>
      <c r="V120" s="12" t="str">
        <f t="shared" si="16"/>
        <v>-</v>
      </c>
    </row>
    <row r="121" spans="1:22" x14ac:dyDescent="0.3">
      <c r="A121" s="4">
        <v>35827521</v>
      </c>
      <c r="B121" t="s">
        <v>5940</v>
      </c>
      <c r="C121" t="s">
        <v>5940</v>
      </c>
      <c r="D121" t="s">
        <v>5940</v>
      </c>
      <c r="E121">
        <v>181968</v>
      </c>
      <c r="F121">
        <v>170704</v>
      </c>
      <c r="G121">
        <v>170929</v>
      </c>
      <c r="H121">
        <v>174828</v>
      </c>
      <c r="I121">
        <v>167942</v>
      </c>
      <c r="J121" t="s">
        <v>5940</v>
      </c>
      <c r="K121" s="2">
        <f t="shared" si="9"/>
        <v>173274.2</v>
      </c>
      <c r="L121" s="2">
        <f t="shared" si="10"/>
        <v>170929</v>
      </c>
      <c r="M121" s="2">
        <f>SUMIFS(Faktúry!$G:$G,Faktúry!$F:$F,TržbyVýnosyFiriem!$A121,Faktúry!$B:$B,TržbyVýnosyFiriem!$M$2)</f>
        <v>5270.4000000000005</v>
      </c>
      <c r="N121" s="2">
        <f>SUMIFS(Faktúry!$G:$G,Faktúry!$F:$F,TržbyVýnosyFiriem!$A121,Faktúry!$B:$B,TržbyVýnosyFiriem!$N$2)</f>
        <v>5270.4000000000005</v>
      </c>
      <c r="O121" s="2">
        <f>SUMIFS(Faktúry!$G:$G,Faktúry!$F:$F,TržbyVýnosyFiriem!$A121,Faktúry!$B:$B,TržbyVýnosyFiriem!$O$2)</f>
        <v>5270.4000000000005</v>
      </c>
      <c r="P121" s="2">
        <f>SUMIFS(Faktúry!$G:$G,Faktúry!$F:$F,TržbyVýnosyFiriem!$A121,Faktúry!$B:$B,TržbyVýnosyFiriem!$P$2)</f>
        <v>0</v>
      </c>
      <c r="Q121" s="2">
        <f t="shared" si="11"/>
        <v>15811.2</v>
      </c>
      <c r="R121" s="1">
        <f t="shared" si="12"/>
        <v>9.1249591687625739E-2</v>
      </c>
      <c r="S121" s="1">
        <f t="shared" si="13"/>
        <v>9.2501564977271272E-2</v>
      </c>
      <c r="T121" s="12">
        <f t="shared" si="14"/>
        <v>3.0146200837394471E-2</v>
      </c>
      <c r="U121" s="12">
        <f t="shared" si="15"/>
        <v>3.1382262924104752E-2</v>
      </c>
      <c r="V121" s="12" t="str">
        <f t="shared" si="16"/>
        <v>-</v>
      </c>
    </row>
    <row r="122" spans="1:22" x14ac:dyDescent="0.3">
      <c r="A122" s="4">
        <v>35828064</v>
      </c>
      <c r="B122" t="s">
        <v>5940</v>
      </c>
      <c r="C122">
        <v>2980288</v>
      </c>
      <c r="D122">
        <v>3265379</v>
      </c>
      <c r="E122">
        <v>3117706</v>
      </c>
      <c r="F122">
        <v>3447095</v>
      </c>
      <c r="G122">
        <v>2427608</v>
      </c>
      <c r="H122" t="s">
        <v>5940</v>
      </c>
      <c r="I122" t="s">
        <v>5940</v>
      </c>
      <c r="J122" t="s">
        <v>5940</v>
      </c>
      <c r="K122" s="2">
        <f t="shared" si="9"/>
        <v>3047615.2</v>
      </c>
      <c r="L122" s="2">
        <f t="shared" si="10"/>
        <v>3117706</v>
      </c>
      <c r="M122" s="2">
        <f>SUMIFS(Faktúry!$G:$G,Faktúry!$F:$F,TržbyVýnosyFiriem!$A122,Faktúry!$B:$B,TržbyVýnosyFiriem!$M$2)</f>
        <v>72591.72</v>
      </c>
      <c r="N122" s="2">
        <f>SUMIFS(Faktúry!$G:$G,Faktúry!$F:$F,TržbyVýnosyFiriem!$A122,Faktúry!$B:$B,TržbyVýnosyFiriem!$N$2)</f>
        <v>0</v>
      </c>
      <c r="O122" s="2">
        <f>SUMIFS(Faktúry!$G:$G,Faktúry!$F:$F,TržbyVýnosyFiriem!$A122,Faktúry!$B:$B,TržbyVýnosyFiriem!$O$2)</f>
        <v>0</v>
      </c>
      <c r="P122" s="2">
        <f>SUMIFS(Faktúry!$G:$G,Faktúry!$F:$F,TržbyVýnosyFiriem!$A122,Faktúry!$B:$B,TržbyVýnosyFiriem!$P$2)</f>
        <v>0</v>
      </c>
      <c r="Q122" s="2">
        <f t="shared" si="11"/>
        <v>72591.72</v>
      </c>
      <c r="R122" s="1">
        <f t="shared" si="12"/>
        <v>2.3819188196725096E-2</v>
      </c>
      <c r="S122" s="1">
        <f t="shared" si="13"/>
        <v>2.3283696410116926E-2</v>
      </c>
      <c r="T122" s="12" t="str">
        <f t="shared" si="14"/>
        <v>-</v>
      </c>
      <c r="U122" s="12" t="str">
        <f t="shared" si="15"/>
        <v>-</v>
      </c>
      <c r="V122" s="12" t="str">
        <f t="shared" si="16"/>
        <v>-</v>
      </c>
    </row>
    <row r="123" spans="1:22" x14ac:dyDescent="0.3">
      <c r="A123" s="4">
        <v>35842474</v>
      </c>
      <c r="B123" t="s">
        <v>5940</v>
      </c>
      <c r="C123" t="s">
        <v>5940</v>
      </c>
      <c r="D123" t="s">
        <v>5940</v>
      </c>
      <c r="E123">
        <v>55057</v>
      </c>
      <c r="F123">
        <v>56919</v>
      </c>
      <c r="G123">
        <v>65351</v>
      </c>
      <c r="H123">
        <v>75752</v>
      </c>
      <c r="I123">
        <v>85225</v>
      </c>
      <c r="J123" t="s">
        <v>5940</v>
      </c>
      <c r="K123" s="2">
        <f t="shared" si="9"/>
        <v>67660.800000000003</v>
      </c>
      <c r="L123" s="2">
        <f t="shared" si="10"/>
        <v>65351</v>
      </c>
      <c r="M123" s="2">
        <f>SUMIFS(Faktúry!$G:$G,Faktúry!$F:$F,TržbyVýnosyFiriem!$A123,Faktúry!$B:$B,TržbyVýnosyFiriem!$M$2)</f>
        <v>0</v>
      </c>
      <c r="N123" s="2">
        <f>SUMIFS(Faktúry!$G:$G,Faktúry!$F:$F,TržbyVýnosyFiriem!$A123,Faktúry!$B:$B,TržbyVýnosyFiriem!$N$2)</f>
        <v>0</v>
      </c>
      <c r="O123" s="2">
        <f>SUMIFS(Faktúry!$G:$G,Faktúry!$F:$F,TržbyVýnosyFiriem!$A123,Faktúry!$B:$B,TržbyVýnosyFiriem!$O$2)</f>
        <v>7740</v>
      </c>
      <c r="P123" s="2">
        <f>SUMIFS(Faktúry!$G:$G,Faktúry!$F:$F,TržbyVýnosyFiriem!$A123,Faktúry!$B:$B,TržbyVýnosyFiriem!$P$2)</f>
        <v>0</v>
      </c>
      <c r="Q123" s="2">
        <f t="shared" si="11"/>
        <v>7740</v>
      </c>
      <c r="R123" s="1">
        <f t="shared" si="12"/>
        <v>0.11439415437003404</v>
      </c>
      <c r="S123" s="1">
        <f t="shared" si="13"/>
        <v>0.11843736132576395</v>
      </c>
      <c r="T123" s="12">
        <f t="shared" si="14"/>
        <v>0</v>
      </c>
      <c r="U123" s="12">
        <f t="shared" si="15"/>
        <v>0</v>
      </c>
      <c r="V123" s="12" t="str">
        <f t="shared" si="16"/>
        <v>-</v>
      </c>
    </row>
    <row r="124" spans="1:22" x14ac:dyDescent="0.3">
      <c r="A124" s="4">
        <v>35844256</v>
      </c>
      <c r="B124" t="s">
        <v>5940</v>
      </c>
      <c r="C124" t="s">
        <v>5940</v>
      </c>
      <c r="D124">
        <v>1571617</v>
      </c>
      <c r="E124">
        <v>1607595</v>
      </c>
      <c r="F124">
        <v>1636547</v>
      </c>
      <c r="G124">
        <v>1636458</v>
      </c>
      <c r="H124">
        <v>1613026</v>
      </c>
      <c r="I124">
        <v>2286670</v>
      </c>
      <c r="J124" t="s">
        <v>5940</v>
      </c>
      <c r="K124" s="2">
        <f t="shared" si="9"/>
        <v>1725318.8333333333</v>
      </c>
      <c r="L124" s="2">
        <f t="shared" si="10"/>
        <v>1624742</v>
      </c>
      <c r="M124" s="2">
        <f>SUMIFS(Faktúry!$G:$G,Faktúry!$F:$F,TržbyVýnosyFiriem!$A124,Faktúry!$B:$B,TržbyVýnosyFiriem!$M$2)</f>
        <v>0</v>
      </c>
      <c r="N124" s="2">
        <f>SUMIFS(Faktúry!$G:$G,Faktúry!$F:$F,TržbyVýnosyFiriem!$A124,Faktúry!$B:$B,TržbyVýnosyFiriem!$N$2)</f>
        <v>82800</v>
      </c>
      <c r="O124" s="2">
        <f>SUMIFS(Faktúry!$G:$G,Faktúry!$F:$F,TržbyVýnosyFiriem!$A124,Faktúry!$B:$B,TržbyVýnosyFiriem!$O$2)</f>
        <v>0</v>
      </c>
      <c r="P124" s="2">
        <f>SUMIFS(Faktúry!$G:$G,Faktúry!$F:$F,TržbyVýnosyFiriem!$A124,Faktúry!$B:$B,TržbyVýnosyFiriem!$P$2)</f>
        <v>0</v>
      </c>
      <c r="Q124" s="2">
        <f t="shared" si="11"/>
        <v>82800</v>
      </c>
      <c r="R124" s="1">
        <f t="shared" si="12"/>
        <v>4.7991129755437477E-2</v>
      </c>
      <c r="S124" s="1">
        <f t="shared" si="13"/>
        <v>5.0961937341436364E-2</v>
      </c>
      <c r="T124" s="12">
        <f t="shared" si="14"/>
        <v>0</v>
      </c>
      <c r="U124" s="12">
        <f t="shared" si="15"/>
        <v>3.6209859752391028E-2</v>
      </c>
      <c r="V124" s="12" t="str">
        <f t="shared" si="16"/>
        <v>-</v>
      </c>
    </row>
    <row r="125" spans="1:22" x14ac:dyDescent="0.3">
      <c r="A125" s="4">
        <v>35845007</v>
      </c>
      <c r="B125" t="s">
        <v>5940</v>
      </c>
      <c r="C125" t="s">
        <v>5940</v>
      </c>
      <c r="D125" t="s">
        <v>5940</v>
      </c>
      <c r="E125">
        <v>5251795</v>
      </c>
      <c r="F125">
        <v>6014979</v>
      </c>
      <c r="G125">
        <v>6716477</v>
      </c>
      <c r="H125">
        <v>7435033</v>
      </c>
      <c r="I125">
        <v>9083928</v>
      </c>
      <c r="J125" t="s">
        <v>5940</v>
      </c>
      <c r="K125" s="2">
        <f t="shared" si="9"/>
        <v>6900442.4000000004</v>
      </c>
      <c r="L125" s="2">
        <f t="shared" si="10"/>
        <v>6716477</v>
      </c>
      <c r="M125" s="2">
        <f>SUMIFS(Faktúry!$G:$G,Faktúry!$F:$F,TržbyVýnosyFiriem!$A125,Faktúry!$B:$B,TržbyVýnosyFiriem!$M$2)</f>
        <v>3960</v>
      </c>
      <c r="N125" s="2">
        <f>SUMIFS(Faktúry!$G:$G,Faktúry!$F:$F,TržbyVýnosyFiriem!$A125,Faktúry!$B:$B,TržbyVýnosyFiriem!$N$2)</f>
        <v>3960</v>
      </c>
      <c r="O125" s="2">
        <f>SUMIFS(Faktúry!$G:$G,Faktúry!$F:$F,TržbyVýnosyFiriem!$A125,Faktúry!$B:$B,TržbyVýnosyFiriem!$O$2)</f>
        <v>4580.4000000000005</v>
      </c>
      <c r="P125" s="2">
        <f>SUMIFS(Faktúry!$G:$G,Faktúry!$F:$F,TržbyVýnosyFiriem!$A125,Faktúry!$B:$B,TržbyVýnosyFiriem!$P$2)</f>
        <v>0</v>
      </c>
      <c r="Q125" s="2">
        <f t="shared" si="11"/>
        <v>12500.400000000001</v>
      </c>
      <c r="R125" s="1">
        <f t="shared" si="12"/>
        <v>1.8115360255742444E-3</v>
      </c>
      <c r="S125" s="1">
        <f t="shared" si="13"/>
        <v>1.86115429264479E-3</v>
      </c>
      <c r="T125" s="12">
        <f t="shared" si="14"/>
        <v>5.3261364139204227E-4</v>
      </c>
      <c r="U125" s="12">
        <f t="shared" si="15"/>
        <v>4.359347630232208E-4</v>
      </c>
      <c r="V125" s="12" t="str">
        <f t="shared" si="16"/>
        <v>-</v>
      </c>
    </row>
    <row r="126" spans="1:22" x14ac:dyDescent="0.3">
      <c r="A126" s="4">
        <v>35849436</v>
      </c>
      <c r="B126" t="s">
        <v>5940</v>
      </c>
      <c r="C126" t="s">
        <v>5940</v>
      </c>
      <c r="D126" t="s">
        <v>5940</v>
      </c>
      <c r="E126">
        <v>107173890</v>
      </c>
      <c r="F126">
        <v>117130418</v>
      </c>
      <c r="G126">
        <v>114738632</v>
      </c>
      <c r="H126">
        <v>114106181</v>
      </c>
      <c r="I126">
        <v>130628667</v>
      </c>
      <c r="J126" t="s">
        <v>5940</v>
      </c>
      <c r="K126" s="2">
        <f t="shared" si="9"/>
        <v>116755557.59999999</v>
      </c>
      <c r="L126" s="2">
        <f t="shared" si="10"/>
        <v>114738632</v>
      </c>
      <c r="M126" s="2">
        <f>SUMIFS(Faktúry!$G:$G,Faktúry!$F:$F,TržbyVýnosyFiriem!$A126,Faktúry!$B:$B,TržbyVýnosyFiriem!$M$2)</f>
        <v>2595.46</v>
      </c>
      <c r="N126" s="2">
        <f>SUMIFS(Faktúry!$G:$G,Faktúry!$F:$F,TržbyVýnosyFiriem!$A126,Faktúry!$B:$B,TržbyVýnosyFiriem!$N$2)</f>
        <v>6989.0400000000009</v>
      </c>
      <c r="O126" s="2">
        <f>SUMIFS(Faktúry!$G:$G,Faktúry!$F:$F,TržbyVýnosyFiriem!$A126,Faktúry!$B:$B,TržbyVýnosyFiriem!$O$2)</f>
        <v>0</v>
      </c>
      <c r="P126" s="2">
        <f>SUMIFS(Faktúry!$G:$G,Faktúry!$F:$F,TržbyVýnosyFiriem!$A126,Faktúry!$B:$B,TržbyVýnosyFiriem!$P$2)</f>
        <v>0</v>
      </c>
      <c r="Q126" s="2">
        <f t="shared" si="11"/>
        <v>9584.5</v>
      </c>
      <c r="R126" s="1">
        <f t="shared" si="12"/>
        <v>8.2090310705689267E-5</v>
      </c>
      <c r="S126" s="1">
        <f t="shared" si="13"/>
        <v>8.3533329907576384E-5</v>
      </c>
      <c r="T126" s="12">
        <f t="shared" si="14"/>
        <v>2.2746007072132229E-5</v>
      </c>
      <c r="U126" s="12">
        <f t="shared" si="15"/>
        <v>5.350311046196315E-5</v>
      </c>
      <c r="V126" s="12" t="str">
        <f t="shared" si="16"/>
        <v>-</v>
      </c>
    </row>
    <row r="127" spans="1:22" x14ac:dyDescent="0.3">
      <c r="A127" s="4">
        <v>35850370</v>
      </c>
      <c r="B127" t="s">
        <v>5940</v>
      </c>
      <c r="C127" t="s">
        <v>5940</v>
      </c>
      <c r="D127" t="s">
        <v>5940</v>
      </c>
      <c r="E127">
        <v>91649447</v>
      </c>
      <c r="F127">
        <v>91568313</v>
      </c>
      <c r="G127">
        <v>95010847</v>
      </c>
      <c r="H127">
        <v>97066596</v>
      </c>
      <c r="I127">
        <v>98954105</v>
      </c>
      <c r="J127" t="s">
        <v>5940</v>
      </c>
      <c r="K127" s="2">
        <f t="shared" si="9"/>
        <v>94849861.599999994</v>
      </c>
      <c r="L127" s="2">
        <f t="shared" si="10"/>
        <v>95010847</v>
      </c>
      <c r="M127" s="2">
        <f>SUMIFS(Faktúry!$G:$G,Faktúry!$F:$F,TržbyVýnosyFiriem!$A127,Faktúry!$B:$B,TržbyVýnosyFiriem!$M$2)</f>
        <v>400989.99000000005</v>
      </c>
      <c r="N127" s="2">
        <f>SUMIFS(Faktúry!$G:$G,Faktúry!$F:$F,TržbyVýnosyFiriem!$A127,Faktúry!$B:$B,TržbyVýnosyFiriem!$N$2)</f>
        <v>384661.76000000007</v>
      </c>
      <c r="O127" s="2">
        <f>SUMIFS(Faktúry!$G:$G,Faktúry!$F:$F,TržbyVýnosyFiriem!$A127,Faktúry!$B:$B,TržbyVýnosyFiriem!$O$2)</f>
        <v>481615.06000000035</v>
      </c>
      <c r="P127" s="2">
        <f>SUMIFS(Faktúry!$G:$G,Faktúry!$F:$F,TržbyVýnosyFiriem!$A127,Faktúry!$B:$B,TržbyVýnosyFiriem!$P$2)</f>
        <v>414.94</v>
      </c>
      <c r="Q127" s="2">
        <f t="shared" si="11"/>
        <v>1267681.7500000005</v>
      </c>
      <c r="R127" s="1">
        <f t="shared" si="12"/>
        <v>1.3365140745761516E-2</v>
      </c>
      <c r="S127" s="1">
        <f t="shared" si="13"/>
        <v>1.3342494989019522E-2</v>
      </c>
      <c r="T127" s="12">
        <f t="shared" si="14"/>
        <v>4.1310812011992265E-3</v>
      </c>
      <c r="U127" s="12">
        <f t="shared" si="15"/>
        <v>3.887274408676629E-3</v>
      </c>
      <c r="V127" s="12" t="str">
        <f t="shared" si="16"/>
        <v>-</v>
      </c>
    </row>
    <row r="128" spans="1:22" x14ac:dyDescent="0.3">
      <c r="A128" s="4">
        <v>35851457</v>
      </c>
      <c r="B128" t="s">
        <v>5940</v>
      </c>
      <c r="C128" t="s">
        <v>5940</v>
      </c>
      <c r="D128" t="s">
        <v>5940</v>
      </c>
      <c r="E128">
        <v>24290</v>
      </c>
      <c r="F128">
        <v>47426</v>
      </c>
      <c r="G128">
        <v>27179</v>
      </c>
      <c r="H128">
        <v>49756</v>
      </c>
      <c r="I128">
        <v>36832</v>
      </c>
      <c r="J128" t="s">
        <v>5940</v>
      </c>
      <c r="K128" s="2">
        <f t="shared" si="9"/>
        <v>37096.6</v>
      </c>
      <c r="L128" s="2">
        <f t="shared" si="10"/>
        <v>36832</v>
      </c>
      <c r="M128" s="2">
        <f>SUMIFS(Faktúry!$G:$G,Faktúry!$F:$F,TržbyVýnosyFiriem!$A128,Faktúry!$B:$B,TržbyVýnosyFiriem!$M$2)</f>
        <v>3897.5</v>
      </c>
      <c r="N128" s="2">
        <f>SUMIFS(Faktúry!$G:$G,Faktúry!$F:$F,TržbyVýnosyFiriem!$A128,Faktúry!$B:$B,TržbyVýnosyFiriem!$N$2)</f>
        <v>771</v>
      </c>
      <c r="O128" s="2">
        <f>SUMIFS(Faktúry!$G:$G,Faktúry!$F:$F,TržbyVýnosyFiriem!$A128,Faktúry!$B:$B,TržbyVýnosyFiriem!$O$2)</f>
        <v>4529</v>
      </c>
      <c r="P128" s="2">
        <f>SUMIFS(Faktúry!$G:$G,Faktúry!$F:$F,TržbyVýnosyFiriem!$A128,Faktúry!$B:$B,TržbyVýnosyFiriem!$P$2)</f>
        <v>0</v>
      </c>
      <c r="Q128" s="2">
        <f t="shared" si="11"/>
        <v>9197.5</v>
      </c>
      <c r="R128" s="1">
        <f t="shared" si="12"/>
        <v>0.24793377290641191</v>
      </c>
      <c r="S128" s="1">
        <f t="shared" si="13"/>
        <v>0.24971492180712423</v>
      </c>
      <c r="T128" s="12">
        <f t="shared" si="14"/>
        <v>7.8332261435806738E-2</v>
      </c>
      <c r="U128" s="12">
        <f t="shared" si="15"/>
        <v>2.0932884448305822E-2</v>
      </c>
      <c r="V128" s="12" t="str">
        <f t="shared" si="16"/>
        <v>-</v>
      </c>
    </row>
    <row r="129" spans="1:23" x14ac:dyDescent="0.3">
      <c r="A129" s="4">
        <v>35852658</v>
      </c>
      <c r="B129" t="s">
        <v>5940</v>
      </c>
      <c r="C129" t="s">
        <v>5940</v>
      </c>
      <c r="D129" t="s">
        <v>5940</v>
      </c>
      <c r="E129">
        <v>923630</v>
      </c>
      <c r="F129">
        <v>985515</v>
      </c>
      <c r="G129">
        <v>814392</v>
      </c>
      <c r="H129">
        <v>1040341</v>
      </c>
      <c r="I129">
        <v>803554</v>
      </c>
      <c r="J129" t="s">
        <v>5940</v>
      </c>
      <c r="K129" s="2">
        <f t="shared" si="9"/>
        <v>913486.4</v>
      </c>
      <c r="L129" s="2">
        <f t="shared" si="10"/>
        <v>923630</v>
      </c>
      <c r="M129" s="2">
        <f>SUMIFS(Faktúry!$G:$G,Faktúry!$F:$F,TržbyVýnosyFiriem!$A129,Faktúry!$B:$B,TržbyVýnosyFiriem!$M$2)</f>
        <v>0</v>
      </c>
      <c r="N129" s="2">
        <f>SUMIFS(Faktúry!$G:$G,Faktúry!$F:$F,TržbyVýnosyFiriem!$A129,Faktúry!$B:$B,TržbyVýnosyFiriem!$N$2)</f>
        <v>255.42</v>
      </c>
      <c r="O129" s="2">
        <f>SUMIFS(Faktúry!$G:$G,Faktúry!$F:$F,TržbyVýnosyFiriem!$A129,Faktúry!$B:$B,TržbyVýnosyFiriem!$O$2)</f>
        <v>0</v>
      </c>
      <c r="P129" s="2">
        <f>SUMIFS(Faktúry!$G:$G,Faktúry!$F:$F,TržbyVýnosyFiriem!$A129,Faktúry!$B:$B,TržbyVýnosyFiriem!$P$2)</f>
        <v>0</v>
      </c>
      <c r="Q129" s="2">
        <f t="shared" si="11"/>
        <v>255.42</v>
      </c>
      <c r="R129" s="1">
        <f t="shared" si="12"/>
        <v>2.796100741072883E-4</v>
      </c>
      <c r="S129" s="1">
        <f t="shared" si="13"/>
        <v>2.765393068653032E-4</v>
      </c>
      <c r="T129" s="12">
        <f t="shared" si="14"/>
        <v>0</v>
      </c>
      <c r="U129" s="12">
        <f t="shared" si="15"/>
        <v>3.1786289409299189E-4</v>
      </c>
      <c r="V129" s="12" t="str">
        <f t="shared" si="16"/>
        <v>-</v>
      </c>
    </row>
    <row r="130" spans="1:23" x14ac:dyDescent="0.3">
      <c r="A130" s="4">
        <v>35859318</v>
      </c>
      <c r="B130" t="s">
        <v>5940</v>
      </c>
      <c r="C130" t="s">
        <v>5940</v>
      </c>
      <c r="D130" t="s">
        <v>5940</v>
      </c>
      <c r="E130">
        <v>966528</v>
      </c>
      <c r="F130">
        <v>446112</v>
      </c>
      <c r="G130">
        <v>334423</v>
      </c>
      <c r="H130">
        <v>166477</v>
      </c>
      <c r="I130">
        <v>123413</v>
      </c>
      <c r="J130" t="s">
        <v>5940</v>
      </c>
      <c r="K130" s="2">
        <f t="shared" si="9"/>
        <v>407390.6</v>
      </c>
      <c r="L130" s="2">
        <f t="shared" si="10"/>
        <v>334423</v>
      </c>
      <c r="M130" s="2">
        <f>SUMIFS(Faktúry!$G:$G,Faktúry!$F:$F,TržbyVýnosyFiriem!$A130,Faktúry!$B:$B,TržbyVýnosyFiriem!$M$2)</f>
        <v>1023.54</v>
      </c>
      <c r="N130" s="2">
        <f>SUMIFS(Faktúry!$G:$G,Faktúry!$F:$F,TržbyVýnosyFiriem!$A130,Faktúry!$B:$B,TržbyVýnosyFiriem!$N$2)</f>
        <v>0</v>
      </c>
      <c r="O130" s="2">
        <f>SUMIFS(Faktúry!$G:$G,Faktúry!$F:$F,TržbyVýnosyFiriem!$A130,Faktúry!$B:$B,TržbyVýnosyFiriem!$O$2)</f>
        <v>0</v>
      </c>
      <c r="P130" s="2">
        <f>SUMIFS(Faktúry!$G:$G,Faktúry!$F:$F,TržbyVýnosyFiriem!$A130,Faktúry!$B:$B,TržbyVýnosyFiriem!$P$2)</f>
        <v>0</v>
      </c>
      <c r="Q130" s="2">
        <f t="shared" si="11"/>
        <v>1023.54</v>
      </c>
      <c r="R130" s="1">
        <f t="shared" si="12"/>
        <v>2.5124291036661131E-3</v>
      </c>
      <c r="S130" s="1">
        <f t="shared" si="13"/>
        <v>3.0606148500551696E-3</v>
      </c>
      <c r="T130" s="12">
        <f t="shared" si="14"/>
        <v>6.1482366933570398E-3</v>
      </c>
      <c r="U130" s="12">
        <f t="shared" si="15"/>
        <v>0</v>
      </c>
      <c r="V130" s="12" t="str">
        <f t="shared" si="16"/>
        <v>-</v>
      </c>
    </row>
    <row r="131" spans="1:23" x14ac:dyDescent="0.3">
      <c r="A131" s="4">
        <v>35859911</v>
      </c>
      <c r="B131" t="s">
        <v>5940</v>
      </c>
      <c r="C131" t="s">
        <v>5940</v>
      </c>
      <c r="D131" t="s">
        <v>5940</v>
      </c>
      <c r="E131">
        <v>735743</v>
      </c>
      <c r="F131">
        <v>841229</v>
      </c>
      <c r="G131">
        <v>470274</v>
      </c>
      <c r="H131">
        <v>603064</v>
      </c>
      <c r="I131">
        <v>606309</v>
      </c>
      <c r="J131" t="s">
        <v>5940</v>
      </c>
      <c r="K131" s="2">
        <f t="shared" si="9"/>
        <v>651323.80000000005</v>
      </c>
      <c r="L131" s="2">
        <f t="shared" si="10"/>
        <v>606309</v>
      </c>
      <c r="M131" s="2">
        <f>SUMIFS(Faktúry!$G:$G,Faktúry!$F:$F,TržbyVýnosyFiriem!$A131,Faktúry!$B:$B,TržbyVýnosyFiriem!$M$2)</f>
        <v>0</v>
      </c>
      <c r="N131" s="2">
        <f>SUMIFS(Faktúry!$G:$G,Faktúry!$F:$F,TržbyVýnosyFiriem!$A131,Faktúry!$B:$B,TržbyVýnosyFiriem!$N$2)</f>
        <v>19177.2</v>
      </c>
      <c r="O131" s="2">
        <f>SUMIFS(Faktúry!$G:$G,Faktúry!$F:$F,TržbyVýnosyFiriem!$A131,Faktúry!$B:$B,TržbyVýnosyFiriem!$O$2)</f>
        <v>522</v>
      </c>
      <c r="P131" s="2">
        <f>SUMIFS(Faktúry!$G:$G,Faktúry!$F:$F,TržbyVýnosyFiriem!$A131,Faktúry!$B:$B,TržbyVýnosyFiriem!$P$2)</f>
        <v>0</v>
      </c>
      <c r="Q131" s="2">
        <f t="shared" si="11"/>
        <v>19699.2</v>
      </c>
      <c r="R131" s="1">
        <f t="shared" si="12"/>
        <v>3.0244864382354828E-2</v>
      </c>
      <c r="S131" s="1">
        <f t="shared" si="13"/>
        <v>3.2490363824386574E-2</v>
      </c>
      <c r="T131" s="12">
        <f t="shared" si="14"/>
        <v>0</v>
      </c>
      <c r="U131" s="12">
        <f t="shared" si="15"/>
        <v>3.1629416683572241E-2</v>
      </c>
      <c r="V131" s="12" t="str">
        <f t="shared" si="16"/>
        <v>-</v>
      </c>
    </row>
    <row r="132" spans="1:23" x14ac:dyDescent="0.3">
      <c r="A132" s="4">
        <v>35863455</v>
      </c>
      <c r="B132" t="s">
        <v>5940</v>
      </c>
      <c r="C132" t="s">
        <v>5940</v>
      </c>
      <c r="D132" t="s">
        <v>5940</v>
      </c>
      <c r="E132">
        <v>11500</v>
      </c>
      <c r="F132">
        <v>38500</v>
      </c>
      <c r="G132">
        <v>84600</v>
      </c>
      <c r="H132">
        <v>101090</v>
      </c>
      <c r="I132">
        <v>121741</v>
      </c>
      <c r="J132" t="s">
        <v>5940</v>
      </c>
      <c r="K132" s="2">
        <f t="shared" ref="K132:K195" si="17">AVERAGE(B132:J132)</f>
        <v>71486.2</v>
      </c>
      <c r="L132" s="2">
        <f t="shared" ref="L132:L195" si="18">MEDIAN(B132:I132)</f>
        <v>84600</v>
      </c>
      <c r="M132" s="2">
        <f>SUMIFS(Faktúry!$G:$G,Faktúry!$F:$F,TržbyVýnosyFiriem!$A132,Faktúry!$B:$B,TržbyVýnosyFiriem!$M$2)</f>
        <v>0</v>
      </c>
      <c r="N132" s="2">
        <f>SUMIFS(Faktúry!$G:$G,Faktúry!$F:$F,TržbyVýnosyFiriem!$A132,Faktúry!$B:$B,TržbyVýnosyFiriem!$N$2)</f>
        <v>0</v>
      </c>
      <c r="O132" s="2">
        <f>SUMIFS(Faktúry!$G:$G,Faktúry!$F:$F,TržbyVýnosyFiriem!$A132,Faktúry!$B:$B,TržbyVýnosyFiriem!$O$2)</f>
        <v>1200</v>
      </c>
      <c r="P132" s="2">
        <f>SUMIFS(Faktúry!$G:$G,Faktúry!$F:$F,TržbyVýnosyFiriem!$A132,Faktúry!$B:$B,TržbyVýnosyFiriem!$P$2)</f>
        <v>1560</v>
      </c>
      <c r="Q132" s="2">
        <f t="shared" ref="Q132:Q195" si="19">SUM(M132:P132)</f>
        <v>2760</v>
      </c>
      <c r="R132" s="1">
        <f t="shared" ref="R132:R195" si="20">Q132/K132</f>
        <v>3.8608850379513809E-2</v>
      </c>
      <c r="S132" s="1">
        <f t="shared" ref="S132:S195" si="21">Q132/L132</f>
        <v>3.2624113475177303E-2</v>
      </c>
      <c r="T132" s="12">
        <f t="shared" ref="T132:T195" si="22">IFERROR(M132/H132,"-")</f>
        <v>0</v>
      </c>
      <c r="U132" s="12">
        <f t="shared" ref="U132:U195" si="23">IFERROR(N132/I132,"-")</f>
        <v>0</v>
      </c>
      <c r="V132" s="12" t="str">
        <f t="shared" ref="V132:V195" si="24">IFERROR(O132/J132,"-")</f>
        <v>-</v>
      </c>
    </row>
    <row r="133" spans="1:23" x14ac:dyDescent="0.3">
      <c r="A133" s="4">
        <v>35867523</v>
      </c>
      <c r="B133" t="s">
        <v>5940</v>
      </c>
      <c r="C133" t="s">
        <v>5940</v>
      </c>
      <c r="D133" t="s">
        <v>5940</v>
      </c>
      <c r="E133">
        <v>2568988</v>
      </c>
      <c r="F133">
        <v>3298519</v>
      </c>
      <c r="G133">
        <v>3379202</v>
      </c>
      <c r="H133">
        <v>4355979</v>
      </c>
      <c r="I133">
        <v>5665902</v>
      </c>
      <c r="J133" t="s">
        <v>5940</v>
      </c>
      <c r="K133" s="2">
        <f t="shared" si="17"/>
        <v>3853718</v>
      </c>
      <c r="L133" s="2">
        <f t="shared" si="18"/>
        <v>3379202</v>
      </c>
      <c r="M133" s="2">
        <f>SUMIFS(Faktúry!$G:$G,Faktúry!$F:$F,TržbyVýnosyFiriem!$A133,Faktúry!$B:$B,TržbyVýnosyFiriem!$M$2)</f>
        <v>3852.98</v>
      </c>
      <c r="N133" s="2">
        <f>SUMIFS(Faktúry!$G:$G,Faktúry!$F:$F,TržbyVýnosyFiriem!$A133,Faktúry!$B:$B,TržbyVýnosyFiriem!$N$2)</f>
        <v>953.76</v>
      </c>
      <c r="O133" s="2">
        <f>SUMIFS(Faktúry!$G:$G,Faktúry!$F:$F,TržbyVýnosyFiriem!$A133,Faktúry!$B:$B,TržbyVýnosyFiriem!$O$2)</f>
        <v>8427.380000000001</v>
      </c>
      <c r="P133" s="2">
        <f>SUMIFS(Faktúry!$G:$G,Faktúry!$F:$F,TržbyVýnosyFiriem!$A133,Faktúry!$B:$B,TržbyVýnosyFiriem!$P$2)</f>
        <v>0</v>
      </c>
      <c r="Q133" s="2">
        <f t="shared" si="19"/>
        <v>13234.12</v>
      </c>
      <c r="R133" s="1">
        <f t="shared" si="20"/>
        <v>3.4341173900114125E-3</v>
      </c>
      <c r="S133" s="1">
        <f t="shared" si="21"/>
        <v>3.9163447464815662E-3</v>
      </c>
      <c r="T133" s="12">
        <f t="shared" si="22"/>
        <v>8.845267619517909E-4</v>
      </c>
      <c r="U133" s="12">
        <f t="shared" si="23"/>
        <v>1.6833330332928454E-4</v>
      </c>
      <c r="V133" s="12" t="str">
        <f t="shared" si="24"/>
        <v>-</v>
      </c>
    </row>
    <row r="134" spans="1:23" x14ac:dyDescent="0.3">
      <c r="A134" s="4">
        <v>35870150</v>
      </c>
      <c r="B134" t="s">
        <v>5940</v>
      </c>
      <c r="C134" t="s">
        <v>5940</v>
      </c>
      <c r="D134" t="s">
        <v>5940</v>
      </c>
      <c r="E134">
        <v>5272061</v>
      </c>
      <c r="F134">
        <v>8459539</v>
      </c>
      <c r="G134">
        <v>584374</v>
      </c>
      <c r="H134">
        <v>160601</v>
      </c>
      <c r="I134">
        <v>178142</v>
      </c>
      <c r="J134" t="s">
        <v>5940</v>
      </c>
      <c r="K134" s="2">
        <f t="shared" si="17"/>
        <v>2930943.4</v>
      </c>
      <c r="L134" s="2">
        <f t="shared" si="18"/>
        <v>584374</v>
      </c>
      <c r="M134" s="2">
        <f>SUMIFS(Faktúry!$G:$G,Faktúry!$F:$F,TržbyVýnosyFiriem!$A134,Faktúry!$B:$B,TržbyVýnosyFiriem!$M$2)</f>
        <v>7498.62</v>
      </c>
      <c r="N134" s="2">
        <f>SUMIFS(Faktúry!$G:$G,Faktúry!$F:$F,TržbyVýnosyFiriem!$A134,Faktúry!$B:$B,TržbyVýnosyFiriem!$N$2)</f>
        <v>2991.7400000000002</v>
      </c>
      <c r="O134" s="2">
        <f>SUMIFS(Faktúry!$G:$G,Faktúry!$F:$F,TržbyVýnosyFiriem!$A134,Faktúry!$B:$B,TržbyVýnosyFiriem!$O$2)</f>
        <v>12857.52</v>
      </c>
      <c r="P134" s="2">
        <f>SUMIFS(Faktúry!$G:$G,Faktúry!$F:$F,TržbyVýnosyFiriem!$A134,Faktúry!$B:$B,TržbyVýnosyFiriem!$P$2)</f>
        <v>0</v>
      </c>
      <c r="Q134" s="2">
        <f t="shared" si="19"/>
        <v>23347.88</v>
      </c>
      <c r="R134" s="1">
        <f t="shared" si="20"/>
        <v>7.9659948397502317E-3</v>
      </c>
      <c r="S134" s="1">
        <f t="shared" si="21"/>
        <v>3.9953659813749418E-2</v>
      </c>
      <c r="T134" s="12">
        <f t="shared" si="22"/>
        <v>4.6690991961444821E-2</v>
      </c>
      <c r="U134" s="12">
        <f t="shared" si="23"/>
        <v>1.6794130525086728E-2</v>
      </c>
      <c r="V134" s="12" t="str">
        <f t="shared" si="24"/>
        <v>-</v>
      </c>
    </row>
    <row r="135" spans="1:23" x14ac:dyDescent="0.3">
      <c r="A135" s="4">
        <v>35871113</v>
      </c>
      <c r="B135" t="s">
        <v>5940</v>
      </c>
      <c r="C135" t="s">
        <v>5940</v>
      </c>
      <c r="D135" t="s">
        <v>5940</v>
      </c>
      <c r="E135">
        <v>3545812</v>
      </c>
      <c r="F135">
        <v>2064031</v>
      </c>
      <c r="G135">
        <v>1677862</v>
      </c>
      <c r="H135">
        <v>1588782</v>
      </c>
      <c r="I135">
        <v>1493877</v>
      </c>
      <c r="J135" t="s">
        <v>5940</v>
      </c>
      <c r="K135" s="2">
        <f t="shared" si="17"/>
        <v>2074072.8</v>
      </c>
      <c r="L135" s="2">
        <f t="shared" si="18"/>
        <v>1677862</v>
      </c>
      <c r="M135" s="2">
        <f>SUMIFS(Faktúry!$G:$G,Faktúry!$F:$F,TržbyVýnosyFiriem!$A135,Faktúry!$B:$B,TržbyVýnosyFiriem!$M$2)</f>
        <v>6716.4</v>
      </c>
      <c r="N135" s="2">
        <f>SUMIFS(Faktúry!$G:$G,Faktúry!$F:$F,TržbyVýnosyFiriem!$A135,Faktúry!$B:$B,TržbyVýnosyFiriem!$N$2)</f>
        <v>4194</v>
      </c>
      <c r="O135" s="2">
        <f>SUMIFS(Faktúry!$G:$G,Faktúry!$F:$F,TržbyVýnosyFiriem!$A135,Faktúry!$B:$B,TržbyVýnosyFiriem!$O$2)</f>
        <v>1056</v>
      </c>
      <c r="P135" s="2">
        <f>SUMIFS(Faktúry!$G:$G,Faktúry!$F:$F,TržbyVýnosyFiriem!$A135,Faktúry!$B:$B,TržbyVýnosyFiriem!$P$2)</f>
        <v>0</v>
      </c>
      <c r="Q135" s="2">
        <f t="shared" si="19"/>
        <v>11966.4</v>
      </c>
      <c r="R135" s="1">
        <f t="shared" si="20"/>
        <v>5.7695178298466663E-3</v>
      </c>
      <c r="S135" s="1">
        <f t="shared" si="21"/>
        <v>7.1319333771192144E-3</v>
      </c>
      <c r="T135" s="12">
        <f t="shared" si="22"/>
        <v>4.2273892831112131E-3</v>
      </c>
      <c r="U135" s="12">
        <f t="shared" si="23"/>
        <v>2.8074600519319864E-3</v>
      </c>
      <c r="V135" s="12" t="str">
        <f t="shared" si="24"/>
        <v>-</v>
      </c>
    </row>
    <row r="136" spans="1:23" x14ac:dyDescent="0.3">
      <c r="A136" s="4">
        <v>35873612</v>
      </c>
      <c r="B136" t="s">
        <v>5940</v>
      </c>
      <c r="C136" t="s">
        <v>5940</v>
      </c>
      <c r="D136" t="s">
        <v>5940</v>
      </c>
      <c r="E136">
        <v>8664629</v>
      </c>
      <c r="F136">
        <v>5688508</v>
      </c>
      <c r="G136">
        <v>5722871</v>
      </c>
      <c r="H136">
        <v>6143587</v>
      </c>
      <c r="I136">
        <v>6072893</v>
      </c>
      <c r="J136" t="s">
        <v>5940</v>
      </c>
      <c r="K136" s="2">
        <f t="shared" si="17"/>
        <v>6458497.5999999996</v>
      </c>
      <c r="L136" s="2">
        <f t="shared" si="18"/>
        <v>6072893</v>
      </c>
      <c r="M136" s="2">
        <f>SUMIFS(Faktúry!$G:$G,Faktúry!$F:$F,TržbyVýnosyFiriem!$A136,Faktúry!$B:$B,TržbyVýnosyFiriem!$M$2)</f>
        <v>59257.37</v>
      </c>
      <c r="N136" s="2">
        <f>SUMIFS(Faktúry!$G:$G,Faktúry!$F:$F,TržbyVýnosyFiriem!$A136,Faktúry!$B:$B,TržbyVýnosyFiriem!$N$2)</f>
        <v>0</v>
      </c>
      <c r="O136" s="2">
        <f>SUMIFS(Faktúry!$G:$G,Faktúry!$F:$F,TržbyVýnosyFiriem!$A136,Faktúry!$B:$B,TržbyVýnosyFiriem!$O$2)</f>
        <v>0</v>
      </c>
      <c r="P136" s="2">
        <f>SUMIFS(Faktúry!$G:$G,Faktúry!$F:$F,TržbyVýnosyFiriem!$A136,Faktúry!$B:$B,TržbyVýnosyFiriem!$P$2)</f>
        <v>0</v>
      </c>
      <c r="Q136" s="2">
        <f t="shared" si="19"/>
        <v>59257.37</v>
      </c>
      <c r="R136" s="1">
        <f t="shared" si="20"/>
        <v>9.1751013424546304E-3</v>
      </c>
      <c r="S136" s="1">
        <f t="shared" si="21"/>
        <v>9.757683858418055E-3</v>
      </c>
      <c r="T136" s="12">
        <f t="shared" si="22"/>
        <v>9.6454025962357179E-3</v>
      </c>
      <c r="U136" s="12">
        <f t="shared" si="23"/>
        <v>0</v>
      </c>
      <c r="V136" s="12" t="str">
        <f t="shared" si="24"/>
        <v>-</v>
      </c>
    </row>
    <row r="137" spans="1:23" x14ac:dyDescent="0.3">
      <c r="A137" s="4">
        <v>35874686</v>
      </c>
      <c r="B137" t="s">
        <v>5940</v>
      </c>
      <c r="C137" t="s">
        <v>5940</v>
      </c>
      <c r="D137" t="s">
        <v>5940</v>
      </c>
      <c r="E137">
        <v>1271255</v>
      </c>
      <c r="F137">
        <v>1431344</v>
      </c>
      <c r="G137">
        <v>1161354</v>
      </c>
      <c r="H137">
        <v>1297984</v>
      </c>
      <c r="I137">
        <v>1573507</v>
      </c>
      <c r="J137" t="s">
        <v>5940</v>
      </c>
      <c r="K137" s="2">
        <f t="shared" si="17"/>
        <v>1347088.8</v>
      </c>
      <c r="L137" s="2">
        <f t="shared" si="18"/>
        <v>1297984</v>
      </c>
      <c r="M137" s="2">
        <f>SUMIFS(Faktúry!$G:$G,Faktúry!$F:$F,TržbyVýnosyFiriem!$A137,Faktúry!$B:$B,TržbyVýnosyFiriem!$M$2)</f>
        <v>1580237.28</v>
      </c>
      <c r="N137" s="2">
        <f>SUMIFS(Faktúry!$G:$G,Faktúry!$F:$F,TržbyVýnosyFiriem!$A137,Faktúry!$B:$B,TržbyVýnosyFiriem!$N$2)</f>
        <v>1565179.7100000002</v>
      </c>
      <c r="O137" s="2">
        <f>SUMIFS(Faktúry!$G:$G,Faktúry!$F:$F,TržbyVýnosyFiriem!$A137,Faktúry!$B:$B,TržbyVýnosyFiriem!$O$2)</f>
        <v>1642974.27</v>
      </c>
      <c r="P137" s="2">
        <f>SUMIFS(Faktúry!$G:$G,Faktúry!$F:$F,TržbyVýnosyFiriem!$A137,Faktúry!$B:$B,TržbyVýnosyFiriem!$P$2)</f>
        <v>260000</v>
      </c>
      <c r="Q137" s="2">
        <f t="shared" si="19"/>
        <v>5048391.26</v>
      </c>
      <c r="R137" s="1">
        <f t="shared" si="20"/>
        <v>3.7476306387522484</v>
      </c>
      <c r="S137" s="1">
        <f t="shared" si="21"/>
        <v>3.8894094688378282</v>
      </c>
      <c r="T137" s="12">
        <f t="shared" si="22"/>
        <v>1.2174551304176322</v>
      </c>
      <c r="U137" s="12">
        <f t="shared" si="23"/>
        <v>0.99470781509074968</v>
      </c>
      <c r="V137" s="12" t="str">
        <f t="shared" si="24"/>
        <v>-</v>
      </c>
      <c r="W137" t="s">
        <v>5959</v>
      </c>
    </row>
    <row r="138" spans="1:23" x14ac:dyDescent="0.3">
      <c r="A138" s="4">
        <v>35876956</v>
      </c>
      <c r="B138" t="s">
        <v>5940</v>
      </c>
      <c r="C138" t="s">
        <v>5940</v>
      </c>
      <c r="D138" t="s">
        <v>5940</v>
      </c>
      <c r="E138">
        <v>2724620</v>
      </c>
      <c r="F138">
        <v>3293983</v>
      </c>
      <c r="G138">
        <v>3940998</v>
      </c>
      <c r="H138">
        <v>4327809</v>
      </c>
      <c r="I138">
        <v>4569762</v>
      </c>
      <c r="J138" t="s">
        <v>5940</v>
      </c>
      <c r="K138" s="2">
        <f t="shared" si="17"/>
        <v>3771434.4</v>
      </c>
      <c r="L138" s="2">
        <f t="shared" si="18"/>
        <v>3940998</v>
      </c>
      <c r="M138" s="2">
        <f>SUMIFS(Faktúry!$G:$G,Faktúry!$F:$F,TržbyVýnosyFiriem!$A138,Faktúry!$B:$B,TržbyVýnosyFiriem!$M$2)</f>
        <v>485.47</v>
      </c>
      <c r="N138" s="2">
        <f>SUMIFS(Faktúry!$G:$G,Faktúry!$F:$F,TržbyVýnosyFiriem!$A138,Faktúry!$B:$B,TržbyVýnosyFiriem!$N$2)</f>
        <v>0</v>
      </c>
      <c r="O138" s="2">
        <f>SUMIFS(Faktúry!$G:$G,Faktúry!$F:$F,TržbyVýnosyFiriem!$A138,Faktúry!$B:$B,TržbyVýnosyFiriem!$O$2)</f>
        <v>0</v>
      </c>
      <c r="P138" s="2">
        <f>SUMIFS(Faktúry!$G:$G,Faktúry!$F:$F,TržbyVýnosyFiriem!$A138,Faktúry!$B:$B,TržbyVýnosyFiriem!$P$2)</f>
        <v>0</v>
      </c>
      <c r="Q138" s="2">
        <f t="shared" si="19"/>
        <v>485.47</v>
      </c>
      <c r="R138" s="1">
        <f t="shared" si="20"/>
        <v>1.2872290712520414E-4</v>
      </c>
      <c r="S138" s="1">
        <f t="shared" si="21"/>
        <v>1.2318453346081375E-4</v>
      </c>
      <c r="T138" s="12">
        <f t="shared" si="22"/>
        <v>1.1217454374719403E-4</v>
      </c>
      <c r="U138" s="12">
        <f t="shared" si="23"/>
        <v>0</v>
      </c>
      <c r="V138" s="12" t="str">
        <f t="shared" si="24"/>
        <v>-</v>
      </c>
    </row>
    <row r="139" spans="1:23" x14ac:dyDescent="0.3">
      <c r="A139" s="4">
        <v>35889781</v>
      </c>
      <c r="B139" t="s">
        <v>5940</v>
      </c>
      <c r="C139">
        <v>120252</v>
      </c>
      <c r="D139">
        <v>392230</v>
      </c>
      <c r="E139">
        <v>347586</v>
      </c>
      <c r="F139">
        <v>245465</v>
      </c>
      <c r="G139">
        <v>197173</v>
      </c>
      <c r="H139" t="s">
        <v>5940</v>
      </c>
      <c r="I139" t="s">
        <v>5940</v>
      </c>
      <c r="J139" t="s">
        <v>5940</v>
      </c>
      <c r="K139" s="2">
        <f t="shared" si="17"/>
        <v>260541.2</v>
      </c>
      <c r="L139" s="2">
        <f t="shared" si="18"/>
        <v>245465</v>
      </c>
      <c r="M139" s="2">
        <f>SUMIFS(Faktúry!$G:$G,Faktúry!$F:$F,TržbyVýnosyFiriem!$A139,Faktúry!$B:$B,TržbyVýnosyFiriem!$M$2)</f>
        <v>0</v>
      </c>
      <c r="N139" s="2">
        <f>SUMIFS(Faktúry!$G:$G,Faktúry!$F:$F,TržbyVýnosyFiriem!$A139,Faktúry!$B:$B,TržbyVýnosyFiriem!$N$2)</f>
        <v>2160</v>
      </c>
      <c r="O139" s="2">
        <f>SUMIFS(Faktúry!$G:$G,Faktúry!$F:$F,TržbyVýnosyFiriem!$A139,Faktúry!$B:$B,TržbyVýnosyFiriem!$O$2)</f>
        <v>3660</v>
      </c>
      <c r="P139" s="2">
        <f>SUMIFS(Faktúry!$G:$G,Faktúry!$F:$F,TržbyVýnosyFiriem!$A139,Faktúry!$B:$B,TržbyVýnosyFiriem!$P$2)</f>
        <v>0</v>
      </c>
      <c r="Q139" s="2">
        <f t="shared" si="19"/>
        <v>5820</v>
      </c>
      <c r="R139" s="1">
        <f t="shared" si="20"/>
        <v>2.2338117733394947E-2</v>
      </c>
      <c r="S139" s="1">
        <f t="shared" si="21"/>
        <v>2.3710101236428818E-2</v>
      </c>
      <c r="T139" s="12" t="str">
        <f t="shared" si="22"/>
        <v>-</v>
      </c>
      <c r="U139" s="12" t="str">
        <f t="shared" si="23"/>
        <v>-</v>
      </c>
      <c r="V139" s="12" t="str">
        <f t="shared" si="24"/>
        <v>-</v>
      </c>
    </row>
    <row r="140" spans="1:23" x14ac:dyDescent="0.3">
      <c r="A140" s="4">
        <v>35890991</v>
      </c>
      <c r="B140" t="s">
        <v>5940</v>
      </c>
      <c r="C140" t="s">
        <v>5940</v>
      </c>
      <c r="D140">
        <v>461039</v>
      </c>
      <c r="E140">
        <v>454670</v>
      </c>
      <c r="F140">
        <v>525249</v>
      </c>
      <c r="G140">
        <v>431460</v>
      </c>
      <c r="H140">
        <v>483627</v>
      </c>
      <c r="I140" t="s">
        <v>5940</v>
      </c>
      <c r="J140" t="s">
        <v>5940</v>
      </c>
      <c r="K140" s="2">
        <f t="shared" si="17"/>
        <v>471209</v>
      </c>
      <c r="L140" s="2">
        <f t="shared" si="18"/>
        <v>461039</v>
      </c>
      <c r="M140" s="2">
        <f>SUMIFS(Faktúry!$G:$G,Faktúry!$F:$F,TržbyVýnosyFiriem!$A140,Faktúry!$B:$B,TržbyVýnosyFiriem!$M$2)</f>
        <v>0</v>
      </c>
      <c r="N140" s="2">
        <f>SUMIFS(Faktúry!$G:$G,Faktúry!$F:$F,TržbyVýnosyFiriem!$A140,Faktúry!$B:$B,TržbyVýnosyFiriem!$N$2)</f>
        <v>0</v>
      </c>
      <c r="O140" s="2">
        <f>SUMIFS(Faktúry!$G:$G,Faktúry!$F:$F,TržbyVýnosyFiriem!$A140,Faktúry!$B:$B,TržbyVýnosyFiriem!$O$2)</f>
        <v>729</v>
      </c>
      <c r="P140" s="2">
        <f>SUMIFS(Faktúry!$G:$G,Faktúry!$F:$F,TržbyVýnosyFiriem!$A140,Faktúry!$B:$B,TržbyVýnosyFiriem!$P$2)</f>
        <v>0</v>
      </c>
      <c r="Q140" s="2">
        <f t="shared" si="19"/>
        <v>729</v>
      </c>
      <c r="R140" s="1">
        <f t="shared" si="20"/>
        <v>1.5470842025513095E-3</v>
      </c>
      <c r="S140" s="1">
        <f t="shared" si="21"/>
        <v>1.5812111339821577E-3</v>
      </c>
      <c r="T140" s="12">
        <f t="shared" si="22"/>
        <v>0</v>
      </c>
      <c r="U140" s="12" t="str">
        <f t="shared" si="23"/>
        <v>-</v>
      </c>
      <c r="V140" s="12" t="str">
        <f t="shared" si="24"/>
        <v>-</v>
      </c>
    </row>
    <row r="141" spans="1:23" x14ac:dyDescent="0.3">
      <c r="A141" s="4">
        <v>35891866</v>
      </c>
      <c r="B141" t="s">
        <v>5940</v>
      </c>
      <c r="C141" t="s">
        <v>5940</v>
      </c>
      <c r="D141" t="s">
        <v>5940</v>
      </c>
      <c r="E141">
        <v>6261266</v>
      </c>
      <c r="F141">
        <v>5720544</v>
      </c>
      <c r="G141">
        <v>5955751</v>
      </c>
      <c r="H141">
        <v>5518883</v>
      </c>
      <c r="I141">
        <v>6002203</v>
      </c>
      <c r="J141" t="s">
        <v>5940</v>
      </c>
      <c r="K141" s="2">
        <f t="shared" si="17"/>
        <v>5891729.4000000004</v>
      </c>
      <c r="L141" s="2">
        <f t="shared" si="18"/>
        <v>5955751</v>
      </c>
      <c r="M141" s="2">
        <f>SUMIFS(Faktúry!$G:$G,Faktúry!$F:$F,TržbyVýnosyFiriem!$A141,Faktúry!$B:$B,TržbyVýnosyFiriem!$M$2)</f>
        <v>24251.510000000002</v>
      </c>
      <c r="N141" s="2">
        <f>SUMIFS(Faktúry!$G:$G,Faktúry!$F:$F,TržbyVýnosyFiriem!$A141,Faktúry!$B:$B,TržbyVýnosyFiriem!$N$2)</f>
        <v>13659.099999999999</v>
      </c>
      <c r="O141" s="2">
        <f>SUMIFS(Faktúry!$G:$G,Faktúry!$F:$F,TržbyVýnosyFiriem!$A141,Faktúry!$B:$B,TržbyVýnosyFiriem!$O$2)</f>
        <v>12609</v>
      </c>
      <c r="P141" s="2">
        <f>SUMIFS(Faktúry!$G:$G,Faktúry!$F:$F,TržbyVýnosyFiriem!$A141,Faktúry!$B:$B,TržbyVýnosyFiriem!$P$2)</f>
        <v>3214.2</v>
      </c>
      <c r="Q141" s="2">
        <f t="shared" si="19"/>
        <v>53733.81</v>
      </c>
      <c r="R141" s="1">
        <f t="shared" si="20"/>
        <v>9.120210103335703E-3</v>
      </c>
      <c r="S141" s="1">
        <f t="shared" si="21"/>
        <v>9.02217201491466E-3</v>
      </c>
      <c r="T141" s="12">
        <f t="shared" si="22"/>
        <v>4.3942786973378495E-3</v>
      </c>
      <c r="U141" s="12">
        <f t="shared" si="23"/>
        <v>2.2756811124182235E-3</v>
      </c>
      <c r="V141" s="12" t="str">
        <f t="shared" si="24"/>
        <v>-</v>
      </c>
    </row>
    <row r="142" spans="1:23" x14ac:dyDescent="0.3">
      <c r="A142" s="4">
        <v>35897619</v>
      </c>
      <c r="B142" t="s">
        <v>5940</v>
      </c>
      <c r="C142" t="s">
        <v>5940</v>
      </c>
      <c r="D142" t="s">
        <v>5940</v>
      </c>
      <c r="E142">
        <v>5096548</v>
      </c>
      <c r="F142">
        <v>5762491</v>
      </c>
      <c r="G142">
        <v>7609844</v>
      </c>
      <c r="H142">
        <v>13367439</v>
      </c>
      <c r="I142">
        <v>11882253</v>
      </c>
      <c r="J142" t="s">
        <v>5940</v>
      </c>
      <c r="K142" s="2">
        <f t="shared" si="17"/>
        <v>8743715</v>
      </c>
      <c r="L142" s="2">
        <f t="shared" si="18"/>
        <v>7609844</v>
      </c>
      <c r="M142" s="2">
        <f>SUMIFS(Faktúry!$G:$G,Faktúry!$F:$F,TržbyVýnosyFiriem!$A142,Faktúry!$B:$B,TržbyVýnosyFiriem!$M$2)</f>
        <v>8300</v>
      </c>
      <c r="N142" s="2">
        <f>SUMIFS(Faktúry!$G:$G,Faktúry!$F:$F,TržbyVýnosyFiriem!$A142,Faktúry!$B:$B,TržbyVýnosyFiriem!$N$2)</f>
        <v>0</v>
      </c>
      <c r="O142" s="2">
        <f>SUMIFS(Faktúry!$G:$G,Faktúry!$F:$F,TržbyVýnosyFiriem!$A142,Faktúry!$B:$B,TržbyVýnosyFiriem!$O$2)</f>
        <v>0</v>
      </c>
      <c r="P142" s="2">
        <f>SUMIFS(Faktúry!$G:$G,Faktúry!$F:$F,TržbyVýnosyFiriem!$A142,Faktúry!$B:$B,TržbyVýnosyFiriem!$P$2)</f>
        <v>0</v>
      </c>
      <c r="Q142" s="2">
        <f t="shared" si="19"/>
        <v>8300</v>
      </c>
      <c r="R142" s="1">
        <f t="shared" si="20"/>
        <v>9.4925326362993304E-4</v>
      </c>
      <c r="S142" s="1">
        <f t="shared" si="21"/>
        <v>1.0906925293080909E-3</v>
      </c>
      <c r="T142" s="12">
        <f t="shared" si="22"/>
        <v>6.2091175430087993E-4</v>
      </c>
      <c r="U142" s="12">
        <f t="shared" si="23"/>
        <v>0</v>
      </c>
      <c r="V142" s="12" t="str">
        <f t="shared" si="24"/>
        <v>-</v>
      </c>
    </row>
    <row r="143" spans="1:23" x14ac:dyDescent="0.3">
      <c r="A143" s="4">
        <v>35900831</v>
      </c>
      <c r="B143" t="s">
        <v>5940</v>
      </c>
      <c r="C143" t="s">
        <v>5940</v>
      </c>
      <c r="D143" t="s">
        <v>5940</v>
      </c>
      <c r="E143">
        <v>299920</v>
      </c>
      <c r="F143">
        <v>253280</v>
      </c>
      <c r="G143">
        <v>105187</v>
      </c>
      <c r="H143">
        <v>149525</v>
      </c>
      <c r="I143">
        <v>180883</v>
      </c>
      <c r="J143" t="s">
        <v>5940</v>
      </c>
      <c r="K143" s="2">
        <f t="shared" si="17"/>
        <v>197759</v>
      </c>
      <c r="L143" s="2">
        <f t="shared" si="18"/>
        <v>180883</v>
      </c>
      <c r="M143" s="2">
        <f>SUMIFS(Faktúry!$G:$G,Faktúry!$F:$F,TržbyVýnosyFiriem!$A143,Faktúry!$B:$B,TržbyVýnosyFiriem!$M$2)</f>
        <v>0</v>
      </c>
      <c r="N143" s="2">
        <f>SUMIFS(Faktúry!$G:$G,Faktúry!$F:$F,TržbyVýnosyFiriem!$A143,Faktúry!$B:$B,TržbyVýnosyFiriem!$N$2)</f>
        <v>267</v>
      </c>
      <c r="O143" s="2">
        <f>SUMIFS(Faktúry!$G:$G,Faktúry!$F:$F,TržbyVýnosyFiriem!$A143,Faktúry!$B:$B,TržbyVýnosyFiriem!$O$2)</f>
        <v>403</v>
      </c>
      <c r="P143" s="2">
        <f>SUMIFS(Faktúry!$G:$G,Faktúry!$F:$F,TržbyVýnosyFiriem!$A143,Faktúry!$B:$B,TržbyVýnosyFiriem!$P$2)</f>
        <v>0</v>
      </c>
      <c r="Q143" s="2">
        <f t="shared" si="19"/>
        <v>670</v>
      </c>
      <c r="R143" s="1">
        <f t="shared" si="20"/>
        <v>3.3879621155042247E-3</v>
      </c>
      <c r="S143" s="1">
        <f t="shared" si="21"/>
        <v>3.7040517903838394E-3</v>
      </c>
      <c r="T143" s="12">
        <f t="shared" si="22"/>
        <v>0</v>
      </c>
      <c r="U143" s="12">
        <f t="shared" si="23"/>
        <v>1.4760922806455001E-3</v>
      </c>
      <c r="V143" s="12" t="str">
        <f t="shared" si="24"/>
        <v>-</v>
      </c>
    </row>
    <row r="144" spans="1:23" x14ac:dyDescent="0.3">
      <c r="A144" s="4">
        <v>35903988</v>
      </c>
      <c r="B144" t="s">
        <v>5940</v>
      </c>
      <c r="C144" t="s">
        <v>5940</v>
      </c>
      <c r="D144" t="s">
        <v>5940</v>
      </c>
      <c r="E144">
        <v>472914</v>
      </c>
      <c r="F144">
        <v>419450</v>
      </c>
      <c r="G144">
        <v>783115</v>
      </c>
      <c r="H144">
        <v>479293</v>
      </c>
      <c r="I144">
        <v>592027</v>
      </c>
      <c r="J144" t="s">
        <v>5940</v>
      </c>
      <c r="K144" s="2">
        <f t="shared" si="17"/>
        <v>549359.80000000005</v>
      </c>
      <c r="L144" s="2">
        <f t="shared" si="18"/>
        <v>479293</v>
      </c>
      <c r="M144" s="2">
        <f>SUMIFS(Faktúry!$G:$G,Faktúry!$F:$F,TržbyVýnosyFiriem!$A144,Faktúry!$B:$B,TržbyVýnosyFiriem!$M$2)</f>
        <v>135010.06000000003</v>
      </c>
      <c r="N144" s="2">
        <f>SUMIFS(Faktúry!$G:$G,Faktúry!$F:$F,TržbyVýnosyFiriem!$A144,Faktúry!$B:$B,TržbyVýnosyFiriem!$N$2)</f>
        <v>0</v>
      </c>
      <c r="O144" s="2">
        <f>SUMIFS(Faktúry!$G:$G,Faktúry!$F:$F,TržbyVýnosyFiriem!$A144,Faktúry!$B:$B,TržbyVýnosyFiriem!$O$2)</f>
        <v>3288</v>
      </c>
      <c r="P144" s="2">
        <f>SUMIFS(Faktúry!$G:$G,Faktúry!$F:$F,TržbyVýnosyFiriem!$A144,Faktúry!$B:$B,TržbyVýnosyFiriem!$P$2)</f>
        <v>0</v>
      </c>
      <c r="Q144" s="2">
        <f t="shared" si="19"/>
        <v>138298.06000000003</v>
      </c>
      <c r="R144" s="1">
        <f t="shared" si="20"/>
        <v>0.25174404825398583</v>
      </c>
      <c r="S144" s="1">
        <f t="shared" si="21"/>
        <v>0.28854596249058517</v>
      </c>
      <c r="T144" s="12">
        <f t="shared" si="22"/>
        <v>0.28168585812853519</v>
      </c>
      <c r="U144" s="12">
        <f t="shared" si="23"/>
        <v>0</v>
      </c>
      <c r="V144" s="12" t="str">
        <f t="shared" si="24"/>
        <v>-</v>
      </c>
    </row>
    <row r="145" spans="1:22" x14ac:dyDescent="0.3">
      <c r="A145" s="4">
        <v>35905361</v>
      </c>
      <c r="B145" t="s">
        <v>5940</v>
      </c>
      <c r="C145" t="s">
        <v>5940</v>
      </c>
      <c r="D145" t="s">
        <v>5940</v>
      </c>
      <c r="E145">
        <v>200942</v>
      </c>
      <c r="F145">
        <v>137080</v>
      </c>
      <c r="G145">
        <v>164948</v>
      </c>
      <c r="H145">
        <v>96459</v>
      </c>
      <c r="I145">
        <v>147105</v>
      </c>
      <c r="J145" t="s">
        <v>5940</v>
      </c>
      <c r="K145" s="2">
        <f t="shared" si="17"/>
        <v>149306.79999999999</v>
      </c>
      <c r="L145" s="2">
        <f t="shared" si="18"/>
        <v>147105</v>
      </c>
      <c r="M145" s="2">
        <f>SUMIFS(Faktúry!$G:$G,Faktúry!$F:$F,TržbyVýnosyFiriem!$A145,Faktúry!$B:$B,TržbyVýnosyFiriem!$M$2)</f>
        <v>0</v>
      </c>
      <c r="N145" s="2">
        <f>SUMIFS(Faktúry!$G:$G,Faktúry!$F:$F,TržbyVýnosyFiriem!$A145,Faktúry!$B:$B,TržbyVýnosyFiriem!$N$2)</f>
        <v>1800</v>
      </c>
      <c r="O145" s="2">
        <f>SUMIFS(Faktúry!$G:$G,Faktúry!$F:$F,TržbyVýnosyFiriem!$A145,Faktúry!$B:$B,TržbyVýnosyFiriem!$O$2)</f>
        <v>0</v>
      </c>
      <c r="P145" s="2">
        <f>SUMIFS(Faktúry!$G:$G,Faktúry!$F:$F,TržbyVýnosyFiriem!$A145,Faktúry!$B:$B,TržbyVýnosyFiriem!$P$2)</f>
        <v>0</v>
      </c>
      <c r="Q145" s="2">
        <f t="shared" si="19"/>
        <v>1800</v>
      </c>
      <c r="R145" s="1">
        <f t="shared" si="20"/>
        <v>1.2055713470518424E-2</v>
      </c>
      <c r="S145" s="1">
        <f t="shared" si="21"/>
        <v>1.2236157846436219E-2</v>
      </c>
      <c r="T145" s="12">
        <f t="shared" si="22"/>
        <v>0</v>
      </c>
      <c r="U145" s="12">
        <f t="shared" si="23"/>
        <v>1.2236157846436219E-2</v>
      </c>
      <c r="V145" s="12" t="str">
        <f t="shared" si="24"/>
        <v>-</v>
      </c>
    </row>
    <row r="146" spans="1:22" x14ac:dyDescent="0.3">
      <c r="A146" s="4">
        <v>35908718</v>
      </c>
      <c r="B146" t="s">
        <v>5940</v>
      </c>
      <c r="C146" t="s">
        <v>5940</v>
      </c>
      <c r="D146" t="s">
        <v>5940</v>
      </c>
      <c r="E146">
        <v>1754887</v>
      </c>
      <c r="F146">
        <v>1785730</v>
      </c>
      <c r="G146">
        <v>1572769</v>
      </c>
      <c r="H146">
        <v>1644173</v>
      </c>
      <c r="I146">
        <v>1661168</v>
      </c>
      <c r="J146" t="s">
        <v>5940</v>
      </c>
      <c r="K146" s="2">
        <f t="shared" si="17"/>
        <v>1683745.4</v>
      </c>
      <c r="L146" s="2">
        <f t="shared" si="18"/>
        <v>1661168</v>
      </c>
      <c r="M146" s="2">
        <f>SUMIFS(Faktúry!$G:$G,Faktúry!$F:$F,TržbyVýnosyFiriem!$A146,Faktúry!$B:$B,TržbyVýnosyFiriem!$M$2)</f>
        <v>218</v>
      </c>
      <c r="N146" s="2">
        <f>SUMIFS(Faktúry!$G:$G,Faktúry!$F:$F,TržbyVýnosyFiriem!$A146,Faktúry!$B:$B,TržbyVýnosyFiriem!$N$2)</f>
        <v>274</v>
      </c>
      <c r="O146" s="2">
        <f>SUMIFS(Faktúry!$G:$G,Faktúry!$F:$F,TržbyVýnosyFiriem!$A146,Faktúry!$B:$B,TržbyVýnosyFiriem!$O$2)</f>
        <v>0</v>
      </c>
      <c r="P146" s="2">
        <f>SUMIFS(Faktúry!$G:$G,Faktúry!$F:$F,TržbyVýnosyFiriem!$A146,Faktúry!$B:$B,TržbyVýnosyFiriem!$P$2)</f>
        <v>274</v>
      </c>
      <c r="Q146" s="2">
        <f t="shared" si="19"/>
        <v>766</v>
      </c>
      <c r="R146" s="1">
        <f t="shared" si="20"/>
        <v>4.5493813969736755E-4</v>
      </c>
      <c r="S146" s="1">
        <f t="shared" si="21"/>
        <v>4.6112133149687448E-4</v>
      </c>
      <c r="T146" s="12">
        <f t="shared" si="22"/>
        <v>1.3258945378618917E-4</v>
      </c>
      <c r="U146" s="12">
        <f t="shared" si="23"/>
        <v>1.6494418385136242E-4</v>
      </c>
      <c r="V146" s="12" t="str">
        <f t="shared" si="24"/>
        <v>-</v>
      </c>
    </row>
    <row r="147" spans="1:22" x14ac:dyDescent="0.3">
      <c r="A147" s="4">
        <v>35910739</v>
      </c>
      <c r="B147" t="s">
        <v>5940</v>
      </c>
      <c r="C147" t="s">
        <v>5940</v>
      </c>
      <c r="D147" t="s">
        <v>5940</v>
      </c>
      <c r="E147" t="s">
        <v>5940</v>
      </c>
      <c r="F147">
        <v>400088000</v>
      </c>
      <c r="G147">
        <v>401983000</v>
      </c>
      <c r="H147">
        <v>417304000</v>
      </c>
      <c r="I147">
        <v>398005000</v>
      </c>
      <c r="J147">
        <v>397097000</v>
      </c>
      <c r="K147" s="2">
        <f t="shared" si="17"/>
        <v>402895400</v>
      </c>
      <c r="L147" s="2">
        <f t="shared" si="18"/>
        <v>401035500</v>
      </c>
      <c r="M147" s="2">
        <f>SUMIFS(Faktúry!$G:$G,Faktúry!$F:$F,TržbyVýnosyFiriem!$A147,Faktúry!$B:$B,TržbyVýnosyFiriem!$M$2)</f>
        <v>0</v>
      </c>
      <c r="N147" s="2">
        <f>SUMIFS(Faktúry!$G:$G,Faktúry!$F:$F,TržbyVýnosyFiriem!$A147,Faktúry!$B:$B,TržbyVýnosyFiriem!$N$2)</f>
        <v>1168</v>
      </c>
      <c r="O147" s="2">
        <f>SUMIFS(Faktúry!$G:$G,Faktúry!$F:$F,TržbyVýnosyFiriem!$A147,Faktúry!$B:$B,TržbyVýnosyFiriem!$O$2)</f>
        <v>0</v>
      </c>
      <c r="P147" s="2">
        <f>SUMIFS(Faktúry!$G:$G,Faktúry!$F:$F,TržbyVýnosyFiriem!$A147,Faktúry!$B:$B,TržbyVýnosyFiriem!$P$2)</f>
        <v>0</v>
      </c>
      <c r="Q147" s="2">
        <f t="shared" si="19"/>
        <v>1168</v>
      </c>
      <c r="R147" s="1">
        <f t="shared" si="20"/>
        <v>2.8990154764735464E-6</v>
      </c>
      <c r="S147" s="1">
        <f t="shared" si="21"/>
        <v>2.9124603682217658E-6</v>
      </c>
      <c r="T147" s="12">
        <f t="shared" si="22"/>
        <v>0</v>
      </c>
      <c r="U147" s="12">
        <f t="shared" si="23"/>
        <v>2.934636499541463E-6</v>
      </c>
      <c r="V147" s="12">
        <f t="shared" si="24"/>
        <v>0</v>
      </c>
    </row>
    <row r="148" spans="1:22" x14ac:dyDescent="0.3">
      <c r="A148" s="4">
        <v>35935758</v>
      </c>
      <c r="B148" t="s">
        <v>5940</v>
      </c>
      <c r="C148" t="s">
        <v>5940</v>
      </c>
      <c r="D148" t="s">
        <v>5940</v>
      </c>
      <c r="E148">
        <v>199473</v>
      </c>
      <c r="F148">
        <v>113107</v>
      </c>
      <c r="G148">
        <v>103131</v>
      </c>
      <c r="H148">
        <v>450373</v>
      </c>
      <c r="I148">
        <v>140850</v>
      </c>
      <c r="J148" t="s">
        <v>5940</v>
      </c>
      <c r="K148" s="2">
        <f t="shared" si="17"/>
        <v>201386.8</v>
      </c>
      <c r="L148" s="2">
        <f t="shared" si="18"/>
        <v>140850</v>
      </c>
      <c r="M148" s="2">
        <f>SUMIFS(Faktúry!$G:$G,Faktúry!$F:$F,TržbyVýnosyFiriem!$A148,Faktúry!$B:$B,TržbyVýnosyFiriem!$M$2)</f>
        <v>76897.27</v>
      </c>
      <c r="N148" s="2">
        <f>SUMIFS(Faktúry!$G:$G,Faktúry!$F:$F,TržbyVýnosyFiriem!$A148,Faktúry!$B:$B,TržbyVýnosyFiriem!$N$2)</f>
        <v>0</v>
      </c>
      <c r="O148" s="2">
        <f>SUMIFS(Faktúry!$G:$G,Faktúry!$F:$F,TržbyVýnosyFiriem!$A148,Faktúry!$B:$B,TržbyVýnosyFiriem!$O$2)</f>
        <v>0</v>
      </c>
      <c r="P148" s="2">
        <f>SUMIFS(Faktúry!$G:$G,Faktúry!$F:$F,TržbyVýnosyFiriem!$A148,Faktúry!$B:$B,TržbyVýnosyFiriem!$P$2)</f>
        <v>0</v>
      </c>
      <c r="Q148" s="2">
        <f t="shared" si="19"/>
        <v>76897.27</v>
      </c>
      <c r="R148" s="1">
        <f t="shared" si="20"/>
        <v>0.38183868058879733</v>
      </c>
      <c r="S148" s="1">
        <f t="shared" si="21"/>
        <v>0.54595150869719566</v>
      </c>
      <c r="T148" s="12">
        <f t="shared" si="22"/>
        <v>0.17074129665854748</v>
      </c>
      <c r="U148" s="12">
        <f t="shared" si="23"/>
        <v>0</v>
      </c>
      <c r="V148" s="12" t="str">
        <f t="shared" si="24"/>
        <v>-</v>
      </c>
    </row>
    <row r="149" spans="1:22" x14ac:dyDescent="0.3">
      <c r="A149" s="4">
        <v>35945613</v>
      </c>
      <c r="B149" t="s">
        <v>5940</v>
      </c>
      <c r="C149" t="s">
        <v>5940</v>
      </c>
      <c r="D149" t="s">
        <v>5940</v>
      </c>
      <c r="E149">
        <v>594816</v>
      </c>
      <c r="F149">
        <v>557241</v>
      </c>
      <c r="G149">
        <v>515545</v>
      </c>
      <c r="H149">
        <v>507277</v>
      </c>
      <c r="I149">
        <v>469019</v>
      </c>
      <c r="J149" t="s">
        <v>5940</v>
      </c>
      <c r="K149" s="2">
        <f t="shared" si="17"/>
        <v>528779.6</v>
      </c>
      <c r="L149" s="2">
        <f t="shared" si="18"/>
        <v>515545</v>
      </c>
      <c r="M149" s="2">
        <f>SUMIFS(Faktúry!$G:$G,Faktúry!$F:$F,TržbyVýnosyFiriem!$A149,Faktúry!$B:$B,TržbyVýnosyFiriem!$M$2)</f>
        <v>0</v>
      </c>
      <c r="N149" s="2">
        <f>SUMIFS(Faktúry!$G:$G,Faktúry!$F:$F,TržbyVýnosyFiriem!$A149,Faktúry!$B:$B,TržbyVýnosyFiriem!$N$2)</f>
        <v>0</v>
      </c>
      <c r="O149" s="2">
        <f>SUMIFS(Faktúry!$G:$G,Faktúry!$F:$F,TržbyVýnosyFiriem!$A149,Faktúry!$B:$B,TržbyVýnosyFiriem!$O$2)</f>
        <v>750</v>
      </c>
      <c r="P149" s="2">
        <f>SUMIFS(Faktúry!$G:$G,Faktúry!$F:$F,TržbyVýnosyFiriem!$A149,Faktúry!$B:$B,TržbyVýnosyFiriem!$P$2)</f>
        <v>0</v>
      </c>
      <c r="Q149" s="2">
        <f t="shared" si="19"/>
        <v>750</v>
      </c>
      <c r="R149" s="1">
        <f t="shared" si="20"/>
        <v>1.4183603149592005E-3</v>
      </c>
      <c r="S149" s="1">
        <f t="shared" si="21"/>
        <v>1.4547711644958248E-3</v>
      </c>
      <c r="T149" s="12">
        <f t="shared" si="22"/>
        <v>0</v>
      </c>
      <c r="U149" s="12">
        <f t="shared" si="23"/>
        <v>0</v>
      </c>
      <c r="V149" s="12" t="str">
        <f t="shared" si="24"/>
        <v>-</v>
      </c>
    </row>
    <row r="150" spans="1:22" x14ac:dyDescent="0.3">
      <c r="A150" s="4">
        <v>35949309</v>
      </c>
      <c r="B150" t="s">
        <v>5940</v>
      </c>
      <c r="C150" t="s">
        <v>5940</v>
      </c>
      <c r="D150">
        <v>19430</v>
      </c>
      <c r="E150">
        <v>30508</v>
      </c>
      <c r="F150">
        <v>19624</v>
      </c>
      <c r="G150">
        <v>39962</v>
      </c>
      <c r="H150">
        <v>54224</v>
      </c>
      <c r="I150" t="s">
        <v>5940</v>
      </c>
      <c r="J150" t="s">
        <v>5940</v>
      </c>
      <c r="K150" s="2">
        <f t="shared" si="17"/>
        <v>32749.599999999999</v>
      </c>
      <c r="L150" s="2">
        <f t="shared" si="18"/>
        <v>30508</v>
      </c>
      <c r="M150" s="2">
        <f>SUMIFS(Faktúry!$G:$G,Faktúry!$F:$F,TržbyVýnosyFiriem!$A150,Faktúry!$B:$B,TržbyVýnosyFiriem!$M$2)</f>
        <v>600</v>
      </c>
      <c r="N150" s="2">
        <f>SUMIFS(Faktúry!$G:$G,Faktúry!$F:$F,TržbyVýnosyFiriem!$A150,Faktúry!$B:$B,TržbyVýnosyFiriem!$N$2)</f>
        <v>720</v>
      </c>
      <c r="O150" s="2">
        <f>SUMIFS(Faktúry!$G:$G,Faktúry!$F:$F,TržbyVýnosyFiriem!$A150,Faktúry!$B:$B,TržbyVýnosyFiriem!$O$2)</f>
        <v>840</v>
      </c>
      <c r="P150" s="2">
        <f>SUMIFS(Faktúry!$G:$G,Faktúry!$F:$F,TržbyVýnosyFiriem!$A150,Faktúry!$B:$B,TržbyVýnosyFiriem!$P$2)</f>
        <v>0</v>
      </c>
      <c r="Q150" s="2">
        <f t="shared" si="19"/>
        <v>2160</v>
      </c>
      <c r="R150" s="1">
        <f t="shared" si="20"/>
        <v>6.5955004030583589E-2</v>
      </c>
      <c r="S150" s="1">
        <f t="shared" si="21"/>
        <v>7.0801101350465453E-2</v>
      </c>
      <c r="T150" s="12">
        <f t="shared" si="22"/>
        <v>1.1065210976689289E-2</v>
      </c>
      <c r="U150" s="12" t="str">
        <f t="shared" si="23"/>
        <v>-</v>
      </c>
      <c r="V150" s="12" t="str">
        <f t="shared" si="24"/>
        <v>-</v>
      </c>
    </row>
    <row r="151" spans="1:22" x14ac:dyDescent="0.3">
      <c r="A151" s="4">
        <v>35950226</v>
      </c>
      <c r="B151" t="s">
        <v>5940</v>
      </c>
      <c r="C151" t="s">
        <v>5940</v>
      </c>
      <c r="D151" t="s">
        <v>5940</v>
      </c>
      <c r="E151">
        <v>75596916</v>
      </c>
      <c r="F151">
        <v>79568192</v>
      </c>
      <c r="G151">
        <v>105897465</v>
      </c>
      <c r="H151">
        <v>105843349</v>
      </c>
      <c r="I151">
        <v>77852101</v>
      </c>
      <c r="J151" t="s">
        <v>5940</v>
      </c>
      <c r="K151" s="2">
        <f t="shared" si="17"/>
        <v>88951604.599999994</v>
      </c>
      <c r="L151" s="2">
        <f t="shared" si="18"/>
        <v>79568192</v>
      </c>
      <c r="M151" s="2">
        <f>SUMIFS(Faktúry!$G:$G,Faktúry!$F:$F,TržbyVýnosyFiriem!$A151,Faktúry!$B:$B,TržbyVýnosyFiriem!$M$2)</f>
        <v>0</v>
      </c>
      <c r="N151" s="2">
        <f>SUMIFS(Faktúry!$G:$G,Faktúry!$F:$F,TržbyVýnosyFiriem!$A151,Faktúry!$B:$B,TržbyVýnosyFiriem!$N$2)</f>
        <v>0</v>
      </c>
      <c r="O151" s="2">
        <f>SUMIFS(Faktúry!$G:$G,Faktúry!$F:$F,TržbyVýnosyFiriem!$A151,Faktúry!$B:$B,TržbyVýnosyFiriem!$O$2)</f>
        <v>44</v>
      </c>
      <c r="P151" s="2">
        <f>SUMIFS(Faktúry!$G:$G,Faktúry!$F:$F,TržbyVýnosyFiriem!$A151,Faktúry!$B:$B,TržbyVýnosyFiriem!$P$2)</f>
        <v>0</v>
      </c>
      <c r="Q151" s="2">
        <f t="shared" si="19"/>
        <v>44</v>
      </c>
      <c r="R151" s="1">
        <f t="shared" si="20"/>
        <v>4.9465099812263536E-7</v>
      </c>
      <c r="S151" s="1">
        <f t="shared" si="21"/>
        <v>5.5298479070631645E-7</v>
      </c>
      <c r="T151" s="12">
        <f t="shared" si="22"/>
        <v>0</v>
      </c>
      <c r="U151" s="12">
        <f t="shared" si="23"/>
        <v>0</v>
      </c>
      <c r="V151" s="12" t="str">
        <f t="shared" si="24"/>
        <v>-</v>
      </c>
    </row>
    <row r="152" spans="1:22" x14ac:dyDescent="0.3">
      <c r="A152" s="4">
        <v>35951958</v>
      </c>
      <c r="B152" t="s">
        <v>5940</v>
      </c>
      <c r="C152" t="s">
        <v>5940</v>
      </c>
      <c r="D152" t="s">
        <v>5940</v>
      </c>
      <c r="E152">
        <v>187493</v>
      </c>
      <c r="F152">
        <v>183469</v>
      </c>
      <c r="G152">
        <v>203432</v>
      </c>
      <c r="H152">
        <v>217833</v>
      </c>
      <c r="I152">
        <v>235291</v>
      </c>
      <c r="J152" t="s">
        <v>5940</v>
      </c>
      <c r="K152" s="2">
        <f t="shared" si="17"/>
        <v>205503.6</v>
      </c>
      <c r="L152" s="2">
        <f t="shared" si="18"/>
        <v>203432</v>
      </c>
      <c r="M152" s="2">
        <f>SUMIFS(Faktúry!$G:$G,Faktúry!$F:$F,TržbyVýnosyFiriem!$A152,Faktúry!$B:$B,TržbyVýnosyFiriem!$M$2)</f>
        <v>0</v>
      </c>
      <c r="N152" s="2">
        <f>SUMIFS(Faktúry!$G:$G,Faktúry!$F:$F,TržbyVýnosyFiriem!$A152,Faktúry!$B:$B,TržbyVýnosyFiriem!$N$2)</f>
        <v>0</v>
      </c>
      <c r="O152" s="2">
        <f>SUMIFS(Faktúry!$G:$G,Faktúry!$F:$F,TržbyVýnosyFiriem!$A152,Faktúry!$B:$B,TržbyVýnosyFiriem!$O$2)</f>
        <v>11952</v>
      </c>
      <c r="P152" s="2">
        <f>SUMIFS(Faktúry!$G:$G,Faktúry!$F:$F,TržbyVýnosyFiriem!$A152,Faktúry!$B:$B,TržbyVýnosyFiriem!$P$2)</f>
        <v>0</v>
      </c>
      <c r="Q152" s="2">
        <f t="shared" si="19"/>
        <v>11952</v>
      </c>
      <c r="R152" s="1">
        <f t="shared" si="20"/>
        <v>5.8159565087910869E-2</v>
      </c>
      <c r="S152" s="1">
        <f t="shared" si="21"/>
        <v>5.8751818789570961E-2</v>
      </c>
      <c r="T152" s="12">
        <f t="shared" si="22"/>
        <v>0</v>
      </c>
      <c r="U152" s="12">
        <f t="shared" si="23"/>
        <v>0</v>
      </c>
      <c r="V152" s="12" t="str">
        <f t="shared" si="24"/>
        <v>-</v>
      </c>
    </row>
    <row r="153" spans="1:22" x14ac:dyDescent="0.3">
      <c r="A153" s="4">
        <v>35954612</v>
      </c>
      <c r="B153" t="s">
        <v>5940</v>
      </c>
      <c r="C153" t="s">
        <v>5940</v>
      </c>
      <c r="D153" t="s">
        <v>5940</v>
      </c>
      <c r="E153">
        <v>42390465</v>
      </c>
      <c r="F153">
        <v>42624543</v>
      </c>
      <c r="G153">
        <v>45703759</v>
      </c>
      <c r="H153">
        <v>38259767</v>
      </c>
      <c r="I153">
        <v>42320616</v>
      </c>
      <c r="J153" t="s">
        <v>5940</v>
      </c>
      <c r="K153" s="2">
        <f t="shared" si="17"/>
        <v>42259830</v>
      </c>
      <c r="L153" s="2">
        <f t="shared" si="18"/>
        <v>42390465</v>
      </c>
      <c r="M153" s="2">
        <f>SUMIFS(Faktúry!$G:$G,Faktúry!$F:$F,TržbyVýnosyFiriem!$A153,Faktúry!$B:$B,TržbyVýnosyFiriem!$M$2)</f>
        <v>240</v>
      </c>
      <c r="N153" s="2">
        <f>SUMIFS(Faktúry!$G:$G,Faktúry!$F:$F,TržbyVýnosyFiriem!$A153,Faktúry!$B:$B,TržbyVýnosyFiriem!$N$2)</f>
        <v>240</v>
      </c>
      <c r="O153" s="2">
        <f>SUMIFS(Faktúry!$G:$G,Faktúry!$F:$F,TržbyVýnosyFiriem!$A153,Faktúry!$B:$B,TržbyVýnosyFiriem!$O$2)</f>
        <v>240</v>
      </c>
      <c r="P153" s="2">
        <f>SUMIFS(Faktúry!$G:$G,Faktúry!$F:$F,TržbyVýnosyFiriem!$A153,Faktúry!$B:$B,TržbyVýnosyFiriem!$P$2)</f>
        <v>0</v>
      </c>
      <c r="Q153" s="2">
        <f t="shared" si="19"/>
        <v>720</v>
      </c>
      <c r="R153" s="1">
        <f t="shared" si="20"/>
        <v>1.703745613742412E-5</v>
      </c>
      <c r="S153" s="1">
        <f t="shared" si="21"/>
        <v>1.6984951686658782E-5</v>
      </c>
      <c r="T153" s="12">
        <f t="shared" si="22"/>
        <v>6.2729080394033763E-6</v>
      </c>
      <c r="U153" s="12">
        <f t="shared" si="23"/>
        <v>5.6709949590525809E-6</v>
      </c>
      <c r="V153" s="12" t="str">
        <f t="shared" si="24"/>
        <v>-</v>
      </c>
    </row>
    <row r="154" spans="1:22" x14ac:dyDescent="0.3">
      <c r="A154" s="4">
        <v>35955333</v>
      </c>
      <c r="B154" t="s">
        <v>5940</v>
      </c>
      <c r="C154" t="s">
        <v>5940</v>
      </c>
      <c r="D154" t="s">
        <v>5940</v>
      </c>
      <c r="E154">
        <v>407043</v>
      </c>
      <c r="F154">
        <v>411954</v>
      </c>
      <c r="G154">
        <v>575319</v>
      </c>
      <c r="H154">
        <v>652344</v>
      </c>
      <c r="I154">
        <v>518607</v>
      </c>
      <c r="J154" t="s">
        <v>5940</v>
      </c>
      <c r="K154" s="2">
        <f t="shared" si="17"/>
        <v>513053.4</v>
      </c>
      <c r="L154" s="2">
        <f t="shared" si="18"/>
        <v>518607</v>
      </c>
      <c r="M154" s="2">
        <f>SUMIFS(Faktúry!$G:$G,Faktúry!$F:$F,TržbyVýnosyFiriem!$A154,Faktúry!$B:$B,TržbyVýnosyFiriem!$M$2)</f>
        <v>310.08</v>
      </c>
      <c r="N154" s="2">
        <f>SUMIFS(Faktúry!$G:$G,Faktúry!$F:$F,TržbyVýnosyFiriem!$A154,Faktúry!$B:$B,TržbyVýnosyFiriem!$N$2)</f>
        <v>120</v>
      </c>
      <c r="O154" s="2">
        <f>SUMIFS(Faktúry!$G:$G,Faktúry!$F:$F,TržbyVýnosyFiriem!$A154,Faktúry!$B:$B,TržbyVýnosyFiriem!$O$2)</f>
        <v>181.2</v>
      </c>
      <c r="P154" s="2">
        <f>SUMIFS(Faktúry!$G:$G,Faktúry!$F:$F,TržbyVýnosyFiriem!$A154,Faktúry!$B:$B,TržbyVýnosyFiriem!$P$2)</f>
        <v>0</v>
      </c>
      <c r="Q154" s="2">
        <f t="shared" si="19"/>
        <v>611.28</v>
      </c>
      <c r="R154" s="1">
        <f t="shared" si="20"/>
        <v>1.1914549245751027E-3</v>
      </c>
      <c r="S154" s="1">
        <f t="shared" si="21"/>
        <v>1.178696006802839E-3</v>
      </c>
      <c r="T154" s="12">
        <f t="shared" si="22"/>
        <v>4.753320334056878E-4</v>
      </c>
      <c r="U154" s="12">
        <f t="shared" si="23"/>
        <v>2.3138908653373363E-4</v>
      </c>
      <c r="V154" s="12" t="str">
        <f t="shared" si="24"/>
        <v>-</v>
      </c>
    </row>
    <row r="155" spans="1:22" x14ac:dyDescent="0.3">
      <c r="A155" s="4">
        <v>35962135</v>
      </c>
      <c r="B155" t="s">
        <v>5940</v>
      </c>
      <c r="C155" t="s">
        <v>5940</v>
      </c>
      <c r="D155">
        <v>3356703</v>
      </c>
      <c r="E155">
        <v>2736586</v>
      </c>
      <c r="F155">
        <v>2802702</v>
      </c>
      <c r="G155">
        <v>4204122</v>
      </c>
      <c r="H155">
        <v>3291595</v>
      </c>
      <c r="I155" t="s">
        <v>5940</v>
      </c>
      <c r="J155" t="s">
        <v>5940</v>
      </c>
      <c r="K155" s="2">
        <f t="shared" si="17"/>
        <v>3278341.6</v>
      </c>
      <c r="L155" s="2">
        <f t="shared" si="18"/>
        <v>3291595</v>
      </c>
      <c r="M155" s="2">
        <f>SUMIFS(Faktúry!$G:$G,Faktúry!$F:$F,TržbyVýnosyFiriem!$A155,Faktúry!$B:$B,TržbyVýnosyFiriem!$M$2)</f>
        <v>0</v>
      </c>
      <c r="N155" s="2">
        <f>SUMIFS(Faktúry!$G:$G,Faktúry!$F:$F,TržbyVýnosyFiriem!$A155,Faktúry!$B:$B,TržbyVýnosyFiriem!$N$2)</f>
        <v>3121.66</v>
      </c>
      <c r="O155" s="2">
        <f>SUMIFS(Faktúry!$G:$G,Faktúry!$F:$F,TržbyVýnosyFiriem!$A155,Faktúry!$B:$B,TržbyVýnosyFiriem!$O$2)</f>
        <v>0</v>
      </c>
      <c r="P155" s="2">
        <f>SUMIFS(Faktúry!$G:$G,Faktúry!$F:$F,TržbyVýnosyFiriem!$A155,Faktúry!$B:$B,TržbyVýnosyFiriem!$P$2)</f>
        <v>0</v>
      </c>
      <c r="Q155" s="2">
        <f t="shared" si="19"/>
        <v>3121.66</v>
      </c>
      <c r="R155" s="1">
        <f t="shared" si="20"/>
        <v>9.522070549328965E-4</v>
      </c>
      <c r="S155" s="1">
        <f t="shared" si="21"/>
        <v>9.4837305318546175E-4</v>
      </c>
      <c r="T155" s="12">
        <f t="shared" si="22"/>
        <v>0</v>
      </c>
      <c r="U155" s="12" t="str">
        <f t="shared" si="23"/>
        <v>-</v>
      </c>
      <c r="V155" s="12" t="str">
        <f t="shared" si="24"/>
        <v>-</v>
      </c>
    </row>
    <row r="156" spans="1:22" x14ac:dyDescent="0.3">
      <c r="A156" s="4">
        <v>35962844</v>
      </c>
      <c r="B156" t="s">
        <v>5940</v>
      </c>
      <c r="C156" t="s">
        <v>5940</v>
      </c>
      <c r="D156" t="s">
        <v>5940</v>
      </c>
      <c r="E156">
        <v>367015</v>
      </c>
      <c r="F156">
        <v>496187</v>
      </c>
      <c r="G156">
        <v>426081</v>
      </c>
      <c r="H156">
        <v>337272</v>
      </c>
      <c r="I156">
        <v>355183</v>
      </c>
      <c r="J156" t="s">
        <v>5940</v>
      </c>
      <c r="K156" s="2">
        <f t="shared" si="17"/>
        <v>396347.6</v>
      </c>
      <c r="L156" s="2">
        <f t="shared" si="18"/>
        <v>367015</v>
      </c>
      <c r="M156" s="2">
        <f>SUMIFS(Faktúry!$G:$G,Faktúry!$F:$F,TržbyVýnosyFiriem!$A156,Faktúry!$B:$B,TržbyVýnosyFiriem!$M$2)</f>
        <v>885.6</v>
      </c>
      <c r="N156" s="2">
        <f>SUMIFS(Faktúry!$G:$G,Faktúry!$F:$F,TržbyVýnosyFiriem!$A156,Faktúry!$B:$B,TržbyVýnosyFiriem!$N$2)</f>
        <v>10804.32</v>
      </c>
      <c r="O156" s="2">
        <f>SUMIFS(Faktúry!$G:$G,Faktúry!$F:$F,TržbyVýnosyFiriem!$A156,Faktúry!$B:$B,TržbyVýnosyFiriem!$O$2)</f>
        <v>4250.88</v>
      </c>
      <c r="P156" s="2">
        <f>SUMIFS(Faktúry!$G:$G,Faktúry!$F:$F,TržbyVýnosyFiriem!$A156,Faktúry!$B:$B,TržbyVýnosyFiriem!$P$2)</f>
        <v>0</v>
      </c>
      <c r="Q156" s="2">
        <f t="shared" si="19"/>
        <v>15940.8</v>
      </c>
      <c r="R156" s="1">
        <f t="shared" si="20"/>
        <v>4.0219241897768522E-2</v>
      </c>
      <c r="S156" s="1">
        <f t="shared" si="21"/>
        <v>4.3433647126139258E-2</v>
      </c>
      <c r="T156" s="12">
        <f t="shared" si="22"/>
        <v>2.6257738561161321E-3</v>
      </c>
      <c r="U156" s="12">
        <f t="shared" si="23"/>
        <v>3.0419023432990879E-2</v>
      </c>
      <c r="V156" s="12" t="str">
        <f t="shared" si="24"/>
        <v>-</v>
      </c>
    </row>
    <row r="157" spans="1:22" x14ac:dyDescent="0.3">
      <c r="A157" s="4">
        <v>35966068</v>
      </c>
      <c r="B157" t="s">
        <v>5940</v>
      </c>
      <c r="C157" t="s">
        <v>5940</v>
      </c>
      <c r="D157" t="s">
        <v>5940</v>
      </c>
      <c r="F157">
        <v>235</v>
      </c>
      <c r="G157">
        <v>235</v>
      </c>
      <c r="H157">
        <v>10369</v>
      </c>
      <c r="I157">
        <v>6145</v>
      </c>
      <c r="J157" t="s">
        <v>5940</v>
      </c>
      <c r="K157" s="2">
        <f t="shared" si="17"/>
        <v>4246</v>
      </c>
      <c r="L157" s="2">
        <f t="shared" si="18"/>
        <v>3190</v>
      </c>
      <c r="M157" s="2">
        <f>SUMIFS(Faktúry!$G:$G,Faktúry!$F:$F,TržbyVýnosyFiriem!$A157,Faktúry!$B:$B,TržbyVýnosyFiriem!$M$2)</f>
        <v>3063</v>
      </c>
      <c r="N157" s="2">
        <f>SUMIFS(Faktúry!$G:$G,Faktúry!$F:$F,TržbyVýnosyFiriem!$A157,Faktúry!$B:$B,TržbyVýnosyFiriem!$N$2)</f>
        <v>0</v>
      </c>
      <c r="O157" s="2">
        <f>SUMIFS(Faktúry!$G:$G,Faktúry!$F:$F,TržbyVýnosyFiriem!$A157,Faktúry!$B:$B,TržbyVýnosyFiriem!$O$2)</f>
        <v>0</v>
      </c>
      <c r="P157" s="2">
        <f>SUMIFS(Faktúry!$G:$G,Faktúry!$F:$F,TržbyVýnosyFiriem!$A157,Faktúry!$B:$B,TržbyVýnosyFiriem!$P$2)</f>
        <v>0</v>
      </c>
      <c r="Q157" s="2">
        <f t="shared" si="19"/>
        <v>3063</v>
      </c>
      <c r="R157" s="1">
        <f t="shared" si="20"/>
        <v>0.7213848327837965</v>
      </c>
      <c r="S157" s="1">
        <f t="shared" si="21"/>
        <v>0.96018808777429465</v>
      </c>
      <c r="T157" s="12">
        <f t="shared" si="22"/>
        <v>0.29539974925257978</v>
      </c>
      <c r="U157" s="12">
        <f t="shared" si="23"/>
        <v>0</v>
      </c>
      <c r="V157" s="12" t="str">
        <f t="shared" si="24"/>
        <v>-</v>
      </c>
    </row>
    <row r="158" spans="1:22" x14ac:dyDescent="0.3">
      <c r="A158" s="4">
        <v>35966289</v>
      </c>
      <c r="B158" t="s">
        <v>5940</v>
      </c>
      <c r="C158" t="s">
        <v>5940</v>
      </c>
      <c r="D158" t="s">
        <v>5940</v>
      </c>
      <c r="E158">
        <v>37438227</v>
      </c>
      <c r="F158">
        <v>35582000</v>
      </c>
      <c r="G158">
        <v>32779397</v>
      </c>
      <c r="H158">
        <v>37151089</v>
      </c>
      <c r="I158">
        <v>38840789</v>
      </c>
      <c r="J158" t="s">
        <v>5940</v>
      </c>
      <c r="K158" s="2">
        <f t="shared" si="17"/>
        <v>36358300.399999999</v>
      </c>
      <c r="L158" s="2">
        <f t="shared" si="18"/>
        <v>37151089</v>
      </c>
      <c r="M158" s="2">
        <f>SUMIFS(Faktúry!$G:$G,Faktúry!$F:$F,TržbyVýnosyFiriem!$A158,Faktúry!$B:$B,TržbyVýnosyFiriem!$M$2)</f>
        <v>9672.9</v>
      </c>
      <c r="N158" s="2">
        <f>SUMIFS(Faktúry!$G:$G,Faktúry!$F:$F,TržbyVýnosyFiriem!$A158,Faktúry!$B:$B,TržbyVýnosyFiriem!$N$2)</f>
        <v>1024.3399999999999</v>
      </c>
      <c r="O158" s="2">
        <f>SUMIFS(Faktúry!$G:$G,Faktúry!$F:$F,TržbyVýnosyFiriem!$A158,Faktúry!$B:$B,TržbyVýnosyFiriem!$O$2)</f>
        <v>0</v>
      </c>
      <c r="P158" s="2">
        <f>SUMIFS(Faktúry!$G:$G,Faktúry!$F:$F,TržbyVýnosyFiriem!$A158,Faktúry!$B:$B,TržbyVýnosyFiriem!$P$2)</f>
        <v>0</v>
      </c>
      <c r="Q158" s="2">
        <f t="shared" si="19"/>
        <v>10697.24</v>
      </c>
      <c r="R158" s="1">
        <f t="shared" si="20"/>
        <v>2.9421727314844456E-4</v>
      </c>
      <c r="S158" s="1">
        <f t="shared" si="21"/>
        <v>2.8793880039424953E-4</v>
      </c>
      <c r="T158" s="12">
        <f t="shared" si="22"/>
        <v>2.603665265370821E-4</v>
      </c>
      <c r="U158" s="12">
        <f t="shared" si="23"/>
        <v>2.6372790727809362E-5</v>
      </c>
      <c r="V158" s="12" t="str">
        <f t="shared" si="24"/>
        <v>-</v>
      </c>
    </row>
    <row r="159" spans="1:22" x14ac:dyDescent="0.3">
      <c r="A159" s="4">
        <v>35970707</v>
      </c>
      <c r="B159" t="s">
        <v>5940</v>
      </c>
      <c r="C159" t="s">
        <v>5940</v>
      </c>
      <c r="D159" t="s">
        <v>5940</v>
      </c>
      <c r="E159">
        <v>730372</v>
      </c>
      <c r="F159">
        <v>683005</v>
      </c>
      <c r="G159">
        <v>656349</v>
      </c>
      <c r="H159">
        <v>657491</v>
      </c>
      <c r="I159">
        <v>633872</v>
      </c>
      <c r="J159" t="s">
        <v>5940</v>
      </c>
      <c r="K159" s="2">
        <f t="shared" si="17"/>
        <v>672217.8</v>
      </c>
      <c r="L159" s="2">
        <f t="shared" si="18"/>
        <v>657491</v>
      </c>
      <c r="M159" s="2">
        <f>SUMIFS(Faktúry!$G:$G,Faktúry!$F:$F,TržbyVýnosyFiriem!$A159,Faktúry!$B:$B,TržbyVýnosyFiriem!$M$2)</f>
        <v>0</v>
      </c>
      <c r="N159" s="2">
        <f>SUMIFS(Faktúry!$G:$G,Faktúry!$F:$F,TržbyVýnosyFiriem!$A159,Faktúry!$B:$B,TržbyVýnosyFiriem!$N$2)</f>
        <v>0</v>
      </c>
      <c r="O159" s="2">
        <f>SUMIFS(Faktúry!$G:$G,Faktúry!$F:$F,TržbyVýnosyFiriem!$A159,Faktúry!$B:$B,TržbyVýnosyFiriem!$O$2)</f>
        <v>0</v>
      </c>
      <c r="P159" s="2">
        <f>SUMIFS(Faktúry!$G:$G,Faktúry!$F:$F,TržbyVýnosyFiriem!$A159,Faktúry!$B:$B,TržbyVýnosyFiriem!$P$2)</f>
        <v>0</v>
      </c>
      <c r="Q159" s="2">
        <f t="shared" si="19"/>
        <v>0</v>
      </c>
      <c r="R159" s="1">
        <f t="shared" si="20"/>
        <v>0</v>
      </c>
      <c r="S159" s="1">
        <f t="shared" si="21"/>
        <v>0</v>
      </c>
      <c r="T159" s="12">
        <f t="shared" si="22"/>
        <v>0</v>
      </c>
      <c r="U159" s="12">
        <f t="shared" si="23"/>
        <v>0</v>
      </c>
      <c r="V159" s="12" t="str">
        <f t="shared" si="24"/>
        <v>-</v>
      </c>
    </row>
    <row r="160" spans="1:22" x14ac:dyDescent="0.3">
      <c r="A160" s="4">
        <v>35971967</v>
      </c>
      <c r="B160" t="s">
        <v>5940</v>
      </c>
      <c r="C160" t="s">
        <v>5940</v>
      </c>
      <c r="D160" t="s">
        <v>5940</v>
      </c>
      <c r="E160">
        <v>47581214</v>
      </c>
      <c r="F160">
        <v>47255718</v>
      </c>
      <c r="G160">
        <v>44722627</v>
      </c>
      <c r="H160">
        <v>44536725</v>
      </c>
      <c r="I160">
        <v>46611307</v>
      </c>
      <c r="J160" t="s">
        <v>5940</v>
      </c>
      <c r="K160" s="2">
        <f t="shared" si="17"/>
        <v>46141518.200000003</v>
      </c>
      <c r="L160" s="2">
        <f t="shared" si="18"/>
        <v>46611307</v>
      </c>
      <c r="M160" s="2">
        <f>SUMIFS(Faktúry!$G:$G,Faktúry!$F:$F,TržbyVýnosyFiriem!$A160,Faktúry!$B:$B,TržbyVýnosyFiriem!$M$2)</f>
        <v>0</v>
      </c>
      <c r="N160" s="2">
        <f>SUMIFS(Faktúry!$G:$G,Faktúry!$F:$F,TržbyVýnosyFiriem!$A160,Faktúry!$B:$B,TržbyVýnosyFiriem!$N$2)</f>
        <v>240</v>
      </c>
      <c r="O160" s="2">
        <f>SUMIFS(Faktúry!$G:$G,Faktúry!$F:$F,TržbyVýnosyFiriem!$A160,Faktúry!$B:$B,TržbyVýnosyFiriem!$O$2)</f>
        <v>0</v>
      </c>
      <c r="P160" s="2">
        <f>SUMIFS(Faktúry!$G:$G,Faktúry!$F:$F,TržbyVýnosyFiriem!$A160,Faktúry!$B:$B,TržbyVýnosyFiriem!$P$2)</f>
        <v>0</v>
      </c>
      <c r="Q160" s="2">
        <f t="shared" si="19"/>
        <v>240</v>
      </c>
      <c r="R160" s="1">
        <f t="shared" si="20"/>
        <v>5.2013893205620615E-6</v>
      </c>
      <c r="S160" s="1">
        <f t="shared" si="21"/>
        <v>5.1489652499982459E-6</v>
      </c>
      <c r="T160" s="12">
        <f t="shared" si="22"/>
        <v>0</v>
      </c>
      <c r="U160" s="12">
        <f t="shared" si="23"/>
        <v>5.1489652499982459E-6</v>
      </c>
      <c r="V160" s="12" t="str">
        <f t="shared" si="24"/>
        <v>-</v>
      </c>
    </row>
    <row r="161" spans="1:22" x14ac:dyDescent="0.3">
      <c r="A161" s="4">
        <v>35975946</v>
      </c>
      <c r="B161" t="s">
        <v>5940</v>
      </c>
      <c r="C161" t="s">
        <v>5940</v>
      </c>
      <c r="D161" t="s">
        <v>5940</v>
      </c>
      <c r="E161">
        <v>10157935</v>
      </c>
      <c r="F161">
        <v>10024987</v>
      </c>
      <c r="G161">
        <v>8967196</v>
      </c>
      <c r="H161">
        <v>8035018</v>
      </c>
      <c r="I161">
        <v>9460108</v>
      </c>
      <c r="J161" t="s">
        <v>5940</v>
      </c>
      <c r="K161" s="2">
        <f t="shared" si="17"/>
        <v>9329048.8000000007</v>
      </c>
      <c r="L161" s="2">
        <f t="shared" si="18"/>
        <v>9460108</v>
      </c>
      <c r="M161" s="2">
        <f>SUMIFS(Faktúry!$G:$G,Faktúry!$F:$F,TržbyVýnosyFiriem!$A161,Faktúry!$B:$B,TržbyVýnosyFiriem!$M$2)</f>
        <v>3784.8</v>
      </c>
      <c r="N161" s="2">
        <f>SUMIFS(Faktúry!$G:$G,Faktúry!$F:$F,TržbyVýnosyFiriem!$A161,Faktúry!$B:$B,TržbyVýnosyFiriem!$N$2)</f>
        <v>0</v>
      </c>
      <c r="O161" s="2">
        <f>SUMIFS(Faktúry!$G:$G,Faktúry!$F:$F,TržbyVýnosyFiriem!$A161,Faktúry!$B:$B,TržbyVýnosyFiriem!$O$2)</f>
        <v>2124</v>
      </c>
      <c r="P161" s="2">
        <f>SUMIFS(Faktúry!$G:$G,Faktúry!$F:$F,TržbyVýnosyFiriem!$A161,Faktúry!$B:$B,TržbyVýnosyFiriem!$P$2)</f>
        <v>0</v>
      </c>
      <c r="Q161" s="2">
        <f t="shared" si="19"/>
        <v>5908.8</v>
      </c>
      <c r="R161" s="1">
        <f t="shared" si="20"/>
        <v>6.3337647027851324E-4</v>
      </c>
      <c r="S161" s="1">
        <f t="shared" si="21"/>
        <v>6.2460174873267831E-4</v>
      </c>
      <c r="T161" s="12">
        <f t="shared" si="22"/>
        <v>4.7103814826550487E-4</v>
      </c>
      <c r="U161" s="12">
        <f t="shared" si="23"/>
        <v>0</v>
      </c>
      <c r="V161" s="12" t="str">
        <f t="shared" si="24"/>
        <v>-</v>
      </c>
    </row>
    <row r="162" spans="1:22" x14ac:dyDescent="0.3">
      <c r="A162" s="4">
        <v>36041432</v>
      </c>
      <c r="B162" t="s">
        <v>5940</v>
      </c>
      <c r="C162" t="s">
        <v>5940</v>
      </c>
      <c r="D162" t="s">
        <v>5940</v>
      </c>
      <c r="E162">
        <v>1035470</v>
      </c>
      <c r="F162">
        <v>522292</v>
      </c>
      <c r="G162">
        <v>707656</v>
      </c>
      <c r="H162">
        <v>794477</v>
      </c>
      <c r="I162">
        <v>955154</v>
      </c>
      <c r="J162" t="s">
        <v>5940</v>
      </c>
      <c r="K162" s="2">
        <f t="shared" si="17"/>
        <v>803009.8</v>
      </c>
      <c r="L162" s="2">
        <f t="shared" si="18"/>
        <v>794477</v>
      </c>
      <c r="M162" s="2">
        <f>SUMIFS(Faktúry!$G:$G,Faktúry!$F:$F,TržbyVýnosyFiriem!$A162,Faktúry!$B:$B,TržbyVýnosyFiriem!$M$2)</f>
        <v>219.52</v>
      </c>
      <c r="N162" s="2">
        <f>SUMIFS(Faktúry!$G:$G,Faktúry!$F:$F,TržbyVýnosyFiriem!$A162,Faktúry!$B:$B,TržbyVýnosyFiriem!$N$2)</f>
        <v>0</v>
      </c>
      <c r="O162" s="2">
        <f>SUMIFS(Faktúry!$G:$G,Faktúry!$F:$F,TržbyVýnosyFiriem!$A162,Faktúry!$B:$B,TržbyVýnosyFiriem!$O$2)</f>
        <v>0</v>
      </c>
      <c r="P162" s="2">
        <f>SUMIFS(Faktúry!$G:$G,Faktúry!$F:$F,TržbyVýnosyFiriem!$A162,Faktúry!$B:$B,TržbyVýnosyFiriem!$P$2)</f>
        <v>0</v>
      </c>
      <c r="Q162" s="2">
        <f t="shared" si="19"/>
        <v>219.52</v>
      </c>
      <c r="R162" s="1">
        <f t="shared" si="20"/>
        <v>2.7337150804386198E-4</v>
      </c>
      <c r="S162" s="1">
        <f t="shared" si="21"/>
        <v>2.7630755830565268E-4</v>
      </c>
      <c r="T162" s="12">
        <f t="shared" si="22"/>
        <v>2.7630755830565268E-4</v>
      </c>
      <c r="U162" s="12">
        <f t="shared" si="23"/>
        <v>0</v>
      </c>
      <c r="V162" s="12" t="str">
        <f t="shared" si="24"/>
        <v>-</v>
      </c>
    </row>
    <row r="163" spans="1:22" x14ac:dyDescent="0.3">
      <c r="A163" s="4">
        <v>36063606</v>
      </c>
      <c r="D163">
        <v>127360081</v>
      </c>
      <c r="E163">
        <v>102759476</v>
      </c>
      <c r="F163">
        <v>111411230</v>
      </c>
      <c r="G163">
        <v>115743212</v>
      </c>
      <c r="H163">
        <v>137450172</v>
      </c>
      <c r="I163">
        <v>133454719</v>
      </c>
      <c r="K163" s="2">
        <f t="shared" si="17"/>
        <v>121363148.33333333</v>
      </c>
      <c r="L163" s="2">
        <f t="shared" si="18"/>
        <v>121551646.5</v>
      </c>
      <c r="M163" s="2">
        <f>SUMIFS(Faktúry!$G:$G,Faktúry!$F:$F,TržbyVýnosyFiriem!$A163,Faktúry!$B:$B,TržbyVýnosyFiriem!$M$2)</f>
        <v>123071.77</v>
      </c>
      <c r="N163" s="2">
        <f>SUMIFS(Faktúry!$G:$G,Faktúry!$F:$F,TržbyVýnosyFiriem!$A163,Faktúry!$B:$B,TržbyVýnosyFiriem!$N$2)</f>
        <v>0</v>
      </c>
      <c r="O163" s="2">
        <f>SUMIFS(Faktúry!$G:$G,Faktúry!$F:$F,TržbyVýnosyFiriem!$A163,Faktúry!$B:$B,TržbyVýnosyFiriem!$O$2)</f>
        <v>0</v>
      </c>
      <c r="P163" s="2">
        <f>SUMIFS(Faktúry!$G:$G,Faktúry!$F:$F,TržbyVýnosyFiriem!$A163,Faktúry!$B:$B,TržbyVýnosyFiriem!$P$2)</f>
        <v>0</v>
      </c>
      <c r="Q163" s="2">
        <f t="shared" si="19"/>
        <v>123071.77</v>
      </c>
      <c r="R163" s="1">
        <f t="shared" si="20"/>
        <v>1.0140785871999118E-3</v>
      </c>
      <c r="S163" s="1">
        <f t="shared" si="21"/>
        <v>1.0125059885552434E-3</v>
      </c>
      <c r="T163" s="12">
        <f t="shared" si="22"/>
        <v>8.9539189518074956E-4</v>
      </c>
      <c r="U163" s="12">
        <f t="shared" si="23"/>
        <v>0</v>
      </c>
      <c r="V163" s="12" t="str">
        <f t="shared" si="24"/>
        <v>-</v>
      </c>
    </row>
    <row r="164" spans="1:22" x14ac:dyDescent="0.3">
      <c r="A164" s="4">
        <v>36064645</v>
      </c>
      <c r="B164" t="s">
        <v>5940</v>
      </c>
      <c r="C164" t="s">
        <v>5940</v>
      </c>
      <c r="D164" t="s">
        <v>5940</v>
      </c>
      <c r="E164" t="s">
        <v>5940</v>
      </c>
      <c r="F164" t="s">
        <v>5940</v>
      </c>
      <c r="G164" t="s">
        <v>5940</v>
      </c>
      <c r="H164">
        <v>296937</v>
      </c>
      <c r="I164">
        <v>208838</v>
      </c>
      <c r="J164" t="s">
        <v>5940</v>
      </c>
      <c r="K164" s="2">
        <f t="shared" si="17"/>
        <v>252887.5</v>
      </c>
      <c r="L164" s="2">
        <f t="shared" si="18"/>
        <v>252887.5</v>
      </c>
      <c r="M164" s="2">
        <f>SUMIFS(Faktúry!$G:$G,Faktúry!$F:$F,TržbyVýnosyFiriem!$A164,Faktúry!$B:$B,TržbyVýnosyFiriem!$M$2)</f>
        <v>4800</v>
      </c>
      <c r="N164" s="2">
        <f>SUMIFS(Faktúry!$G:$G,Faktúry!$F:$F,TržbyVýnosyFiriem!$A164,Faktúry!$B:$B,TržbyVýnosyFiriem!$N$2)</f>
        <v>0</v>
      </c>
      <c r="O164" s="2">
        <f>SUMIFS(Faktúry!$G:$G,Faktúry!$F:$F,TržbyVýnosyFiriem!$A164,Faktúry!$B:$B,TržbyVýnosyFiriem!$O$2)</f>
        <v>0</v>
      </c>
      <c r="P164" s="2">
        <f>SUMIFS(Faktúry!$G:$G,Faktúry!$F:$F,TržbyVýnosyFiriem!$A164,Faktúry!$B:$B,TržbyVýnosyFiriem!$P$2)</f>
        <v>0</v>
      </c>
      <c r="Q164" s="2">
        <f t="shared" si="19"/>
        <v>4800</v>
      </c>
      <c r="R164" s="1">
        <f t="shared" si="20"/>
        <v>1.8980772082447729E-2</v>
      </c>
      <c r="S164" s="1">
        <f t="shared" si="21"/>
        <v>1.8980772082447729E-2</v>
      </c>
      <c r="T164" s="12">
        <f t="shared" si="22"/>
        <v>1.6165045110579011E-2</v>
      </c>
      <c r="U164" s="12">
        <f t="shared" si="23"/>
        <v>0</v>
      </c>
      <c r="V164" s="12" t="str">
        <f t="shared" si="24"/>
        <v>-</v>
      </c>
    </row>
    <row r="165" spans="1:22" x14ac:dyDescent="0.3">
      <c r="A165" s="4">
        <v>36182214</v>
      </c>
      <c r="B165" t="s">
        <v>5940</v>
      </c>
      <c r="C165" t="s">
        <v>5940</v>
      </c>
      <c r="D165" t="s">
        <v>5940</v>
      </c>
      <c r="E165">
        <v>114703</v>
      </c>
      <c r="F165">
        <v>264740</v>
      </c>
      <c r="G165">
        <v>102719</v>
      </c>
      <c r="H165">
        <v>107185</v>
      </c>
      <c r="I165">
        <v>125661</v>
      </c>
      <c r="J165" t="s">
        <v>5940</v>
      </c>
      <c r="K165" s="2">
        <f t="shared" si="17"/>
        <v>143001.60000000001</v>
      </c>
      <c r="L165" s="2">
        <f t="shared" si="18"/>
        <v>114703</v>
      </c>
      <c r="M165" s="2">
        <f>SUMIFS(Faktúry!$G:$G,Faktúry!$F:$F,TržbyVýnosyFiriem!$A165,Faktúry!$B:$B,TržbyVýnosyFiriem!$M$2)</f>
        <v>48</v>
      </c>
      <c r="N165" s="2">
        <f>SUMIFS(Faktúry!$G:$G,Faktúry!$F:$F,TržbyVýnosyFiriem!$A165,Faktúry!$B:$B,TržbyVýnosyFiriem!$N$2)</f>
        <v>48</v>
      </c>
      <c r="O165" s="2">
        <f>SUMIFS(Faktúry!$G:$G,Faktúry!$F:$F,TržbyVýnosyFiriem!$A165,Faktúry!$B:$B,TržbyVýnosyFiriem!$O$2)</f>
        <v>57.6</v>
      </c>
      <c r="P165" s="2">
        <f>SUMIFS(Faktúry!$G:$G,Faktúry!$F:$F,TržbyVýnosyFiriem!$A165,Faktúry!$B:$B,TržbyVýnosyFiriem!$P$2)</f>
        <v>57.6</v>
      </c>
      <c r="Q165" s="2">
        <f t="shared" si="19"/>
        <v>211.2</v>
      </c>
      <c r="R165" s="1">
        <f t="shared" si="20"/>
        <v>1.4769065520945218E-3</v>
      </c>
      <c r="S165" s="1">
        <f t="shared" si="21"/>
        <v>1.8412770372178582E-3</v>
      </c>
      <c r="T165" s="12">
        <f t="shared" si="22"/>
        <v>4.4782385594999298E-4</v>
      </c>
      <c r="U165" s="12">
        <f t="shared" si="23"/>
        <v>3.8198008928784586E-4</v>
      </c>
      <c r="V165" s="12" t="str">
        <f t="shared" si="24"/>
        <v>-</v>
      </c>
    </row>
    <row r="166" spans="1:22" x14ac:dyDescent="0.3">
      <c r="A166" s="4">
        <v>36191400</v>
      </c>
      <c r="B166" t="s">
        <v>5940</v>
      </c>
      <c r="C166" t="s">
        <v>5940</v>
      </c>
      <c r="D166" t="s">
        <v>5940</v>
      </c>
      <c r="E166">
        <v>14894377</v>
      </c>
      <c r="F166">
        <v>16337900</v>
      </c>
      <c r="G166">
        <v>17018672</v>
      </c>
      <c r="H166">
        <v>18993858</v>
      </c>
      <c r="I166">
        <v>22231303</v>
      </c>
      <c r="J166" t="s">
        <v>5940</v>
      </c>
      <c r="K166" s="2">
        <f t="shared" si="17"/>
        <v>17895222</v>
      </c>
      <c r="L166" s="2">
        <f t="shared" si="18"/>
        <v>17018672</v>
      </c>
      <c r="M166" s="2">
        <f>SUMIFS(Faktúry!$G:$G,Faktúry!$F:$F,TržbyVýnosyFiriem!$A166,Faktúry!$B:$B,TržbyVýnosyFiriem!$M$2)</f>
        <v>0</v>
      </c>
      <c r="N166" s="2">
        <f>SUMIFS(Faktúry!$G:$G,Faktúry!$F:$F,TržbyVýnosyFiriem!$A166,Faktúry!$B:$B,TržbyVýnosyFiriem!$N$2)</f>
        <v>0</v>
      </c>
      <c r="O166" s="2">
        <f>SUMIFS(Faktúry!$G:$G,Faktúry!$F:$F,TržbyVýnosyFiriem!$A166,Faktúry!$B:$B,TržbyVýnosyFiriem!$O$2)</f>
        <v>141.6</v>
      </c>
      <c r="P166" s="2">
        <f>SUMIFS(Faktúry!$G:$G,Faktúry!$F:$F,TržbyVýnosyFiriem!$A166,Faktúry!$B:$B,TržbyVýnosyFiriem!$P$2)</f>
        <v>0</v>
      </c>
      <c r="Q166" s="2">
        <f t="shared" si="19"/>
        <v>141.6</v>
      </c>
      <c r="R166" s="1">
        <f t="shared" si="20"/>
        <v>7.9127266484875121E-6</v>
      </c>
      <c r="S166" s="1">
        <f t="shared" si="21"/>
        <v>8.3202731682001978E-6</v>
      </c>
      <c r="T166" s="12">
        <f t="shared" si="22"/>
        <v>0</v>
      </c>
      <c r="U166" s="12">
        <f t="shared" si="23"/>
        <v>0</v>
      </c>
      <c r="V166" s="12" t="str">
        <f t="shared" si="24"/>
        <v>-</v>
      </c>
    </row>
    <row r="167" spans="1:22" x14ac:dyDescent="0.3">
      <c r="A167" s="4">
        <v>36192384</v>
      </c>
      <c r="B167" t="s">
        <v>5940</v>
      </c>
      <c r="C167" t="s">
        <v>5940</v>
      </c>
      <c r="D167">
        <v>9498801</v>
      </c>
      <c r="E167">
        <v>10180955</v>
      </c>
      <c r="F167">
        <v>11407591</v>
      </c>
      <c r="G167">
        <v>10447909</v>
      </c>
      <c r="H167">
        <v>5073434</v>
      </c>
      <c r="I167" t="s">
        <v>5940</v>
      </c>
      <c r="J167" t="s">
        <v>5940</v>
      </c>
      <c r="K167" s="2">
        <f t="shared" si="17"/>
        <v>9321738</v>
      </c>
      <c r="L167" s="2">
        <f t="shared" si="18"/>
        <v>10180955</v>
      </c>
      <c r="M167" s="2">
        <f>SUMIFS(Faktúry!$G:$G,Faktúry!$F:$F,TržbyVýnosyFiriem!$A167,Faktúry!$B:$B,TržbyVýnosyFiriem!$M$2)</f>
        <v>392.33</v>
      </c>
      <c r="N167" s="2">
        <f>SUMIFS(Faktúry!$G:$G,Faktúry!$F:$F,TržbyVýnosyFiriem!$A167,Faktúry!$B:$B,TržbyVýnosyFiriem!$N$2)</f>
        <v>0</v>
      </c>
      <c r="O167" s="2">
        <f>SUMIFS(Faktúry!$G:$G,Faktúry!$F:$F,TržbyVýnosyFiriem!$A167,Faktúry!$B:$B,TržbyVýnosyFiriem!$O$2)</f>
        <v>0</v>
      </c>
      <c r="P167" s="2">
        <f>SUMIFS(Faktúry!$G:$G,Faktúry!$F:$F,TržbyVýnosyFiriem!$A167,Faktúry!$B:$B,TržbyVýnosyFiriem!$P$2)</f>
        <v>0</v>
      </c>
      <c r="Q167" s="2">
        <f t="shared" si="19"/>
        <v>392.33</v>
      </c>
      <c r="R167" s="1">
        <f t="shared" si="20"/>
        <v>4.2087645029285307E-5</v>
      </c>
      <c r="S167" s="1">
        <f t="shared" si="21"/>
        <v>3.853567764517179E-5</v>
      </c>
      <c r="T167" s="12">
        <f t="shared" si="22"/>
        <v>7.7330265851492303E-5</v>
      </c>
      <c r="U167" s="12" t="str">
        <f t="shared" si="23"/>
        <v>-</v>
      </c>
      <c r="V167" s="12" t="str">
        <f t="shared" si="24"/>
        <v>-</v>
      </c>
    </row>
    <row r="168" spans="1:22" x14ac:dyDescent="0.3">
      <c r="A168" s="4">
        <v>36211541</v>
      </c>
      <c r="B168" t="s">
        <v>5940</v>
      </c>
      <c r="C168" t="s">
        <v>5940</v>
      </c>
      <c r="D168" t="s">
        <v>5940</v>
      </c>
      <c r="E168">
        <v>69986018</v>
      </c>
      <c r="F168">
        <v>74833889</v>
      </c>
      <c r="G168">
        <v>83088482</v>
      </c>
      <c r="H168">
        <v>99051504</v>
      </c>
      <c r="I168">
        <v>326865546</v>
      </c>
      <c r="J168" t="s">
        <v>5940</v>
      </c>
      <c r="K168" s="2">
        <f t="shared" si="17"/>
        <v>130765087.8</v>
      </c>
      <c r="L168" s="2">
        <f t="shared" si="18"/>
        <v>83088482</v>
      </c>
      <c r="M168" s="2">
        <f>SUMIFS(Faktúry!$G:$G,Faktúry!$F:$F,TržbyVýnosyFiriem!$A168,Faktúry!$B:$B,TržbyVýnosyFiriem!$M$2)</f>
        <v>0</v>
      </c>
      <c r="N168" s="2">
        <f>SUMIFS(Faktúry!$G:$G,Faktúry!$F:$F,TržbyVýnosyFiriem!$A168,Faktúry!$B:$B,TržbyVýnosyFiriem!$N$2)</f>
        <v>39285.78</v>
      </c>
      <c r="O168" s="2">
        <f>SUMIFS(Faktúry!$G:$G,Faktúry!$F:$F,TržbyVýnosyFiriem!$A168,Faktúry!$B:$B,TržbyVýnosyFiriem!$O$2)</f>
        <v>257892.95999999996</v>
      </c>
      <c r="P168" s="2">
        <f>SUMIFS(Faktúry!$G:$G,Faktúry!$F:$F,TržbyVýnosyFiriem!$A168,Faktúry!$B:$B,TržbyVýnosyFiriem!$P$2)</f>
        <v>31726.110000000004</v>
      </c>
      <c r="Q168" s="2">
        <f t="shared" si="19"/>
        <v>328904.84999999998</v>
      </c>
      <c r="R168" s="1">
        <f t="shared" si="20"/>
        <v>2.5152344217674281E-3</v>
      </c>
      <c r="S168" s="1">
        <f t="shared" si="21"/>
        <v>3.9584890959976854E-3</v>
      </c>
      <c r="T168" s="12">
        <f t="shared" si="22"/>
        <v>0</v>
      </c>
      <c r="U168" s="12">
        <f t="shared" si="23"/>
        <v>1.201894188015766E-4</v>
      </c>
      <c r="V168" s="12" t="str">
        <f t="shared" si="24"/>
        <v>-</v>
      </c>
    </row>
    <row r="169" spans="1:22" x14ac:dyDescent="0.3">
      <c r="A169" s="4">
        <v>36212466</v>
      </c>
      <c r="B169" t="s">
        <v>5940</v>
      </c>
      <c r="C169" t="s">
        <v>5940</v>
      </c>
      <c r="D169" t="s">
        <v>5940</v>
      </c>
      <c r="E169">
        <v>20002605</v>
      </c>
      <c r="F169">
        <v>22172496</v>
      </c>
      <c r="G169">
        <v>25030114</v>
      </c>
      <c r="H169">
        <v>30566632</v>
      </c>
      <c r="I169">
        <v>34589538</v>
      </c>
      <c r="J169" t="s">
        <v>5940</v>
      </c>
      <c r="K169" s="2">
        <f t="shared" si="17"/>
        <v>26472277</v>
      </c>
      <c r="L169" s="2">
        <f t="shared" si="18"/>
        <v>25030114</v>
      </c>
      <c r="M169" s="2">
        <f>SUMIFS(Faktúry!$G:$G,Faktúry!$F:$F,TržbyVýnosyFiriem!$A169,Faktúry!$B:$B,TržbyVýnosyFiriem!$M$2)</f>
        <v>6017.01</v>
      </c>
      <c r="N169" s="2">
        <f>SUMIFS(Faktúry!$G:$G,Faktúry!$F:$F,TržbyVýnosyFiriem!$A169,Faktúry!$B:$B,TržbyVýnosyFiriem!$N$2)</f>
        <v>6806.4699999999993</v>
      </c>
      <c r="O169" s="2">
        <f>SUMIFS(Faktúry!$G:$G,Faktúry!$F:$F,TržbyVýnosyFiriem!$A169,Faktúry!$B:$B,TržbyVýnosyFiriem!$O$2)</f>
        <v>2596.87</v>
      </c>
      <c r="P169" s="2">
        <f>SUMIFS(Faktúry!$G:$G,Faktúry!$F:$F,TržbyVýnosyFiriem!$A169,Faktúry!$B:$B,TržbyVýnosyFiriem!$P$2)</f>
        <v>0</v>
      </c>
      <c r="Q169" s="2">
        <f t="shared" si="19"/>
        <v>15420.349999999999</v>
      </c>
      <c r="R169" s="1">
        <f t="shared" si="20"/>
        <v>5.8250939275076327E-4</v>
      </c>
      <c r="S169" s="1">
        <f t="shared" si="21"/>
        <v>6.1607190442680357E-4</v>
      </c>
      <c r="T169" s="12">
        <f t="shared" si="22"/>
        <v>1.968489691634983E-4</v>
      </c>
      <c r="U169" s="12">
        <f t="shared" si="23"/>
        <v>1.9677828596612073E-4</v>
      </c>
      <c r="V169" s="12" t="str">
        <f t="shared" si="24"/>
        <v>-</v>
      </c>
    </row>
    <row r="170" spans="1:22" x14ac:dyDescent="0.3">
      <c r="A170" s="4">
        <v>36230537</v>
      </c>
      <c r="B170" t="s">
        <v>5940</v>
      </c>
      <c r="C170" t="s">
        <v>5940</v>
      </c>
      <c r="D170" t="s">
        <v>5940</v>
      </c>
      <c r="E170">
        <v>6542176</v>
      </c>
      <c r="F170">
        <v>5990311</v>
      </c>
      <c r="G170">
        <v>4040776</v>
      </c>
      <c r="H170">
        <v>4221555</v>
      </c>
      <c r="I170">
        <v>3678240</v>
      </c>
      <c r="J170" t="s">
        <v>5940</v>
      </c>
      <c r="K170" s="2">
        <f t="shared" si="17"/>
        <v>4894611.5999999996</v>
      </c>
      <c r="L170" s="2">
        <f t="shared" si="18"/>
        <v>4221555</v>
      </c>
      <c r="M170" s="2">
        <f>SUMIFS(Faktúry!$G:$G,Faktúry!$F:$F,TržbyVýnosyFiriem!$A170,Faktúry!$B:$B,TržbyVýnosyFiriem!$M$2)</f>
        <v>450.5</v>
      </c>
      <c r="N170" s="2">
        <f>SUMIFS(Faktúry!$G:$G,Faktúry!$F:$F,TržbyVýnosyFiriem!$A170,Faktúry!$B:$B,TržbyVýnosyFiriem!$N$2)</f>
        <v>68</v>
      </c>
      <c r="O170" s="2">
        <f>SUMIFS(Faktúry!$G:$G,Faktúry!$F:$F,TržbyVýnosyFiriem!$A170,Faktúry!$B:$B,TržbyVýnosyFiriem!$O$2)</f>
        <v>63</v>
      </c>
      <c r="P170" s="2">
        <f>SUMIFS(Faktúry!$G:$G,Faktúry!$F:$F,TržbyVýnosyFiriem!$A170,Faktúry!$B:$B,TržbyVýnosyFiriem!$P$2)</f>
        <v>0</v>
      </c>
      <c r="Q170" s="2">
        <f t="shared" si="19"/>
        <v>581.5</v>
      </c>
      <c r="R170" s="1">
        <f t="shared" si="20"/>
        <v>1.1880411512120799E-4</v>
      </c>
      <c r="S170" s="1">
        <f t="shared" si="21"/>
        <v>1.3774545161676207E-4</v>
      </c>
      <c r="T170" s="12">
        <f t="shared" si="22"/>
        <v>1.0671423207799022E-4</v>
      </c>
      <c r="U170" s="12">
        <f t="shared" si="23"/>
        <v>1.8487102527295662E-5</v>
      </c>
      <c r="V170" s="12" t="str">
        <f t="shared" si="24"/>
        <v>-</v>
      </c>
    </row>
    <row r="171" spans="1:22" x14ac:dyDescent="0.3">
      <c r="A171" s="4">
        <v>36237337</v>
      </c>
      <c r="B171" t="s">
        <v>5940</v>
      </c>
      <c r="C171" t="s">
        <v>5940</v>
      </c>
      <c r="D171" t="s">
        <v>5940</v>
      </c>
      <c r="E171">
        <v>2122598</v>
      </c>
      <c r="F171">
        <v>2463499</v>
      </c>
      <c r="G171">
        <v>8773311</v>
      </c>
      <c r="H171">
        <v>4645098</v>
      </c>
      <c r="I171">
        <v>10853645</v>
      </c>
      <c r="J171" t="s">
        <v>5940</v>
      </c>
      <c r="K171" s="2">
        <f t="shared" si="17"/>
        <v>5771630.2000000002</v>
      </c>
      <c r="L171" s="2">
        <f t="shared" si="18"/>
        <v>4645098</v>
      </c>
      <c r="M171" s="2">
        <f>SUMIFS(Faktúry!$G:$G,Faktúry!$F:$F,TržbyVýnosyFiriem!$A171,Faktúry!$B:$B,TržbyVýnosyFiriem!$M$2)</f>
        <v>3565.92</v>
      </c>
      <c r="N171" s="2">
        <f>SUMIFS(Faktúry!$G:$G,Faktúry!$F:$F,TržbyVýnosyFiriem!$A171,Faktúry!$B:$B,TržbyVýnosyFiriem!$N$2)</f>
        <v>3260.88</v>
      </c>
      <c r="O171" s="2">
        <f>SUMIFS(Faktúry!$G:$G,Faktúry!$F:$F,TržbyVýnosyFiriem!$A171,Faktúry!$B:$B,TržbyVýnosyFiriem!$O$2)</f>
        <v>4476</v>
      </c>
      <c r="P171" s="2">
        <f>SUMIFS(Faktúry!$G:$G,Faktúry!$F:$F,TržbyVýnosyFiriem!$A171,Faktúry!$B:$B,TržbyVýnosyFiriem!$P$2)</f>
        <v>0</v>
      </c>
      <c r="Q171" s="2">
        <f t="shared" si="19"/>
        <v>11302.8</v>
      </c>
      <c r="R171" s="1">
        <f t="shared" si="20"/>
        <v>1.9583375248123135E-3</v>
      </c>
      <c r="S171" s="1">
        <f t="shared" si="21"/>
        <v>2.4332748200360894E-3</v>
      </c>
      <c r="T171" s="12">
        <f t="shared" si="22"/>
        <v>7.6767379288876145E-4</v>
      </c>
      <c r="U171" s="12">
        <f t="shared" si="23"/>
        <v>3.0044100392080263E-4</v>
      </c>
      <c r="V171" s="12" t="str">
        <f t="shared" si="24"/>
        <v>-</v>
      </c>
    </row>
    <row r="172" spans="1:22" x14ac:dyDescent="0.3">
      <c r="A172" s="4">
        <v>36239798</v>
      </c>
      <c r="B172" t="s">
        <v>5940</v>
      </c>
      <c r="C172" t="s">
        <v>5940</v>
      </c>
      <c r="D172" t="s">
        <v>5940</v>
      </c>
      <c r="E172">
        <v>556021</v>
      </c>
      <c r="F172">
        <v>681333</v>
      </c>
      <c r="G172">
        <v>4792332</v>
      </c>
      <c r="H172">
        <v>4560732</v>
      </c>
      <c r="I172">
        <v>1624283</v>
      </c>
      <c r="J172" t="s">
        <v>5940</v>
      </c>
      <c r="K172" s="2">
        <f t="shared" si="17"/>
        <v>2442940.2000000002</v>
      </c>
      <c r="L172" s="2">
        <f t="shared" si="18"/>
        <v>1624283</v>
      </c>
      <c r="M172" s="2">
        <f>SUMIFS(Faktúry!$G:$G,Faktúry!$F:$F,TržbyVýnosyFiriem!$A172,Faktúry!$B:$B,TržbyVýnosyFiriem!$M$2)</f>
        <v>42337.06</v>
      </c>
      <c r="N172" s="2">
        <f>SUMIFS(Faktúry!$G:$G,Faktúry!$F:$F,TržbyVýnosyFiriem!$A172,Faktúry!$B:$B,TržbyVýnosyFiriem!$N$2)</f>
        <v>1091.4000000000001</v>
      </c>
      <c r="O172" s="2">
        <f>SUMIFS(Faktúry!$G:$G,Faktúry!$F:$F,TržbyVýnosyFiriem!$A172,Faktúry!$B:$B,TržbyVýnosyFiriem!$O$2)</f>
        <v>0</v>
      </c>
      <c r="P172" s="2">
        <f>SUMIFS(Faktúry!$G:$G,Faktúry!$F:$F,TržbyVýnosyFiriem!$A172,Faktúry!$B:$B,TržbyVýnosyFiriem!$P$2)</f>
        <v>0</v>
      </c>
      <c r="Q172" s="2">
        <f t="shared" si="19"/>
        <v>43428.46</v>
      </c>
      <c r="R172" s="1">
        <f t="shared" si="20"/>
        <v>1.777712774139948E-2</v>
      </c>
      <c r="S172" s="1">
        <f t="shared" si="21"/>
        <v>2.6737003342397845E-2</v>
      </c>
      <c r="T172" s="12">
        <f t="shared" si="22"/>
        <v>9.2829528242396164E-3</v>
      </c>
      <c r="U172" s="12">
        <f t="shared" si="23"/>
        <v>6.7192724420559726E-4</v>
      </c>
      <c r="V172" s="12" t="str">
        <f t="shared" si="24"/>
        <v>-</v>
      </c>
    </row>
    <row r="173" spans="1:22" x14ac:dyDescent="0.3">
      <c r="A173" s="4">
        <v>36246590</v>
      </c>
      <c r="B173" t="s">
        <v>5940</v>
      </c>
      <c r="C173" t="s">
        <v>5940</v>
      </c>
      <c r="D173" t="s">
        <v>5940</v>
      </c>
      <c r="E173">
        <v>2698875</v>
      </c>
      <c r="F173">
        <v>2813214</v>
      </c>
      <c r="G173">
        <v>2936759</v>
      </c>
      <c r="H173">
        <v>3501961</v>
      </c>
      <c r="I173">
        <v>4177737</v>
      </c>
      <c r="J173" t="s">
        <v>5940</v>
      </c>
      <c r="K173" s="2">
        <f t="shared" si="17"/>
        <v>3225709.2</v>
      </c>
      <c r="L173" s="2">
        <f t="shared" si="18"/>
        <v>2936759</v>
      </c>
      <c r="M173" s="2">
        <f>SUMIFS(Faktúry!$G:$G,Faktúry!$F:$F,TržbyVýnosyFiriem!$A173,Faktúry!$B:$B,TržbyVýnosyFiriem!$M$2)</f>
        <v>3000</v>
      </c>
      <c r="N173" s="2">
        <f>SUMIFS(Faktúry!$G:$G,Faktúry!$F:$F,TržbyVýnosyFiriem!$A173,Faktúry!$B:$B,TržbyVýnosyFiriem!$N$2)</f>
        <v>0</v>
      </c>
      <c r="O173" s="2">
        <f>SUMIFS(Faktúry!$G:$G,Faktúry!$F:$F,TržbyVýnosyFiriem!$A173,Faktúry!$B:$B,TržbyVýnosyFiriem!$O$2)</f>
        <v>111</v>
      </c>
      <c r="P173" s="2">
        <f>SUMIFS(Faktúry!$G:$G,Faktúry!$F:$F,TržbyVýnosyFiriem!$A173,Faktúry!$B:$B,TržbyVýnosyFiriem!$P$2)</f>
        <v>0</v>
      </c>
      <c r="Q173" s="2">
        <f t="shared" si="19"/>
        <v>3111</v>
      </c>
      <c r="R173" s="1">
        <f t="shared" si="20"/>
        <v>9.6443907590926042E-4</v>
      </c>
      <c r="S173" s="1">
        <f t="shared" si="21"/>
        <v>1.0593310516797598E-3</v>
      </c>
      <c r="T173" s="12">
        <f t="shared" si="22"/>
        <v>8.5666288116857951E-4</v>
      </c>
      <c r="U173" s="12">
        <f t="shared" si="23"/>
        <v>0</v>
      </c>
      <c r="V173" s="12" t="str">
        <f t="shared" si="24"/>
        <v>-</v>
      </c>
    </row>
    <row r="174" spans="1:22" x14ac:dyDescent="0.3">
      <c r="A174" s="4">
        <v>36266833</v>
      </c>
      <c r="B174" t="s">
        <v>5940</v>
      </c>
      <c r="C174" t="s">
        <v>5940</v>
      </c>
      <c r="D174" t="s">
        <v>5940</v>
      </c>
      <c r="E174">
        <v>125248</v>
      </c>
      <c r="F174">
        <v>106681</v>
      </c>
      <c r="G174">
        <v>223151</v>
      </c>
      <c r="H174">
        <v>238842</v>
      </c>
      <c r="I174">
        <v>254927</v>
      </c>
      <c r="J174" t="s">
        <v>5940</v>
      </c>
      <c r="K174" s="2">
        <f t="shared" si="17"/>
        <v>189769.8</v>
      </c>
      <c r="L174" s="2">
        <f t="shared" si="18"/>
        <v>223151</v>
      </c>
      <c r="M174" s="2">
        <f>SUMIFS(Faktúry!$G:$G,Faktúry!$F:$F,TržbyVýnosyFiriem!$A174,Faktúry!$B:$B,TržbyVýnosyFiriem!$M$2)</f>
        <v>0</v>
      </c>
      <c r="N174" s="2">
        <f>SUMIFS(Faktúry!$G:$G,Faktúry!$F:$F,TržbyVýnosyFiriem!$A174,Faktúry!$B:$B,TržbyVýnosyFiriem!$N$2)</f>
        <v>240</v>
      </c>
      <c r="O174" s="2">
        <f>SUMIFS(Faktúry!$G:$G,Faktúry!$F:$F,TržbyVýnosyFiriem!$A174,Faktúry!$B:$B,TržbyVýnosyFiriem!$O$2)</f>
        <v>0</v>
      </c>
      <c r="P174" s="2">
        <f>SUMIFS(Faktúry!$G:$G,Faktúry!$F:$F,TržbyVýnosyFiriem!$A174,Faktúry!$B:$B,TržbyVýnosyFiriem!$P$2)</f>
        <v>0</v>
      </c>
      <c r="Q174" s="2">
        <f t="shared" si="19"/>
        <v>240</v>
      </c>
      <c r="R174" s="1">
        <f t="shared" si="20"/>
        <v>1.2646901667177812E-3</v>
      </c>
      <c r="S174" s="1">
        <f t="shared" si="21"/>
        <v>1.0755049271569475E-3</v>
      </c>
      <c r="T174" s="12">
        <f t="shared" si="22"/>
        <v>0</v>
      </c>
      <c r="U174" s="12">
        <f t="shared" si="23"/>
        <v>9.4144598257540392E-4</v>
      </c>
      <c r="V174" s="12" t="str">
        <f t="shared" si="24"/>
        <v>-</v>
      </c>
    </row>
    <row r="175" spans="1:22" x14ac:dyDescent="0.3">
      <c r="A175" s="4">
        <v>36277151</v>
      </c>
      <c r="B175" t="s">
        <v>5940</v>
      </c>
      <c r="C175" t="s">
        <v>5940</v>
      </c>
      <c r="D175" t="s">
        <v>5940</v>
      </c>
      <c r="E175">
        <v>35933247</v>
      </c>
      <c r="F175">
        <v>37047687</v>
      </c>
      <c r="G175">
        <v>43902488</v>
      </c>
      <c r="H175">
        <v>49770671</v>
      </c>
      <c r="I175">
        <v>42086639</v>
      </c>
      <c r="J175" t="s">
        <v>5940</v>
      </c>
      <c r="K175" s="2">
        <f t="shared" si="17"/>
        <v>41748146.399999999</v>
      </c>
      <c r="L175" s="2">
        <f t="shared" si="18"/>
        <v>42086639</v>
      </c>
      <c r="M175" s="2">
        <f>SUMIFS(Faktúry!$G:$G,Faktúry!$F:$F,TržbyVýnosyFiriem!$A175,Faktúry!$B:$B,TržbyVýnosyFiriem!$M$2)</f>
        <v>0</v>
      </c>
      <c r="N175" s="2">
        <f>SUMIFS(Faktúry!$G:$G,Faktúry!$F:$F,TržbyVýnosyFiriem!$A175,Faktúry!$B:$B,TržbyVýnosyFiriem!$N$2)</f>
        <v>0</v>
      </c>
      <c r="O175" s="2">
        <f>SUMIFS(Faktúry!$G:$G,Faktúry!$F:$F,TržbyVýnosyFiriem!$A175,Faktúry!$B:$B,TržbyVýnosyFiriem!$O$2)</f>
        <v>1176</v>
      </c>
      <c r="P175" s="2">
        <f>SUMIFS(Faktúry!$G:$G,Faktúry!$F:$F,TržbyVýnosyFiriem!$A175,Faktúry!$B:$B,TržbyVýnosyFiriem!$P$2)</f>
        <v>0</v>
      </c>
      <c r="Q175" s="2">
        <f t="shared" si="19"/>
        <v>1176</v>
      </c>
      <c r="R175" s="1">
        <f t="shared" si="20"/>
        <v>2.8168915303027682E-5</v>
      </c>
      <c r="S175" s="1">
        <f t="shared" si="21"/>
        <v>2.7942359569268526E-5</v>
      </c>
      <c r="T175" s="12">
        <f t="shared" si="22"/>
        <v>0</v>
      </c>
      <c r="U175" s="12">
        <f t="shared" si="23"/>
        <v>0</v>
      </c>
      <c r="V175" s="12" t="str">
        <f t="shared" si="24"/>
        <v>-</v>
      </c>
    </row>
    <row r="176" spans="1:22" x14ac:dyDescent="0.3">
      <c r="A176" s="4">
        <v>36286192</v>
      </c>
      <c r="B176" t="s">
        <v>5940</v>
      </c>
      <c r="C176" t="s">
        <v>5940</v>
      </c>
      <c r="D176" t="s">
        <v>5940</v>
      </c>
      <c r="E176">
        <v>145685000</v>
      </c>
      <c r="F176">
        <v>158528000</v>
      </c>
      <c r="G176">
        <v>177519000</v>
      </c>
      <c r="H176">
        <v>161285000</v>
      </c>
      <c r="I176">
        <v>332510000</v>
      </c>
      <c r="J176" t="s">
        <v>5940</v>
      </c>
      <c r="K176" s="2">
        <f t="shared" si="17"/>
        <v>195105400</v>
      </c>
      <c r="L176" s="2">
        <f t="shared" si="18"/>
        <v>161285000</v>
      </c>
      <c r="M176" s="2">
        <f>SUMIFS(Faktúry!$G:$G,Faktúry!$F:$F,TržbyVýnosyFiriem!$A176,Faktúry!$B:$B,TržbyVýnosyFiriem!$M$2)</f>
        <v>221.52</v>
      </c>
      <c r="N176" s="2">
        <f>SUMIFS(Faktúry!$G:$G,Faktúry!$F:$F,TržbyVýnosyFiriem!$A176,Faktúry!$B:$B,TržbyVýnosyFiriem!$N$2)</f>
        <v>399.84</v>
      </c>
      <c r="O176" s="2">
        <f>SUMIFS(Faktúry!$G:$G,Faktúry!$F:$F,TržbyVýnosyFiriem!$A176,Faktúry!$B:$B,TržbyVýnosyFiriem!$O$2)</f>
        <v>0</v>
      </c>
      <c r="P176" s="2">
        <f>SUMIFS(Faktúry!$G:$G,Faktúry!$F:$F,TržbyVýnosyFiriem!$A176,Faktúry!$B:$B,TržbyVýnosyFiriem!$P$2)</f>
        <v>402.96</v>
      </c>
      <c r="Q176" s="2">
        <f t="shared" si="19"/>
        <v>1024.32</v>
      </c>
      <c r="R176" s="1">
        <f t="shared" si="20"/>
        <v>5.250085338488837E-6</v>
      </c>
      <c r="S176" s="1">
        <f t="shared" si="21"/>
        <v>6.3509935827882316E-6</v>
      </c>
      <c r="T176" s="12">
        <f t="shared" si="22"/>
        <v>1.3734693244877082E-6</v>
      </c>
      <c r="U176" s="12">
        <f t="shared" si="23"/>
        <v>1.2024901506721602E-6</v>
      </c>
      <c r="V176" s="12" t="str">
        <f t="shared" si="24"/>
        <v>-</v>
      </c>
    </row>
    <row r="177" spans="1:22" x14ac:dyDescent="0.3">
      <c r="A177" s="4">
        <v>36287229</v>
      </c>
      <c r="B177" t="s">
        <v>5940</v>
      </c>
      <c r="C177" t="s">
        <v>5940</v>
      </c>
      <c r="D177" t="s">
        <v>5940</v>
      </c>
      <c r="E177">
        <v>200419</v>
      </c>
      <c r="F177">
        <v>183031</v>
      </c>
      <c r="G177">
        <v>82953</v>
      </c>
      <c r="H177">
        <v>126646</v>
      </c>
      <c r="I177">
        <v>153169</v>
      </c>
      <c r="J177" t="s">
        <v>5940</v>
      </c>
      <c r="K177" s="2">
        <f t="shared" si="17"/>
        <v>149243.6</v>
      </c>
      <c r="L177" s="2">
        <f t="shared" si="18"/>
        <v>153169</v>
      </c>
      <c r="M177" s="2">
        <f>SUMIFS(Faktúry!$G:$G,Faktúry!$F:$F,TržbyVýnosyFiriem!$A177,Faktúry!$B:$B,TržbyVýnosyFiriem!$M$2)</f>
        <v>0</v>
      </c>
      <c r="N177" s="2">
        <f>SUMIFS(Faktúry!$G:$G,Faktúry!$F:$F,TržbyVýnosyFiriem!$A177,Faktúry!$B:$B,TržbyVýnosyFiriem!$N$2)</f>
        <v>346</v>
      </c>
      <c r="O177" s="2">
        <f>SUMIFS(Faktúry!$G:$G,Faktúry!$F:$F,TržbyVýnosyFiriem!$A177,Faktúry!$B:$B,TržbyVýnosyFiriem!$O$2)</f>
        <v>84</v>
      </c>
      <c r="P177" s="2">
        <f>SUMIFS(Faktúry!$G:$G,Faktúry!$F:$F,TržbyVýnosyFiriem!$A177,Faktúry!$B:$B,TržbyVýnosyFiriem!$P$2)</f>
        <v>0</v>
      </c>
      <c r="Q177" s="2">
        <f t="shared" si="19"/>
        <v>430</v>
      </c>
      <c r="R177" s="1">
        <f t="shared" si="20"/>
        <v>2.8811955755556687E-3</v>
      </c>
      <c r="S177" s="1">
        <f t="shared" si="21"/>
        <v>2.8073565799868121E-3</v>
      </c>
      <c r="T177" s="12">
        <f t="shared" si="22"/>
        <v>0</v>
      </c>
      <c r="U177" s="12">
        <f t="shared" si="23"/>
        <v>2.2589427364545045E-3</v>
      </c>
      <c r="V177" s="12" t="str">
        <f t="shared" si="24"/>
        <v>-</v>
      </c>
    </row>
    <row r="178" spans="1:22" x14ac:dyDescent="0.3">
      <c r="A178" s="4">
        <v>36291072</v>
      </c>
      <c r="B178" t="s">
        <v>5940</v>
      </c>
      <c r="C178" t="s">
        <v>5940</v>
      </c>
      <c r="D178" t="s">
        <v>5940</v>
      </c>
      <c r="E178">
        <v>409153</v>
      </c>
      <c r="F178">
        <v>534984</v>
      </c>
      <c r="G178">
        <v>502714</v>
      </c>
      <c r="H178">
        <v>441800</v>
      </c>
      <c r="I178">
        <v>506449</v>
      </c>
      <c r="J178" t="s">
        <v>5940</v>
      </c>
      <c r="K178" s="2">
        <f t="shared" si="17"/>
        <v>479020</v>
      </c>
      <c r="L178" s="2">
        <f t="shared" si="18"/>
        <v>502714</v>
      </c>
      <c r="M178" s="2">
        <f>SUMIFS(Faktúry!$G:$G,Faktúry!$F:$F,TržbyVýnosyFiriem!$A178,Faktúry!$B:$B,TržbyVýnosyFiriem!$M$2)</f>
        <v>6120</v>
      </c>
      <c r="N178" s="2">
        <f>SUMIFS(Faktúry!$G:$G,Faktúry!$F:$F,TržbyVýnosyFiriem!$A178,Faktúry!$B:$B,TržbyVýnosyFiriem!$N$2)</f>
        <v>2880</v>
      </c>
      <c r="O178" s="2">
        <f>SUMIFS(Faktúry!$G:$G,Faktúry!$F:$F,TržbyVýnosyFiriem!$A178,Faktúry!$B:$B,TržbyVýnosyFiriem!$O$2)</f>
        <v>7020</v>
      </c>
      <c r="P178" s="2">
        <f>SUMIFS(Faktúry!$G:$G,Faktúry!$F:$F,TržbyVýnosyFiriem!$A178,Faktúry!$B:$B,TržbyVýnosyFiriem!$P$2)</f>
        <v>0</v>
      </c>
      <c r="Q178" s="2">
        <f t="shared" si="19"/>
        <v>16020</v>
      </c>
      <c r="R178" s="1">
        <f t="shared" si="20"/>
        <v>3.3443280030061376E-2</v>
      </c>
      <c r="S178" s="1">
        <f t="shared" si="21"/>
        <v>3.1867025784044205E-2</v>
      </c>
      <c r="T178" s="12">
        <f t="shared" si="22"/>
        <v>1.3852421910366682E-2</v>
      </c>
      <c r="U178" s="12">
        <f t="shared" si="23"/>
        <v>5.6866535426074493E-3</v>
      </c>
      <c r="V178" s="12" t="str">
        <f t="shared" si="24"/>
        <v>-</v>
      </c>
    </row>
    <row r="179" spans="1:22" x14ac:dyDescent="0.3">
      <c r="A179" s="4">
        <v>36318132</v>
      </c>
      <c r="B179" t="s">
        <v>5940</v>
      </c>
      <c r="C179" t="s">
        <v>5940</v>
      </c>
      <c r="D179" t="s">
        <v>5940</v>
      </c>
      <c r="E179">
        <v>954643</v>
      </c>
      <c r="F179">
        <v>903488</v>
      </c>
      <c r="G179">
        <v>940464</v>
      </c>
      <c r="H179">
        <v>1022178</v>
      </c>
      <c r="I179">
        <v>1222519</v>
      </c>
      <c r="J179" t="s">
        <v>5940</v>
      </c>
      <c r="K179" s="2">
        <f t="shared" si="17"/>
        <v>1008658.4</v>
      </c>
      <c r="L179" s="2">
        <f t="shared" si="18"/>
        <v>954643</v>
      </c>
      <c r="M179" s="2">
        <f>SUMIFS(Faktúry!$G:$G,Faktúry!$F:$F,TržbyVýnosyFiriem!$A179,Faktúry!$B:$B,TržbyVýnosyFiriem!$M$2)</f>
        <v>0</v>
      </c>
      <c r="N179" s="2">
        <f>SUMIFS(Faktúry!$G:$G,Faktúry!$F:$F,TržbyVýnosyFiriem!$A179,Faktúry!$B:$B,TržbyVýnosyFiriem!$N$2)</f>
        <v>0</v>
      </c>
      <c r="O179" s="2">
        <f>SUMIFS(Faktúry!$G:$G,Faktúry!$F:$F,TržbyVýnosyFiriem!$A179,Faktúry!$B:$B,TržbyVýnosyFiriem!$O$2)</f>
        <v>1566</v>
      </c>
      <c r="P179" s="2">
        <f>SUMIFS(Faktúry!$G:$G,Faktúry!$F:$F,TržbyVýnosyFiriem!$A179,Faktúry!$B:$B,TržbyVýnosyFiriem!$P$2)</f>
        <v>0</v>
      </c>
      <c r="Q179" s="2">
        <f t="shared" si="19"/>
        <v>1566</v>
      </c>
      <c r="R179" s="1">
        <f t="shared" si="20"/>
        <v>1.5525573375485694E-3</v>
      </c>
      <c r="S179" s="1">
        <f t="shared" si="21"/>
        <v>1.6404037949264805E-3</v>
      </c>
      <c r="T179" s="12">
        <f t="shared" si="22"/>
        <v>0</v>
      </c>
      <c r="U179" s="12">
        <f t="shared" si="23"/>
        <v>0</v>
      </c>
      <c r="V179" s="12" t="str">
        <f t="shared" si="24"/>
        <v>-</v>
      </c>
    </row>
    <row r="180" spans="1:22" x14ac:dyDescent="0.3">
      <c r="A180" s="4">
        <v>36320854</v>
      </c>
      <c r="B180" t="s">
        <v>5940</v>
      </c>
      <c r="C180" t="s">
        <v>5940</v>
      </c>
      <c r="D180" t="s">
        <v>5940</v>
      </c>
      <c r="E180">
        <v>2965835</v>
      </c>
      <c r="F180">
        <v>2678320</v>
      </c>
      <c r="G180">
        <v>2473738</v>
      </c>
      <c r="H180">
        <v>3062501</v>
      </c>
      <c r="I180">
        <v>5102283</v>
      </c>
      <c r="J180" t="s">
        <v>5940</v>
      </c>
      <c r="K180" s="2">
        <f t="shared" si="17"/>
        <v>3256535.4</v>
      </c>
      <c r="L180" s="2">
        <f t="shared" si="18"/>
        <v>2965835</v>
      </c>
      <c r="M180" s="2">
        <f>SUMIFS(Faktúry!$G:$G,Faktúry!$F:$F,TržbyVýnosyFiriem!$A180,Faktúry!$B:$B,TržbyVýnosyFiriem!$M$2)</f>
        <v>95295.7</v>
      </c>
      <c r="N180" s="2">
        <f>SUMIFS(Faktúry!$G:$G,Faktúry!$F:$F,TržbyVýnosyFiriem!$A180,Faktúry!$B:$B,TržbyVýnosyFiriem!$N$2)</f>
        <v>0</v>
      </c>
      <c r="O180" s="2">
        <f>SUMIFS(Faktúry!$G:$G,Faktúry!$F:$F,TržbyVýnosyFiriem!$A180,Faktúry!$B:$B,TržbyVýnosyFiriem!$O$2)</f>
        <v>8729</v>
      </c>
      <c r="P180" s="2">
        <f>SUMIFS(Faktúry!$G:$G,Faktúry!$F:$F,TržbyVýnosyFiriem!$A180,Faktúry!$B:$B,TržbyVýnosyFiriem!$P$2)</f>
        <v>9993.2900000000009</v>
      </c>
      <c r="Q180" s="2">
        <f t="shared" si="19"/>
        <v>114017.98999999999</v>
      </c>
      <c r="R180" s="1">
        <f t="shared" si="20"/>
        <v>3.5012052993497321E-2</v>
      </c>
      <c r="S180" s="1">
        <f t="shared" si="21"/>
        <v>3.844380756178277E-2</v>
      </c>
      <c r="T180" s="12">
        <f t="shared" si="22"/>
        <v>3.1116953104668374E-2</v>
      </c>
      <c r="U180" s="12">
        <f t="shared" si="23"/>
        <v>0</v>
      </c>
      <c r="V180" s="12" t="str">
        <f t="shared" si="24"/>
        <v>-</v>
      </c>
    </row>
    <row r="181" spans="1:22" x14ac:dyDescent="0.3">
      <c r="A181" s="4">
        <v>36328057</v>
      </c>
      <c r="B181" t="s">
        <v>5940</v>
      </c>
      <c r="C181" t="s">
        <v>5940</v>
      </c>
      <c r="D181" t="s">
        <v>5940</v>
      </c>
      <c r="E181">
        <v>9834153</v>
      </c>
      <c r="F181">
        <v>9710935</v>
      </c>
      <c r="G181">
        <v>7920725</v>
      </c>
      <c r="H181">
        <v>8617443</v>
      </c>
      <c r="I181">
        <v>11778122</v>
      </c>
      <c r="J181" t="s">
        <v>5940</v>
      </c>
      <c r="K181" s="2">
        <f t="shared" si="17"/>
        <v>9572275.5999999996</v>
      </c>
      <c r="L181" s="2">
        <f t="shared" si="18"/>
        <v>9710935</v>
      </c>
      <c r="M181" s="2">
        <f>SUMIFS(Faktúry!$G:$G,Faktúry!$F:$F,TržbyVýnosyFiriem!$A181,Faktúry!$B:$B,TržbyVýnosyFiriem!$M$2)</f>
        <v>31790.400000000001</v>
      </c>
      <c r="N181" s="2">
        <f>SUMIFS(Faktúry!$G:$G,Faktúry!$F:$F,TržbyVýnosyFiriem!$A181,Faktúry!$B:$B,TržbyVýnosyFiriem!$N$2)</f>
        <v>0</v>
      </c>
      <c r="O181" s="2">
        <f>SUMIFS(Faktúry!$G:$G,Faktúry!$F:$F,TržbyVýnosyFiriem!$A181,Faktúry!$B:$B,TržbyVýnosyFiriem!$O$2)</f>
        <v>37648.800000000003</v>
      </c>
      <c r="P181" s="2">
        <f>SUMIFS(Faktúry!$G:$G,Faktúry!$F:$F,TržbyVýnosyFiriem!$A181,Faktúry!$B:$B,TržbyVýnosyFiriem!$P$2)</f>
        <v>0</v>
      </c>
      <c r="Q181" s="2">
        <f t="shared" si="19"/>
        <v>69439.200000000012</v>
      </c>
      <c r="R181" s="1">
        <f t="shared" si="20"/>
        <v>7.2541998268415937E-3</v>
      </c>
      <c r="S181" s="1">
        <f t="shared" si="21"/>
        <v>7.1506193790814186E-3</v>
      </c>
      <c r="T181" s="12">
        <f t="shared" si="22"/>
        <v>3.6890757501964332E-3</v>
      </c>
      <c r="U181" s="12">
        <f t="shared" si="23"/>
        <v>0</v>
      </c>
      <c r="V181" s="12" t="str">
        <f t="shared" si="24"/>
        <v>-</v>
      </c>
    </row>
    <row r="182" spans="1:22" x14ac:dyDescent="0.3">
      <c r="A182" s="4">
        <v>36341487</v>
      </c>
      <c r="B182" t="s">
        <v>5940</v>
      </c>
      <c r="C182" t="s">
        <v>5940</v>
      </c>
      <c r="D182" t="s">
        <v>5940</v>
      </c>
      <c r="E182">
        <v>218669</v>
      </c>
      <c r="F182">
        <v>170804</v>
      </c>
      <c r="G182">
        <v>197345</v>
      </c>
      <c r="H182">
        <v>82626</v>
      </c>
      <c r="I182">
        <v>122858</v>
      </c>
      <c r="J182" t="s">
        <v>5940</v>
      </c>
      <c r="K182" s="2">
        <f t="shared" si="17"/>
        <v>158460.4</v>
      </c>
      <c r="L182" s="2">
        <f t="shared" si="18"/>
        <v>170804</v>
      </c>
      <c r="M182" s="2">
        <f>SUMIFS(Faktúry!$G:$G,Faktúry!$F:$F,TržbyVýnosyFiriem!$A182,Faktúry!$B:$B,TržbyVýnosyFiriem!$M$2)</f>
        <v>690</v>
      </c>
      <c r="N182" s="2">
        <f>SUMIFS(Faktúry!$G:$G,Faktúry!$F:$F,TržbyVýnosyFiriem!$A182,Faktúry!$B:$B,TržbyVýnosyFiriem!$N$2)</f>
        <v>780</v>
      </c>
      <c r="O182" s="2">
        <f>SUMIFS(Faktúry!$G:$G,Faktúry!$F:$F,TržbyVýnosyFiriem!$A182,Faktúry!$B:$B,TržbyVýnosyFiriem!$O$2)</f>
        <v>750</v>
      </c>
      <c r="P182" s="2">
        <f>SUMIFS(Faktúry!$G:$G,Faktúry!$F:$F,TržbyVýnosyFiriem!$A182,Faktúry!$B:$B,TržbyVýnosyFiriem!$P$2)</f>
        <v>0</v>
      </c>
      <c r="Q182" s="2">
        <f t="shared" si="19"/>
        <v>2220</v>
      </c>
      <c r="R182" s="1">
        <f t="shared" si="20"/>
        <v>1.4009809390863586E-2</v>
      </c>
      <c r="S182" s="1">
        <f t="shared" si="21"/>
        <v>1.2997353691951008E-2</v>
      </c>
      <c r="T182" s="12">
        <f t="shared" si="22"/>
        <v>8.3508822888679109E-3</v>
      </c>
      <c r="U182" s="12">
        <f t="shared" si="23"/>
        <v>6.3487929153982648E-3</v>
      </c>
      <c r="V182" s="12" t="str">
        <f t="shared" si="24"/>
        <v>-</v>
      </c>
    </row>
    <row r="183" spans="1:22" x14ac:dyDescent="0.3">
      <c r="A183" s="4">
        <v>36356654</v>
      </c>
      <c r="B183">
        <v>895752</v>
      </c>
      <c r="C183">
        <v>1135114</v>
      </c>
      <c r="D183">
        <v>1371255</v>
      </c>
      <c r="E183">
        <v>1492270</v>
      </c>
      <c r="F183">
        <v>1456825</v>
      </c>
      <c r="G183" t="s">
        <v>5940</v>
      </c>
      <c r="H183" t="s">
        <v>5940</v>
      </c>
      <c r="I183" t="s">
        <v>5940</v>
      </c>
      <c r="J183" t="s">
        <v>5940</v>
      </c>
      <c r="K183" s="2">
        <f t="shared" si="17"/>
        <v>1270243.2</v>
      </c>
      <c r="L183" s="2">
        <f t="shared" si="18"/>
        <v>1371255</v>
      </c>
      <c r="M183" s="2">
        <f>SUMIFS(Faktúry!$G:$G,Faktúry!$F:$F,TržbyVýnosyFiriem!$A183,Faktúry!$B:$B,TržbyVýnosyFiriem!$M$2)</f>
        <v>0</v>
      </c>
      <c r="N183" s="2">
        <f>SUMIFS(Faktúry!$G:$G,Faktúry!$F:$F,TržbyVýnosyFiriem!$A183,Faktúry!$B:$B,TržbyVýnosyFiriem!$N$2)</f>
        <v>0</v>
      </c>
      <c r="O183" s="2">
        <f>SUMIFS(Faktúry!$G:$G,Faktúry!$F:$F,TržbyVýnosyFiriem!$A183,Faktúry!$B:$B,TržbyVýnosyFiriem!$O$2)</f>
        <v>114</v>
      </c>
      <c r="P183" s="2">
        <f>SUMIFS(Faktúry!$G:$G,Faktúry!$F:$F,TržbyVýnosyFiriem!$A183,Faktúry!$B:$B,TržbyVýnosyFiriem!$P$2)</f>
        <v>0</v>
      </c>
      <c r="Q183" s="2">
        <f t="shared" si="19"/>
        <v>114</v>
      </c>
      <c r="R183" s="1">
        <f t="shared" si="20"/>
        <v>8.9746593408254424E-5</v>
      </c>
      <c r="S183" s="1">
        <f t="shared" si="21"/>
        <v>8.3135521839482809E-5</v>
      </c>
      <c r="T183" s="12" t="str">
        <f t="shared" si="22"/>
        <v>-</v>
      </c>
      <c r="U183" s="12" t="str">
        <f t="shared" si="23"/>
        <v>-</v>
      </c>
      <c r="V183" s="12" t="str">
        <f t="shared" si="24"/>
        <v>-</v>
      </c>
    </row>
    <row r="184" spans="1:22" x14ac:dyDescent="0.3">
      <c r="A184" s="4">
        <v>36357065</v>
      </c>
      <c r="B184" t="s">
        <v>5940</v>
      </c>
      <c r="C184" t="s">
        <v>5940</v>
      </c>
      <c r="D184" t="s">
        <v>5940</v>
      </c>
      <c r="E184">
        <v>11803689</v>
      </c>
      <c r="F184">
        <v>14072304</v>
      </c>
      <c r="G184">
        <v>14149394</v>
      </c>
      <c r="H184">
        <v>14775833</v>
      </c>
      <c r="I184">
        <v>15581250</v>
      </c>
      <c r="J184" t="s">
        <v>5940</v>
      </c>
      <c r="K184" s="2">
        <f t="shared" si="17"/>
        <v>14076494</v>
      </c>
      <c r="L184" s="2">
        <f t="shared" si="18"/>
        <v>14149394</v>
      </c>
      <c r="M184" s="2">
        <f>SUMIFS(Faktúry!$G:$G,Faktúry!$F:$F,TržbyVýnosyFiriem!$A184,Faktúry!$B:$B,TržbyVýnosyFiriem!$M$2)</f>
        <v>75.84</v>
      </c>
      <c r="N184" s="2">
        <f>SUMIFS(Faktúry!$G:$G,Faktúry!$F:$F,TržbyVýnosyFiriem!$A184,Faktúry!$B:$B,TržbyVýnosyFiriem!$N$2)</f>
        <v>0</v>
      </c>
      <c r="O184" s="2">
        <f>SUMIFS(Faktúry!$G:$G,Faktúry!$F:$F,TržbyVýnosyFiriem!$A184,Faktúry!$B:$B,TržbyVýnosyFiriem!$O$2)</f>
        <v>0</v>
      </c>
      <c r="P184" s="2">
        <f>SUMIFS(Faktúry!$G:$G,Faktúry!$F:$F,TržbyVýnosyFiriem!$A184,Faktúry!$B:$B,TržbyVýnosyFiriem!$P$2)</f>
        <v>0</v>
      </c>
      <c r="Q184" s="2">
        <f t="shared" si="19"/>
        <v>75.84</v>
      </c>
      <c r="R184" s="1">
        <f t="shared" si="20"/>
        <v>5.3877052055717856E-6</v>
      </c>
      <c r="S184" s="1">
        <f t="shared" si="21"/>
        <v>5.3599468641554541E-6</v>
      </c>
      <c r="T184" s="12">
        <f t="shared" si="22"/>
        <v>5.132705546956304E-6</v>
      </c>
      <c r="U184" s="12">
        <f t="shared" si="23"/>
        <v>0</v>
      </c>
      <c r="V184" s="12" t="str">
        <f t="shared" si="24"/>
        <v>-</v>
      </c>
    </row>
    <row r="185" spans="1:22" x14ac:dyDescent="0.3">
      <c r="A185" s="4">
        <v>36361518</v>
      </c>
      <c r="B185" t="s">
        <v>5940</v>
      </c>
      <c r="C185" t="s">
        <v>5940</v>
      </c>
      <c r="D185" t="s">
        <v>5940</v>
      </c>
      <c r="E185">
        <v>503706000</v>
      </c>
      <c r="F185">
        <v>490074000</v>
      </c>
      <c r="G185">
        <v>352658000</v>
      </c>
      <c r="H185">
        <v>376111000</v>
      </c>
      <c r="I185">
        <v>465659000</v>
      </c>
      <c r="J185" t="s">
        <v>5940</v>
      </c>
      <c r="K185" s="2">
        <f t="shared" si="17"/>
        <v>437641600</v>
      </c>
      <c r="L185" s="2">
        <f t="shared" si="18"/>
        <v>465659000</v>
      </c>
      <c r="M185" s="2">
        <f>SUMIFS(Faktúry!$G:$G,Faktúry!$F:$F,TržbyVýnosyFiriem!$A185,Faktúry!$B:$B,TržbyVýnosyFiriem!$M$2)</f>
        <v>635.2299999999999</v>
      </c>
      <c r="N185" s="2">
        <f>SUMIFS(Faktúry!$G:$G,Faktúry!$F:$F,TržbyVýnosyFiriem!$A185,Faktúry!$B:$B,TržbyVýnosyFiriem!$N$2)</f>
        <v>559.20000000000005</v>
      </c>
      <c r="O185" s="2">
        <f>SUMIFS(Faktúry!$G:$G,Faktúry!$F:$F,TržbyVýnosyFiriem!$A185,Faktúry!$B:$B,TržbyVýnosyFiriem!$O$2)</f>
        <v>-676.78</v>
      </c>
      <c r="P185" s="2">
        <f>SUMIFS(Faktúry!$G:$G,Faktúry!$F:$F,TržbyVýnosyFiriem!$A185,Faktúry!$B:$B,TržbyVýnosyFiriem!$P$2)</f>
        <v>682.5</v>
      </c>
      <c r="Q185" s="2">
        <f t="shared" si="19"/>
        <v>1200.1499999999999</v>
      </c>
      <c r="R185" s="1">
        <f t="shared" si="20"/>
        <v>2.7423124309937627E-6</v>
      </c>
      <c r="S185" s="1">
        <f t="shared" si="21"/>
        <v>2.5773151598057802E-6</v>
      </c>
      <c r="T185" s="12">
        <f t="shared" si="22"/>
        <v>1.688942891859052E-6</v>
      </c>
      <c r="U185" s="12">
        <f t="shared" si="23"/>
        <v>1.2008787546251658E-6</v>
      </c>
      <c r="V185" s="12" t="str">
        <f t="shared" si="24"/>
        <v>-</v>
      </c>
    </row>
    <row r="186" spans="1:22" x14ac:dyDescent="0.3">
      <c r="A186" s="4">
        <v>36369420</v>
      </c>
      <c r="B186" t="s">
        <v>5940</v>
      </c>
      <c r="C186" t="s">
        <v>5940</v>
      </c>
      <c r="D186" t="s">
        <v>5940</v>
      </c>
      <c r="E186">
        <v>8047338</v>
      </c>
      <c r="F186">
        <v>1966991</v>
      </c>
      <c r="G186">
        <v>2019157</v>
      </c>
      <c r="H186">
        <v>1568464</v>
      </c>
      <c r="I186">
        <v>2395442</v>
      </c>
      <c r="J186" t="s">
        <v>5940</v>
      </c>
      <c r="K186" s="2">
        <f t="shared" si="17"/>
        <v>3199478.4</v>
      </c>
      <c r="L186" s="2">
        <f t="shared" si="18"/>
        <v>2019157</v>
      </c>
      <c r="M186" s="2">
        <f>SUMIFS(Faktúry!$G:$G,Faktúry!$F:$F,TržbyVýnosyFiriem!$A186,Faktúry!$B:$B,TržbyVýnosyFiriem!$M$2)</f>
        <v>0</v>
      </c>
      <c r="N186" s="2">
        <f>SUMIFS(Faktúry!$G:$G,Faktúry!$F:$F,TržbyVýnosyFiriem!$A186,Faktúry!$B:$B,TržbyVýnosyFiriem!$N$2)</f>
        <v>0</v>
      </c>
      <c r="O186" s="2">
        <f>SUMIFS(Faktúry!$G:$G,Faktúry!$F:$F,TržbyVýnosyFiriem!$A186,Faktúry!$B:$B,TržbyVýnosyFiriem!$O$2)</f>
        <v>213.2</v>
      </c>
      <c r="P186" s="2">
        <f>SUMIFS(Faktúry!$G:$G,Faktúry!$F:$F,TržbyVýnosyFiriem!$A186,Faktúry!$B:$B,TržbyVýnosyFiriem!$P$2)</f>
        <v>0</v>
      </c>
      <c r="Q186" s="2">
        <f t="shared" si="19"/>
        <v>213.2</v>
      </c>
      <c r="R186" s="1">
        <f t="shared" si="20"/>
        <v>6.6635861645448203E-5</v>
      </c>
      <c r="S186" s="1">
        <f t="shared" si="21"/>
        <v>1.0558861940899097E-4</v>
      </c>
      <c r="T186" s="12">
        <f t="shared" si="22"/>
        <v>0</v>
      </c>
      <c r="U186" s="12">
        <f t="shared" si="23"/>
        <v>0</v>
      </c>
      <c r="V186" s="12" t="str">
        <f t="shared" si="24"/>
        <v>-</v>
      </c>
    </row>
    <row r="187" spans="1:22" x14ac:dyDescent="0.3">
      <c r="A187" s="4">
        <v>36385719</v>
      </c>
      <c r="B187" t="s">
        <v>5940</v>
      </c>
      <c r="C187" t="s">
        <v>5940</v>
      </c>
      <c r="D187" t="s">
        <v>5940</v>
      </c>
      <c r="E187">
        <v>452612</v>
      </c>
      <c r="F187">
        <v>545089</v>
      </c>
      <c r="G187">
        <v>499541</v>
      </c>
      <c r="H187">
        <v>489983</v>
      </c>
      <c r="I187">
        <v>507937</v>
      </c>
      <c r="J187" t="s">
        <v>5940</v>
      </c>
      <c r="K187" s="2">
        <f t="shared" si="17"/>
        <v>499032.4</v>
      </c>
      <c r="L187" s="2">
        <f t="shared" si="18"/>
        <v>499541</v>
      </c>
      <c r="M187" s="2">
        <f>SUMIFS(Faktúry!$G:$G,Faktúry!$F:$F,TržbyVýnosyFiriem!$A187,Faktúry!$B:$B,TržbyVýnosyFiriem!$M$2)</f>
        <v>0</v>
      </c>
      <c r="N187" s="2">
        <f>SUMIFS(Faktúry!$G:$G,Faktúry!$F:$F,TržbyVýnosyFiriem!$A187,Faktúry!$B:$B,TržbyVýnosyFiriem!$N$2)</f>
        <v>0</v>
      </c>
      <c r="O187" s="2">
        <f>SUMIFS(Faktúry!$G:$G,Faktúry!$F:$F,TržbyVýnosyFiriem!$A187,Faktúry!$B:$B,TržbyVýnosyFiriem!$O$2)</f>
        <v>615</v>
      </c>
      <c r="P187" s="2">
        <f>SUMIFS(Faktúry!$G:$G,Faktúry!$F:$F,TržbyVýnosyFiriem!$A187,Faktúry!$B:$B,TržbyVýnosyFiriem!$P$2)</f>
        <v>0</v>
      </c>
      <c r="Q187" s="2">
        <f t="shared" si="19"/>
        <v>615</v>
      </c>
      <c r="R187" s="1">
        <f t="shared" si="20"/>
        <v>1.2323849112803097E-3</v>
      </c>
      <c r="S187" s="1">
        <f t="shared" si="21"/>
        <v>1.2311301775029477E-3</v>
      </c>
      <c r="T187" s="12">
        <f t="shared" si="22"/>
        <v>0</v>
      </c>
      <c r="U187" s="12">
        <f t="shared" si="23"/>
        <v>0</v>
      </c>
      <c r="V187" s="12" t="str">
        <f t="shared" si="24"/>
        <v>-</v>
      </c>
    </row>
    <row r="188" spans="1:22" x14ac:dyDescent="0.3">
      <c r="A188" s="4">
        <v>36391000</v>
      </c>
      <c r="B188" t="s">
        <v>5940</v>
      </c>
      <c r="C188" t="s">
        <v>5940</v>
      </c>
      <c r="D188" t="s">
        <v>5940</v>
      </c>
      <c r="E188">
        <v>5810816</v>
      </c>
      <c r="F188">
        <v>6037368</v>
      </c>
      <c r="G188">
        <v>6053182</v>
      </c>
      <c r="H188">
        <v>5341337</v>
      </c>
      <c r="I188">
        <v>4485794</v>
      </c>
      <c r="J188" t="s">
        <v>5940</v>
      </c>
      <c r="K188" s="2">
        <f t="shared" si="17"/>
        <v>5545699.4000000004</v>
      </c>
      <c r="L188" s="2">
        <f t="shared" si="18"/>
        <v>5810816</v>
      </c>
      <c r="M188" s="2">
        <f>SUMIFS(Faktúry!$G:$G,Faktúry!$F:$F,TržbyVýnosyFiriem!$A188,Faktúry!$B:$B,TržbyVýnosyFiriem!$M$2)</f>
        <v>224624.2</v>
      </c>
      <c r="N188" s="2">
        <f>SUMIFS(Faktúry!$G:$G,Faktúry!$F:$F,TržbyVýnosyFiriem!$A188,Faktúry!$B:$B,TržbyVýnosyFiriem!$N$2)</f>
        <v>126470.2</v>
      </c>
      <c r="O188" s="2">
        <f>SUMIFS(Faktúry!$G:$G,Faktúry!$F:$F,TržbyVýnosyFiriem!$A188,Faktúry!$B:$B,TržbyVýnosyFiriem!$O$2)</f>
        <v>29765</v>
      </c>
      <c r="P188" s="2">
        <f>SUMIFS(Faktúry!$G:$G,Faktúry!$F:$F,TržbyVýnosyFiriem!$A188,Faktúry!$B:$B,TržbyVýnosyFiriem!$P$2)</f>
        <v>0</v>
      </c>
      <c r="Q188" s="2">
        <f t="shared" si="19"/>
        <v>380859.4</v>
      </c>
      <c r="R188" s="1">
        <f t="shared" si="20"/>
        <v>6.867653158409559E-2</v>
      </c>
      <c r="S188" s="1">
        <f t="shared" si="21"/>
        <v>6.5543187049805052E-2</v>
      </c>
      <c r="T188" s="12">
        <f t="shared" si="22"/>
        <v>4.2053927696380139E-2</v>
      </c>
      <c r="U188" s="12">
        <f t="shared" si="23"/>
        <v>2.8193492612456121E-2</v>
      </c>
      <c r="V188" s="12" t="str">
        <f t="shared" si="24"/>
        <v>-</v>
      </c>
    </row>
    <row r="189" spans="1:22" x14ac:dyDescent="0.3">
      <c r="A189" s="4">
        <v>36396222</v>
      </c>
      <c r="B189" t="s">
        <v>5940</v>
      </c>
      <c r="C189" t="s">
        <v>5940</v>
      </c>
      <c r="D189" t="s">
        <v>5940</v>
      </c>
      <c r="E189">
        <v>38723154</v>
      </c>
      <c r="F189">
        <v>42830973</v>
      </c>
      <c r="G189">
        <v>43166492</v>
      </c>
      <c r="H189">
        <v>41897640</v>
      </c>
      <c r="I189">
        <v>66888187</v>
      </c>
      <c r="J189" t="s">
        <v>5940</v>
      </c>
      <c r="K189" s="2">
        <f t="shared" si="17"/>
        <v>46701289.200000003</v>
      </c>
      <c r="L189" s="2">
        <f t="shared" si="18"/>
        <v>42830973</v>
      </c>
      <c r="M189" s="2">
        <f>SUMIFS(Faktúry!$G:$G,Faktúry!$F:$F,TržbyVýnosyFiriem!$A189,Faktúry!$B:$B,TržbyVýnosyFiriem!$M$2)</f>
        <v>20961</v>
      </c>
      <c r="N189" s="2">
        <f>SUMIFS(Faktúry!$G:$G,Faktúry!$F:$F,TržbyVýnosyFiriem!$A189,Faktúry!$B:$B,TržbyVýnosyFiriem!$N$2)</f>
        <v>7398.72</v>
      </c>
      <c r="O189" s="2">
        <f>SUMIFS(Faktúry!$G:$G,Faktúry!$F:$F,TržbyVýnosyFiriem!$A189,Faktúry!$B:$B,TržbyVýnosyFiriem!$O$2)</f>
        <v>11455.64</v>
      </c>
      <c r="P189" s="2">
        <f>SUMIFS(Faktúry!$G:$G,Faktúry!$F:$F,TržbyVýnosyFiriem!$A189,Faktúry!$B:$B,TržbyVýnosyFiriem!$P$2)</f>
        <v>0</v>
      </c>
      <c r="Q189" s="2">
        <f t="shared" si="19"/>
        <v>39815.360000000001</v>
      </c>
      <c r="R189" s="1">
        <f t="shared" si="20"/>
        <v>8.5255376633157267E-4</v>
      </c>
      <c r="S189" s="1">
        <f t="shared" si="21"/>
        <v>9.2959270385942433E-4</v>
      </c>
      <c r="T189" s="12">
        <f t="shared" si="22"/>
        <v>5.0029070849813974E-4</v>
      </c>
      <c r="U189" s="12">
        <f t="shared" si="23"/>
        <v>1.1061325372744817E-4</v>
      </c>
      <c r="V189" s="12" t="str">
        <f t="shared" si="24"/>
        <v>-</v>
      </c>
    </row>
    <row r="190" spans="1:22" x14ac:dyDescent="0.3">
      <c r="A190" s="4">
        <v>36397563</v>
      </c>
      <c r="B190" t="s">
        <v>5940</v>
      </c>
      <c r="C190" t="s">
        <v>5940</v>
      </c>
      <c r="D190" t="s">
        <v>5940</v>
      </c>
      <c r="E190">
        <v>1574591</v>
      </c>
      <c r="F190">
        <v>1526377</v>
      </c>
      <c r="G190">
        <v>1326966</v>
      </c>
      <c r="H190">
        <v>1286644</v>
      </c>
      <c r="I190">
        <v>1793292</v>
      </c>
      <c r="J190" t="s">
        <v>5940</v>
      </c>
      <c r="K190" s="2">
        <f t="shared" si="17"/>
        <v>1501574</v>
      </c>
      <c r="L190" s="2">
        <f t="shared" si="18"/>
        <v>1526377</v>
      </c>
      <c r="M190" s="2">
        <f>SUMIFS(Faktúry!$G:$G,Faktúry!$F:$F,TržbyVýnosyFiriem!$A190,Faktúry!$B:$B,TržbyVýnosyFiriem!$M$2)</f>
        <v>0</v>
      </c>
      <c r="N190" s="2">
        <f>SUMIFS(Faktúry!$G:$G,Faktúry!$F:$F,TržbyVýnosyFiriem!$A190,Faktúry!$B:$B,TržbyVýnosyFiriem!$N$2)</f>
        <v>4215.6000000000004</v>
      </c>
      <c r="O190" s="2">
        <f>SUMIFS(Faktúry!$G:$G,Faktúry!$F:$F,TržbyVýnosyFiriem!$A190,Faktúry!$B:$B,TržbyVýnosyFiriem!$O$2)</f>
        <v>0</v>
      </c>
      <c r="P190" s="2">
        <f>SUMIFS(Faktúry!$G:$G,Faktúry!$F:$F,TržbyVýnosyFiriem!$A190,Faktúry!$B:$B,TržbyVýnosyFiriem!$P$2)</f>
        <v>0</v>
      </c>
      <c r="Q190" s="2">
        <f t="shared" si="19"/>
        <v>4215.6000000000004</v>
      </c>
      <c r="R190" s="1">
        <f t="shared" si="20"/>
        <v>2.8074540448888969E-3</v>
      </c>
      <c r="S190" s="1">
        <f t="shared" si="21"/>
        <v>2.761834068516494E-3</v>
      </c>
      <c r="T190" s="12">
        <f t="shared" si="22"/>
        <v>0</v>
      </c>
      <c r="U190" s="12">
        <f t="shared" si="23"/>
        <v>2.3507605007996469E-3</v>
      </c>
      <c r="V190" s="12" t="str">
        <f t="shared" si="24"/>
        <v>-</v>
      </c>
    </row>
    <row r="191" spans="1:22" x14ac:dyDescent="0.3">
      <c r="A191" s="4">
        <v>36402125</v>
      </c>
      <c r="B191" t="s">
        <v>5940</v>
      </c>
      <c r="C191" t="s">
        <v>5940</v>
      </c>
      <c r="D191" t="s">
        <v>5940</v>
      </c>
      <c r="E191">
        <v>889746</v>
      </c>
      <c r="F191">
        <v>835319</v>
      </c>
      <c r="G191">
        <v>685018</v>
      </c>
      <c r="H191">
        <v>730399</v>
      </c>
      <c r="I191">
        <v>700435</v>
      </c>
      <c r="J191" t="s">
        <v>5940</v>
      </c>
      <c r="K191" s="2">
        <f t="shared" si="17"/>
        <v>768183.4</v>
      </c>
      <c r="L191" s="2">
        <f t="shared" si="18"/>
        <v>730399</v>
      </c>
      <c r="M191" s="2">
        <f>SUMIFS(Faktúry!$G:$G,Faktúry!$F:$F,TržbyVýnosyFiriem!$A191,Faktúry!$B:$B,TržbyVýnosyFiriem!$M$2)</f>
        <v>0</v>
      </c>
      <c r="N191" s="2">
        <f>SUMIFS(Faktúry!$G:$G,Faktúry!$F:$F,TržbyVýnosyFiriem!$A191,Faktúry!$B:$B,TržbyVýnosyFiriem!$N$2)</f>
        <v>0</v>
      </c>
      <c r="O191" s="2">
        <f>SUMIFS(Faktúry!$G:$G,Faktúry!$F:$F,TržbyVýnosyFiriem!$A191,Faktúry!$B:$B,TržbyVýnosyFiriem!$O$2)</f>
        <v>2928</v>
      </c>
      <c r="P191" s="2">
        <f>SUMIFS(Faktúry!$G:$G,Faktúry!$F:$F,TržbyVýnosyFiriem!$A191,Faktúry!$B:$B,TržbyVýnosyFiriem!$P$2)</f>
        <v>0</v>
      </c>
      <c r="Q191" s="2">
        <f t="shared" si="19"/>
        <v>2928</v>
      </c>
      <c r="R191" s="1">
        <f t="shared" si="20"/>
        <v>3.8115897844186687E-3</v>
      </c>
      <c r="S191" s="1">
        <f t="shared" si="21"/>
        <v>4.0087678104707156E-3</v>
      </c>
      <c r="T191" s="12">
        <f t="shared" si="22"/>
        <v>0</v>
      </c>
      <c r="U191" s="12">
        <f t="shared" si="23"/>
        <v>0</v>
      </c>
      <c r="V191" s="12" t="str">
        <f t="shared" si="24"/>
        <v>-</v>
      </c>
    </row>
    <row r="192" spans="1:22" x14ac:dyDescent="0.3">
      <c r="A192" s="4">
        <v>36404870</v>
      </c>
      <c r="B192" t="s">
        <v>5940</v>
      </c>
      <c r="C192" t="s">
        <v>5940</v>
      </c>
      <c r="D192" t="s">
        <v>5940</v>
      </c>
      <c r="E192">
        <v>2167119</v>
      </c>
      <c r="F192">
        <v>1996955</v>
      </c>
      <c r="G192">
        <v>2241142</v>
      </c>
      <c r="H192">
        <v>2773546</v>
      </c>
      <c r="I192">
        <v>3708229</v>
      </c>
      <c r="J192" t="s">
        <v>5940</v>
      </c>
      <c r="K192" s="2">
        <f t="shared" si="17"/>
        <v>2577398.2000000002</v>
      </c>
      <c r="L192" s="2">
        <f t="shared" si="18"/>
        <v>2241142</v>
      </c>
      <c r="M192" s="2">
        <f>SUMIFS(Faktúry!$G:$G,Faktúry!$F:$F,TržbyVýnosyFiriem!$A192,Faktúry!$B:$B,TržbyVýnosyFiriem!$M$2)</f>
        <v>1468.8</v>
      </c>
      <c r="N192" s="2">
        <f>SUMIFS(Faktúry!$G:$G,Faktúry!$F:$F,TržbyVýnosyFiriem!$A192,Faktúry!$B:$B,TržbyVýnosyFiriem!$N$2)</f>
        <v>0</v>
      </c>
      <c r="O192" s="2">
        <f>SUMIFS(Faktúry!$G:$G,Faktúry!$F:$F,TržbyVýnosyFiriem!$A192,Faktúry!$B:$B,TržbyVýnosyFiriem!$O$2)</f>
        <v>4872</v>
      </c>
      <c r="P192" s="2">
        <f>SUMIFS(Faktúry!$G:$G,Faktúry!$F:$F,TržbyVýnosyFiriem!$A192,Faktúry!$B:$B,TržbyVýnosyFiriem!$P$2)</f>
        <v>0</v>
      </c>
      <c r="Q192" s="2">
        <f t="shared" si="19"/>
        <v>6340.8</v>
      </c>
      <c r="R192" s="1">
        <f t="shared" si="20"/>
        <v>2.4601553613252309E-3</v>
      </c>
      <c r="S192" s="1">
        <f t="shared" si="21"/>
        <v>2.8292718622916352E-3</v>
      </c>
      <c r="T192" s="12">
        <f t="shared" si="22"/>
        <v>5.2957477539582903E-4</v>
      </c>
      <c r="U192" s="12">
        <f t="shared" si="23"/>
        <v>0</v>
      </c>
      <c r="V192" s="12" t="str">
        <f t="shared" si="24"/>
        <v>-</v>
      </c>
    </row>
    <row r="193" spans="1:22" x14ac:dyDescent="0.3">
      <c r="A193" s="4">
        <v>36413186</v>
      </c>
      <c r="B193" t="s">
        <v>5940</v>
      </c>
      <c r="C193" t="s">
        <v>5940</v>
      </c>
      <c r="D193" t="s">
        <v>5940</v>
      </c>
      <c r="E193">
        <v>1931032</v>
      </c>
      <c r="F193">
        <v>2549242</v>
      </c>
      <c r="G193">
        <v>1929728</v>
      </c>
      <c r="H193">
        <v>1770100</v>
      </c>
      <c r="I193">
        <v>1869474</v>
      </c>
      <c r="J193" t="s">
        <v>5940</v>
      </c>
      <c r="K193" s="2">
        <f t="shared" si="17"/>
        <v>2009915.2</v>
      </c>
      <c r="L193" s="2">
        <f t="shared" si="18"/>
        <v>1929728</v>
      </c>
      <c r="M193" s="2">
        <f>SUMIFS(Faktúry!$G:$G,Faktúry!$F:$F,TržbyVýnosyFiriem!$A193,Faktúry!$B:$B,TržbyVýnosyFiriem!$M$2)</f>
        <v>0</v>
      </c>
      <c r="N193" s="2">
        <f>SUMIFS(Faktúry!$G:$G,Faktúry!$F:$F,TržbyVýnosyFiriem!$A193,Faktúry!$B:$B,TržbyVýnosyFiriem!$N$2)</f>
        <v>2461.1999999999998</v>
      </c>
      <c r="O193" s="2">
        <f>SUMIFS(Faktúry!$G:$G,Faktúry!$F:$F,TržbyVýnosyFiriem!$A193,Faktúry!$B:$B,TržbyVýnosyFiriem!$O$2)</f>
        <v>0</v>
      </c>
      <c r="P193" s="2">
        <f>SUMIFS(Faktúry!$G:$G,Faktúry!$F:$F,TržbyVýnosyFiriem!$A193,Faktúry!$B:$B,TržbyVýnosyFiriem!$P$2)</f>
        <v>0</v>
      </c>
      <c r="Q193" s="2">
        <f t="shared" si="19"/>
        <v>2461.1999999999998</v>
      </c>
      <c r="R193" s="1">
        <f t="shared" si="20"/>
        <v>1.2245292736728394E-3</v>
      </c>
      <c r="S193" s="1">
        <f t="shared" si="21"/>
        <v>1.2754129079331387E-3</v>
      </c>
      <c r="T193" s="12">
        <f t="shared" si="22"/>
        <v>0</v>
      </c>
      <c r="U193" s="12">
        <f t="shared" si="23"/>
        <v>1.3165200478851269E-3</v>
      </c>
      <c r="V193" s="12" t="str">
        <f t="shared" si="24"/>
        <v>-</v>
      </c>
    </row>
    <row r="194" spans="1:22" x14ac:dyDescent="0.3">
      <c r="A194" s="4">
        <v>36489883</v>
      </c>
      <c r="B194" t="s">
        <v>5940</v>
      </c>
      <c r="C194" t="s">
        <v>5940</v>
      </c>
      <c r="D194" t="s">
        <v>5940</v>
      </c>
      <c r="E194">
        <v>2233115</v>
      </c>
      <c r="F194">
        <v>367073</v>
      </c>
      <c r="G194">
        <v>1332520</v>
      </c>
      <c r="H194">
        <v>629824</v>
      </c>
      <c r="I194">
        <v>110901</v>
      </c>
      <c r="J194" t="s">
        <v>5940</v>
      </c>
      <c r="K194" s="2">
        <f t="shared" si="17"/>
        <v>934686.6</v>
      </c>
      <c r="L194" s="2">
        <f t="shared" si="18"/>
        <v>629824</v>
      </c>
      <c r="M194" s="2">
        <f>SUMIFS(Faktúry!$G:$G,Faktúry!$F:$F,TržbyVýnosyFiriem!$A194,Faktúry!$B:$B,TržbyVýnosyFiriem!$M$2)</f>
        <v>66382.11</v>
      </c>
      <c r="N194" s="2">
        <f>SUMIFS(Faktúry!$G:$G,Faktúry!$F:$F,TržbyVýnosyFiriem!$A194,Faktúry!$B:$B,TržbyVýnosyFiriem!$N$2)</f>
        <v>0</v>
      </c>
      <c r="O194" s="2">
        <f>SUMIFS(Faktúry!$G:$G,Faktúry!$F:$F,TržbyVýnosyFiriem!$A194,Faktúry!$B:$B,TržbyVýnosyFiriem!$O$2)</f>
        <v>0</v>
      </c>
      <c r="P194" s="2">
        <f>SUMIFS(Faktúry!$G:$G,Faktúry!$F:$F,TržbyVýnosyFiriem!$A194,Faktúry!$B:$B,TržbyVýnosyFiriem!$P$2)</f>
        <v>0</v>
      </c>
      <c r="Q194" s="2">
        <f t="shared" si="19"/>
        <v>66382.11</v>
      </c>
      <c r="R194" s="1">
        <f t="shared" si="20"/>
        <v>7.1020714322854311E-2</v>
      </c>
      <c r="S194" s="1">
        <f t="shared" si="21"/>
        <v>0.10539787305659994</v>
      </c>
      <c r="T194" s="12">
        <f t="shared" si="22"/>
        <v>0.10539787305659994</v>
      </c>
      <c r="U194" s="12">
        <f t="shared" si="23"/>
        <v>0</v>
      </c>
      <c r="V194" s="12" t="str">
        <f t="shared" si="24"/>
        <v>-</v>
      </c>
    </row>
    <row r="195" spans="1:22" x14ac:dyDescent="0.3">
      <c r="A195" s="4">
        <v>36507881</v>
      </c>
      <c r="B195" t="s">
        <v>5940</v>
      </c>
      <c r="C195" t="s">
        <v>5940</v>
      </c>
      <c r="D195" t="s">
        <v>5940</v>
      </c>
      <c r="E195">
        <v>2014579</v>
      </c>
      <c r="F195">
        <v>1970550</v>
      </c>
      <c r="G195">
        <v>1310640</v>
      </c>
      <c r="H195">
        <v>1916460</v>
      </c>
      <c r="I195">
        <v>3472080</v>
      </c>
      <c r="J195" t="s">
        <v>5940</v>
      </c>
      <c r="K195" s="2">
        <f t="shared" si="17"/>
        <v>2136861.7999999998</v>
      </c>
      <c r="L195" s="2">
        <f t="shared" si="18"/>
        <v>1970550</v>
      </c>
      <c r="M195" s="2">
        <f>SUMIFS(Faktúry!$G:$G,Faktúry!$F:$F,TržbyVýnosyFiriem!$A195,Faktúry!$B:$B,TržbyVýnosyFiriem!$M$2)</f>
        <v>0</v>
      </c>
      <c r="N195" s="2">
        <f>SUMIFS(Faktúry!$G:$G,Faktúry!$F:$F,TržbyVýnosyFiriem!$A195,Faktúry!$B:$B,TržbyVýnosyFiriem!$N$2)</f>
        <v>0</v>
      </c>
      <c r="O195" s="2">
        <f>SUMIFS(Faktúry!$G:$G,Faktúry!$F:$F,TržbyVýnosyFiriem!$A195,Faktúry!$B:$B,TržbyVýnosyFiriem!$O$2)</f>
        <v>0</v>
      </c>
      <c r="P195" s="2">
        <f>SUMIFS(Faktúry!$G:$G,Faktúry!$F:$F,TržbyVýnosyFiriem!$A195,Faktúry!$B:$B,TržbyVýnosyFiriem!$P$2)</f>
        <v>44396.14</v>
      </c>
      <c r="Q195" s="2">
        <f t="shared" si="19"/>
        <v>44396.14</v>
      </c>
      <c r="R195" s="1">
        <f t="shared" si="20"/>
        <v>2.0776327229023422E-2</v>
      </c>
      <c r="S195" s="1">
        <f t="shared" si="21"/>
        <v>2.2529821623404632E-2</v>
      </c>
      <c r="T195" s="12">
        <f t="shared" si="22"/>
        <v>0</v>
      </c>
      <c r="U195" s="12">
        <f t="shared" si="23"/>
        <v>0</v>
      </c>
      <c r="V195" s="12" t="str">
        <f t="shared" si="24"/>
        <v>-</v>
      </c>
    </row>
    <row r="196" spans="1:22" x14ac:dyDescent="0.3">
      <c r="A196" s="4">
        <v>36509132</v>
      </c>
      <c r="B196" t="s">
        <v>5940</v>
      </c>
      <c r="C196" t="s">
        <v>5940</v>
      </c>
      <c r="D196" t="s">
        <v>5940</v>
      </c>
      <c r="E196">
        <v>1232599</v>
      </c>
      <c r="F196">
        <v>2218804</v>
      </c>
      <c r="G196">
        <v>1364230</v>
      </c>
      <c r="H196">
        <v>1974230</v>
      </c>
      <c r="I196">
        <v>1455369</v>
      </c>
      <c r="J196" t="s">
        <v>5940</v>
      </c>
      <c r="K196" s="2">
        <f t="shared" ref="K196:K259" si="25">AVERAGE(B196:J196)</f>
        <v>1649046.4</v>
      </c>
      <c r="L196" s="2">
        <f t="shared" ref="L196:L259" si="26">MEDIAN(B196:I196)</f>
        <v>1455369</v>
      </c>
      <c r="M196" s="2">
        <f>SUMIFS(Faktúry!$G:$G,Faktúry!$F:$F,TržbyVýnosyFiriem!$A196,Faktúry!$B:$B,TržbyVýnosyFiriem!$M$2)</f>
        <v>0</v>
      </c>
      <c r="N196" s="2">
        <f>SUMIFS(Faktúry!$G:$G,Faktúry!$F:$F,TržbyVýnosyFiriem!$A196,Faktúry!$B:$B,TržbyVýnosyFiriem!$N$2)</f>
        <v>0</v>
      </c>
      <c r="O196" s="2">
        <f>SUMIFS(Faktúry!$G:$G,Faktúry!$F:$F,TržbyVýnosyFiriem!$A196,Faktúry!$B:$B,TržbyVýnosyFiriem!$O$2)</f>
        <v>386640.18000000005</v>
      </c>
      <c r="P196" s="2">
        <f>SUMIFS(Faktúry!$G:$G,Faktúry!$F:$F,TržbyVýnosyFiriem!$A196,Faktúry!$B:$B,TržbyVýnosyFiriem!$P$2)</f>
        <v>0</v>
      </c>
      <c r="Q196" s="2">
        <f t="shared" ref="Q196:Q259" si="27">SUM(M196:P196)</f>
        <v>386640.18000000005</v>
      </c>
      <c r="R196" s="1">
        <f t="shared" ref="R196:R259" si="28">Q196/K196</f>
        <v>0.23446288715708671</v>
      </c>
      <c r="S196" s="1">
        <f t="shared" ref="S196:S259" si="29">Q196/L196</f>
        <v>0.26566470771330158</v>
      </c>
      <c r="T196" s="12">
        <f t="shared" ref="T196:T259" si="30">IFERROR(M196/H196,"-")</f>
        <v>0</v>
      </c>
      <c r="U196" s="12">
        <f t="shared" ref="U196:U259" si="31">IFERROR(N196/I196,"-")</f>
        <v>0</v>
      </c>
      <c r="V196" s="12" t="str">
        <f t="shared" ref="V196:V259" si="32">IFERROR(O196/J196,"-")</f>
        <v>-</v>
      </c>
    </row>
    <row r="197" spans="1:22" x14ac:dyDescent="0.3">
      <c r="A197" s="4">
        <v>36518786</v>
      </c>
      <c r="B197" t="s">
        <v>5940</v>
      </c>
      <c r="C197" t="s">
        <v>5940</v>
      </c>
      <c r="D197" t="s">
        <v>5940</v>
      </c>
      <c r="E197">
        <v>10440</v>
      </c>
      <c r="F197">
        <v>12890</v>
      </c>
      <c r="G197">
        <v>12200</v>
      </c>
      <c r="H197">
        <v>26640</v>
      </c>
      <c r="I197">
        <v>27112</v>
      </c>
      <c r="J197" t="s">
        <v>5940</v>
      </c>
      <c r="K197" s="2">
        <f t="shared" si="25"/>
        <v>17856.400000000001</v>
      </c>
      <c r="L197" s="2">
        <f t="shared" si="26"/>
        <v>12890</v>
      </c>
      <c r="M197" s="2">
        <f>SUMIFS(Faktúry!$G:$G,Faktúry!$F:$F,TržbyVýnosyFiriem!$A197,Faktúry!$B:$B,TržbyVýnosyFiriem!$M$2)</f>
        <v>2890</v>
      </c>
      <c r="N197" s="2">
        <f>SUMIFS(Faktúry!$G:$G,Faktúry!$F:$F,TržbyVýnosyFiriem!$A197,Faktúry!$B:$B,TržbyVýnosyFiriem!$N$2)</f>
        <v>0</v>
      </c>
      <c r="O197" s="2">
        <f>SUMIFS(Faktúry!$G:$G,Faktúry!$F:$F,TržbyVýnosyFiriem!$A197,Faktúry!$B:$B,TržbyVýnosyFiriem!$O$2)</f>
        <v>0</v>
      </c>
      <c r="P197" s="2">
        <f>SUMIFS(Faktúry!$G:$G,Faktúry!$F:$F,TržbyVýnosyFiriem!$A197,Faktúry!$B:$B,TržbyVýnosyFiriem!$P$2)</f>
        <v>0</v>
      </c>
      <c r="Q197" s="2">
        <f t="shared" si="27"/>
        <v>2890</v>
      </c>
      <c r="R197" s="1">
        <f t="shared" si="28"/>
        <v>0.16184673282408546</v>
      </c>
      <c r="S197" s="1">
        <f t="shared" si="29"/>
        <v>0.22420480993017844</v>
      </c>
      <c r="T197" s="12">
        <f t="shared" si="30"/>
        <v>0.10848348348348348</v>
      </c>
      <c r="U197" s="12">
        <f t="shared" si="31"/>
        <v>0</v>
      </c>
      <c r="V197" s="12" t="str">
        <f t="shared" si="32"/>
        <v>-</v>
      </c>
    </row>
    <row r="198" spans="1:22" x14ac:dyDescent="0.3">
      <c r="A198" s="4">
        <v>36556050</v>
      </c>
      <c r="B198" t="s">
        <v>5940</v>
      </c>
      <c r="C198" t="s">
        <v>5940</v>
      </c>
      <c r="D198" t="s">
        <v>5940</v>
      </c>
      <c r="E198">
        <v>856658</v>
      </c>
      <c r="F198">
        <v>600432</v>
      </c>
      <c r="G198">
        <v>1603763</v>
      </c>
      <c r="H198">
        <v>1234573</v>
      </c>
      <c r="I198">
        <v>2294830</v>
      </c>
      <c r="J198" t="s">
        <v>5940</v>
      </c>
      <c r="K198" s="2">
        <f t="shared" si="25"/>
        <v>1318051.2</v>
      </c>
      <c r="L198" s="2">
        <f t="shared" si="26"/>
        <v>1234573</v>
      </c>
      <c r="M198" s="2">
        <f>SUMIFS(Faktúry!$G:$G,Faktúry!$F:$F,TržbyVýnosyFiriem!$A198,Faktúry!$B:$B,TržbyVýnosyFiriem!$M$2)</f>
        <v>0</v>
      </c>
      <c r="N198" s="2">
        <f>SUMIFS(Faktúry!$G:$G,Faktúry!$F:$F,TržbyVýnosyFiriem!$A198,Faktúry!$B:$B,TržbyVýnosyFiriem!$N$2)</f>
        <v>0</v>
      </c>
      <c r="O198" s="2">
        <f>SUMIFS(Faktúry!$G:$G,Faktúry!$F:$F,TržbyVýnosyFiriem!$A198,Faktúry!$B:$B,TržbyVýnosyFiriem!$O$2)</f>
        <v>2890</v>
      </c>
      <c r="P198" s="2">
        <f>SUMIFS(Faktúry!$G:$G,Faktúry!$F:$F,TržbyVýnosyFiriem!$A198,Faktúry!$B:$B,TržbyVýnosyFiriem!$P$2)</f>
        <v>0</v>
      </c>
      <c r="Q198" s="2">
        <f t="shared" si="27"/>
        <v>2890</v>
      </c>
      <c r="R198" s="1">
        <f t="shared" si="28"/>
        <v>2.1926310601591199E-3</v>
      </c>
      <c r="S198" s="1">
        <f t="shared" si="29"/>
        <v>2.3408903321229285E-3</v>
      </c>
      <c r="T198" s="12">
        <f t="shared" si="30"/>
        <v>0</v>
      </c>
      <c r="U198" s="12">
        <f t="shared" si="31"/>
        <v>0</v>
      </c>
      <c r="V198" s="12" t="str">
        <f t="shared" si="32"/>
        <v>-</v>
      </c>
    </row>
    <row r="199" spans="1:22" x14ac:dyDescent="0.3">
      <c r="A199" s="4">
        <v>36559709</v>
      </c>
      <c r="B199" t="s">
        <v>5940</v>
      </c>
      <c r="C199" t="s">
        <v>5940</v>
      </c>
      <c r="D199" t="s">
        <v>5940</v>
      </c>
      <c r="E199">
        <v>37276</v>
      </c>
      <c r="F199">
        <v>191208</v>
      </c>
      <c r="G199">
        <v>218258</v>
      </c>
      <c r="H199">
        <v>76108</v>
      </c>
      <c r="I199">
        <v>256332</v>
      </c>
      <c r="J199" t="s">
        <v>5940</v>
      </c>
      <c r="K199" s="2">
        <f t="shared" si="25"/>
        <v>155836.4</v>
      </c>
      <c r="L199" s="2">
        <f t="shared" si="26"/>
        <v>191208</v>
      </c>
      <c r="M199" s="2">
        <f>SUMIFS(Faktúry!$G:$G,Faktúry!$F:$F,TržbyVýnosyFiriem!$A199,Faktúry!$B:$B,TržbyVýnosyFiriem!$M$2)</f>
        <v>0</v>
      </c>
      <c r="N199" s="2">
        <f>SUMIFS(Faktúry!$G:$G,Faktúry!$F:$F,TržbyVýnosyFiriem!$A199,Faktúry!$B:$B,TržbyVýnosyFiriem!$N$2)</f>
        <v>90136.599999999991</v>
      </c>
      <c r="O199" s="2">
        <f>SUMIFS(Faktúry!$G:$G,Faktúry!$F:$F,TržbyVýnosyFiriem!$A199,Faktúry!$B:$B,TržbyVýnosyFiriem!$O$2)</f>
        <v>0</v>
      </c>
      <c r="P199" s="2">
        <f>SUMIFS(Faktúry!$G:$G,Faktúry!$F:$F,TržbyVýnosyFiriem!$A199,Faktúry!$B:$B,TržbyVýnosyFiriem!$P$2)</f>
        <v>0</v>
      </c>
      <c r="Q199" s="2">
        <f t="shared" si="27"/>
        <v>90136.599999999991</v>
      </c>
      <c r="R199" s="1">
        <f t="shared" si="28"/>
        <v>0.57840530197052809</v>
      </c>
      <c r="S199" s="1">
        <f t="shared" si="29"/>
        <v>0.47140600811681516</v>
      </c>
      <c r="T199" s="12">
        <f t="shared" si="30"/>
        <v>0</v>
      </c>
      <c r="U199" s="12">
        <f t="shared" si="31"/>
        <v>0.35164006054647873</v>
      </c>
      <c r="V199" s="12" t="str">
        <f t="shared" si="32"/>
        <v>-</v>
      </c>
    </row>
    <row r="200" spans="1:22" x14ac:dyDescent="0.3">
      <c r="A200" s="4">
        <v>36562939</v>
      </c>
      <c r="B200" t="s">
        <v>5940</v>
      </c>
      <c r="C200" t="s">
        <v>5940</v>
      </c>
      <c r="D200" t="s">
        <v>5940</v>
      </c>
      <c r="E200">
        <v>37884266</v>
      </c>
      <c r="F200">
        <v>41611529</v>
      </c>
      <c r="G200">
        <v>55224143</v>
      </c>
      <c r="H200">
        <v>78552053</v>
      </c>
      <c r="I200">
        <v>77613239</v>
      </c>
      <c r="J200" t="s">
        <v>5940</v>
      </c>
      <c r="K200" s="2">
        <f t="shared" si="25"/>
        <v>58177046</v>
      </c>
      <c r="L200" s="2">
        <f t="shared" si="26"/>
        <v>55224143</v>
      </c>
      <c r="M200" s="2">
        <f>SUMIFS(Faktúry!$G:$G,Faktúry!$F:$F,TržbyVýnosyFiriem!$A200,Faktúry!$B:$B,TržbyVýnosyFiriem!$M$2)</f>
        <v>1834.6599999999999</v>
      </c>
      <c r="N200" s="2">
        <f>SUMIFS(Faktúry!$G:$G,Faktúry!$F:$F,TržbyVýnosyFiriem!$A200,Faktúry!$B:$B,TržbyVýnosyFiriem!$N$2)</f>
        <v>1949.17</v>
      </c>
      <c r="O200" s="2">
        <f>SUMIFS(Faktúry!$G:$G,Faktúry!$F:$F,TržbyVýnosyFiriem!$A200,Faktúry!$B:$B,TržbyVýnosyFiriem!$O$2)</f>
        <v>1644.5800000000002</v>
      </c>
      <c r="P200" s="2">
        <f>SUMIFS(Faktúry!$G:$G,Faktúry!$F:$F,TržbyVýnosyFiriem!$A200,Faktúry!$B:$B,TržbyVýnosyFiriem!$P$2)</f>
        <v>0</v>
      </c>
      <c r="Q200" s="2">
        <f t="shared" si="27"/>
        <v>5428.41</v>
      </c>
      <c r="R200" s="1">
        <f t="shared" si="28"/>
        <v>9.3308450209039491E-5</v>
      </c>
      <c r="S200" s="1">
        <f t="shared" si="29"/>
        <v>9.8297768061335057E-5</v>
      </c>
      <c r="T200" s="12">
        <f t="shared" si="30"/>
        <v>2.335597772345937E-5</v>
      </c>
      <c r="U200" s="12">
        <f t="shared" si="31"/>
        <v>2.5113885531822737E-5</v>
      </c>
      <c r="V200" s="12" t="str">
        <f t="shared" si="32"/>
        <v>-</v>
      </c>
    </row>
    <row r="201" spans="1:22" x14ac:dyDescent="0.3">
      <c r="A201" s="4">
        <v>36579009</v>
      </c>
      <c r="B201" t="s">
        <v>5940</v>
      </c>
      <c r="C201" t="s">
        <v>5940</v>
      </c>
      <c r="D201" t="s">
        <v>5940</v>
      </c>
      <c r="E201">
        <v>445204</v>
      </c>
      <c r="F201">
        <v>548519</v>
      </c>
      <c r="G201">
        <v>387805</v>
      </c>
      <c r="H201">
        <v>404317</v>
      </c>
      <c r="I201">
        <v>708852</v>
      </c>
      <c r="J201" t="s">
        <v>5940</v>
      </c>
      <c r="K201" s="2">
        <f t="shared" si="25"/>
        <v>498939.4</v>
      </c>
      <c r="L201" s="2">
        <f t="shared" si="26"/>
        <v>445204</v>
      </c>
      <c r="M201" s="2">
        <f>SUMIFS(Faktúry!$G:$G,Faktúry!$F:$F,TržbyVýnosyFiriem!$A201,Faktúry!$B:$B,TržbyVýnosyFiriem!$M$2)</f>
        <v>0</v>
      </c>
      <c r="N201" s="2">
        <f>SUMIFS(Faktúry!$G:$G,Faktúry!$F:$F,TržbyVýnosyFiriem!$A201,Faktúry!$B:$B,TržbyVýnosyFiriem!$N$2)</f>
        <v>0</v>
      </c>
      <c r="O201" s="2">
        <f>SUMIFS(Faktúry!$G:$G,Faktúry!$F:$F,TržbyVýnosyFiriem!$A201,Faktúry!$B:$B,TržbyVýnosyFiriem!$O$2)</f>
        <v>48000</v>
      </c>
      <c r="P201" s="2">
        <f>SUMIFS(Faktúry!$G:$G,Faktúry!$F:$F,TržbyVýnosyFiriem!$A201,Faktúry!$B:$B,TržbyVýnosyFiriem!$P$2)</f>
        <v>0</v>
      </c>
      <c r="Q201" s="2">
        <f t="shared" si="27"/>
        <v>48000</v>
      </c>
      <c r="R201" s="1">
        <f t="shared" si="28"/>
        <v>9.6204068069188353E-2</v>
      </c>
      <c r="S201" s="1">
        <f t="shared" si="29"/>
        <v>0.10781574289539178</v>
      </c>
      <c r="T201" s="12">
        <f t="shared" si="30"/>
        <v>0</v>
      </c>
      <c r="U201" s="12">
        <f t="shared" si="31"/>
        <v>0</v>
      </c>
      <c r="V201" s="12" t="str">
        <f t="shared" si="32"/>
        <v>-</v>
      </c>
    </row>
    <row r="202" spans="1:22" x14ac:dyDescent="0.3">
      <c r="A202" s="4">
        <v>36594377</v>
      </c>
      <c r="B202" t="s">
        <v>5940</v>
      </c>
      <c r="C202" t="s">
        <v>5940</v>
      </c>
      <c r="D202" t="s">
        <v>5940</v>
      </c>
      <c r="E202">
        <v>9295600</v>
      </c>
      <c r="F202">
        <v>4582847</v>
      </c>
      <c r="G202">
        <v>3947325</v>
      </c>
      <c r="H202">
        <v>4080154</v>
      </c>
      <c r="I202">
        <v>5138101</v>
      </c>
      <c r="J202" t="s">
        <v>5940</v>
      </c>
      <c r="K202" s="2">
        <f t="shared" si="25"/>
        <v>5408805.4000000004</v>
      </c>
      <c r="L202" s="2">
        <f t="shared" si="26"/>
        <v>4582847</v>
      </c>
      <c r="M202" s="2">
        <f>SUMIFS(Faktúry!$G:$G,Faktúry!$F:$F,TržbyVýnosyFiriem!$A202,Faktúry!$B:$B,TržbyVýnosyFiriem!$M$2)</f>
        <v>2516.29</v>
      </c>
      <c r="N202" s="2">
        <f>SUMIFS(Faktúry!$G:$G,Faktúry!$F:$F,TržbyVýnosyFiriem!$A202,Faktúry!$B:$B,TržbyVýnosyFiriem!$N$2)</f>
        <v>1743.36</v>
      </c>
      <c r="O202" s="2">
        <f>SUMIFS(Faktúry!$G:$G,Faktúry!$F:$F,TržbyVýnosyFiriem!$A202,Faktúry!$B:$B,TržbyVýnosyFiriem!$O$2)</f>
        <v>0</v>
      </c>
      <c r="P202" s="2">
        <f>SUMIFS(Faktúry!$G:$G,Faktúry!$F:$F,TržbyVýnosyFiriem!$A202,Faktúry!$B:$B,TržbyVýnosyFiriem!$P$2)</f>
        <v>0</v>
      </c>
      <c r="Q202" s="2">
        <f t="shared" si="27"/>
        <v>4259.6499999999996</v>
      </c>
      <c r="R202" s="1">
        <f t="shared" si="28"/>
        <v>7.8753988819786332E-4</v>
      </c>
      <c r="S202" s="1">
        <f t="shared" si="29"/>
        <v>9.2947680775727398E-4</v>
      </c>
      <c r="T202" s="12">
        <f t="shared" si="30"/>
        <v>6.167144671500144E-4</v>
      </c>
      <c r="U202" s="12">
        <f t="shared" si="31"/>
        <v>3.3930045361116876E-4</v>
      </c>
      <c r="V202" s="12" t="str">
        <f t="shared" si="32"/>
        <v>-</v>
      </c>
    </row>
    <row r="203" spans="1:22" x14ac:dyDescent="0.3">
      <c r="A203" s="4">
        <v>36606693</v>
      </c>
      <c r="B203" t="s">
        <v>5940</v>
      </c>
      <c r="C203" t="s">
        <v>5940</v>
      </c>
      <c r="D203" t="s">
        <v>5940</v>
      </c>
      <c r="E203">
        <v>1147316</v>
      </c>
      <c r="F203">
        <v>1233007</v>
      </c>
      <c r="G203">
        <v>1308289</v>
      </c>
      <c r="H203">
        <v>1096141</v>
      </c>
      <c r="I203">
        <v>958734</v>
      </c>
      <c r="J203" t="s">
        <v>5940</v>
      </c>
      <c r="K203" s="2">
        <f t="shared" si="25"/>
        <v>1148697.3999999999</v>
      </c>
      <c r="L203" s="2">
        <f t="shared" si="26"/>
        <v>1147316</v>
      </c>
      <c r="M203" s="2">
        <f>SUMIFS(Faktúry!$G:$G,Faktúry!$F:$F,TržbyVýnosyFiriem!$A203,Faktúry!$B:$B,TržbyVýnosyFiriem!$M$2)</f>
        <v>600</v>
      </c>
      <c r="N203" s="2">
        <f>SUMIFS(Faktúry!$G:$G,Faktúry!$F:$F,TržbyVýnosyFiriem!$A203,Faktúry!$B:$B,TržbyVýnosyFiriem!$N$2)</f>
        <v>1140</v>
      </c>
      <c r="O203" s="2">
        <f>SUMIFS(Faktúry!$G:$G,Faktúry!$F:$F,TržbyVýnosyFiriem!$A203,Faktúry!$B:$B,TržbyVýnosyFiriem!$O$2)</f>
        <v>360</v>
      </c>
      <c r="P203" s="2">
        <f>SUMIFS(Faktúry!$G:$G,Faktúry!$F:$F,TržbyVýnosyFiriem!$A203,Faktúry!$B:$B,TržbyVýnosyFiriem!$P$2)</f>
        <v>0</v>
      </c>
      <c r="Q203" s="2">
        <f t="shared" si="27"/>
        <v>2100</v>
      </c>
      <c r="R203" s="1">
        <f t="shared" si="28"/>
        <v>1.8281577028031928E-3</v>
      </c>
      <c r="S203" s="1">
        <f t="shared" si="29"/>
        <v>1.8303588549275003E-3</v>
      </c>
      <c r="T203" s="12">
        <f t="shared" si="30"/>
        <v>5.4737483590158568E-4</v>
      </c>
      <c r="U203" s="12">
        <f t="shared" si="31"/>
        <v>1.189068083535162E-3</v>
      </c>
      <c r="V203" s="12" t="str">
        <f t="shared" si="32"/>
        <v>-</v>
      </c>
    </row>
    <row r="204" spans="1:22" x14ac:dyDescent="0.3">
      <c r="A204" s="4">
        <v>36614807</v>
      </c>
      <c r="B204" t="s">
        <v>5940</v>
      </c>
      <c r="C204" t="s">
        <v>5940</v>
      </c>
      <c r="D204" t="s">
        <v>5940</v>
      </c>
      <c r="E204">
        <v>1251128</v>
      </c>
      <c r="F204">
        <v>949435</v>
      </c>
      <c r="G204">
        <v>1034888</v>
      </c>
      <c r="H204">
        <v>678055</v>
      </c>
      <c r="I204">
        <v>839605</v>
      </c>
      <c r="J204" t="s">
        <v>5940</v>
      </c>
      <c r="K204" s="2">
        <f t="shared" si="25"/>
        <v>950622.2</v>
      </c>
      <c r="L204" s="2">
        <f t="shared" si="26"/>
        <v>949435</v>
      </c>
      <c r="M204" s="2">
        <f>SUMIFS(Faktúry!$G:$G,Faktúry!$F:$F,TržbyVýnosyFiriem!$A204,Faktúry!$B:$B,TržbyVýnosyFiriem!$M$2)</f>
        <v>56236.800000000003</v>
      </c>
      <c r="N204" s="2">
        <f>SUMIFS(Faktúry!$G:$G,Faktúry!$F:$F,TržbyVýnosyFiriem!$A204,Faktúry!$B:$B,TržbyVýnosyFiriem!$N$2)</f>
        <v>18721.2</v>
      </c>
      <c r="O204" s="2">
        <f>SUMIFS(Faktúry!$G:$G,Faktúry!$F:$F,TržbyVýnosyFiriem!$A204,Faktúry!$B:$B,TržbyVýnosyFiriem!$O$2)</f>
        <v>0</v>
      </c>
      <c r="P204" s="2">
        <f>SUMIFS(Faktúry!$G:$G,Faktúry!$F:$F,TržbyVýnosyFiriem!$A204,Faktúry!$B:$B,TržbyVýnosyFiriem!$P$2)</f>
        <v>0</v>
      </c>
      <c r="Q204" s="2">
        <f t="shared" si="27"/>
        <v>74958</v>
      </c>
      <c r="R204" s="1">
        <f t="shared" si="28"/>
        <v>7.8851514302948109E-2</v>
      </c>
      <c r="S204" s="1">
        <f t="shared" si="29"/>
        <v>7.8950112435290459E-2</v>
      </c>
      <c r="T204" s="12">
        <f t="shared" si="30"/>
        <v>8.2938404701683496E-2</v>
      </c>
      <c r="U204" s="12">
        <f t="shared" si="31"/>
        <v>2.2297628051286024E-2</v>
      </c>
      <c r="V204" s="12" t="str">
        <f t="shared" si="32"/>
        <v>-</v>
      </c>
    </row>
    <row r="205" spans="1:22" x14ac:dyDescent="0.3">
      <c r="A205" s="4">
        <v>36617661</v>
      </c>
      <c r="B205" t="s">
        <v>5940</v>
      </c>
      <c r="C205" t="s">
        <v>5940</v>
      </c>
      <c r="D205" t="s">
        <v>5940</v>
      </c>
      <c r="E205">
        <v>1697003</v>
      </c>
      <c r="F205">
        <v>1775166</v>
      </c>
      <c r="G205">
        <v>1842862</v>
      </c>
      <c r="H205">
        <v>2182848</v>
      </c>
      <c r="I205">
        <v>2140814</v>
      </c>
      <c r="J205" t="s">
        <v>5940</v>
      </c>
      <c r="K205" s="2">
        <f t="shared" si="25"/>
        <v>1927738.6</v>
      </c>
      <c r="L205" s="2">
        <f t="shared" si="26"/>
        <v>1842862</v>
      </c>
      <c r="M205" s="2">
        <f>SUMIFS(Faktúry!$G:$G,Faktúry!$F:$F,TržbyVýnosyFiriem!$A205,Faktúry!$B:$B,TržbyVýnosyFiriem!$M$2)</f>
        <v>210</v>
      </c>
      <c r="N205" s="2">
        <f>SUMIFS(Faktúry!$G:$G,Faktúry!$F:$F,TržbyVýnosyFiriem!$A205,Faktúry!$B:$B,TržbyVýnosyFiriem!$N$2)</f>
        <v>1599.6</v>
      </c>
      <c r="O205" s="2">
        <f>SUMIFS(Faktúry!$G:$G,Faktúry!$F:$F,TržbyVýnosyFiriem!$A205,Faktúry!$B:$B,TržbyVýnosyFiriem!$O$2)</f>
        <v>288</v>
      </c>
      <c r="P205" s="2">
        <f>SUMIFS(Faktúry!$G:$G,Faktúry!$F:$F,TržbyVýnosyFiriem!$A205,Faktúry!$B:$B,TržbyVýnosyFiriem!$P$2)</f>
        <v>0</v>
      </c>
      <c r="Q205" s="2">
        <f t="shared" si="27"/>
        <v>2097.6</v>
      </c>
      <c r="R205" s="1">
        <f t="shared" si="28"/>
        <v>1.0881143325137546E-3</v>
      </c>
      <c r="S205" s="1">
        <f t="shared" si="29"/>
        <v>1.1382295581546529E-3</v>
      </c>
      <c r="T205" s="12">
        <f t="shared" si="30"/>
        <v>9.6204591432843701E-5</v>
      </c>
      <c r="U205" s="12">
        <f t="shared" si="31"/>
        <v>7.4719242306898212E-4</v>
      </c>
      <c r="V205" s="12" t="str">
        <f t="shared" si="32"/>
        <v>-</v>
      </c>
    </row>
    <row r="206" spans="1:22" x14ac:dyDescent="0.3">
      <c r="A206" s="4">
        <v>36626350</v>
      </c>
      <c r="B206" t="s">
        <v>5940</v>
      </c>
      <c r="C206" t="s">
        <v>5940</v>
      </c>
      <c r="D206" t="s">
        <v>5940</v>
      </c>
      <c r="E206">
        <v>391185</v>
      </c>
      <c r="F206">
        <v>412510</v>
      </c>
      <c r="G206">
        <v>421899</v>
      </c>
      <c r="H206">
        <v>573337</v>
      </c>
      <c r="I206">
        <v>603150</v>
      </c>
      <c r="J206" t="s">
        <v>5940</v>
      </c>
      <c r="K206" s="2">
        <f t="shared" si="25"/>
        <v>480416.2</v>
      </c>
      <c r="L206" s="2">
        <f t="shared" si="26"/>
        <v>421899</v>
      </c>
      <c r="M206" s="2">
        <f>SUMIFS(Faktúry!$G:$G,Faktúry!$F:$F,TržbyVýnosyFiriem!$A206,Faktúry!$B:$B,TržbyVýnosyFiriem!$M$2)</f>
        <v>0</v>
      </c>
      <c r="N206" s="2">
        <f>SUMIFS(Faktúry!$G:$G,Faktúry!$F:$F,TržbyVýnosyFiriem!$A206,Faktúry!$B:$B,TržbyVýnosyFiriem!$N$2)</f>
        <v>1896</v>
      </c>
      <c r="O206" s="2">
        <f>SUMIFS(Faktúry!$G:$G,Faktúry!$F:$F,TržbyVýnosyFiriem!$A206,Faktúry!$B:$B,TržbyVýnosyFiriem!$O$2)</f>
        <v>5136</v>
      </c>
      <c r="P206" s="2">
        <f>SUMIFS(Faktúry!$G:$G,Faktúry!$F:$F,TržbyVýnosyFiriem!$A206,Faktúry!$B:$B,TržbyVýnosyFiriem!$P$2)</f>
        <v>0</v>
      </c>
      <c r="Q206" s="2">
        <f t="shared" si="27"/>
        <v>7032</v>
      </c>
      <c r="R206" s="1">
        <f t="shared" si="28"/>
        <v>1.4637308233985447E-2</v>
      </c>
      <c r="S206" s="1">
        <f t="shared" si="29"/>
        <v>1.6667496249102274E-2</v>
      </c>
      <c r="T206" s="12">
        <f t="shared" si="30"/>
        <v>0</v>
      </c>
      <c r="U206" s="12">
        <f t="shared" si="31"/>
        <v>3.1434966426262122E-3</v>
      </c>
      <c r="V206" s="12" t="str">
        <f t="shared" si="32"/>
        <v>-</v>
      </c>
    </row>
    <row r="207" spans="1:22" x14ac:dyDescent="0.3">
      <c r="A207" s="4">
        <v>36628646</v>
      </c>
      <c r="B207" t="s">
        <v>5940</v>
      </c>
      <c r="C207" t="s">
        <v>5940</v>
      </c>
      <c r="D207" t="s">
        <v>5940</v>
      </c>
      <c r="E207">
        <v>166001</v>
      </c>
      <c r="F207">
        <v>131316</v>
      </c>
      <c r="G207">
        <v>184612</v>
      </c>
      <c r="H207">
        <v>87991</v>
      </c>
      <c r="I207">
        <v>79609</v>
      </c>
      <c r="J207" t="s">
        <v>5940</v>
      </c>
      <c r="K207" s="2">
        <f t="shared" si="25"/>
        <v>129905.8</v>
      </c>
      <c r="L207" s="2">
        <f t="shared" si="26"/>
        <v>131316</v>
      </c>
      <c r="M207" s="2">
        <f>SUMIFS(Faktúry!$G:$G,Faktúry!$F:$F,TržbyVýnosyFiriem!$A207,Faktúry!$B:$B,TržbyVýnosyFiriem!$M$2)</f>
        <v>0</v>
      </c>
      <c r="N207" s="2">
        <f>SUMIFS(Faktúry!$G:$G,Faktúry!$F:$F,TržbyVýnosyFiriem!$A207,Faktúry!$B:$B,TržbyVýnosyFiriem!$N$2)</f>
        <v>672</v>
      </c>
      <c r="O207" s="2">
        <f>SUMIFS(Faktúry!$G:$G,Faktúry!$F:$F,TržbyVýnosyFiriem!$A207,Faktúry!$B:$B,TržbyVýnosyFiriem!$O$2)</f>
        <v>0</v>
      </c>
      <c r="P207" s="2">
        <f>SUMIFS(Faktúry!$G:$G,Faktúry!$F:$F,TržbyVýnosyFiriem!$A207,Faktúry!$B:$B,TržbyVýnosyFiriem!$P$2)</f>
        <v>0</v>
      </c>
      <c r="Q207" s="2">
        <f t="shared" si="27"/>
        <v>672</v>
      </c>
      <c r="R207" s="1">
        <f t="shared" si="28"/>
        <v>5.1729791895358023E-3</v>
      </c>
      <c r="S207" s="1">
        <f t="shared" si="29"/>
        <v>5.1174266654482317E-3</v>
      </c>
      <c r="T207" s="12">
        <f t="shared" si="30"/>
        <v>0</v>
      </c>
      <c r="U207" s="12">
        <f t="shared" si="31"/>
        <v>8.4412566418369788E-3</v>
      </c>
      <c r="V207" s="12" t="str">
        <f t="shared" si="32"/>
        <v>-</v>
      </c>
    </row>
    <row r="208" spans="1:22" x14ac:dyDescent="0.3">
      <c r="A208" s="4">
        <v>36631124</v>
      </c>
      <c r="B208" t="s">
        <v>5940</v>
      </c>
      <c r="C208" t="s">
        <v>5940</v>
      </c>
      <c r="D208" t="s">
        <v>5940</v>
      </c>
      <c r="E208">
        <v>302205000</v>
      </c>
      <c r="F208">
        <v>330867000</v>
      </c>
      <c r="G208">
        <v>321543000</v>
      </c>
      <c r="H208">
        <v>321638000</v>
      </c>
      <c r="I208">
        <v>312544000</v>
      </c>
      <c r="J208" t="s">
        <v>5940</v>
      </c>
      <c r="K208" s="2">
        <f t="shared" si="25"/>
        <v>317759400</v>
      </c>
      <c r="L208" s="2">
        <f t="shared" si="26"/>
        <v>321543000</v>
      </c>
      <c r="M208" s="2">
        <f>SUMIFS(Faktúry!$G:$G,Faktúry!$F:$F,TržbyVýnosyFiriem!$A208,Faktúry!$B:$B,TržbyVýnosyFiriem!$M$2)</f>
        <v>60500.07</v>
      </c>
      <c r="N208" s="2">
        <f>SUMIFS(Faktúry!$G:$G,Faktúry!$F:$F,TržbyVýnosyFiriem!$A208,Faktúry!$B:$B,TržbyVýnosyFiriem!$N$2)</f>
        <v>68352.909999999989</v>
      </c>
      <c r="O208" s="2">
        <f>SUMIFS(Faktúry!$G:$G,Faktúry!$F:$F,TržbyVýnosyFiriem!$A208,Faktúry!$B:$B,TržbyVýnosyFiriem!$O$2)</f>
        <v>75117.109999999986</v>
      </c>
      <c r="P208" s="2">
        <f>SUMIFS(Faktúry!$G:$G,Faktúry!$F:$F,TržbyVýnosyFiriem!$A208,Faktúry!$B:$B,TržbyVýnosyFiriem!$P$2)</f>
        <v>6696.95</v>
      </c>
      <c r="Q208" s="2">
        <f t="shared" si="27"/>
        <v>210667.03999999998</v>
      </c>
      <c r="R208" s="1">
        <f t="shared" si="28"/>
        <v>6.6297657913503107E-4</v>
      </c>
      <c r="S208" s="1">
        <f t="shared" si="29"/>
        <v>6.5517532647266458E-4</v>
      </c>
      <c r="T208" s="12">
        <f t="shared" si="30"/>
        <v>1.8809988247657305E-4</v>
      </c>
      <c r="U208" s="12">
        <f t="shared" si="31"/>
        <v>2.1869851924848977E-4</v>
      </c>
      <c r="V208" s="12" t="str">
        <f t="shared" si="32"/>
        <v>-</v>
      </c>
    </row>
    <row r="209" spans="1:23" x14ac:dyDescent="0.3">
      <c r="A209" s="4">
        <v>36653004</v>
      </c>
      <c r="B209" t="s">
        <v>5940</v>
      </c>
      <c r="C209" t="s">
        <v>5940</v>
      </c>
      <c r="D209" t="s">
        <v>5940</v>
      </c>
      <c r="E209">
        <v>6481173</v>
      </c>
      <c r="F209">
        <v>6872351</v>
      </c>
      <c r="G209">
        <v>6341524</v>
      </c>
      <c r="H209">
        <v>6362515</v>
      </c>
      <c r="I209">
        <v>7053040</v>
      </c>
      <c r="J209" t="s">
        <v>5940</v>
      </c>
      <c r="K209" s="2">
        <f t="shared" si="25"/>
        <v>6622120.5999999996</v>
      </c>
      <c r="L209" s="2">
        <f t="shared" si="26"/>
        <v>6481173</v>
      </c>
      <c r="M209" s="2">
        <f>SUMIFS(Faktúry!$G:$G,Faktúry!$F:$F,TržbyVýnosyFiriem!$A209,Faktúry!$B:$B,TržbyVýnosyFiriem!$M$2)</f>
        <v>984</v>
      </c>
      <c r="N209" s="2">
        <f>SUMIFS(Faktúry!$G:$G,Faktúry!$F:$F,TržbyVýnosyFiriem!$A209,Faktúry!$B:$B,TržbyVýnosyFiriem!$N$2)</f>
        <v>0</v>
      </c>
      <c r="O209" s="2">
        <f>SUMIFS(Faktúry!$G:$G,Faktúry!$F:$F,TržbyVýnosyFiriem!$A209,Faktúry!$B:$B,TržbyVýnosyFiriem!$O$2)</f>
        <v>0</v>
      </c>
      <c r="P209" s="2">
        <f>SUMIFS(Faktúry!$G:$G,Faktúry!$F:$F,TržbyVýnosyFiriem!$A209,Faktúry!$B:$B,TržbyVýnosyFiriem!$P$2)</f>
        <v>0</v>
      </c>
      <c r="Q209" s="2">
        <f t="shared" si="27"/>
        <v>984</v>
      </c>
      <c r="R209" s="1">
        <f t="shared" si="28"/>
        <v>1.4859288427939533E-4</v>
      </c>
      <c r="S209" s="1">
        <f t="shared" si="29"/>
        <v>1.5182436882953132E-4</v>
      </c>
      <c r="T209" s="12">
        <f t="shared" si="30"/>
        <v>1.546558239941281E-4</v>
      </c>
      <c r="U209" s="12">
        <f t="shared" si="31"/>
        <v>0</v>
      </c>
      <c r="V209" s="12" t="str">
        <f t="shared" si="32"/>
        <v>-</v>
      </c>
    </row>
    <row r="210" spans="1:23" x14ac:dyDescent="0.3">
      <c r="A210" s="4">
        <v>36654132</v>
      </c>
      <c r="B210" t="s">
        <v>5940</v>
      </c>
      <c r="C210" t="s">
        <v>5940</v>
      </c>
      <c r="D210" t="s">
        <v>5940</v>
      </c>
      <c r="E210">
        <v>2166254</v>
      </c>
      <c r="F210">
        <v>3406545</v>
      </c>
      <c r="G210">
        <v>2319742</v>
      </c>
      <c r="H210">
        <v>1948464</v>
      </c>
      <c r="I210">
        <v>1847555</v>
      </c>
      <c r="J210" t="s">
        <v>5940</v>
      </c>
      <c r="K210" s="2">
        <f t="shared" si="25"/>
        <v>2337712</v>
      </c>
      <c r="L210" s="2">
        <f t="shared" si="26"/>
        <v>2166254</v>
      </c>
      <c r="M210" s="2">
        <f>SUMIFS(Faktúry!$G:$G,Faktúry!$F:$F,TržbyVýnosyFiriem!$A210,Faktúry!$B:$B,TržbyVýnosyFiriem!$M$2)</f>
        <v>13128</v>
      </c>
      <c r="N210" s="2">
        <f>SUMIFS(Faktúry!$G:$G,Faktúry!$F:$F,TržbyVýnosyFiriem!$A210,Faktúry!$B:$B,TržbyVýnosyFiriem!$N$2)</f>
        <v>0</v>
      </c>
      <c r="O210" s="2">
        <f>SUMIFS(Faktúry!$G:$G,Faktúry!$F:$F,TržbyVýnosyFiriem!$A210,Faktúry!$B:$B,TržbyVýnosyFiriem!$O$2)</f>
        <v>0</v>
      </c>
      <c r="P210" s="2">
        <f>SUMIFS(Faktúry!$G:$G,Faktúry!$F:$F,TržbyVýnosyFiriem!$A210,Faktúry!$B:$B,TržbyVýnosyFiriem!$P$2)</f>
        <v>0</v>
      </c>
      <c r="Q210" s="2">
        <f t="shared" si="27"/>
        <v>13128</v>
      </c>
      <c r="R210" s="1">
        <f t="shared" si="28"/>
        <v>5.6157473632337945E-3</v>
      </c>
      <c r="S210" s="1">
        <f t="shared" si="29"/>
        <v>6.0602311640278565E-3</v>
      </c>
      <c r="T210" s="12">
        <f t="shared" si="30"/>
        <v>6.7376148597048753E-3</v>
      </c>
      <c r="U210" s="12">
        <f t="shared" si="31"/>
        <v>0</v>
      </c>
      <c r="V210" s="12" t="str">
        <f t="shared" si="32"/>
        <v>-</v>
      </c>
    </row>
    <row r="211" spans="1:23" x14ac:dyDescent="0.3">
      <c r="A211" s="4">
        <v>36656356</v>
      </c>
      <c r="B211" t="s">
        <v>5940</v>
      </c>
      <c r="C211" t="s">
        <v>5940</v>
      </c>
      <c r="D211" t="s">
        <v>5940</v>
      </c>
      <c r="E211">
        <v>130141</v>
      </c>
      <c r="F211">
        <v>116025</v>
      </c>
      <c r="G211">
        <v>111964</v>
      </c>
      <c r="H211">
        <v>118570</v>
      </c>
      <c r="I211">
        <v>137979</v>
      </c>
      <c r="J211" t="s">
        <v>5940</v>
      </c>
      <c r="K211" s="2">
        <f t="shared" si="25"/>
        <v>122935.8</v>
      </c>
      <c r="L211" s="2">
        <f t="shared" si="26"/>
        <v>118570</v>
      </c>
      <c r="M211" s="2">
        <f>SUMIFS(Faktúry!$G:$G,Faktúry!$F:$F,TržbyVýnosyFiriem!$A211,Faktúry!$B:$B,TržbyVýnosyFiriem!$M$2)</f>
        <v>5072.37</v>
      </c>
      <c r="N211" s="2">
        <f>SUMIFS(Faktúry!$G:$G,Faktúry!$F:$F,TržbyVýnosyFiriem!$A211,Faktúry!$B:$B,TržbyVýnosyFiriem!$N$2)</f>
        <v>6221.3</v>
      </c>
      <c r="O211" s="2">
        <f>SUMIFS(Faktúry!$G:$G,Faktúry!$F:$F,TržbyVýnosyFiriem!$A211,Faktúry!$B:$B,TržbyVýnosyFiriem!$O$2)</f>
        <v>1894.3199999999997</v>
      </c>
      <c r="P211" s="2">
        <f>SUMIFS(Faktúry!$G:$G,Faktúry!$F:$F,TržbyVýnosyFiriem!$A211,Faktúry!$B:$B,TržbyVýnosyFiriem!$P$2)</f>
        <v>0</v>
      </c>
      <c r="Q211" s="2">
        <f t="shared" si="27"/>
        <v>13187.99</v>
      </c>
      <c r="R211" s="1">
        <f t="shared" si="28"/>
        <v>0.10727542343239316</v>
      </c>
      <c r="S211" s="1">
        <f t="shared" si="29"/>
        <v>0.11122535211267605</v>
      </c>
      <c r="T211" s="12">
        <f t="shared" si="30"/>
        <v>4.2779539512524244E-2</v>
      </c>
      <c r="U211" s="12">
        <f t="shared" si="31"/>
        <v>4.5088745388791047E-2</v>
      </c>
      <c r="V211" s="12" t="str">
        <f t="shared" si="32"/>
        <v>-</v>
      </c>
    </row>
    <row r="212" spans="1:23" x14ac:dyDescent="0.3">
      <c r="A212" s="4">
        <v>36657531</v>
      </c>
      <c r="B212" t="s">
        <v>5940</v>
      </c>
      <c r="C212" t="s">
        <v>5940</v>
      </c>
      <c r="D212" t="s">
        <v>5940</v>
      </c>
      <c r="E212">
        <v>422551</v>
      </c>
      <c r="F212">
        <v>910113</v>
      </c>
      <c r="G212">
        <v>616649</v>
      </c>
      <c r="H212">
        <v>541386</v>
      </c>
      <c r="I212">
        <v>596250</v>
      </c>
      <c r="J212" t="s">
        <v>5940</v>
      </c>
      <c r="K212" s="2">
        <f t="shared" si="25"/>
        <v>617389.80000000005</v>
      </c>
      <c r="L212" s="2">
        <f t="shared" si="26"/>
        <v>596250</v>
      </c>
      <c r="M212" s="2">
        <f>SUMIFS(Faktúry!$G:$G,Faktúry!$F:$F,TržbyVýnosyFiriem!$A212,Faktúry!$B:$B,TržbyVýnosyFiriem!$M$2)</f>
        <v>0</v>
      </c>
      <c r="N212" s="2">
        <f>SUMIFS(Faktúry!$G:$G,Faktúry!$F:$F,TržbyVýnosyFiriem!$A212,Faktúry!$B:$B,TržbyVýnosyFiriem!$N$2)</f>
        <v>420</v>
      </c>
      <c r="O212" s="2">
        <f>SUMIFS(Faktúry!$G:$G,Faktúry!$F:$F,TržbyVýnosyFiriem!$A212,Faktúry!$B:$B,TržbyVýnosyFiriem!$O$2)</f>
        <v>0</v>
      </c>
      <c r="P212" s="2">
        <f>SUMIFS(Faktúry!$G:$G,Faktúry!$F:$F,TržbyVýnosyFiriem!$A212,Faktúry!$B:$B,TržbyVýnosyFiriem!$P$2)</f>
        <v>0</v>
      </c>
      <c r="Q212" s="2">
        <f t="shared" si="27"/>
        <v>420</v>
      </c>
      <c r="R212" s="1">
        <f t="shared" si="28"/>
        <v>6.8028334773266412E-4</v>
      </c>
      <c r="S212" s="1">
        <f t="shared" si="29"/>
        <v>7.0440251572327043E-4</v>
      </c>
      <c r="T212" s="12">
        <f t="shared" si="30"/>
        <v>0</v>
      </c>
      <c r="U212" s="12">
        <f t="shared" si="31"/>
        <v>7.0440251572327043E-4</v>
      </c>
      <c r="V212" s="12" t="str">
        <f t="shared" si="32"/>
        <v>-</v>
      </c>
    </row>
    <row r="213" spans="1:23" x14ac:dyDescent="0.3">
      <c r="A213" s="4">
        <v>36660710</v>
      </c>
      <c r="B213" t="s">
        <v>5940</v>
      </c>
      <c r="C213" t="s">
        <v>5940</v>
      </c>
      <c r="D213" t="s">
        <v>5940</v>
      </c>
      <c r="E213">
        <v>4157294</v>
      </c>
      <c r="F213">
        <v>4750654</v>
      </c>
      <c r="G213">
        <v>4610692</v>
      </c>
      <c r="H213">
        <v>4595811</v>
      </c>
      <c r="I213">
        <v>6254003</v>
      </c>
      <c r="J213" t="s">
        <v>5940</v>
      </c>
      <c r="K213" s="2">
        <f t="shared" si="25"/>
        <v>4873690.8</v>
      </c>
      <c r="L213" s="2">
        <f t="shared" si="26"/>
        <v>4610692</v>
      </c>
      <c r="M213" s="2">
        <f>SUMIFS(Faktúry!$G:$G,Faktúry!$F:$F,TržbyVýnosyFiriem!$A213,Faktúry!$B:$B,TržbyVýnosyFiriem!$M$2)</f>
        <v>0</v>
      </c>
      <c r="N213" s="2">
        <f>SUMIFS(Faktúry!$G:$G,Faktúry!$F:$F,TržbyVýnosyFiriem!$A213,Faktúry!$B:$B,TržbyVýnosyFiriem!$N$2)</f>
        <v>0</v>
      </c>
      <c r="O213" s="2">
        <f>SUMIFS(Faktúry!$G:$G,Faktúry!$F:$F,TržbyVýnosyFiriem!$A213,Faktúry!$B:$B,TržbyVýnosyFiriem!$O$2)</f>
        <v>847.3</v>
      </c>
      <c r="P213" s="2">
        <f>SUMIFS(Faktúry!$G:$G,Faktúry!$F:$F,TržbyVýnosyFiriem!$A213,Faktúry!$B:$B,TržbyVýnosyFiriem!$P$2)</f>
        <v>0</v>
      </c>
      <c r="Q213" s="2">
        <f t="shared" si="27"/>
        <v>847.3</v>
      </c>
      <c r="R213" s="1">
        <f t="shared" si="28"/>
        <v>1.738518167791851E-4</v>
      </c>
      <c r="S213" s="1">
        <f t="shared" si="29"/>
        <v>1.8376851023664125E-4</v>
      </c>
      <c r="T213" s="12">
        <f t="shared" si="30"/>
        <v>0</v>
      </c>
      <c r="U213" s="12">
        <f t="shared" si="31"/>
        <v>0</v>
      </c>
      <c r="V213" s="12" t="str">
        <f t="shared" si="32"/>
        <v>-</v>
      </c>
    </row>
    <row r="214" spans="1:23" x14ac:dyDescent="0.3">
      <c r="A214" s="4">
        <v>36667081</v>
      </c>
      <c r="B214" t="s">
        <v>5940</v>
      </c>
      <c r="C214" t="s">
        <v>5940</v>
      </c>
      <c r="D214" t="s">
        <v>5940</v>
      </c>
      <c r="E214">
        <v>19501</v>
      </c>
      <c r="F214">
        <v>285</v>
      </c>
      <c r="G214">
        <v>49000</v>
      </c>
      <c r="H214">
        <v>45000</v>
      </c>
      <c r="I214">
        <v>33400</v>
      </c>
      <c r="J214" t="s">
        <v>5940</v>
      </c>
      <c r="K214" s="2">
        <f t="shared" si="25"/>
        <v>29437.200000000001</v>
      </c>
      <c r="L214" s="2">
        <f t="shared" si="26"/>
        <v>33400</v>
      </c>
      <c r="M214" s="2">
        <f>SUMIFS(Faktúry!$G:$G,Faktúry!$F:$F,TržbyVýnosyFiriem!$A214,Faktúry!$B:$B,TržbyVýnosyFiriem!$M$2)</f>
        <v>0</v>
      </c>
      <c r="N214" s="2">
        <f>SUMIFS(Faktúry!$G:$G,Faktúry!$F:$F,TržbyVýnosyFiriem!$A214,Faktúry!$B:$B,TržbyVýnosyFiriem!$N$2)</f>
        <v>0</v>
      </c>
      <c r="O214" s="2">
        <f>SUMIFS(Faktúry!$G:$G,Faktúry!$F:$F,TržbyVýnosyFiriem!$A214,Faktúry!$B:$B,TržbyVýnosyFiriem!$O$2)</f>
        <v>4000</v>
      </c>
      <c r="P214" s="2">
        <f>SUMIFS(Faktúry!$G:$G,Faktúry!$F:$F,TržbyVýnosyFiriem!$A214,Faktúry!$B:$B,TržbyVýnosyFiriem!$P$2)</f>
        <v>0</v>
      </c>
      <c r="Q214" s="2">
        <f t="shared" si="27"/>
        <v>4000</v>
      </c>
      <c r="R214" s="1">
        <f t="shared" si="28"/>
        <v>0.1358824888236653</v>
      </c>
      <c r="S214" s="1">
        <f t="shared" si="29"/>
        <v>0.11976047904191617</v>
      </c>
      <c r="T214" s="12">
        <f t="shared" si="30"/>
        <v>0</v>
      </c>
      <c r="U214" s="12">
        <f t="shared" si="31"/>
        <v>0</v>
      </c>
      <c r="V214" s="12" t="str">
        <f t="shared" si="32"/>
        <v>-</v>
      </c>
    </row>
    <row r="215" spans="1:23" x14ac:dyDescent="0.3">
      <c r="A215" s="4">
        <v>36670120</v>
      </c>
      <c r="B215" t="s">
        <v>5940</v>
      </c>
      <c r="C215" t="s">
        <v>5940</v>
      </c>
      <c r="D215" t="s">
        <v>5940</v>
      </c>
      <c r="E215">
        <v>118628</v>
      </c>
      <c r="F215">
        <v>116274</v>
      </c>
      <c r="G215">
        <v>72509</v>
      </c>
      <c r="H215">
        <v>53175</v>
      </c>
      <c r="I215">
        <v>14400</v>
      </c>
      <c r="J215" t="s">
        <v>5940</v>
      </c>
      <c r="K215" s="2">
        <f t="shared" si="25"/>
        <v>74997.2</v>
      </c>
      <c r="L215" s="2">
        <f t="shared" si="26"/>
        <v>72509</v>
      </c>
      <c r="M215" s="2">
        <f>SUMIFS(Faktúry!$G:$G,Faktúry!$F:$F,TržbyVýnosyFiriem!$A215,Faktúry!$B:$B,TržbyVýnosyFiriem!$M$2)</f>
        <v>433.4</v>
      </c>
      <c r="N215" s="2">
        <f>SUMIFS(Faktúry!$G:$G,Faktúry!$F:$F,TržbyVýnosyFiriem!$A215,Faktúry!$B:$B,TržbyVýnosyFiriem!$N$2)</f>
        <v>68</v>
      </c>
      <c r="O215" s="2">
        <f>SUMIFS(Faktúry!$G:$G,Faktúry!$F:$F,TržbyVýnosyFiriem!$A215,Faktúry!$B:$B,TržbyVýnosyFiriem!$O$2)</f>
        <v>0</v>
      </c>
      <c r="P215" s="2">
        <f>SUMIFS(Faktúry!$G:$G,Faktúry!$F:$F,TržbyVýnosyFiriem!$A215,Faktúry!$B:$B,TržbyVýnosyFiriem!$P$2)</f>
        <v>0</v>
      </c>
      <c r="Q215" s="2">
        <f t="shared" si="27"/>
        <v>501.4</v>
      </c>
      <c r="R215" s="1">
        <f t="shared" si="28"/>
        <v>6.685582928429328E-3</v>
      </c>
      <c r="S215" s="1">
        <f t="shared" si="29"/>
        <v>6.915003654718724E-3</v>
      </c>
      <c r="T215" s="12">
        <f t="shared" si="30"/>
        <v>8.1504466384579224E-3</v>
      </c>
      <c r="U215" s="12">
        <f t="shared" si="31"/>
        <v>4.7222222222222223E-3</v>
      </c>
      <c r="V215" s="12" t="str">
        <f t="shared" si="32"/>
        <v>-</v>
      </c>
    </row>
    <row r="216" spans="1:23" x14ac:dyDescent="0.3">
      <c r="A216" s="4">
        <v>36675121</v>
      </c>
      <c r="B216" t="s">
        <v>5940</v>
      </c>
      <c r="C216" t="s">
        <v>5940</v>
      </c>
      <c r="D216" t="s">
        <v>5940</v>
      </c>
      <c r="E216">
        <v>201636</v>
      </c>
      <c r="F216">
        <v>219471</v>
      </c>
      <c r="G216">
        <v>253991</v>
      </c>
      <c r="H216">
        <v>170326</v>
      </c>
      <c r="I216">
        <v>226848</v>
      </c>
      <c r="J216" t="s">
        <v>5940</v>
      </c>
      <c r="K216" s="2">
        <f t="shared" si="25"/>
        <v>214454.39999999999</v>
      </c>
      <c r="L216" s="2">
        <f t="shared" si="26"/>
        <v>219471</v>
      </c>
      <c r="M216" s="2">
        <f>SUMIFS(Faktúry!$G:$G,Faktúry!$F:$F,TržbyVýnosyFiriem!$A216,Faktúry!$B:$B,TržbyVýnosyFiriem!$M$2)</f>
        <v>101772</v>
      </c>
      <c r="N216" s="2">
        <f>SUMIFS(Faktúry!$G:$G,Faktúry!$F:$F,TržbyVýnosyFiriem!$A216,Faktúry!$B:$B,TržbyVýnosyFiriem!$N$2)</f>
        <v>0</v>
      </c>
      <c r="O216" s="2">
        <f>SUMIFS(Faktúry!$G:$G,Faktúry!$F:$F,TržbyVýnosyFiriem!$A216,Faktúry!$B:$B,TržbyVýnosyFiriem!$O$2)</f>
        <v>0</v>
      </c>
      <c r="P216" s="2">
        <f>SUMIFS(Faktúry!$G:$G,Faktúry!$F:$F,TržbyVýnosyFiriem!$A216,Faktúry!$B:$B,TržbyVýnosyFiriem!$P$2)</f>
        <v>0</v>
      </c>
      <c r="Q216" s="2">
        <f t="shared" si="27"/>
        <v>101772</v>
      </c>
      <c r="R216" s="1">
        <f t="shared" si="28"/>
        <v>0.4745624244594655</v>
      </c>
      <c r="S216" s="1">
        <f t="shared" si="29"/>
        <v>0.46371502385280972</v>
      </c>
      <c r="T216" s="12">
        <f t="shared" si="30"/>
        <v>0.59751300447377387</v>
      </c>
      <c r="U216" s="12">
        <f t="shared" si="31"/>
        <v>0</v>
      </c>
      <c r="V216" s="12" t="str">
        <f t="shared" si="32"/>
        <v>-</v>
      </c>
    </row>
    <row r="217" spans="1:23" x14ac:dyDescent="0.3">
      <c r="A217" s="4">
        <v>36677281</v>
      </c>
      <c r="B217" t="s">
        <v>5940</v>
      </c>
      <c r="C217" t="s">
        <v>5940</v>
      </c>
      <c r="D217" t="s">
        <v>5940</v>
      </c>
      <c r="E217">
        <v>838609000</v>
      </c>
      <c r="F217">
        <v>1018550000</v>
      </c>
      <c r="G217">
        <v>1094375000</v>
      </c>
      <c r="H217">
        <v>1302883000</v>
      </c>
      <c r="I217">
        <v>2330378000</v>
      </c>
      <c r="J217" t="s">
        <v>5940</v>
      </c>
      <c r="K217" s="2">
        <f t="shared" si="25"/>
        <v>1316959000</v>
      </c>
      <c r="L217" s="2">
        <f t="shared" si="26"/>
        <v>1094375000</v>
      </c>
      <c r="M217" s="2">
        <f>SUMIFS(Faktúry!$G:$G,Faktúry!$F:$F,TržbyVýnosyFiriem!$A217,Faktúry!$B:$B,TržbyVýnosyFiriem!$M$2)</f>
        <v>11503.729999999998</v>
      </c>
      <c r="N217" s="2">
        <f>SUMIFS(Faktúry!$G:$G,Faktúry!$F:$F,TržbyVýnosyFiriem!$A217,Faktúry!$B:$B,TržbyVýnosyFiriem!$N$2)</f>
        <v>22951.000000000015</v>
      </c>
      <c r="O217" s="2">
        <f>SUMIFS(Faktúry!$G:$G,Faktúry!$F:$F,TržbyVýnosyFiriem!$A217,Faktúry!$B:$B,TržbyVýnosyFiriem!$O$2)</f>
        <v>37452.970000000016</v>
      </c>
      <c r="P217" s="2">
        <f>SUMIFS(Faktúry!$G:$G,Faktúry!$F:$F,TržbyVýnosyFiriem!$A217,Faktúry!$B:$B,TržbyVýnosyFiriem!$P$2)</f>
        <v>-3940.68</v>
      </c>
      <c r="Q217" s="2">
        <f t="shared" si="27"/>
        <v>67967.020000000033</v>
      </c>
      <c r="R217" s="1">
        <f t="shared" si="28"/>
        <v>5.1609063000442713E-5</v>
      </c>
      <c r="S217" s="1">
        <f t="shared" si="29"/>
        <v>6.210578640776702E-5</v>
      </c>
      <c r="T217" s="12">
        <f t="shared" si="30"/>
        <v>8.8294420911163917E-6</v>
      </c>
      <c r="U217" s="12">
        <f t="shared" si="31"/>
        <v>9.8486168338355468E-6</v>
      </c>
      <c r="V217" s="12" t="str">
        <f t="shared" si="32"/>
        <v>-</v>
      </c>
    </row>
    <row r="218" spans="1:23" x14ac:dyDescent="0.3">
      <c r="A218" s="4">
        <v>36714224</v>
      </c>
      <c r="B218" t="s">
        <v>5940</v>
      </c>
      <c r="C218" t="s">
        <v>5940</v>
      </c>
      <c r="D218" t="s">
        <v>5940</v>
      </c>
      <c r="E218">
        <v>15200</v>
      </c>
      <c r="F218">
        <v>8330</v>
      </c>
      <c r="G218">
        <v>27240</v>
      </c>
      <c r="H218">
        <v>23711</v>
      </c>
      <c r="I218">
        <v>44460</v>
      </c>
      <c r="J218" t="s">
        <v>5940</v>
      </c>
      <c r="K218" s="2">
        <f t="shared" si="25"/>
        <v>23788.2</v>
      </c>
      <c r="L218" s="2">
        <f t="shared" si="26"/>
        <v>23711</v>
      </c>
      <c r="M218" s="2">
        <f>SUMIFS(Faktúry!$G:$G,Faktúry!$F:$F,TržbyVýnosyFiriem!$A218,Faktúry!$B:$B,TržbyVýnosyFiriem!$M$2)</f>
        <v>0</v>
      </c>
      <c r="N218" s="2">
        <f>SUMIFS(Faktúry!$G:$G,Faktúry!$F:$F,TržbyVýnosyFiriem!$A218,Faktúry!$B:$B,TržbyVýnosyFiriem!$N$2)</f>
        <v>790</v>
      </c>
      <c r="O218" s="2">
        <f>SUMIFS(Faktúry!$G:$G,Faktúry!$F:$F,TržbyVýnosyFiriem!$A218,Faktúry!$B:$B,TržbyVýnosyFiriem!$O$2)</f>
        <v>0</v>
      </c>
      <c r="P218" s="2">
        <f>SUMIFS(Faktúry!$G:$G,Faktúry!$F:$F,TržbyVýnosyFiriem!$A218,Faktúry!$B:$B,TržbyVýnosyFiriem!$P$2)</f>
        <v>0</v>
      </c>
      <c r="Q218" s="2">
        <f t="shared" si="27"/>
        <v>790</v>
      </c>
      <c r="R218" s="1">
        <f t="shared" si="28"/>
        <v>3.3209742645513324E-2</v>
      </c>
      <c r="S218" s="1">
        <f t="shared" si="29"/>
        <v>3.331786934334275E-2</v>
      </c>
      <c r="T218" s="12">
        <f t="shared" si="30"/>
        <v>0</v>
      </c>
      <c r="U218" s="12">
        <f t="shared" si="31"/>
        <v>1.7768780926675665E-2</v>
      </c>
      <c r="V218" s="12" t="str">
        <f t="shared" si="32"/>
        <v>-</v>
      </c>
    </row>
    <row r="219" spans="1:23" x14ac:dyDescent="0.3">
      <c r="A219" s="4">
        <v>36740519</v>
      </c>
      <c r="B219" t="s">
        <v>5940</v>
      </c>
      <c r="C219" t="s">
        <v>5940</v>
      </c>
      <c r="D219" t="s">
        <v>5940</v>
      </c>
      <c r="E219">
        <v>27322712</v>
      </c>
      <c r="F219">
        <v>23828374</v>
      </c>
      <c r="G219">
        <v>15972612</v>
      </c>
      <c r="H219">
        <v>21403997</v>
      </c>
      <c r="I219">
        <v>32544670</v>
      </c>
      <c r="J219" t="s">
        <v>5940</v>
      </c>
      <c r="K219" s="2">
        <f t="shared" si="25"/>
        <v>24214473</v>
      </c>
      <c r="L219" s="2">
        <f t="shared" si="26"/>
        <v>23828374</v>
      </c>
      <c r="M219" s="2">
        <f>SUMIFS(Faktúry!$G:$G,Faktúry!$F:$F,TržbyVýnosyFiriem!$A219,Faktúry!$B:$B,TržbyVýnosyFiriem!$M$2)</f>
        <v>0</v>
      </c>
      <c r="N219" s="2">
        <f>SUMIFS(Faktúry!$G:$G,Faktúry!$F:$F,TržbyVýnosyFiriem!$A219,Faktúry!$B:$B,TržbyVýnosyFiriem!$N$2)</f>
        <v>0</v>
      </c>
      <c r="O219" s="2">
        <f>SUMIFS(Faktúry!$G:$G,Faktúry!$F:$F,TržbyVýnosyFiriem!$A219,Faktúry!$B:$B,TržbyVýnosyFiriem!$O$2)</f>
        <v>724652.38</v>
      </c>
      <c r="P219" s="2">
        <f>SUMIFS(Faktúry!$G:$G,Faktúry!$F:$F,TržbyVýnosyFiriem!$A219,Faktúry!$B:$B,TržbyVýnosyFiriem!$P$2)</f>
        <v>0</v>
      </c>
      <c r="Q219" s="2">
        <f t="shared" si="27"/>
        <v>724652.38</v>
      </c>
      <c r="R219" s="1">
        <f t="shared" si="28"/>
        <v>2.9926415495394015E-2</v>
      </c>
      <c r="S219" s="1">
        <f t="shared" si="29"/>
        <v>3.041132307223313E-2</v>
      </c>
      <c r="T219" s="12">
        <f t="shared" si="30"/>
        <v>0</v>
      </c>
      <c r="U219" s="12">
        <f t="shared" si="31"/>
        <v>0</v>
      </c>
      <c r="V219" s="12" t="str">
        <f t="shared" si="32"/>
        <v>-</v>
      </c>
    </row>
    <row r="220" spans="1:23" x14ac:dyDescent="0.3">
      <c r="A220" s="4">
        <v>36746916</v>
      </c>
      <c r="B220" t="s">
        <v>5940</v>
      </c>
      <c r="C220" t="s">
        <v>5940</v>
      </c>
      <c r="D220" t="s">
        <v>5940</v>
      </c>
      <c r="E220">
        <v>353944</v>
      </c>
      <c r="F220">
        <v>468402</v>
      </c>
      <c r="G220">
        <v>440482</v>
      </c>
      <c r="H220">
        <v>495546</v>
      </c>
      <c r="I220">
        <v>753564</v>
      </c>
      <c r="J220" t="s">
        <v>5940</v>
      </c>
      <c r="K220" s="2">
        <f t="shared" si="25"/>
        <v>502387.6</v>
      </c>
      <c r="L220" s="2">
        <f t="shared" si="26"/>
        <v>468402</v>
      </c>
      <c r="M220" s="2">
        <f>SUMIFS(Faktúry!$G:$G,Faktúry!$F:$F,TržbyVýnosyFiriem!$A220,Faktúry!$B:$B,TržbyVýnosyFiriem!$M$2)</f>
        <v>0</v>
      </c>
      <c r="N220" s="2">
        <f>SUMIFS(Faktúry!$G:$G,Faktúry!$F:$F,TržbyVýnosyFiriem!$A220,Faktúry!$B:$B,TržbyVýnosyFiriem!$N$2)</f>
        <v>780</v>
      </c>
      <c r="O220" s="2">
        <f>SUMIFS(Faktúry!$G:$G,Faktúry!$F:$F,TržbyVýnosyFiriem!$A220,Faktúry!$B:$B,TržbyVýnosyFiriem!$O$2)</f>
        <v>0</v>
      </c>
      <c r="P220" s="2">
        <f>SUMIFS(Faktúry!$G:$G,Faktúry!$F:$F,TržbyVýnosyFiriem!$A220,Faktúry!$B:$B,TržbyVýnosyFiriem!$P$2)</f>
        <v>0</v>
      </c>
      <c r="Q220" s="2">
        <f t="shared" si="27"/>
        <v>780</v>
      </c>
      <c r="R220" s="1">
        <f t="shared" si="28"/>
        <v>1.5525860908987405E-3</v>
      </c>
      <c r="S220" s="1">
        <f t="shared" si="29"/>
        <v>1.6652362714078932E-3</v>
      </c>
      <c r="T220" s="12">
        <f t="shared" si="30"/>
        <v>0</v>
      </c>
      <c r="U220" s="12">
        <f t="shared" si="31"/>
        <v>1.0350812936923738E-3</v>
      </c>
      <c r="V220" s="12" t="str">
        <f t="shared" si="32"/>
        <v>-</v>
      </c>
    </row>
    <row r="221" spans="1:23" x14ac:dyDescent="0.3">
      <c r="A221" s="4">
        <v>36761737</v>
      </c>
      <c r="B221" t="s">
        <v>5940</v>
      </c>
      <c r="C221" t="s">
        <v>5940</v>
      </c>
      <c r="D221" t="s">
        <v>5940</v>
      </c>
      <c r="E221">
        <v>418557</v>
      </c>
      <c r="F221">
        <v>219901</v>
      </c>
      <c r="G221">
        <v>200484</v>
      </c>
      <c r="H221">
        <v>242457</v>
      </c>
      <c r="I221">
        <v>439820</v>
      </c>
      <c r="J221" t="s">
        <v>5940</v>
      </c>
      <c r="K221" s="2">
        <f t="shared" si="25"/>
        <v>304243.8</v>
      </c>
      <c r="L221" s="2">
        <f t="shared" si="26"/>
        <v>242457</v>
      </c>
      <c r="M221" s="2">
        <f>SUMIFS(Faktúry!$G:$G,Faktúry!$F:$F,TržbyVýnosyFiriem!$A221,Faktúry!$B:$B,TržbyVýnosyFiriem!$M$2)</f>
        <v>0</v>
      </c>
      <c r="N221" s="2">
        <f>SUMIFS(Faktúry!$G:$G,Faktúry!$F:$F,TržbyVýnosyFiriem!$A221,Faktúry!$B:$B,TržbyVýnosyFiriem!$N$2)</f>
        <v>1800</v>
      </c>
      <c r="O221" s="2">
        <f>SUMIFS(Faktúry!$G:$G,Faktúry!$F:$F,TržbyVýnosyFiriem!$A221,Faktúry!$B:$B,TržbyVýnosyFiriem!$O$2)</f>
        <v>0</v>
      </c>
      <c r="P221" s="2">
        <f>SUMIFS(Faktúry!$G:$G,Faktúry!$F:$F,TržbyVýnosyFiriem!$A221,Faktúry!$B:$B,TržbyVýnosyFiriem!$P$2)</f>
        <v>0</v>
      </c>
      <c r="Q221" s="2">
        <f t="shared" si="27"/>
        <v>1800</v>
      </c>
      <c r="R221" s="1">
        <f t="shared" si="28"/>
        <v>5.9163079083287811E-3</v>
      </c>
      <c r="S221" s="1">
        <f t="shared" si="29"/>
        <v>7.4239968324280184E-3</v>
      </c>
      <c r="T221" s="12">
        <f t="shared" si="30"/>
        <v>0</v>
      </c>
      <c r="U221" s="12">
        <f t="shared" si="31"/>
        <v>4.0925833295439046E-3</v>
      </c>
      <c r="V221" s="12" t="str">
        <f t="shared" si="32"/>
        <v>-</v>
      </c>
    </row>
    <row r="222" spans="1:23" x14ac:dyDescent="0.3">
      <c r="A222" s="13">
        <v>36776297</v>
      </c>
      <c r="B222" t="s">
        <v>5940</v>
      </c>
      <c r="C222" t="s">
        <v>5940</v>
      </c>
      <c r="D222" t="s">
        <v>5940</v>
      </c>
      <c r="E222">
        <v>82558</v>
      </c>
      <c r="F222">
        <v>86700</v>
      </c>
      <c r="G222">
        <v>113564</v>
      </c>
      <c r="H222">
        <v>114281</v>
      </c>
      <c r="I222" s="15">
        <v>143390</v>
      </c>
      <c r="J222" t="s">
        <v>5940</v>
      </c>
      <c r="K222" s="2">
        <f t="shared" si="25"/>
        <v>108098.6</v>
      </c>
      <c r="L222" s="2">
        <f t="shared" si="26"/>
        <v>113564</v>
      </c>
      <c r="M222" s="2">
        <f>SUMIFS(Faktúry!$G:$G,Faktúry!$F:$F,TržbyVýnosyFiriem!$A222,Faktúry!$B:$B,TržbyVýnosyFiriem!$M$2)</f>
        <v>660</v>
      </c>
      <c r="N222" s="16">
        <f>SUMIFS(Faktúry!$G:$G,Faktúry!$F:$F,TržbyVýnosyFiriem!$A222,Faktúry!$B:$B,TržbyVýnosyFiriem!$N$2)</f>
        <v>49997.14</v>
      </c>
      <c r="O222" s="16">
        <f>SUMIFS(Faktúry!$G:$G,Faktúry!$F:$F,TržbyVýnosyFiriem!$A222,Faktúry!$B:$B,TržbyVýnosyFiriem!$O$2)</f>
        <v>57375.720000000008</v>
      </c>
      <c r="P222" s="2">
        <f>SUMIFS(Faktúry!$G:$G,Faktúry!$F:$F,TržbyVýnosyFiriem!$A222,Faktúry!$B:$B,TržbyVýnosyFiriem!$P$2)</f>
        <v>8102.8</v>
      </c>
      <c r="Q222" s="2">
        <f t="shared" si="27"/>
        <v>116135.66000000002</v>
      </c>
      <c r="R222" s="1">
        <f t="shared" si="28"/>
        <v>1.0743493440248071</v>
      </c>
      <c r="S222" s="1">
        <f t="shared" si="29"/>
        <v>1.022645028354056</v>
      </c>
      <c r="T222" s="12">
        <f t="shared" si="30"/>
        <v>5.7752382285769285E-3</v>
      </c>
      <c r="U222" s="18">
        <f t="shared" si="31"/>
        <v>0.34867940581630519</v>
      </c>
      <c r="V222" s="12" t="str">
        <f t="shared" si="32"/>
        <v>-</v>
      </c>
      <c r="W222" t="s">
        <v>5991</v>
      </c>
    </row>
    <row r="223" spans="1:23" x14ac:dyDescent="0.3">
      <c r="A223" s="4">
        <v>36779539</v>
      </c>
      <c r="B223" t="s">
        <v>5940</v>
      </c>
      <c r="C223" t="s">
        <v>5940</v>
      </c>
      <c r="D223" t="s">
        <v>5940</v>
      </c>
      <c r="E223">
        <v>955198</v>
      </c>
      <c r="F223">
        <v>676431</v>
      </c>
      <c r="G223">
        <v>246053</v>
      </c>
      <c r="H223">
        <v>278362</v>
      </c>
      <c r="I223">
        <v>286487</v>
      </c>
      <c r="J223" t="s">
        <v>5940</v>
      </c>
      <c r="K223" s="2">
        <f t="shared" si="25"/>
        <v>488506.2</v>
      </c>
      <c r="L223" s="2">
        <f t="shared" si="26"/>
        <v>286487</v>
      </c>
      <c r="M223" s="2">
        <f>SUMIFS(Faktúry!$G:$G,Faktúry!$F:$F,TržbyVýnosyFiriem!$A223,Faktúry!$B:$B,TržbyVýnosyFiriem!$M$2)</f>
        <v>14791.42</v>
      </c>
      <c r="N223" s="2">
        <f>SUMIFS(Faktúry!$G:$G,Faktúry!$F:$F,TržbyVýnosyFiriem!$A223,Faktúry!$B:$B,TržbyVýnosyFiriem!$N$2)</f>
        <v>1959.6</v>
      </c>
      <c r="O223" s="2">
        <f>SUMIFS(Faktúry!$G:$G,Faktúry!$F:$F,TržbyVýnosyFiriem!$A223,Faktúry!$B:$B,TržbyVýnosyFiriem!$O$2)</f>
        <v>0</v>
      </c>
      <c r="P223" s="2">
        <f>SUMIFS(Faktúry!$G:$G,Faktúry!$F:$F,TržbyVýnosyFiriem!$A223,Faktúry!$B:$B,TržbyVýnosyFiriem!$P$2)</f>
        <v>0</v>
      </c>
      <c r="Q223" s="2">
        <f t="shared" si="27"/>
        <v>16751.02</v>
      </c>
      <c r="R223" s="1">
        <f t="shared" si="28"/>
        <v>3.4290291505000348E-2</v>
      </c>
      <c r="S223" s="1">
        <f t="shared" si="29"/>
        <v>5.847043670393421E-2</v>
      </c>
      <c r="T223" s="12">
        <f t="shared" si="30"/>
        <v>5.3137353518080771E-2</v>
      </c>
      <c r="U223" s="12">
        <f t="shared" si="31"/>
        <v>6.8401009469888684E-3</v>
      </c>
      <c r="V223" s="12" t="str">
        <f t="shared" si="32"/>
        <v>-</v>
      </c>
    </row>
    <row r="224" spans="1:23" x14ac:dyDescent="0.3">
      <c r="A224" s="4">
        <v>36782041</v>
      </c>
      <c r="B224" t="s">
        <v>5940</v>
      </c>
      <c r="C224" t="s">
        <v>5940</v>
      </c>
      <c r="D224" t="s">
        <v>5940</v>
      </c>
      <c r="E224">
        <v>1882523</v>
      </c>
      <c r="F224">
        <v>1540140</v>
      </c>
      <c r="G224">
        <v>1679796</v>
      </c>
      <c r="H224">
        <v>1588721</v>
      </c>
      <c r="I224">
        <v>2621792</v>
      </c>
      <c r="J224" t="s">
        <v>5940</v>
      </c>
      <c r="K224" s="2">
        <f t="shared" si="25"/>
        <v>1862594.4</v>
      </c>
      <c r="L224" s="2">
        <f t="shared" si="26"/>
        <v>1679796</v>
      </c>
      <c r="M224" s="2">
        <f>SUMIFS(Faktúry!$G:$G,Faktúry!$F:$F,TržbyVýnosyFiriem!$A224,Faktúry!$B:$B,TržbyVýnosyFiriem!$M$2)</f>
        <v>0</v>
      </c>
      <c r="N224" s="2">
        <f>SUMIFS(Faktúry!$G:$G,Faktúry!$F:$F,TržbyVýnosyFiriem!$A224,Faktúry!$B:$B,TržbyVýnosyFiriem!$N$2)</f>
        <v>187894.39999999999</v>
      </c>
      <c r="O224" s="2">
        <f>SUMIFS(Faktúry!$G:$G,Faktúry!$F:$F,TržbyVýnosyFiriem!$A224,Faktúry!$B:$B,TržbyVýnosyFiriem!$O$2)</f>
        <v>0</v>
      </c>
      <c r="P224" s="2">
        <f>SUMIFS(Faktúry!$G:$G,Faktúry!$F:$F,TržbyVýnosyFiriem!$A224,Faktúry!$B:$B,TržbyVýnosyFiriem!$P$2)</f>
        <v>0</v>
      </c>
      <c r="Q224" s="2">
        <f t="shared" si="27"/>
        <v>187894.39999999999</v>
      </c>
      <c r="R224" s="1">
        <f t="shared" si="28"/>
        <v>0.10087778638226337</v>
      </c>
      <c r="S224" s="1">
        <f t="shared" si="29"/>
        <v>0.11185548721392359</v>
      </c>
      <c r="T224" s="12">
        <f t="shared" si="30"/>
        <v>0</v>
      </c>
      <c r="U224" s="12">
        <f t="shared" si="31"/>
        <v>7.1666402216499253E-2</v>
      </c>
      <c r="V224" s="12" t="str">
        <f t="shared" si="32"/>
        <v>-</v>
      </c>
    </row>
    <row r="225" spans="1:22" x14ac:dyDescent="0.3">
      <c r="A225" s="4">
        <v>36785512</v>
      </c>
      <c r="B225" t="s">
        <v>5940</v>
      </c>
      <c r="C225" t="s">
        <v>5940</v>
      </c>
      <c r="D225" t="s">
        <v>5940</v>
      </c>
      <c r="E225">
        <v>19647252</v>
      </c>
      <c r="F225">
        <v>18226226</v>
      </c>
      <c r="G225">
        <v>15885400</v>
      </c>
      <c r="H225">
        <v>14880061</v>
      </c>
      <c r="I225">
        <v>17746046</v>
      </c>
      <c r="J225" t="s">
        <v>5940</v>
      </c>
      <c r="K225" s="2">
        <f t="shared" si="25"/>
        <v>17276997</v>
      </c>
      <c r="L225" s="2">
        <f t="shared" si="26"/>
        <v>17746046</v>
      </c>
      <c r="M225" s="2">
        <f>SUMIFS(Faktúry!$G:$G,Faktúry!$F:$F,TržbyVýnosyFiriem!$A225,Faktúry!$B:$B,TržbyVýnosyFiriem!$M$2)</f>
        <v>7419.9599999999991</v>
      </c>
      <c r="N225" s="2">
        <f>SUMIFS(Faktúry!$G:$G,Faktúry!$F:$F,TržbyVýnosyFiriem!$A225,Faktúry!$B:$B,TržbyVýnosyFiriem!$N$2)</f>
        <v>5862.24</v>
      </c>
      <c r="O225" s="2">
        <f>SUMIFS(Faktúry!$G:$G,Faktúry!$F:$F,TržbyVýnosyFiriem!$A225,Faktúry!$B:$B,TržbyVýnosyFiriem!$O$2)</f>
        <v>6217.92</v>
      </c>
      <c r="P225" s="2">
        <f>SUMIFS(Faktúry!$G:$G,Faktúry!$F:$F,TržbyVýnosyFiriem!$A225,Faktúry!$B:$B,TržbyVýnosyFiriem!$P$2)</f>
        <v>0</v>
      </c>
      <c r="Q225" s="2">
        <f t="shared" si="27"/>
        <v>19500.12</v>
      </c>
      <c r="R225" s="1">
        <f t="shared" si="28"/>
        <v>1.1286753131924487E-3</v>
      </c>
      <c r="S225" s="1">
        <f t="shared" si="29"/>
        <v>1.0988430887646746E-3</v>
      </c>
      <c r="T225" s="12">
        <f t="shared" si="30"/>
        <v>4.9865118160469896E-4</v>
      </c>
      <c r="U225" s="12">
        <f t="shared" si="31"/>
        <v>3.303406291181709E-4</v>
      </c>
      <c r="V225" s="12" t="str">
        <f t="shared" si="32"/>
        <v>-</v>
      </c>
    </row>
    <row r="226" spans="1:22" x14ac:dyDescent="0.3">
      <c r="A226" s="4">
        <v>36792306</v>
      </c>
      <c r="B226" t="s">
        <v>5940</v>
      </c>
      <c r="C226" t="s">
        <v>5940</v>
      </c>
      <c r="D226" t="s">
        <v>5940</v>
      </c>
      <c r="E226">
        <v>74363</v>
      </c>
      <c r="F226">
        <v>40208</v>
      </c>
      <c r="G226">
        <v>23901</v>
      </c>
      <c r="H226">
        <v>15956</v>
      </c>
      <c r="I226">
        <v>30512</v>
      </c>
      <c r="J226" t="s">
        <v>5940</v>
      </c>
      <c r="K226" s="2">
        <f t="shared" si="25"/>
        <v>36988</v>
      </c>
      <c r="L226" s="2">
        <f t="shared" si="26"/>
        <v>30512</v>
      </c>
      <c r="M226" s="2">
        <f>SUMIFS(Faktúry!$G:$G,Faktúry!$F:$F,TržbyVýnosyFiriem!$A226,Faktúry!$B:$B,TržbyVýnosyFiriem!$M$2)</f>
        <v>0</v>
      </c>
      <c r="N226" s="2">
        <f>SUMIFS(Faktúry!$G:$G,Faktúry!$F:$F,TržbyVýnosyFiriem!$A226,Faktúry!$B:$B,TržbyVýnosyFiriem!$N$2)</f>
        <v>0</v>
      </c>
      <c r="O226" s="2">
        <f>SUMIFS(Faktúry!$G:$G,Faktúry!$F:$F,TržbyVýnosyFiriem!$A226,Faktúry!$B:$B,TržbyVýnosyFiriem!$O$2)</f>
        <v>42000</v>
      </c>
      <c r="P226" s="2">
        <f>SUMIFS(Faktúry!$G:$G,Faktúry!$F:$F,TržbyVýnosyFiriem!$A226,Faktúry!$B:$B,TržbyVýnosyFiriem!$P$2)</f>
        <v>0</v>
      </c>
      <c r="Q226" s="2">
        <f t="shared" si="27"/>
        <v>42000</v>
      </c>
      <c r="R226" s="1">
        <f t="shared" si="28"/>
        <v>1.1355034065102196</v>
      </c>
      <c r="S226" s="1">
        <f t="shared" si="29"/>
        <v>1.3765076035658101</v>
      </c>
      <c r="T226" s="12">
        <f t="shared" si="30"/>
        <v>0</v>
      </c>
      <c r="U226" s="12">
        <f t="shared" si="31"/>
        <v>0</v>
      </c>
      <c r="V226" s="12" t="str">
        <f t="shared" si="32"/>
        <v>-</v>
      </c>
    </row>
    <row r="227" spans="1:22" x14ac:dyDescent="0.3">
      <c r="A227" s="4">
        <v>36801658</v>
      </c>
      <c r="B227" t="s">
        <v>5940</v>
      </c>
      <c r="C227" t="s">
        <v>5940</v>
      </c>
      <c r="D227" t="s">
        <v>5940</v>
      </c>
      <c r="E227">
        <v>1281517</v>
      </c>
      <c r="F227">
        <v>1148902</v>
      </c>
      <c r="G227">
        <v>319318</v>
      </c>
      <c r="H227">
        <v>253838</v>
      </c>
      <c r="I227">
        <v>576295</v>
      </c>
      <c r="J227" t="s">
        <v>5940</v>
      </c>
      <c r="K227" s="2">
        <f t="shared" si="25"/>
        <v>715974</v>
      </c>
      <c r="L227" s="2">
        <f t="shared" si="26"/>
        <v>576295</v>
      </c>
      <c r="M227" s="2">
        <f>SUMIFS(Faktúry!$G:$G,Faktúry!$F:$F,TržbyVýnosyFiriem!$A227,Faktúry!$B:$B,TržbyVýnosyFiriem!$M$2)</f>
        <v>720</v>
      </c>
      <c r="N227" s="2">
        <f>SUMIFS(Faktúry!$G:$G,Faktúry!$F:$F,TržbyVýnosyFiriem!$A227,Faktúry!$B:$B,TržbyVýnosyFiriem!$N$2)</f>
        <v>390</v>
      </c>
      <c r="O227" s="2">
        <f>SUMIFS(Faktúry!$G:$G,Faktúry!$F:$F,TržbyVýnosyFiriem!$A227,Faktúry!$B:$B,TržbyVýnosyFiriem!$O$2)</f>
        <v>0</v>
      </c>
      <c r="P227" s="2">
        <f>SUMIFS(Faktúry!$G:$G,Faktúry!$F:$F,TržbyVýnosyFiriem!$A227,Faktúry!$B:$B,TržbyVýnosyFiriem!$P$2)</f>
        <v>0</v>
      </c>
      <c r="Q227" s="2">
        <f t="shared" si="27"/>
        <v>1110</v>
      </c>
      <c r="R227" s="1">
        <f t="shared" si="28"/>
        <v>1.5503356267127018E-3</v>
      </c>
      <c r="S227" s="1">
        <f t="shared" si="29"/>
        <v>1.9260968774672694E-3</v>
      </c>
      <c r="T227" s="12">
        <f t="shared" si="30"/>
        <v>2.8364547467282283E-3</v>
      </c>
      <c r="U227" s="12">
        <f t="shared" si="31"/>
        <v>6.7673674073174324E-4</v>
      </c>
      <c r="V227" s="12" t="str">
        <f t="shared" si="32"/>
        <v>-</v>
      </c>
    </row>
    <row r="228" spans="1:22" x14ac:dyDescent="0.3">
      <c r="A228" s="4">
        <v>36820814</v>
      </c>
      <c r="B228" t="s">
        <v>5940</v>
      </c>
      <c r="C228" t="s">
        <v>5940</v>
      </c>
      <c r="D228" t="s">
        <v>5940</v>
      </c>
      <c r="E228">
        <v>73786</v>
      </c>
      <c r="F228">
        <v>41313</v>
      </c>
      <c r="G228">
        <v>21135</v>
      </c>
      <c r="H228">
        <v>24058</v>
      </c>
      <c r="I228">
        <v>43246</v>
      </c>
      <c r="J228" t="s">
        <v>5940</v>
      </c>
      <c r="K228" s="2">
        <f t="shared" si="25"/>
        <v>40707.599999999999</v>
      </c>
      <c r="L228" s="2">
        <f t="shared" si="26"/>
        <v>41313</v>
      </c>
      <c r="M228" s="2">
        <f>SUMIFS(Faktúry!$G:$G,Faktúry!$F:$F,TržbyVýnosyFiriem!$A228,Faktúry!$B:$B,TržbyVýnosyFiriem!$M$2)</f>
        <v>0</v>
      </c>
      <c r="N228" s="2">
        <f>SUMIFS(Faktúry!$G:$G,Faktúry!$F:$F,TržbyVýnosyFiriem!$A228,Faktúry!$B:$B,TržbyVýnosyFiriem!$N$2)</f>
        <v>8350</v>
      </c>
      <c r="O228" s="2">
        <f>SUMIFS(Faktúry!$G:$G,Faktúry!$F:$F,TržbyVýnosyFiriem!$A228,Faktúry!$B:$B,TržbyVýnosyFiriem!$O$2)</f>
        <v>0</v>
      </c>
      <c r="P228" s="2">
        <f>SUMIFS(Faktúry!$G:$G,Faktúry!$F:$F,TržbyVýnosyFiriem!$A228,Faktúry!$B:$B,TržbyVýnosyFiriem!$P$2)</f>
        <v>0</v>
      </c>
      <c r="Q228" s="2">
        <f t="shared" si="27"/>
        <v>8350</v>
      </c>
      <c r="R228" s="1">
        <f t="shared" si="28"/>
        <v>0.20512140239169099</v>
      </c>
      <c r="S228" s="1">
        <f t="shared" si="29"/>
        <v>0.20211555684651319</v>
      </c>
      <c r="T228" s="12">
        <f t="shared" si="30"/>
        <v>0</v>
      </c>
      <c r="U228" s="12">
        <f t="shared" si="31"/>
        <v>0.19308144105813255</v>
      </c>
      <c r="V228" s="12" t="str">
        <f t="shared" si="32"/>
        <v>-</v>
      </c>
    </row>
    <row r="229" spans="1:22" x14ac:dyDescent="0.3">
      <c r="A229" s="4">
        <v>36830062</v>
      </c>
      <c r="B229" t="s">
        <v>5940</v>
      </c>
      <c r="C229" t="s">
        <v>5940</v>
      </c>
      <c r="D229" t="s">
        <v>5940</v>
      </c>
      <c r="E229">
        <v>297795</v>
      </c>
      <c r="F229">
        <v>297425</v>
      </c>
      <c r="G229">
        <v>606107</v>
      </c>
      <c r="H229">
        <v>413541</v>
      </c>
      <c r="I229">
        <v>683434</v>
      </c>
      <c r="J229" t="s">
        <v>5940</v>
      </c>
      <c r="K229" s="2">
        <f t="shared" si="25"/>
        <v>459660.4</v>
      </c>
      <c r="L229" s="2">
        <f t="shared" si="26"/>
        <v>413541</v>
      </c>
      <c r="M229" s="2">
        <f>SUMIFS(Faktúry!$G:$G,Faktúry!$F:$F,TržbyVýnosyFiriem!$A229,Faktúry!$B:$B,TržbyVýnosyFiriem!$M$2)</f>
        <v>0</v>
      </c>
      <c r="N229" s="2">
        <f>SUMIFS(Faktúry!$G:$G,Faktúry!$F:$F,TržbyVýnosyFiriem!$A229,Faktúry!$B:$B,TržbyVýnosyFiriem!$N$2)</f>
        <v>0</v>
      </c>
      <c r="O229" s="2">
        <f>SUMIFS(Faktúry!$G:$G,Faktúry!$F:$F,TržbyVýnosyFiriem!$A229,Faktúry!$B:$B,TržbyVýnosyFiriem!$O$2)</f>
        <v>145.19999999999999</v>
      </c>
      <c r="P229" s="2">
        <f>SUMIFS(Faktúry!$G:$G,Faktúry!$F:$F,TržbyVýnosyFiriem!$A229,Faktúry!$B:$B,TržbyVýnosyFiriem!$P$2)</f>
        <v>0</v>
      </c>
      <c r="Q229" s="2">
        <f t="shared" si="27"/>
        <v>145.19999999999999</v>
      </c>
      <c r="R229" s="1">
        <f t="shared" si="28"/>
        <v>3.1588537972816451E-4</v>
      </c>
      <c r="S229" s="1">
        <f t="shared" si="29"/>
        <v>3.5111391615341643E-4</v>
      </c>
      <c r="T229" s="12">
        <f t="shared" si="30"/>
        <v>0</v>
      </c>
      <c r="U229" s="12">
        <f t="shared" si="31"/>
        <v>0</v>
      </c>
      <c r="V229" s="12" t="str">
        <f t="shared" si="32"/>
        <v>-</v>
      </c>
    </row>
    <row r="230" spans="1:22" x14ac:dyDescent="0.3">
      <c r="A230" s="4">
        <v>36840084</v>
      </c>
      <c r="B230" t="s">
        <v>5940</v>
      </c>
      <c r="C230" t="s">
        <v>5940</v>
      </c>
      <c r="D230" t="s">
        <v>5940</v>
      </c>
      <c r="E230">
        <v>193431</v>
      </c>
      <c r="F230">
        <v>162322</v>
      </c>
      <c r="G230">
        <v>158916</v>
      </c>
      <c r="H230">
        <v>157678</v>
      </c>
      <c r="I230">
        <v>257479</v>
      </c>
      <c r="J230" t="s">
        <v>5940</v>
      </c>
      <c r="K230" s="2">
        <f t="shared" si="25"/>
        <v>185965.2</v>
      </c>
      <c r="L230" s="2">
        <f t="shared" si="26"/>
        <v>162322</v>
      </c>
      <c r="M230" s="2">
        <f>SUMIFS(Faktúry!$G:$G,Faktúry!$F:$F,TržbyVýnosyFiriem!$A230,Faktúry!$B:$B,TržbyVýnosyFiriem!$M$2)</f>
        <v>978</v>
      </c>
      <c r="N230" s="2">
        <f>SUMIFS(Faktúry!$G:$G,Faktúry!$F:$F,TržbyVýnosyFiriem!$A230,Faktúry!$B:$B,TržbyVýnosyFiriem!$N$2)</f>
        <v>1956</v>
      </c>
      <c r="O230" s="2">
        <f>SUMIFS(Faktúry!$G:$G,Faktúry!$F:$F,TržbyVýnosyFiriem!$A230,Faktúry!$B:$B,TržbyVýnosyFiriem!$O$2)</f>
        <v>908</v>
      </c>
      <c r="P230" s="2">
        <f>SUMIFS(Faktúry!$G:$G,Faktúry!$F:$F,TržbyVýnosyFiriem!$A230,Faktúry!$B:$B,TržbyVýnosyFiriem!$P$2)</f>
        <v>0</v>
      </c>
      <c r="Q230" s="2">
        <f t="shared" si="27"/>
        <v>3842</v>
      </c>
      <c r="R230" s="1">
        <f t="shared" si="28"/>
        <v>2.0659779356567785E-2</v>
      </c>
      <c r="S230" s="1">
        <f t="shared" si="29"/>
        <v>2.3669003585465927E-2</v>
      </c>
      <c r="T230" s="12">
        <f t="shared" si="30"/>
        <v>6.2025139841956388E-3</v>
      </c>
      <c r="U230" s="12">
        <f t="shared" si="31"/>
        <v>7.596736044492949E-3</v>
      </c>
      <c r="V230" s="12" t="str">
        <f t="shared" si="32"/>
        <v>-</v>
      </c>
    </row>
    <row r="231" spans="1:22" x14ac:dyDescent="0.3">
      <c r="A231" s="4">
        <v>36849766</v>
      </c>
      <c r="B231" t="s">
        <v>5940</v>
      </c>
      <c r="C231" t="s">
        <v>5940</v>
      </c>
      <c r="D231" t="s">
        <v>5940</v>
      </c>
      <c r="E231">
        <v>385257</v>
      </c>
      <c r="F231">
        <v>350334</v>
      </c>
      <c r="G231">
        <v>78844</v>
      </c>
      <c r="H231">
        <v>331072</v>
      </c>
      <c r="I231">
        <v>469520</v>
      </c>
      <c r="J231" t="s">
        <v>5940</v>
      </c>
      <c r="K231" s="2">
        <f t="shared" si="25"/>
        <v>323005.40000000002</v>
      </c>
      <c r="L231" s="2">
        <f t="shared" si="26"/>
        <v>350334</v>
      </c>
      <c r="M231" s="2">
        <f>SUMIFS(Faktúry!$G:$G,Faktúry!$F:$F,TržbyVýnosyFiriem!$A231,Faktúry!$B:$B,TržbyVýnosyFiriem!$M$2)</f>
        <v>1860</v>
      </c>
      <c r="N231" s="2">
        <f>SUMIFS(Faktúry!$G:$G,Faktúry!$F:$F,TržbyVýnosyFiriem!$A231,Faktúry!$B:$B,TržbyVýnosyFiriem!$N$2)</f>
        <v>5964</v>
      </c>
      <c r="O231" s="2">
        <f>SUMIFS(Faktúry!$G:$G,Faktúry!$F:$F,TržbyVýnosyFiriem!$A231,Faktúry!$B:$B,TržbyVýnosyFiriem!$O$2)</f>
        <v>0</v>
      </c>
      <c r="P231" s="2">
        <f>SUMIFS(Faktúry!$G:$G,Faktúry!$F:$F,TržbyVýnosyFiriem!$A231,Faktúry!$B:$B,TržbyVýnosyFiriem!$P$2)</f>
        <v>0</v>
      </c>
      <c r="Q231" s="2">
        <f t="shared" si="27"/>
        <v>7824</v>
      </c>
      <c r="R231" s="1">
        <f t="shared" si="28"/>
        <v>2.4222505258426019E-2</v>
      </c>
      <c r="S231" s="1">
        <f t="shared" si="29"/>
        <v>2.2332973676548663E-2</v>
      </c>
      <c r="T231" s="12">
        <f t="shared" si="30"/>
        <v>5.6181132804948774E-3</v>
      </c>
      <c r="U231" s="12">
        <f t="shared" si="31"/>
        <v>1.2702334298858409E-2</v>
      </c>
      <c r="V231" s="12" t="str">
        <f t="shared" si="32"/>
        <v>-</v>
      </c>
    </row>
    <row r="232" spans="1:22" x14ac:dyDescent="0.3">
      <c r="A232" s="4">
        <v>36860107</v>
      </c>
      <c r="B232" t="s">
        <v>5940</v>
      </c>
      <c r="C232" t="s">
        <v>5940</v>
      </c>
      <c r="D232" t="s">
        <v>5940</v>
      </c>
      <c r="E232">
        <v>427336</v>
      </c>
      <c r="F232">
        <v>444209</v>
      </c>
      <c r="G232">
        <v>465492</v>
      </c>
      <c r="H232">
        <v>651154</v>
      </c>
      <c r="I232">
        <v>726796</v>
      </c>
      <c r="J232" t="s">
        <v>5940</v>
      </c>
      <c r="K232" s="2">
        <f t="shared" si="25"/>
        <v>542997.4</v>
      </c>
      <c r="L232" s="2">
        <f t="shared" si="26"/>
        <v>465492</v>
      </c>
      <c r="M232" s="2">
        <f>SUMIFS(Faktúry!$G:$G,Faktúry!$F:$F,TržbyVýnosyFiriem!$A232,Faktúry!$B:$B,TržbyVýnosyFiriem!$M$2)</f>
        <v>0</v>
      </c>
      <c r="N232" s="2">
        <f>SUMIFS(Faktúry!$G:$G,Faktúry!$F:$F,TržbyVýnosyFiriem!$A232,Faktúry!$B:$B,TržbyVýnosyFiriem!$N$2)</f>
        <v>0</v>
      </c>
      <c r="O232" s="2">
        <f>SUMIFS(Faktúry!$G:$G,Faktúry!$F:$F,TržbyVýnosyFiriem!$A232,Faktúry!$B:$B,TržbyVýnosyFiriem!$O$2)</f>
        <v>816</v>
      </c>
      <c r="P232" s="2">
        <f>SUMIFS(Faktúry!$G:$G,Faktúry!$F:$F,TržbyVýnosyFiriem!$A232,Faktúry!$B:$B,TržbyVýnosyFiriem!$P$2)</f>
        <v>0</v>
      </c>
      <c r="Q232" s="2">
        <f t="shared" si="27"/>
        <v>816</v>
      </c>
      <c r="R232" s="1">
        <f t="shared" si="28"/>
        <v>1.502769626521232E-3</v>
      </c>
      <c r="S232" s="1">
        <f t="shared" si="29"/>
        <v>1.7529839395736123E-3</v>
      </c>
      <c r="T232" s="12">
        <f t="shared" si="30"/>
        <v>0</v>
      </c>
      <c r="U232" s="12">
        <f t="shared" si="31"/>
        <v>0</v>
      </c>
      <c r="V232" s="12" t="str">
        <f t="shared" si="32"/>
        <v>-</v>
      </c>
    </row>
    <row r="233" spans="1:22" x14ac:dyDescent="0.3">
      <c r="A233" s="4">
        <v>36863360</v>
      </c>
      <c r="B233" t="s">
        <v>5940</v>
      </c>
      <c r="C233" t="s">
        <v>5940</v>
      </c>
      <c r="D233" t="s">
        <v>5940</v>
      </c>
      <c r="E233">
        <v>4274011</v>
      </c>
      <c r="F233">
        <v>3498816</v>
      </c>
      <c r="G233">
        <v>4020824</v>
      </c>
      <c r="H233">
        <v>3482548</v>
      </c>
      <c r="I233">
        <v>2833942</v>
      </c>
      <c r="J233" t="s">
        <v>5940</v>
      </c>
      <c r="K233" s="2">
        <f t="shared" si="25"/>
        <v>3622028.2</v>
      </c>
      <c r="L233" s="2">
        <f t="shared" si="26"/>
        <v>3498816</v>
      </c>
      <c r="M233" s="2">
        <f>SUMIFS(Faktúry!$G:$G,Faktúry!$F:$F,TržbyVýnosyFiriem!$A233,Faktúry!$B:$B,TržbyVýnosyFiriem!$M$2)</f>
        <v>0</v>
      </c>
      <c r="N233" s="2">
        <f>SUMIFS(Faktúry!$G:$G,Faktúry!$F:$F,TržbyVýnosyFiriem!$A233,Faktúry!$B:$B,TržbyVýnosyFiriem!$N$2)</f>
        <v>4680</v>
      </c>
      <c r="O233" s="2">
        <f>SUMIFS(Faktúry!$G:$G,Faktúry!$F:$F,TržbyVýnosyFiriem!$A233,Faktúry!$B:$B,TržbyVýnosyFiriem!$O$2)</f>
        <v>2903.0399999999995</v>
      </c>
      <c r="P233" s="2">
        <f>SUMIFS(Faktúry!$G:$G,Faktúry!$F:$F,TržbyVýnosyFiriem!$A233,Faktúry!$B:$B,TržbyVýnosyFiriem!$P$2)</f>
        <v>0</v>
      </c>
      <c r="Q233" s="2">
        <f t="shared" si="27"/>
        <v>7583.0399999999991</v>
      </c>
      <c r="R233" s="1">
        <f t="shared" si="28"/>
        <v>2.0935894425117944E-3</v>
      </c>
      <c r="S233" s="1">
        <f t="shared" si="29"/>
        <v>2.1673160291938755E-3</v>
      </c>
      <c r="T233" s="12">
        <f t="shared" si="30"/>
        <v>0</v>
      </c>
      <c r="U233" s="12">
        <f t="shared" si="31"/>
        <v>1.6514099441696406E-3</v>
      </c>
      <c r="V233" s="12" t="str">
        <f t="shared" si="32"/>
        <v>-</v>
      </c>
    </row>
    <row r="234" spans="1:22" x14ac:dyDescent="0.3">
      <c r="A234" s="4">
        <v>36868698</v>
      </c>
      <c r="B234" t="s">
        <v>5940</v>
      </c>
      <c r="C234" t="s">
        <v>5940</v>
      </c>
      <c r="D234" t="s">
        <v>5940</v>
      </c>
      <c r="E234">
        <v>200</v>
      </c>
      <c r="F234">
        <v>7000</v>
      </c>
      <c r="H234">
        <v>6883</v>
      </c>
      <c r="I234">
        <v>2800</v>
      </c>
      <c r="J234" t="s">
        <v>5940</v>
      </c>
      <c r="K234" s="2">
        <f t="shared" si="25"/>
        <v>4220.75</v>
      </c>
      <c r="L234" s="2">
        <f t="shared" si="26"/>
        <v>4841.5</v>
      </c>
      <c r="M234" s="2">
        <f>SUMIFS(Faktúry!$G:$G,Faktúry!$F:$F,TržbyVýnosyFiriem!$A234,Faktúry!$B:$B,TržbyVýnosyFiriem!$M$2)</f>
        <v>0</v>
      </c>
      <c r="N234" s="2">
        <f>SUMIFS(Faktúry!$G:$G,Faktúry!$F:$F,TržbyVýnosyFiriem!$A234,Faktúry!$B:$B,TržbyVýnosyFiriem!$N$2)</f>
        <v>1800</v>
      </c>
      <c r="O234" s="2">
        <f>SUMIFS(Faktúry!$G:$G,Faktúry!$F:$F,TržbyVýnosyFiriem!$A234,Faktúry!$B:$B,TržbyVýnosyFiriem!$O$2)</f>
        <v>0</v>
      </c>
      <c r="P234" s="2">
        <f>SUMIFS(Faktúry!$G:$G,Faktúry!$F:$F,TržbyVýnosyFiriem!$A234,Faktúry!$B:$B,TržbyVýnosyFiriem!$P$2)</f>
        <v>0</v>
      </c>
      <c r="Q234" s="2">
        <f t="shared" si="27"/>
        <v>1800</v>
      </c>
      <c r="R234" s="1">
        <f t="shared" si="28"/>
        <v>0.42646449090801397</v>
      </c>
      <c r="S234" s="1">
        <f t="shared" si="29"/>
        <v>0.37178560363523699</v>
      </c>
      <c r="T234" s="12">
        <f t="shared" si="30"/>
        <v>0</v>
      </c>
      <c r="U234" s="12">
        <f t="shared" si="31"/>
        <v>0.6428571428571429</v>
      </c>
      <c r="V234" s="12" t="str">
        <f t="shared" si="32"/>
        <v>-</v>
      </c>
    </row>
    <row r="235" spans="1:22" x14ac:dyDescent="0.3">
      <c r="A235" s="4">
        <v>37977857</v>
      </c>
      <c r="B235" t="s">
        <v>5940</v>
      </c>
      <c r="C235" t="s">
        <v>5940</v>
      </c>
      <c r="D235" t="s">
        <v>5940</v>
      </c>
      <c r="E235" t="s">
        <v>5940</v>
      </c>
      <c r="F235" t="s">
        <v>5940</v>
      </c>
      <c r="G235" t="s">
        <v>5940</v>
      </c>
      <c r="H235">
        <v>10572</v>
      </c>
      <c r="I235">
        <v>54250</v>
      </c>
      <c r="J235" t="s">
        <v>5940</v>
      </c>
      <c r="K235" s="2">
        <f t="shared" si="25"/>
        <v>32411</v>
      </c>
      <c r="L235" s="2">
        <f t="shared" si="26"/>
        <v>32411</v>
      </c>
      <c r="M235" s="2">
        <f>SUMIFS(Faktúry!$G:$G,Faktúry!$F:$F,TržbyVýnosyFiriem!$A235,Faktúry!$B:$B,TržbyVýnosyFiriem!$M$2)</f>
        <v>0</v>
      </c>
      <c r="N235" s="2">
        <f>SUMIFS(Faktúry!$G:$G,Faktúry!$F:$F,TržbyVýnosyFiriem!$A235,Faktúry!$B:$B,TržbyVýnosyFiriem!$N$2)</f>
        <v>1440</v>
      </c>
      <c r="O235" s="2">
        <f>SUMIFS(Faktúry!$G:$G,Faktúry!$F:$F,TržbyVýnosyFiriem!$A235,Faktúry!$B:$B,TržbyVýnosyFiriem!$O$2)</f>
        <v>0</v>
      </c>
      <c r="P235" s="2">
        <f>SUMIFS(Faktúry!$G:$G,Faktúry!$F:$F,TržbyVýnosyFiriem!$A235,Faktúry!$B:$B,TržbyVýnosyFiriem!$P$2)</f>
        <v>0</v>
      </c>
      <c r="Q235" s="2">
        <f t="shared" si="27"/>
        <v>1440</v>
      </c>
      <c r="R235" s="1">
        <f t="shared" si="28"/>
        <v>4.4429360402332543E-2</v>
      </c>
      <c r="S235" s="1">
        <f t="shared" si="29"/>
        <v>4.4429360402332543E-2</v>
      </c>
      <c r="T235" s="12">
        <f t="shared" si="30"/>
        <v>0</v>
      </c>
      <c r="U235" s="12">
        <f t="shared" si="31"/>
        <v>2.6543778801843318E-2</v>
      </c>
      <c r="V235" s="12" t="str">
        <f t="shared" si="32"/>
        <v>-</v>
      </c>
    </row>
    <row r="236" spans="1:22" x14ac:dyDescent="0.3">
      <c r="A236" s="4">
        <v>42137004</v>
      </c>
      <c r="B236" t="s">
        <v>5940</v>
      </c>
      <c r="C236" t="s">
        <v>5940</v>
      </c>
      <c r="D236">
        <v>9374392</v>
      </c>
      <c r="E236">
        <v>9987460</v>
      </c>
      <c r="F236">
        <v>11116232</v>
      </c>
      <c r="G236">
        <v>10201495</v>
      </c>
      <c r="H236">
        <v>10669525</v>
      </c>
      <c r="I236">
        <v>13769540</v>
      </c>
      <c r="J236" t="s">
        <v>5940</v>
      </c>
      <c r="K236" s="2">
        <f t="shared" si="25"/>
        <v>10853107.333333334</v>
      </c>
      <c r="L236" s="2">
        <f t="shared" si="26"/>
        <v>10435510</v>
      </c>
      <c r="M236" s="2">
        <f>SUMIFS(Faktúry!$G:$G,Faktúry!$F:$F,TržbyVýnosyFiriem!$A236,Faktúry!$B:$B,TržbyVýnosyFiriem!$M$2)</f>
        <v>0</v>
      </c>
      <c r="N236" s="2">
        <f>SUMIFS(Faktúry!$G:$G,Faktúry!$F:$F,TržbyVýnosyFiriem!$A236,Faktúry!$B:$B,TržbyVýnosyFiriem!$N$2)</f>
        <v>0</v>
      </c>
      <c r="O236" s="2">
        <f>SUMIFS(Faktúry!$G:$G,Faktúry!$F:$F,TržbyVýnosyFiriem!$A236,Faktúry!$B:$B,TržbyVýnosyFiriem!$O$2)</f>
        <v>200</v>
      </c>
      <c r="P236" s="2">
        <f>SUMIFS(Faktúry!$G:$G,Faktúry!$F:$F,TržbyVýnosyFiriem!$A236,Faktúry!$B:$B,TržbyVýnosyFiriem!$P$2)</f>
        <v>0</v>
      </c>
      <c r="Q236" s="2">
        <f t="shared" si="27"/>
        <v>200</v>
      </c>
      <c r="R236" s="1">
        <f t="shared" si="28"/>
        <v>1.8427902153490789E-5</v>
      </c>
      <c r="S236" s="1">
        <f t="shared" si="29"/>
        <v>1.9165330683406944E-5</v>
      </c>
      <c r="T236" s="12">
        <f t="shared" si="30"/>
        <v>0</v>
      </c>
      <c r="U236" s="12">
        <f t="shared" si="31"/>
        <v>0</v>
      </c>
      <c r="V236" s="12" t="str">
        <f t="shared" si="32"/>
        <v>-</v>
      </c>
    </row>
    <row r="237" spans="1:22" x14ac:dyDescent="0.3">
      <c r="A237" s="4">
        <v>42170583</v>
      </c>
      <c r="B237" t="s">
        <v>5940</v>
      </c>
      <c r="C237" t="s">
        <v>5940</v>
      </c>
      <c r="D237" t="s">
        <v>5940</v>
      </c>
      <c r="E237" t="s">
        <v>5940</v>
      </c>
      <c r="F237" t="s">
        <v>5940</v>
      </c>
      <c r="G237" t="s">
        <v>5940</v>
      </c>
      <c r="H237">
        <v>81921</v>
      </c>
      <c r="I237">
        <v>81545</v>
      </c>
      <c r="J237" t="s">
        <v>5940</v>
      </c>
      <c r="K237" s="2">
        <f t="shared" si="25"/>
        <v>81733</v>
      </c>
      <c r="L237" s="2">
        <f t="shared" si="26"/>
        <v>81733</v>
      </c>
      <c r="M237" s="2">
        <f>SUMIFS(Faktúry!$G:$G,Faktúry!$F:$F,TržbyVýnosyFiriem!$A237,Faktúry!$B:$B,TržbyVýnosyFiriem!$M$2)</f>
        <v>1840.8</v>
      </c>
      <c r="N237" s="2">
        <f>SUMIFS(Faktúry!$G:$G,Faktúry!$F:$F,TržbyVýnosyFiriem!$A237,Faktúry!$B:$B,TržbyVýnosyFiriem!$N$2)</f>
        <v>0</v>
      </c>
      <c r="O237" s="2">
        <f>SUMIFS(Faktúry!$G:$G,Faktúry!$F:$F,TržbyVýnosyFiriem!$A237,Faktúry!$B:$B,TržbyVýnosyFiriem!$O$2)</f>
        <v>0</v>
      </c>
      <c r="P237" s="2">
        <f>SUMIFS(Faktúry!$G:$G,Faktúry!$F:$F,TržbyVýnosyFiriem!$A237,Faktúry!$B:$B,TržbyVýnosyFiriem!$P$2)</f>
        <v>0</v>
      </c>
      <c r="Q237" s="2">
        <f t="shared" si="27"/>
        <v>1840.8</v>
      </c>
      <c r="R237" s="1">
        <f t="shared" si="28"/>
        <v>2.2522114690516681E-2</v>
      </c>
      <c r="S237" s="1">
        <f t="shared" si="29"/>
        <v>2.2522114690516681E-2</v>
      </c>
      <c r="T237" s="12">
        <f t="shared" si="30"/>
        <v>2.2470428827773097E-2</v>
      </c>
      <c r="U237" s="12">
        <f t="shared" si="31"/>
        <v>0</v>
      </c>
      <c r="V237" s="12" t="str">
        <f t="shared" si="32"/>
        <v>-</v>
      </c>
    </row>
    <row r="238" spans="1:22" x14ac:dyDescent="0.3">
      <c r="A238" s="4">
        <v>42171717</v>
      </c>
      <c r="B238" t="s">
        <v>5940</v>
      </c>
      <c r="C238" t="s">
        <v>5940</v>
      </c>
      <c r="D238" t="s">
        <v>5940</v>
      </c>
      <c r="E238" t="s">
        <v>5940</v>
      </c>
      <c r="F238" t="s">
        <v>5940</v>
      </c>
      <c r="G238" t="s">
        <v>5940</v>
      </c>
      <c r="H238">
        <v>52126</v>
      </c>
      <c r="I238">
        <v>45701</v>
      </c>
      <c r="J238" t="s">
        <v>5940</v>
      </c>
      <c r="K238" s="2">
        <f t="shared" si="25"/>
        <v>48913.5</v>
      </c>
      <c r="L238" s="2">
        <f t="shared" si="26"/>
        <v>48913.5</v>
      </c>
      <c r="M238" s="2">
        <f>SUMIFS(Faktúry!$G:$G,Faktúry!$F:$F,TržbyVýnosyFiriem!$A238,Faktúry!$B:$B,TržbyVýnosyFiriem!$M$2)</f>
        <v>458</v>
      </c>
      <c r="N238" s="2">
        <f>SUMIFS(Faktúry!$G:$G,Faktúry!$F:$F,TržbyVýnosyFiriem!$A238,Faktúry!$B:$B,TržbyVýnosyFiriem!$N$2)</f>
        <v>458</v>
      </c>
      <c r="O238" s="2">
        <f>SUMIFS(Faktúry!$G:$G,Faktúry!$F:$F,TržbyVýnosyFiriem!$A238,Faktúry!$B:$B,TržbyVýnosyFiriem!$O$2)</f>
        <v>498</v>
      </c>
      <c r="P238" s="2">
        <f>SUMIFS(Faktúry!$G:$G,Faktúry!$F:$F,TržbyVýnosyFiriem!$A238,Faktúry!$B:$B,TržbyVýnosyFiriem!$P$2)</f>
        <v>0</v>
      </c>
      <c r="Q238" s="2">
        <f t="shared" si="27"/>
        <v>1414</v>
      </c>
      <c r="R238" s="1">
        <f t="shared" si="28"/>
        <v>2.8908174634814519E-2</v>
      </c>
      <c r="S238" s="1">
        <f t="shared" si="29"/>
        <v>2.8908174634814519E-2</v>
      </c>
      <c r="T238" s="12">
        <f t="shared" si="30"/>
        <v>8.7864021793346882E-3</v>
      </c>
      <c r="U238" s="12">
        <f t="shared" si="31"/>
        <v>1.0021662545677337E-2</v>
      </c>
      <c r="V238" s="12" t="str">
        <f t="shared" si="32"/>
        <v>-</v>
      </c>
    </row>
    <row r="239" spans="1:22" x14ac:dyDescent="0.3">
      <c r="A239" s="4">
        <v>42179858</v>
      </c>
      <c r="B239" t="s">
        <v>5940</v>
      </c>
      <c r="C239" t="s">
        <v>5940</v>
      </c>
      <c r="D239" t="s">
        <v>5940</v>
      </c>
      <c r="E239" t="s">
        <v>5940</v>
      </c>
      <c r="F239" t="s">
        <v>5940</v>
      </c>
      <c r="G239" t="s">
        <v>5940</v>
      </c>
      <c r="H239">
        <v>24791</v>
      </c>
      <c r="I239">
        <v>47155</v>
      </c>
      <c r="J239" t="s">
        <v>5940</v>
      </c>
      <c r="K239" s="2">
        <f t="shared" si="25"/>
        <v>35973</v>
      </c>
      <c r="L239" s="2">
        <f t="shared" si="26"/>
        <v>35973</v>
      </c>
      <c r="M239" s="2">
        <f>SUMIFS(Faktúry!$G:$G,Faktúry!$F:$F,TržbyVýnosyFiriem!$A239,Faktúry!$B:$B,TržbyVýnosyFiriem!$M$2)</f>
        <v>0</v>
      </c>
      <c r="N239" s="2">
        <f>SUMIFS(Faktúry!$G:$G,Faktúry!$F:$F,TržbyVýnosyFiriem!$A239,Faktúry!$B:$B,TržbyVýnosyFiriem!$N$2)</f>
        <v>0</v>
      </c>
      <c r="O239" s="2">
        <f>SUMIFS(Faktúry!$G:$G,Faktúry!$F:$F,TržbyVýnosyFiriem!$A239,Faktúry!$B:$B,TržbyVýnosyFiriem!$O$2)</f>
        <v>1000</v>
      </c>
      <c r="P239" s="2">
        <f>SUMIFS(Faktúry!$G:$G,Faktúry!$F:$F,TržbyVýnosyFiriem!$A239,Faktúry!$B:$B,TržbyVýnosyFiriem!$P$2)</f>
        <v>0</v>
      </c>
      <c r="Q239" s="2">
        <f t="shared" si="27"/>
        <v>1000</v>
      </c>
      <c r="R239" s="1">
        <f t="shared" si="28"/>
        <v>2.7798626747838655E-2</v>
      </c>
      <c r="S239" s="1">
        <f t="shared" si="29"/>
        <v>2.7798626747838655E-2</v>
      </c>
      <c r="T239" s="12">
        <f t="shared" si="30"/>
        <v>0</v>
      </c>
      <c r="U239" s="12">
        <f t="shared" si="31"/>
        <v>0</v>
      </c>
      <c r="V239" s="12" t="str">
        <f t="shared" si="32"/>
        <v>-</v>
      </c>
    </row>
    <row r="240" spans="1:22" x14ac:dyDescent="0.3">
      <c r="A240" s="4">
        <v>42218012</v>
      </c>
      <c r="B240" t="s">
        <v>5940</v>
      </c>
      <c r="C240" t="s">
        <v>5940</v>
      </c>
      <c r="D240" t="s">
        <v>5940</v>
      </c>
      <c r="E240" t="s">
        <v>5940</v>
      </c>
      <c r="F240" t="s">
        <v>5940</v>
      </c>
      <c r="G240" t="s">
        <v>5940</v>
      </c>
      <c r="H240">
        <v>378640</v>
      </c>
      <c r="I240">
        <v>1945802</v>
      </c>
      <c r="J240" t="s">
        <v>5940</v>
      </c>
      <c r="K240" s="2">
        <f t="shared" si="25"/>
        <v>1162221</v>
      </c>
      <c r="L240" s="2">
        <f t="shared" si="26"/>
        <v>1162221</v>
      </c>
      <c r="M240" s="2">
        <f>SUMIFS(Faktúry!$G:$G,Faktúry!$F:$F,TržbyVýnosyFiriem!$A240,Faktúry!$B:$B,TržbyVýnosyFiriem!$M$2)</f>
        <v>0</v>
      </c>
      <c r="N240" s="2">
        <f>SUMIFS(Faktúry!$G:$G,Faktúry!$F:$F,TržbyVýnosyFiriem!$A240,Faktúry!$B:$B,TržbyVýnosyFiriem!$N$2)</f>
        <v>400</v>
      </c>
      <c r="O240" s="2">
        <f>SUMIFS(Faktúry!$G:$G,Faktúry!$F:$F,TržbyVýnosyFiriem!$A240,Faktúry!$B:$B,TržbyVýnosyFiriem!$O$2)</f>
        <v>0</v>
      </c>
      <c r="P240" s="2">
        <f>SUMIFS(Faktúry!$G:$G,Faktúry!$F:$F,TržbyVýnosyFiriem!$A240,Faktúry!$B:$B,TržbyVýnosyFiriem!$P$2)</f>
        <v>0</v>
      </c>
      <c r="Q240" s="2">
        <f t="shared" si="27"/>
        <v>400</v>
      </c>
      <c r="R240" s="1">
        <f t="shared" si="28"/>
        <v>3.4416862197465028E-4</v>
      </c>
      <c r="S240" s="1">
        <f t="shared" si="29"/>
        <v>3.4416862197465028E-4</v>
      </c>
      <c r="T240" s="12">
        <f t="shared" si="30"/>
        <v>0</v>
      </c>
      <c r="U240" s="12">
        <f t="shared" si="31"/>
        <v>2.0557076208165066E-4</v>
      </c>
      <c r="V240" s="12" t="str">
        <f t="shared" si="32"/>
        <v>-</v>
      </c>
    </row>
    <row r="241" spans="1:22" x14ac:dyDescent="0.3">
      <c r="A241" s="4">
        <v>42253888</v>
      </c>
      <c r="B241" t="s">
        <v>5940</v>
      </c>
      <c r="C241" t="s">
        <v>5940</v>
      </c>
      <c r="D241">
        <v>838505</v>
      </c>
      <c r="E241">
        <v>905128</v>
      </c>
      <c r="F241">
        <v>1144047</v>
      </c>
      <c r="G241">
        <v>1198981</v>
      </c>
      <c r="H241">
        <v>1317551</v>
      </c>
      <c r="I241">
        <v>1472356</v>
      </c>
      <c r="J241" t="s">
        <v>5940</v>
      </c>
      <c r="K241" s="2">
        <f t="shared" si="25"/>
        <v>1146094.6666666667</v>
      </c>
      <c r="L241" s="2">
        <f t="shared" si="26"/>
        <v>1171514</v>
      </c>
      <c r="M241" s="2">
        <f>SUMIFS(Faktúry!$G:$G,Faktúry!$F:$F,TržbyVýnosyFiriem!$A241,Faktúry!$B:$B,TržbyVýnosyFiriem!$M$2)</f>
        <v>0</v>
      </c>
      <c r="N241" s="2">
        <f>SUMIFS(Faktúry!$G:$G,Faktúry!$F:$F,TržbyVýnosyFiriem!$A241,Faktúry!$B:$B,TržbyVýnosyFiriem!$N$2)</f>
        <v>2106.48</v>
      </c>
      <c r="O241" s="2">
        <f>SUMIFS(Faktúry!$G:$G,Faktúry!$F:$F,TržbyVýnosyFiriem!$A241,Faktúry!$B:$B,TržbyVýnosyFiriem!$O$2)</f>
        <v>3159.7200000000003</v>
      </c>
      <c r="P241" s="2">
        <f>SUMIFS(Faktúry!$G:$G,Faktúry!$F:$F,TržbyVýnosyFiriem!$A241,Faktúry!$B:$B,TržbyVýnosyFiriem!$P$2)</f>
        <v>0</v>
      </c>
      <c r="Q241" s="2">
        <f t="shared" si="27"/>
        <v>5266.2000000000007</v>
      </c>
      <c r="R241" s="1">
        <f t="shared" si="28"/>
        <v>4.5949083903482086E-3</v>
      </c>
      <c r="S241" s="1">
        <f t="shared" si="29"/>
        <v>4.4952087640437932E-3</v>
      </c>
      <c r="T241" s="12">
        <f t="shared" si="30"/>
        <v>0</v>
      </c>
      <c r="U241" s="12">
        <f t="shared" si="31"/>
        <v>1.4306866002515696E-3</v>
      </c>
      <c r="V241" s="12" t="str">
        <f t="shared" si="32"/>
        <v>-</v>
      </c>
    </row>
    <row r="242" spans="1:22" x14ac:dyDescent="0.3">
      <c r="A242" s="4">
        <v>42272360</v>
      </c>
      <c r="B242" t="s">
        <v>5940</v>
      </c>
      <c r="C242" t="s">
        <v>5940</v>
      </c>
      <c r="D242">
        <v>1886967</v>
      </c>
      <c r="E242">
        <v>1697508</v>
      </c>
      <c r="F242">
        <v>1196113</v>
      </c>
      <c r="G242">
        <v>1430970</v>
      </c>
      <c r="H242">
        <v>1217205</v>
      </c>
      <c r="I242">
        <v>1091651</v>
      </c>
      <c r="J242" t="s">
        <v>5940</v>
      </c>
      <c r="K242" s="2">
        <f t="shared" si="25"/>
        <v>1420069</v>
      </c>
      <c r="L242" s="2">
        <f t="shared" si="26"/>
        <v>1324087.5</v>
      </c>
      <c r="M242" s="2">
        <f>SUMIFS(Faktúry!$G:$G,Faktúry!$F:$F,TržbyVýnosyFiriem!$A242,Faktúry!$B:$B,TržbyVýnosyFiriem!$M$2)</f>
        <v>605.68000000000006</v>
      </c>
      <c r="N242" s="2">
        <f>SUMIFS(Faktúry!$G:$G,Faktúry!$F:$F,TržbyVýnosyFiriem!$A242,Faktúry!$B:$B,TržbyVýnosyFiriem!$N$2)</f>
        <v>1691.04</v>
      </c>
      <c r="O242" s="2">
        <f>SUMIFS(Faktúry!$G:$G,Faktúry!$F:$F,TržbyVýnosyFiriem!$A242,Faktúry!$B:$B,TržbyVýnosyFiriem!$O$2)</f>
        <v>1140.24</v>
      </c>
      <c r="P242" s="2">
        <f>SUMIFS(Faktúry!$G:$G,Faktúry!$F:$F,TržbyVýnosyFiriem!$A242,Faktúry!$B:$B,TržbyVýnosyFiriem!$P$2)</f>
        <v>0</v>
      </c>
      <c r="Q242" s="2">
        <f t="shared" si="27"/>
        <v>3436.96</v>
      </c>
      <c r="R242" s="1">
        <f t="shared" si="28"/>
        <v>2.4202767611996318E-3</v>
      </c>
      <c r="S242" s="1">
        <f t="shared" si="29"/>
        <v>2.5957196937513569E-3</v>
      </c>
      <c r="T242" s="12">
        <f t="shared" si="30"/>
        <v>4.9759900756240734E-4</v>
      </c>
      <c r="U242" s="12">
        <f t="shared" si="31"/>
        <v>1.5490665056872572E-3</v>
      </c>
      <c r="V242" s="12" t="str">
        <f t="shared" si="32"/>
        <v>-</v>
      </c>
    </row>
    <row r="243" spans="1:22" x14ac:dyDescent="0.3">
      <c r="A243" s="4">
        <v>43764363</v>
      </c>
      <c r="B243" t="s">
        <v>5940</v>
      </c>
      <c r="C243" t="s">
        <v>5940</v>
      </c>
      <c r="D243" t="s">
        <v>5940</v>
      </c>
      <c r="E243">
        <v>1120478</v>
      </c>
      <c r="F243">
        <v>552808</v>
      </c>
      <c r="G243">
        <v>421657</v>
      </c>
      <c r="H243">
        <v>165373</v>
      </c>
      <c r="I243">
        <v>104579</v>
      </c>
      <c r="J243" t="s">
        <v>5940</v>
      </c>
      <c r="K243" s="2">
        <f t="shared" si="25"/>
        <v>472979</v>
      </c>
      <c r="L243" s="2">
        <f t="shared" si="26"/>
        <v>421657</v>
      </c>
      <c r="M243" s="2">
        <f>SUMIFS(Faktúry!$G:$G,Faktúry!$F:$F,TržbyVýnosyFiriem!$A243,Faktúry!$B:$B,TržbyVýnosyFiriem!$M$2)</f>
        <v>0</v>
      </c>
      <c r="N243" s="2">
        <f>SUMIFS(Faktúry!$G:$G,Faktúry!$F:$F,TržbyVýnosyFiriem!$A243,Faktúry!$B:$B,TržbyVýnosyFiriem!$N$2)</f>
        <v>66180</v>
      </c>
      <c r="O243" s="2">
        <f>SUMIFS(Faktúry!$G:$G,Faktúry!$F:$F,TržbyVýnosyFiriem!$A243,Faktúry!$B:$B,TržbyVýnosyFiriem!$O$2)</f>
        <v>0</v>
      </c>
      <c r="P243" s="2">
        <f>SUMIFS(Faktúry!$G:$G,Faktúry!$F:$F,TržbyVýnosyFiriem!$A243,Faktúry!$B:$B,TržbyVýnosyFiriem!$P$2)</f>
        <v>0</v>
      </c>
      <c r="Q243" s="2">
        <f t="shared" si="27"/>
        <v>66180</v>
      </c>
      <c r="R243" s="1">
        <f t="shared" si="28"/>
        <v>0.13992164556988787</v>
      </c>
      <c r="S243" s="1">
        <f t="shared" si="29"/>
        <v>0.15695221471480375</v>
      </c>
      <c r="T243" s="12">
        <f t="shared" si="30"/>
        <v>0</v>
      </c>
      <c r="U243" s="12">
        <f t="shared" si="31"/>
        <v>0.63282303330496559</v>
      </c>
      <c r="V243" s="12" t="str">
        <f t="shared" si="32"/>
        <v>-</v>
      </c>
    </row>
    <row r="244" spans="1:22" x14ac:dyDescent="0.3">
      <c r="A244" s="4">
        <v>43788238</v>
      </c>
      <c r="B244" t="s">
        <v>5940</v>
      </c>
      <c r="C244" t="s">
        <v>5940</v>
      </c>
      <c r="D244" t="s">
        <v>5940</v>
      </c>
      <c r="E244">
        <v>727883</v>
      </c>
      <c r="F244">
        <v>1250835</v>
      </c>
      <c r="G244">
        <v>2145332</v>
      </c>
      <c r="H244">
        <v>2298641</v>
      </c>
      <c r="I244">
        <v>2589586</v>
      </c>
      <c r="J244" t="s">
        <v>5940</v>
      </c>
      <c r="K244" s="2">
        <f t="shared" si="25"/>
        <v>1802455.4</v>
      </c>
      <c r="L244" s="2">
        <f t="shared" si="26"/>
        <v>2145332</v>
      </c>
      <c r="M244" s="2">
        <f>SUMIFS(Faktúry!$G:$G,Faktúry!$F:$F,TržbyVýnosyFiriem!$A244,Faktúry!$B:$B,TržbyVýnosyFiriem!$M$2)</f>
        <v>6106.8</v>
      </c>
      <c r="N244" s="2">
        <f>SUMIFS(Faktúry!$G:$G,Faktúry!$F:$F,TržbyVýnosyFiriem!$A244,Faktúry!$B:$B,TržbyVýnosyFiriem!$N$2)</f>
        <v>8806.7999999999993</v>
      </c>
      <c r="O244" s="2">
        <f>SUMIFS(Faktúry!$G:$G,Faktúry!$F:$F,TržbyVýnosyFiriem!$A244,Faktúry!$B:$B,TržbyVýnosyFiriem!$O$2)</f>
        <v>11983.2</v>
      </c>
      <c r="P244" s="2">
        <f>SUMIFS(Faktúry!$G:$G,Faktúry!$F:$F,TržbyVýnosyFiriem!$A244,Faktúry!$B:$B,TržbyVýnosyFiriem!$P$2)</f>
        <v>0</v>
      </c>
      <c r="Q244" s="2">
        <f t="shared" si="27"/>
        <v>26896.799999999999</v>
      </c>
      <c r="R244" s="1">
        <f t="shared" si="28"/>
        <v>1.4922310976460223E-2</v>
      </c>
      <c r="S244" s="1">
        <f t="shared" si="29"/>
        <v>1.2537360184810557E-2</v>
      </c>
      <c r="T244" s="12">
        <f t="shared" si="30"/>
        <v>2.6567001980735572E-3</v>
      </c>
      <c r="U244" s="12">
        <f t="shared" si="31"/>
        <v>3.4008524914793327E-3</v>
      </c>
      <c r="V244" s="12" t="str">
        <f t="shared" si="32"/>
        <v>-</v>
      </c>
    </row>
    <row r="245" spans="1:22" x14ac:dyDescent="0.3">
      <c r="A245" s="4">
        <v>43792138</v>
      </c>
      <c r="B245" t="s">
        <v>5940</v>
      </c>
      <c r="C245" t="s">
        <v>5940</v>
      </c>
      <c r="D245" t="s">
        <v>5940</v>
      </c>
      <c r="E245">
        <v>971580</v>
      </c>
      <c r="F245">
        <v>1027686</v>
      </c>
      <c r="G245">
        <v>542428</v>
      </c>
      <c r="H245">
        <v>657531</v>
      </c>
      <c r="I245">
        <v>1210974</v>
      </c>
      <c r="J245" t="s">
        <v>5940</v>
      </c>
      <c r="K245" s="2">
        <f t="shared" si="25"/>
        <v>882039.8</v>
      </c>
      <c r="L245" s="2">
        <f t="shared" si="26"/>
        <v>971580</v>
      </c>
      <c r="M245" s="2">
        <f>SUMIFS(Faktúry!$G:$G,Faktúry!$F:$F,TržbyVýnosyFiriem!$A245,Faktúry!$B:$B,TržbyVýnosyFiriem!$M$2)</f>
        <v>15790</v>
      </c>
      <c r="N245" s="2">
        <f>SUMIFS(Faktúry!$G:$G,Faktúry!$F:$F,TržbyVýnosyFiriem!$A245,Faktúry!$B:$B,TržbyVýnosyFiriem!$N$2)</f>
        <v>0</v>
      </c>
      <c r="O245" s="2">
        <f>SUMIFS(Faktúry!$G:$G,Faktúry!$F:$F,TržbyVýnosyFiriem!$A245,Faktúry!$B:$B,TržbyVýnosyFiriem!$O$2)</f>
        <v>0</v>
      </c>
      <c r="P245" s="2">
        <f>SUMIFS(Faktúry!$G:$G,Faktúry!$F:$F,TržbyVýnosyFiriem!$A245,Faktúry!$B:$B,TržbyVýnosyFiriem!$P$2)</f>
        <v>0</v>
      </c>
      <c r="Q245" s="2">
        <f t="shared" si="27"/>
        <v>15790</v>
      </c>
      <c r="R245" s="1">
        <f t="shared" si="28"/>
        <v>1.7901686522535605E-2</v>
      </c>
      <c r="S245" s="1">
        <f t="shared" si="29"/>
        <v>1.6251878383663723E-2</v>
      </c>
      <c r="T245" s="12">
        <f t="shared" si="30"/>
        <v>2.4014076902838043E-2</v>
      </c>
      <c r="U245" s="12">
        <f t="shared" si="31"/>
        <v>0</v>
      </c>
      <c r="V245" s="12" t="str">
        <f t="shared" si="32"/>
        <v>-</v>
      </c>
    </row>
    <row r="246" spans="1:22" x14ac:dyDescent="0.3">
      <c r="A246" s="4">
        <v>43823581</v>
      </c>
      <c r="B246" t="s">
        <v>5940</v>
      </c>
      <c r="C246" t="s">
        <v>5940</v>
      </c>
      <c r="D246" t="s">
        <v>5940</v>
      </c>
      <c r="E246">
        <v>189164</v>
      </c>
      <c r="F246">
        <v>235424</v>
      </c>
      <c r="G246">
        <v>326871</v>
      </c>
      <c r="H246">
        <v>403842</v>
      </c>
      <c r="I246">
        <v>524092</v>
      </c>
      <c r="J246" t="s">
        <v>5940</v>
      </c>
      <c r="K246" s="2">
        <f t="shared" si="25"/>
        <v>335878.6</v>
      </c>
      <c r="L246" s="2">
        <f t="shared" si="26"/>
        <v>326871</v>
      </c>
      <c r="M246" s="2">
        <f>SUMIFS(Faktúry!$G:$G,Faktúry!$F:$F,TržbyVýnosyFiriem!$A246,Faktúry!$B:$B,TržbyVýnosyFiriem!$M$2)</f>
        <v>0</v>
      </c>
      <c r="N246" s="2">
        <f>SUMIFS(Faktúry!$G:$G,Faktúry!$F:$F,TržbyVýnosyFiriem!$A246,Faktúry!$B:$B,TržbyVýnosyFiriem!$N$2)</f>
        <v>1656</v>
      </c>
      <c r="O246" s="2">
        <f>SUMIFS(Faktúry!$G:$G,Faktúry!$F:$F,TržbyVýnosyFiriem!$A246,Faktúry!$B:$B,TržbyVýnosyFiriem!$O$2)</f>
        <v>4896</v>
      </c>
      <c r="P246" s="2">
        <f>SUMIFS(Faktúry!$G:$G,Faktúry!$F:$F,TržbyVýnosyFiriem!$A246,Faktúry!$B:$B,TržbyVýnosyFiriem!$P$2)</f>
        <v>0</v>
      </c>
      <c r="Q246" s="2">
        <f t="shared" si="27"/>
        <v>6552</v>
      </c>
      <c r="R246" s="1">
        <f t="shared" si="28"/>
        <v>1.9507048082253529E-2</v>
      </c>
      <c r="S246" s="1">
        <f t="shared" si="29"/>
        <v>2.0044604752333488E-2</v>
      </c>
      <c r="T246" s="12">
        <f t="shared" si="30"/>
        <v>0</v>
      </c>
      <c r="U246" s="12">
        <f t="shared" si="31"/>
        <v>3.1597505781427687E-3</v>
      </c>
      <c r="V246" s="12" t="str">
        <f t="shared" si="32"/>
        <v>-</v>
      </c>
    </row>
    <row r="247" spans="1:22" x14ac:dyDescent="0.3">
      <c r="A247" s="4">
        <v>43824293</v>
      </c>
      <c r="B247" t="s">
        <v>5940</v>
      </c>
      <c r="C247" t="s">
        <v>5940</v>
      </c>
      <c r="D247" t="s">
        <v>5940</v>
      </c>
      <c r="E247">
        <v>135499</v>
      </c>
      <c r="F247">
        <v>64987</v>
      </c>
      <c r="G247">
        <v>37554</v>
      </c>
      <c r="H247">
        <v>46728</v>
      </c>
      <c r="I247">
        <v>122495</v>
      </c>
      <c r="J247" t="s">
        <v>5940</v>
      </c>
      <c r="K247" s="2">
        <f t="shared" si="25"/>
        <v>81452.600000000006</v>
      </c>
      <c r="L247" s="2">
        <f t="shared" si="26"/>
        <v>64987</v>
      </c>
      <c r="M247" s="2">
        <f>SUMIFS(Faktúry!$G:$G,Faktúry!$F:$F,TržbyVýnosyFiriem!$A247,Faktúry!$B:$B,TržbyVýnosyFiriem!$M$2)</f>
        <v>6018</v>
      </c>
      <c r="N247" s="2">
        <f>SUMIFS(Faktúry!$G:$G,Faktúry!$F:$F,TržbyVýnosyFiriem!$A247,Faktúry!$B:$B,TržbyVýnosyFiriem!$N$2)</f>
        <v>0</v>
      </c>
      <c r="O247" s="2">
        <f>SUMIFS(Faktúry!$G:$G,Faktúry!$F:$F,TržbyVýnosyFiriem!$A247,Faktúry!$B:$B,TržbyVýnosyFiriem!$O$2)</f>
        <v>0</v>
      </c>
      <c r="P247" s="2">
        <f>SUMIFS(Faktúry!$G:$G,Faktúry!$F:$F,TržbyVýnosyFiriem!$A247,Faktúry!$B:$B,TržbyVýnosyFiriem!$P$2)</f>
        <v>0</v>
      </c>
      <c r="Q247" s="2">
        <f t="shared" si="27"/>
        <v>6018</v>
      </c>
      <c r="R247" s="1">
        <f t="shared" si="28"/>
        <v>7.3883461055877897E-2</v>
      </c>
      <c r="S247" s="1">
        <f t="shared" si="29"/>
        <v>9.2603136011817744E-2</v>
      </c>
      <c r="T247" s="12">
        <f t="shared" si="30"/>
        <v>0.12878787878787878</v>
      </c>
      <c r="U247" s="12">
        <f t="shared" si="31"/>
        <v>0</v>
      </c>
      <c r="V247" s="12" t="str">
        <f t="shared" si="32"/>
        <v>-</v>
      </c>
    </row>
    <row r="248" spans="1:22" x14ac:dyDescent="0.3">
      <c r="A248" s="4">
        <v>43860125</v>
      </c>
      <c r="B248" t="s">
        <v>5940</v>
      </c>
      <c r="C248" t="s">
        <v>5940</v>
      </c>
      <c r="D248" t="s">
        <v>5940</v>
      </c>
      <c r="E248">
        <v>181105646</v>
      </c>
      <c r="F248">
        <v>158498434</v>
      </c>
      <c r="G248">
        <v>132823233</v>
      </c>
      <c r="H248">
        <v>164510480</v>
      </c>
      <c r="I248">
        <v>282422064</v>
      </c>
      <c r="J248" t="s">
        <v>5940</v>
      </c>
      <c r="K248" s="2">
        <f t="shared" si="25"/>
        <v>183871971.40000001</v>
      </c>
      <c r="L248" s="2">
        <f t="shared" si="26"/>
        <v>164510480</v>
      </c>
      <c r="M248" s="2">
        <f>SUMIFS(Faktúry!$G:$G,Faktúry!$F:$F,TržbyVýnosyFiriem!$A248,Faktúry!$B:$B,TržbyVýnosyFiriem!$M$2)</f>
        <v>45495.989999999983</v>
      </c>
      <c r="N248" s="2">
        <f>SUMIFS(Faktúry!$G:$G,Faktúry!$F:$F,TržbyVýnosyFiriem!$A248,Faktúry!$B:$B,TržbyVýnosyFiriem!$N$2)</f>
        <v>77077.219999999958</v>
      </c>
      <c r="O248" s="2">
        <f>SUMIFS(Faktúry!$G:$G,Faktúry!$F:$F,TržbyVýnosyFiriem!$A248,Faktúry!$B:$B,TržbyVýnosyFiriem!$O$2)</f>
        <v>130319.51999999995</v>
      </c>
      <c r="P248" s="2">
        <f>SUMIFS(Faktúry!$G:$G,Faktúry!$F:$F,TržbyVýnosyFiriem!$A248,Faktúry!$B:$B,TržbyVýnosyFiriem!$P$2)</f>
        <v>-5324.4800000000005</v>
      </c>
      <c r="Q248" s="2">
        <f t="shared" si="27"/>
        <v>247568.24999999985</v>
      </c>
      <c r="R248" s="1">
        <f t="shared" si="28"/>
        <v>1.3464164663870017E-3</v>
      </c>
      <c r="S248" s="1">
        <f t="shared" si="29"/>
        <v>1.5048782910365337E-3</v>
      </c>
      <c r="T248" s="12">
        <f t="shared" si="30"/>
        <v>2.7655374903775117E-4</v>
      </c>
      <c r="U248" s="12">
        <f t="shared" si="31"/>
        <v>2.7291500851009984E-4</v>
      </c>
      <c r="V248" s="12" t="str">
        <f t="shared" si="32"/>
        <v>-</v>
      </c>
    </row>
    <row r="249" spans="1:22" x14ac:dyDescent="0.3">
      <c r="A249" s="4">
        <v>43862217</v>
      </c>
      <c r="B249" t="s">
        <v>5940</v>
      </c>
      <c r="C249" t="s">
        <v>5940</v>
      </c>
      <c r="D249" t="s">
        <v>5940</v>
      </c>
      <c r="E249">
        <v>331013</v>
      </c>
      <c r="F249">
        <v>360625</v>
      </c>
      <c r="G249">
        <v>197790</v>
      </c>
      <c r="H249">
        <v>128578</v>
      </c>
      <c r="I249">
        <v>444750</v>
      </c>
      <c r="J249" t="s">
        <v>5940</v>
      </c>
      <c r="K249" s="2">
        <f t="shared" si="25"/>
        <v>292551.2</v>
      </c>
      <c r="L249" s="2">
        <f t="shared" si="26"/>
        <v>331013</v>
      </c>
      <c r="M249" s="2">
        <f>SUMIFS(Faktúry!$G:$G,Faktúry!$F:$F,TržbyVýnosyFiriem!$A249,Faktúry!$B:$B,TržbyVýnosyFiriem!$M$2)</f>
        <v>0</v>
      </c>
      <c r="N249" s="2">
        <f>SUMIFS(Faktúry!$G:$G,Faktúry!$F:$F,TržbyVýnosyFiriem!$A249,Faktúry!$B:$B,TržbyVýnosyFiriem!$N$2)</f>
        <v>2057.92</v>
      </c>
      <c r="O249" s="2">
        <f>SUMIFS(Faktúry!$G:$G,Faktúry!$F:$F,TržbyVýnosyFiriem!$A249,Faktúry!$B:$B,TržbyVýnosyFiriem!$O$2)</f>
        <v>0</v>
      </c>
      <c r="P249" s="2">
        <f>SUMIFS(Faktúry!$G:$G,Faktúry!$F:$F,TržbyVýnosyFiriem!$A249,Faktúry!$B:$B,TržbyVýnosyFiriem!$P$2)</f>
        <v>0</v>
      </c>
      <c r="Q249" s="2">
        <f t="shared" si="27"/>
        <v>2057.92</v>
      </c>
      <c r="R249" s="1">
        <f t="shared" si="28"/>
        <v>7.0343926123017098E-3</v>
      </c>
      <c r="S249" s="1">
        <f t="shared" si="29"/>
        <v>6.2170367931168868E-3</v>
      </c>
      <c r="T249" s="12">
        <f t="shared" si="30"/>
        <v>0</v>
      </c>
      <c r="U249" s="12">
        <f t="shared" si="31"/>
        <v>4.6271388420460937E-3</v>
      </c>
      <c r="V249" s="12" t="str">
        <f t="shared" si="32"/>
        <v>-</v>
      </c>
    </row>
    <row r="250" spans="1:22" x14ac:dyDescent="0.3">
      <c r="A250" s="4">
        <v>43874801</v>
      </c>
      <c r="B250" t="s">
        <v>5940</v>
      </c>
      <c r="C250" t="s">
        <v>5940</v>
      </c>
      <c r="D250" t="s">
        <v>5940</v>
      </c>
      <c r="E250">
        <v>555663</v>
      </c>
      <c r="F250">
        <v>598930</v>
      </c>
      <c r="G250">
        <v>566494</v>
      </c>
      <c r="H250">
        <v>660164</v>
      </c>
      <c r="I250">
        <v>726027</v>
      </c>
      <c r="J250" t="s">
        <v>5940</v>
      </c>
      <c r="K250" s="2">
        <f t="shared" si="25"/>
        <v>621455.6</v>
      </c>
      <c r="L250" s="2">
        <f t="shared" si="26"/>
        <v>598930</v>
      </c>
      <c r="M250" s="2">
        <f>SUMIFS(Faktúry!$G:$G,Faktúry!$F:$F,TržbyVýnosyFiriem!$A250,Faktúry!$B:$B,TržbyVýnosyFiriem!$M$2)</f>
        <v>1842.8400000000001</v>
      </c>
      <c r="N250" s="2">
        <f>SUMIFS(Faktúry!$G:$G,Faktúry!$F:$F,TržbyVýnosyFiriem!$A250,Faktúry!$B:$B,TržbyVýnosyFiriem!$N$2)</f>
        <v>1001.05</v>
      </c>
      <c r="O250" s="2">
        <f>SUMIFS(Faktúry!$G:$G,Faktúry!$F:$F,TržbyVýnosyFiriem!$A250,Faktúry!$B:$B,TržbyVýnosyFiriem!$O$2)</f>
        <v>1001.05</v>
      </c>
      <c r="P250" s="2">
        <f>SUMIFS(Faktúry!$G:$G,Faktúry!$F:$F,TržbyVýnosyFiriem!$A250,Faktúry!$B:$B,TržbyVýnosyFiriem!$P$2)</f>
        <v>0</v>
      </c>
      <c r="Q250" s="2">
        <f t="shared" si="27"/>
        <v>3844.9400000000005</v>
      </c>
      <c r="R250" s="1">
        <f t="shared" si="28"/>
        <v>6.186990671578148E-3</v>
      </c>
      <c r="S250" s="1">
        <f t="shared" si="29"/>
        <v>6.4196817658157051E-3</v>
      </c>
      <c r="T250" s="12">
        <f t="shared" si="30"/>
        <v>2.7914881756654409E-3</v>
      </c>
      <c r="U250" s="12">
        <f t="shared" si="31"/>
        <v>1.3788054714218617E-3</v>
      </c>
      <c r="V250" s="12" t="str">
        <f t="shared" si="32"/>
        <v>-</v>
      </c>
    </row>
    <row r="251" spans="1:22" x14ac:dyDescent="0.3">
      <c r="A251" s="4">
        <v>43879454</v>
      </c>
      <c r="B251" t="s">
        <v>5940</v>
      </c>
      <c r="C251">
        <v>292631</v>
      </c>
      <c r="D251">
        <v>324544</v>
      </c>
      <c r="E251">
        <v>384372</v>
      </c>
      <c r="F251">
        <v>427428</v>
      </c>
      <c r="G251">
        <v>294698</v>
      </c>
      <c r="H251" t="s">
        <v>5940</v>
      </c>
      <c r="I251" t="s">
        <v>5940</v>
      </c>
      <c r="J251" t="s">
        <v>5940</v>
      </c>
      <c r="K251" s="2">
        <f t="shared" si="25"/>
        <v>344734.6</v>
      </c>
      <c r="L251" s="2">
        <f t="shared" si="26"/>
        <v>324544</v>
      </c>
      <c r="M251" s="2">
        <f>SUMIFS(Faktúry!$G:$G,Faktúry!$F:$F,TržbyVýnosyFiriem!$A251,Faktúry!$B:$B,TržbyVýnosyFiriem!$M$2)</f>
        <v>11119.800000000001</v>
      </c>
      <c r="N251" s="2">
        <f>SUMIFS(Faktúry!$G:$G,Faktúry!$F:$F,TržbyVýnosyFiriem!$A251,Faktúry!$B:$B,TržbyVýnosyFiriem!$N$2)</f>
        <v>9491.51</v>
      </c>
      <c r="O251" s="2">
        <f>SUMIFS(Faktúry!$G:$G,Faktúry!$F:$F,TržbyVýnosyFiriem!$A251,Faktúry!$B:$B,TržbyVýnosyFiriem!$O$2)</f>
        <v>5058.8999999999996</v>
      </c>
      <c r="P251" s="2">
        <f>SUMIFS(Faktúry!$G:$G,Faktúry!$F:$F,TržbyVýnosyFiriem!$A251,Faktúry!$B:$B,TržbyVýnosyFiriem!$P$2)</f>
        <v>198.2</v>
      </c>
      <c r="Q251" s="2">
        <f t="shared" si="27"/>
        <v>25868.41</v>
      </c>
      <c r="R251" s="1">
        <f t="shared" si="28"/>
        <v>7.5038623915325009E-2</v>
      </c>
      <c r="S251" s="1">
        <f t="shared" si="29"/>
        <v>7.9706942664168806E-2</v>
      </c>
      <c r="T251" s="12" t="str">
        <f t="shared" si="30"/>
        <v>-</v>
      </c>
      <c r="U251" s="12" t="str">
        <f t="shared" si="31"/>
        <v>-</v>
      </c>
      <c r="V251" s="12" t="str">
        <f t="shared" si="32"/>
        <v>-</v>
      </c>
    </row>
    <row r="252" spans="1:22" x14ac:dyDescent="0.3">
      <c r="A252" s="4">
        <v>43882684</v>
      </c>
      <c r="B252" t="s">
        <v>5940</v>
      </c>
      <c r="C252" t="s">
        <v>5940</v>
      </c>
      <c r="D252" t="s">
        <v>5940</v>
      </c>
      <c r="E252">
        <v>64400</v>
      </c>
      <c r="F252">
        <v>82802</v>
      </c>
      <c r="G252">
        <v>105982</v>
      </c>
      <c r="H252">
        <v>157743</v>
      </c>
      <c r="I252">
        <v>220901</v>
      </c>
      <c r="J252" t="s">
        <v>5940</v>
      </c>
      <c r="K252" s="2">
        <f t="shared" si="25"/>
        <v>126365.6</v>
      </c>
      <c r="L252" s="2">
        <f t="shared" si="26"/>
        <v>105982</v>
      </c>
      <c r="M252" s="2">
        <f>SUMIFS(Faktúry!$G:$G,Faktúry!$F:$F,TržbyVýnosyFiriem!$A252,Faktúry!$B:$B,TržbyVýnosyFiriem!$M$2)</f>
        <v>0</v>
      </c>
      <c r="N252" s="2">
        <f>SUMIFS(Faktúry!$G:$G,Faktúry!$F:$F,TržbyVýnosyFiriem!$A252,Faktúry!$B:$B,TržbyVýnosyFiriem!$N$2)</f>
        <v>240</v>
      </c>
      <c r="O252" s="2">
        <f>SUMIFS(Faktúry!$G:$G,Faktúry!$F:$F,TržbyVýnosyFiriem!$A252,Faktúry!$B:$B,TržbyVýnosyFiriem!$O$2)</f>
        <v>2820</v>
      </c>
      <c r="P252" s="2">
        <f>SUMIFS(Faktúry!$G:$G,Faktúry!$F:$F,TržbyVýnosyFiriem!$A252,Faktúry!$B:$B,TržbyVýnosyFiriem!$P$2)</f>
        <v>0</v>
      </c>
      <c r="Q252" s="2">
        <f t="shared" si="27"/>
        <v>3060</v>
      </c>
      <c r="R252" s="1">
        <f t="shared" si="28"/>
        <v>2.4215451040473041E-2</v>
      </c>
      <c r="S252" s="1">
        <f t="shared" si="29"/>
        <v>2.8872827461267007E-2</v>
      </c>
      <c r="T252" s="12">
        <f t="shared" si="30"/>
        <v>0</v>
      </c>
      <c r="U252" s="12">
        <f t="shared" si="31"/>
        <v>1.0864595452261421E-3</v>
      </c>
      <c r="V252" s="12" t="str">
        <f t="shared" si="32"/>
        <v>-</v>
      </c>
    </row>
    <row r="253" spans="1:22" x14ac:dyDescent="0.3">
      <c r="A253" s="4">
        <v>43915591</v>
      </c>
      <c r="B253" t="s">
        <v>5940</v>
      </c>
      <c r="C253" t="s">
        <v>5940</v>
      </c>
      <c r="D253" t="s">
        <v>5940</v>
      </c>
      <c r="E253">
        <v>51161</v>
      </c>
      <c r="F253">
        <v>93670</v>
      </c>
      <c r="G253">
        <v>37625</v>
      </c>
      <c r="H253">
        <v>95616</v>
      </c>
      <c r="I253">
        <v>74634</v>
      </c>
      <c r="J253" t="s">
        <v>5940</v>
      </c>
      <c r="K253" s="2">
        <f t="shared" si="25"/>
        <v>70541.2</v>
      </c>
      <c r="L253" s="2">
        <f t="shared" si="26"/>
        <v>74634</v>
      </c>
      <c r="M253" s="2">
        <f>SUMIFS(Faktúry!$G:$G,Faktúry!$F:$F,TržbyVýnosyFiriem!$A253,Faktúry!$B:$B,TržbyVýnosyFiriem!$M$2)</f>
        <v>1000</v>
      </c>
      <c r="N253" s="2">
        <f>SUMIFS(Faktúry!$G:$G,Faktúry!$F:$F,TržbyVýnosyFiriem!$A253,Faktúry!$B:$B,TržbyVýnosyFiriem!$N$2)</f>
        <v>8640</v>
      </c>
      <c r="O253" s="2">
        <f>SUMIFS(Faktúry!$G:$G,Faktúry!$F:$F,TržbyVýnosyFiriem!$A253,Faktúry!$B:$B,TržbyVýnosyFiriem!$O$2)</f>
        <v>0</v>
      </c>
      <c r="P253" s="2">
        <f>SUMIFS(Faktúry!$G:$G,Faktúry!$F:$F,TržbyVýnosyFiriem!$A253,Faktúry!$B:$B,TržbyVýnosyFiriem!$P$2)</f>
        <v>0</v>
      </c>
      <c r="Q253" s="2">
        <f t="shared" si="27"/>
        <v>9640</v>
      </c>
      <c r="R253" s="1">
        <f t="shared" si="28"/>
        <v>0.13665772626493455</v>
      </c>
      <c r="S253" s="1">
        <f t="shared" si="29"/>
        <v>0.12916365195487312</v>
      </c>
      <c r="T253" s="12">
        <f t="shared" si="30"/>
        <v>1.0458500669344043E-2</v>
      </c>
      <c r="U253" s="12">
        <f t="shared" si="31"/>
        <v>0.1157649328724174</v>
      </c>
      <c r="V253" s="12" t="str">
        <f t="shared" si="32"/>
        <v>-</v>
      </c>
    </row>
    <row r="254" spans="1:22" x14ac:dyDescent="0.3">
      <c r="A254" s="4">
        <v>43954782</v>
      </c>
      <c r="B254" t="s">
        <v>5940</v>
      </c>
      <c r="C254" t="s">
        <v>5940</v>
      </c>
      <c r="D254" t="s">
        <v>5940</v>
      </c>
      <c r="E254">
        <v>1181461</v>
      </c>
      <c r="F254">
        <v>1408511</v>
      </c>
      <c r="G254">
        <v>1333975</v>
      </c>
      <c r="H254">
        <v>2336885</v>
      </c>
      <c r="I254">
        <v>3335506</v>
      </c>
      <c r="J254" t="s">
        <v>5940</v>
      </c>
      <c r="K254" s="2">
        <f t="shared" si="25"/>
        <v>1919267.6</v>
      </c>
      <c r="L254" s="2">
        <f t="shared" si="26"/>
        <v>1408511</v>
      </c>
      <c r="M254" s="2">
        <f>SUMIFS(Faktúry!$G:$G,Faktúry!$F:$F,TržbyVýnosyFiriem!$A254,Faktúry!$B:$B,TržbyVýnosyFiriem!$M$2)</f>
        <v>638.05999999999995</v>
      </c>
      <c r="N254" s="2">
        <f>SUMIFS(Faktúry!$G:$G,Faktúry!$F:$F,TržbyVýnosyFiriem!$A254,Faktúry!$B:$B,TržbyVýnosyFiriem!$N$2)</f>
        <v>251.35000000000002</v>
      </c>
      <c r="O254" s="2">
        <f>SUMIFS(Faktúry!$G:$G,Faktúry!$F:$F,TržbyVýnosyFiriem!$A254,Faktúry!$B:$B,TržbyVýnosyFiriem!$O$2)</f>
        <v>149.26</v>
      </c>
      <c r="P254" s="2">
        <f>SUMIFS(Faktúry!$G:$G,Faktúry!$F:$F,TržbyVýnosyFiriem!$A254,Faktúry!$B:$B,TržbyVýnosyFiriem!$P$2)</f>
        <v>0</v>
      </c>
      <c r="Q254" s="2">
        <f t="shared" si="27"/>
        <v>1038.67</v>
      </c>
      <c r="R254" s="1">
        <f t="shared" si="28"/>
        <v>5.411803961052643E-4</v>
      </c>
      <c r="S254" s="1">
        <f t="shared" si="29"/>
        <v>7.3742413087295742E-4</v>
      </c>
      <c r="T254" s="12">
        <f t="shared" si="30"/>
        <v>2.7303868183500683E-4</v>
      </c>
      <c r="U254" s="12">
        <f t="shared" si="31"/>
        <v>7.5355883035437509E-5</v>
      </c>
      <c r="V254" s="12" t="str">
        <f t="shared" si="32"/>
        <v>-</v>
      </c>
    </row>
    <row r="255" spans="1:22" x14ac:dyDescent="0.3">
      <c r="A255" s="4">
        <v>43995187</v>
      </c>
      <c r="B255" t="s">
        <v>5940</v>
      </c>
      <c r="C255" t="s">
        <v>5940</v>
      </c>
      <c r="D255" t="s">
        <v>5940</v>
      </c>
      <c r="E255">
        <v>170142</v>
      </c>
      <c r="F255">
        <v>225551</v>
      </c>
      <c r="G255">
        <v>291253</v>
      </c>
      <c r="H255">
        <v>875879</v>
      </c>
      <c r="I255">
        <v>1366968</v>
      </c>
      <c r="J255" t="s">
        <v>5940</v>
      </c>
      <c r="K255" s="2">
        <f t="shared" si="25"/>
        <v>585958.6</v>
      </c>
      <c r="L255" s="2">
        <f t="shared" si="26"/>
        <v>291253</v>
      </c>
      <c r="M255" s="2">
        <f>SUMIFS(Faktúry!$G:$G,Faktúry!$F:$F,TržbyVýnosyFiriem!$A255,Faktúry!$B:$B,TržbyVýnosyFiriem!$M$2)</f>
        <v>78220.820000000007</v>
      </c>
      <c r="N255" s="2">
        <f>SUMIFS(Faktúry!$G:$G,Faktúry!$F:$F,TržbyVýnosyFiriem!$A255,Faktúry!$B:$B,TržbyVýnosyFiriem!$N$2)</f>
        <v>0</v>
      </c>
      <c r="O255" s="2">
        <f>SUMIFS(Faktúry!$G:$G,Faktúry!$F:$F,TržbyVýnosyFiriem!$A255,Faktúry!$B:$B,TržbyVýnosyFiriem!$O$2)</f>
        <v>0</v>
      </c>
      <c r="P255" s="2">
        <f>SUMIFS(Faktúry!$G:$G,Faktúry!$F:$F,TržbyVýnosyFiriem!$A255,Faktúry!$B:$B,TržbyVýnosyFiriem!$P$2)</f>
        <v>0</v>
      </c>
      <c r="Q255" s="2">
        <f t="shared" si="27"/>
        <v>78220.820000000007</v>
      </c>
      <c r="R255" s="1">
        <f t="shared" si="28"/>
        <v>0.13349205899529423</v>
      </c>
      <c r="S255" s="1">
        <f t="shared" si="29"/>
        <v>0.26856657270483053</v>
      </c>
      <c r="T255" s="12">
        <f t="shared" si="30"/>
        <v>8.9305509094292718E-2</v>
      </c>
      <c r="U255" s="12">
        <f t="shared" si="31"/>
        <v>0</v>
      </c>
      <c r="V255" s="12" t="str">
        <f t="shared" si="32"/>
        <v>-</v>
      </c>
    </row>
    <row r="256" spans="1:22" x14ac:dyDescent="0.3">
      <c r="A256" s="4">
        <v>44007841</v>
      </c>
      <c r="B256" t="s">
        <v>5940</v>
      </c>
      <c r="C256" t="s">
        <v>5940</v>
      </c>
      <c r="D256" t="s">
        <v>5940</v>
      </c>
      <c r="E256">
        <v>12154140</v>
      </c>
      <c r="F256">
        <v>8523520</v>
      </c>
      <c r="G256">
        <v>10179197</v>
      </c>
      <c r="H256">
        <v>17663305</v>
      </c>
      <c r="I256">
        <v>16158363</v>
      </c>
      <c r="J256" t="s">
        <v>5940</v>
      </c>
      <c r="K256" s="2">
        <f t="shared" si="25"/>
        <v>12935705</v>
      </c>
      <c r="L256" s="2">
        <f t="shared" si="26"/>
        <v>12154140</v>
      </c>
      <c r="M256" s="2">
        <f>SUMIFS(Faktúry!$G:$G,Faktúry!$F:$F,TržbyVýnosyFiriem!$A256,Faktúry!$B:$B,TržbyVýnosyFiriem!$M$2)</f>
        <v>0</v>
      </c>
      <c r="N256" s="2">
        <f>SUMIFS(Faktúry!$G:$G,Faktúry!$F:$F,TržbyVýnosyFiriem!$A256,Faktúry!$B:$B,TržbyVýnosyFiriem!$N$2)</f>
        <v>0</v>
      </c>
      <c r="O256" s="2">
        <f>SUMIFS(Faktúry!$G:$G,Faktúry!$F:$F,TržbyVýnosyFiriem!$A256,Faktúry!$B:$B,TržbyVýnosyFiriem!$O$2)</f>
        <v>0</v>
      </c>
      <c r="P256" s="2">
        <f>SUMIFS(Faktúry!$G:$G,Faktúry!$F:$F,TržbyVýnosyFiriem!$A256,Faktúry!$B:$B,TržbyVýnosyFiriem!$P$2)</f>
        <v>27600</v>
      </c>
      <c r="Q256" s="2">
        <f t="shared" si="27"/>
        <v>27600</v>
      </c>
      <c r="R256" s="1">
        <f t="shared" si="28"/>
        <v>2.1336293615230092E-3</v>
      </c>
      <c r="S256" s="1">
        <f t="shared" si="29"/>
        <v>2.2708311735754236E-3</v>
      </c>
      <c r="T256" s="12">
        <f t="shared" si="30"/>
        <v>0</v>
      </c>
      <c r="U256" s="12">
        <f t="shared" si="31"/>
        <v>0</v>
      </c>
      <c r="V256" s="12" t="str">
        <f t="shared" si="32"/>
        <v>-</v>
      </c>
    </row>
    <row r="257" spans="1:23" x14ac:dyDescent="0.3">
      <c r="A257" s="4">
        <v>44023189</v>
      </c>
      <c r="B257" t="s">
        <v>5940</v>
      </c>
      <c r="C257" t="s">
        <v>5940</v>
      </c>
      <c r="D257" t="s">
        <v>5940</v>
      </c>
      <c r="E257">
        <v>368968</v>
      </c>
      <c r="F257">
        <v>460757</v>
      </c>
      <c r="G257">
        <v>1179847</v>
      </c>
      <c r="H257">
        <v>750510</v>
      </c>
      <c r="I257">
        <v>855314</v>
      </c>
      <c r="J257" t="s">
        <v>5940</v>
      </c>
      <c r="K257" s="2">
        <f t="shared" si="25"/>
        <v>723079.2</v>
      </c>
      <c r="L257" s="2">
        <f t="shared" si="26"/>
        <v>750510</v>
      </c>
      <c r="M257" s="2">
        <f>SUMIFS(Faktúry!$G:$G,Faktúry!$F:$F,TržbyVýnosyFiriem!$A257,Faktúry!$B:$B,TržbyVýnosyFiriem!$M$2)</f>
        <v>221726.41</v>
      </c>
      <c r="N257" s="2">
        <f>SUMIFS(Faktúry!$G:$G,Faktúry!$F:$F,TržbyVýnosyFiriem!$A257,Faktúry!$B:$B,TržbyVýnosyFiriem!$N$2)</f>
        <v>0</v>
      </c>
      <c r="O257" s="2">
        <f>SUMIFS(Faktúry!$G:$G,Faktúry!$F:$F,TržbyVýnosyFiriem!$A257,Faktúry!$B:$B,TržbyVýnosyFiriem!$O$2)</f>
        <v>0</v>
      </c>
      <c r="P257" s="2">
        <f>SUMIFS(Faktúry!$G:$G,Faktúry!$F:$F,TržbyVýnosyFiriem!$A257,Faktúry!$B:$B,TržbyVýnosyFiriem!$P$2)</f>
        <v>0</v>
      </c>
      <c r="Q257" s="2">
        <f t="shared" si="27"/>
        <v>221726.41</v>
      </c>
      <c r="R257" s="1">
        <f t="shared" si="28"/>
        <v>0.30664194185090654</v>
      </c>
      <c r="S257" s="1">
        <f t="shared" si="29"/>
        <v>0.2954343179970953</v>
      </c>
      <c r="T257" s="12">
        <f t="shared" si="30"/>
        <v>0.2954343179970953</v>
      </c>
      <c r="U257" s="12">
        <f t="shared" si="31"/>
        <v>0</v>
      </c>
      <c r="V257" s="12" t="str">
        <f t="shared" si="32"/>
        <v>-</v>
      </c>
    </row>
    <row r="258" spans="1:23" x14ac:dyDescent="0.3">
      <c r="A258" s="4">
        <v>44033656</v>
      </c>
      <c r="B258" t="s">
        <v>5940</v>
      </c>
      <c r="C258" t="s">
        <v>5940</v>
      </c>
      <c r="D258" t="s">
        <v>5940</v>
      </c>
      <c r="E258">
        <v>4063454</v>
      </c>
      <c r="F258">
        <v>4124282</v>
      </c>
      <c r="G258">
        <v>4607303</v>
      </c>
      <c r="H258">
        <v>3768853</v>
      </c>
      <c r="I258">
        <v>4501961</v>
      </c>
      <c r="J258" t="s">
        <v>5940</v>
      </c>
      <c r="K258" s="2">
        <f t="shared" si="25"/>
        <v>4213170.5999999996</v>
      </c>
      <c r="L258" s="2">
        <f t="shared" si="26"/>
        <v>4124282</v>
      </c>
      <c r="M258" s="2">
        <f>SUMIFS(Faktúry!$G:$G,Faktúry!$F:$F,TržbyVýnosyFiriem!$A258,Faktúry!$B:$B,TržbyVýnosyFiriem!$M$2)</f>
        <v>0</v>
      </c>
      <c r="N258" s="2">
        <f>SUMIFS(Faktúry!$G:$G,Faktúry!$F:$F,TržbyVýnosyFiriem!$A258,Faktúry!$B:$B,TržbyVýnosyFiriem!$N$2)</f>
        <v>5392.46</v>
      </c>
      <c r="O258" s="2">
        <f>SUMIFS(Faktúry!$G:$G,Faktúry!$F:$F,TržbyVýnosyFiriem!$A258,Faktúry!$B:$B,TržbyVýnosyFiriem!$O$2)</f>
        <v>5673.06</v>
      </c>
      <c r="P258" s="2">
        <f>SUMIFS(Faktúry!$G:$G,Faktúry!$F:$F,TržbyVýnosyFiriem!$A258,Faktúry!$B:$B,TržbyVýnosyFiriem!$P$2)</f>
        <v>0</v>
      </c>
      <c r="Q258" s="2">
        <f t="shared" si="27"/>
        <v>11065.52</v>
      </c>
      <c r="R258" s="1">
        <f t="shared" si="28"/>
        <v>2.6264115675733619E-3</v>
      </c>
      <c r="S258" s="1">
        <f t="shared" si="29"/>
        <v>2.683017310649466E-3</v>
      </c>
      <c r="T258" s="12">
        <f t="shared" si="30"/>
        <v>0</v>
      </c>
      <c r="U258" s="12">
        <f t="shared" si="31"/>
        <v>1.1978024687463974E-3</v>
      </c>
      <c r="V258" s="12" t="str">
        <f t="shared" si="32"/>
        <v>-</v>
      </c>
    </row>
    <row r="259" spans="1:23" x14ac:dyDescent="0.3">
      <c r="A259" s="4">
        <v>44049714</v>
      </c>
      <c r="B259" t="s">
        <v>5940</v>
      </c>
      <c r="C259" t="s">
        <v>5940</v>
      </c>
      <c r="D259" t="s">
        <v>5940</v>
      </c>
      <c r="E259">
        <v>68706</v>
      </c>
      <c r="F259">
        <v>72509</v>
      </c>
      <c r="G259">
        <v>64802</v>
      </c>
      <c r="H259">
        <v>44993</v>
      </c>
      <c r="I259">
        <v>75564</v>
      </c>
      <c r="J259" t="s">
        <v>5940</v>
      </c>
      <c r="K259" s="2">
        <f t="shared" si="25"/>
        <v>65314.8</v>
      </c>
      <c r="L259" s="2">
        <f t="shared" si="26"/>
        <v>68706</v>
      </c>
      <c r="M259" s="2">
        <f>SUMIFS(Faktúry!$G:$G,Faktúry!$F:$F,TržbyVýnosyFiriem!$A259,Faktúry!$B:$B,TržbyVýnosyFiriem!$M$2)</f>
        <v>0</v>
      </c>
      <c r="N259" s="2">
        <f>SUMIFS(Faktúry!$G:$G,Faktúry!$F:$F,TržbyVýnosyFiriem!$A259,Faktúry!$B:$B,TržbyVýnosyFiriem!$N$2)</f>
        <v>0</v>
      </c>
      <c r="O259" s="2">
        <f>SUMIFS(Faktúry!$G:$G,Faktúry!$F:$F,TržbyVýnosyFiriem!$A259,Faktúry!$B:$B,TržbyVýnosyFiriem!$O$2)</f>
        <v>1554</v>
      </c>
      <c r="P259" s="2">
        <f>SUMIFS(Faktúry!$G:$G,Faktúry!$F:$F,TržbyVýnosyFiriem!$A259,Faktúry!$B:$B,TržbyVýnosyFiriem!$P$2)</f>
        <v>0</v>
      </c>
      <c r="Q259" s="2">
        <f t="shared" si="27"/>
        <v>1554</v>
      </c>
      <c r="R259" s="1">
        <f t="shared" si="28"/>
        <v>2.3792463576402283E-2</v>
      </c>
      <c r="S259" s="1">
        <f t="shared" si="29"/>
        <v>2.2618111955287748E-2</v>
      </c>
      <c r="T259" s="12">
        <f t="shared" si="30"/>
        <v>0</v>
      </c>
      <c r="U259" s="12">
        <f t="shared" si="31"/>
        <v>0</v>
      </c>
      <c r="V259" s="12" t="str">
        <f t="shared" si="32"/>
        <v>-</v>
      </c>
    </row>
    <row r="260" spans="1:23" x14ac:dyDescent="0.3">
      <c r="A260" s="4">
        <v>44066333</v>
      </c>
      <c r="B260" t="s">
        <v>5940</v>
      </c>
      <c r="C260" t="s">
        <v>5940</v>
      </c>
      <c r="D260" t="s">
        <v>5940</v>
      </c>
      <c r="E260">
        <v>11358</v>
      </c>
      <c r="F260">
        <v>31968</v>
      </c>
      <c r="G260">
        <v>23543</v>
      </c>
      <c r="H260">
        <v>6978</v>
      </c>
      <c r="I260">
        <v>36579</v>
      </c>
      <c r="J260" t="s">
        <v>5940</v>
      </c>
      <c r="K260" s="2">
        <f t="shared" ref="K260:K323" si="33">AVERAGE(B260:J260)</f>
        <v>22085.200000000001</v>
      </c>
      <c r="L260" s="2">
        <f t="shared" ref="L260:L323" si="34">MEDIAN(B260:I260)</f>
        <v>23543</v>
      </c>
      <c r="M260" s="2">
        <f>SUMIFS(Faktúry!$G:$G,Faktúry!$F:$F,TržbyVýnosyFiriem!$A260,Faktúry!$B:$B,TržbyVýnosyFiriem!$M$2)</f>
        <v>0</v>
      </c>
      <c r="N260" s="2">
        <f>SUMIFS(Faktúry!$G:$G,Faktúry!$F:$F,TržbyVýnosyFiriem!$A260,Faktúry!$B:$B,TržbyVýnosyFiriem!$N$2)</f>
        <v>3120</v>
      </c>
      <c r="O260" s="2">
        <f>SUMIFS(Faktúry!$G:$G,Faktúry!$F:$F,TržbyVýnosyFiriem!$A260,Faktúry!$B:$B,TržbyVýnosyFiriem!$O$2)</f>
        <v>0</v>
      </c>
      <c r="P260" s="2">
        <f>SUMIFS(Faktúry!$G:$G,Faktúry!$F:$F,TržbyVýnosyFiriem!$A260,Faktúry!$B:$B,TržbyVýnosyFiriem!$P$2)</f>
        <v>0</v>
      </c>
      <c r="Q260" s="2">
        <f t="shared" ref="Q260:Q323" si="35">SUM(M260:P260)</f>
        <v>3120</v>
      </c>
      <c r="R260" s="1">
        <f t="shared" ref="R260:R323" si="36">Q260/K260</f>
        <v>0.14127107746364082</v>
      </c>
      <c r="S260" s="1">
        <f t="shared" ref="S260:S323" si="37">Q260/L260</f>
        <v>0.13252346769740475</v>
      </c>
      <c r="T260" s="12">
        <f t="shared" ref="T260:T323" si="38">IFERROR(M260/H260,"-")</f>
        <v>0</v>
      </c>
      <c r="U260" s="12">
        <f t="shared" ref="U260:U323" si="39">IFERROR(N260/I260,"-")</f>
        <v>8.5294841302386612E-2</v>
      </c>
      <c r="V260" s="12" t="str">
        <f t="shared" ref="V260:V323" si="40">IFERROR(O260/J260,"-")</f>
        <v>-</v>
      </c>
    </row>
    <row r="261" spans="1:23" x14ac:dyDescent="0.3">
      <c r="A261" s="13">
        <v>44128371</v>
      </c>
      <c r="B261" t="s">
        <v>5940</v>
      </c>
      <c r="C261" t="s">
        <v>5940</v>
      </c>
      <c r="D261" t="s">
        <v>5940</v>
      </c>
      <c r="E261">
        <v>16120</v>
      </c>
      <c r="F261">
        <v>30123</v>
      </c>
      <c r="G261">
        <v>40543</v>
      </c>
      <c r="H261">
        <v>26489</v>
      </c>
      <c r="I261" s="15">
        <v>66244</v>
      </c>
      <c r="J261" t="s">
        <v>5940</v>
      </c>
      <c r="K261" s="2">
        <f t="shared" si="33"/>
        <v>35903.800000000003</v>
      </c>
      <c r="L261" s="2">
        <f t="shared" si="34"/>
        <v>30123</v>
      </c>
      <c r="M261" s="2">
        <f>SUMIFS(Faktúry!$G:$G,Faktúry!$F:$F,TržbyVýnosyFiriem!$A261,Faktúry!$B:$B,TržbyVýnosyFiriem!$M$2)</f>
        <v>540</v>
      </c>
      <c r="N261" s="16">
        <f>SUMIFS(Faktúry!$G:$G,Faktúry!$F:$F,TržbyVýnosyFiriem!$A261,Faktúry!$B:$B,TržbyVýnosyFiriem!$N$2)</f>
        <v>25200</v>
      </c>
      <c r="O261" s="2">
        <f>SUMIFS(Faktúry!$G:$G,Faktúry!$F:$F,TržbyVýnosyFiriem!$A261,Faktúry!$B:$B,TržbyVýnosyFiriem!$O$2)</f>
        <v>31680</v>
      </c>
      <c r="P261" s="2">
        <f>SUMIFS(Faktúry!$G:$G,Faktúry!$F:$F,TržbyVýnosyFiriem!$A261,Faktúry!$B:$B,TržbyVýnosyFiriem!$P$2)</f>
        <v>0</v>
      </c>
      <c r="Q261" s="2">
        <f t="shared" si="35"/>
        <v>57420</v>
      </c>
      <c r="R261" s="1">
        <f t="shared" si="36"/>
        <v>1.5992736144920592</v>
      </c>
      <c r="S261" s="1">
        <f t="shared" si="37"/>
        <v>1.9061846429638483</v>
      </c>
      <c r="T261" s="12">
        <f t="shared" si="38"/>
        <v>2.0385820529276302E-2</v>
      </c>
      <c r="U261" s="18">
        <f t="shared" si="39"/>
        <v>0.38041181088098547</v>
      </c>
      <c r="V261" s="12" t="str">
        <f t="shared" si="40"/>
        <v>-</v>
      </c>
      <c r="W261" t="s">
        <v>5992</v>
      </c>
    </row>
    <row r="262" spans="1:23" x14ac:dyDescent="0.3">
      <c r="A262" s="13">
        <v>44131291</v>
      </c>
      <c r="B262" t="s">
        <v>5940</v>
      </c>
      <c r="C262" t="s">
        <v>5940</v>
      </c>
      <c r="D262" t="s">
        <v>5940</v>
      </c>
      <c r="E262">
        <v>127749</v>
      </c>
      <c r="F262">
        <v>967391</v>
      </c>
      <c r="G262">
        <v>454699</v>
      </c>
      <c r="H262">
        <v>610141</v>
      </c>
      <c r="I262" s="15">
        <v>367500</v>
      </c>
      <c r="J262" t="s">
        <v>5940</v>
      </c>
      <c r="K262" s="2">
        <f t="shared" si="33"/>
        <v>505496</v>
      </c>
      <c r="L262" s="2">
        <f t="shared" si="34"/>
        <v>454699</v>
      </c>
      <c r="M262" s="2">
        <f>SUMIFS(Faktúry!$G:$G,Faktúry!$F:$F,TržbyVýnosyFiriem!$A262,Faktúry!$B:$B,TržbyVýnosyFiriem!$M$2)</f>
        <v>0</v>
      </c>
      <c r="N262" s="16">
        <f>SUMIFS(Faktúry!$G:$G,Faktúry!$F:$F,TržbyVýnosyFiriem!$A262,Faktúry!$B:$B,TržbyVýnosyFiriem!$N$2)</f>
        <v>164781.43000000002</v>
      </c>
      <c r="O262" s="2">
        <f>SUMIFS(Faktúry!$G:$G,Faktúry!$F:$F,TržbyVýnosyFiriem!$A262,Faktúry!$B:$B,TržbyVýnosyFiriem!$O$2)</f>
        <v>143993.00999999998</v>
      </c>
      <c r="P262" s="2">
        <f>SUMIFS(Faktúry!$G:$G,Faktúry!$F:$F,TržbyVýnosyFiriem!$A262,Faktúry!$B:$B,TržbyVýnosyFiriem!$P$2)</f>
        <v>0</v>
      </c>
      <c r="Q262" s="2">
        <f t="shared" si="35"/>
        <v>308774.44</v>
      </c>
      <c r="R262" s="1">
        <f t="shared" si="36"/>
        <v>0.61083458622817988</v>
      </c>
      <c r="S262" s="1">
        <f t="shared" si="37"/>
        <v>0.67907437667555903</v>
      </c>
      <c r="T262" s="12">
        <f t="shared" si="38"/>
        <v>0</v>
      </c>
      <c r="U262" s="18">
        <f t="shared" si="39"/>
        <v>0.44838484353741503</v>
      </c>
      <c r="V262" s="12" t="str">
        <f t="shared" si="40"/>
        <v>-</v>
      </c>
      <c r="W262" t="s">
        <v>5993</v>
      </c>
    </row>
    <row r="263" spans="1:23" x14ac:dyDescent="0.3">
      <c r="A263" s="4">
        <v>44155778</v>
      </c>
      <c r="B263" t="s">
        <v>5940</v>
      </c>
      <c r="C263" t="s">
        <v>5940</v>
      </c>
      <c r="D263" t="s">
        <v>5940</v>
      </c>
      <c r="E263">
        <v>207456</v>
      </c>
      <c r="F263">
        <v>345700</v>
      </c>
      <c r="G263">
        <v>172692</v>
      </c>
      <c r="H263">
        <v>152337</v>
      </c>
      <c r="I263">
        <v>182006</v>
      </c>
      <c r="J263" t="s">
        <v>5940</v>
      </c>
      <c r="K263" s="2">
        <f t="shared" si="33"/>
        <v>212038.2</v>
      </c>
      <c r="L263" s="2">
        <f t="shared" si="34"/>
        <v>182006</v>
      </c>
      <c r="M263" s="2">
        <f>SUMIFS(Faktúry!$G:$G,Faktúry!$F:$F,TržbyVýnosyFiriem!$A263,Faktúry!$B:$B,TržbyVýnosyFiriem!$M$2)</f>
        <v>1152</v>
      </c>
      <c r="N263" s="2">
        <f>SUMIFS(Faktúry!$G:$G,Faktúry!$F:$F,TržbyVýnosyFiriem!$A263,Faktúry!$B:$B,TržbyVýnosyFiriem!$N$2)</f>
        <v>1152</v>
      </c>
      <c r="O263" s="2">
        <f>SUMIFS(Faktúry!$G:$G,Faktúry!$F:$F,TržbyVýnosyFiriem!$A263,Faktúry!$B:$B,TržbyVýnosyFiriem!$O$2)</f>
        <v>1152</v>
      </c>
      <c r="P263" s="2">
        <f>SUMIFS(Faktúry!$G:$G,Faktúry!$F:$F,TržbyVýnosyFiriem!$A263,Faktúry!$B:$B,TržbyVýnosyFiriem!$P$2)</f>
        <v>0</v>
      </c>
      <c r="Q263" s="2">
        <f t="shared" si="35"/>
        <v>3456</v>
      </c>
      <c r="R263" s="1">
        <f t="shared" si="36"/>
        <v>1.6298949906196146E-2</v>
      </c>
      <c r="S263" s="1">
        <f t="shared" si="37"/>
        <v>1.8988384998296758E-2</v>
      </c>
      <c r="T263" s="12">
        <f t="shared" si="38"/>
        <v>7.5621812166446756E-3</v>
      </c>
      <c r="U263" s="12">
        <f t="shared" si="39"/>
        <v>6.3294616660989197E-3</v>
      </c>
      <c r="V263" s="12" t="str">
        <f t="shared" si="40"/>
        <v>-</v>
      </c>
    </row>
    <row r="264" spans="1:23" x14ac:dyDescent="0.3">
      <c r="A264" s="4">
        <v>44182236</v>
      </c>
      <c r="B264" t="s">
        <v>5940</v>
      </c>
      <c r="C264" t="s">
        <v>5940</v>
      </c>
      <c r="D264" t="s">
        <v>5940</v>
      </c>
      <c r="E264">
        <v>459272</v>
      </c>
      <c r="F264">
        <v>561878</v>
      </c>
      <c r="G264">
        <v>476831</v>
      </c>
      <c r="H264">
        <v>484757</v>
      </c>
      <c r="I264">
        <v>483292</v>
      </c>
      <c r="J264" t="s">
        <v>5940</v>
      </c>
      <c r="K264" s="2">
        <f t="shared" si="33"/>
        <v>493206</v>
      </c>
      <c r="L264" s="2">
        <f t="shared" si="34"/>
        <v>483292</v>
      </c>
      <c r="M264" s="2">
        <f>SUMIFS(Faktúry!$G:$G,Faktúry!$F:$F,TržbyVýnosyFiriem!$A264,Faktúry!$B:$B,TržbyVýnosyFiriem!$M$2)</f>
        <v>0</v>
      </c>
      <c r="N264" s="2">
        <f>SUMIFS(Faktúry!$G:$G,Faktúry!$F:$F,TržbyVýnosyFiriem!$A264,Faktúry!$B:$B,TržbyVýnosyFiriem!$N$2)</f>
        <v>4892.68</v>
      </c>
      <c r="O264" s="2">
        <f>SUMIFS(Faktúry!$G:$G,Faktúry!$F:$F,TržbyVýnosyFiriem!$A264,Faktúry!$B:$B,TržbyVýnosyFiriem!$O$2)</f>
        <v>0</v>
      </c>
      <c r="P264" s="2">
        <f>SUMIFS(Faktúry!$G:$G,Faktúry!$F:$F,TržbyVýnosyFiriem!$A264,Faktúry!$B:$B,TržbyVýnosyFiriem!$P$2)</f>
        <v>0</v>
      </c>
      <c r="Q264" s="2">
        <f t="shared" si="35"/>
        <v>4892.68</v>
      </c>
      <c r="R264" s="1">
        <f t="shared" si="36"/>
        <v>9.9201550670510903E-3</v>
      </c>
      <c r="S264" s="1">
        <f t="shared" si="37"/>
        <v>1.0123651953684316E-2</v>
      </c>
      <c r="T264" s="12">
        <f t="shared" si="38"/>
        <v>0</v>
      </c>
      <c r="U264" s="12">
        <f t="shared" si="39"/>
        <v>1.0123651953684316E-2</v>
      </c>
      <c r="V264" s="12" t="str">
        <f t="shared" si="40"/>
        <v>-</v>
      </c>
    </row>
    <row r="265" spans="1:23" x14ac:dyDescent="0.3">
      <c r="A265" s="4">
        <v>44187262</v>
      </c>
      <c r="B265" t="s">
        <v>5940</v>
      </c>
      <c r="C265">
        <v>117478</v>
      </c>
      <c r="D265">
        <v>183814</v>
      </c>
      <c r="E265">
        <v>275260</v>
      </c>
      <c r="F265">
        <v>126146</v>
      </c>
      <c r="G265">
        <v>169380</v>
      </c>
      <c r="H265" t="s">
        <v>5940</v>
      </c>
      <c r="I265" t="s">
        <v>5940</v>
      </c>
      <c r="J265" t="s">
        <v>5940</v>
      </c>
      <c r="K265" s="2">
        <f t="shared" si="33"/>
        <v>174415.6</v>
      </c>
      <c r="L265" s="2">
        <f t="shared" si="34"/>
        <v>169380</v>
      </c>
      <c r="M265" s="2">
        <f>SUMIFS(Faktúry!$G:$G,Faktúry!$F:$F,TržbyVýnosyFiriem!$A265,Faktúry!$B:$B,TržbyVýnosyFiriem!$M$2)</f>
        <v>0</v>
      </c>
      <c r="N265" s="2">
        <f>SUMIFS(Faktúry!$G:$G,Faktúry!$F:$F,TržbyVýnosyFiriem!$A265,Faktúry!$B:$B,TržbyVýnosyFiriem!$N$2)</f>
        <v>1800</v>
      </c>
      <c r="O265" s="2">
        <f>SUMIFS(Faktúry!$G:$G,Faktúry!$F:$F,TržbyVýnosyFiriem!$A265,Faktúry!$B:$B,TržbyVýnosyFiriem!$O$2)</f>
        <v>0</v>
      </c>
      <c r="P265" s="2">
        <f>SUMIFS(Faktúry!$G:$G,Faktúry!$F:$F,TržbyVýnosyFiriem!$A265,Faktúry!$B:$B,TržbyVýnosyFiriem!$P$2)</f>
        <v>0</v>
      </c>
      <c r="Q265" s="2">
        <f t="shared" si="35"/>
        <v>1800</v>
      </c>
      <c r="R265" s="1">
        <f t="shared" si="36"/>
        <v>1.0320177782262595E-2</v>
      </c>
      <c r="S265" s="1">
        <f t="shared" si="37"/>
        <v>1.0626992561105207E-2</v>
      </c>
      <c r="T265" s="12" t="str">
        <f t="shared" si="38"/>
        <v>-</v>
      </c>
      <c r="U265" s="12" t="str">
        <f t="shared" si="39"/>
        <v>-</v>
      </c>
      <c r="V265" s="12" t="str">
        <f t="shared" si="40"/>
        <v>-</v>
      </c>
    </row>
    <row r="266" spans="1:23" x14ac:dyDescent="0.3">
      <c r="A266" s="4">
        <v>44195591</v>
      </c>
      <c r="B266" t="s">
        <v>5940</v>
      </c>
      <c r="C266" t="s">
        <v>5940</v>
      </c>
      <c r="D266" t="s">
        <v>5940</v>
      </c>
      <c r="E266">
        <v>4402428</v>
      </c>
      <c r="F266">
        <v>6731805</v>
      </c>
      <c r="G266">
        <v>5084271</v>
      </c>
      <c r="H266">
        <v>4754613</v>
      </c>
      <c r="I266">
        <v>5918273</v>
      </c>
      <c r="J266" t="s">
        <v>5940</v>
      </c>
      <c r="K266" s="2">
        <f t="shared" si="33"/>
        <v>5378278</v>
      </c>
      <c r="L266" s="2">
        <f t="shared" si="34"/>
        <v>5084271</v>
      </c>
      <c r="M266" s="2">
        <f>SUMIFS(Faktúry!$G:$G,Faktúry!$F:$F,TržbyVýnosyFiriem!$A266,Faktúry!$B:$B,TržbyVýnosyFiriem!$M$2)</f>
        <v>0</v>
      </c>
      <c r="N266" s="2">
        <f>SUMIFS(Faktúry!$G:$G,Faktúry!$F:$F,TržbyVýnosyFiriem!$A266,Faktúry!$B:$B,TržbyVýnosyFiriem!$N$2)</f>
        <v>238.8</v>
      </c>
      <c r="O266" s="2">
        <f>SUMIFS(Faktúry!$G:$G,Faktúry!$F:$F,TržbyVýnosyFiriem!$A266,Faktúry!$B:$B,TržbyVýnosyFiriem!$O$2)</f>
        <v>12388.58</v>
      </c>
      <c r="P266" s="2">
        <f>SUMIFS(Faktúry!$G:$G,Faktúry!$F:$F,TržbyVýnosyFiriem!$A266,Faktúry!$B:$B,TržbyVýnosyFiriem!$P$2)</f>
        <v>3069.7799999999997</v>
      </c>
      <c r="Q266" s="2">
        <f t="shared" si="35"/>
        <v>15697.16</v>
      </c>
      <c r="R266" s="1">
        <f t="shared" si="36"/>
        <v>2.9186219083505911E-3</v>
      </c>
      <c r="S266" s="1">
        <f t="shared" si="37"/>
        <v>3.0873964035355314E-3</v>
      </c>
      <c r="T266" s="12">
        <f t="shared" si="38"/>
        <v>0</v>
      </c>
      <c r="U266" s="12">
        <f t="shared" si="39"/>
        <v>4.034960874565942E-5</v>
      </c>
      <c r="V266" s="12" t="str">
        <f t="shared" si="40"/>
        <v>-</v>
      </c>
    </row>
    <row r="267" spans="1:23" x14ac:dyDescent="0.3">
      <c r="A267" s="4">
        <v>44228660</v>
      </c>
      <c r="B267" t="s">
        <v>5940</v>
      </c>
      <c r="C267" t="s">
        <v>5940</v>
      </c>
      <c r="D267" t="s">
        <v>5940</v>
      </c>
      <c r="E267">
        <v>103210</v>
      </c>
      <c r="F267">
        <v>118397</v>
      </c>
      <c r="G267">
        <v>103960</v>
      </c>
      <c r="H267">
        <v>108271</v>
      </c>
      <c r="I267">
        <v>138734</v>
      </c>
      <c r="J267" t="s">
        <v>5940</v>
      </c>
      <c r="K267" s="2">
        <f t="shared" si="33"/>
        <v>114514.4</v>
      </c>
      <c r="L267" s="2">
        <f t="shared" si="34"/>
        <v>108271</v>
      </c>
      <c r="M267" s="2">
        <f>SUMIFS(Faktúry!$G:$G,Faktúry!$F:$F,TržbyVýnosyFiriem!$A267,Faktúry!$B:$B,TržbyVýnosyFiriem!$M$2)</f>
        <v>162</v>
      </c>
      <c r="N267" s="2">
        <f>SUMIFS(Faktúry!$G:$G,Faktúry!$F:$F,TržbyVýnosyFiriem!$A267,Faktúry!$B:$B,TržbyVýnosyFiriem!$N$2)</f>
        <v>0</v>
      </c>
      <c r="O267" s="2">
        <f>SUMIFS(Faktúry!$G:$G,Faktúry!$F:$F,TržbyVýnosyFiriem!$A267,Faktúry!$B:$B,TržbyVýnosyFiriem!$O$2)</f>
        <v>0</v>
      </c>
      <c r="P267" s="2">
        <f>SUMIFS(Faktúry!$G:$G,Faktúry!$F:$F,TržbyVýnosyFiriem!$A267,Faktúry!$B:$B,TržbyVýnosyFiriem!$P$2)</f>
        <v>0</v>
      </c>
      <c r="Q267" s="2">
        <f t="shared" si="35"/>
        <v>162</v>
      </c>
      <c r="R267" s="1">
        <f t="shared" si="36"/>
        <v>1.4146692468370791E-3</v>
      </c>
      <c r="S267" s="1">
        <f t="shared" si="37"/>
        <v>1.4962455320445918E-3</v>
      </c>
      <c r="T267" s="12">
        <f t="shared" si="38"/>
        <v>1.4962455320445918E-3</v>
      </c>
      <c r="U267" s="12">
        <f t="shared" si="39"/>
        <v>0</v>
      </c>
      <c r="V267" s="12" t="str">
        <f t="shared" si="40"/>
        <v>-</v>
      </c>
    </row>
    <row r="268" spans="1:23" x14ac:dyDescent="0.3">
      <c r="A268" s="4">
        <v>44230401</v>
      </c>
      <c r="B268" t="s">
        <v>5940</v>
      </c>
      <c r="C268" t="s">
        <v>5940</v>
      </c>
      <c r="D268" t="s">
        <v>5940</v>
      </c>
      <c r="E268">
        <v>50641</v>
      </c>
      <c r="F268">
        <v>63376</v>
      </c>
      <c r="G268">
        <v>42078</v>
      </c>
      <c r="H268">
        <v>79311</v>
      </c>
      <c r="I268">
        <v>85840</v>
      </c>
      <c r="J268" t="s">
        <v>5940</v>
      </c>
      <c r="K268" s="2">
        <f t="shared" si="33"/>
        <v>64249.2</v>
      </c>
      <c r="L268" s="2">
        <f t="shared" si="34"/>
        <v>63376</v>
      </c>
      <c r="M268" s="2">
        <f>SUMIFS(Faktúry!$G:$G,Faktúry!$F:$F,TržbyVýnosyFiriem!$A268,Faktúry!$B:$B,TržbyVýnosyFiriem!$M$2)</f>
        <v>0</v>
      </c>
      <c r="N268" s="2">
        <f>SUMIFS(Faktúry!$G:$G,Faktúry!$F:$F,TržbyVýnosyFiriem!$A268,Faktúry!$B:$B,TržbyVýnosyFiriem!$N$2)</f>
        <v>7428</v>
      </c>
      <c r="O268" s="2">
        <f>SUMIFS(Faktúry!$G:$G,Faktúry!$F:$F,TržbyVýnosyFiriem!$A268,Faktúry!$B:$B,TržbyVýnosyFiriem!$O$2)</f>
        <v>0</v>
      </c>
      <c r="P268" s="2">
        <f>SUMIFS(Faktúry!$G:$G,Faktúry!$F:$F,TržbyVýnosyFiriem!$A268,Faktúry!$B:$B,TržbyVýnosyFiriem!$P$2)</f>
        <v>0</v>
      </c>
      <c r="Q268" s="2">
        <f t="shared" si="35"/>
        <v>7428</v>
      </c>
      <c r="R268" s="1">
        <f t="shared" si="36"/>
        <v>0.11561233447264714</v>
      </c>
      <c r="S268" s="1">
        <f t="shared" si="37"/>
        <v>0.11720525119919212</v>
      </c>
      <c r="T268" s="12">
        <f t="shared" si="38"/>
        <v>0</v>
      </c>
      <c r="U268" s="12">
        <f t="shared" si="39"/>
        <v>8.6533084808946878E-2</v>
      </c>
      <c r="V268" s="12" t="str">
        <f t="shared" si="40"/>
        <v>-</v>
      </c>
    </row>
    <row r="269" spans="1:23" x14ac:dyDescent="0.3">
      <c r="A269" s="4">
        <v>44258771</v>
      </c>
      <c r="B269" t="s">
        <v>5940</v>
      </c>
      <c r="C269" t="s">
        <v>5940</v>
      </c>
      <c r="D269" t="s">
        <v>5940</v>
      </c>
      <c r="E269">
        <v>170537</v>
      </c>
      <c r="F269">
        <v>201611</v>
      </c>
      <c r="G269">
        <v>250580</v>
      </c>
      <c r="H269">
        <v>249012</v>
      </c>
      <c r="I269">
        <v>181244</v>
      </c>
      <c r="J269" t="s">
        <v>5940</v>
      </c>
      <c r="K269" s="2">
        <f t="shared" si="33"/>
        <v>210596.8</v>
      </c>
      <c r="L269" s="2">
        <f t="shared" si="34"/>
        <v>201611</v>
      </c>
      <c r="M269" s="2">
        <f>SUMIFS(Faktúry!$G:$G,Faktúry!$F:$F,TržbyVýnosyFiriem!$A269,Faktúry!$B:$B,TržbyVýnosyFiriem!$M$2)</f>
        <v>0</v>
      </c>
      <c r="N269" s="2">
        <f>SUMIFS(Faktúry!$G:$G,Faktúry!$F:$F,TržbyVýnosyFiriem!$A269,Faktúry!$B:$B,TržbyVýnosyFiriem!$N$2)</f>
        <v>0</v>
      </c>
      <c r="O269" s="2">
        <f>SUMIFS(Faktúry!$G:$G,Faktúry!$F:$F,TržbyVýnosyFiriem!$A269,Faktúry!$B:$B,TržbyVýnosyFiriem!$O$2)</f>
        <v>0</v>
      </c>
      <c r="P269" s="2">
        <f>SUMIFS(Faktúry!$G:$G,Faktúry!$F:$F,TržbyVýnosyFiriem!$A269,Faktúry!$B:$B,TržbyVýnosyFiriem!$P$2)</f>
        <v>620.4</v>
      </c>
      <c r="Q269" s="2">
        <f t="shared" si="35"/>
        <v>620.4</v>
      </c>
      <c r="R269" s="1">
        <f t="shared" si="36"/>
        <v>2.9459137080905312E-3</v>
      </c>
      <c r="S269" s="1">
        <f t="shared" si="37"/>
        <v>3.0772130488911816E-3</v>
      </c>
      <c r="T269" s="12">
        <f t="shared" si="38"/>
        <v>0</v>
      </c>
      <c r="U269" s="12">
        <f t="shared" si="39"/>
        <v>0</v>
      </c>
      <c r="V269" s="12" t="str">
        <f t="shared" si="40"/>
        <v>-</v>
      </c>
    </row>
    <row r="270" spans="1:23" x14ac:dyDescent="0.3">
      <c r="A270" s="10">
        <v>44291809</v>
      </c>
      <c r="B270" t="s">
        <v>5940</v>
      </c>
      <c r="C270" t="s">
        <v>5940</v>
      </c>
      <c r="D270" t="s">
        <v>5940</v>
      </c>
      <c r="E270">
        <v>181706596</v>
      </c>
      <c r="F270">
        <v>276314228</v>
      </c>
      <c r="G270">
        <v>210000467</v>
      </c>
      <c r="H270">
        <v>201000883</v>
      </c>
      <c r="I270">
        <v>148482964</v>
      </c>
      <c r="J270" t="s">
        <v>5940</v>
      </c>
      <c r="K270" s="2">
        <f t="shared" si="33"/>
        <v>203501027.59999999</v>
      </c>
      <c r="L270" s="2">
        <f t="shared" si="34"/>
        <v>201000883</v>
      </c>
      <c r="M270" s="2">
        <f>SUMIFS(Faktúry!$G:$G,Faktúry!$F:$F,TržbyVýnosyFiriem!$A270,Faktúry!$B:$B,TržbyVýnosyFiriem!$M$2)</f>
        <v>3749.7699999999995</v>
      </c>
      <c r="N270" s="17">
        <f>SUMIFS(Faktúry!$G:$G,Faktúry!$F:$F,TržbyVýnosyFiriem!$A270,Faktúry!$B:$B,TržbyVýnosyFiriem!$N$2)</f>
        <v>-1941.8400000000001</v>
      </c>
      <c r="O270" s="2">
        <f>SUMIFS(Faktúry!$G:$G,Faktúry!$F:$F,TržbyVýnosyFiriem!$A270,Faktúry!$B:$B,TržbyVýnosyFiriem!$O$2)</f>
        <v>0</v>
      </c>
      <c r="P270" s="2">
        <f>SUMIFS(Faktúry!$G:$G,Faktúry!$F:$F,TržbyVýnosyFiriem!$A270,Faktúry!$B:$B,TržbyVýnosyFiriem!$P$2)</f>
        <v>0</v>
      </c>
      <c r="Q270" s="2">
        <f t="shared" si="35"/>
        <v>1807.9299999999994</v>
      </c>
      <c r="R270" s="1">
        <f t="shared" si="36"/>
        <v>8.8841320425843369E-6</v>
      </c>
      <c r="S270" s="1">
        <f t="shared" si="37"/>
        <v>8.9946371031613791E-6</v>
      </c>
      <c r="T270" s="12">
        <f t="shared" si="38"/>
        <v>1.8655490185085404E-5</v>
      </c>
      <c r="U270" s="12">
        <f t="shared" si="39"/>
        <v>-1.3077863935959685E-5</v>
      </c>
      <c r="V270" s="12" t="str">
        <f t="shared" si="40"/>
        <v>-</v>
      </c>
      <c r="W270" t="s">
        <v>5966</v>
      </c>
    </row>
    <row r="271" spans="1:23" x14ac:dyDescent="0.3">
      <c r="A271" s="13">
        <v>44311656</v>
      </c>
      <c r="B271" t="s">
        <v>5940</v>
      </c>
      <c r="C271" t="s">
        <v>5940</v>
      </c>
      <c r="D271" t="s">
        <v>5940</v>
      </c>
      <c r="E271">
        <v>50917</v>
      </c>
      <c r="H271" s="25"/>
      <c r="J271" t="s">
        <v>5940</v>
      </c>
      <c r="K271" s="2">
        <f t="shared" si="33"/>
        <v>50917</v>
      </c>
      <c r="L271" s="2">
        <f t="shared" si="34"/>
        <v>50917</v>
      </c>
      <c r="M271" s="24">
        <f>SUMIFS(Faktúry!$G:$G,Faktúry!$F:$F,TržbyVýnosyFiriem!$A271,Faktúry!$B:$B,TržbyVýnosyFiriem!$M$2)</f>
        <v>61464</v>
      </c>
      <c r="N271" s="2">
        <f>SUMIFS(Faktúry!$G:$G,Faktúry!$F:$F,TržbyVýnosyFiriem!$A271,Faktúry!$B:$B,TržbyVýnosyFiriem!$N$2)</f>
        <v>0</v>
      </c>
      <c r="O271" s="2">
        <f>SUMIFS(Faktúry!$G:$G,Faktúry!$F:$F,TržbyVýnosyFiriem!$A271,Faktúry!$B:$B,TržbyVýnosyFiriem!$O$2)</f>
        <v>17707.2</v>
      </c>
      <c r="P271" s="2">
        <f>SUMIFS(Faktúry!$G:$G,Faktúry!$F:$F,TržbyVýnosyFiriem!$A271,Faktúry!$B:$B,TržbyVýnosyFiriem!$P$2)</f>
        <v>0</v>
      </c>
      <c r="Q271" s="2">
        <f t="shared" si="35"/>
        <v>79171.199999999997</v>
      </c>
      <c r="R271" s="1">
        <f t="shared" si="36"/>
        <v>1.5549070055187855</v>
      </c>
      <c r="S271" s="1">
        <f t="shared" si="37"/>
        <v>1.5549070055187855</v>
      </c>
      <c r="T271" s="12" t="str">
        <f t="shared" si="38"/>
        <v>-</v>
      </c>
      <c r="U271" s="12" t="str">
        <f t="shared" si="39"/>
        <v>-</v>
      </c>
      <c r="V271" s="12" t="str">
        <f t="shared" si="40"/>
        <v>-</v>
      </c>
      <c r="W271" t="s">
        <v>5990</v>
      </c>
    </row>
    <row r="272" spans="1:23" x14ac:dyDescent="0.3">
      <c r="A272" s="4">
        <v>44327030</v>
      </c>
      <c r="B272" t="s">
        <v>5940</v>
      </c>
      <c r="C272" t="s">
        <v>5940</v>
      </c>
      <c r="D272" t="s">
        <v>5940</v>
      </c>
      <c r="E272">
        <v>1102000</v>
      </c>
      <c r="F272">
        <v>1316409</v>
      </c>
      <c r="G272">
        <v>1030657</v>
      </c>
      <c r="H272">
        <v>1045837</v>
      </c>
      <c r="I272">
        <v>1161429</v>
      </c>
      <c r="J272" t="s">
        <v>5940</v>
      </c>
      <c r="K272" s="2">
        <f t="shared" si="33"/>
        <v>1131266.3999999999</v>
      </c>
      <c r="L272" s="2">
        <f t="shared" si="34"/>
        <v>1102000</v>
      </c>
      <c r="M272" s="2">
        <f>SUMIFS(Faktúry!$G:$G,Faktúry!$F:$F,TržbyVýnosyFiriem!$A272,Faktúry!$B:$B,TržbyVýnosyFiriem!$M$2)</f>
        <v>0</v>
      </c>
      <c r="N272" s="2">
        <f>SUMIFS(Faktúry!$G:$G,Faktúry!$F:$F,TržbyVýnosyFiriem!$A272,Faktúry!$B:$B,TržbyVýnosyFiriem!$N$2)</f>
        <v>4308</v>
      </c>
      <c r="O272" s="2">
        <f>SUMIFS(Faktúry!$G:$G,Faktúry!$F:$F,TržbyVýnosyFiriem!$A272,Faktúry!$B:$B,TržbyVýnosyFiriem!$O$2)</f>
        <v>0</v>
      </c>
      <c r="P272" s="2">
        <f>SUMIFS(Faktúry!$G:$G,Faktúry!$F:$F,TržbyVýnosyFiriem!$A272,Faktúry!$B:$B,TržbyVýnosyFiriem!$P$2)</f>
        <v>0</v>
      </c>
      <c r="Q272" s="2">
        <f t="shared" si="35"/>
        <v>4308</v>
      </c>
      <c r="R272" s="1">
        <f t="shared" si="36"/>
        <v>3.8081215883367528E-3</v>
      </c>
      <c r="S272" s="1">
        <f t="shared" si="37"/>
        <v>3.9092558983666063E-3</v>
      </c>
      <c r="T272" s="12">
        <f t="shared" si="38"/>
        <v>0</v>
      </c>
      <c r="U272" s="12">
        <f t="shared" si="39"/>
        <v>3.7092237235336815E-3</v>
      </c>
      <c r="V272" s="12" t="str">
        <f t="shared" si="40"/>
        <v>-</v>
      </c>
    </row>
    <row r="273" spans="1:23" x14ac:dyDescent="0.3">
      <c r="A273" s="4">
        <v>44378955</v>
      </c>
      <c r="B273" t="s">
        <v>5940</v>
      </c>
      <c r="C273" t="s">
        <v>5940</v>
      </c>
      <c r="D273" t="s">
        <v>5940</v>
      </c>
      <c r="E273">
        <v>97357</v>
      </c>
      <c r="F273">
        <v>116276</v>
      </c>
      <c r="G273">
        <v>89642</v>
      </c>
      <c r="H273">
        <v>112025</v>
      </c>
      <c r="I273">
        <v>175936</v>
      </c>
      <c r="J273" t="s">
        <v>5940</v>
      </c>
      <c r="K273" s="2">
        <f t="shared" si="33"/>
        <v>118247.2</v>
      </c>
      <c r="L273" s="2">
        <f t="shared" si="34"/>
        <v>112025</v>
      </c>
      <c r="M273" s="2">
        <f>SUMIFS(Faktúry!$G:$G,Faktúry!$F:$F,TržbyVýnosyFiriem!$A273,Faktúry!$B:$B,TržbyVýnosyFiriem!$M$2)</f>
        <v>0</v>
      </c>
      <c r="N273" s="2">
        <f>SUMIFS(Faktúry!$G:$G,Faktúry!$F:$F,TržbyVýnosyFiriem!$A273,Faktúry!$B:$B,TržbyVýnosyFiriem!$N$2)</f>
        <v>0</v>
      </c>
      <c r="O273" s="2">
        <f>SUMIFS(Faktúry!$G:$G,Faktúry!$F:$F,TržbyVýnosyFiriem!$A273,Faktúry!$B:$B,TržbyVýnosyFiriem!$O$2)</f>
        <v>5940</v>
      </c>
      <c r="P273" s="2">
        <f>SUMIFS(Faktúry!$G:$G,Faktúry!$F:$F,TržbyVýnosyFiriem!$A273,Faktúry!$B:$B,TržbyVýnosyFiriem!$P$2)</f>
        <v>0</v>
      </c>
      <c r="Q273" s="2">
        <f t="shared" si="35"/>
        <v>5940</v>
      </c>
      <c r="R273" s="1">
        <f t="shared" si="36"/>
        <v>5.0233747606708658E-2</v>
      </c>
      <c r="S273" s="1">
        <f t="shared" si="37"/>
        <v>5.3023878598527113E-2</v>
      </c>
      <c r="T273" s="12">
        <f t="shared" si="38"/>
        <v>0</v>
      </c>
      <c r="U273" s="12">
        <f t="shared" si="39"/>
        <v>0</v>
      </c>
      <c r="V273" s="12" t="str">
        <f t="shared" si="40"/>
        <v>-</v>
      </c>
    </row>
    <row r="274" spans="1:23" x14ac:dyDescent="0.3">
      <c r="A274" s="13">
        <v>44385676</v>
      </c>
      <c r="B274" t="s">
        <v>5940</v>
      </c>
      <c r="C274" t="s">
        <v>5940</v>
      </c>
      <c r="D274" t="s">
        <v>5940</v>
      </c>
      <c r="E274">
        <v>82983</v>
      </c>
      <c r="F274">
        <v>87097</v>
      </c>
      <c r="G274">
        <v>30615</v>
      </c>
      <c r="H274" s="25">
        <v>1956</v>
      </c>
      <c r="I274">
        <v>52927</v>
      </c>
      <c r="J274" t="s">
        <v>5940</v>
      </c>
      <c r="K274" s="2">
        <f t="shared" si="33"/>
        <v>51115.6</v>
      </c>
      <c r="L274" s="2">
        <f t="shared" si="34"/>
        <v>52927</v>
      </c>
      <c r="M274" s="24">
        <f>SUMIFS(Faktúry!$G:$G,Faktúry!$F:$F,TržbyVýnosyFiriem!$A274,Faktúry!$B:$B,TržbyVýnosyFiriem!$M$2)</f>
        <v>6742.6</v>
      </c>
      <c r="N274" s="2">
        <f>SUMIFS(Faktúry!$G:$G,Faktúry!$F:$F,TržbyVýnosyFiriem!$A274,Faktúry!$B:$B,TržbyVýnosyFiriem!$N$2)</f>
        <v>9504</v>
      </c>
      <c r="O274" s="2">
        <f>SUMIFS(Faktúry!$G:$G,Faktúry!$F:$F,TržbyVýnosyFiriem!$A274,Faktúry!$B:$B,TržbyVýnosyFiriem!$O$2)</f>
        <v>1080</v>
      </c>
      <c r="P274" s="2">
        <f>SUMIFS(Faktúry!$G:$G,Faktúry!$F:$F,TržbyVýnosyFiriem!$A274,Faktúry!$B:$B,TržbyVýnosyFiriem!$P$2)</f>
        <v>0</v>
      </c>
      <c r="Q274" s="2">
        <f t="shared" si="35"/>
        <v>17326.599999999999</v>
      </c>
      <c r="R274" s="1">
        <f t="shared" si="36"/>
        <v>0.3389689253378616</v>
      </c>
      <c r="S274" s="1">
        <f t="shared" si="37"/>
        <v>0.32736788406673339</v>
      </c>
      <c r="T274" s="26">
        <f t="shared" si="38"/>
        <v>3.4471370143149285</v>
      </c>
      <c r="U274" s="12">
        <f t="shared" si="39"/>
        <v>0.17956808434258506</v>
      </c>
      <c r="V274" s="12" t="str">
        <f t="shared" si="40"/>
        <v>-</v>
      </c>
      <c r="W274" t="s">
        <v>5958</v>
      </c>
    </row>
    <row r="275" spans="1:23" x14ac:dyDescent="0.3">
      <c r="A275" s="4">
        <v>44387598</v>
      </c>
      <c r="B275" t="s">
        <v>5940</v>
      </c>
      <c r="C275" t="s">
        <v>5940</v>
      </c>
      <c r="D275" t="s">
        <v>5940</v>
      </c>
      <c r="E275" t="s">
        <v>5940</v>
      </c>
      <c r="F275">
        <v>1981350</v>
      </c>
      <c r="G275">
        <v>1763265</v>
      </c>
      <c r="H275">
        <v>1564944</v>
      </c>
      <c r="I275">
        <v>1751253</v>
      </c>
      <c r="J275">
        <v>1736415</v>
      </c>
      <c r="K275" s="2">
        <f t="shared" si="33"/>
        <v>1759445.4</v>
      </c>
      <c r="L275" s="2">
        <f t="shared" si="34"/>
        <v>1757259</v>
      </c>
      <c r="M275" s="2">
        <f>SUMIFS(Faktúry!$G:$G,Faktúry!$F:$F,TržbyVýnosyFiriem!$A275,Faktúry!$B:$B,TržbyVýnosyFiriem!$M$2)</f>
        <v>17264.59</v>
      </c>
      <c r="N275" s="2">
        <f>SUMIFS(Faktúry!$G:$G,Faktúry!$F:$F,TržbyVýnosyFiriem!$A275,Faktúry!$B:$B,TržbyVýnosyFiriem!$N$2)</f>
        <v>18597.39</v>
      </c>
      <c r="O275" s="2">
        <f>SUMIFS(Faktúry!$G:$G,Faktúry!$F:$F,TržbyVýnosyFiriem!$A275,Faktúry!$B:$B,TržbyVýnosyFiriem!$O$2)</f>
        <v>15558.260000000002</v>
      </c>
      <c r="P275" s="2">
        <f>SUMIFS(Faktúry!$G:$G,Faktúry!$F:$F,TržbyVýnosyFiriem!$A275,Faktúry!$B:$B,TržbyVýnosyFiriem!$P$2)</f>
        <v>0</v>
      </c>
      <c r="Q275" s="2">
        <f t="shared" si="35"/>
        <v>51420.24</v>
      </c>
      <c r="R275" s="1">
        <f t="shared" si="36"/>
        <v>2.9225254730837341E-2</v>
      </c>
      <c r="S275" s="1">
        <f t="shared" si="37"/>
        <v>2.9261617097991816E-2</v>
      </c>
      <c r="T275" s="12">
        <f t="shared" si="38"/>
        <v>1.103208165915202E-2</v>
      </c>
      <c r="U275" s="12">
        <f t="shared" si="39"/>
        <v>1.061947645485832E-2</v>
      </c>
      <c r="V275" s="12">
        <f t="shared" si="40"/>
        <v>8.9599894034548197E-3</v>
      </c>
    </row>
    <row r="276" spans="1:23" x14ac:dyDescent="0.3">
      <c r="A276" s="4">
        <v>44412223</v>
      </c>
      <c r="B276" t="s">
        <v>5940</v>
      </c>
      <c r="C276" t="s">
        <v>5940</v>
      </c>
      <c r="D276" t="s">
        <v>5940</v>
      </c>
      <c r="E276">
        <v>1566366</v>
      </c>
      <c r="F276">
        <v>1981532</v>
      </c>
      <c r="G276">
        <v>1489060</v>
      </c>
      <c r="H276">
        <v>2149094</v>
      </c>
      <c r="I276">
        <v>4426676</v>
      </c>
      <c r="J276" t="s">
        <v>5940</v>
      </c>
      <c r="K276" s="2">
        <f t="shared" si="33"/>
        <v>2322545.6</v>
      </c>
      <c r="L276" s="2">
        <f t="shared" si="34"/>
        <v>1981532</v>
      </c>
      <c r="M276" s="2">
        <f>SUMIFS(Faktúry!$G:$G,Faktúry!$F:$F,TržbyVýnosyFiriem!$A276,Faktúry!$B:$B,TržbyVýnosyFiriem!$M$2)</f>
        <v>12886.18</v>
      </c>
      <c r="N276" s="2">
        <f>SUMIFS(Faktúry!$G:$G,Faktúry!$F:$F,TržbyVýnosyFiriem!$A276,Faktúry!$B:$B,TržbyVýnosyFiriem!$N$2)</f>
        <v>699.59999999999991</v>
      </c>
      <c r="O276" s="2">
        <f>SUMIFS(Faktúry!$G:$G,Faktúry!$F:$F,TržbyVýnosyFiriem!$A276,Faktúry!$B:$B,TržbyVýnosyFiriem!$O$2)</f>
        <v>2472</v>
      </c>
      <c r="P276" s="2">
        <f>SUMIFS(Faktúry!$G:$G,Faktúry!$F:$F,TržbyVýnosyFiriem!$A276,Faktúry!$B:$B,TržbyVýnosyFiriem!$P$2)</f>
        <v>0</v>
      </c>
      <c r="Q276" s="2">
        <f t="shared" si="35"/>
        <v>16057.78</v>
      </c>
      <c r="R276" s="1">
        <f t="shared" si="36"/>
        <v>6.913870711515847E-3</v>
      </c>
      <c r="S276" s="1">
        <f t="shared" si="37"/>
        <v>8.1037197481544591E-3</v>
      </c>
      <c r="T276" s="12">
        <f t="shared" si="38"/>
        <v>5.9960988211776685E-3</v>
      </c>
      <c r="U276" s="12">
        <f t="shared" si="39"/>
        <v>1.5804183545396137E-4</v>
      </c>
      <c r="V276" s="12" t="str">
        <f t="shared" si="40"/>
        <v>-</v>
      </c>
    </row>
    <row r="277" spans="1:23" x14ac:dyDescent="0.3">
      <c r="A277" s="4">
        <v>44413467</v>
      </c>
      <c r="B277" t="s">
        <v>5940</v>
      </c>
      <c r="C277" t="s">
        <v>5940</v>
      </c>
      <c r="D277" t="s">
        <v>5940</v>
      </c>
      <c r="E277">
        <v>6414721</v>
      </c>
      <c r="F277">
        <v>7164449</v>
      </c>
      <c r="G277">
        <v>8124164</v>
      </c>
      <c r="H277">
        <v>11312256</v>
      </c>
      <c r="I277">
        <v>12088849</v>
      </c>
      <c r="J277" t="s">
        <v>5940</v>
      </c>
      <c r="K277" s="2">
        <f t="shared" si="33"/>
        <v>9020887.8000000007</v>
      </c>
      <c r="L277" s="2">
        <f t="shared" si="34"/>
        <v>8124164</v>
      </c>
      <c r="M277" s="2">
        <f>SUMIFS(Faktúry!$G:$G,Faktúry!$F:$F,TržbyVýnosyFiriem!$A277,Faktúry!$B:$B,TržbyVýnosyFiriem!$M$2)</f>
        <v>7611.2999999999993</v>
      </c>
      <c r="N277" s="2">
        <f>SUMIFS(Faktúry!$G:$G,Faktúry!$F:$F,TržbyVýnosyFiriem!$A277,Faktúry!$B:$B,TržbyVýnosyFiriem!$N$2)</f>
        <v>12253.2</v>
      </c>
      <c r="O277" s="2">
        <f>SUMIFS(Faktúry!$G:$G,Faktúry!$F:$F,TržbyVýnosyFiriem!$A277,Faktúry!$B:$B,TržbyVýnosyFiriem!$O$2)</f>
        <v>9040.7999999999993</v>
      </c>
      <c r="P277" s="2">
        <f>SUMIFS(Faktúry!$G:$G,Faktúry!$F:$F,TržbyVýnosyFiriem!$A277,Faktúry!$B:$B,TržbyVýnosyFiriem!$P$2)</f>
        <v>0</v>
      </c>
      <c r="Q277" s="2">
        <f t="shared" si="35"/>
        <v>28905.3</v>
      </c>
      <c r="R277" s="1">
        <f t="shared" si="36"/>
        <v>3.2042633320414422E-3</v>
      </c>
      <c r="S277" s="1">
        <f t="shared" si="37"/>
        <v>3.5579414694238078E-3</v>
      </c>
      <c r="T277" s="12">
        <f t="shared" si="38"/>
        <v>6.7283661190128648E-4</v>
      </c>
      <c r="U277" s="12">
        <f t="shared" si="39"/>
        <v>1.0135952562564062E-3</v>
      </c>
      <c r="V277" s="12" t="str">
        <f t="shared" si="40"/>
        <v>-</v>
      </c>
    </row>
    <row r="278" spans="1:23" x14ac:dyDescent="0.3">
      <c r="A278" s="4">
        <v>44420641</v>
      </c>
      <c r="B278" t="s">
        <v>5940</v>
      </c>
      <c r="C278" t="s">
        <v>5940</v>
      </c>
      <c r="D278" t="s">
        <v>5940</v>
      </c>
      <c r="E278">
        <v>2305167</v>
      </c>
      <c r="F278">
        <v>1907190</v>
      </c>
      <c r="G278">
        <v>2008923</v>
      </c>
      <c r="H278">
        <v>2104361</v>
      </c>
      <c r="I278">
        <v>2401588</v>
      </c>
      <c r="J278" t="s">
        <v>5940</v>
      </c>
      <c r="K278" s="2">
        <f t="shared" si="33"/>
        <v>2145445.7999999998</v>
      </c>
      <c r="L278" s="2">
        <f t="shared" si="34"/>
        <v>2104361</v>
      </c>
      <c r="M278" s="2">
        <f>SUMIFS(Faktúry!$G:$G,Faktúry!$F:$F,TržbyVýnosyFiriem!$A278,Faktúry!$B:$B,TržbyVýnosyFiriem!$M$2)</f>
        <v>0</v>
      </c>
      <c r="N278" s="2">
        <f>SUMIFS(Faktúry!$G:$G,Faktúry!$F:$F,TržbyVýnosyFiriem!$A278,Faktúry!$B:$B,TržbyVýnosyFiriem!$N$2)</f>
        <v>0</v>
      </c>
      <c r="O278" s="2">
        <f>SUMIFS(Faktúry!$G:$G,Faktúry!$F:$F,TržbyVýnosyFiriem!$A278,Faktúry!$B:$B,TržbyVýnosyFiriem!$O$2)</f>
        <v>0</v>
      </c>
      <c r="P278" s="2">
        <f>SUMIFS(Faktúry!$G:$G,Faktúry!$F:$F,TržbyVýnosyFiriem!$A278,Faktúry!$B:$B,TržbyVýnosyFiriem!$P$2)</f>
        <v>11760</v>
      </c>
      <c r="Q278" s="2">
        <f t="shared" si="35"/>
        <v>11760</v>
      </c>
      <c r="R278" s="1">
        <f t="shared" si="36"/>
        <v>5.4813782757877176E-3</v>
      </c>
      <c r="S278" s="1">
        <f t="shared" si="37"/>
        <v>5.5883947668674723E-3</v>
      </c>
      <c r="T278" s="12">
        <f t="shared" si="38"/>
        <v>0</v>
      </c>
      <c r="U278" s="12">
        <f t="shared" si="39"/>
        <v>0</v>
      </c>
      <c r="V278" s="12" t="str">
        <f t="shared" si="40"/>
        <v>-</v>
      </c>
    </row>
    <row r="279" spans="1:23" x14ac:dyDescent="0.3">
      <c r="A279" s="13">
        <v>44535031</v>
      </c>
      <c r="B279" t="s">
        <v>5940</v>
      </c>
      <c r="C279" t="s">
        <v>5940</v>
      </c>
      <c r="D279" t="s">
        <v>5940</v>
      </c>
      <c r="E279">
        <v>7005</v>
      </c>
      <c r="F279">
        <v>1065977</v>
      </c>
      <c r="G279">
        <v>1887618</v>
      </c>
      <c r="H279">
        <v>1393444</v>
      </c>
      <c r="I279">
        <v>2504207</v>
      </c>
      <c r="J279" t="s">
        <v>5940</v>
      </c>
      <c r="K279" s="2">
        <f t="shared" si="33"/>
        <v>1371650.2</v>
      </c>
      <c r="L279" s="2">
        <f t="shared" si="34"/>
        <v>1393444</v>
      </c>
      <c r="M279" s="2">
        <f>SUMIFS(Faktúry!$G:$G,Faktúry!$F:$F,TržbyVýnosyFiriem!$A279,Faktúry!$B:$B,TržbyVýnosyFiriem!$M$2)</f>
        <v>311637.15999999997</v>
      </c>
      <c r="N279" s="2">
        <f>SUMIFS(Faktúry!$G:$G,Faktúry!$F:$F,TržbyVýnosyFiriem!$A279,Faktúry!$B:$B,TržbyVýnosyFiriem!$N$2)</f>
        <v>762681.73</v>
      </c>
      <c r="O279" s="2">
        <f>SUMIFS(Faktúry!$G:$G,Faktúry!$F:$F,TržbyVýnosyFiriem!$A279,Faktúry!$B:$B,TržbyVýnosyFiriem!$O$2)</f>
        <v>136768.77000000002</v>
      </c>
      <c r="P279" s="2">
        <f>SUMIFS(Faktúry!$G:$G,Faktúry!$F:$F,TržbyVýnosyFiriem!$A279,Faktúry!$B:$B,TržbyVýnosyFiriem!$P$2)</f>
        <v>0</v>
      </c>
      <c r="Q279" s="2">
        <f t="shared" si="35"/>
        <v>1211087.6599999999</v>
      </c>
      <c r="R279" s="1">
        <f t="shared" si="36"/>
        <v>0.88294206496670946</v>
      </c>
      <c r="S279" s="1">
        <f t="shared" si="37"/>
        <v>0.86913263826892218</v>
      </c>
      <c r="T279" s="18">
        <f t="shared" si="38"/>
        <v>0.22364527027996817</v>
      </c>
      <c r="U279" s="18">
        <f t="shared" si="39"/>
        <v>0.30456017813223907</v>
      </c>
      <c r="V279" s="12" t="str">
        <f t="shared" si="40"/>
        <v>-</v>
      </c>
      <c r="W279" t="s">
        <v>5971</v>
      </c>
    </row>
    <row r="280" spans="1:23" x14ac:dyDescent="0.3">
      <c r="A280" s="4">
        <v>44549318</v>
      </c>
      <c r="B280" t="s">
        <v>5940</v>
      </c>
      <c r="C280" t="s">
        <v>5940</v>
      </c>
      <c r="D280" t="s">
        <v>5940</v>
      </c>
      <c r="E280">
        <v>1302843</v>
      </c>
      <c r="F280">
        <v>974805</v>
      </c>
      <c r="G280">
        <v>1643719</v>
      </c>
      <c r="H280">
        <v>769877</v>
      </c>
      <c r="I280">
        <v>896953</v>
      </c>
      <c r="J280" t="s">
        <v>5940</v>
      </c>
      <c r="K280" s="2">
        <f t="shared" si="33"/>
        <v>1117639.3999999999</v>
      </c>
      <c r="L280" s="2">
        <f t="shared" si="34"/>
        <v>974805</v>
      </c>
      <c r="M280" s="2">
        <f>SUMIFS(Faktúry!$G:$G,Faktúry!$F:$F,TržbyVýnosyFiriem!$A280,Faktúry!$B:$B,TržbyVýnosyFiriem!$M$2)</f>
        <v>4518</v>
      </c>
      <c r="N280" s="2">
        <f>SUMIFS(Faktúry!$G:$G,Faktúry!$F:$F,TržbyVýnosyFiriem!$A280,Faktúry!$B:$B,TržbyVýnosyFiriem!$N$2)</f>
        <v>2340</v>
      </c>
      <c r="O280" s="2">
        <f>SUMIFS(Faktúry!$G:$G,Faktúry!$F:$F,TržbyVýnosyFiriem!$A280,Faktúry!$B:$B,TržbyVýnosyFiriem!$O$2)</f>
        <v>15251.92</v>
      </c>
      <c r="P280" s="2">
        <f>SUMIFS(Faktúry!$G:$G,Faktúry!$F:$F,TržbyVýnosyFiriem!$A280,Faktúry!$B:$B,TržbyVýnosyFiriem!$P$2)</f>
        <v>0</v>
      </c>
      <c r="Q280" s="2">
        <f t="shared" si="35"/>
        <v>22109.919999999998</v>
      </c>
      <c r="R280" s="1">
        <f t="shared" si="36"/>
        <v>1.9782695563524334E-2</v>
      </c>
      <c r="S280" s="1">
        <f t="shared" si="37"/>
        <v>2.2681377301101244E-2</v>
      </c>
      <c r="T280" s="12">
        <f t="shared" si="38"/>
        <v>5.8684698984383223E-3</v>
      </c>
      <c r="U280" s="12">
        <f t="shared" si="39"/>
        <v>2.6088323468453755E-3</v>
      </c>
      <c r="V280" s="12" t="str">
        <f t="shared" si="40"/>
        <v>-</v>
      </c>
    </row>
    <row r="281" spans="1:23" x14ac:dyDescent="0.3">
      <c r="A281" s="4">
        <v>44605790</v>
      </c>
      <c r="B281" t="s">
        <v>5940</v>
      </c>
      <c r="C281" t="s">
        <v>5940</v>
      </c>
      <c r="D281" t="s">
        <v>5940</v>
      </c>
      <c r="E281">
        <v>164395</v>
      </c>
      <c r="F281">
        <v>160471</v>
      </c>
      <c r="G281">
        <v>70669</v>
      </c>
      <c r="H281">
        <v>145706</v>
      </c>
      <c r="I281">
        <v>195428</v>
      </c>
      <c r="J281" t="s">
        <v>5940</v>
      </c>
      <c r="K281" s="2">
        <f t="shared" si="33"/>
        <v>147333.79999999999</v>
      </c>
      <c r="L281" s="2">
        <f t="shared" si="34"/>
        <v>160471</v>
      </c>
      <c r="M281" s="2">
        <f>SUMIFS(Faktúry!$G:$G,Faktúry!$F:$F,TržbyVýnosyFiriem!$A281,Faktúry!$B:$B,TržbyVýnosyFiriem!$M$2)</f>
        <v>0</v>
      </c>
      <c r="N281" s="2">
        <f>SUMIFS(Faktúry!$G:$G,Faktúry!$F:$F,TržbyVýnosyFiriem!$A281,Faktúry!$B:$B,TržbyVýnosyFiriem!$N$2)</f>
        <v>0</v>
      </c>
      <c r="O281" s="2">
        <f>SUMIFS(Faktúry!$G:$G,Faktúry!$F:$F,TržbyVýnosyFiriem!$A281,Faktúry!$B:$B,TržbyVýnosyFiriem!$O$2)</f>
        <v>4188</v>
      </c>
      <c r="P281" s="2">
        <f>SUMIFS(Faktúry!$G:$G,Faktúry!$F:$F,TržbyVýnosyFiriem!$A281,Faktúry!$B:$B,TržbyVýnosyFiriem!$P$2)</f>
        <v>0</v>
      </c>
      <c r="Q281" s="2">
        <f t="shared" si="35"/>
        <v>4188</v>
      </c>
      <c r="R281" s="1">
        <f t="shared" si="36"/>
        <v>2.842524933178945E-2</v>
      </c>
      <c r="S281" s="1">
        <f t="shared" si="37"/>
        <v>2.609817350175421E-2</v>
      </c>
      <c r="T281" s="12">
        <f t="shared" si="38"/>
        <v>0</v>
      </c>
      <c r="U281" s="12">
        <f t="shared" si="39"/>
        <v>0</v>
      </c>
      <c r="V281" s="12" t="str">
        <f t="shared" si="40"/>
        <v>-</v>
      </c>
    </row>
    <row r="282" spans="1:23" x14ac:dyDescent="0.3">
      <c r="A282" s="4">
        <v>44629176</v>
      </c>
      <c r="B282" t="s">
        <v>5940</v>
      </c>
      <c r="C282" t="s">
        <v>5940</v>
      </c>
      <c r="D282" t="s">
        <v>5940</v>
      </c>
      <c r="E282">
        <v>403013</v>
      </c>
      <c r="F282">
        <v>157588</v>
      </c>
      <c r="G282">
        <v>73500</v>
      </c>
      <c r="H282">
        <v>251000</v>
      </c>
      <c r="I282">
        <v>80050</v>
      </c>
      <c r="J282" t="s">
        <v>5940</v>
      </c>
      <c r="K282" s="2">
        <f t="shared" si="33"/>
        <v>193030.2</v>
      </c>
      <c r="L282" s="2">
        <f t="shared" si="34"/>
        <v>157588</v>
      </c>
      <c r="M282" s="2">
        <f>SUMIFS(Faktúry!$G:$G,Faktúry!$F:$F,TržbyVýnosyFiriem!$A282,Faktúry!$B:$B,TržbyVýnosyFiriem!$M$2)</f>
        <v>0</v>
      </c>
      <c r="N282" s="2">
        <f>SUMIFS(Faktúry!$G:$G,Faktúry!$F:$F,TržbyVýnosyFiriem!$A282,Faktúry!$B:$B,TržbyVýnosyFiriem!$N$2)</f>
        <v>1800</v>
      </c>
      <c r="O282" s="2">
        <f>SUMIFS(Faktúry!$G:$G,Faktúry!$F:$F,TržbyVýnosyFiriem!$A282,Faktúry!$B:$B,TržbyVýnosyFiriem!$O$2)</f>
        <v>0</v>
      </c>
      <c r="P282" s="2">
        <f>SUMIFS(Faktúry!$G:$G,Faktúry!$F:$F,TržbyVýnosyFiriem!$A282,Faktúry!$B:$B,TržbyVýnosyFiriem!$P$2)</f>
        <v>0</v>
      </c>
      <c r="Q282" s="2">
        <f t="shared" si="35"/>
        <v>1800</v>
      </c>
      <c r="R282" s="1">
        <f t="shared" si="36"/>
        <v>9.3249657307509382E-3</v>
      </c>
      <c r="S282" s="1">
        <f t="shared" si="37"/>
        <v>1.142218950681524E-2</v>
      </c>
      <c r="T282" s="12">
        <f t="shared" si="38"/>
        <v>0</v>
      </c>
      <c r="U282" s="12">
        <f t="shared" si="39"/>
        <v>2.2485946283572766E-2</v>
      </c>
      <c r="V282" s="12" t="str">
        <f t="shared" si="40"/>
        <v>-</v>
      </c>
    </row>
    <row r="283" spans="1:23" x14ac:dyDescent="0.3">
      <c r="A283" s="4">
        <v>44629401</v>
      </c>
      <c r="B283" t="s">
        <v>5940</v>
      </c>
      <c r="C283" t="s">
        <v>5940</v>
      </c>
      <c r="D283" t="s">
        <v>5940</v>
      </c>
      <c r="E283">
        <v>633342</v>
      </c>
      <c r="F283">
        <v>733804</v>
      </c>
      <c r="G283">
        <v>589166</v>
      </c>
      <c r="H283">
        <v>528691</v>
      </c>
      <c r="I283">
        <v>891006</v>
      </c>
      <c r="J283" t="s">
        <v>5940</v>
      </c>
      <c r="K283" s="2">
        <f t="shared" si="33"/>
        <v>675201.8</v>
      </c>
      <c r="L283" s="2">
        <f t="shared" si="34"/>
        <v>633342</v>
      </c>
      <c r="M283" s="2">
        <f>SUMIFS(Faktúry!$G:$G,Faktúry!$F:$F,TržbyVýnosyFiriem!$A283,Faktúry!$B:$B,TržbyVýnosyFiriem!$M$2)</f>
        <v>0</v>
      </c>
      <c r="N283" s="2">
        <f>SUMIFS(Faktúry!$G:$G,Faktúry!$F:$F,TržbyVýnosyFiriem!$A283,Faktúry!$B:$B,TržbyVýnosyFiriem!$N$2)</f>
        <v>1031.0999999999999</v>
      </c>
      <c r="O283" s="2">
        <f>SUMIFS(Faktúry!$G:$G,Faktúry!$F:$F,TržbyVýnosyFiriem!$A283,Faktúry!$B:$B,TržbyVýnosyFiriem!$O$2)</f>
        <v>2710</v>
      </c>
      <c r="P283" s="2">
        <f>SUMIFS(Faktúry!$G:$G,Faktúry!$F:$F,TržbyVýnosyFiriem!$A283,Faktúry!$B:$B,TržbyVýnosyFiriem!$P$2)</f>
        <v>0</v>
      </c>
      <c r="Q283" s="2">
        <f t="shared" si="35"/>
        <v>3741.1</v>
      </c>
      <c r="R283" s="1">
        <f t="shared" si="36"/>
        <v>5.54071390212526E-3</v>
      </c>
      <c r="S283" s="1">
        <f t="shared" si="37"/>
        <v>5.9069191684745365E-3</v>
      </c>
      <c r="T283" s="12">
        <f t="shared" si="38"/>
        <v>0</v>
      </c>
      <c r="U283" s="12">
        <f t="shared" si="39"/>
        <v>1.1572312644359296E-3</v>
      </c>
      <c r="V283" s="12" t="str">
        <f t="shared" si="40"/>
        <v>-</v>
      </c>
    </row>
    <row r="284" spans="1:23" x14ac:dyDescent="0.3">
      <c r="A284" s="4">
        <v>44642130</v>
      </c>
      <c r="B284" t="s">
        <v>5940</v>
      </c>
      <c r="C284" t="s">
        <v>5940</v>
      </c>
      <c r="D284" t="s">
        <v>5940</v>
      </c>
      <c r="E284">
        <v>629294</v>
      </c>
      <c r="F284">
        <v>451466</v>
      </c>
      <c r="G284">
        <v>351571</v>
      </c>
      <c r="H284">
        <v>283001</v>
      </c>
      <c r="I284">
        <v>225671</v>
      </c>
      <c r="J284" t="s">
        <v>5940</v>
      </c>
      <c r="K284" s="2">
        <f t="shared" si="33"/>
        <v>388200.6</v>
      </c>
      <c r="L284" s="2">
        <f t="shared" si="34"/>
        <v>351571</v>
      </c>
      <c r="M284" s="2">
        <f>SUMIFS(Faktúry!$G:$G,Faktúry!$F:$F,TržbyVýnosyFiriem!$A284,Faktúry!$B:$B,TržbyVýnosyFiriem!$M$2)</f>
        <v>108</v>
      </c>
      <c r="N284" s="2">
        <f>SUMIFS(Faktúry!$G:$G,Faktúry!$F:$F,TržbyVýnosyFiriem!$A284,Faktúry!$B:$B,TržbyVýnosyFiriem!$N$2)</f>
        <v>0</v>
      </c>
      <c r="O284" s="2">
        <f>SUMIFS(Faktúry!$G:$G,Faktúry!$F:$F,TržbyVýnosyFiriem!$A284,Faktúry!$B:$B,TržbyVýnosyFiriem!$O$2)</f>
        <v>0</v>
      </c>
      <c r="P284" s="2">
        <f>SUMIFS(Faktúry!$G:$G,Faktúry!$F:$F,TržbyVýnosyFiriem!$A284,Faktúry!$B:$B,TržbyVýnosyFiriem!$P$2)</f>
        <v>0</v>
      </c>
      <c r="Q284" s="2">
        <f t="shared" si="35"/>
        <v>108</v>
      </c>
      <c r="R284" s="1">
        <f t="shared" si="36"/>
        <v>2.7820667974238063E-4</v>
      </c>
      <c r="S284" s="1">
        <f t="shared" si="37"/>
        <v>3.0719257276624065E-4</v>
      </c>
      <c r="T284" s="12">
        <f t="shared" si="38"/>
        <v>3.8162409320108412E-4</v>
      </c>
      <c r="U284" s="12">
        <f t="shared" si="39"/>
        <v>0</v>
      </c>
      <c r="V284" s="12" t="str">
        <f t="shared" si="40"/>
        <v>-</v>
      </c>
    </row>
    <row r="285" spans="1:23" x14ac:dyDescent="0.3">
      <c r="A285" s="4">
        <v>44656823</v>
      </c>
      <c r="B285" t="s">
        <v>5940</v>
      </c>
      <c r="C285" t="s">
        <v>5940</v>
      </c>
      <c r="D285" t="s">
        <v>5940</v>
      </c>
      <c r="E285">
        <v>327467</v>
      </c>
      <c r="F285">
        <v>304901</v>
      </c>
      <c r="G285">
        <v>463968</v>
      </c>
      <c r="H285">
        <v>286122</v>
      </c>
      <c r="I285">
        <v>269516</v>
      </c>
      <c r="J285" t="s">
        <v>5940</v>
      </c>
      <c r="K285" s="2">
        <f t="shared" si="33"/>
        <v>330394.8</v>
      </c>
      <c r="L285" s="2">
        <f t="shared" si="34"/>
        <v>304901</v>
      </c>
      <c r="M285" s="2">
        <f>SUMIFS(Faktúry!$G:$G,Faktúry!$F:$F,TržbyVýnosyFiriem!$A285,Faktúry!$B:$B,TržbyVýnosyFiriem!$M$2)</f>
        <v>49678.879999999997</v>
      </c>
      <c r="N285" s="2">
        <f>SUMIFS(Faktúry!$G:$G,Faktúry!$F:$F,TržbyVýnosyFiriem!$A285,Faktúry!$B:$B,TržbyVýnosyFiriem!$N$2)</f>
        <v>39565.67</v>
      </c>
      <c r="O285" s="2">
        <f>SUMIFS(Faktúry!$G:$G,Faktúry!$F:$F,TržbyVýnosyFiriem!$A285,Faktúry!$B:$B,TržbyVýnosyFiriem!$O$2)</f>
        <v>16390.080000000002</v>
      </c>
      <c r="P285" s="2">
        <f>SUMIFS(Faktúry!$G:$G,Faktúry!$F:$F,TržbyVýnosyFiriem!$A285,Faktúry!$B:$B,TržbyVýnosyFiriem!$P$2)</f>
        <v>0</v>
      </c>
      <c r="Q285" s="2">
        <f t="shared" si="35"/>
        <v>105634.62999999999</v>
      </c>
      <c r="R285" s="1">
        <f t="shared" si="36"/>
        <v>0.31972243509885745</v>
      </c>
      <c r="S285" s="1">
        <f t="shared" si="37"/>
        <v>0.34645550522956631</v>
      </c>
      <c r="T285" s="12">
        <f t="shared" si="38"/>
        <v>0.17362831239820775</v>
      </c>
      <c r="U285" s="12">
        <f t="shared" si="39"/>
        <v>0.14680267590792384</v>
      </c>
      <c r="V285" s="12" t="str">
        <f t="shared" si="40"/>
        <v>-</v>
      </c>
    </row>
    <row r="286" spans="1:23" x14ac:dyDescent="0.3">
      <c r="A286" s="4">
        <v>44687770</v>
      </c>
      <c r="B286" t="s">
        <v>5940</v>
      </c>
      <c r="C286" t="s">
        <v>5940</v>
      </c>
      <c r="D286" t="s">
        <v>5940</v>
      </c>
      <c r="E286">
        <v>185321</v>
      </c>
      <c r="F286">
        <v>303538</v>
      </c>
      <c r="G286">
        <v>299019</v>
      </c>
      <c r="H286">
        <v>417801</v>
      </c>
      <c r="I286">
        <v>356432</v>
      </c>
      <c r="J286" t="s">
        <v>5940</v>
      </c>
      <c r="K286" s="2">
        <f t="shared" si="33"/>
        <v>312422.2</v>
      </c>
      <c r="L286" s="2">
        <f t="shared" si="34"/>
        <v>303538</v>
      </c>
      <c r="M286" s="2">
        <f>SUMIFS(Faktúry!$G:$G,Faktúry!$F:$F,TržbyVýnosyFiriem!$A286,Faktúry!$B:$B,TržbyVýnosyFiriem!$M$2)</f>
        <v>9900</v>
      </c>
      <c r="N286" s="2">
        <f>SUMIFS(Faktúry!$G:$G,Faktúry!$F:$F,TržbyVýnosyFiriem!$A286,Faktúry!$B:$B,TržbyVýnosyFiriem!$N$2)</f>
        <v>35996.54</v>
      </c>
      <c r="O286" s="2">
        <f>SUMIFS(Faktúry!$G:$G,Faktúry!$F:$F,TržbyVýnosyFiriem!$A286,Faktúry!$B:$B,TržbyVýnosyFiriem!$O$2)</f>
        <v>0</v>
      </c>
      <c r="P286" s="2">
        <f>SUMIFS(Faktúry!$G:$G,Faktúry!$F:$F,TržbyVýnosyFiriem!$A286,Faktúry!$B:$B,TržbyVýnosyFiriem!$P$2)</f>
        <v>0</v>
      </c>
      <c r="Q286" s="2">
        <f t="shared" si="35"/>
        <v>45896.54</v>
      </c>
      <c r="R286" s="1">
        <f t="shared" si="36"/>
        <v>0.14690550159367677</v>
      </c>
      <c r="S286" s="1">
        <f t="shared" si="37"/>
        <v>0.15120525271959359</v>
      </c>
      <c r="T286" s="12">
        <f t="shared" si="38"/>
        <v>2.3695491394228354E-2</v>
      </c>
      <c r="U286" s="12">
        <f t="shared" si="39"/>
        <v>0.10099132513354581</v>
      </c>
      <c r="V286" s="12" t="str">
        <f t="shared" si="40"/>
        <v>-</v>
      </c>
    </row>
    <row r="287" spans="1:23" x14ac:dyDescent="0.3">
      <c r="A287" s="4">
        <v>44732856</v>
      </c>
      <c r="B287" t="s">
        <v>5940</v>
      </c>
      <c r="C287" t="s">
        <v>5940</v>
      </c>
      <c r="D287" t="s">
        <v>5940</v>
      </c>
      <c r="E287">
        <v>1112572</v>
      </c>
      <c r="F287">
        <v>116987</v>
      </c>
      <c r="G287">
        <v>204359</v>
      </c>
      <c r="H287">
        <v>374424</v>
      </c>
      <c r="I287">
        <v>486884</v>
      </c>
      <c r="J287" t="s">
        <v>5940</v>
      </c>
      <c r="K287" s="2">
        <f t="shared" si="33"/>
        <v>459045.2</v>
      </c>
      <c r="L287" s="2">
        <f t="shared" si="34"/>
        <v>374424</v>
      </c>
      <c r="M287" s="2">
        <f>SUMIFS(Faktúry!$G:$G,Faktúry!$F:$F,TržbyVýnosyFiriem!$A287,Faktúry!$B:$B,TržbyVýnosyFiriem!$M$2)</f>
        <v>0</v>
      </c>
      <c r="N287" s="2">
        <f>SUMIFS(Faktúry!$G:$G,Faktúry!$F:$F,TržbyVýnosyFiriem!$A287,Faktúry!$B:$B,TržbyVýnosyFiriem!$N$2)</f>
        <v>0</v>
      </c>
      <c r="O287" s="2">
        <f>SUMIFS(Faktúry!$G:$G,Faktúry!$F:$F,TržbyVýnosyFiriem!$A287,Faktúry!$B:$B,TržbyVýnosyFiriem!$O$2)</f>
        <v>1579.49</v>
      </c>
      <c r="P287" s="2">
        <f>SUMIFS(Faktúry!$G:$G,Faktúry!$F:$F,TržbyVýnosyFiriem!$A287,Faktúry!$B:$B,TržbyVýnosyFiriem!$P$2)</f>
        <v>0</v>
      </c>
      <c r="Q287" s="2">
        <f t="shared" si="35"/>
        <v>1579.49</v>
      </c>
      <c r="R287" s="1">
        <f t="shared" si="36"/>
        <v>3.4408158499424457E-3</v>
      </c>
      <c r="S287" s="1">
        <f t="shared" si="37"/>
        <v>4.2184528769523321E-3</v>
      </c>
      <c r="T287" s="12">
        <f t="shared" si="38"/>
        <v>0</v>
      </c>
      <c r="U287" s="12">
        <f t="shared" si="39"/>
        <v>0</v>
      </c>
      <c r="V287" s="12" t="str">
        <f t="shared" si="40"/>
        <v>-</v>
      </c>
    </row>
    <row r="288" spans="1:23" x14ac:dyDescent="0.3">
      <c r="A288" s="4">
        <v>44753152</v>
      </c>
      <c r="B288" t="s">
        <v>5940</v>
      </c>
      <c r="C288" t="s">
        <v>5940</v>
      </c>
      <c r="D288" t="s">
        <v>5940</v>
      </c>
      <c r="E288">
        <v>211034</v>
      </c>
      <c r="F288">
        <v>215137</v>
      </c>
      <c r="G288">
        <v>270382</v>
      </c>
      <c r="H288">
        <v>319094</v>
      </c>
      <c r="I288">
        <v>496910</v>
      </c>
      <c r="J288" t="s">
        <v>5940</v>
      </c>
      <c r="K288" s="2">
        <f t="shared" si="33"/>
        <v>302511.40000000002</v>
      </c>
      <c r="L288" s="2">
        <f t="shared" si="34"/>
        <v>270382</v>
      </c>
      <c r="M288" s="2">
        <f>SUMIFS(Faktúry!$G:$G,Faktúry!$F:$F,TržbyVýnosyFiriem!$A288,Faktúry!$B:$B,TržbyVýnosyFiriem!$M$2)</f>
        <v>0</v>
      </c>
      <c r="N288" s="2">
        <f>SUMIFS(Faktúry!$G:$G,Faktúry!$F:$F,TržbyVýnosyFiriem!$A288,Faktúry!$B:$B,TržbyVýnosyFiriem!$N$2)</f>
        <v>1737.6</v>
      </c>
      <c r="O288" s="2">
        <f>SUMIFS(Faktúry!$G:$G,Faktúry!$F:$F,TržbyVýnosyFiriem!$A288,Faktúry!$B:$B,TržbyVýnosyFiriem!$O$2)</f>
        <v>0</v>
      </c>
      <c r="P288" s="2">
        <f>SUMIFS(Faktúry!$G:$G,Faktúry!$F:$F,TržbyVýnosyFiriem!$A288,Faktúry!$B:$B,TržbyVýnosyFiriem!$P$2)</f>
        <v>0</v>
      </c>
      <c r="Q288" s="2">
        <f t="shared" si="35"/>
        <v>1737.6</v>
      </c>
      <c r="R288" s="1">
        <f t="shared" si="36"/>
        <v>5.7439157664802044E-3</v>
      </c>
      <c r="S288" s="1">
        <f t="shared" si="37"/>
        <v>6.4264633000717499E-3</v>
      </c>
      <c r="T288" s="12">
        <f t="shared" si="38"/>
        <v>0</v>
      </c>
      <c r="U288" s="12">
        <f t="shared" si="39"/>
        <v>3.4968102875772272E-3</v>
      </c>
      <c r="V288" s="12" t="str">
        <f t="shared" si="40"/>
        <v>-</v>
      </c>
    </row>
    <row r="289" spans="1:23" x14ac:dyDescent="0.3">
      <c r="A289" s="4">
        <v>44783892</v>
      </c>
      <c r="B289" t="s">
        <v>5940</v>
      </c>
      <c r="C289" t="s">
        <v>5940</v>
      </c>
      <c r="D289" t="s">
        <v>5940</v>
      </c>
      <c r="E289">
        <v>1856245</v>
      </c>
      <c r="F289">
        <v>2001963</v>
      </c>
      <c r="G289">
        <v>3076485</v>
      </c>
      <c r="H289">
        <v>2016801</v>
      </c>
      <c r="I289">
        <v>2334744</v>
      </c>
      <c r="J289" t="s">
        <v>5940</v>
      </c>
      <c r="K289" s="2">
        <f t="shared" si="33"/>
        <v>2257247.6</v>
      </c>
      <c r="L289" s="2">
        <f t="shared" si="34"/>
        <v>2016801</v>
      </c>
      <c r="M289" s="2">
        <f>SUMIFS(Faktúry!$G:$G,Faktúry!$F:$F,TržbyVýnosyFiriem!$A289,Faktúry!$B:$B,TržbyVýnosyFiriem!$M$2)</f>
        <v>2250.77</v>
      </c>
      <c r="N289" s="2">
        <f>SUMIFS(Faktúry!$G:$G,Faktúry!$F:$F,TržbyVýnosyFiriem!$A289,Faktúry!$B:$B,TržbyVýnosyFiriem!$N$2)</f>
        <v>6128.5199999999995</v>
      </c>
      <c r="O289" s="2">
        <f>SUMIFS(Faktúry!$G:$G,Faktúry!$F:$F,TržbyVýnosyFiriem!$A289,Faktúry!$B:$B,TržbyVýnosyFiriem!$O$2)</f>
        <v>8199.33</v>
      </c>
      <c r="P289" s="2">
        <f>SUMIFS(Faktúry!$G:$G,Faktúry!$F:$F,TržbyVýnosyFiriem!$A289,Faktúry!$B:$B,TržbyVýnosyFiriem!$P$2)</f>
        <v>390.3</v>
      </c>
      <c r="Q289" s="2">
        <f t="shared" si="35"/>
        <v>16968.919999999998</v>
      </c>
      <c r="R289" s="1">
        <f t="shared" si="36"/>
        <v>7.5175270980463102E-3</v>
      </c>
      <c r="S289" s="1">
        <f t="shared" si="37"/>
        <v>8.4137800407675309E-3</v>
      </c>
      <c r="T289" s="12">
        <f t="shared" si="38"/>
        <v>1.1160099583449234E-3</v>
      </c>
      <c r="U289" s="12">
        <f t="shared" si="39"/>
        <v>2.6249216188155957E-3</v>
      </c>
      <c r="V289" s="12" t="str">
        <f t="shared" si="40"/>
        <v>-</v>
      </c>
    </row>
    <row r="290" spans="1:23" x14ac:dyDescent="0.3">
      <c r="A290" s="4">
        <v>44801777</v>
      </c>
      <c r="B290" t="s">
        <v>5940</v>
      </c>
      <c r="C290" t="s">
        <v>5940</v>
      </c>
      <c r="D290" t="s">
        <v>5940</v>
      </c>
      <c r="E290">
        <v>734418</v>
      </c>
      <c r="F290">
        <v>856891</v>
      </c>
      <c r="G290">
        <v>924727</v>
      </c>
      <c r="H290">
        <v>1114420</v>
      </c>
      <c r="I290">
        <v>1055349</v>
      </c>
      <c r="J290" t="s">
        <v>5940</v>
      </c>
      <c r="K290" s="2">
        <f t="shared" si="33"/>
        <v>937161</v>
      </c>
      <c r="L290" s="2">
        <f t="shared" si="34"/>
        <v>924727</v>
      </c>
      <c r="M290" s="2">
        <f>SUMIFS(Faktúry!$G:$G,Faktúry!$F:$F,TržbyVýnosyFiriem!$A290,Faktúry!$B:$B,TržbyVýnosyFiriem!$M$2)</f>
        <v>0</v>
      </c>
      <c r="N290" s="2">
        <f>SUMIFS(Faktúry!$G:$G,Faktúry!$F:$F,TržbyVýnosyFiriem!$A290,Faktúry!$B:$B,TržbyVýnosyFiriem!$N$2)</f>
        <v>332.7</v>
      </c>
      <c r="O290" s="2">
        <f>SUMIFS(Faktúry!$G:$G,Faktúry!$F:$F,TržbyVýnosyFiriem!$A290,Faktúry!$B:$B,TržbyVýnosyFiriem!$O$2)</f>
        <v>0</v>
      </c>
      <c r="P290" s="2">
        <f>SUMIFS(Faktúry!$G:$G,Faktúry!$F:$F,TržbyVýnosyFiriem!$A290,Faktúry!$B:$B,TržbyVýnosyFiriem!$P$2)</f>
        <v>0</v>
      </c>
      <c r="Q290" s="2">
        <f t="shared" si="35"/>
        <v>332.7</v>
      </c>
      <c r="R290" s="1">
        <f t="shared" si="36"/>
        <v>3.5500837102696336E-4</v>
      </c>
      <c r="S290" s="1">
        <f t="shared" si="37"/>
        <v>3.5978185994352924E-4</v>
      </c>
      <c r="T290" s="12">
        <f t="shared" si="38"/>
        <v>0</v>
      </c>
      <c r="U290" s="12">
        <f t="shared" si="39"/>
        <v>3.1525116335922996E-4</v>
      </c>
      <c r="V290" s="12" t="str">
        <f t="shared" si="40"/>
        <v>-</v>
      </c>
    </row>
    <row r="291" spans="1:23" x14ac:dyDescent="0.3">
      <c r="A291" s="4">
        <v>44970455</v>
      </c>
      <c r="B291" t="s">
        <v>5940</v>
      </c>
      <c r="C291" t="s">
        <v>5940</v>
      </c>
      <c r="D291" t="s">
        <v>5940</v>
      </c>
      <c r="E291" t="s">
        <v>5940</v>
      </c>
      <c r="F291" t="s">
        <v>5940</v>
      </c>
      <c r="G291" t="s">
        <v>5940</v>
      </c>
      <c r="H291" t="s">
        <v>5940</v>
      </c>
      <c r="I291" t="s">
        <v>5940</v>
      </c>
      <c r="J291" t="s">
        <v>5940</v>
      </c>
      <c r="M291" s="2">
        <f>SUMIFS(Faktúry!$G:$G,Faktúry!$F:$F,TržbyVýnosyFiriem!$A291,Faktúry!$B:$B,TržbyVýnosyFiriem!$M$2)</f>
        <v>7280</v>
      </c>
      <c r="N291" s="2">
        <f>SUMIFS(Faktúry!$G:$G,Faktúry!$F:$F,TržbyVýnosyFiriem!$A291,Faktúry!$B:$B,TržbyVýnosyFiriem!$N$2)</f>
        <v>4940</v>
      </c>
      <c r="O291" s="2">
        <f>SUMIFS(Faktúry!$G:$G,Faktúry!$F:$F,TržbyVýnosyFiriem!$A291,Faktúry!$B:$B,TržbyVýnosyFiriem!$O$2)</f>
        <v>4940</v>
      </c>
      <c r="P291" s="2">
        <f>SUMIFS(Faktúry!$G:$G,Faktúry!$F:$F,TržbyVýnosyFiriem!$A291,Faktúry!$B:$B,TržbyVýnosyFiriem!$P$2)</f>
        <v>0</v>
      </c>
      <c r="Q291" s="2">
        <f t="shared" si="35"/>
        <v>17160</v>
      </c>
      <c r="R291" s="1" t="e">
        <f t="shared" si="36"/>
        <v>#DIV/0!</v>
      </c>
      <c r="S291" s="1" t="e">
        <f t="shared" si="37"/>
        <v>#DIV/0!</v>
      </c>
      <c r="T291" s="12" t="str">
        <f t="shared" si="38"/>
        <v>-</v>
      </c>
      <c r="U291" s="12" t="str">
        <f t="shared" si="39"/>
        <v>-</v>
      </c>
      <c r="V291" s="12" t="str">
        <f t="shared" si="40"/>
        <v>-</v>
      </c>
      <c r="W291" s="4" t="s">
        <v>5978</v>
      </c>
    </row>
    <row r="292" spans="1:23" x14ac:dyDescent="0.3">
      <c r="A292" s="4">
        <v>44972571</v>
      </c>
      <c r="B292" t="s">
        <v>5940</v>
      </c>
      <c r="C292" t="s">
        <v>5940</v>
      </c>
      <c r="D292" t="s">
        <v>5940</v>
      </c>
      <c r="E292">
        <v>307437</v>
      </c>
      <c r="F292">
        <v>296180</v>
      </c>
      <c r="G292">
        <v>313262</v>
      </c>
      <c r="H292">
        <v>347355</v>
      </c>
      <c r="I292">
        <v>583964</v>
      </c>
      <c r="J292" t="s">
        <v>5940</v>
      </c>
      <c r="K292" s="2">
        <f t="shared" si="33"/>
        <v>369639.6</v>
      </c>
      <c r="L292" s="2">
        <f t="shared" si="34"/>
        <v>313262</v>
      </c>
      <c r="M292" s="2">
        <f>SUMIFS(Faktúry!$G:$G,Faktúry!$F:$F,TržbyVýnosyFiriem!$A292,Faktúry!$B:$B,TržbyVýnosyFiriem!$M$2)</f>
        <v>433.2</v>
      </c>
      <c r="N292" s="2">
        <f>SUMIFS(Faktúry!$G:$G,Faktúry!$F:$F,TržbyVýnosyFiriem!$A292,Faktúry!$B:$B,TržbyVýnosyFiriem!$N$2)</f>
        <v>178.2</v>
      </c>
      <c r="O292" s="2">
        <f>SUMIFS(Faktúry!$G:$G,Faktúry!$F:$F,TržbyVýnosyFiriem!$A292,Faktúry!$B:$B,TržbyVýnosyFiriem!$O$2)</f>
        <v>34.200000000000003</v>
      </c>
      <c r="P292" s="2">
        <f>SUMIFS(Faktúry!$G:$G,Faktúry!$F:$F,TržbyVýnosyFiriem!$A292,Faktúry!$B:$B,TržbyVýnosyFiriem!$P$2)</f>
        <v>0</v>
      </c>
      <c r="Q292" s="2">
        <f t="shared" si="35"/>
        <v>645.6</v>
      </c>
      <c r="R292" s="1">
        <f t="shared" si="36"/>
        <v>1.7465661146695323E-3</v>
      </c>
      <c r="S292" s="1">
        <f t="shared" si="37"/>
        <v>2.0608947143285813E-3</v>
      </c>
      <c r="T292" s="12">
        <f t="shared" si="38"/>
        <v>1.2471390940104504E-3</v>
      </c>
      <c r="U292" s="12">
        <f t="shared" si="39"/>
        <v>3.0515579727517447E-4</v>
      </c>
      <c r="V292" s="12" t="str">
        <f t="shared" si="40"/>
        <v>-</v>
      </c>
    </row>
    <row r="293" spans="1:23" x14ac:dyDescent="0.3">
      <c r="A293" s="4">
        <v>45235309</v>
      </c>
      <c r="B293" t="s">
        <v>5940</v>
      </c>
      <c r="C293" t="s">
        <v>5940</v>
      </c>
      <c r="D293" t="s">
        <v>5940</v>
      </c>
      <c r="E293">
        <v>2384960</v>
      </c>
      <c r="F293">
        <v>8577967</v>
      </c>
      <c r="G293">
        <v>1817842</v>
      </c>
      <c r="H293">
        <v>1626187</v>
      </c>
      <c r="I293">
        <v>4985890</v>
      </c>
      <c r="J293" t="s">
        <v>5940</v>
      </c>
      <c r="K293" s="2">
        <f t="shared" si="33"/>
        <v>3878569.2</v>
      </c>
      <c r="L293" s="2">
        <f t="shared" si="34"/>
        <v>2384960</v>
      </c>
      <c r="M293" s="2">
        <f>SUMIFS(Faktúry!$G:$G,Faktúry!$F:$F,TržbyVýnosyFiriem!$A293,Faktúry!$B:$B,TržbyVýnosyFiriem!$M$2)</f>
        <v>0</v>
      </c>
      <c r="N293" s="2">
        <f>SUMIFS(Faktúry!$G:$G,Faktúry!$F:$F,TržbyVýnosyFiriem!$A293,Faktúry!$B:$B,TržbyVýnosyFiriem!$N$2)</f>
        <v>0</v>
      </c>
      <c r="O293" s="2">
        <f>SUMIFS(Faktúry!$G:$G,Faktúry!$F:$F,TržbyVýnosyFiriem!$A293,Faktúry!$B:$B,TržbyVýnosyFiriem!$O$2)</f>
        <v>2310</v>
      </c>
      <c r="P293" s="2">
        <f>SUMIFS(Faktúry!$G:$G,Faktúry!$F:$F,TržbyVýnosyFiriem!$A293,Faktúry!$B:$B,TržbyVýnosyFiriem!$P$2)</f>
        <v>0</v>
      </c>
      <c r="Q293" s="2">
        <f t="shared" si="35"/>
        <v>2310</v>
      </c>
      <c r="R293" s="1">
        <f t="shared" si="36"/>
        <v>5.9558045270921036E-4</v>
      </c>
      <c r="S293" s="1">
        <f t="shared" si="37"/>
        <v>9.685697034751107E-4</v>
      </c>
      <c r="T293" s="12">
        <f t="shared" si="38"/>
        <v>0</v>
      </c>
      <c r="U293" s="12">
        <f t="shared" si="39"/>
        <v>0</v>
      </c>
      <c r="V293" s="12" t="str">
        <f t="shared" si="40"/>
        <v>-</v>
      </c>
    </row>
    <row r="294" spans="1:23" x14ac:dyDescent="0.3">
      <c r="A294" s="4">
        <v>45310106</v>
      </c>
      <c r="B294" t="s">
        <v>5940</v>
      </c>
      <c r="C294" t="s">
        <v>5940</v>
      </c>
      <c r="D294" t="s">
        <v>5940</v>
      </c>
      <c r="E294">
        <v>5354253</v>
      </c>
      <c r="F294">
        <v>5298778</v>
      </c>
      <c r="G294">
        <v>4128644</v>
      </c>
      <c r="H294">
        <v>4468553</v>
      </c>
      <c r="I294">
        <v>6345173</v>
      </c>
      <c r="J294" t="s">
        <v>5940</v>
      </c>
      <c r="K294" s="2">
        <f t="shared" si="33"/>
        <v>5119080.2</v>
      </c>
      <c r="L294" s="2">
        <f t="shared" si="34"/>
        <v>5298778</v>
      </c>
      <c r="M294" s="2">
        <f>SUMIFS(Faktúry!$G:$G,Faktúry!$F:$F,TržbyVýnosyFiriem!$A294,Faktúry!$B:$B,TržbyVýnosyFiriem!$M$2)</f>
        <v>2232</v>
      </c>
      <c r="N294" s="2">
        <f>SUMIFS(Faktúry!$G:$G,Faktúry!$F:$F,TržbyVýnosyFiriem!$A294,Faktúry!$B:$B,TržbyVýnosyFiriem!$N$2)</f>
        <v>0</v>
      </c>
      <c r="O294" s="2">
        <f>SUMIFS(Faktúry!$G:$G,Faktúry!$F:$F,TržbyVýnosyFiriem!$A294,Faktúry!$B:$B,TržbyVýnosyFiriem!$O$2)</f>
        <v>1094.4000000000001</v>
      </c>
      <c r="P294" s="2">
        <f>SUMIFS(Faktúry!$G:$G,Faktúry!$F:$F,TržbyVýnosyFiriem!$A294,Faktúry!$B:$B,TržbyVýnosyFiriem!$P$2)</f>
        <v>0</v>
      </c>
      <c r="Q294" s="2">
        <f t="shared" si="35"/>
        <v>3326.4</v>
      </c>
      <c r="R294" s="1">
        <f t="shared" si="36"/>
        <v>6.4980423631573502E-4</v>
      </c>
      <c r="S294" s="1">
        <f t="shared" si="37"/>
        <v>6.2776738334763228E-4</v>
      </c>
      <c r="T294" s="12">
        <f t="shared" si="38"/>
        <v>4.9949055096806501E-4</v>
      </c>
      <c r="U294" s="12">
        <f t="shared" si="39"/>
        <v>0</v>
      </c>
      <c r="V294" s="12" t="str">
        <f t="shared" si="40"/>
        <v>-</v>
      </c>
    </row>
    <row r="295" spans="1:23" x14ac:dyDescent="0.3">
      <c r="A295" s="4">
        <v>45351911</v>
      </c>
      <c r="B295" t="s">
        <v>5940</v>
      </c>
      <c r="C295" t="s">
        <v>5940</v>
      </c>
      <c r="D295" t="s">
        <v>5940</v>
      </c>
      <c r="E295">
        <v>39399</v>
      </c>
      <c r="F295">
        <v>20741</v>
      </c>
      <c r="G295">
        <v>37985</v>
      </c>
      <c r="H295">
        <v>53598</v>
      </c>
      <c r="I295">
        <v>13072</v>
      </c>
      <c r="J295" t="s">
        <v>5940</v>
      </c>
      <c r="K295" s="2">
        <f t="shared" si="33"/>
        <v>32959</v>
      </c>
      <c r="L295" s="2">
        <f t="shared" si="34"/>
        <v>37985</v>
      </c>
      <c r="M295" s="2">
        <f>SUMIFS(Faktúry!$G:$G,Faktúry!$F:$F,TržbyVýnosyFiriem!$A295,Faktúry!$B:$B,TržbyVýnosyFiriem!$M$2)</f>
        <v>0</v>
      </c>
      <c r="N295" s="2">
        <f>SUMIFS(Faktúry!$G:$G,Faktúry!$F:$F,TržbyVýnosyFiriem!$A295,Faktúry!$B:$B,TržbyVýnosyFiriem!$N$2)</f>
        <v>5554.08</v>
      </c>
      <c r="O295" s="2">
        <f>SUMIFS(Faktúry!$G:$G,Faktúry!$F:$F,TržbyVýnosyFiriem!$A295,Faktúry!$B:$B,TržbyVýnosyFiriem!$O$2)</f>
        <v>0</v>
      </c>
      <c r="P295" s="2">
        <f>SUMIFS(Faktúry!$G:$G,Faktúry!$F:$F,TržbyVýnosyFiriem!$A295,Faktúry!$B:$B,TržbyVýnosyFiriem!$P$2)</f>
        <v>0</v>
      </c>
      <c r="Q295" s="2">
        <f t="shared" si="35"/>
        <v>5554.08</v>
      </c>
      <c r="R295" s="1">
        <f t="shared" si="36"/>
        <v>0.16851482144482538</v>
      </c>
      <c r="S295" s="1">
        <f t="shared" si="37"/>
        <v>0.1462177175200737</v>
      </c>
      <c r="T295" s="12">
        <f t="shared" si="38"/>
        <v>0</v>
      </c>
      <c r="U295" s="12">
        <f t="shared" si="39"/>
        <v>0.42488372093023258</v>
      </c>
      <c r="V295" s="12" t="str">
        <f t="shared" si="40"/>
        <v>-</v>
      </c>
    </row>
    <row r="296" spans="1:23" x14ac:dyDescent="0.3">
      <c r="A296" s="13">
        <v>45469857</v>
      </c>
      <c r="B296" t="s">
        <v>5940</v>
      </c>
      <c r="C296" t="s">
        <v>5940</v>
      </c>
      <c r="D296" t="s">
        <v>5940</v>
      </c>
      <c r="E296">
        <v>249922</v>
      </c>
      <c r="F296">
        <v>206860</v>
      </c>
      <c r="G296">
        <v>90750</v>
      </c>
      <c r="H296">
        <v>55954</v>
      </c>
      <c r="I296">
        <v>106331</v>
      </c>
      <c r="J296" t="s">
        <v>5940</v>
      </c>
      <c r="K296" s="2">
        <f t="shared" si="33"/>
        <v>141963.4</v>
      </c>
      <c r="L296" s="2">
        <f t="shared" si="34"/>
        <v>106331</v>
      </c>
      <c r="M296" s="2">
        <f>SUMIFS(Faktúry!$G:$G,Faktúry!$F:$F,TržbyVýnosyFiriem!$A296,Faktúry!$B:$B,TržbyVýnosyFiriem!$M$2)</f>
        <v>30801.600000000002</v>
      </c>
      <c r="N296" s="2">
        <f>SUMIFS(Faktúry!$G:$G,Faktúry!$F:$F,TržbyVýnosyFiriem!$A296,Faktúry!$B:$B,TržbyVýnosyFiriem!$N$2)</f>
        <v>50257.2</v>
      </c>
      <c r="O296" s="2">
        <f>SUMIFS(Faktúry!$G:$G,Faktúry!$F:$F,TržbyVýnosyFiriem!$A296,Faktúry!$B:$B,TržbyVýnosyFiriem!$O$2)</f>
        <v>69154.8</v>
      </c>
      <c r="P296" s="2">
        <f>SUMIFS(Faktúry!$G:$G,Faktúry!$F:$F,TržbyVýnosyFiriem!$A296,Faktúry!$B:$B,TržbyVýnosyFiriem!$P$2)</f>
        <v>6026.4</v>
      </c>
      <c r="Q296" s="2">
        <f t="shared" si="35"/>
        <v>156240</v>
      </c>
      <c r="R296" s="1">
        <f t="shared" si="36"/>
        <v>1.1005653569863783</v>
      </c>
      <c r="S296" s="1">
        <f t="shared" si="37"/>
        <v>1.469373936105181</v>
      </c>
      <c r="T296" s="18">
        <f t="shared" si="38"/>
        <v>0.55048075204632385</v>
      </c>
      <c r="U296" s="18">
        <f t="shared" si="39"/>
        <v>0.47264861611383319</v>
      </c>
      <c r="V296" s="12" t="str">
        <f t="shared" si="40"/>
        <v>-</v>
      </c>
      <c r="W296" t="s">
        <v>5989</v>
      </c>
    </row>
    <row r="297" spans="1:23" x14ac:dyDescent="0.3">
      <c r="A297" s="13">
        <v>45470651</v>
      </c>
      <c r="B297" t="s">
        <v>5940</v>
      </c>
      <c r="C297" t="s">
        <v>5940</v>
      </c>
      <c r="D297" t="s">
        <v>5940</v>
      </c>
      <c r="E297">
        <v>3281686</v>
      </c>
      <c r="F297">
        <v>2765917</v>
      </c>
      <c r="G297">
        <v>964775</v>
      </c>
      <c r="H297">
        <v>2330757</v>
      </c>
      <c r="I297">
        <v>2309499</v>
      </c>
      <c r="J297" t="s">
        <v>5940</v>
      </c>
      <c r="K297" s="2">
        <f t="shared" si="33"/>
        <v>2330526.7999999998</v>
      </c>
      <c r="L297" s="2">
        <f t="shared" si="34"/>
        <v>2330757</v>
      </c>
      <c r="M297" s="2">
        <f>SUMIFS(Faktúry!$G:$G,Faktúry!$F:$F,TržbyVýnosyFiriem!$A297,Faktúry!$B:$B,TržbyVýnosyFiriem!$M$2)</f>
        <v>1357884.46</v>
      </c>
      <c r="N297" s="2">
        <f>SUMIFS(Faktúry!$G:$G,Faktúry!$F:$F,TržbyVýnosyFiriem!$A297,Faktúry!$B:$B,TržbyVýnosyFiriem!$N$2)</f>
        <v>982157.28</v>
      </c>
      <c r="O297" s="2">
        <f>SUMIFS(Faktúry!$G:$G,Faktúry!$F:$F,TržbyVýnosyFiriem!$A297,Faktúry!$B:$B,TržbyVýnosyFiriem!$O$2)</f>
        <v>53899.19</v>
      </c>
      <c r="P297" s="2">
        <f>SUMIFS(Faktúry!$G:$G,Faktúry!$F:$F,TržbyVýnosyFiriem!$A297,Faktúry!$B:$B,TržbyVýnosyFiriem!$P$2)</f>
        <v>0</v>
      </c>
      <c r="Q297" s="2">
        <f t="shared" si="35"/>
        <v>2393940.9300000002</v>
      </c>
      <c r="R297" s="1">
        <f t="shared" si="36"/>
        <v>1.0272102127295857</v>
      </c>
      <c r="S297" s="1">
        <f t="shared" si="37"/>
        <v>1.0271087590855676</v>
      </c>
      <c r="T297" s="18">
        <f t="shared" si="38"/>
        <v>0.5825937495843625</v>
      </c>
      <c r="U297" s="18">
        <f t="shared" si="39"/>
        <v>0.42526854525591917</v>
      </c>
      <c r="V297" s="12" t="str">
        <f t="shared" si="40"/>
        <v>-</v>
      </c>
      <c r="W297" t="s">
        <v>5983</v>
      </c>
    </row>
    <row r="298" spans="1:23" x14ac:dyDescent="0.3">
      <c r="A298" s="4">
        <v>45520607</v>
      </c>
      <c r="B298" t="s">
        <v>5940</v>
      </c>
      <c r="C298" t="s">
        <v>5940</v>
      </c>
      <c r="D298" t="s">
        <v>5940</v>
      </c>
      <c r="E298">
        <v>308333</v>
      </c>
      <c r="F298">
        <v>216832</v>
      </c>
      <c r="G298">
        <v>148608</v>
      </c>
      <c r="H298">
        <v>103730</v>
      </c>
      <c r="I298">
        <v>74189</v>
      </c>
      <c r="J298" t="s">
        <v>5940</v>
      </c>
      <c r="K298" s="2">
        <f t="shared" si="33"/>
        <v>170338.4</v>
      </c>
      <c r="L298" s="2">
        <f t="shared" si="34"/>
        <v>148608</v>
      </c>
      <c r="M298" s="2">
        <f>SUMIFS(Faktúry!$G:$G,Faktúry!$F:$F,TržbyVýnosyFiriem!$A298,Faktúry!$B:$B,TržbyVýnosyFiriem!$M$2)</f>
        <v>0</v>
      </c>
      <c r="N298" s="2">
        <f>SUMIFS(Faktúry!$G:$G,Faktúry!$F:$F,TržbyVýnosyFiriem!$A298,Faktúry!$B:$B,TržbyVýnosyFiriem!$N$2)</f>
        <v>0</v>
      </c>
      <c r="O298" s="2">
        <f>SUMIFS(Faktúry!$G:$G,Faktúry!$F:$F,TržbyVýnosyFiriem!$A298,Faktúry!$B:$B,TržbyVýnosyFiriem!$O$2)</f>
        <v>300</v>
      </c>
      <c r="P298" s="2">
        <f>SUMIFS(Faktúry!$G:$G,Faktúry!$F:$F,TržbyVýnosyFiriem!$A298,Faktúry!$B:$B,TržbyVýnosyFiriem!$P$2)</f>
        <v>0</v>
      </c>
      <c r="Q298" s="2">
        <f t="shared" si="35"/>
        <v>300</v>
      </c>
      <c r="R298" s="1">
        <f t="shared" si="36"/>
        <v>1.7612000582370153E-3</v>
      </c>
      <c r="S298" s="1">
        <f t="shared" si="37"/>
        <v>2.0187338501291988E-3</v>
      </c>
      <c r="T298" s="12">
        <f t="shared" si="38"/>
        <v>0</v>
      </c>
      <c r="U298" s="12">
        <f t="shared" si="39"/>
        <v>0</v>
      </c>
      <c r="V298" s="12" t="str">
        <f t="shared" si="40"/>
        <v>-</v>
      </c>
    </row>
    <row r="299" spans="1:23" x14ac:dyDescent="0.3">
      <c r="A299" s="4">
        <v>45643423</v>
      </c>
      <c r="B299" t="s">
        <v>5940</v>
      </c>
      <c r="C299" t="s">
        <v>5940</v>
      </c>
      <c r="D299" t="s">
        <v>5940</v>
      </c>
      <c r="E299">
        <v>1016314</v>
      </c>
      <c r="F299">
        <v>1230500</v>
      </c>
      <c r="G299">
        <v>602958</v>
      </c>
      <c r="H299">
        <v>622385</v>
      </c>
      <c r="I299">
        <v>1077944</v>
      </c>
      <c r="J299" t="s">
        <v>5940</v>
      </c>
      <c r="K299" s="2">
        <f t="shared" si="33"/>
        <v>910020.2</v>
      </c>
      <c r="L299" s="2">
        <f t="shared" si="34"/>
        <v>1016314</v>
      </c>
      <c r="M299" s="2">
        <f>SUMIFS(Faktúry!$G:$G,Faktúry!$F:$F,TržbyVýnosyFiriem!$A299,Faktúry!$B:$B,TržbyVýnosyFiriem!$M$2)</f>
        <v>3360</v>
      </c>
      <c r="N299" s="2">
        <f>SUMIFS(Faktúry!$G:$G,Faktúry!$F:$F,TržbyVýnosyFiriem!$A299,Faktúry!$B:$B,TržbyVýnosyFiriem!$N$2)</f>
        <v>24.7</v>
      </c>
      <c r="O299" s="2">
        <f>SUMIFS(Faktúry!$G:$G,Faktúry!$F:$F,TržbyVýnosyFiriem!$A299,Faktúry!$B:$B,TržbyVýnosyFiriem!$O$2)</f>
        <v>44.649999999999991</v>
      </c>
      <c r="P299" s="2">
        <f>SUMIFS(Faktúry!$G:$G,Faktúry!$F:$F,TržbyVýnosyFiriem!$A299,Faktúry!$B:$B,TržbyVýnosyFiriem!$P$2)</f>
        <v>17.260000000000002</v>
      </c>
      <c r="Q299" s="2">
        <f t="shared" si="35"/>
        <v>3446.61</v>
      </c>
      <c r="R299" s="1">
        <f t="shared" si="36"/>
        <v>3.7873994445398029E-3</v>
      </c>
      <c r="S299" s="1">
        <f t="shared" si="37"/>
        <v>3.3912845833079146E-3</v>
      </c>
      <c r="T299" s="12">
        <f t="shared" si="38"/>
        <v>5.39858769089872E-3</v>
      </c>
      <c r="U299" s="12">
        <f t="shared" si="39"/>
        <v>2.2913991821467534E-5</v>
      </c>
      <c r="V299" s="12" t="str">
        <f t="shared" si="40"/>
        <v>-</v>
      </c>
    </row>
    <row r="300" spans="1:23" x14ac:dyDescent="0.3">
      <c r="A300" s="4">
        <v>45682232</v>
      </c>
      <c r="B300" t="s">
        <v>5940</v>
      </c>
      <c r="C300" t="s">
        <v>5940</v>
      </c>
      <c r="D300" t="s">
        <v>5940</v>
      </c>
      <c r="E300">
        <v>129682</v>
      </c>
      <c r="F300">
        <v>163658</v>
      </c>
      <c r="G300">
        <v>134002</v>
      </c>
      <c r="H300">
        <v>102984</v>
      </c>
      <c r="I300">
        <v>104913</v>
      </c>
      <c r="J300" t="s">
        <v>5940</v>
      </c>
      <c r="K300" s="2">
        <f t="shared" si="33"/>
        <v>127047.8</v>
      </c>
      <c r="L300" s="2">
        <f t="shared" si="34"/>
        <v>129682</v>
      </c>
      <c r="M300" s="2">
        <f>SUMIFS(Faktúry!$G:$G,Faktúry!$F:$F,TržbyVýnosyFiriem!$A300,Faktúry!$B:$B,TržbyVýnosyFiriem!$M$2)</f>
        <v>0</v>
      </c>
      <c r="N300" s="2">
        <f>SUMIFS(Faktúry!$G:$G,Faktúry!$F:$F,TržbyVýnosyFiriem!$A300,Faktúry!$B:$B,TržbyVýnosyFiriem!$N$2)</f>
        <v>952.38</v>
      </c>
      <c r="O300" s="2">
        <f>SUMIFS(Faktúry!$G:$G,Faktúry!$F:$F,TržbyVýnosyFiriem!$A300,Faktúry!$B:$B,TržbyVýnosyFiriem!$O$2)</f>
        <v>2664</v>
      </c>
      <c r="P300" s="2">
        <f>SUMIFS(Faktúry!$G:$G,Faktúry!$F:$F,TržbyVýnosyFiriem!$A300,Faktúry!$B:$B,TržbyVýnosyFiriem!$P$2)</f>
        <v>222</v>
      </c>
      <c r="Q300" s="2">
        <f t="shared" si="35"/>
        <v>3838.38</v>
      </c>
      <c r="R300" s="1">
        <f t="shared" si="36"/>
        <v>3.021209340106637E-2</v>
      </c>
      <c r="S300" s="1">
        <f t="shared" si="37"/>
        <v>2.9598402245492823E-2</v>
      </c>
      <c r="T300" s="12">
        <f t="shared" si="38"/>
        <v>0</v>
      </c>
      <c r="U300" s="12">
        <f t="shared" si="39"/>
        <v>9.0778073260701728E-3</v>
      </c>
      <c r="V300" s="12" t="str">
        <f t="shared" si="40"/>
        <v>-</v>
      </c>
    </row>
    <row r="301" spans="1:23" x14ac:dyDescent="0.3">
      <c r="A301" s="4">
        <v>45886458</v>
      </c>
      <c r="B301" t="s">
        <v>5940</v>
      </c>
      <c r="C301" t="s">
        <v>5940</v>
      </c>
      <c r="D301" t="s">
        <v>5940</v>
      </c>
      <c r="E301">
        <v>45039</v>
      </c>
      <c r="F301">
        <v>37373</v>
      </c>
      <c r="G301">
        <v>38058</v>
      </c>
      <c r="H301">
        <v>33727</v>
      </c>
      <c r="I301">
        <v>43907</v>
      </c>
      <c r="J301" t="s">
        <v>5940</v>
      </c>
      <c r="K301" s="2">
        <f t="shared" si="33"/>
        <v>39620.800000000003</v>
      </c>
      <c r="L301" s="2">
        <f t="shared" si="34"/>
        <v>38058</v>
      </c>
      <c r="M301" s="2">
        <f>SUMIFS(Faktúry!$G:$G,Faktúry!$F:$F,TržbyVýnosyFiriem!$A301,Faktúry!$B:$B,TržbyVýnosyFiriem!$M$2)</f>
        <v>0</v>
      </c>
      <c r="N301" s="2">
        <f>SUMIFS(Faktúry!$G:$G,Faktúry!$F:$F,TržbyVýnosyFiriem!$A301,Faktúry!$B:$B,TržbyVýnosyFiriem!$N$2)</f>
        <v>120</v>
      </c>
      <c r="O301" s="2">
        <f>SUMIFS(Faktúry!$G:$G,Faktúry!$F:$F,TržbyVýnosyFiriem!$A301,Faktúry!$B:$B,TržbyVýnosyFiriem!$O$2)</f>
        <v>0</v>
      </c>
      <c r="P301" s="2">
        <f>SUMIFS(Faktúry!$G:$G,Faktúry!$F:$F,TržbyVýnosyFiriem!$A301,Faktúry!$B:$B,TržbyVýnosyFiriem!$P$2)</f>
        <v>0</v>
      </c>
      <c r="Q301" s="2">
        <f t="shared" si="35"/>
        <v>120</v>
      </c>
      <c r="R301" s="1">
        <f t="shared" si="36"/>
        <v>3.0287121915761415E-3</v>
      </c>
      <c r="S301" s="1">
        <f t="shared" si="37"/>
        <v>3.1530821377896896E-3</v>
      </c>
      <c r="T301" s="12">
        <f t="shared" si="38"/>
        <v>0</v>
      </c>
      <c r="U301" s="12">
        <f t="shared" si="39"/>
        <v>2.7330493998679027E-3</v>
      </c>
      <c r="V301" s="12" t="str">
        <f t="shared" si="40"/>
        <v>-</v>
      </c>
    </row>
    <row r="302" spans="1:23" x14ac:dyDescent="0.3">
      <c r="A302" s="4">
        <v>45948992</v>
      </c>
      <c r="B302" t="s">
        <v>5940</v>
      </c>
      <c r="C302" t="s">
        <v>5940</v>
      </c>
      <c r="D302" t="s">
        <v>5940</v>
      </c>
      <c r="E302">
        <v>2703055</v>
      </c>
      <c r="F302">
        <v>2367749</v>
      </c>
      <c r="G302">
        <v>2091476</v>
      </c>
      <c r="H302">
        <v>2702172</v>
      </c>
      <c r="I302">
        <v>3302991</v>
      </c>
      <c r="J302" t="s">
        <v>5940</v>
      </c>
      <c r="K302" s="2">
        <f t="shared" si="33"/>
        <v>2633488.6</v>
      </c>
      <c r="L302" s="2">
        <f t="shared" si="34"/>
        <v>2702172</v>
      </c>
      <c r="M302" s="2">
        <f>SUMIFS(Faktúry!$G:$G,Faktúry!$F:$F,TržbyVýnosyFiriem!$A302,Faktúry!$B:$B,TržbyVýnosyFiriem!$M$2)</f>
        <v>0</v>
      </c>
      <c r="N302" s="2">
        <f>SUMIFS(Faktúry!$G:$G,Faktúry!$F:$F,TržbyVýnosyFiriem!$A302,Faktúry!$B:$B,TržbyVýnosyFiriem!$N$2)</f>
        <v>0</v>
      </c>
      <c r="O302" s="2">
        <f>SUMIFS(Faktúry!$G:$G,Faktúry!$F:$F,TržbyVýnosyFiriem!$A302,Faktúry!$B:$B,TržbyVýnosyFiriem!$O$2)</f>
        <v>4218</v>
      </c>
      <c r="P302" s="2">
        <f>SUMIFS(Faktúry!$G:$G,Faktúry!$F:$F,TržbyVýnosyFiriem!$A302,Faktúry!$B:$B,TržbyVýnosyFiriem!$P$2)</f>
        <v>0</v>
      </c>
      <c r="Q302" s="2">
        <f t="shared" si="35"/>
        <v>4218</v>
      </c>
      <c r="R302" s="1">
        <f t="shared" si="36"/>
        <v>1.601677713736828E-3</v>
      </c>
      <c r="S302" s="1">
        <f t="shared" si="37"/>
        <v>1.5609665113841755E-3</v>
      </c>
      <c r="T302" s="12">
        <f t="shared" si="38"/>
        <v>0</v>
      </c>
      <c r="U302" s="12">
        <f t="shared" si="39"/>
        <v>0</v>
      </c>
      <c r="V302" s="12" t="str">
        <f t="shared" si="40"/>
        <v>-</v>
      </c>
    </row>
    <row r="303" spans="1:23" x14ac:dyDescent="0.3">
      <c r="A303" s="4">
        <v>45956316</v>
      </c>
      <c r="B303" t="s">
        <v>5940</v>
      </c>
      <c r="C303" t="s">
        <v>5940</v>
      </c>
      <c r="D303" t="s">
        <v>5940</v>
      </c>
      <c r="E303">
        <v>3718648</v>
      </c>
      <c r="F303">
        <v>4451703</v>
      </c>
      <c r="G303">
        <v>1211476</v>
      </c>
      <c r="H303">
        <v>1245457</v>
      </c>
      <c r="I303">
        <v>2389446</v>
      </c>
      <c r="J303" t="s">
        <v>5940</v>
      </c>
      <c r="K303" s="2">
        <f t="shared" si="33"/>
        <v>2603346</v>
      </c>
      <c r="L303" s="2">
        <f t="shared" si="34"/>
        <v>2389446</v>
      </c>
      <c r="M303" s="2">
        <f>SUMIFS(Faktúry!$G:$G,Faktúry!$F:$F,TržbyVýnosyFiriem!$A303,Faktúry!$B:$B,TržbyVýnosyFiriem!$M$2)</f>
        <v>0</v>
      </c>
      <c r="N303" s="2">
        <f>SUMIFS(Faktúry!$G:$G,Faktúry!$F:$F,TržbyVýnosyFiriem!$A303,Faktúry!$B:$B,TržbyVýnosyFiriem!$N$2)</f>
        <v>0</v>
      </c>
      <c r="O303" s="2">
        <f>SUMIFS(Faktúry!$G:$G,Faktúry!$F:$F,TržbyVýnosyFiriem!$A303,Faktúry!$B:$B,TržbyVýnosyFiriem!$O$2)</f>
        <v>367</v>
      </c>
      <c r="P303" s="2">
        <f>SUMIFS(Faktúry!$G:$G,Faktúry!$F:$F,TržbyVýnosyFiriem!$A303,Faktúry!$B:$B,TržbyVýnosyFiriem!$P$2)</f>
        <v>0</v>
      </c>
      <c r="Q303" s="2">
        <f t="shared" si="35"/>
        <v>367</v>
      </c>
      <c r="R303" s="1">
        <f t="shared" si="36"/>
        <v>1.4097242548627805E-4</v>
      </c>
      <c r="S303" s="1">
        <f t="shared" si="37"/>
        <v>1.5359208787308858E-4</v>
      </c>
      <c r="T303" s="12">
        <f t="shared" si="38"/>
        <v>0</v>
      </c>
      <c r="U303" s="12">
        <f t="shared" si="39"/>
        <v>0</v>
      </c>
      <c r="V303" s="12" t="str">
        <f t="shared" si="40"/>
        <v>-</v>
      </c>
    </row>
    <row r="304" spans="1:23" x14ac:dyDescent="0.3">
      <c r="A304" s="4">
        <v>45978115</v>
      </c>
      <c r="B304" t="s">
        <v>5940</v>
      </c>
      <c r="C304" t="s">
        <v>5940</v>
      </c>
      <c r="D304" t="s">
        <v>5940</v>
      </c>
      <c r="F304">
        <v>513002</v>
      </c>
      <c r="G304">
        <v>647312</v>
      </c>
      <c r="H304">
        <v>577318</v>
      </c>
      <c r="I304">
        <v>686215</v>
      </c>
      <c r="J304" t="s">
        <v>5940</v>
      </c>
      <c r="K304" s="2">
        <f t="shared" si="33"/>
        <v>605961.75</v>
      </c>
      <c r="L304" s="2">
        <f t="shared" si="34"/>
        <v>612315</v>
      </c>
      <c r="M304" s="2">
        <f>SUMIFS(Faktúry!$G:$G,Faktúry!$F:$F,TržbyVýnosyFiriem!$A304,Faktúry!$B:$B,TržbyVýnosyFiriem!$M$2)</f>
        <v>3864.12</v>
      </c>
      <c r="N304" s="2">
        <f>SUMIFS(Faktúry!$G:$G,Faktúry!$F:$F,TržbyVýnosyFiriem!$A304,Faktúry!$B:$B,TržbyVýnosyFiriem!$N$2)</f>
        <v>2044.44</v>
      </c>
      <c r="O304" s="2">
        <f>SUMIFS(Faktúry!$G:$G,Faktúry!$F:$F,TržbyVýnosyFiriem!$A304,Faktúry!$B:$B,TržbyVýnosyFiriem!$O$2)</f>
        <v>27261.420000000009</v>
      </c>
      <c r="P304" s="2">
        <f>SUMIFS(Faktúry!$G:$G,Faktúry!$F:$F,TržbyVýnosyFiriem!$A304,Faktúry!$B:$B,TržbyVýnosyFiriem!$P$2)</f>
        <v>0</v>
      </c>
      <c r="Q304" s="2">
        <f t="shared" si="35"/>
        <v>33169.98000000001</v>
      </c>
      <c r="R304" s="1">
        <f t="shared" si="36"/>
        <v>5.4739395679677817E-2</v>
      </c>
      <c r="S304" s="1">
        <f t="shared" si="37"/>
        <v>5.4171431371108025E-2</v>
      </c>
      <c r="T304" s="12">
        <f t="shared" si="38"/>
        <v>6.6932262635150813E-3</v>
      </c>
      <c r="U304" s="12">
        <f t="shared" si="39"/>
        <v>2.9792994906844067E-3</v>
      </c>
      <c r="V304" s="12" t="str">
        <f t="shared" si="40"/>
        <v>-</v>
      </c>
    </row>
    <row r="305" spans="1:23" x14ac:dyDescent="0.3">
      <c r="A305" s="4">
        <v>45982007</v>
      </c>
      <c r="B305" t="s">
        <v>5940</v>
      </c>
      <c r="C305" t="s">
        <v>5940</v>
      </c>
      <c r="D305" t="s">
        <v>5940</v>
      </c>
      <c r="E305">
        <v>493432</v>
      </c>
      <c r="F305">
        <v>657678</v>
      </c>
      <c r="G305">
        <v>466011</v>
      </c>
      <c r="H305">
        <v>695414</v>
      </c>
      <c r="I305">
        <v>1324138</v>
      </c>
      <c r="J305" t="s">
        <v>5940</v>
      </c>
      <c r="K305" s="2">
        <f t="shared" si="33"/>
        <v>727334.6</v>
      </c>
      <c r="L305" s="2">
        <f t="shared" si="34"/>
        <v>657678</v>
      </c>
      <c r="M305" s="2">
        <f>SUMIFS(Faktúry!$G:$G,Faktúry!$F:$F,TržbyVýnosyFiriem!$A305,Faktúry!$B:$B,TržbyVýnosyFiriem!$M$2)</f>
        <v>6262.2</v>
      </c>
      <c r="N305" s="2">
        <f>SUMIFS(Faktúry!$G:$G,Faktúry!$F:$F,TržbyVýnosyFiriem!$A305,Faktúry!$B:$B,TržbyVýnosyFiriem!$N$2)</f>
        <v>3249</v>
      </c>
      <c r="O305" s="2">
        <f>SUMIFS(Faktúry!$G:$G,Faktúry!$F:$F,TržbyVýnosyFiriem!$A305,Faktúry!$B:$B,TržbyVýnosyFiriem!$O$2)</f>
        <v>3249</v>
      </c>
      <c r="P305" s="2">
        <f>SUMIFS(Faktúry!$G:$G,Faktúry!$F:$F,TržbyVýnosyFiriem!$A305,Faktúry!$B:$B,TržbyVýnosyFiriem!$P$2)</f>
        <v>0</v>
      </c>
      <c r="Q305" s="2">
        <f t="shared" si="35"/>
        <v>12760.2</v>
      </c>
      <c r="R305" s="1">
        <f t="shared" si="36"/>
        <v>1.7543782462706988E-2</v>
      </c>
      <c r="S305" s="1">
        <f t="shared" si="37"/>
        <v>1.9401895760539353E-2</v>
      </c>
      <c r="T305" s="12">
        <f t="shared" si="38"/>
        <v>9.0049955853635389E-3</v>
      </c>
      <c r="U305" s="12">
        <f t="shared" si="39"/>
        <v>2.4536717472045965E-3</v>
      </c>
      <c r="V305" s="12" t="str">
        <f t="shared" si="40"/>
        <v>-</v>
      </c>
    </row>
    <row r="306" spans="1:23" x14ac:dyDescent="0.3">
      <c r="A306" s="4">
        <v>46030859</v>
      </c>
      <c r="B306" t="s">
        <v>5940</v>
      </c>
      <c r="C306" t="s">
        <v>5940</v>
      </c>
      <c r="D306" t="s">
        <v>5940</v>
      </c>
      <c r="E306">
        <v>1139013</v>
      </c>
      <c r="F306">
        <v>1510338</v>
      </c>
      <c r="G306">
        <v>1250918</v>
      </c>
      <c r="H306">
        <v>1701805</v>
      </c>
      <c r="I306">
        <v>2343168</v>
      </c>
      <c r="J306" t="s">
        <v>5940</v>
      </c>
      <c r="K306" s="2">
        <f t="shared" si="33"/>
        <v>1589048.4</v>
      </c>
      <c r="L306" s="2">
        <f t="shared" si="34"/>
        <v>1510338</v>
      </c>
      <c r="M306" s="2">
        <f>SUMIFS(Faktúry!$G:$G,Faktúry!$F:$F,TržbyVýnosyFiriem!$A306,Faktúry!$B:$B,TržbyVýnosyFiriem!$M$2)</f>
        <v>397.44</v>
      </c>
      <c r="N306" s="2">
        <f>SUMIFS(Faktúry!$G:$G,Faktúry!$F:$F,TržbyVýnosyFiriem!$A306,Faktúry!$B:$B,TržbyVýnosyFiriem!$N$2)</f>
        <v>0</v>
      </c>
      <c r="O306" s="2">
        <f>SUMIFS(Faktúry!$G:$G,Faktúry!$F:$F,TržbyVýnosyFiriem!$A306,Faktúry!$B:$B,TržbyVýnosyFiriem!$O$2)</f>
        <v>0</v>
      </c>
      <c r="P306" s="2">
        <f>SUMIFS(Faktúry!$G:$G,Faktúry!$F:$F,TržbyVýnosyFiriem!$A306,Faktúry!$B:$B,TržbyVýnosyFiriem!$P$2)</f>
        <v>0</v>
      </c>
      <c r="Q306" s="2">
        <f t="shared" si="35"/>
        <v>397.44</v>
      </c>
      <c r="R306" s="1">
        <f t="shared" si="36"/>
        <v>2.5011195379574341E-4</v>
      </c>
      <c r="S306" s="1">
        <f t="shared" si="37"/>
        <v>2.6314639504534747E-4</v>
      </c>
      <c r="T306" s="12">
        <f t="shared" si="38"/>
        <v>2.335402704775224E-4</v>
      </c>
      <c r="U306" s="12">
        <f t="shared" si="39"/>
        <v>0</v>
      </c>
      <c r="V306" s="12" t="str">
        <f t="shared" si="40"/>
        <v>-</v>
      </c>
    </row>
    <row r="307" spans="1:23" x14ac:dyDescent="0.3">
      <c r="A307" s="4">
        <v>46059105</v>
      </c>
      <c r="B307" t="s">
        <v>5940</v>
      </c>
      <c r="C307" t="s">
        <v>5940</v>
      </c>
      <c r="D307" t="s">
        <v>5940</v>
      </c>
      <c r="E307">
        <v>1459740</v>
      </c>
      <c r="F307">
        <v>2602559</v>
      </c>
      <c r="G307">
        <v>1792232</v>
      </c>
      <c r="H307">
        <v>2336136</v>
      </c>
      <c r="I307">
        <v>3418307</v>
      </c>
      <c r="J307" t="s">
        <v>5940</v>
      </c>
      <c r="K307" s="2">
        <f t="shared" si="33"/>
        <v>2321794.7999999998</v>
      </c>
      <c r="L307" s="2">
        <f t="shared" si="34"/>
        <v>2336136</v>
      </c>
      <c r="M307" s="2">
        <f>SUMIFS(Faktúry!$G:$G,Faktúry!$F:$F,TržbyVýnosyFiriem!$A307,Faktúry!$B:$B,TržbyVýnosyFiriem!$M$2)</f>
        <v>0</v>
      </c>
      <c r="N307" s="2">
        <f>SUMIFS(Faktúry!$G:$G,Faktúry!$F:$F,TržbyVýnosyFiriem!$A307,Faktúry!$B:$B,TržbyVýnosyFiriem!$N$2)</f>
        <v>329421.64</v>
      </c>
      <c r="O307" s="2">
        <f>SUMIFS(Faktúry!$G:$G,Faktúry!$F:$F,TržbyVýnosyFiriem!$A307,Faktúry!$B:$B,TržbyVýnosyFiriem!$O$2)</f>
        <v>0</v>
      </c>
      <c r="P307" s="2">
        <f>SUMIFS(Faktúry!$G:$G,Faktúry!$F:$F,TržbyVýnosyFiriem!$A307,Faktúry!$B:$B,TržbyVýnosyFiriem!$P$2)</f>
        <v>0</v>
      </c>
      <c r="Q307" s="2">
        <f t="shared" si="35"/>
        <v>329421.64</v>
      </c>
      <c r="R307" s="1">
        <f t="shared" si="36"/>
        <v>0.14188232310624524</v>
      </c>
      <c r="S307" s="1">
        <f t="shared" si="37"/>
        <v>0.14101132810761019</v>
      </c>
      <c r="T307" s="12">
        <f t="shared" si="38"/>
        <v>0</v>
      </c>
      <c r="U307" s="12">
        <f t="shared" si="39"/>
        <v>9.6369822839200814E-2</v>
      </c>
      <c r="V307" s="12" t="str">
        <f t="shared" si="40"/>
        <v>-</v>
      </c>
    </row>
    <row r="308" spans="1:23" x14ac:dyDescent="0.3">
      <c r="A308" s="4">
        <v>46064451</v>
      </c>
      <c r="B308" t="s">
        <v>5940</v>
      </c>
      <c r="C308" t="s">
        <v>5940</v>
      </c>
      <c r="D308" t="s">
        <v>5940</v>
      </c>
      <c r="E308">
        <v>49675</v>
      </c>
      <c r="F308">
        <v>17964</v>
      </c>
      <c r="G308">
        <v>183744</v>
      </c>
      <c r="H308">
        <v>134808</v>
      </c>
      <c r="I308">
        <v>129419</v>
      </c>
      <c r="J308" t="s">
        <v>5940</v>
      </c>
      <c r="K308" s="2">
        <f t="shared" si="33"/>
        <v>103122</v>
      </c>
      <c r="L308" s="2">
        <f t="shared" si="34"/>
        <v>129419</v>
      </c>
      <c r="M308" s="2">
        <f>SUMIFS(Faktúry!$G:$G,Faktúry!$F:$F,TržbyVýnosyFiriem!$A308,Faktúry!$B:$B,TržbyVýnosyFiriem!$M$2)</f>
        <v>4662</v>
      </c>
      <c r="N308" s="2">
        <f>SUMIFS(Faktúry!$G:$G,Faktúry!$F:$F,TržbyVýnosyFiriem!$A308,Faktúry!$B:$B,TržbyVýnosyFiriem!$N$2)</f>
        <v>0</v>
      </c>
      <c r="O308" s="2">
        <f>SUMIFS(Faktúry!$G:$G,Faktúry!$F:$F,TržbyVýnosyFiriem!$A308,Faktúry!$B:$B,TržbyVýnosyFiriem!$O$2)</f>
        <v>0</v>
      </c>
      <c r="P308" s="2">
        <f>SUMIFS(Faktúry!$G:$G,Faktúry!$F:$F,TržbyVýnosyFiriem!$A308,Faktúry!$B:$B,TržbyVýnosyFiriem!$P$2)</f>
        <v>0</v>
      </c>
      <c r="Q308" s="2">
        <f t="shared" si="35"/>
        <v>4662</v>
      </c>
      <c r="R308" s="1">
        <f t="shared" si="36"/>
        <v>4.5208587886193051E-2</v>
      </c>
      <c r="S308" s="1">
        <f t="shared" si="37"/>
        <v>3.6022531467558856E-2</v>
      </c>
      <c r="T308" s="12">
        <f t="shared" si="38"/>
        <v>3.4582517358020294E-2</v>
      </c>
      <c r="U308" s="12">
        <f t="shared" si="39"/>
        <v>0</v>
      </c>
      <c r="V308" s="12" t="str">
        <f t="shared" si="40"/>
        <v>-</v>
      </c>
    </row>
    <row r="309" spans="1:23" x14ac:dyDescent="0.3">
      <c r="A309" s="4">
        <v>46068660</v>
      </c>
      <c r="B309" t="s">
        <v>5940</v>
      </c>
      <c r="C309" t="s">
        <v>5940</v>
      </c>
      <c r="D309" t="s">
        <v>5940</v>
      </c>
      <c r="E309">
        <v>404428</v>
      </c>
      <c r="F309">
        <v>444489</v>
      </c>
      <c r="G309">
        <v>671080</v>
      </c>
      <c r="H309">
        <v>856806</v>
      </c>
      <c r="I309">
        <v>876628</v>
      </c>
      <c r="J309" t="s">
        <v>5940</v>
      </c>
      <c r="K309" s="2">
        <f t="shared" si="33"/>
        <v>650686.19999999995</v>
      </c>
      <c r="L309" s="2">
        <f t="shared" si="34"/>
        <v>671080</v>
      </c>
      <c r="M309" s="2">
        <f>SUMIFS(Faktúry!$G:$G,Faktúry!$F:$F,TržbyVýnosyFiriem!$A309,Faktúry!$B:$B,TržbyVýnosyFiriem!$M$2)</f>
        <v>153.22999999999999</v>
      </c>
      <c r="N309" s="2">
        <f>SUMIFS(Faktúry!$G:$G,Faktúry!$F:$F,TržbyVýnosyFiriem!$A309,Faktúry!$B:$B,TržbyVýnosyFiriem!$N$2)</f>
        <v>153.22999999999999</v>
      </c>
      <c r="O309" s="2">
        <f>SUMIFS(Faktúry!$G:$G,Faktúry!$F:$F,TržbyVýnosyFiriem!$A309,Faktúry!$B:$B,TržbyVýnosyFiriem!$O$2)</f>
        <v>0</v>
      </c>
      <c r="P309" s="2">
        <f>SUMIFS(Faktúry!$G:$G,Faktúry!$F:$F,TržbyVýnosyFiriem!$A309,Faktúry!$B:$B,TržbyVýnosyFiriem!$P$2)</f>
        <v>0</v>
      </c>
      <c r="Q309" s="2">
        <f t="shared" si="35"/>
        <v>306.45999999999998</v>
      </c>
      <c r="R309" s="1">
        <f t="shared" si="36"/>
        <v>4.7097971341639026E-4</v>
      </c>
      <c r="S309" s="1">
        <f t="shared" si="37"/>
        <v>4.5666686535137389E-4</v>
      </c>
      <c r="T309" s="12">
        <f t="shared" si="38"/>
        <v>1.7883861690977886E-4</v>
      </c>
      <c r="U309" s="12">
        <f t="shared" si="39"/>
        <v>1.7479478182307658E-4</v>
      </c>
      <c r="V309" s="12" t="str">
        <f t="shared" si="40"/>
        <v>-</v>
      </c>
    </row>
    <row r="310" spans="1:23" x14ac:dyDescent="0.3">
      <c r="A310" s="4">
        <v>46120017</v>
      </c>
      <c r="B310" t="s">
        <v>5940</v>
      </c>
      <c r="C310" t="s">
        <v>5940</v>
      </c>
      <c r="D310" t="s">
        <v>5940</v>
      </c>
      <c r="E310">
        <v>1433747</v>
      </c>
      <c r="F310">
        <v>1857615</v>
      </c>
      <c r="G310">
        <v>2205547</v>
      </c>
      <c r="H310">
        <v>2088878</v>
      </c>
      <c r="I310">
        <v>1664772</v>
      </c>
      <c r="J310" t="s">
        <v>5940</v>
      </c>
      <c r="K310" s="2">
        <f t="shared" si="33"/>
        <v>1850111.8</v>
      </c>
      <c r="L310" s="2">
        <f t="shared" si="34"/>
        <v>1857615</v>
      </c>
      <c r="M310" s="2">
        <f>SUMIFS(Faktúry!$G:$G,Faktúry!$F:$F,TržbyVýnosyFiriem!$A310,Faktúry!$B:$B,TržbyVýnosyFiriem!$M$2)</f>
        <v>2385</v>
      </c>
      <c r="N310" s="2">
        <f>SUMIFS(Faktúry!$G:$G,Faktúry!$F:$F,TržbyVýnosyFiriem!$A310,Faktúry!$B:$B,TržbyVýnosyFiriem!$N$2)</f>
        <v>0</v>
      </c>
      <c r="O310" s="2">
        <f>SUMIFS(Faktúry!$G:$G,Faktúry!$F:$F,TržbyVýnosyFiriem!$A310,Faktúry!$B:$B,TržbyVýnosyFiriem!$O$2)</f>
        <v>0</v>
      </c>
      <c r="P310" s="2">
        <f>SUMIFS(Faktúry!$G:$G,Faktúry!$F:$F,TržbyVýnosyFiriem!$A310,Faktúry!$B:$B,TržbyVýnosyFiriem!$P$2)</f>
        <v>0</v>
      </c>
      <c r="Q310" s="2">
        <f t="shared" si="35"/>
        <v>2385</v>
      </c>
      <c r="R310" s="1">
        <f t="shared" si="36"/>
        <v>1.289111285058557E-3</v>
      </c>
      <c r="S310" s="1">
        <f t="shared" si="37"/>
        <v>1.2839043612373931E-3</v>
      </c>
      <c r="T310" s="12">
        <f t="shared" si="38"/>
        <v>1.1417612708832206E-3</v>
      </c>
      <c r="U310" s="12">
        <f t="shared" si="39"/>
        <v>0</v>
      </c>
      <c r="V310" s="12" t="str">
        <f t="shared" si="40"/>
        <v>-</v>
      </c>
    </row>
    <row r="311" spans="1:23" x14ac:dyDescent="0.3">
      <c r="A311" s="4">
        <v>46120602</v>
      </c>
      <c r="B311" t="s">
        <v>5940</v>
      </c>
      <c r="C311" t="s">
        <v>5940</v>
      </c>
      <c r="D311" t="s">
        <v>5940</v>
      </c>
      <c r="E311">
        <v>26484402</v>
      </c>
      <c r="F311">
        <v>21312822</v>
      </c>
      <c r="G311">
        <v>54796629</v>
      </c>
      <c r="H311">
        <v>52852936</v>
      </c>
      <c r="I311">
        <v>74296200</v>
      </c>
      <c r="J311" t="s">
        <v>5940</v>
      </c>
      <c r="K311" s="2">
        <f t="shared" si="33"/>
        <v>45948597.799999997</v>
      </c>
      <c r="L311" s="2">
        <f t="shared" si="34"/>
        <v>52852936</v>
      </c>
      <c r="M311" s="2">
        <f>SUMIFS(Faktúry!$G:$G,Faktúry!$F:$F,TržbyVýnosyFiriem!$A311,Faktúry!$B:$B,TržbyVýnosyFiriem!$M$2)</f>
        <v>210027.85</v>
      </c>
      <c r="N311" s="2">
        <f>SUMIFS(Faktúry!$G:$G,Faktúry!$F:$F,TržbyVýnosyFiriem!$A311,Faktúry!$B:$B,TržbyVýnosyFiriem!$N$2)</f>
        <v>45615.89</v>
      </c>
      <c r="O311" s="2">
        <f>SUMIFS(Faktúry!$G:$G,Faktúry!$F:$F,TržbyVýnosyFiriem!$A311,Faktúry!$B:$B,TržbyVýnosyFiriem!$O$2)</f>
        <v>0</v>
      </c>
      <c r="P311" s="2">
        <f>SUMIFS(Faktúry!$G:$G,Faktúry!$F:$F,TržbyVýnosyFiriem!$A311,Faktúry!$B:$B,TržbyVýnosyFiriem!$P$2)</f>
        <v>0</v>
      </c>
      <c r="Q311" s="2">
        <f t="shared" si="35"/>
        <v>255643.74</v>
      </c>
      <c r="R311" s="1">
        <f t="shared" si="36"/>
        <v>5.563689693268507E-3</v>
      </c>
      <c r="S311" s="1">
        <f t="shared" si="37"/>
        <v>4.8368881531955007E-3</v>
      </c>
      <c r="T311" s="12">
        <f t="shared" si="38"/>
        <v>3.9738161376692491E-3</v>
      </c>
      <c r="U311" s="12">
        <f t="shared" si="39"/>
        <v>6.1397339298645151E-4</v>
      </c>
      <c r="V311" s="12" t="str">
        <f t="shared" si="40"/>
        <v>-</v>
      </c>
    </row>
    <row r="312" spans="1:23" x14ac:dyDescent="0.3">
      <c r="A312" s="4">
        <v>46129839</v>
      </c>
      <c r="B312" t="s">
        <v>5940</v>
      </c>
      <c r="C312" t="s">
        <v>5940</v>
      </c>
      <c r="D312" t="s">
        <v>5940</v>
      </c>
      <c r="E312">
        <v>18520</v>
      </c>
      <c r="F312">
        <v>16011</v>
      </c>
      <c r="G312">
        <v>45356</v>
      </c>
      <c r="H312">
        <v>36660</v>
      </c>
      <c r="I312">
        <v>25340</v>
      </c>
      <c r="J312" t="s">
        <v>5940</v>
      </c>
      <c r="K312" s="2">
        <f t="shared" si="33"/>
        <v>28377.4</v>
      </c>
      <c r="L312" s="2">
        <f t="shared" si="34"/>
        <v>25340</v>
      </c>
      <c r="M312" s="2">
        <f>SUMIFS(Faktúry!$G:$G,Faktúry!$F:$F,TržbyVýnosyFiriem!$A312,Faktúry!$B:$B,TržbyVýnosyFiriem!$M$2)</f>
        <v>0</v>
      </c>
      <c r="N312" s="2">
        <f>SUMIFS(Faktúry!$G:$G,Faktúry!$F:$F,TržbyVýnosyFiriem!$A312,Faktúry!$B:$B,TržbyVýnosyFiriem!$N$2)</f>
        <v>8400</v>
      </c>
      <c r="O312" s="2">
        <f>SUMIFS(Faktúry!$G:$G,Faktúry!$F:$F,TržbyVýnosyFiriem!$A312,Faktúry!$B:$B,TržbyVýnosyFiriem!$O$2)</f>
        <v>0</v>
      </c>
      <c r="P312" s="2">
        <f>SUMIFS(Faktúry!$G:$G,Faktúry!$F:$F,TržbyVýnosyFiriem!$A312,Faktúry!$B:$B,TržbyVýnosyFiriem!$P$2)</f>
        <v>0</v>
      </c>
      <c r="Q312" s="2">
        <f t="shared" si="35"/>
        <v>8400</v>
      </c>
      <c r="R312" s="1">
        <f t="shared" si="36"/>
        <v>0.29601020530422095</v>
      </c>
      <c r="S312" s="1">
        <f t="shared" si="37"/>
        <v>0.33149171270718231</v>
      </c>
      <c r="T312" s="12">
        <f t="shared" si="38"/>
        <v>0</v>
      </c>
      <c r="U312" s="12">
        <f t="shared" si="39"/>
        <v>0.33149171270718231</v>
      </c>
      <c r="V312" s="12" t="str">
        <f t="shared" si="40"/>
        <v>-</v>
      </c>
    </row>
    <row r="313" spans="1:23" x14ac:dyDescent="0.3">
      <c r="A313" s="4">
        <v>46156101</v>
      </c>
      <c r="B313" t="s">
        <v>5940</v>
      </c>
      <c r="C313" t="s">
        <v>5940</v>
      </c>
      <c r="D313" t="s">
        <v>5940</v>
      </c>
      <c r="E313">
        <v>1154424</v>
      </c>
      <c r="F313">
        <v>1377064</v>
      </c>
      <c r="G313">
        <v>1353319</v>
      </c>
      <c r="H313">
        <v>1082384</v>
      </c>
      <c r="I313">
        <v>1118394</v>
      </c>
      <c r="J313" t="s">
        <v>5940</v>
      </c>
      <c r="K313" s="2">
        <f t="shared" si="33"/>
        <v>1217117</v>
      </c>
      <c r="L313" s="2">
        <f t="shared" si="34"/>
        <v>1154424</v>
      </c>
      <c r="M313" s="2">
        <f>SUMIFS(Faktúry!$G:$G,Faktúry!$F:$F,TržbyVýnosyFiriem!$A313,Faktúry!$B:$B,TržbyVýnosyFiriem!$M$2)</f>
        <v>5528.92</v>
      </c>
      <c r="N313" s="2">
        <f>SUMIFS(Faktúry!$G:$G,Faktúry!$F:$F,TržbyVýnosyFiriem!$A313,Faktúry!$B:$B,TržbyVýnosyFiriem!$N$2)</f>
        <v>0</v>
      </c>
      <c r="O313" s="2">
        <f>SUMIFS(Faktúry!$G:$G,Faktúry!$F:$F,TržbyVýnosyFiriem!$A313,Faktúry!$B:$B,TržbyVýnosyFiriem!$O$2)</f>
        <v>0</v>
      </c>
      <c r="P313" s="2">
        <f>SUMIFS(Faktúry!$G:$G,Faktúry!$F:$F,TržbyVýnosyFiriem!$A313,Faktúry!$B:$B,TržbyVýnosyFiriem!$P$2)</f>
        <v>0</v>
      </c>
      <c r="Q313" s="2">
        <f t="shared" si="35"/>
        <v>5528.92</v>
      </c>
      <c r="R313" s="1">
        <f t="shared" si="36"/>
        <v>4.5426364104683443E-3</v>
      </c>
      <c r="S313" s="1">
        <f t="shared" si="37"/>
        <v>4.7893321691163731E-3</v>
      </c>
      <c r="T313" s="12">
        <f t="shared" si="38"/>
        <v>5.1080947242383478E-3</v>
      </c>
      <c r="U313" s="12">
        <f t="shared" si="39"/>
        <v>0</v>
      </c>
      <c r="V313" s="12" t="str">
        <f t="shared" si="40"/>
        <v>-</v>
      </c>
    </row>
    <row r="314" spans="1:23" x14ac:dyDescent="0.3">
      <c r="A314" s="13">
        <v>46167145</v>
      </c>
      <c r="B314" t="s">
        <v>5940</v>
      </c>
      <c r="C314" t="s">
        <v>5940</v>
      </c>
      <c r="D314" t="s">
        <v>5940</v>
      </c>
      <c r="E314">
        <v>1657163</v>
      </c>
      <c r="F314">
        <v>1869191</v>
      </c>
      <c r="G314">
        <v>2178959</v>
      </c>
      <c r="H314">
        <v>3043192</v>
      </c>
      <c r="I314">
        <v>4488992</v>
      </c>
      <c r="J314" t="s">
        <v>5940</v>
      </c>
      <c r="K314" s="2">
        <f t="shared" si="33"/>
        <v>2647499.4</v>
      </c>
      <c r="L314" s="2">
        <f t="shared" si="34"/>
        <v>2178959</v>
      </c>
      <c r="M314" s="2">
        <f>SUMIFS(Faktúry!$G:$G,Faktúry!$F:$F,TržbyVýnosyFiriem!$A314,Faktúry!$B:$B,TržbyVýnosyFiriem!$M$2)</f>
        <v>627886.4</v>
      </c>
      <c r="N314" s="2">
        <f>SUMIFS(Faktúry!$G:$G,Faktúry!$F:$F,TržbyVýnosyFiriem!$A314,Faktúry!$B:$B,TržbyVýnosyFiriem!$N$2)</f>
        <v>1354026.96</v>
      </c>
      <c r="O314" s="2">
        <f>SUMIFS(Faktúry!$G:$G,Faktúry!$F:$F,TržbyVýnosyFiriem!$A314,Faktúry!$B:$B,TržbyVýnosyFiriem!$O$2)</f>
        <v>587141.27</v>
      </c>
      <c r="P314" s="2">
        <f>SUMIFS(Faktúry!$G:$G,Faktúry!$F:$F,TržbyVýnosyFiriem!$A314,Faktúry!$B:$B,TržbyVýnosyFiriem!$P$2)</f>
        <v>129610.42</v>
      </c>
      <c r="Q314" s="2">
        <f t="shared" si="35"/>
        <v>2698665.05</v>
      </c>
      <c r="R314" s="1">
        <f t="shared" si="36"/>
        <v>1.0193260289313002</v>
      </c>
      <c r="S314" s="1">
        <f t="shared" si="37"/>
        <v>1.2385111651940215</v>
      </c>
      <c r="T314" s="18">
        <f t="shared" si="38"/>
        <v>0.20632493776271757</v>
      </c>
      <c r="U314" s="18">
        <f t="shared" si="39"/>
        <v>0.30163274071328261</v>
      </c>
      <c r="V314" s="12" t="str">
        <f t="shared" si="40"/>
        <v>-</v>
      </c>
      <c r="W314" t="s">
        <v>5967</v>
      </c>
    </row>
    <row r="315" spans="1:23" x14ac:dyDescent="0.3">
      <c r="A315" s="4">
        <v>46186123</v>
      </c>
      <c r="B315" t="s">
        <v>5940</v>
      </c>
      <c r="C315" t="s">
        <v>5940</v>
      </c>
      <c r="D315" t="s">
        <v>5940</v>
      </c>
      <c r="E315">
        <v>1509975</v>
      </c>
      <c r="F315">
        <v>1563611</v>
      </c>
      <c r="G315">
        <v>1674180</v>
      </c>
      <c r="H315">
        <v>1684180</v>
      </c>
      <c r="I315">
        <v>1365523</v>
      </c>
      <c r="J315" t="s">
        <v>5940</v>
      </c>
      <c r="K315" s="2">
        <f t="shared" si="33"/>
        <v>1559493.8</v>
      </c>
      <c r="L315" s="2">
        <f t="shared" si="34"/>
        <v>1563611</v>
      </c>
      <c r="M315" s="2">
        <f>SUMIFS(Faktúry!$G:$G,Faktúry!$F:$F,TržbyVýnosyFiriem!$A315,Faktúry!$B:$B,TržbyVýnosyFiriem!$M$2)</f>
        <v>0</v>
      </c>
      <c r="N315" s="2">
        <f>SUMIFS(Faktúry!$G:$G,Faktúry!$F:$F,TržbyVýnosyFiriem!$A315,Faktúry!$B:$B,TržbyVýnosyFiriem!$N$2)</f>
        <v>59988</v>
      </c>
      <c r="O315" s="2">
        <f>SUMIFS(Faktúry!$G:$G,Faktúry!$F:$F,TržbyVýnosyFiriem!$A315,Faktúry!$B:$B,TržbyVýnosyFiriem!$O$2)</f>
        <v>0</v>
      </c>
      <c r="P315" s="2">
        <f>SUMIFS(Faktúry!$G:$G,Faktúry!$F:$F,TržbyVýnosyFiriem!$A315,Faktúry!$B:$B,TržbyVýnosyFiriem!$P$2)</f>
        <v>0</v>
      </c>
      <c r="Q315" s="2">
        <f t="shared" si="35"/>
        <v>59988</v>
      </c>
      <c r="R315" s="1">
        <f t="shared" si="36"/>
        <v>3.8466327984118948E-2</v>
      </c>
      <c r="S315" s="1">
        <f t="shared" si="37"/>
        <v>3.8365040921303314E-2</v>
      </c>
      <c r="T315" s="12">
        <f t="shared" si="38"/>
        <v>0</v>
      </c>
      <c r="U315" s="12">
        <f t="shared" si="39"/>
        <v>4.3930420798477948E-2</v>
      </c>
      <c r="V315" s="12" t="str">
        <f t="shared" si="40"/>
        <v>-</v>
      </c>
    </row>
    <row r="316" spans="1:23" x14ac:dyDescent="0.3">
      <c r="A316" s="4">
        <v>46279792</v>
      </c>
      <c r="B316" t="s">
        <v>5940</v>
      </c>
      <c r="C316" t="s">
        <v>5940</v>
      </c>
      <c r="D316" t="s">
        <v>5940</v>
      </c>
      <c r="E316">
        <v>324181</v>
      </c>
      <c r="F316">
        <v>389165</v>
      </c>
      <c r="G316">
        <v>308178</v>
      </c>
      <c r="H316">
        <v>410918</v>
      </c>
      <c r="I316">
        <v>363678</v>
      </c>
      <c r="J316" t="s">
        <v>5940</v>
      </c>
      <c r="K316" s="2">
        <f t="shared" si="33"/>
        <v>359224</v>
      </c>
      <c r="L316" s="2">
        <f t="shared" si="34"/>
        <v>363678</v>
      </c>
      <c r="M316" s="2">
        <f>SUMIFS(Faktúry!$G:$G,Faktúry!$F:$F,TržbyVýnosyFiriem!$A316,Faktúry!$B:$B,TržbyVýnosyFiriem!$M$2)</f>
        <v>11988</v>
      </c>
      <c r="N316" s="2">
        <f>SUMIFS(Faktúry!$G:$G,Faktúry!$F:$F,TržbyVýnosyFiriem!$A316,Faktúry!$B:$B,TržbyVýnosyFiriem!$N$2)</f>
        <v>671.4</v>
      </c>
      <c r="O316" s="2">
        <f>SUMIFS(Faktúry!$G:$G,Faktúry!$F:$F,TržbyVýnosyFiriem!$A316,Faktúry!$B:$B,TržbyVýnosyFiriem!$O$2)</f>
        <v>0</v>
      </c>
      <c r="P316" s="2">
        <f>SUMIFS(Faktúry!$G:$G,Faktúry!$F:$F,TržbyVýnosyFiriem!$A316,Faktúry!$B:$B,TržbyVýnosyFiriem!$P$2)</f>
        <v>0</v>
      </c>
      <c r="Q316" s="2">
        <f t="shared" si="35"/>
        <v>12659.4</v>
      </c>
      <c r="R316" s="1">
        <f t="shared" si="36"/>
        <v>3.5240963855421685E-2</v>
      </c>
      <c r="S316" s="1">
        <f t="shared" si="37"/>
        <v>3.4809364327784469E-2</v>
      </c>
      <c r="T316" s="12">
        <f t="shared" si="38"/>
        <v>2.9173703755980513E-2</v>
      </c>
      <c r="U316" s="12">
        <f t="shared" si="39"/>
        <v>1.8461386171283387E-3</v>
      </c>
      <c r="V316" s="12" t="str">
        <f t="shared" si="40"/>
        <v>-</v>
      </c>
    </row>
    <row r="317" spans="1:23" x14ac:dyDescent="0.3">
      <c r="A317" s="4">
        <v>46293591</v>
      </c>
      <c r="B317">
        <v>19813</v>
      </c>
      <c r="C317">
        <v>19188</v>
      </c>
      <c r="D317">
        <v>10439</v>
      </c>
      <c r="E317">
        <v>48361</v>
      </c>
      <c r="F317">
        <v>54846</v>
      </c>
      <c r="G317">
        <v>41549</v>
      </c>
      <c r="H317" t="s">
        <v>5940</v>
      </c>
      <c r="I317" t="s">
        <v>5940</v>
      </c>
      <c r="J317" t="s">
        <v>5940</v>
      </c>
      <c r="K317" s="2">
        <f t="shared" si="33"/>
        <v>32366</v>
      </c>
      <c r="L317" s="2">
        <f t="shared" si="34"/>
        <v>30681</v>
      </c>
      <c r="M317" s="2">
        <f>SUMIFS(Faktúry!$G:$G,Faktúry!$F:$F,TržbyVýnosyFiriem!$A317,Faktúry!$B:$B,TržbyVýnosyFiriem!$M$2)</f>
        <v>885</v>
      </c>
      <c r="N317" s="2">
        <f>SUMIFS(Faktúry!$G:$G,Faktúry!$F:$F,TržbyVýnosyFiriem!$A317,Faktúry!$B:$B,TržbyVýnosyFiriem!$N$2)</f>
        <v>0</v>
      </c>
      <c r="O317" s="2">
        <f>SUMIFS(Faktúry!$G:$G,Faktúry!$F:$F,TržbyVýnosyFiriem!$A317,Faktúry!$B:$B,TržbyVýnosyFiriem!$O$2)</f>
        <v>0</v>
      </c>
      <c r="P317" s="2">
        <f>SUMIFS(Faktúry!$G:$G,Faktúry!$F:$F,TržbyVýnosyFiriem!$A317,Faktúry!$B:$B,TržbyVýnosyFiriem!$P$2)</f>
        <v>0</v>
      </c>
      <c r="Q317" s="2">
        <f t="shared" si="35"/>
        <v>885</v>
      </c>
      <c r="R317" s="1">
        <f t="shared" si="36"/>
        <v>2.7343508620156956E-2</v>
      </c>
      <c r="S317" s="1">
        <f t="shared" si="37"/>
        <v>2.8845213650141782E-2</v>
      </c>
      <c r="T317" s="12" t="str">
        <f t="shared" si="38"/>
        <v>-</v>
      </c>
      <c r="U317" s="12" t="str">
        <f t="shared" si="39"/>
        <v>-</v>
      </c>
      <c r="V317" s="12" t="str">
        <f t="shared" si="40"/>
        <v>-</v>
      </c>
    </row>
    <row r="318" spans="1:23" x14ac:dyDescent="0.3">
      <c r="A318" s="4">
        <v>46300708</v>
      </c>
      <c r="B318" t="s">
        <v>5940</v>
      </c>
      <c r="C318" t="s">
        <v>5940</v>
      </c>
      <c r="D318" t="s">
        <v>5940</v>
      </c>
      <c r="E318">
        <v>16250</v>
      </c>
      <c r="G318">
        <v>37320</v>
      </c>
      <c r="H318">
        <v>39293</v>
      </c>
      <c r="I318">
        <v>28768</v>
      </c>
      <c r="J318" t="s">
        <v>5940</v>
      </c>
      <c r="K318" s="2">
        <f t="shared" si="33"/>
        <v>30407.75</v>
      </c>
      <c r="L318" s="2">
        <f t="shared" si="34"/>
        <v>33044</v>
      </c>
      <c r="M318" s="2">
        <f>SUMIFS(Faktúry!$G:$G,Faktúry!$F:$F,TržbyVýnosyFiriem!$A318,Faktúry!$B:$B,TržbyVýnosyFiriem!$M$2)</f>
        <v>0</v>
      </c>
      <c r="N318" s="2">
        <f>SUMIFS(Faktúry!$G:$G,Faktúry!$F:$F,TržbyVýnosyFiriem!$A318,Faktúry!$B:$B,TržbyVýnosyFiriem!$N$2)</f>
        <v>120</v>
      </c>
      <c r="O318" s="2">
        <f>SUMIFS(Faktúry!$G:$G,Faktúry!$F:$F,TržbyVýnosyFiriem!$A318,Faktúry!$B:$B,TržbyVýnosyFiriem!$O$2)</f>
        <v>460</v>
      </c>
      <c r="P318" s="2">
        <f>SUMIFS(Faktúry!$G:$G,Faktúry!$F:$F,TržbyVýnosyFiriem!$A318,Faktúry!$B:$B,TržbyVýnosyFiriem!$P$2)</f>
        <v>0</v>
      </c>
      <c r="Q318" s="2">
        <f t="shared" si="35"/>
        <v>580</v>
      </c>
      <c r="R318" s="1">
        <f t="shared" si="36"/>
        <v>1.9074084731688468E-2</v>
      </c>
      <c r="S318" s="1">
        <f t="shared" si="37"/>
        <v>1.7552354436508898E-2</v>
      </c>
      <c r="T318" s="12">
        <f t="shared" si="38"/>
        <v>0</v>
      </c>
      <c r="U318" s="12">
        <f t="shared" si="39"/>
        <v>4.1713014460511679E-3</v>
      </c>
      <c r="V318" s="12" t="str">
        <f t="shared" si="40"/>
        <v>-</v>
      </c>
    </row>
    <row r="319" spans="1:23" x14ac:dyDescent="0.3">
      <c r="A319" s="4">
        <v>46314423</v>
      </c>
      <c r="B319" t="s">
        <v>5940</v>
      </c>
      <c r="C319" t="s">
        <v>5940</v>
      </c>
      <c r="D319" t="s">
        <v>5940</v>
      </c>
      <c r="E319">
        <v>28927</v>
      </c>
      <c r="F319">
        <v>44551</v>
      </c>
      <c r="G319">
        <v>12349</v>
      </c>
      <c r="H319">
        <v>28859</v>
      </c>
      <c r="I319">
        <v>15512</v>
      </c>
      <c r="J319" t="s">
        <v>5940</v>
      </c>
      <c r="K319" s="2">
        <f t="shared" si="33"/>
        <v>26039.599999999999</v>
      </c>
      <c r="L319" s="2">
        <f t="shared" si="34"/>
        <v>28859</v>
      </c>
      <c r="M319" s="2">
        <f>SUMIFS(Faktúry!$G:$G,Faktúry!$F:$F,TržbyVýnosyFiriem!$A319,Faktúry!$B:$B,TržbyVýnosyFiriem!$M$2)</f>
        <v>3239</v>
      </c>
      <c r="N319" s="2">
        <f>SUMIFS(Faktúry!$G:$G,Faktúry!$F:$F,TržbyVýnosyFiriem!$A319,Faktúry!$B:$B,TržbyVýnosyFiriem!$N$2)</f>
        <v>972.5</v>
      </c>
      <c r="O319" s="2">
        <f>SUMIFS(Faktúry!$G:$G,Faktúry!$F:$F,TržbyVýnosyFiriem!$A319,Faktúry!$B:$B,TržbyVýnosyFiriem!$O$2)</f>
        <v>3010</v>
      </c>
      <c r="P319" s="2">
        <f>SUMIFS(Faktúry!$G:$G,Faktúry!$F:$F,TržbyVýnosyFiriem!$A319,Faktúry!$B:$B,TržbyVýnosyFiriem!$P$2)</f>
        <v>0</v>
      </c>
      <c r="Q319" s="2">
        <f t="shared" si="35"/>
        <v>7221.5</v>
      </c>
      <c r="R319" s="1">
        <f t="shared" si="36"/>
        <v>0.27732760871902795</v>
      </c>
      <c r="S319" s="1">
        <f t="shared" si="37"/>
        <v>0.25023389583838662</v>
      </c>
      <c r="T319" s="12">
        <f t="shared" si="38"/>
        <v>0.11223535119026994</v>
      </c>
      <c r="U319" s="12">
        <f t="shared" si="39"/>
        <v>6.2693398659102631E-2</v>
      </c>
      <c r="V319" s="12" t="str">
        <f t="shared" si="40"/>
        <v>-</v>
      </c>
    </row>
    <row r="320" spans="1:23" x14ac:dyDescent="0.3">
      <c r="A320" s="4">
        <v>46323279</v>
      </c>
      <c r="B320" t="s">
        <v>5940</v>
      </c>
      <c r="C320" t="s">
        <v>5940</v>
      </c>
      <c r="D320" t="s">
        <v>5940</v>
      </c>
      <c r="E320">
        <v>4298196</v>
      </c>
      <c r="F320">
        <v>4675267</v>
      </c>
      <c r="G320">
        <v>3120138</v>
      </c>
      <c r="H320">
        <v>2632585</v>
      </c>
      <c r="I320">
        <v>5100463</v>
      </c>
      <c r="J320" t="s">
        <v>5940</v>
      </c>
      <c r="K320" s="2">
        <f t="shared" si="33"/>
        <v>3965329.8</v>
      </c>
      <c r="L320" s="2">
        <f t="shared" si="34"/>
        <v>4298196</v>
      </c>
      <c r="M320" s="2">
        <f>SUMIFS(Faktúry!$G:$G,Faktúry!$F:$F,TržbyVýnosyFiriem!$A320,Faktúry!$B:$B,TržbyVýnosyFiriem!$M$2)</f>
        <v>21715.920000000002</v>
      </c>
      <c r="N320" s="2">
        <f>SUMIFS(Faktúry!$G:$G,Faktúry!$F:$F,TržbyVýnosyFiriem!$A320,Faktúry!$B:$B,TržbyVýnosyFiriem!$N$2)</f>
        <v>10120</v>
      </c>
      <c r="O320" s="2">
        <f>SUMIFS(Faktúry!$G:$G,Faktúry!$F:$F,TržbyVýnosyFiriem!$A320,Faktúry!$B:$B,TržbyVýnosyFiriem!$O$2)</f>
        <v>10814</v>
      </c>
      <c r="P320" s="2">
        <f>SUMIFS(Faktúry!$G:$G,Faktúry!$F:$F,TržbyVýnosyFiriem!$A320,Faktúry!$B:$B,TržbyVýnosyFiriem!$P$2)</f>
        <v>0</v>
      </c>
      <c r="Q320" s="2">
        <f t="shared" si="35"/>
        <v>42649.919999999998</v>
      </c>
      <c r="R320" s="1">
        <f t="shared" si="36"/>
        <v>1.0755705616213813E-2</v>
      </c>
      <c r="S320" s="1">
        <f t="shared" si="37"/>
        <v>9.9227489858535987E-3</v>
      </c>
      <c r="T320" s="12">
        <f t="shared" si="38"/>
        <v>8.2488960470412168E-3</v>
      </c>
      <c r="U320" s="12">
        <f t="shared" si="39"/>
        <v>1.9841335972832271E-3</v>
      </c>
      <c r="V320" s="12" t="str">
        <f t="shared" si="40"/>
        <v>-</v>
      </c>
    </row>
    <row r="321" spans="1:23" x14ac:dyDescent="0.3">
      <c r="A321" s="13">
        <v>46367900</v>
      </c>
      <c r="B321" t="s">
        <v>5940</v>
      </c>
      <c r="C321" t="s">
        <v>5940</v>
      </c>
      <c r="D321" t="s">
        <v>5940</v>
      </c>
      <c r="E321">
        <v>38139</v>
      </c>
      <c r="F321">
        <v>34193</v>
      </c>
      <c r="G321">
        <v>50598</v>
      </c>
      <c r="H321">
        <v>84082</v>
      </c>
      <c r="I321" s="25">
        <v>47979</v>
      </c>
      <c r="J321" t="s">
        <v>5940</v>
      </c>
      <c r="K321" s="2">
        <f t="shared" si="33"/>
        <v>50998.2</v>
      </c>
      <c r="L321" s="2">
        <f t="shared" si="34"/>
        <v>47979</v>
      </c>
      <c r="M321" s="2">
        <f>SUMIFS(Faktúry!$G:$G,Faktúry!$F:$F,TržbyVýnosyFiriem!$A321,Faktúry!$B:$B,TržbyVýnosyFiriem!$M$2)</f>
        <v>0</v>
      </c>
      <c r="N321" s="24">
        <f>SUMIFS(Faktúry!$G:$G,Faktúry!$F:$F,TržbyVýnosyFiriem!$A321,Faktúry!$B:$B,TržbyVýnosyFiriem!$N$2)</f>
        <v>67200</v>
      </c>
      <c r="O321" s="2">
        <f>SUMIFS(Faktúry!$G:$G,Faktúry!$F:$F,TržbyVýnosyFiriem!$A321,Faktúry!$B:$B,TržbyVýnosyFiriem!$O$2)</f>
        <v>0</v>
      </c>
      <c r="P321" s="2">
        <f>SUMIFS(Faktúry!$G:$G,Faktúry!$F:$F,TržbyVýnosyFiriem!$A321,Faktúry!$B:$B,TržbyVýnosyFiriem!$P$2)</f>
        <v>0</v>
      </c>
      <c r="Q321" s="17">
        <f t="shared" si="35"/>
        <v>67200</v>
      </c>
      <c r="R321" s="1">
        <f t="shared" si="36"/>
        <v>1.3176935656552584</v>
      </c>
      <c r="S321" s="1">
        <f t="shared" si="37"/>
        <v>1.4006127680860376</v>
      </c>
      <c r="T321" s="12">
        <f t="shared" si="38"/>
        <v>0</v>
      </c>
      <c r="U321" s="26">
        <f t="shared" si="39"/>
        <v>1.4006127680860376</v>
      </c>
      <c r="V321" s="12" t="str">
        <f t="shared" si="40"/>
        <v>-</v>
      </c>
      <c r="W321" t="s">
        <v>5962</v>
      </c>
    </row>
    <row r="322" spans="1:23" x14ac:dyDescent="0.3">
      <c r="A322" s="4">
        <v>46376747</v>
      </c>
      <c r="B322" t="s">
        <v>5940</v>
      </c>
      <c r="C322" t="s">
        <v>5940</v>
      </c>
      <c r="D322" t="s">
        <v>5940</v>
      </c>
      <c r="E322">
        <v>435595</v>
      </c>
      <c r="F322">
        <v>673521</v>
      </c>
      <c r="G322">
        <v>30262</v>
      </c>
      <c r="H322">
        <v>274731</v>
      </c>
      <c r="I322">
        <v>749415</v>
      </c>
      <c r="J322" t="s">
        <v>5940</v>
      </c>
      <c r="K322" s="2">
        <f t="shared" si="33"/>
        <v>432704.8</v>
      </c>
      <c r="L322" s="2">
        <f t="shared" si="34"/>
        <v>435595</v>
      </c>
      <c r="M322" s="2">
        <f>SUMIFS(Faktúry!$G:$G,Faktúry!$F:$F,TržbyVýnosyFiriem!$A322,Faktúry!$B:$B,TržbyVýnosyFiriem!$M$2)</f>
        <v>0</v>
      </c>
      <c r="N322" s="2">
        <f>SUMIFS(Faktúry!$G:$G,Faktúry!$F:$F,TržbyVýnosyFiriem!$A322,Faktúry!$B:$B,TržbyVýnosyFiriem!$N$2)</f>
        <v>663</v>
      </c>
      <c r="O322" s="2">
        <f>SUMIFS(Faktúry!$G:$G,Faktúry!$F:$F,TržbyVýnosyFiriem!$A322,Faktúry!$B:$B,TržbyVýnosyFiriem!$O$2)</f>
        <v>0</v>
      </c>
      <c r="P322" s="2">
        <f>SUMIFS(Faktúry!$G:$G,Faktúry!$F:$F,TržbyVýnosyFiriem!$A322,Faktúry!$B:$B,TržbyVýnosyFiriem!$P$2)</f>
        <v>0</v>
      </c>
      <c r="Q322" s="2">
        <f t="shared" si="35"/>
        <v>663</v>
      </c>
      <c r="R322" s="1">
        <f t="shared" si="36"/>
        <v>1.5322224297026519E-3</v>
      </c>
      <c r="S322" s="1">
        <f t="shared" si="37"/>
        <v>1.5220560382924505E-3</v>
      </c>
      <c r="T322" s="12">
        <f t="shared" si="38"/>
        <v>0</v>
      </c>
      <c r="U322" s="12">
        <f t="shared" si="39"/>
        <v>8.8469005824543142E-4</v>
      </c>
      <c r="V322" s="12" t="str">
        <f t="shared" si="40"/>
        <v>-</v>
      </c>
    </row>
    <row r="323" spans="1:23" x14ac:dyDescent="0.3">
      <c r="A323" s="4">
        <v>46448438</v>
      </c>
      <c r="B323" t="s">
        <v>5940</v>
      </c>
      <c r="C323">
        <v>13470804</v>
      </c>
      <c r="D323">
        <v>13541073</v>
      </c>
      <c r="E323">
        <v>13422762</v>
      </c>
      <c r="F323">
        <v>10181635</v>
      </c>
      <c r="G323">
        <v>6087403</v>
      </c>
      <c r="H323" t="s">
        <v>5940</v>
      </c>
      <c r="I323" t="s">
        <v>5940</v>
      </c>
      <c r="J323" t="s">
        <v>5940</v>
      </c>
      <c r="K323" s="2">
        <f t="shared" si="33"/>
        <v>11340735.4</v>
      </c>
      <c r="L323" s="2">
        <f t="shared" si="34"/>
        <v>13422762</v>
      </c>
      <c r="M323" s="2">
        <f>SUMIFS(Faktúry!$G:$G,Faktúry!$F:$F,TržbyVýnosyFiriem!$A323,Faktúry!$B:$B,TržbyVýnosyFiriem!$M$2)</f>
        <v>93.9</v>
      </c>
      <c r="N323" s="2">
        <f>SUMIFS(Faktúry!$G:$G,Faktúry!$F:$F,TržbyVýnosyFiriem!$A323,Faktúry!$B:$B,TržbyVýnosyFiriem!$N$2)</f>
        <v>0</v>
      </c>
      <c r="O323" s="2">
        <f>SUMIFS(Faktúry!$G:$G,Faktúry!$F:$F,TržbyVýnosyFiriem!$A323,Faktúry!$B:$B,TržbyVýnosyFiriem!$O$2)</f>
        <v>0</v>
      </c>
      <c r="P323" s="2">
        <f>SUMIFS(Faktúry!$G:$G,Faktúry!$F:$F,TržbyVýnosyFiriem!$A323,Faktúry!$B:$B,TržbyVýnosyFiriem!$P$2)</f>
        <v>0</v>
      </c>
      <c r="Q323" s="2">
        <f t="shared" si="35"/>
        <v>93.9</v>
      </c>
      <c r="R323" s="1">
        <f t="shared" si="36"/>
        <v>8.2798863290646921E-6</v>
      </c>
      <c r="S323" s="1">
        <f t="shared" si="37"/>
        <v>6.9955795982972809E-6</v>
      </c>
      <c r="T323" s="12" t="str">
        <f t="shared" si="38"/>
        <v>-</v>
      </c>
      <c r="U323" s="12" t="str">
        <f t="shared" si="39"/>
        <v>-</v>
      </c>
      <c r="V323" s="12" t="str">
        <f t="shared" si="40"/>
        <v>-</v>
      </c>
    </row>
    <row r="324" spans="1:23" x14ac:dyDescent="0.3">
      <c r="A324" s="4">
        <v>46471049</v>
      </c>
      <c r="B324" t="s">
        <v>5940</v>
      </c>
      <c r="C324" t="s">
        <v>5940</v>
      </c>
      <c r="D324" t="s">
        <v>5940</v>
      </c>
      <c r="E324">
        <v>138679</v>
      </c>
      <c r="F324">
        <v>151108</v>
      </c>
      <c r="G324">
        <v>122400</v>
      </c>
      <c r="H324">
        <v>197185</v>
      </c>
      <c r="I324">
        <v>49118</v>
      </c>
      <c r="J324" t="s">
        <v>5940</v>
      </c>
      <c r="K324" s="2">
        <f t="shared" ref="K324:K387" si="41">AVERAGE(B324:J324)</f>
        <v>131698</v>
      </c>
      <c r="L324" s="2">
        <f t="shared" ref="L324:L387" si="42">MEDIAN(B324:I324)</f>
        <v>138679</v>
      </c>
      <c r="M324" s="2">
        <f>SUMIFS(Faktúry!$G:$G,Faktúry!$F:$F,TržbyVýnosyFiriem!$A324,Faktúry!$B:$B,TržbyVýnosyFiriem!$M$2)</f>
        <v>0</v>
      </c>
      <c r="N324" s="2">
        <f>SUMIFS(Faktúry!$G:$G,Faktúry!$F:$F,TržbyVýnosyFiriem!$A324,Faktúry!$B:$B,TržbyVýnosyFiriem!$N$2)</f>
        <v>300</v>
      </c>
      <c r="O324" s="2">
        <f>SUMIFS(Faktúry!$G:$G,Faktúry!$F:$F,TržbyVýnosyFiriem!$A324,Faktúry!$B:$B,TržbyVýnosyFiriem!$O$2)</f>
        <v>0</v>
      </c>
      <c r="P324" s="2">
        <f>SUMIFS(Faktúry!$G:$G,Faktúry!$F:$F,TržbyVýnosyFiriem!$A324,Faktúry!$B:$B,TržbyVýnosyFiriem!$P$2)</f>
        <v>0</v>
      </c>
      <c r="Q324" s="2">
        <f t="shared" ref="Q324:Q387" si="43">SUM(M324:P324)</f>
        <v>300</v>
      </c>
      <c r="R324" s="1">
        <f t="shared" ref="R324:R387" si="44">Q324/K324</f>
        <v>2.2779389208644018E-3</v>
      </c>
      <c r="S324" s="1">
        <f t="shared" ref="S324:S387" si="45">Q324/L324</f>
        <v>2.1632691323127508E-3</v>
      </c>
      <c r="T324" s="12">
        <f t="shared" ref="T324:T387" si="46">IFERROR(M324/H324,"-")</f>
        <v>0</v>
      </c>
      <c r="U324" s="12">
        <f t="shared" ref="U324:U387" si="47">IFERROR(N324/I324,"-")</f>
        <v>6.1077405431817257E-3</v>
      </c>
      <c r="V324" s="12" t="str">
        <f t="shared" ref="V324:V387" si="48">IFERROR(O324/J324,"-")</f>
        <v>-</v>
      </c>
    </row>
    <row r="325" spans="1:23" x14ac:dyDescent="0.3">
      <c r="A325" s="4">
        <v>46475869</v>
      </c>
      <c r="B325" t="s">
        <v>5940</v>
      </c>
      <c r="C325" t="s">
        <v>5940</v>
      </c>
      <c r="D325" t="s">
        <v>5940</v>
      </c>
      <c r="E325">
        <v>872136</v>
      </c>
      <c r="F325">
        <v>727586</v>
      </c>
      <c r="G325">
        <v>485186</v>
      </c>
      <c r="H325">
        <v>610270</v>
      </c>
      <c r="I325">
        <v>864392</v>
      </c>
      <c r="J325" t="s">
        <v>5940</v>
      </c>
      <c r="K325" s="2">
        <f t="shared" si="41"/>
        <v>711914</v>
      </c>
      <c r="L325" s="2">
        <f t="shared" si="42"/>
        <v>727586</v>
      </c>
      <c r="M325" s="2">
        <f>SUMIFS(Faktúry!$G:$G,Faktúry!$F:$F,TržbyVýnosyFiriem!$A325,Faktúry!$B:$B,TržbyVýnosyFiriem!$M$2)</f>
        <v>9146.69</v>
      </c>
      <c r="N325" s="2">
        <f>SUMIFS(Faktúry!$G:$G,Faktúry!$F:$F,TržbyVýnosyFiriem!$A325,Faktúry!$B:$B,TržbyVýnosyFiriem!$N$2)</f>
        <v>0</v>
      </c>
      <c r="O325" s="2">
        <f>SUMIFS(Faktúry!$G:$G,Faktúry!$F:$F,TržbyVýnosyFiriem!$A325,Faktúry!$B:$B,TržbyVýnosyFiriem!$O$2)</f>
        <v>0</v>
      </c>
      <c r="P325" s="2">
        <f>SUMIFS(Faktúry!$G:$G,Faktúry!$F:$F,TržbyVýnosyFiriem!$A325,Faktúry!$B:$B,TržbyVýnosyFiriem!$P$2)</f>
        <v>0</v>
      </c>
      <c r="Q325" s="2">
        <f t="shared" si="43"/>
        <v>9146.69</v>
      </c>
      <c r="R325" s="1">
        <f t="shared" si="44"/>
        <v>1.2848026587481073E-2</v>
      </c>
      <c r="S325" s="1">
        <f t="shared" si="45"/>
        <v>1.2571283669559338E-2</v>
      </c>
      <c r="T325" s="12">
        <f t="shared" si="46"/>
        <v>1.4987939764366593E-2</v>
      </c>
      <c r="U325" s="12">
        <f t="shared" si="47"/>
        <v>0</v>
      </c>
      <c r="V325" s="12" t="str">
        <f t="shared" si="48"/>
        <v>-</v>
      </c>
    </row>
    <row r="326" spans="1:23" x14ac:dyDescent="0.3">
      <c r="A326" s="4">
        <v>46490213</v>
      </c>
      <c r="B326">
        <v>426825</v>
      </c>
      <c r="C326">
        <v>539586</v>
      </c>
      <c r="D326">
        <v>492864</v>
      </c>
      <c r="E326" t="s">
        <v>5940</v>
      </c>
      <c r="F326" t="s">
        <v>5940</v>
      </c>
      <c r="G326" t="s">
        <v>5940</v>
      </c>
      <c r="H326" t="s">
        <v>5940</v>
      </c>
      <c r="I326" t="s">
        <v>5940</v>
      </c>
      <c r="J326" t="s">
        <v>5940</v>
      </c>
      <c r="K326" s="2">
        <f t="shared" si="41"/>
        <v>486425</v>
      </c>
      <c r="L326" s="2">
        <f t="shared" si="42"/>
        <v>492864</v>
      </c>
      <c r="M326" s="2">
        <f>SUMIFS(Faktúry!$G:$G,Faktúry!$F:$F,TržbyVýnosyFiriem!$A326,Faktúry!$B:$B,TržbyVýnosyFiriem!$M$2)</f>
        <v>333.6</v>
      </c>
      <c r="N326" s="2">
        <f>SUMIFS(Faktúry!$G:$G,Faktúry!$F:$F,TržbyVýnosyFiriem!$A326,Faktúry!$B:$B,TržbyVýnosyFiriem!$N$2)</f>
        <v>130.80000000000001</v>
      </c>
      <c r="O326" s="2">
        <f>SUMIFS(Faktúry!$G:$G,Faktúry!$F:$F,TržbyVýnosyFiriem!$A326,Faktúry!$B:$B,TržbyVýnosyFiriem!$O$2)</f>
        <v>3084.0400000000004</v>
      </c>
      <c r="P326" s="2">
        <f>SUMIFS(Faktúry!$G:$G,Faktúry!$F:$F,TržbyVýnosyFiriem!$A326,Faktúry!$B:$B,TržbyVýnosyFiriem!$P$2)</f>
        <v>0</v>
      </c>
      <c r="Q326" s="2">
        <f t="shared" si="43"/>
        <v>3548.4400000000005</v>
      </c>
      <c r="R326" s="1">
        <f t="shared" si="44"/>
        <v>7.2949375546075973E-3</v>
      </c>
      <c r="S326" s="1">
        <f t="shared" si="45"/>
        <v>7.1996331645240892E-3</v>
      </c>
      <c r="T326" s="12" t="str">
        <f t="shared" si="46"/>
        <v>-</v>
      </c>
      <c r="U326" s="12" t="str">
        <f t="shared" si="47"/>
        <v>-</v>
      </c>
      <c r="V326" s="12" t="str">
        <f t="shared" si="48"/>
        <v>-</v>
      </c>
    </row>
    <row r="327" spans="1:23" x14ac:dyDescent="0.3">
      <c r="A327" s="4">
        <v>46515836</v>
      </c>
      <c r="B327" t="s">
        <v>5940</v>
      </c>
      <c r="C327" t="s">
        <v>5940</v>
      </c>
      <c r="D327" t="s">
        <v>5940</v>
      </c>
      <c r="E327">
        <v>79578</v>
      </c>
      <c r="F327">
        <v>76819</v>
      </c>
      <c r="G327">
        <v>71569</v>
      </c>
      <c r="H327">
        <v>124471</v>
      </c>
      <c r="I327">
        <v>130141</v>
      </c>
      <c r="J327" t="s">
        <v>5940</v>
      </c>
      <c r="K327" s="2">
        <f t="shared" si="41"/>
        <v>96515.6</v>
      </c>
      <c r="L327" s="2">
        <f t="shared" si="42"/>
        <v>79578</v>
      </c>
      <c r="M327" s="2">
        <f>SUMIFS(Faktúry!$G:$G,Faktúry!$F:$F,TržbyVýnosyFiriem!$A327,Faktúry!$B:$B,TržbyVýnosyFiriem!$M$2)</f>
        <v>1209.1199999999999</v>
      </c>
      <c r="N327" s="2">
        <f>SUMIFS(Faktúry!$G:$G,Faktúry!$F:$F,TržbyVýnosyFiriem!$A327,Faktúry!$B:$B,TržbyVýnosyFiriem!$N$2)</f>
        <v>0</v>
      </c>
      <c r="O327" s="2">
        <f>SUMIFS(Faktúry!$G:$G,Faktúry!$F:$F,TržbyVýnosyFiriem!$A327,Faktúry!$B:$B,TržbyVýnosyFiriem!$O$2)</f>
        <v>0</v>
      </c>
      <c r="P327" s="2">
        <f>SUMIFS(Faktúry!$G:$G,Faktúry!$F:$F,TržbyVýnosyFiriem!$A327,Faktúry!$B:$B,TržbyVýnosyFiriem!$P$2)</f>
        <v>0</v>
      </c>
      <c r="Q327" s="2">
        <f t="shared" si="43"/>
        <v>1209.1199999999999</v>
      </c>
      <c r="R327" s="1">
        <f t="shared" si="44"/>
        <v>1.2527715726784062E-2</v>
      </c>
      <c r="S327" s="1">
        <f t="shared" si="45"/>
        <v>1.519414913669607E-2</v>
      </c>
      <c r="T327" s="12">
        <f t="shared" si="46"/>
        <v>9.7140699440030204E-3</v>
      </c>
      <c r="U327" s="12">
        <f t="shared" si="47"/>
        <v>0</v>
      </c>
      <c r="V327" s="12" t="str">
        <f t="shared" si="48"/>
        <v>-</v>
      </c>
    </row>
    <row r="328" spans="1:23" x14ac:dyDescent="0.3">
      <c r="A328" s="4">
        <v>46545891</v>
      </c>
      <c r="B328" t="s">
        <v>5940</v>
      </c>
      <c r="C328" t="s">
        <v>5940</v>
      </c>
      <c r="D328" t="s">
        <v>5940</v>
      </c>
      <c r="E328">
        <v>18910</v>
      </c>
      <c r="F328">
        <v>4661</v>
      </c>
      <c r="G328">
        <v>38622</v>
      </c>
      <c r="H328">
        <v>30968</v>
      </c>
      <c r="I328">
        <v>23302</v>
      </c>
      <c r="J328" t="s">
        <v>5940</v>
      </c>
      <c r="K328" s="2">
        <f t="shared" si="41"/>
        <v>23292.6</v>
      </c>
      <c r="L328" s="2">
        <f t="shared" si="42"/>
        <v>23302</v>
      </c>
      <c r="M328" s="2">
        <f>SUMIFS(Faktúry!$G:$G,Faktúry!$F:$F,TržbyVýnosyFiriem!$A328,Faktúry!$B:$B,TržbyVýnosyFiriem!$M$2)</f>
        <v>0</v>
      </c>
      <c r="N328" s="2">
        <f>SUMIFS(Faktúry!$G:$G,Faktúry!$F:$F,TržbyVýnosyFiriem!$A328,Faktúry!$B:$B,TržbyVýnosyFiriem!$N$2)</f>
        <v>0</v>
      </c>
      <c r="O328" s="2">
        <f>SUMIFS(Faktúry!$G:$G,Faktúry!$F:$F,TržbyVýnosyFiriem!$A328,Faktúry!$B:$B,TržbyVýnosyFiriem!$O$2)</f>
        <v>2210</v>
      </c>
      <c r="P328" s="2">
        <f>SUMIFS(Faktúry!$G:$G,Faktúry!$F:$F,TržbyVýnosyFiriem!$A328,Faktúry!$B:$B,TržbyVýnosyFiriem!$P$2)</f>
        <v>0</v>
      </c>
      <c r="Q328" s="2">
        <f t="shared" si="43"/>
        <v>2210</v>
      </c>
      <c r="R328" s="1">
        <f t="shared" si="44"/>
        <v>9.4879918944214048E-2</v>
      </c>
      <c r="S328" s="1">
        <f t="shared" si="45"/>
        <v>9.4841644494034844E-2</v>
      </c>
      <c r="T328" s="12">
        <f t="shared" si="46"/>
        <v>0</v>
      </c>
      <c r="U328" s="12">
        <f t="shared" si="47"/>
        <v>0</v>
      </c>
      <c r="V328" s="12" t="str">
        <f t="shared" si="48"/>
        <v>-</v>
      </c>
    </row>
    <row r="329" spans="1:23" x14ac:dyDescent="0.3">
      <c r="A329" s="4">
        <v>46555731</v>
      </c>
      <c r="B329" t="s">
        <v>5940</v>
      </c>
      <c r="C329" t="s">
        <v>5940</v>
      </c>
      <c r="D329" t="s">
        <v>5940</v>
      </c>
      <c r="E329">
        <v>286249</v>
      </c>
      <c r="F329">
        <v>337474</v>
      </c>
      <c r="G329">
        <v>527337</v>
      </c>
      <c r="H329">
        <v>637434</v>
      </c>
      <c r="I329">
        <v>553194</v>
      </c>
      <c r="J329" t="s">
        <v>5940</v>
      </c>
      <c r="K329" s="2">
        <f t="shared" si="41"/>
        <v>468337.6</v>
      </c>
      <c r="L329" s="2">
        <f t="shared" si="42"/>
        <v>527337</v>
      </c>
      <c r="M329" s="2">
        <f>SUMIFS(Faktúry!$G:$G,Faktúry!$F:$F,TržbyVýnosyFiriem!$A329,Faktúry!$B:$B,TržbyVýnosyFiriem!$M$2)</f>
        <v>0</v>
      </c>
      <c r="N329" s="2">
        <f>SUMIFS(Faktúry!$G:$G,Faktúry!$F:$F,TržbyVýnosyFiriem!$A329,Faktúry!$B:$B,TržbyVýnosyFiriem!$N$2)</f>
        <v>37.53</v>
      </c>
      <c r="O329" s="2">
        <f>SUMIFS(Faktúry!$G:$G,Faktúry!$F:$F,TržbyVýnosyFiriem!$A329,Faktúry!$B:$B,TržbyVýnosyFiriem!$O$2)</f>
        <v>0</v>
      </c>
      <c r="P329" s="2">
        <f>SUMIFS(Faktúry!$G:$G,Faktúry!$F:$F,TržbyVýnosyFiriem!$A329,Faktúry!$B:$B,TržbyVýnosyFiriem!$P$2)</f>
        <v>0</v>
      </c>
      <c r="Q329" s="2">
        <f t="shared" si="43"/>
        <v>37.53</v>
      </c>
      <c r="R329" s="1">
        <f t="shared" si="44"/>
        <v>8.0134501265753598E-5</v>
      </c>
      <c r="S329" s="1">
        <f t="shared" si="45"/>
        <v>7.1168910962060323E-5</v>
      </c>
      <c r="T329" s="12">
        <f t="shared" si="46"/>
        <v>0</v>
      </c>
      <c r="U329" s="12">
        <f t="shared" si="47"/>
        <v>6.7842384407640002E-5</v>
      </c>
      <c r="V329" s="12" t="str">
        <f t="shared" si="48"/>
        <v>-</v>
      </c>
    </row>
    <row r="330" spans="1:23" x14ac:dyDescent="0.3">
      <c r="A330" s="4">
        <v>46563458</v>
      </c>
      <c r="B330" t="s">
        <v>5940</v>
      </c>
      <c r="C330" t="s">
        <v>5940</v>
      </c>
      <c r="D330" t="s">
        <v>5940</v>
      </c>
      <c r="E330">
        <v>23700</v>
      </c>
      <c r="F330">
        <v>12878</v>
      </c>
      <c r="G330">
        <v>8816</v>
      </c>
      <c r="H330">
        <v>21124</v>
      </c>
      <c r="I330">
        <v>24608</v>
      </c>
      <c r="J330" t="s">
        <v>5940</v>
      </c>
      <c r="K330" s="2">
        <f t="shared" si="41"/>
        <v>18225.2</v>
      </c>
      <c r="L330" s="2">
        <f t="shared" si="42"/>
        <v>21124</v>
      </c>
      <c r="M330" s="2">
        <f>SUMIFS(Faktúry!$G:$G,Faktúry!$F:$F,TržbyVýnosyFiriem!$A330,Faktúry!$B:$B,TržbyVýnosyFiriem!$M$2)</f>
        <v>260</v>
      </c>
      <c r="N330" s="2">
        <f>SUMIFS(Faktúry!$G:$G,Faktúry!$F:$F,TržbyVýnosyFiriem!$A330,Faktúry!$B:$B,TržbyVýnosyFiriem!$N$2)</f>
        <v>250</v>
      </c>
      <c r="O330" s="2">
        <f>SUMIFS(Faktúry!$G:$G,Faktúry!$F:$F,TržbyVýnosyFiriem!$A330,Faktúry!$B:$B,TržbyVýnosyFiriem!$O$2)</f>
        <v>0</v>
      </c>
      <c r="P330" s="2">
        <f>SUMIFS(Faktúry!$G:$G,Faktúry!$F:$F,TržbyVýnosyFiriem!$A330,Faktúry!$B:$B,TržbyVýnosyFiriem!$P$2)</f>
        <v>0</v>
      </c>
      <c r="Q330" s="2">
        <f t="shared" si="43"/>
        <v>510</v>
      </c>
      <c r="R330" s="1">
        <f t="shared" si="44"/>
        <v>2.7983232008427891E-2</v>
      </c>
      <c r="S330" s="1">
        <f t="shared" si="45"/>
        <v>2.4143154705548193E-2</v>
      </c>
      <c r="T330" s="12">
        <f t="shared" si="46"/>
        <v>1.230827494792653E-2</v>
      </c>
      <c r="U330" s="12">
        <f t="shared" si="47"/>
        <v>1.01592977893368E-2</v>
      </c>
      <c r="V330" s="12" t="str">
        <f t="shared" si="48"/>
        <v>-</v>
      </c>
    </row>
    <row r="331" spans="1:23" x14ac:dyDescent="0.3">
      <c r="A331" s="4">
        <v>46573381</v>
      </c>
      <c r="B331" t="s">
        <v>5940</v>
      </c>
      <c r="C331" t="s">
        <v>5940</v>
      </c>
      <c r="D331" t="s">
        <v>5940</v>
      </c>
      <c r="E331">
        <v>2092843</v>
      </c>
      <c r="F331">
        <v>2406855</v>
      </c>
      <c r="G331">
        <v>2339168</v>
      </c>
      <c r="H331">
        <v>2811144</v>
      </c>
      <c r="I331">
        <v>3096389</v>
      </c>
      <c r="J331" t="s">
        <v>5940</v>
      </c>
      <c r="K331" s="2">
        <f t="shared" si="41"/>
        <v>2549279.7999999998</v>
      </c>
      <c r="L331" s="2">
        <f t="shared" si="42"/>
        <v>2406855</v>
      </c>
      <c r="M331" s="2">
        <f>SUMIFS(Faktúry!$G:$G,Faktúry!$F:$F,TržbyVýnosyFiriem!$A331,Faktúry!$B:$B,TržbyVýnosyFiriem!$M$2)</f>
        <v>0</v>
      </c>
      <c r="N331" s="2">
        <f>SUMIFS(Faktúry!$G:$G,Faktúry!$F:$F,TržbyVýnosyFiriem!$A331,Faktúry!$B:$B,TržbyVýnosyFiriem!$N$2)</f>
        <v>320</v>
      </c>
      <c r="O331" s="2">
        <f>SUMIFS(Faktúry!$G:$G,Faktúry!$F:$F,TržbyVýnosyFiriem!$A331,Faktúry!$B:$B,TržbyVýnosyFiriem!$O$2)</f>
        <v>0</v>
      </c>
      <c r="P331" s="2">
        <f>SUMIFS(Faktúry!$G:$G,Faktúry!$F:$F,TržbyVýnosyFiriem!$A331,Faktúry!$B:$B,TržbyVýnosyFiriem!$P$2)</f>
        <v>0</v>
      </c>
      <c r="Q331" s="2">
        <f t="shared" si="43"/>
        <v>320</v>
      </c>
      <c r="R331" s="1">
        <f t="shared" si="44"/>
        <v>1.2552564845961595E-4</v>
      </c>
      <c r="S331" s="1">
        <f t="shared" si="45"/>
        <v>1.3295358465715632E-4</v>
      </c>
      <c r="T331" s="12">
        <f t="shared" si="46"/>
        <v>0</v>
      </c>
      <c r="U331" s="12">
        <f t="shared" si="47"/>
        <v>1.0334618809200007E-4</v>
      </c>
      <c r="V331" s="12" t="str">
        <f t="shared" si="48"/>
        <v>-</v>
      </c>
    </row>
    <row r="332" spans="1:23" x14ac:dyDescent="0.3">
      <c r="A332" s="4">
        <v>46601970</v>
      </c>
      <c r="B332" t="s">
        <v>5940</v>
      </c>
      <c r="C332" t="s">
        <v>5940</v>
      </c>
      <c r="D332" t="s">
        <v>5940</v>
      </c>
      <c r="E332">
        <v>163710</v>
      </c>
      <c r="F332">
        <v>161634</v>
      </c>
      <c r="G332">
        <v>91750</v>
      </c>
      <c r="H332">
        <v>131666</v>
      </c>
      <c r="I332">
        <v>152532</v>
      </c>
      <c r="J332" t="s">
        <v>5940</v>
      </c>
      <c r="K332" s="2">
        <f t="shared" si="41"/>
        <v>140258.4</v>
      </c>
      <c r="L332" s="2">
        <f t="shared" si="42"/>
        <v>152532</v>
      </c>
      <c r="M332" s="2">
        <f>SUMIFS(Faktúry!$G:$G,Faktúry!$F:$F,TržbyVýnosyFiriem!$A332,Faktúry!$B:$B,TržbyVýnosyFiriem!$M$2)</f>
        <v>5914.32</v>
      </c>
      <c r="N332" s="2">
        <f>SUMIFS(Faktúry!$G:$G,Faktúry!$F:$F,TržbyVýnosyFiriem!$A332,Faktúry!$B:$B,TržbyVýnosyFiriem!$N$2)</f>
        <v>0</v>
      </c>
      <c r="O332" s="2">
        <f>SUMIFS(Faktúry!$G:$G,Faktúry!$F:$F,TržbyVýnosyFiriem!$A332,Faktúry!$B:$B,TržbyVýnosyFiriem!$O$2)</f>
        <v>0</v>
      </c>
      <c r="P332" s="2">
        <f>SUMIFS(Faktúry!$G:$G,Faktúry!$F:$F,TržbyVýnosyFiriem!$A332,Faktúry!$B:$B,TržbyVýnosyFiriem!$P$2)</f>
        <v>0</v>
      </c>
      <c r="Q332" s="2">
        <f t="shared" si="43"/>
        <v>5914.32</v>
      </c>
      <c r="R332" s="1">
        <f t="shared" si="44"/>
        <v>4.2167314043223082E-2</v>
      </c>
      <c r="S332" s="1">
        <f t="shared" si="45"/>
        <v>3.8774289985052314E-2</v>
      </c>
      <c r="T332" s="12">
        <f t="shared" si="46"/>
        <v>4.4919113514498808E-2</v>
      </c>
      <c r="U332" s="12">
        <f t="shared" si="47"/>
        <v>0</v>
      </c>
      <c r="V332" s="12" t="str">
        <f t="shared" si="48"/>
        <v>-</v>
      </c>
    </row>
    <row r="333" spans="1:23" x14ac:dyDescent="0.3">
      <c r="A333" s="4">
        <v>46609253</v>
      </c>
      <c r="B333" t="s">
        <v>5940</v>
      </c>
      <c r="C333" t="s">
        <v>5940</v>
      </c>
      <c r="D333" t="s">
        <v>5940</v>
      </c>
      <c r="E333">
        <v>145071</v>
      </c>
      <c r="F333">
        <v>170528</v>
      </c>
      <c r="G333">
        <v>181597</v>
      </c>
      <c r="H333">
        <v>148627</v>
      </c>
      <c r="I333">
        <v>151914</v>
      </c>
      <c r="J333" t="s">
        <v>5940</v>
      </c>
      <c r="K333" s="2">
        <f t="shared" si="41"/>
        <v>159547.4</v>
      </c>
      <c r="L333" s="2">
        <f t="shared" si="42"/>
        <v>151914</v>
      </c>
      <c r="M333" s="2">
        <f>SUMIFS(Faktúry!$G:$G,Faktúry!$F:$F,TržbyVýnosyFiriem!$A333,Faktúry!$B:$B,TržbyVýnosyFiriem!$M$2)</f>
        <v>0</v>
      </c>
      <c r="N333" s="2">
        <f>SUMIFS(Faktúry!$G:$G,Faktúry!$F:$F,TržbyVýnosyFiriem!$A333,Faktúry!$B:$B,TržbyVýnosyFiriem!$N$2)</f>
        <v>14100</v>
      </c>
      <c r="O333" s="2">
        <f>SUMIFS(Faktúry!$G:$G,Faktúry!$F:$F,TržbyVýnosyFiriem!$A333,Faktúry!$B:$B,TržbyVýnosyFiriem!$O$2)</f>
        <v>0</v>
      </c>
      <c r="P333" s="2">
        <f>SUMIFS(Faktúry!$G:$G,Faktúry!$F:$F,TržbyVýnosyFiriem!$A333,Faktúry!$B:$B,TržbyVýnosyFiriem!$P$2)</f>
        <v>0</v>
      </c>
      <c r="Q333" s="2">
        <f t="shared" si="43"/>
        <v>14100</v>
      </c>
      <c r="R333" s="1">
        <f t="shared" si="44"/>
        <v>8.8374990755098484E-2</v>
      </c>
      <c r="S333" s="1">
        <f t="shared" si="45"/>
        <v>9.2815672024961493E-2</v>
      </c>
      <c r="T333" s="12">
        <f t="shared" si="46"/>
        <v>0</v>
      </c>
      <c r="U333" s="12">
        <f t="shared" si="47"/>
        <v>9.2815672024961493E-2</v>
      </c>
      <c r="V333" s="12" t="str">
        <f t="shared" si="48"/>
        <v>-</v>
      </c>
    </row>
    <row r="334" spans="1:23" x14ac:dyDescent="0.3">
      <c r="A334" s="4">
        <v>46611045</v>
      </c>
      <c r="B334" t="s">
        <v>5940</v>
      </c>
      <c r="C334" t="s">
        <v>5940</v>
      </c>
      <c r="D334" t="s">
        <v>5940</v>
      </c>
      <c r="E334">
        <v>590850</v>
      </c>
      <c r="F334">
        <v>891787</v>
      </c>
      <c r="G334">
        <v>705704</v>
      </c>
      <c r="H334">
        <v>914439</v>
      </c>
      <c r="I334">
        <v>1608281</v>
      </c>
      <c r="J334" t="s">
        <v>5940</v>
      </c>
      <c r="K334" s="2">
        <f t="shared" si="41"/>
        <v>942212.2</v>
      </c>
      <c r="L334" s="2">
        <f t="shared" si="42"/>
        <v>891787</v>
      </c>
      <c r="M334" s="2">
        <f>SUMIFS(Faktúry!$G:$G,Faktúry!$F:$F,TržbyVýnosyFiriem!$A334,Faktúry!$B:$B,TržbyVýnosyFiriem!$M$2)</f>
        <v>0</v>
      </c>
      <c r="N334" s="2">
        <f>SUMIFS(Faktúry!$G:$G,Faktúry!$F:$F,TržbyVýnosyFiriem!$A334,Faktúry!$B:$B,TržbyVýnosyFiriem!$N$2)</f>
        <v>930</v>
      </c>
      <c r="O334" s="2">
        <f>SUMIFS(Faktúry!$G:$G,Faktúry!$F:$F,TržbyVýnosyFiriem!$A334,Faktúry!$B:$B,TržbyVýnosyFiriem!$O$2)</f>
        <v>0</v>
      </c>
      <c r="P334" s="2">
        <f>SUMIFS(Faktúry!$G:$G,Faktúry!$F:$F,TržbyVýnosyFiriem!$A334,Faktúry!$B:$B,TržbyVýnosyFiriem!$P$2)</f>
        <v>0</v>
      </c>
      <c r="Q334" s="2">
        <f t="shared" si="43"/>
        <v>930</v>
      </c>
      <c r="R334" s="1">
        <f t="shared" si="44"/>
        <v>9.8703880081365972E-4</v>
      </c>
      <c r="S334" s="1">
        <f t="shared" si="45"/>
        <v>1.0428499181979554E-3</v>
      </c>
      <c r="T334" s="12">
        <f t="shared" si="46"/>
        <v>0</v>
      </c>
      <c r="U334" s="12">
        <f t="shared" si="47"/>
        <v>5.7825715779767346E-4</v>
      </c>
      <c r="V334" s="12" t="str">
        <f t="shared" si="48"/>
        <v>-</v>
      </c>
    </row>
    <row r="335" spans="1:23" x14ac:dyDescent="0.3">
      <c r="A335" s="4">
        <v>46614478</v>
      </c>
      <c r="B335" t="s">
        <v>5940</v>
      </c>
      <c r="C335" t="s">
        <v>5940</v>
      </c>
      <c r="D335" t="s">
        <v>5940</v>
      </c>
      <c r="E335">
        <v>627149</v>
      </c>
      <c r="F335">
        <v>850683</v>
      </c>
      <c r="G335">
        <v>1125375</v>
      </c>
      <c r="H335">
        <v>1534440</v>
      </c>
      <c r="I335">
        <v>1621544</v>
      </c>
      <c r="J335" t="s">
        <v>5940</v>
      </c>
      <c r="K335" s="2">
        <f t="shared" si="41"/>
        <v>1151838.2</v>
      </c>
      <c r="L335" s="2">
        <f t="shared" si="42"/>
        <v>1125375</v>
      </c>
      <c r="M335" s="2">
        <f>SUMIFS(Faktúry!$G:$G,Faktúry!$F:$F,TržbyVýnosyFiriem!$A335,Faktúry!$B:$B,TržbyVýnosyFiriem!$M$2)</f>
        <v>5100.38</v>
      </c>
      <c r="N335" s="2">
        <f>SUMIFS(Faktúry!$G:$G,Faktúry!$F:$F,TržbyVýnosyFiriem!$A335,Faktúry!$B:$B,TržbyVýnosyFiriem!$N$2)</f>
        <v>1042.94</v>
      </c>
      <c r="O335" s="2">
        <f>SUMIFS(Faktúry!$G:$G,Faktúry!$F:$F,TržbyVýnosyFiriem!$A335,Faktúry!$B:$B,TržbyVýnosyFiriem!$O$2)</f>
        <v>0</v>
      </c>
      <c r="P335" s="2">
        <f>SUMIFS(Faktúry!$G:$G,Faktúry!$F:$F,TržbyVýnosyFiriem!$A335,Faktúry!$B:$B,TržbyVýnosyFiriem!$P$2)</f>
        <v>0</v>
      </c>
      <c r="Q335" s="2">
        <f t="shared" si="43"/>
        <v>6143.32</v>
      </c>
      <c r="R335" s="1">
        <f t="shared" si="44"/>
        <v>5.3334921519359226E-3</v>
      </c>
      <c r="S335" s="1">
        <f t="shared" si="45"/>
        <v>5.4589092524713985E-3</v>
      </c>
      <c r="T335" s="12">
        <f t="shared" si="46"/>
        <v>3.3239357680978077E-3</v>
      </c>
      <c r="U335" s="12">
        <f t="shared" si="47"/>
        <v>6.4317712007814782E-4</v>
      </c>
      <c r="V335" s="12" t="str">
        <f t="shared" si="48"/>
        <v>-</v>
      </c>
    </row>
    <row r="336" spans="1:23" x14ac:dyDescent="0.3">
      <c r="A336" s="4">
        <v>46623191</v>
      </c>
      <c r="B336" t="s">
        <v>5940</v>
      </c>
      <c r="C336" t="s">
        <v>5940</v>
      </c>
      <c r="D336" t="s">
        <v>5940</v>
      </c>
      <c r="E336">
        <v>31730</v>
      </c>
      <c r="F336">
        <v>45050</v>
      </c>
      <c r="G336">
        <v>44424</v>
      </c>
      <c r="H336">
        <v>37621</v>
      </c>
      <c r="I336">
        <v>36404</v>
      </c>
      <c r="J336" t="s">
        <v>5940</v>
      </c>
      <c r="K336" s="2">
        <f t="shared" si="41"/>
        <v>39045.800000000003</v>
      </c>
      <c r="L336" s="2">
        <f t="shared" si="42"/>
        <v>37621</v>
      </c>
      <c r="M336" s="2">
        <f>SUMIFS(Faktúry!$G:$G,Faktúry!$F:$F,TržbyVýnosyFiriem!$A336,Faktúry!$B:$B,TržbyVýnosyFiriem!$M$2)</f>
        <v>0</v>
      </c>
      <c r="N336" s="2">
        <f>SUMIFS(Faktúry!$G:$G,Faktúry!$F:$F,TržbyVýnosyFiriem!$A336,Faktúry!$B:$B,TržbyVýnosyFiriem!$N$2)</f>
        <v>0</v>
      </c>
      <c r="O336" s="2">
        <f>SUMIFS(Faktúry!$G:$G,Faktúry!$F:$F,TržbyVýnosyFiriem!$A336,Faktúry!$B:$B,TržbyVýnosyFiriem!$O$2)</f>
        <v>8800</v>
      </c>
      <c r="P336" s="2">
        <f>SUMIFS(Faktúry!$G:$G,Faktúry!$F:$F,TržbyVýnosyFiriem!$A336,Faktúry!$B:$B,TržbyVýnosyFiriem!$P$2)</f>
        <v>0</v>
      </c>
      <c r="Q336" s="2">
        <f t="shared" si="43"/>
        <v>8800</v>
      </c>
      <c r="R336" s="1">
        <f t="shared" si="44"/>
        <v>0.22537635289839111</v>
      </c>
      <c r="S336" s="1">
        <f t="shared" si="45"/>
        <v>0.23391191090082666</v>
      </c>
      <c r="T336" s="12">
        <f t="shared" si="46"/>
        <v>0</v>
      </c>
      <c r="U336" s="12">
        <f t="shared" si="47"/>
        <v>0</v>
      </c>
      <c r="V336" s="12" t="str">
        <f t="shared" si="48"/>
        <v>-</v>
      </c>
    </row>
    <row r="337" spans="1:22" x14ac:dyDescent="0.3">
      <c r="A337" s="4">
        <v>46646515</v>
      </c>
      <c r="B337" t="s">
        <v>5940</v>
      </c>
      <c r="C337" t="s">
        <v>5940</v>
      </c>
      <c r="D337" t="s">
        <v>5940</v>
      </c>
      <c r="E337">
        <v>595690</v>
      </c>
      <c r="F337">
        <v>543174</v>
      </c>
      <c r="G337">
        <v>485064</v>
      </c>
      <c r="H337">
        <v>864609</v>
      </c>
      <c r="I337">
        <v>763409</v>
      </c>
      <c r="J337" t="s">
        <v>5940</v>
      </c>
      <c r="K337" s="2">
        <f t="shared" si="41"/>
        <v>650389.19999999995</v>
      </c>
      <c r="L337" s="2">
        <f t="shared" si="42"/>
        <v>595690</v>
      </c>
      <c r="M337" s="2">
        <f>SUMIFS(Faktúry!$G:$G,Faktúry!$F:$F,TržbyVýnosyFiriem!$A337,Faktúry!$B:$B,TržbyVýnosyFiriem!$M$2)</f>
        <v>0</v>
      </c>
      <c r="N337" s="2">
        <f>SUMIFS(Faktúry!$G:$G,Faktúry!$F:$F,TržbyVýnosyFiriem!$A337,Faktúry!$B:$B,TržbyVýnosyFiriem!$N$2)</f>
        <v>6960</v>
      </c>
      <c r="O337" s="2">
        <f>SUMIFS(Faktúry!$G:$G,Faktúry!$F:$F,TržbyVýnosyFiriem!$A337,Faktúry!$B:$B,TržbyVýnosyFiriem!$O$2)</f>
        <v>0</v>
      </c>
      <c r="P337" s="2">
        <f>SUMIFS(Faktúry!$G:$G,Faktúry!$F:$F,TržbyVýnosyFiriem!$A337,Faktúry!$B:$B,TržbyVýnosyFiriem!$P$2)</f>
        <v>0</v>
      </c>
      <c r="Q337" s="2">
        <f t="shared" si="43"/>
        <v>6960</v>
      </c>
      <c r="R337" s="1">
        <f t="shared" si="44"/>
        <v>1.0701284707679649E-2</v>
      </c>
      <c r="S337" s="1">
        <f t="shared" si="45"/>
        <v>1.1683929560677533E-2</v>
      </c>
      <c r="T337" s="12">
        <f t="shared" si="46"/>
        <v>0</v>
      </c>
      <c r="U337" s="12">
        <f t="shared" si="47"/>
        <v>9.1170001925573313E-3</v>
      </c>
      <c r="V337" s="12" t="str">
        <f t="shared" si="48"/>
        <v>-</v>
      </c>
    </row>
    <row r="338" spans="1:22" x14ac:dyDescent="0.3">
      <c r="A338" s="4">
        <v>46689362</v>
      </c>
      <c r="B338" t="s">
        <v>5940</v>
      </c>
      <c r="C338" t="s">
        <v>5940</v>
      </c>
      <c r="D338" t="s">
        <v>5940</v>
      </c>
      <c r="E338">
        <v>1590150</v>
      </c>
      <c r="F338">
        <v>2080826</v>
      </c>
      <c r="G338">
        <v>1502384</v>
      </c>
      <c r="H338">
        <v>1765275</v>
      </c>
      <c r="I338">
        <v>3068274</v>
      </c>
      <c r="J338" t="s">
        <v>5940</v>
      </c>
      <c r="K338" s="2">
        <f t="shared" si="41"/>
        <v>2001381.8</v>
      </c>
      <c r="L338" s="2">
        <f t="shared" si="42"/>
        <v>1765275</v>
      </c>
      <c r="M338" s="2">
        <f>SUMIFS(Faktúry!$G:$G,Faktúry!$F:$F,TržbyVýnosyFiriem!$A338,Faktúry!$B:$B,TržbyVýnosyFiriem!$M$2)</f>
        <v>0</v>
      </c>
      <c r="N338" s="2">
        <f>SUMIFS(Faktúry!$G:$G,Faktúry!$F:$F,TržbyVýnosyFiriem!$A338,Faktúry!$B:$B,TržbyVýnosyFiriem!$N$2)</f>
        <v>2804.1100000000006</v>
      </c>
      <c r="O338" s="2">
        <f>SUMIFS(Faktúry!$G:$G,Faktúry!$F:$F,TržbyVýnosyFiriem!$A338,Faktúry!$B:$B,TržbyVýnosyFiriem!$O$2)</f>
        <v>60.96</v>
      </c>
      <c r="P338" s="2">
        <f>SUMIFS(Faktúry!$G:$G,Faktúry!$F:$F,TržbyVýnosyFiriem!$A338,Faktúry!$B:$B,TržbyVýnosyFiriem!$P$2)</f>
        <v>0</v>
      </c>
      <c r="Q338" s="2">
        <f t="shared" si="43"/>
        <v>2865.0700000000006</v>
      </c>
      <c r="R338" s="1">
        <f t="shared" si="44"/>
        <v>1.4315459449066642E-3</v>
      </c>
      <c r="S338" s="1">
        <f t="shared" si="45"/>
        <v>1.6230162439280003E-3</v>
      </c>
      <c r="T338" s="12">
        <f t="shared" si="46"/>
        <v>0</v>
      </c>
      <c r="U338" s="12">
        <f t="shared" si="47"/>
        <v>9.1390469038945047E-4</v>
      </c>
      <c r="V338" s="12" t="str">
        <f t="shared" si="48"/>
        <v>-</v>
      </c>
    </row>
    <row r="339" spans="1:22" x14ac:dyDescent="0.3">
      <c r="A339" s="4">
        <v>46726608</v>
      </c>
      <c r="B339" t="s">
        <v>5940</v>
      </c>
      <c r="C339" t="s">
        <v>5940</v>
      </c>
      <c r="D339" t="s">
        <v>5940</v>
      </c>
      <c r="E339">
        <v>1539707</v>
      </c>
      <c r="F339">
        <v>1779605</v>
      </c>
      <c r="G339">
        <v>3665577</v>
      </c>
      <c r="H339">
        <v>4482146</v>
      </c>
      <c r="I339">
        <v>4011550</v>
      </c>
      <c r="J339" t="s">
        <v>5940</v>
      </c>
      <c r="K339" s="2">
        <f t="shared" si="41"/>
        <v>3095717</v>
      </c>
      <c r="L339" s="2">
        <f t="shared" si="42"/>
        <v>3665577</v>
      </c>
      <c r="M339" s="2">
        <f>SUMIFS(Faktúry!$G:$G,Faktúry!$F:$F,TržbyVýnosyFiriem!$A339,Faktúry!$B:$B,TržbyVýnosyFiriem!$M$2)</f>
        <v>0</v>
      </c>
      <c r="N339" s="2">
        <f>SUMIFS(Faktúry!$G:$G,Faktúry!$F:$F,TržbyVýnosyFiriem!$A339,Faktúry!$B:$B,TržbyVýnosyFiriem!$N$2)</f>
        <v>0</v>
      </c>
      <c r="O339" s="2">
        <f>SUMIFS(Faktúry!$G:$G,Faktúry!$F:$F,TržbyVýnosyFiriem!$A339,Faktúry!$B:$B,TržbyVýnosyFiriem!$O$2)</f>
        <v>660</v>
      </c>
      <c r="P339" s="2">
        <f>SUMIFS(Faktúry!$G:$G,Faktúry!$F:$F,TržbyVýnosyFiriem!$A339,Faktúry!$B:$B,TržbyVýnosyFiriem!$P$2)</f>
        <v>0</v>
      </c>
      <c r="Q339" s="2">
        <f t="shared" si="43"/>
        <v>660</v>
      </c>
      <c r="R339" s="1">
        <f t="shared" si="44"/>
        <v>2.1319778261385004E-4</v>
      </c>
      <c r="S339" s="1">
        <f t="shared" si="45"/>
        <v>1.8005350862906441E-4</v>
      </c>
      <c r="T339" s="12">
        <f t="shared" si="46"/>
        <v>0</v>
      </c>
      <c r="U339" s="12">
        <f t="shared" si="47"/>
        <v>0</v>
      </c>
      <c r="V339" s="12" t="str">
        <f t="shared" si="48"/>
        <v>-</v>
      </c>
    </row>
    <row r="340" spans="1:22" x14ac:dyDescent="0.3">
      <c r="A340" s="4">
        <v>46747770</v>
      </c>
      <c r="B340" t="s">
        <v>5940</v>
      </c>
      <c r="C340" t="s">
        <v>5940</v>
      </c>
      <c r="D340" t="s">
        <v>5940</v>
      </c>
      <c r="E340">
        <v>427640</v>
      </c>
      <c r="F340">
        <v>318882</v>
      </c>
      <c r="G340">
        <v>275376</v>
      </c>
      <c r="H340">
        <v>600257</v>
      </c>
      <c r="I340">
        <v>765667</v>
      </c>
      <c r="J340" t="s">
        <v>5940</v>
      </c>
      <c r="K340" s="2">
        <f t="shared" si="41"/>
        <v>477564.4</v>
      </c>
      <c r="L340" s="2">
        <f t="shared" si="42"/>
        <v>427640</v>
      </c>
      <c r="M340" s="2">
        <f>SUMIFS(Faktúry!$G:$G,Faktúry!$F:$F,TržbyVýnosyFiriem!$A340,Faktúry!$B:$B,TržbyVýnosyFiriem!$M$2)</f>
        <v>628.32000000000005</v>
      </c>
      <c r="N340" s="2">
        <f>SUMIFS(Faktúry!$G:$G,Faktúry!$F:$F,TržbyVýnosyFiriem!$A340,Faktúry!$B:$B,TržbyVýnosyFiriem!$N$2)</f>
        <v>0</v>
      </c>
      <c r="O340" s="2">
        <f>SUMIFS(Faktúry!$G:$G,Faktúry!$F:$F,TržbyVýnosyFiriem!$A340,Faktúry!$B:$B,TržbyVýnosyFiriem!$O$2)</f>
        <v>0</v>
      </c>
      <c r="P340" s="2">
        <f>SUMIFS(Faktúry!$G:$G,Faktúry!$F:$F,TržbyVýnosyFiriem!$A340,Faktúry!$B:$B,TržbyVýnosyFiriem!$P$2)</f>
        <v>0</v>
      </c>
      <c r="Q340" s="2">
        <f t="shared" si="43"/>
        <v>628.32000000000005</v>
      </c>
      <c r="R340" s="1">
        <f t="shared" si="44"/>
        <v>1.3156759590957786E-3</v>
      </c>
      <c r="S340" s="1">
        <f t="shared" si="45"/>
        <v>1.4692732204658124E-3</v>
      </c>
      <c r="T340" s="12">
        <f t="shared" si="46"/>
        <v>1.0467516413802756E-3</v>
      </c>
      <c r="U340" s="12">
        <f t="shared" si="47"/>
        <v>0</v>
      </c>
      <c r="V340" s="12" t="str">
        <f t="shared" si="48"/>
        <v>-</v>
      </c>
    </row>
    <row r="341" spans="1:22" x14ac:dyDescent="0.3">
      <c r="A341" s="4">
        <v>46754466</v>
      </c>
      <c r="B341" t="s">
        <v>5940</v>
      </c>
      <c r="C341" t="s">
        <v>5940</v>
      </c>
      <c r="D341" t="s">
        <v>5940</v>
      </c>
      <c r="E341">
        <v>148003</v>
      </c>
      <c r="F341">
        <v>125508</v>
      </c>
      <c r="G341">
        <v>108248</v>
      </c>
      <c r="H341">
        <v>83888</v>
      </c>
      <c r="I341">
        <v>61466</v>
      </c>
      <c r="J341" t="s">
        <v>5940</v>
      </c>
      <c r="K341" s="2">
        <f t="shared" si="41"/>
        <v>105422.6</v>
      </c>
      <c r="L341" s="2">
        <f t="shared" si="42"/>
        <v>108248</v>
      </c>
      <c r="M341" s="2">
        <f>SUMIFS(Faktúry!$G:$G,Faktúry!$F:$F,TržbyVýnosyFiriem!$A341,Faktúry!$B:$B,TržbyVýnosyFiriem!$M$2)</f>
        <v>1940.81</v>
      </c>
      <c r="N341" s="2">
        <f>SUMIFS(Faktúry!$G:$G,Faktúry!$F:$F,TržbyVýnosyFiriem!$A341,Faktúry!$B:$B,TržbyVýnosyFiriem!$N$2)</f>
        <v>0</v>
      </c>
      <c r="O341" s="2">
        <f>SUMIFS(Faktúry!$G:$G,Faktúry!$F:$F,TržbyVýnosyFiriem!$A341,Faktúry!$B:$B,TržbyVýnosyFiriem!$O$2)</f>
        <v>3554.2799999999997</v>
      </c>
      <c r="P341" s="2">
        <f>SUMIFS(Faktúry!$G:$G,Faktúry!$F:$F,TržbyVýnosyFiriem!$A341,Faktúry!$B:$B,TržbyVýnosyFiriem!$P$2)</f>
        <v>0</v>
      </c>
      <c r="Q341" s="2">
        <f t="shared" si="43"/>
        <v>5495.09</v>
      </c>
      <c r="R341" s="1">
        <f t="shared" si="44"/>
        <v>5.2124402168036071E-2</v>
      </c>
      <c r="S341" s="1">
        <f t="shared" si="45"/>
        <v>5.0763894021136652E-2</v>
      </c>
      <c r="T341" s="12">
        <f t="shared" si="46"/>
        <v>2.3135728590501621E-2</v>
      </c>
      <c r="U341" s="12">
        <f t="shared" si="47"/>
        <v>0</v>
      </c>
      <c r="V341" s="12" t="str">
        <f t="shared" si="48"/>
        <v>-</v>
      </c>
    </row>
    <row r="342" spans="1:22" x14ac:dyDescent="0.3">
      <c r="A342" s="4">
        <v>46773673</v>
      </c>
      <c r="B342" t="s">
        <v>5940</v>
      </c>
      <c r="C342" t="s">
        <v>5940</v>
      </c>
      <c r="D342" t="s">
        <v>5940</v>
      </c>
      <c r="E342">
        <v>68738</v>
      </c>
      <c r="F342">
        <v>372682</v>
      </c>
      <c r="G342">
        <v>548394</v>
      </c>
      <c r="H342">
        <v>787594</v>
      </c>
      <c r="I342">
        <v>753099</v>
      </c>
      <c r="J342" t="s">
        <v>5940</v>
      </c>
      <c r="K342" s="2">
        <f t="shared" si="41"/>
        <v>506101.4</v>
      </c>
      <c r="L342" s="2">
        <f t="shared" si="42"/>
        <v>548394</v>
      </c>
      <c r="M342" s="2">
        <f>SUMIFS(Faktúry!$G:$G,Faktúry!$F:$F,TržbyVýnosyFiriem!$A342,Faktúry!$B:$B,TržbyVýnosyFiriem!$M$2)</f>
        <v>0</v>
      </c>
      <c r="N342" s="2">
        <f>SUMIFS(Faktúry!$G:$G,Faktúry!$F:$F,TržbyVýnosyFiriem!$A342,Faktúry!$B:$B,TržbyVýnosyFiriem!$N$2)</f>
        <v>0</v>
      </c>
      <c r="O342" s="2">
        <f>SUMIFS(Faktúry!$G:$G,Faktúry!$F:$F,TržbyVýnosyFiriem!$A342,Faktúry!$B:$B,TržbyVýnosyFiriem!$O$2)</f>
        <v>0</v>
      </c>
      <c r="P342" s="2">
        <f>SUMIFS(Faktúry!$G:$G,Faktúry!$F:$F,TržbyVýnosyFiriem!$A342,Faktúry!$B:$B,TržbyVýnosyFiriem!$P$2)</f>
        <v>2493.36</v>
      </c>
      <c r="Q342" s="2">
        <f t="shared" si="43"/>
        <v>2493.36</v>
      </c>
      <c r="R342" s="1">
        <f t="shared" si="44"/>
        <v>4.9266016651998987E-3</v>
      </c>
      <c r="S342" s="1">
        <f t="shared" si="45"/>
        <v>4.5466580597161898E-3</v>
      </c>
      <c r="T342" s="12">
        <f t="shared" si="46"/>
        <v>0</v>
      </c>
      <c r="U342" s="12">
        <f t="shared" si="47"/>
        <v>0</v>
      </c>
      <c r="V342" s="12" t="str">
        <f t="shared" si="48"/>
        <v>-</v>
      </c>
    </row>
    <row r="343" spans="1:22" x14ac:dyDescent="0.3">
      <c r="A343" s="4">
        <v>46792511</v>
      </c>
      <c r="B343" t="s">
        <v>5940</v>
      </c>
      <c r="C343" t="s">
        <v>5940</v>
      </c>
      <c r="D343" t="s">
        <v>5940</v>
      </c>
      <c r="E343">
        <v>459547</v>
      </c>
      <c r="F343">
        <v>421759</v>
      </c>
      <c r="G343">
        <v>298133</v>
      </c>
      <c r="H343">
        <v>304228</v>
      </c>
      <c r="I343">
        <v>384088</v>
      </c>
      <c r="J343" t="s">
        <v>5940</v>
      </c>
      <c r="K343" s="2">
        <f t="shared" si="41"/>
        <v>373551</v>
      </c>
      <c r="L343" s="2">
        <f t="shared" si="42"/>
        <v>384088</v>
      </c>
      <c r="M343" s="2">
        <f>SUMIFS(Faktúry!$G:$G,Faktúry!$F:$F,TržbyVýnosyFiriem!$A343,Faktúry!$B:$B,TržbyVýnosyFiriem!$M$2)</f>
        <v>5940</v>
      </c>
      <c r="N343" s="2">
        <f>SUMIFS(Faktúry!$G:$G,Faktúry!$F:$F,TržbyVýnosyFiriem!$A343,Faktúry!$B:$B,TržbyVýnosyFiriem!$N$2)</f>
        <v>0</v>
      </c>
      <c r="O343" s="2">
        <f>SUMIFS(Faktúry!$G:$G,Faktúry!$F:$F,TržbyVýnosyFiriem!$A343,Faktúry!$B:$B,TržbyVýnosyFiriem!$O$2)</f>
        <v>0</v>
      </c>
      <c r="P343" s="2">
        <f>SUMIFS(Faktúry!$G:$G,Faktúry!$F:$F,TržbyVýnosyFiriem!$A343,Faktúry!$B:$B,TržbyVýnosyFiriem!$P$2)</f>
        <v>0</v>
      </c>
      <c r="Q343" s="2">
        <f t="shared" si="43"/>
        <v>5940</v>
      </c>
      <c r="R343" s="1">
        <f t="shared" si="44"/>
        <v>1.590144317643374E-2</v>
      </c>
      <c r="S343" s="1">
        <f t="shared" si="45"/>
        <v>1.5465205890316802E-2</v>
      </c>
      <c r="T343" s="12">
        <f t="shared" si="46"/>
        <v>1.9524830061664278E-2</v>
      </c>
      <c r="U343" s="12">
        <f t="shared" si="47"/>
        <v>0</v>
      </c>
      <c r="V343" s="12" t="str">
        <f t="shared" si="48"/>
        <v>-</v>
      </c>
    </row>
    <row r="344" spans="1:22" x14ac:dyDescent="0.3">
      <c r="A344" s="4">
        <v>46803106</v>
      </c>
      <c r="B344" t="s">
        <v>5940</v>
      </c>
      <c r="C344" t="s">
        <v>5940</v>
      </c>
      <c r="D344" t="s">
        <v>5940</v>
      </c>
      <c r="E344">
        <v>1811095</v>
      </c>
      <c r="F344">
        <v>2412038</v>
      </c>
      <c r="G344">
        <v>2777870</v>
      </c>
      <c r="H344">
        <v>4211309</v>
      </c>
      <c r="I344">
        <v>5886020</v>
      </c>
      <c r="J344" t="s">
        <v>5940</v>
      </c>
      <c r="K344" s="2">
        <f t="shared" si="41"/>
        <v>3419666.4</v>
      </c>
      <c r="L344" s="2">
        <f t="shared" si="42"/>
        <v>2777870</v>
      </c>
      <c r="M344" s="2">
        <f>SUMIFS(Faktúry!$G:$G,Faktúry!$F:$F,TržbyVýnosyFiriem!$A344,Faktúry!$B:$B,TržbyVýnosyFiriem!$M$2)</f>
        <v>0</v>
      </c>
      <c r="N344" s="2">
        <f>SUMIFS(Faktúry!$G:$G,Faktúry!$F:$F,TržbyVýnosyFiriem!$A344,Faktúry!$B:$B,TržbyVýnosyFiriem!$N$2)</f>
        <v>0</v>
      </c>
      <c r="O344" s="2">
        <f>SUMIFS(Faktúry!$G:$G,Faktúry!$F:$F,TržbyVýnosyFiriem!$A344,Faktúry!$B:$B,TržbyVýnosyFiriem!$O$2)</f>
        <v>16333.91</v>
      </c>
      <c r="P344" s="2">
        <f>SUMIFS(Faktúry!$G:$G,Faktúry!$F:$F,TržbyVýnosyFiriem!$A344,Faktúry!$B:$B,TržbyVýnosyFiriem!$P$2)</f>
        <v>0</v>
      </c>
      <c r="Q344" s="2">
        <f t="shared" si="43"/>
        <v>16333.91</v>
      </c>
      <c r="R344" s="1">
        <f t="shared" si="44"/>
        <v>4.7764629906589719E-3</v>
      </c>
      <c r="S344" s="1">
        <f t="shared" si="45"/>
        <v>5.8800123835888651E-3</v>
      </c>
      <c r="T344" s="12">
        <f t="shared" si="46"/>
        <v>0</v>
      </c>
      <c r="U344" s="12">
        <f t="shared" si="47"/>
        <v>0</v>
      </c>
      <c r="V344" s="12" t="str">
        <f t="shared" si="48"/>
        <v>-</v>
      </c>
    </row>
    <row r="345" spans="1:22" x14ac:dyDescent="0.3">
      <c r="A345" s="4">
        <v>46805427</v>
      </c>
      <c r="B345" t="s">
        <v>5940</v>
      </c>
      <c r="C345" t="s">
        <v>5940</v>
      </c>
      <c r="D345" t="s">
        <v>5940</v>
      </c>
      <c r="E345">
        <v>12892</v>
      </c>
      <c r="F345">
        <v>33996</v>
      </c>
      <c r="G345">
        <v>103515</v>
      </c>
      <c r="H345">
        <v>132260</v>
      </c>
      <c r="I345">
        <v>174420</v>
      </c>
      <c r="J345" t="s">
        <v>5940</v>
      </c>
      <c r="K345" s="2">
        <f t="shared" si="41"/>
        <v>91416.6</v>
      </c>
      <c r="L345" s="2">
        <f t="shared" si="42"/>
        <v>103515</v>
      </c>
      <c r="M345" s="2">
        <f>SUMIFS(Faktúry!$G:$G,Faktúry!$F:$F,TržbyVýnosyFiriem!$A345,Faktúry!$B:$B,TržbyVýnosyFiriem!$M$2)</f>
        <v>0</v>
      </c>
      <c r="N345" s="2">
        <f>SUMIFS(Faktúry!$G:$G,Faktúry!$F:$F,TržbyVýnosyFiriem!$A345,Faktúry!$B:$B,TržbyVýnosyFiriem!$N$2)</f>
        <v>0</v>
      </c>
      <c r="O345" s="2">
        <f>SUMIFS(Faktúry!$G:$G,Faktúry!$F:$F,TržbyVýnosyFiriem!$A345,Faktúry!$B:$B,TržbyVýnosyFiriem!$O$2)</f>
        <v>1500</v>
      </c>
      <c r="P345" s="2">
        <f>SUMIFS(Faktúry!$G:$G,Faktúry!$F:$F,TržbyVýnosyFiriem!$A345,Faktúry!$B:$B,TržbyVýnosyFiriem!$P$2)</f>
        <v>0</v>
      </c>
      <c r="Q345" s="2">
        <f t="shared" si="43"/>
        <v>1500</v>
      </c>
      <c r="R345" s="1">
        <f t="shared" si="44"/>
        <v>1.6408398474675276E-2</v>
      </c>
      <c r="S345" s="1">
        <f t="shared" si="45"/>
        <v>1.4490653528474133E-2</v>
      </c>
      <c r="T345" s="12">
        <f t="shared" si="46"/>
        <v>0</v>
      </c>
      <c r="U345" s="12">
        <f t="shared" si="47"/>
        <v>0</v>
      </c>
      <c r="V345" s="12" t="str">
        <f t="shared" si="48"/>
        <v>-</v>
      </c>
    </row>
    <row r="346" spans="1:22" x14ac:dyDescent="0.3">
      <c r="A346" s="4">
        <v>46825304</v>
      </c>
      <c r="B346" t="s">
        <v>5940</v>
      </c>
      <c r="C346" t="s">
        <v>5940</v>
      </c>
      <c r="D346" t="s">
        <v>5940</v>
      </c>
      <c r="E346">
        <v>113756</v>
      </c>
      <c r="F346">
        <v>115118</v>
      </c>
      <c r="G346">
        <v>166751</v>
      </c>
      <c r="H346">
        <v>186885</v>
      </c>
      <c r="I346">
        <v>156773</v>
      </c>
      <c r="J346" t="s">
        <v>5940</v>
      </c>
      <c r="K346" s="2">
        <f t="shared" si="41"/>
        <v>147856.6</v>
      </c>
      <c r="L346" s="2">
        <f t="shared" si="42"/>
        <v>156773</v>
      </c>
      <c r="M346" s="2">
        <f>SUMIFS(Faktúry!$G:$G,Faktúry!$F:$F,TržbyVýnosyFiriem!$A346,Faktúry!$B:$B,TržbyVýnosyFiriem!$M$2)</f>
        <v>108</v>
      </c>
      <c r="N346" s="2">
        <f>SUMIFS(Faktúry!$G:$G,Faktúry!$F:$F,TržbyVýnosyFiriem!$A346,Faktúry!$B:$B,TržbyVýnosyFiriem!$N$2)</f>
        <v>0</v>
      </c>
      <c r="O346" s="2">
        <f>SUMIFS(Faktúry!$G:$G,Faktúry!$F:$F,TržbyVýnosyFiriem!$A346,Faktúry!$B:$B,TržbyVýnosyFiriem!$O$2)</f>
        <v>0</v>
      </c>
      <c r="P346" s="2">
        <f>SUMIFS(Faktúry!$G:$G,Faktúry!$F:$F,TržbyVýnosyFiriem!$A346,Faktúry!$B:$B,TržbyVýnosyFiriem!$P$2)</f>
        <v>0</v>
      </c>
      <c r="Q346" s="2">
        <f t="shared" si="43"/>
        <v>108</v>
      </c>
      <c r="R346" s="1">
        <f t="shared" si="44"/>
        <v>7.3043746440808188E-4</v>
      </c>
      <c r="S346" s="1">
        <f t="shared" si="45"/>
        <v>6.8889413355616082E-4</v>
      </c>
      <c r="T346" s="12">
        <f t="shared" si="46"/>
        <v>5.7789549723091739E-4</v>
      </c>
      <c r="U346" s="12">
        <f t="shared" si="47"/>
        <v>0</v>
      </c>
      <c r="V346" s="12" t="str">
        <f t="shared" si="48"/>
        <v>-</v>
      </c>
    </row>
    <row r="347" spans="1:22" x14ac:dyDescent="0.3">
      <c r="A347" s="4">
        <v>46881239</v>
      </c>
      <c r="B347" t="s">
        <v>5940</v>
      </c>
      <c r="C347" t="s">
        <v>5940</v>
      </c>
      <c r="D347" t="s">
        <v>5940</v>
      </c>
      <c r="E347">
        <v>3746175</v>
      </c>
      <c r="F347">
        <v>4724048</v>
      </c>
      <c r="G347">
        <v>6201490</v>
      </c>
      <c r="H347">
        <v>6120616</v>
      </c>
      <c r="I347">
        <v>6332733</v>
      </c>
      <c r="J347" t="s">
        <v>5940</v>
      </c>
      <c r="K347" s="2">
        <f t="shared" si="41"/>
        <v>5425012.4000000004</v>
      </c>
      <c r="L347" s="2">
        <f t="shared" si="42"/>
        <v>6120616</v>
      </c>
      <c r="M347" s="2">
        <f>SUMIFS(Faktúry!$G:$G,Faktúry!$F:$F,TržbyVýnosyFiriem!$A347,Faktúry!$B:$B,TržbyVýnosyFiriem!$M$2)</f>
        <v>463</v>
      </c>
      <c r="N347" s="2">
        <f>SUMIFS(Faktúry!$G:$G,Faktúry!$F:$F,TržbyVýnosyFiriem!$A347,Faktúry!$B:$B,TržbyVýnosyFiriem!$N$2)</f>
        <v>149</v>
      </c>
      <c r="O347" s="2">
        <f>SUMIFS(Faktúry!$G:$G,Faktúry!$F:$F,TržbyVýnosyFiriem!$A347,Faktúry!$B:$B,TržbyVýnosyFiriem!$O$2)</f>
        <v>87</v>
      </c>
      <c r="P347" s="2">
        <f>SUMIFS(Faktúry!$G:$G,Faktúry!$F:$F,TržbyVýnosyFiriem!$A347,Faktúry!$B:$B,TržbyVýnosyFiriem!$P$2)</f>
        <v>0</v>
      </c>
      <c r="Q347" s="2">
        <f t="shared" si="43"/>
        <v>699</v>
      </c>
      <c r="R347" s="1">
        <f t="shared" si="44"/>
        <v>1.2884763175840849E-4</v>
      </c>
      <c r="S347" s="1">
        <f t="shared" si="45"/>
        <v>1.1420419121212637E-4</v>
      </c>
      <c r="T347" s="12">
        <f t="shared" si="46"/>
        <v>7.5645980731351217E-5</v>
      </c>
      <c r="U347" s="12">
        <f t="shared" si="47"/>
        <v>2.3528546047970125E-5</v>
      </c>
      <c r="V347" s="12" t="str">
        <f t="shared" si="48"/>
        <v>-</v>
      </c>
    </row>
    <row r="348" spans="1:22" x14ac:dyDescent="0.3">
      <c r="A348" s="4">
        <v>46899316</v>
      </c>
      <c r="B348" t="s">
        <v>5940</v>
      </c>
      <c r="C348" t="s">
        <v>5940</v>
      </c>
      <c r="D348" t="s">
        <v>5940</v>
      </c>
      <c r="E348">
        <v>740622</v>
      </c>
      <c r="F348">
        <v>809819</v>
      </c>
      <c r="G348">
        <v>484036</v>
      </c>
      <c r="H348">
        <v>424060</v>
      </c>
      <c r="I348">
        <v>565329</v>
      </c>
      <c r="J348" t="s">
        <v>5940</v>
      </c>
      <c r="K348" s="2">
        <f t="shared" si="41"/>
        <v>604773.19999999995</v>
      </c>
      <c r="L348" s="2">
        <f t="shared" si="42"/>
        <v>565329</v>
      </c>
      <c r="M348" s="2">
        <f>SUMIFS(Faktúry!$G:$G,Faktúry!$F:$F,TržbyVýnosyFiriem!$A348,Faktúry!$B:$B,TržbyVýnosyFiriem!$M$2)</f>
        <v>1185.3700000000001</v>
      </c>
      <c r="N348" s="2">
        <f>SUMIFS(Faktúry!$G:$G,Faktúry!$F:$F,TržbyVýnosyFiriem!$A348,Faktúry!$B:$B,TržbyVýnosyFiriem!$N$2)</f>
        <v>713.3</v>
      </c>
      <c r="O348" s="2">
        <f>SUMIFS(Faktúry!$G:$G,Faktúry!$F:$F,TržbyVýnosyFiriem!$A348,Faktúry!$B:$B,TržbyVýnosyFiriem!$O$2)</f>
        <v>398</v>
      </c>
      <c r="P348" s="2">
        <f>SUMIFS(Faktúry!$G:$G,Faktúry!$F:$F,TržbyVýnosyFiriem!$A348,Faktúry!$B:$B,TržbyVýnosyFiriem!$P$2)</f>
        <v>35.4</v>
      </c>
      <c r="Q348" s="2">
        <f t="shared" si="43"/>
        <v>2332.0700000000002</v>
      </c>
      <c r="R348" s="1">
        <f t="shared" si="44"/>
        <v>3.8561067190146657E-3</v>
      </c>
      <c r="S348" s="1">
        <f t="shared" si="45"/>
        <v>4.1251554404603341E-3</v>
      </c>
      <c r="T348" s="12">
        <f t="shared" si="46"/>
        <v>2.7952884025845403E-3</v>
      </c>
      <c r="U348" s="12">
        <f t="shared" si="47"/>
        <v>1.2617431619464064E-3</v>
      </c>
      <c r="V348" s="12" t="str">
        <f t="shared" si="48"/>
        <v>-</v>
      </c>
    </row>
    <row r="349" spans="1:22" x14ac:dyDescent="0.3">
      <c r="A349" s="4">
        <v>46919805</v>
      </c>
      <c r="B349" t="s">
        <v>5940</v>
      </c>
      <c r="C349" t="s">
        <v>5940</v>
      </c>
      <c r="D349" t="s">
        <v>5940</v>
      </c>
      <c r="E349">
        <v>530400</v>
      </c>
      <c r="F349">
        <v>522627</v>
      </c>
      <c r="G349">
        <v>620224</v>
      </c>
      <c r="H349">
        <v>663607</v>
      </c>
      <c r="I349">
        <v>725901</v>
      </c>
      <c r="J349" t="s">
        <v>5940</v>
      </c>
      <c r="K349" s="2">
        <f t="shared" si="41"/>
        <v>612551.80000000005</v>
      </c>
      <c r="L349" s="2">
        <f t="shared" si="42"/>
        <v>620224</v>
      </c>
      <c r="M349" s="2">
        <f>SUMIFS(Faktúry!$G:$G,Faktúry!$F:$F,TržbyVýnosyFiriem!$A349,Faktúry!$B:$B,TržbyVýnosyFiriem!$M$2)</f>
        <v>4852.8</v>
      </c>
      <c r="N349" s="2">
        <f>SUMIFS(Faktúry!$G:$G,Faktúry!$F:$F,TržbyVýnosyFiriem!$A349,Faktúry!$B:$B,TržbyVýnosyFiriem!$N$2)</f>
        <v>0</v>
      </c>
      <c r="O349" s="2">
        <f>SUMIFS(Faktúry!$G:$G,Faktúry!$F:$F,TržbyVýnosyFiriem!$A349,Faktúry!$B:$B,TržbyVýnosyFiriem!$O$2)</f>
        <v>0</v>
      </c>
      <c r="P349" s="2">
        <f>SUMIFS(Faktúry!$G:$G,Faktúry!$F:$F,TržbyVýnosyFiriem!$A349,Faktúry!$B:$B,TržbyVýnosyFiriem!$P$2)</f>
        <v>0</v>
      </c>
      <c r="Q349" s="2">
        <f t="shared" si="43"/>
        <v>4852.8</v>
      </c>
      <c r="R349" s="1">
        <f t="shared" si="44"/>
        <v>7.9222687779221274E-3</v>
      </c>
      <c r="S349" s="1">
        <f t="shared" si="45"/>
        <v>7.8242699411825416E-3</v>
      </c>
      <c r="T349" s="12">
        <f t="shared" si="46"/>
        <v>7.312761920835676E-3</v>
      </c>
      <c r="U349" s="12">
        <f t="shared" si="47"/>
        <v>0</v>
      </c>
      <c r="V349" s="12" t="str">
        <f t="shared" si="48"/>
        <v>-</v>
      </c>
    </row>
    <row r="350" spans="1:22" x14ac:dyDescent="0.3">
      <c r="A350" s="4">
        <v>46924388</v>
      </c>
      <c r="B350" t="s">
        <v>5940</v>
      </c>
      <c r="C350" t="s">
        <v>5940</v>
      </c>
      <c r="D350" t="s">
        <v>5940</v>
      </c>
      <c r="E350">
        <v>3259362</v>
      </c>
      <c r="F350">
        <v>2970128</v>
      </c>
      <c r="G350">
        <v>2416226</v>
      </c>
      <c r="H350">
        <v>1651466</v>
      </c>
      <c r="I350">
        <v>2146253</v>
      </c>
      <c r="J350" t="s">
        <v>5940</v>
      </c>
      <c r="K350" s="2">
        <f t="shared" si="41"/>
        <v>2488687</v>
      </c>
      <c r="L350" s="2">
        <f t="shared" si="42"/>
        <v>2416226</v>
      </c>
      <c r="M350" s="2">
        <f>SUMIFS(Faktúry!$G:$G,Faktúry!$F:$F,TržbyVýnosyFiriem!$A350,Faktúry!$B:$B,TržbyVýnosyFiriem!$M$2)</f>
        <v>0</v>
      </c>
      <c r="N350" s="2">
        <f>SUMIFS(Faktúry!$G:$G,Faktúry!$F:$F,TržbyVýnosyFiriem!$A350,Faktúry!$B:$B,TržbyVýnosyFiriem!$N$2)</f>
        <v>12</v>
      </c>
      <c r="O350" s="2">
        <f>SUMIFS(Faktúry!$G:$G,Faktúry!$F:$F,TržbyVýnosyFiriem!$A350,Faktúry!$B:$B,TržbyVýnosyFiriem!$O$2)</f>
        <v>0</v>
      </c>
      <c r="P350" s="2">
        <f>SUMIFS(Faktúry!$G:$G,Faktúry!$F:$F,TržbyVýnosyFiriem!$A350,Faktúry!$B:$B,TržbyVýnosyFiriem!$P$2)</f>
        <v>0</v>
      </c>
      <c r="Q350" s="2">
        <f t="shared" si="43"/>
        <v>12</v>
      </c>
      <c r="R350" s="1">
        <f t="shared" si="44"/>
        <v>4.8218196984996506E-6</v>
      </c>
      <c r="S350" s="1">
        <f t="shared" si="45"/>
        <v>4.9664228428963185E-6</v>
      </c>
      <c r="T350" s="12">
        <f t="shared" si="46"/>
        <v>0</v>
      </c>
      <c r="U350" s="12">
        <f t="shared" si="47"/>
        <v>5.5911395348078723E-6</v>
      </c>
      <c r="V350" s="12" t="str">
        <f t="shared" si="48"/>
        <v>-</v>
      </c>
    </row>
    <row r="351" spans="1:22" x14ac:dyDescent="0.3">
      <c r="A351" s="4">
        <v>46951512</v>
      </c>
      <c r="B351" t="s">
        <v>5940</v>
      </c>
      <c r="C351" t="s">
        <v>5940</v>
      </c>
      <c r="D351" t="s">
        <v>5940</v>
      </c>
      <c r="E351">
        <v>155197</v>
      </c>
      <c r="F351">
        <v>203492</v>
      </c>
      <c r="G351">
        <v>220852</v>
      </c>
      <c r="H351">
        <v>205365</v>
      </c>
      <c r="I351">
        <v>212586</v>
      </c>
      <c r="J351" t="s">
        <v>5940</v>
      </c>
      <c r="K351" s="2">
        <f t="shared" si="41"/>
        <v>199498.4</v>
      </c>
      <c r="L351" s="2">
        <f t="shared" si="42"/>
        <v>205365</v>
      </c>
      <c r="M351" s="2">
        <f>SUMIFS(Faktúry!$G:$G,Faktúry!$F:$F,TržbyVýnosyFiriem!$A351,Faktúry!$B:$B,TržbyVýnosyFiriem!$M$2)</f>
        <v>0</v>
      </c>
      <c r="N351" s="2">
        <f>SUMIFS(Faktúry!$G:$G,Faktúry!$F:$F,TržbyVýnosyFiriem!$A351,Faktúry!$B:$B,TržbyVýnosyFiriem!$N$2)</f>
        <v>81.599999999999994</v>
      </c>
      <c r="O351" s="2">
        <f>SUMIFS(Faktúry!$G:$G,Faktúry!$F:$F,TržbyVýnosyFiriem!$A351,Faktúry!$B:$B,TržbyVýnosyFiriem!$O$2)</f>
        <v>0</v>
      </c>
      <c r="P351" s="2">
        <f>SUMIFS(Faktúry!$G:$G,Faktúry!$F:$F,TržbyVýnosyFiriem!$A351,Faktúry!$B:$B,TržbyVýnosyFiriem!$P$2)</f>
        <v>0</v>
      </c>
      <c r="Q351" s="2">
        <f t="shared" si="43"/>
        <v>81.599999999999994</v>
      </c>
      <c r="R351" s="1">
        <f t="shared" si="44"/>
        <v>4.0902583679869108E-4</v>
      </c>
      <c r="S351" s="1">
        <f t="shared" si="45"/>
        <v>3.9734131911474689E-4</v>
      </c>
      <c r="T351" s="12">
        <f t="shared" si="46"/>
        <v>0</v>
      </c>
      <c r="U351" s="12">
        <f t="shared" si="47"/>
        <v>3.8384465580988398E-4</v>
      </c>
      <c r="V351" s="12" t="str">
        <f t="shared" si="48"/>
        <v>-</v>
      </c>
    </row>
    <row r="352" spans="1:22" x14ac:dyDescent="0.3">
      <c r="A352" s="4">
        <v>46952489</v>
      </c>
      <c r="B352" t="s">
        <v>5940</v>
      </c>
      <c r="C352" t="s">
        <v>5940</v>
      </c>
      <c r="D352" t="s">
        <v>5940</v>
      </c>
      <c r="E352">
        <v>54293</v>
      </c>
      <c r="F352">
        <v>65579</v>
      </c>
      <c r="G352">
        <v>59288</v>
      </c>
      <c r="H352">
        <v>74211</v>
      </c>
      <c r="I352">
        <v>110232</v>
      </c>
      <c r="J352" t="s">
        <v>5940</v>
      </c>
      <c r="K352" s="2">
        <f t="shared" si="41"/>
        <v>72720.600000000006</v>
      </c>
      <c r="L352" s="2">
        <f t="shared" si="42"/>
        <v>65579</v>
      </c>
      <c r="M352" s="2">
        <f>SUMIFS(Faktúry!$G:$G,Faktúry!$F:$F,TržbyVýnosyFiriem!$A352,Faktúry!$B:$B,TržbyVýnosyFiriem!$M$2)</f>
        <v>0</v>
      </c>
      <c r="N352" s="2">
        <f>SUMIFS(Faktúry!$G:$G,Faktúry!$F:$F,TržbyVýnosyFiriem!$A352,Faktúry!$B:$B,TržbyVýnosyFiriem!$N$2)</f>
        <v>960</v>
      </c>
      <c r="O352" s="2">
        <f>SUMIFS(Faktúry!$G:$G,Faktúry!$F:$F,TržbyVýnosyFiriem!$A352,Faktúry!$B:$B,TržbyVýnosyFiriem!$O$2)</f>
        <v>1228</v>
      </c>
      <c r="P352" s="2">
        <f>SUMIFS(Faktúry!$G:$G,Faktúry!$F:$F,TržbyVýnosyFiriem!$A352,Faktúry!$B:$B,TržbyVýnosyFiriem!$P$2)</f>
        <v>0</v>
      </c>
      <c r="Q352" s="2">
        <f t="shared" si="43"/>
        <v>2188</v>
      </c>
      <c r="R352" s="1">
        <f t="shared" si="44"/>
        <v>3.0087760552030645E-2</v>
      </c>
      <c r="S352" s="1">
        <f t="shared" si="45"/>
        <v>3.336433919394928E-2</v>
      </c>
      <c r="T352" s="12">
        <f t="shared" si="46"/>
        <v>0</v>
      </c>
      <c r="U352" s="12">
        <f t="shared" si="47"/>
        <v>8.7089048552144565E-3</v>
      </c>
      <c r="V352" s="12" t="str">
        <f t="shared" si="48"/>
        <v>-</v>
      </c>
    </row>
    <row r="353" spans="1:22" x14ac:dyDescent="0.3">
      <c r="A353" s="4">
        <v>46989064</v>
      </c>
      <c r="B353" t="s">
        <v>5940</v>
      </c>
      <c r="C353" t="s">
        <v>5940</v>
      </c>
      <c r="D353" t="s">
        <v>5940</v>
      </c>
      <c r="E353">
        <v>194509</v>
      </c>
      <c r="F353">
        <v>170969</v>
      </c>
      <c r="G353">
        <v>95382</v>
      </c>
      <c r="H353">
        <v>48109</v>
      </c>
      <c r="I353">
        <v>136577</v>
      </c>
      <c r="J353" t="s">
        <v>5940</v>
      </c>
      <c r="K353" s="2">
        <f t="shared" si="41"/>
        <v>129109.2</v>
      </c>
      <c r="L353" s="2">
        <f t="shared" si="42"/>
        <v>136577</v>
      </c>
      <c r="M353" s="2">
        <f>SUMIFS(Faktúry!$G:$G,Faktúry!$F:$F,TržbyVýnosyFiriem!$A353,Faktúry!$B:$B,TržbyVýnosyFiriem!$M$2)</f>
        <v>0</v>
      </c>
      <c r="N353" s="2">
        <f>SUMIFS(Faktúry!$G:$G,Faktúry!$F:$F,TržbyVýnosyFiriem!$A353,Faktúry!$B:$B,TržbyVýnosyFiriem!$N$2)</f>
        <v>4635</v>
      </c>
      <c r="O353" s="2">
        <f>SUMIFS(Faktúry!$G:$G,Faktúry!$F:$F,TržbyVýnosyFiriem!$A353,Faktúry!$B:$B,TržbyVýnosyFiriem!$O$2)</f>
        <v>0</v>
      </c>
      <c r="P353" s="2">
        <f>SUMIFS(Faktúry!$G:$G,Faktúry!$F:$F,TržbyVýnosyFiriem!$A353,Faktúry!$B:$B,TržbyVýnosyFiriem!$P$2)</f>
        <v>0</v>
      </c>
      <c r="Q353" s="2">
        <f t="shared" si="43"/>
        <v>4635</v>
      </c>
      <c r="R353" s="1">
        <f t="shared" si="44"/>
        <v>3.5899842923664618E-2</v>
      </c>
      <c r="S353" s="1">
        <f t="shared" si="45"/>
        <v>3.3936900063700329E-2</v>
      </c>
      <c r="T353" s="12">
        <f t="shared" si="46"/>
        <v>0</v>
      </c>
      <c r="U353" s="12">
        <f t="shared" si="47"/>
        <v>3.3936900063700329E-2</v>
      </c>
      <c r="V353" s="12" t="str">
        <f t="shared" si="48"/>
        <v>-</v>
      </c>
    </row>
    <row r="354" spans="1:22" x14ac:dyDescent="0.3">
      <c r="A354" s="4">
        <v>46991042</v>
      </c>
      <c r="B354" t="s">
        <v>5940</v>
      </c>
      <c r="C354" t="s">
        <v>5940</v>
      </c>
      <c r="D354" t="s">
        <v>5940</v>
      </c>
      <c r="E354">
        <v>189014</v>
      </c>
      <c r="F354">
        <v>233814</v>
      </c>
      <c r="G354">
        <v>72103</v>
      </c>
      <c r="H354">
        <v>186932</v>
      </c>
      <c r="I354">
        <v>511281</v>
      </c>
      <c r="J354" t="s">
        <v>5940</v>
      </c>
      <c r="K354" s="2">
        <f t="shared" si="41"/>
        <v>238628.8</v>
      </c>
      <c r="L354" s="2">
        <f t="shared" si="42"/>
        <v>189014</v>
      </c>
      <c r="M354" s="2">
        <f>SUMIFS(Faktúry!$G:$G,Faktúry!$F:$F,TržbyVýnosyFiriem!$A354,Faktúry!$B:$B,TržbyVýnosyFiriem!$M$2)</f>
        <v>0</v>
      </c>
      <c r="N354" s="2">
        <f>SUMIFS(Faktúry!$G:$G,Faktúry!$F:$F,TržbyVýnosyFiriem!$A354,Faktúry!$B:$B,TržbyVýnosyFiriem!$N$2)</f>
        <v>761</v>
      </c>
      <c r="O354" s="2">
        <f>SUMIFS(Faktúry!$G:$G,Faktúry!$F:$F,TržbyVýnosyFiriem!$A354,Faktúry!$B:$B,TržbyVýnosyFiriem!$O$2)</f>
        <v>1562.7</v>
      </c>
      <c r="P354" s="2">
        <f>SUMIFS(Faktúry!$G:$G,Faktúry!$F:$F,TržbyVýnosyFiriem!$A354,Faktúry!$B:$B,TržbyVýnosyFiriem!$P$2)</f>
        <v>0</v>
      </c>
      <c r="Q354" s="2">
        <f t="shared" si="43"/>
        <v>2323.6999999999998</v>
      </c>
      <c r="R354" s="1">
        <f t="shared" si="44"/>
        <v>9.7377181631052075E-3</v>
      </c>
      <c r="S354" s="1">
        <f t="shared" si="45"/>
        <v>1.2293798342979884E-2</v>
      </c>
      <c r="T354" s="12">
        <f t="shared" si="46"/>
        <v>0</v>
      </c>
      <c r="U354" s="12">
        <f t="shared" si="47"/>
        <v>1.4884183061760559E-3</v>
      </c>
      <c r="V354" s="12" t="str">
        <f t="shared" si="48"/>
        <v>-</v>
      </c>
    </row>
    <row r="355" spans="1:22" x14ac:dyDescent="0.3">
      <c r="A355" s="4">
        <v>47062436</v>
      </c>
      <c r="B355" t="s">
        <v>5940</v>
      </c>
      <c r="C355" t="s">
        <v>5940</v>
      </c>
      <c r="D355" t="s">
        <v>5940</v>
      </c>
      <c r="E355">
        <v>1042885</v>
      </c>
      <c r="F355">
        <v>950427</v>
      </c>
      <c r="G355">
        <v>1014993</v>
      </c>
      <c r="H355">
        <v>1110896</v>
      </c>
      <c r="I355">
        <v>1128508</v>
      </c>
      <c r="J355" t="s">
        <v>5940</v>
      </c>
      <c r="K355" s="2">
        <f t="shared" si="41"/>
        <v>1049541.8</v>
      </c>
      <c r="L355" s="2">
        <f t="shared" si="42"/>
        <v>1042885</v>
      </c>
      <c r="M355" s="2">
        <f>SUMIFS(Faktúry!$G:$G,Faktúry!$F:$F,TržbyVýnosyFiriem!$A355,Faktúry!$B:$B,TržbyVýnosyFiriem!$M$2)</f>
        <v>863.4</v>
      </c>
      <c r="N355" s="2">
        <f>SUMIFS(Faktúry!$G:$G,Faktúry!$F:$F,TržbyVýnosyFiriem!$A355,Faktúry!$B:$B,TržbyVýnosyFiriem!$N$2)</f>
        <v>0</v>
      </c>
      <c r="O355" s="2">
        <f>SUMIFS(Faktúry!$G:$G,Faktúry!$F:$F,TržbyVýnosyFiriem!$A355,Faktúry!$B:$B,TržbyVýnosyFiriem!$O$2)</f>
        <v>540</v>
      </c>
      <c r="P355" s="2">
        <f>SUMIFS(Faktúry!$G:$G,Faktúry!$F:$F,TržbyVýnosyFiriem!$A355,Faktúry!$B:$B,TržbyVýnosyFiriem!$P$2)</f>
        <v>0</v>
      </c>
      <c r="Q355" s="2">
        <f t="shared" si="43"/>
        <v>1403.4</v>
      </c>
      <c r="R355" s="1">
        <f t="shared" si="44"/>
        <v>1.337154937516543E-3</v>
      </c>
      <c r="S355" s="1">
        <f t="shared" si="45"/>
        <v>1.3456900808814013E-3</v>
      </c>
      <c r="T355" s="12">
        <f t="shared" si="46"/>
        <v>7.7721046794659442E-4</v>
      </c>
      <c r="U355" s="12">
        <f t="shared" si="47"/>
        <v>0</v>
      </c>
      <c r="V355" s="12" t="str">
        <f t="shared" si="48"/>
        <v>-</v>
      </c>
    </row>
    <row r="356" spans="1:22" x14ac:dyDescent="0.3">
      <c r="A356" s="4">
        <v>47071974</v>
      </c>
      <c r="B356" t="s">
        <v>5940</v>
      </c>
      <c r="C356" t="s">
        <v>5940</v>
      </c>
      <c r="D356" t="s">
        <v>5940</v>
      </c>
      <c r="E356">
        <v>152971</v>
      </c>
      <c r="F356">
        <v>204244</v>
      </c>
      <c r="G356">
        <v>310988</v>
      </c>
      <c r="H356">
        <v>188563</v>
      </c>
      <c r="I356">
        <v>413170</v>
      </c>
      <c r="J356" t="s">
        <v>5940</v>
      </c>
      <c r="K356" s="2">
        <f t="shared" si="41"/>
        <v>253987.20000000001</v>
      </c>
      <c r="L356" s="2">
        <f t="shared" si="42"/>
        <v>204244</v>
      </c>
      <c r="M356" s="2">
        <f>SUMIFS(Faktúry!$G:$G,Faktúry!$F:$F,TržbyVýnosyFiriem!$A356,Faktúry!$B:$B,TržbyVýnosyFiriem!$M$2)</f>
        <v>0</v>
      </c>
      <c r="N356" s="2">
        <f>SUMIFS(Faktúry!$G:$G,Faktúry!$F:$F,TržbyVýnosyFiriem!$A356,Faktúry!$B:$B,TržbyVýnosyFiriem!$N$2)</f>
        <v>29146.61</v>
      </c>
      <c r="O356" s="2">
        <f>SUMIFS(Faktúry!$G:$G,Faktúry!$F:$F,TržbyVýnosyFiriem!$A356,Faktúry!$B:$B,TržbyVýnosyFiriem!$O$2)</f>
        <v>11832.140000000001</v>
      </c>
      <c r="P356" s="2">
        <f>SUMIFS(Faktúry!$G:$G,Faktúry!$F:$F,TržbyVýnosyFiriem!$A356,Faktúry!$B:$B,TržbyVýnosyFiriem!$P$2)</f>
        <v>0</v>
      </c>
      <c r="Q356" s="2">
        <f t="shared" si="43"/>
        <v>40978.75</v>
      </c>
      <c r="R356" s="1">
        <f t="shared" si="44"/>
        <v>0.16134179202731475</v>
      </c>
      <c r="S356" s="1">
        <f t="shared" si="45"/>
        <v>0.20063624880045436</v>
      </c>
      <c r="T356" s="12">
        <f t="shared" si="46"/>
        <v>0</v>
      </c>
      <c r="U356" s="12">
        <f t="shared" si="47"/>
        <v>7.0543868141442992E-2</v>
      </c>
      <c r="V356" s="12" t="str">
        <f t="shared" si="48"/>
        <v>-</v>
      </c>
    </row>
    <row r="357" spans="1:22" x14ac:dyDescent="0.3">
      <c r="A357" s="4">
        <v>47072211</v>
      </c>
      <c r="B357" t="s">
        <v>5940</v>
      </c>
      <c r="C357">
        <v>362443</v>
      </c>
      <c r="D357">
        <v>445803</v>
      </c>
      <c r="E357">
        <v>839809</v>
      </c>
      <c r="F357">
        <v>252825</v>
      </c>
      <c r="G357">
        <v>435430</v>
      </c>
      <c r="H357" t="s">
        <v>5940</v>
      </c>
      <c r="I357" t="s">
        <v>5940</v>
      </c>
      <c r="J357" t="s">
        <v>5940</v>
      </c>
      <c r="K357" s="2">
        <f t="shared" si="41"/>
        <v>467262</v>
      </c>
      <c r="L357" s="2">
        <f t="shared" si="42"/>
        <v>435430</v>
      </c>
      <c r="M357" s="2">
        <f>SUMIFS(Faktúry!$G:$G,Faktúry!$F:$F,TržbyVýnosyFiriem!$A357,Faktúry!$B:$B,TržbyVýnosyFiriem!$M$2)</f>
        <v>50583.510000000009</v>
      </c>
      <c r="N357" s="2">
        <f>SUMIFS(Faktúry!$G:$G,Faktúry!$F:$F,TržbyVýnosyFiriem!$A357,Faktúry!$B:$B,TržbyVýnosyFiriem!$N$2)</f>
        <v>45227</v>
      </c>
      <c r="O357" s="2">
        <f>SUMIFS(Faktúry!$G:$G,Faktúry!$F:$F,TržbyVýnosyFiriem!$A357,Faktúry!$B:$B,TržbyVýnosyFiriem!$O$2)</f>
        <v>0</v>
      </c>
      <c r="P357" s="2">
        <f>SUMIFS(Faktúry!$G:$G,Faktúry!$F:$F,TržbyVýnosyFiriem!$A357,Faktúry!$B:$B,TržbyVýnosyFiriem!$P$2)</f>
        <v>0</v>
      </c>
      <c r="Q357" s="2">
        <f t="shared" si="43"/>
        <v>95810.510000000009</v>
      </c>
      <c r="R357" s="1">
        <f t="shared" si="44"/>
        <v>0.20504665476756084</v>
      </c>
      <c r="S357" s="1">
        <f t="shared" si="45"/>
        <v>0.22003653859403349</v>
      </c>
      <c r="T357" s="12" t="str">
        <f t="shared" si="46"/>
        <v>-</v>
      </c>
      <c r="U357" s="12" t="str">
        <f t="shared" si="47"/>
        <v>-</v>
      </c>
      <c r="V357" s="12" t="str">
        <f t="shared" si="48"/>
        <v>-</v>
      </c>
    </row>
    <row r="358" spans="1:22" x14ac:dyDescent="0.3">
      <c r="A358" s="4">
        <v>47090219</v>
      </c>
      <c r="B358" t="s">
        <v>5940</v>
      </c>
      <c r="C358" t="s">
        <v>5940</v>
      </c>
      <c r="D358" t="s">
        <v>5940</v>
      </c>
      <c r="E358">
        <v>635035</v>
      </c>
      <c r="F358">
        <v>851343</v>
      </c>
      <c r="G358">
        <v>1048151</v>
      </c>
      <c r="H358">
        <v>1571966</v>
      </c>
      <c r="I358">
        <v>1607567</v>
      </c>
      <c r="J358" t="s">
        <v>5940</v>
      </c>
      <c r="K358" s="2">
        <f t="shared" si="41"/>
        <v>1142812.3999999999</v>
      </c>
      <c r="L358" s="2">
        <f t="shared" si="42"/>
        <v>1048151</v>
      </c>
      <c r="M358" s="2">
        <f>SUMIFS(Faktúry!$G:$G,Faktúry!$F:$F,TržbyVýnosyFiriem!$A358,Faktúry!$B:$B,TržbyVýnosyFiriem!$M$2)</f>
        <v>434.82</v>
      </c>
      <c r="N358" s="2">
        <f>SUMIFS(Faktúry!$G:$G,Faktúry!$F:$F,TržbyVýnosyFiriem!$A358,Faktúry!$B:$B,TržbyVýnosyFiriem!$N$2)</f>
        <v>0</v>
      </c>
      <c r="O358" s="2">
        <f>SUMIFS(Faktúry!$G:$G,Faktúry!$F:$F,TržbyVýnosyFiriem!$A358,Faktúry!$B:$B,TržbyVýnosyFiriem!$O$2)</f>
        <v>0</v>
      </c>
      <c r="P358" s="2">
        <f>SUMIFS(Faktúry!$G:$G,Faktúry!$F:$F,TržbyVýnosyFiriem!$A358,Faktúry!$B:$B,TržbyVýnosyFiriem!$P$2)</f>
        <v>0</v>
      </c>
      <c r="Q358" s="2">
        <f t="shared" si="43"/>
        <v>434.82</v>
      </c>
      <c r="R358" s="1">
        <f t="shared" si="44"/>
        <v>3.8048239588579894E-4</v>
      </c>
      <c r="S358" s="1">
        <f t="shared" si="45"/>
        <v>4.14844807666071E-4</v>
      </c>
      <c r="T358" s="12">
        <f t="shared" si="46"/>
        <v>2.7660903607329928E-4</v>
      </c>
      <c r="U358" s="12">
        <f t="shared" si="47"/>
        <v>0</v>
      </c>
      <c r="V358" s="12" t="str">
        <f t="shared" si="48"/>
        <v>-</v>
      </c>
    </row>
    <row r="359" spans="1:22" x14ac:dyDescent="0.3">
      <c r="A359" s="4">
        <v>47090804</v>
      </c>
      <c r="B359" t="s">
        <v>5940</v>
      </c>
      <c r="C359" t="s">
        <v>5940</v>
      </c>
      <c r="D359" t="s">
        <v>5940</v>
      </c>
      <c r="E359">
        <v>798485</v>
      </c>
      <c r="F359">
        <v>944035</v>
      </c>
      <c r="G359">
        <v>1014248</v>
      </c>
      <c r="H359">
        <v>1170072</v>
      </c>
      <c r="I359">
        <v>1556596</v>
      </c>
      <c r="J359" t="s">
        <v>5940</v>
      </c>
      <c r="K359" s="2">
        <f t="shared" si="41"/>
        <v>1096687.2</v>
      </c>
      <c r="L359" s="2">
        <f t="shared" si="42"/>
        <v>1014248</v>
      </c>
      <c r="M359" s="2">
        <f>SUMIFS(Faktúry!$G:$G,Faktúry!$F:$F,TržbyVýnosyFiriem!$A359,Faktúry!$B:$B,TržbyVýnosyFiriem!$M$2)</f>
        <v>0</v>
      </c>
      <c r="N359" s="2">
        <f>SUMIFS(Faktúry!$G:$G,Faktúry!$F:$F,TržbyVýnosyFiriem!$A359,Faktúry!$B:$B,TržbyVýnosyFiriem!$N$2)</f>
        <v>0</v>
      </c>
      <c r="O359" s="2">
        <f>SUMIFS(Faktúry!$G:$G,Faktúry!$F:$F,TržbyVýnosyFiriem!$A359,Faktúry!$B:$B,TržbyVýnosyFiriem!$O$2)</f>
        <v>0</v>
      </c>
      <c r="P359" s="2">
        <f>SUMIFS(Faktúry!$G:$G,Faktúry!$F:$F,TržbyVýnosyFiriem!$A359,Faktúry!$B:$B,TržbyVýnosyFiriem!$P$2)</f>
        <v>787.5</v>
      </c>
      <c r="Q359" s="2">
        <f t="shared" si="43"/>
        <v>787.5</v>
      </c>
      <c r="R359" s="1">
        <f t="shared" si="44"/>
        <v>7.1807166163697365E-4</v>
      </c>
      <c r="S359" s="1">
        <f t="shared" si="45"/>
        <v>7.7643732104968406E-4</v>
      </c>
      <c r="T359" s="12">
        <f t="shared" si="46"/>
        <v>0</v>
      </c>
      <c r="U359" s="12">
        <f t="shared" si="47"/>
        <v>0</v>
      </c>
      <c r="V359" s="12" t="str">
        <f t="shared" si="48"/>
        <v>-</v>
      </c>
    </row>
    <row r="360" spans="1:22" x14ac:dyDescent="0.3">
      <c r="A360" s="4">
        <v>47094362</v>
      </c>
      <c r="B360" t="s">
        <v>5940</v>
      </c>
      <c r="C360" t="s">
        <v>5940</v>
      </c>
      <c r="D360" t="s">
        <v>5940</v>
      </c>
      <c r="E360">
        <v>350942</v>
      </c>
      <c r="F360">
        <v>393292</v>
      </c>
      <c r="G360">
        <v>312298</v>
      </c>
      <c r="H360">
        <v>239293</v>
      </c>
      <c r="I360">
        <v>276691</v>
      </c>
      <c r="J360" t="s">
        <v>5940</v>
      </c>
      <c r="K360" s="2">
        <f t="shared" si="41"/>
        <v>314503.2</v>
      </c>
      <c r="L360" s="2">
        <f t="shared" si="42"/>
        <v>312298</v>
      </c>
      <c r="M360" s="2">
        <f>SUMIFS(Faktúry!$G:$G,Faktúry!$F:$F,TržbyVýnosyFiriem!$A360,Faktúry!$B:$B,TržbyVýnosyFiriem!$M$2)</f>
        <v>3920.4</v>
      </c>
      <c r="N360" s="2">
        <f>SUMIFS(Faktúry!$G:$G,Faktúry!$F:$F,TržbyVýnosyFiriem!$A360,Faktúry!$B:$B,TržbyVýnosyFiriem!$N$2)</f>
        <v>3888</v>
      </c>
      <c r="O360" s="2">
        <f>SUMIFS(Faktúry!$G:$G,Faktúry!$F:$F,TržbyVýnosyFiriem!$A360,Faktúry!$B:$B,TržbyVýnosyFiriem!$O$2)</f>
        <v>3996</v>
      </c>
      <c r="P360" s="2">
        <f>SUMIFS(Faktúry!$G:$G,Faktúry!$F:$F,TržbyVýnosyFiriem!$A360,Faktúry!$B:$B,TržbyVýnosyFiriem!$P$2)</f>
        <v>0</v>
      </c>
      <c r="Q360" s="2">
        <f t="shared" si="43"/>
        <v>11804.4</v>
      </c>
      <c r="R360" s="1">
        <f t="shared" si="44"/>
        <v>3.7533481376342111E-2</v>
      </c>
      <c r="S360" s="1">
        <f t="shared" si="45"/>
        <v>3.7798512958776551E-2</v>
      </c>
      <c r="T360" s="12">
        <f t="shared" si="46"/>
        <v>1.6383262360369924E-2</v>
      </c>
      <c r="U360" s="12">
        <f t="shared" si="47"/>
        <v>1.4051776169083924E-2</v>
      </c>
      <c r="V360" s="12" t="str">
        <f t="shared" si="48"/>
        <v>-</v>
      </c>
    </row>
    <row r="361" spans="1:22" x14ac:dyDescent="0.3">
      <c r="A361" s="4">
        <v>47098775</v>
      </c>
      <c r="B361" t="s">
        <v>5940</v>
      </c>
      <c r="C361" t="s">
        <v>5940</v>
      </c>
      <c r="D361" t="s">
        <v>5940</v>
      </c>
      <c r="E361">
        <v>264579</v>
      </c>
      <c r="F361">
        <v>306344</v>
      </c>
      <c r="G361">
        <v>362007</v>
      </c>
      <c r="H361">
        <v>364843</v>
      </c>
      <c r="I361">
        <v>431767</v>
      </c>
      <c r="J361" t="s">
        <v>5940</v>
      </c>
      <c r="K361" s="2">
        <f t="shared" si="41"/>
        <v>345908</v>
      </c>
      <c r="L361" s="2">
        <f t="shared" si="42"/>
        <v>362007</v>
      </c>
      <c r="M361" s="2">
        <f>SUMIFS(Faktúry!$G:$G,Faktúry!$F:$F,TržbyVýnosyFiriem!$A361,Faktúry!$B:$B,TržbyVýnosyFiriem!$M$2)</f>
        <v>0</v>
      </c>
      <c r="N361" s="2">
        <f>SUMIFS(Faktúry!$G:$G,Faktúry!$F:$F,TržbyVýnosyFiriem!$A361,Faktúry!$B:$B,TržbyVýnosyFiriem!$N$2)</f>
        <v>0</v>
      </c>
      <c r="O361" s="2">
        <f>SUMIFS(Faktúry!$G:$G,Faktúry!$F:$F,TržbyVýnosyFiriem!$A361,Faktúry!$B:$B,TržbyVýnosyFiriem!$O$2)</f>
        <v>10773.6</v>
      </c>
      <c r="P361" s="2">
        <f>SUMIFS(Faktúry!$G:$G,Faktúry!$F:$F,TržbyVýnosyFiriem!$A361,Faktúry!$B:$B,TržbyVýnosyFiriem!$P$2)</f>
        <v>0</v>
      </c>
      <c r="Q361" s="2">
        <f t="shared" si="43"/>
        <v>10773.6</v>
      </c>
      <c r="R361" s="1">
        <f t="shared" si="44"/>
        <v>3.1145853810839879E-2</v>
      </c>
      <c r="S361" s="1">
        <f t="shared" si="45"/>
        <v>2.9760750482725473E-2</v>
      </c>
      <c r="T361" s="12">
        <f t="shared" si="46"/>
        <v>0</v>
      </c>
      <c r="U361" s="12">
        <f t="shared" si="47"/>
        <v>0</v>
      </c>
      <c r="V361" s="12" t="str">
        <f t="shared" si="48"/>
        <v>-</v>
      </c>
    </row>
    <row r="362" spans="1:22" x14ac:dyDescent="0.3">
      <c r="A362" s="4">
        <v>47163283</v>
      </c>
      <c r="B362" t="s">
        <v>5940</v>
      </c>
      <c r="C362" t="s">
        <v>5940</v>
      </c>
      <c r="D362" t="s">
        <v>5940</v>
      </c>
      <c r="E362">
        <v>22410</v>
      </c>
      <c r="F362">
        <v>26710</v>
      </c>
      <c r="G362">
        <v>26630</v>
      </c>
      <c r="H362">
        <v>18337</v>
      </c>
      <c r="I362">
        <v>20000</v>
      </c>
      <c r="J362" t="s">
        <v>5940</v>
      </c>
      <c r="K362" s="2">
        <f t="shared" si="41"/>
        <v>22817.4</v>
      </c>
      <c r="L362" s="2">
        <f t="shared" si="42"/>
        <v>22410</v>
      </c>
      <c r="M362" s="2">
        <f>SUMIFS(Faktúry!$G:$G,Faktúry!$F:$F,TržbyVýnosyFiriem!$A362,Faktúry!$B:$B,TržbyVýnosyFiriem!$M$2)</f>
        <v>0</v>
      </c>
      <c r="N362" s="2">
        <f>SUMIFS(Faktúry!$G:$G,Faktúry!$F:$F,TržbyVýnosyFiriem!$A362,Faktúry!$B:$B,TržbyVýnosyFiriem!$N$2)</f>
        <v>2100</v>
      </c>
      <c r="O362" s="2">
        <f>SUMIFS(Faktúry!$G:$G,Faktúry!$F:$F,TržbyVýnosyFiriem!$A362,Faktúry!$B:$B,TržbyVýnosyFiriem!$O$2)</f>
        <v>0</v>
      </c>
      <c r="P362" s="2">
        <f>SUMIFS(Faktúry!$G:$G,Faktúry!$F:$F,TržbyVýnosyFiriem!$A362,Faktúry!$B:$B,TržbyVýnosyFiriem!$P$2)</f>
        <v>0</v>
      </c>
      <c r="Q362" s="2">
        <f t="shared" si="43"/>
        <v>2100</v>
      </c>
      <c r="R362" s="1">
        <f t="shared" si="44"/>
        <v>9.2035025901285858E-2</v>
      </c>
      <c r="S362" s="1">
        <f t="shared" si="45"/>
        <v>9.3708165997322623E-2</v>
      </c>
      <c r="T362" s="12">
        <f t="shared" si="46"/>
        <v>0</v>
      </c>
      <c r="U362" s="12">
        <f t="shared" si="47"/>
        <v>0.105</v>
      </c>
      <c r="V362" s="12" t="str">
        <f t="shared" si="48"/>
        <v>-</v>
      </c>
    </row>
    <row r="363" spans="1:22" x14ac:dyDescent="0.3">
      <c r="A363" s="4">
        <v>47165367</v>
      </c>
      <c r="B363" t="s">
        <v>5940</v>
      </c>
      <c r="C363" t="s">
        <v>5940</v>
      </c>
      <c r="D363" t="s">
        <v>5940</v>
      </c>
      <c r="E363">
        <v>784563</v>
      </c>
      <c r="F363">
        <v>940352</v>
      </c>
      <c r="G363">
        <v>1172468</v>
      </c>
      <c r="H363">
        <v>1602433</v>
      </c>
      <c r="I363">
        <v>2193640</v>
      </c>
      <c r="J363" t="s">
        <v>5940</v>
      </c>
      <c r="K363" s="2">
        <f t="shared" si="41"/>
        <v>1338691.2</v>
      </c>
      <c r="L363" s="2">
        <f t="shared" si="42"/>
        <v>1172468</v>
      </c>
      <c r="M363" s="2">
        <f>SUMIFS(Faktúry!$G:$G,Faktúry!$F:$F,TržbyVýnosyFiriem!$A363,Faktúry!$B:$B,TržbyVýnosyFiriem!$M$2)</f>
        <v>420</v>
      </c>
      <c r="N363" s="2">
        <f>SUMIFS(Faktúry!$G:$G,Faktúry!$F:$F,TržbyVýnosyFiriem!$A363,Faktúry!$B:$B,TržbyVýnosyFiriem!$N$2)</f>
        <v>420</v>
      </c>
      <c r="O363" s="2">
        <f>SUMIFS(Faktúry!$G:$G,Faktúry!$F:$F,TržbyVýnosyFiriem!$A363,Faktúry!$B:$B,TržbyVýnosyFiriem!$O$2)</f>
        <v>420</v>
      </c>
      <c r="P363" s="2">
        <f>SUMIFS(Faktúry!$G:$G,Faktúry!$F:$F,TržbyVýnosyFiriem!$A363,Faktúry!$B:$B,TržbyVýnosyFiriem!$P$2)</f>
        <v>0</v>
      </c>
      <c r="Q363" s="2">
        <f t="shared" si="43"/>
        <v>1260</v>
      </c>
      <c r="R363" s="1">
        <f t="shared" si="44"/>
        <v>9.4121781035088605E-4</v>
      </c>
      <c r="S363" s="1">
        <f t="shared" si="45"/>
        <v>1.0746561953076759E-3</v>
      </c>
      <c r="T363" s="12">
        <f t="shared" si="46"/>
        <v>2.6210144199476673E-4</v>
      </c>
      <c r="U363" s="12">
        <f t="shared" si="47"/>
        <v>1.9146259185645777E-4</v>
      </c>
      <c r="V363" s="12" t="str">
        <f t="shared" si="48"/>
        <v>-</v>
      </c>
    </row>
    <row r="364" spans="1:22" x14ac:dyDescent="0.3">
      <c r="A364" s="4">
        <v>47168897</v>
      </c>
      <c r="B364" t="s">
        <v>5940</v>
      </c>
      <c r="C364" t="s">
        <v>5940</v>
      </c>
      <c r="D364" t="s">
        <v>5940</v>
      </c>
      <c r="E364">
        <v>63557</v>
      </c>
      <c r="F364">
        <v>80275</v>
      </c>
      <c r="G364">
        <v>550</v>
      </c>
      <c r="H364">
        <v>222555</v>
      </c>
      <c r="I364">
        <v>58534</v>
      </c>
      <c r="J364" t="s">
        <v>5940</v>
      </c>
      <c r="K364" s="2">
        <f t="shared" si="41"/>
        <v>85094.2</v>
      </c>
      <c r="L364" s="2">
        <f t="shared" si="42"/>
        <v>63557</v>
      </c>
      <c r="M364" s="2">
        <f>SUMIFS(Faktúry!$G:$G,Faktúry!$F:$F,TržbyVýnosyFiriem!$A364,Faktúry!$B:$B,TržbyVýnosyFiriem!$M$2)</f>
        <v>1925</v>
      </c>
      <c r="N364" s="2">
        <f>SUMIFS(Faktúry!$G:$G,Faktúry!$F:$F,TržbyVýnosyFiriem!$A364,Faktúry!$B:$B,TržbyVýnosyFiriem!$N$2)</f>
        <v>286</v>
      </c>
      <c r="O364" s="2">
        <f>SUMIFS(Faktúry!$G:$G,Faktúry!$F:$F,TržbyVýnosyFiriem!$A364,Faktúry!$B:$B,TržbyVýnosyFiriem!$O$2)</f>
        <v>0</v>
      </c>
      <c r="P364" s="2">
        <f>SUMIFS(Faktúry!$G:$G,Faktúry!$F:$F,TržbyVýnosyFiriem!$A364,Faktúry!$B:$B,TržbyVýnosyFiriem!$P$2)</f>
        <v>0</v>
      </c>
      <c r="Q364" s="2">
        <f t="shared" si="43"/>
        <v>2211</v>
      </c>
      <c r="R364" s="1">
        <f t="shared" si="44"/>
        <v>2.5982969462078499E-2</v>
      </c>
      <c r="S364" s="1">
        <f t="shared" si="45"/>
        <v>3.4787670909577233E-2</v>
      </c>
      <c r="T364" s="12">
        <f t="shared" si="46"/>
        <v>8.6495473029138872E-3</v>
      </c>
      <c r="U364" s="12">
        <f t="shared" si="47"/>
        <v>4.8860491338367446E-3</v>
      </c>
      <c r="V364" s="12" t="str">
        <f t="shared" si="48"/>
        <v>-</v>
      </c>
    </row>
    <row r="365" spans="1:22" x14ac:dyDescent="0.3">
      <c r="A365" s="4">
        <v>47177331</v>
      </c>
      <c r="B365" t="s">
        <v>5940</v>
      </c>
      <c r="C365" t="s">
        <v>5940</v>
      </c>
      <c r="D365" t="s">
        <v>5940</v>
      </c>
      <c r="E365">
        <v>357792</v>
      </c>
      <c r="F365">
        <v>500830</v>
      </c>
      <c r="G365">
        <v>259314</v>
      </c>
      <c r="H365">
        <v>296349</v>
      </c>
      <c r="I365">
        <v>315196</v>
      </c>
      <c r="J365" t="s">
        <v>5940</v>
      </c>
      <c r="K365" s="2">
        <f t="shared" si="41"/>
        <v>345896.2</v>
      </c>
      <c r="L365" s="2">
        <f t="shared" si="42"/>
        <v>315196</v>
      </c>
      <c r="M365" s="2">
        <f>SUMIFS(Faktúry!$G:$G,Faktúry!$F:$F,TržbyVýnosyFiriem!$A365,Faktúry!$B:$B,TržbyVýnosyFiriem!$M$2)</f>
        <v>5403.6</v>
      </c>
      <c r="N365" s="2">
        <f>SUMIFS(Faktúry!$G:$G,Faktúry!$F:$F,TržbyVýnosyFiriem!$A365,Faktúry!$B:$B,TržbyVýnosyFiriem!$N$2)</f>
        <v>0</v>
      </c>
      <c r="O365" s="2">
        <f>SUMIFS(Faktúry!$G:$G,Faktúry!$F:$F,TržbyVýnosyFiriem!$A365,Faktúry!$B:$B,TržbyVýnosyFiriem!$O$2)</f>
        <v>0</v>
      </c>
      <c r="P365" s="2">
        <f>SUMIFS(Faktúry!$G:$G,Faktúry!$F:$F,TržbyVýnosyFiriem!$A365,Faktúry!$B:$B,TržbyVýnosyFiriem!$P$2)</f>
        <v>0</v>
      </c>
      <c r="Q365" s="2">
        <f t="shared" si="43"/>
        <v>5403.6</v>
      </c>
      <c r="R365" s="1">
        <f t="shared" si="44"/>
        <v>1.5622027648757055E-2</v>
      </c>
      <c r="S365" s="1">
        <f t="shared" si="45"/>
        <v>1.714361857383977E-2</v>
      </c>
      <c r="T365" s="12">
        <f t="shared" si="46"/>
        <v>1.8233906643855727E-2</v>
      </c>
      <c r="U365" s="12">
        <f t="shared" si="47"/>
        <v>0</v>
      </c>
      <c r="V365" s="12" t="str">
        <f t="shared" si="48"/>
        <v>-</v>
      </c>
    </row>
    <row r="366" spans="1:22" x14ac:dyDescent="0.3">
      <c r="A366" s="4">
        <v>47188049</v>
      </c>
      <c r="B366" t="s">
        <v>5940</v>
      </c>
      <c r="C366" t="s">
        <v>5940</v>
      </c>
      <c r="D366" t="s">
        <v>5940</v>
      </c>
      <c r="E366">
        <v>1919671</v>
      </c>
      <c r="F366">
        <v>1900028</v>
      </c>
      <c r="G366">
        <v>1884423</v>
      </c>
      <c r="H366">
        <v>1021776</v>
      </c>
      <c r="I366">
        <v>2041265</v>
      </c>
      <c r="J366" t="s">
        <v>5940</v>
      </c>
      <c r="K366" s="2">
        <f t="shared" si="41"/>
        <v>1753432.6</v>
      </c>
      <c r="L366" s="2">
        <f t="shared" si="42"/>
        <v>1900028</v>
      </c>
      <c r="M366" s="2">
        <f>SUMIFS(Faktúry!$G:$G,Faktúry!$F:$F,TržbyVýnosyFiriem!$A366,Faktúry!$B:$B,TržbyVýnosyFiriem!$M$2)</f>
        <v>0</v>
      </c>
      <c r="N366" s="2">
        <f>SUMIFS(Faktúry!$G:$G,Faktúry!$F:$F,TržbyVýnosyFiriem!$A366,Faktúry!$B:$B,TržbyVýnosyFiriem!$N$2)</f>
        <v>183520.2</v>
      </c>
      <c r="O366" s="2">
        <f>SUMIFS(Faktúry!$G:$G,Faktúry!$F:$F,TržbyVýnosyFiriem!$A366,Faktúry!$B:$B,TržbyVýnosyFiriem!$O$2)</f>
        <v>4172.04</v>
      </c>
      <c r="P366" s="2">
        <f>SUMIFS(Faktúry!$G:$G,Faktúry!$F:$F,TržbyVýnosyFiriem!$A366,Faktúry!$B:$B,TržbyVýnosyFiriem!$P$2)</f>
        <v>0</v>
      </c>
      <c r="Q366" s="2">
        <f t="shared" si="43"/>
        <v>187692.24000000002</v>
      </c>
      <c r="R366" s="1">
        <f t="shared" si="44"/>
        <v>0.1070427457548126</v>
      </c>
      <c r="S366" s="1">
        <f t="shared" si="45"/>
        <v>9.8783933710450592E-2</v>
      </c>
      <c r="T366" s="12">
        <f t="shared" si="46"/>
        <v>0</v>
      </c>
      <c r="U366" s="12">
        <f t="shared" si="47"/>
        <v>8.9905132356651402E-2</v>
      </c>
      <c r="V366" s="12" t="str">
        <f t="shared" si="48"/>
        <v>-</v>
      </c>
    </row>
    <row r="367" spans="1:22" x14ac:dyDescent="0.3">
      <c r="A367" s="4">
        <v>47204281</v>
      </c>
      <c r="B367" t="s">
        <v>5940</v>
      </c>
      <c r="C367" t="s">
        <v>5940</v>
      </c>
      <c r="D367" t="s">
        <v>5940</v>
      </c>
      <c r="E367">
        <v>41007</v>
      </c>
      <c r="F367">
        <v>54967</v>
      </c>
      <c r="G367">
        <v>55855</v>
      </c>
      <c r="H367">
        <v>47054</v>
      </c>
      <c r="I367">
        <v>56047</v>
      </c>
      <c r="J367" t="s">
        <v>5940</v>
      </c>
      <c r="K367" s="2">
        <f t="shared" si="41"/>
        <v>50986</v>
      </c>
      <c r="L367" s="2">
        <f t="shared" si="42"/>
        <v>54967</v>
      </c>
      <c r="M367" s="2">
        <f>SUMIFS(Faktúry!$G:$G,Faktúry!$F:$F,TržbyVýnosyFiriem!$A367,Faktúry!$B:$B,TržbyVýnosyFiriem!$M$2)</f>
        <v>420</v>
      </c>
      <c r="N367" s="2">
        <f>SUMIFS(Faktúry!$G:$G,Faktúry!$F:$F,TržbyVýnosyFiriem!$A367,Faktúry!$B:$B,TržbyVýnosyFiriem!$N$2)</f>
        <v>0</v>
      </c>
      <c r="O367" s="2">
        <f>SUMIFS(Faktúry!$G:$G,Faktúry!$F:$F,TržbyVýnosyFiriem!$A367,Faktúry!$B:$B,TržbyVýnosyFiriem!$O$2)</f>
        <v>0</v>
      </c>
      <c r="P367" s="2">
        <f>SUMIFS(Faktúry!$G:$G,Faktúry!$F:$F,TržbyVýnosyFiriem!$A367,Faktúry!$B:$B,TržbyVýnosyFiriem!$P$2)</f>
        <v>0</v>
      </c>
      <c r="Q367" s="2">
        <f t="shared" si="43"/>
        <v>420</v>
      </c>
      <c r="R367" s="1">
        <f t="shared" si="44"/>
        <v>8.2375554073667277E-3</v>
      </c>
      <c r="S367" s="1">
        <f t="shared" si="45"/>
        <v>7.6409482052868082E-3</v>
      </c>
      <c r="T367" s="12">
        <f t="shared" si="46"/>
        <v>8.9259149062778931E-3</v>
      </c>
      <c r="U367" s="12">
        <f t="shared" si="47"/>
        <v>0</v>
      </c>
      <c r="V367" s="12" t="str">
        <f t="shared" si="48"/>
        <v>-</v>
      </c>
    </row>
    <row r="368" spans="1:22" x14ac:dyDescent="0.3">
      <c r="A368" s="4">
        <v>47205369</v>
      </c>
      <c r="B368" t="s">
        <v>5940</v>
      </c>
      <c r="C368" t="s">
        <v>5940</v>
      </c>
      <c r="D368" t="s">
        <v>5940</v>
      </c>
      <c r="E368">
        <v>55903</v>
      </c>
      <c r="F368">
        <v>79670</v>
      </c>
      <c r="G368">
        <v>59826</v>
      </c>
      <c r="H368">
        <v>78451</v>
      </c>
      <c r="I368">
        <v>117658</v>
      </c>
      <c r="J368" t="s">
        <v>5940</v>
      </c>
      <c r="K368" s="2">
        <f t="shared" si="41"/>
        <v>78301.600000000006</v>
      </c>
      <c r="L368" s="2">
        <f t="shared" si="42"/>
        <v>78451</v>
      </c>
      <c r="M368" s="2">
        <f>SUMIFS(Faktúry!$G:$G,Faktúry!$F:$F,TržbyVýnosyFiriem!$A368,Faktúry!$B:$B,TržbyVýnosyFiriem!$M$2)</f>
        <v>0</v>
      </c>
      <c r="N368" s="2">
        <f>SUMIFS(Faktúry!$G:$G,Faktúry!$F:$F,TržbyVýnosyFiriem!$A368,Faktúry!$B:$B,TržbyVýnosyFiriem!$N$2)</f>
        <v>4760</v>
      </c>
      <c r="O368" s="2">
        <f>SUMIFS(Faktúry!$G:$G,Faktúry!$F:$F,TržbyVýnosyFiriem!$A368,Faktúry!$B:$B,TržbyVýnosyFiriem!$O$2)</f>
        <v>11844</v>
      </c>
      <c r="P368" s="2">
        <f>SUMIFS(Faktúry!$G:$G,Faktúry!$F:$F,TržbyVýnosyFiriem!$A368,Faktúry!$B:$B,TržbyVýnosyFiriem!$P$2)</f>
        <v>0</v>
      </c>
      <c r="Q368" s="2">
        <f t="shared" si="43"/>
        <v>16604</v>
      </c>
      <c r="R368" s="1">
        <f t="shared" si="44"/>
        <v>0.21205186100922585</v>
      </c>
      <c r="S368" s="1">
        <f t="shared" si="45"/>
        <v>0.21164803507922142</v>
      </c>
      <c r="T368" s="12">
        <f t="shared" si="46"/>
        <v>0</v>
      </c>
      <c r="U368" s="12">
        <f t="shared" si="47"/>
        <v>4.0456237569905996E-2</v>
      </c>
      <c r="V368" s="12" t="str">
        <f t="shared" si="48"/>
        <v>-</v>
      </c>
    </row>
    <row r="369" spans="1:23" x14ac:dyDescent="0.3">
      <c r="A369" s="4">
        <v>47229632</v>
      </c>
      <c r="B369" t="s">
        <v>5940</v>
      </c>
      <c r="C369" t="s">
        <v>5940</v>
      </c>
      <c r="D369" t="s">
        <v>5940</v>
      </c>
      <c r="E369">
        <v>46587</v>
      </c>
      <c r="F369">
        <v>47745</v>
      </c>
      <c r="G369">
        <v>49328</v>
      </c>
      <c r="H369">
        <v>48826</v>
      </c>
      <c r="I369">
        <v>47746</v>
      </c>
      <c r="J369" t="s">
        <v>5940</v>
      </c>
      <c r="K369" s="2">
        <f t="shared" si="41"/>
        <v>48046.400000000001</v>
      </c>
      <c r="L369" s="2">
        <f t="shared" si="42"/>
        <v>47746</v>
      </c>
      <c r="M369" s="2">
        <f>SUMIFS(Faktúry!$G:$G,Faktúry!$F:$F,TržbyVýnosyFiriem!$A369,Faktúry!$B:$B,TržbyVýnosyFiriem!$M$2)</f>
        <v>80</v>
      </c>
      <c r="N369" s="2">
        <f>SUMIFS(Faktúry!$G:$G,Faktúry!$F:$F,TržbyVýnosyFiriem!$A369,Faktúry!$B:$B,TržbyVýnosyFiriem!$N$2)</f>
        <v>56</v>
      </c>
      <c r="O369" s="2">
        <f>SUMIFS(Faktúry!$G:$G,Faktúry!$F:$F,TržbyVýnosyFiriem!$A369,Faktúry!$B:$B,TržbyVýnosyFiriem!$O$2)</f>
        <v>0</v>
      </c>
      <c r="P369" s="2">
        <f>SUMIFS(Faktúry!$G:$G,Faktúry!$F:$F,TržbyVýnosyFiriem!$A369,Faktúry!$B:$B,TržbyVýnosyFiriem!$P$2)</f>
        <v>0</v>
      </c>
      <c r="Q369" s="2">
        <f t="shared" si="43"/>
        <v>136</v>
      </c>
      <c r="R369" s="1">
        <f t="shared" si="44"/>
        <v>2.8305970894801692E-3</v>
      </c>
      <c r="S369" s="1">
        <f t="shared" si="45"/>
        <v>2.8484061492062163E-3</v>
      </c>
      <c r="T369" s="12">
        <f t="shared" si="46"/>
        <v>1.6384713062712489E-3</v>
      </c>
      <c r="U369" s="12">
        <f t="shared" si="47"/>
        <v>1.1728731202613832E-3</v>
      </c>
      <c r="V369" s="12" t="str">
        <f t="shared" si="48"/>
        <v>-</v>
      </c>
    </row>
    <row r="370" spans="1:23" x14ac:dyDescent="0.3">
      <c r="A370" s="4">
        <v>47239875</v>
      </c>
      <c r="B370" t="s">
        <v>5940</v>
      </c>
      <c r="C370" t="s">
        <v>5940</v>
      </c>
      <c r="D370" t="s">
        <v>5940</v>
      </c>
      <c r="E370">
        <v>42892</v>
      </c>
      <c r="F370">
        <v>51826</v>
      </c>
      <c r="G370">
        <v>69956</v>
      </c>
      <c r="H370">
        <v>75839</v>
      </c>
      <c r="I370">
        <v>75879</v>
      </c>
      <c r="J370" t="s">
        <v>5940</v>
      </c>
      <c r="K370" s="2">
        <f t="shared" si="41"/>
        <v>63278.400000000001</v>
      </c>
      <c r="L370" s="2">
        <f t="shared" si="42"/>
        <v>69956</v>
      </c>
      <c r="M370" s="2">
        <f>SUMIFS(Faktúry!$G:$G,Faktúry!$F:$F,TržbyVýnosyFiriem!$A370,Faktúry!$B:$B,TržbyVýnosyFiriem!$M$2)</f>
        <v>18480</v>
      </c>
      <c r="N370" s="2">
        <f>SUMIFS(Faktúry!$G:$G,Faktúry!$F:$F,TržbyVýnosyFiriem!$A370,Faktúry!$B:$B,TržbyVýnosyFiriem!$N$2)</f>
        <v>19739.62</v>
      </c>
      <c r="O370" s="2">
        <f>SUMIFS(Faktúry!$G:$G,Faktúry!$F:$F,TržbyVýnosyFiriem!$A370,Faktúry!$B:$B,TržbyVýnosyFiriem!$O$2)</f>
        <v>25104</v>
      </c>
      <c r="P370" s="2">
        <f>SUMIFS(Faktúry!$G:$G,Faktúry!$F:$F,TržbyVýnosyFiriem!$A370,Faktúry!$B:$B,TržbyVýnosyFiriem!$P$2)</f>
        <v>2520</v>
      </c>
      <c r="Q370" s="2">
        <f t="shared" si="43"/>
        <v>65843.62</v>
      </c>
      <c r="R370" s="1">
        <f t="shared" si="44"/>
        <v>1.0405386356165769</v>
      </c>
      <c r="S370" s="1">
        <f t="shared" si="45"/>
        <v>0.9412147635656698</v>
      </c>
      <c r="T370" s="12">
        <f t="shared" si="46"/>
        <v>0.24367409907831064</v>
      </c>
      <c r="U370" s="12">
        <f t="shared" si="47"/>
        <v>0.26014602195600889</v>
      </c>
      <c r="V370" s="12" t="str">
        <f t="shared" si="48"/>
        <v>-</v>
      </c>
      <c r="W370" t="s">
        <v>5988</v>
      </c>
    </row>
    <row r="371" spans="1:23" x14ac:dyDescent="0.3">
      <c r="A371" s="4">
        <v>47254432</v>
      </c>
      <c r="B371" t="s">
        <v>5940</v>
      </c>
      <c r="C371" t="s">
        <v>5940</v>
      </c>
      <c r="D371" t="s">
        <v>5940</v>
      </c>
      <c r="E371">
        <v>89291</v>
      </c>
      <c r="F371">
        <v>63907</v>
      </c>
      <c r="G371">
        <v>113410</v>
      </c>
      <c r="H371">
        <v>60113</v>
      </c>
      <c r="I371">
        <v>70928</v>
      </c>
      <c r="J371" t="s">
        <v>5940</v>
      </c>
      <c r="K371" s="2">
        <f t="shared" si="41"/>
        <v>79529.8</v>
      </c>
      <c r="L371" s="2">
        <f t="shared" si="42"/>
        <v>70928</v>
      </c>
      <c r="M371" s="2">
        <f>SUMIFS(Faktúry!$G:$G,Faktúry!$F:$F,TržbyVýnosyFiriem!$A371,Faktúry!$B:$B,TržbyVýnosyFiriem!$M$2)</f>
        <v>1188</v>
      </c>
      <c r="N371" s="2">
        <f>SUMIFS(Faktúry!$G:$G,Faktúry!$F:$F,TržbyVýnosyFiriem!$A371,Faktúry!$B:$B,TržbyVýnosyFiriem!$N$2)</f>
        <v>0</v>
      </c>
      <c r="O371" s="2">
        <f>SUMIFS(Faktúry!$G:$G,Faktúry!$F:$F,TržbyVýnosyFiriem!$A371,Faktúry!$B:$B,TržbyVýnosyFiriem!$O$2)</f>
        <v>0</v>
      </c>
      <c r="P371" s="2">
        <f>SUMIFS(Faktúry!$G:$G,Faktúry!$F:$F,TržbyVýnosyFiriem!$A371,Faktúry!$B:$B,TržbyVýnosyFiriem!$P$2)</f>
        <v>0</v>
      </c>
      <c r="Q371" s="2">
        <f t="shared" si="43"/>
        <v>1188</v>
      </c>
      <c r="R371" s="1">
        <f t="shared" si="44"/>
        <v>1.4937796901287315E-2</v>
      </c>
      <c r="S371" s="1">
        <f t="shared" si="45"/>
        <v>1.6749379652605458E-2</v>
      </c>
      <c r="T371" s="12">
        <f t="shared" si="46"/>
        <v>1.9762780097483074E-2</v>
      </c>
      <c r="U371" s="12">
        <f t="shared" si="47"/>
        <v>0</v>
      </c>
      <c r="V371" s="12" t="str">
        <f t="shared" si="48"/>
        <v>-</v>
      </c>
    </row>
    <row r="372" spans="1:23" x14ac:dyDescent="0.3">
      <c r="A372" s="4">
        <v>47256281</v>
      </c>
      <c r="B372" t="s">
        <v>5940</v>
      </c>
      <c r="C372" t="s">
        <v>5940</v>
      </c>
      <c r="D372" t="s">
        <v>5940</v>
      </c>
      <c r="E372">
        <v>27220296</v>
      </c>
      <c r="F372">
        <v>33634588</v>
      </c>
      <c r="G372">
        <v>30421107</v>
      </c>
      <c r="H372">
        <v>32272282</v>
      </c>
      <c r="I372">
        <v>30499646</v>
      </c>
      <c r="J372" t="s">
        <v>5940</v>
      </c>
      <c r="K372" s="2">
        <f t="shared" si="41"/>
        <v>30809583.800000001</v>
      </c>
      <c r="L372" s="2">
        <f t="shared" si="42"/>
        <v>30499646</v>
      </c>
      <c r="M372" s="2">
        <f>SUMIFS(Faktúry!$G:$G,Faktúry!$F:$F,TržbyVýnosyFiriem!$A372,Faktúry!$B:$B,TržbyVýnosyFiriem!$M$2)</f>
        <v>188</v>
      </c>
      <c r="N372" s="2">
        <f>SUMIFS(Faktúry!$G:$G,Faktúry!$F:$F,TržbyVýnosyFiriem!$A372,Faktúry!$B:$B,TržbyVýnosyFiriem!$N$2)</f>
        <v>188</v>
      </c>
      <c r="O372" s="2">
        <f>SUMIFS(Faktúry!$G:$G,Faktúry!$F:$F,TržbyVýnosyFiriem!$A372,Faktúry!$B:$B,TržbyVýnosyFiriem!$O$2)</f>
        <v>425.20000000000005</v>
      </c>
      <c r="P372" s="2">
        <f>SUMIFS(Faktúry!$G:$G,Faktúry!$F:$F,TržbyVýnosyFiriem!$A372,Faktúry!$B:$B,TržbyVýnosyFiriem!$P$2)</f>
        <v>0</v>
      </c>
      <c r="Q372" s="2">
        <f t="shared" si="43"/>
        <v>801.2</v>
      </c>
      <c r="R372" s="1">
        <f t="shared" si="44"/>
        <v>2.6004895268984452E-5</v>
      </c>
      <c r="S372" s="1">
        <f t="shared" si="45"/>
        <v>2.6269157353498465E-5</v>
      </c>
      <c r="T372" s="12">
        <f t="shared" si="46"/>
        <v>5.8254324872347111E-6</v>
      </c>
      <c r="U372" s="12">
        <f t="shared" si="47"/>
        <v>6.1640059691184615E-6</v>
      </c>
      <c r="V372" s="12" t="str">
        <f t="shared" si="48"/>
        <v>-</v>
      </c>
    </row>
    <row r="373" spans="1:23" x14ac:dyDescent="0.3">
      <c r="A373" s="4">
        <v>47258314</v>
      </c>
      <c r="B373" t="s">
        <v>5940</v>
      </c>
      <c r="C373" t="s">
        <v>5940</v>
      </c>
      <c r="D373">
        <v>47730231</v>
      </c>
      <c r="E373">
        <v>54297933</v>
      </c>
      <c r="F373">
        <v>87858262</v>
      </c>
      <c r="G373">
        <v>90765064</v>
      </c>
      <c r="H373">
        <v>90564483</v>
      </c>
      <c r="I373" t="s">
        <v>5940</v>
      </c>
      <c r="J373" t="s">
        <v>5940</v>
      </c>
      <c r="K373" s="2">
        <f t="shared" si="41"/>
        <v>74243194.599999994</v>
      </c>
      <c r="L373" s="2">
        <f t="shared" si="42"/>
        <v>87858262</v>
      </c>
      <c r="M373" s="2">
        <f>SUMIFS(Faktúry!$G:$G,Faktúry!$F:$F,TržbyVýnosyFiriem!$A373,Faktúry!$B:$B,TržbyVýnosyFiriem!$M$2)</f>
        <v>2376</v>
      </c>
      <c r="N373" s="2">
        <f>SUMIFS(Faktúry!$G:$G,Faktúry!$F:$F,TržbyVýnosyFiriem!$A373,Faktúry!$B:$B,TržbyVýnosyFiriem!$N$2)</f>
        <v>2376</v>
      </c>
      <c r="O373" s="2">
        <f>SUMIFS(Faktúry!$G:$G,Faktúry!$F:$F,TržbyVýnosyFiriem!$A373,Faktúry!$B:$B,TržbyVýnosyFiriem!$O$2)</f>
        <v>2376</v>
      </c>
      <c r="P373" s="2">
        <f>SUMIFS(Faktúry!$G:$G,Faktúry!$F:$F,TržbyVýnosyFiriem!$A373,Faktúry!$B:$B,TržbyVýnosyFiriem!$P$2)</f>
        <v>0</v>
      </c>
      <c r="Q373" s="2">
        <f t="shared" si="43"/>
        <v>7128</v>
      </c>
      <c r="R373" s="1">
        <f t="shared" si="44"/>
        <v>9.6008799707549225E-5</v>
      </c>
      <c r="S373" s="1">
        <f t="shared" si="45"/>
        <v>8.1130673857400006E-5</v>
      </c>
      <c r="T373" s="12">
        <f t="shared" si="46"/>
        <v>2.6235450380697254E-5</v>
      </c>
      <c r="U373" s="12" t="str">
        <f t="shared" si="47"/>
        <v>-</v>
      </c>
      <c r="V373" s="12" t="str">
        <f t="shared" si="48"/>
        <v>-</v>
      </c>
    </row>
    <row r="374" spans="1:23" x14ac:dyDescent="0.3">
      <c r="A374" s="4">
        <v>47258870</v>
      </c>
      <c r="B374" t="s">
        <v>5940</v>
      </c>
      <c r="C374" t="s">
        <v>5940</v>
      </c>
      <c r="D374" t="s">
        <v>5940</v>
      </c>
      <c r="E374">
        <v>61027</v>
      </c>
      <c r="F374">
        <v>44140</v>
      </c>
      <c r="G374">
        <v>42083</v>
      </c>
      <c r="H374">
        <v>49974</v>
      </c>
      <c r="I374">
        <v>38815</v>
      </c>
      <c r="J374" t="s">
        <v>5940</v>
      </c>
      <c r="K374" s="2">
        <f t="shared" si="41"/>
        <v>47207.8</v>
      </c>
      <c r="L374" s="2">
        <f t="shared" si="42"/>
        <v>44140</v>
      </c>
      <c r="M374" s="2">
        <f>SUMIFS(Faktúry!$G:$G,Faktúry!$F:$F,TržbyVýnosyFiriem!$A374,Faktúry!$B:$B,TržbyVýnosyFiriem!$M$2)</f>
        <v>0</v>
      </c>
      <c r="N374" s="2">
        <f>SUMIFS(Faktúry!$G:$G,Faktúry!$F:$F,TržbyVýnosyFiriem!$A374,Faktúry!$B:$B,TržbyVýnosyFiriem!$N$2)</f>
        <v>0</v>
      </c>
      <c r="O374" s="2">
        <f>SUMIFS(Faktúry!$G:$G,Faktúry!$F:$F,TržbyVýnosyFiriem!$A374,Faktúry!$B:$B,TržbyVýnosyFiriem!$O$2)</f>
        <v>960</v>
      </c>
      <c r="P374" s="2">
        <f>SUMIFS(Faktúry!$G:$G,Faktúry!$F:$F,TržbyVýnosyFiriem!$A374,Faktúry!$B:$B,TržbyVýnosyFiriem!$P$2)</f>
        <v>0</v>
      </c>
      <c r="Q374" s="2">
        <f t="shared" si="43"/>
        <v>960</v>
      </c>
      <c r="R374" s="1">
        <f t="shared" si="44"/>
        <v>2.0335622503060934E-2</v>
      </c>
      <c r="S374" s="1">
        <f t="shared" si="45"/>
        <v>2.1748980516538289E-2</v>
      </c>
      <c r="T374" s="12">
        <f t="shared" si="46"/>
        <v>0</v>
      </c>
      <c r="U374" s="12">
        <f t="shared" si="47"/>
        <v>0</v>
      </c>
      <c r="V374" s="12" t="str">
        <f t="shared" si="48"/>
        <v>-</v>
      </c>
    </row>
    <row r="375" spans="1:23" x14ac:dyDescent="0.3">
      <c r="A375" s="4">
        <v>47312653</v>
      </c>
      <c r="B375" t="s">
        <v>5940</v>
      </c>
      <c r="C375" t="s">
        <v>5940</v>
      </c>
      <c r="D375" t="s">
        <v>5940</v>
      </c>
      <c r="E375">
        <v>697006</v>
      </c>
      <c r="F375">
        <v>871647</v>
      </c>
      <c r="G375">
        <v>814705</v>
      </c>
      <c r="H375">
        <v>885601</v>
      </c>
      <c r="I375">
        <v>1100922</v>
      </c>
      <c r="J375" t="s">
        <v>5940</v>
      </c>
      <c r="K375" s="2">
        <f t="shared" si="41"/>
        <v>873976.2</v>
      </c>
      <c r="L375" s="2">
        <f t="shared" si="42"/>
        <v>871647</v>
      </c>
      <c r="M375" s="2">
        <f>SUMIFS(Faktúry!$G:$G,Faktúry!$F:$F,TržbyVýnosyFiriem!$A375,Faktúry!$B:$B,TržbyVýnosyFiriem!$M$2)</f>
        <v>0</v>
      </c>
      <c r="N375" s="2">
        <f>SUMIFS(Faktúry!$G:$G,Faktúry!$F:$F,TržbyVýnosyFiriem!$A375,Faktúry!$B:$B,TržbyVýnosyFiriem!$N$2)</f>
        <v>167945.87</v>
      </c>
      <c r="O375" s="2">
        <f>SUMIFS(Faktúry!$G:$G,Faktúry!$F:$F,TržbyVýnosyFiriem!$A375,Faktúry!$B:$B,TržbyVýnosyFiriem!$O$2)</f>
        <v>0</v>
      </c>
      <c r="P375" s="2">
        <f>SUMIFS(Faktúry!$G:$G,Faktúry!$F:$F,TržbyVýnosyFiriem!$A375,Faktúry!$B:$B,TržbyVýnosyFiriem!$P$2)</f>
        <v>0</v>
      </c>
      <c r="Q375" s="2">
        <f t="shared" si="43"/>
        <v>167945.87</v>
      </c>
      <c r="R375" s="1">
        <f t="shared" si="44"/>
        <v>0.19216297880880509</v>
      </c>
      <c r="S375" s="1">
        <f t="shared" si="45"/>
        <v>0.19267647338888333</v>
      </c>
      <c r="T375" s="12">
        <f t="shared" si="46"/>
        <v>0</v>
      </c>
      <c r="U375" s="12">
        <f t="shared" si="47"/>
        <v>0.1525501988333415</v>
      </c>
      <c r="V375" s="12" t="str">
        <f t="shared" si="48"/>
        <v>-</v>
      </c>
    </row>
    <row r="376" spans="1:23" x14ac:dyDescent="0.3">
      <c r="A376" s="13">
        <v>47328461</v>
      </c>
      <c r="B376" t="s">
        <v>5940</v>
      </c>
      <c r="C376" t="s">
        <v>5940</v>
      </c>
      <c r="D376" t="s">
        <v>5940</v>
      </c>
      <c r="E376">
        <v>9070</v>
      </c>
      <c r="F376">
        <v>4682</v>
      </c>
      <c r="G376">
        <v>3905</v>
      </c>
      <c r="H376">
        <v>1625</v>
      </c>
      <c r="I376">
        <v>16211</v>
      </c>
      <c r="J376" s="15">
        <v>14202</v>
      </c>
      <c r="K376" s="2">
        <f t="shared" si="41"/>
        <v>8282.5</v>
      </c>
      <c r="L376" s="2">
        <f t="shared" si="42"/>
        <v>4682</v>
      </c>
      <c r="M376" s="2">
        <f>SUMIFS(Faktúry!$G:$G,Faktúry!$F:$F,TržbyVýnosyFiriem!$A376,Faktúry!$B:$B,TržbyVýnosyFiriem!$M$2)</f>
        <v>985</v>
      </c>
      <c r="N376" s="2">
        <f>SUMIFS(Faktúry!$G:$G,Faktúry!$F:$F,TržbyVýnosyFiriem!$A376,Faktúry!$B:$B,TržbyVýnosyFiriem!$N$2)</f>
        <v>5310</v>
      </c>
      <c r="O376" s="16">
        <f>SUMIFS(Faktúry!$G:$G,Faktúry!$F:$F,TržbyVýnosyFiriem!$A376,Faktúry!$B:$B,TržbyVýnosyFiriem!$O$2)</f>
        <v>9915</v>
      </c>
      <c r="P376" s="2">
        <f>SUMIFS(Faktúry!$G:$G,Faktúry!$F:$F,TržbyVýnosyFiriem!$A376,Faktúry!$B:$B,TržbyVýnosyFiriem!$P$2)</f>
        <v>0</v>
      </c>
      <c r="Q376" s="2">
        <f t="shared" si="43"/>
        <v>16210</v>
      </c>
      <c r="R376" s="1">
        <f t="shared" si="44"/>
        <v>1.9571385451252641</v>
      </c>
      <c r="S376" s="1">
        <f t="shared" si="45"/>
        <v>3.462195642887655</v>
      </c>
      <c r="T376" s="23">
        <f t="shared" si="46"/>
        <v>0.60615384615384615</v>
      </c>
      <c r="U376" s="23">
        <f t="shared" si="47"/>
        <v>0.32755536364197152</v>
      </c>
      <c r="V376" s="18">
        <f t="shared" si="48"/>
        <v>0.698141106886354</v>
      </c>
      <c r="W376" t="s">
        <v>5987</v>
      </c>
    </row>
    <row r="377" spans="1:23" x14ac:dyDescent="0.3">
      <c r="A377" s="4">
        <v>47363240</v>
      </c>
      <c r="B377" t="s">
        <v>5940</v>
      </c>
      <c r="C377" t="s">
        <v>5940</v>
      </c>
      <c r="D377" t="s">
        <v>5940</v>
      </c>
      <c r="E377">
        <v>34515</v>
      </c>
      <c r="F377">
        <v>37368</v>
      </c>
      <c r="G377">
        <v>24698</v>
      </c>
      <c r="H377">
        <v>33945</v>
      </c>
      <c r="I377">
        <v>35234</v>
      </c>
      <c r="J377" t="s">
        <v>5940</v>
      </c>
      <c r="K377" s="2">
        <f t="shared" si="41"/>
        <v>33152</v>
      </c>
      <c r="L377" s="2">
        <f t="shared" si="42"/>
        <v>34515</v>
      </c>
      <c r="M377" s="2">
        <f>SUMIFS(Faktúry!$G:$G,Faktúry!$F:$F,TržbyVýnosyFiriem!$A377,Faktúry!$B:$B,TržbyVýnosyFiriem!$M$2)</f>
        <v>120</v>
      </c>
      <c r="N377" s="2">
        <f>SUMIFS(Faktúry!$G:$G,Faktúry!$F:$F,TržbyVýnosyFiriem!$A377,Faktúry!$B:$B,TržbyVýnosyFiriem!$N$2)</f>
        <v>0</v>
      </c>
      <c r="O377" s="2">
        <f>SUMIFS(Faktúry!$G:$G,Faktúry!$F:$F,TržbyVýnosyFiriem!$A377,Faktúry!$B:$B,TržbyVýnosyFiriem!$O$2)</f>
        <v>0</v>
      </c>
      <c r="P377" s="2">
        <f>SUMIFS(Faktúry!$G:$G,Faktúry!$F:$F,TržbyVýnosyFiriem!$A377,Faktúry!$B:$B,TržbyVýnosyFiriem!$P$2)</f>
        <v>0</v>
      </c>
      <c r="Q377" s="2">
        <f t="shared" si="43"/>
        <v>120</v>
      </c>
      <c r="R377" s="1">
        <f t="shared" si="44"/>
        <v>3.6196911196911198E-3</v>
      </c>
      <c r="S377" s="1">
        <f t="shared" si="45"/>
        <v>3.4767492394611041E-3</v>
      </c>
      <c r="T377" s="12">
        <f t="shared" si="46"/>
        <v>3.5351303579319489E-3</v>
      </c>
      <c r="U377" s="12">
        <f t="shared" si="47"/>
        <v>0</v>
      </c>
      <c r="V377" s="12" t="str">
        <f t="shared" si="48"/>
        <v>-</v>
      </c>
    </row>
    <row r="378" spans="1:23" x14ac:dyDescent="0.3">
      <c r="A378" s="4">
        <v>47369825</v>
      </c>
      <c r="B378" t="s">
        <v>5940</v>
      </c>
      <c r="C378" t="s">
        <v>5940</v>
      </c>
      <c r="D378" t="s">
        <v>5940</v>
      </c>
      <c r="E378">
        <v>176971</v>
      </c>
      <c r="F378">
        <v>448331</v>
      </c>
      <c r="G378">
        <v>304403</v>
      </c>
      <c r="H378">
        <v>291266</v>
      </c>
      <c r="I378">
        <v>487621</v>
      </c>
      <c r="J378" t="s">
        <v>5940</v>
      </c>
      <c r="K378" s="2">
        <f t="shared" si="41"/>
        <v>341718.4</v>
      </c>
      <c r="L378" s="2">
        <f t="shared" si="42"/>
        <v>304403</v>
      </c>
      <c r="M378" s="2">
        <f>SUMIFS(Faktúry!$G:$G,Faktúry!$F:$F,TržbyVýnosyFiriem!$A378,Faktúry!$B:$B,TržbyVýnosyFiriem!$M$2)</f>
        <v>320</v>
      </c>
      <c r="N378" s="2">
        <f>SUMIFS(Faktúry!$G:$G,Faktúry!$F:$F,TržbyVýnosyFiriem!$A378,Faktúry!$B:$B,TržbyVýnosyFiriem!$N$2)</f>
        <v>0</v>
      </c>
      <c r="O378" s="2">
        <f>SUMIFS(Faktúry!$G:$G,Faktúry!$F:$F,TržbyVýnosyFiriem!$A378,Faktúry!$B:$B,TržbyVýnosyFiriem!$O$2)</f>
        <v>0</v>
      </c>
      <c r="P378" s="2">
        <f>SUMIFS(Faktúry!$G:$G,Faktúry!$F:$F,TržbyVýnosyFiriem!$A378,Faktúry!$B:$B,TržbyVýnosyFiriem!$P$2)</f>
        <v>0</v>
      </c>
      <c r="Q378" s="2">
        <f t="shared" si="43"/>
        <v>320</v>
      </c>
      <c r="R378" s="1">
        <f t="shared" si="44"/>
        <v>9.3644357459241284E-4</v>
      </c>
      <c r="S378" s="1">
        <f t="shared" si="45"/>
        <v>1.0512379969974015E-3</v>
      </c>
      <c r="T378" s="12">
        <f t="shared" si="46"/>
        <v>1.0986520912155899E-3</v>
      </c>
      <c r="U378" s="12">
        <f t="shared" si="47"/>
        <v>0</v>
      </c>
      <c r="V378" s="12" t="str">
        <f t="shared" si="48"/>
        <v>-</v>
      </c>
    </row>
    <row r="379" spans="1:23" x14ac:dyDescent="0.3">
      <c r="A379" s="4">
        <v>47424893</v>
      </c>
      <c r="B379" t="s">
        <v>5940</v>
      </c>
      <c r="C379" t="s">
        <v>5940</v>
      </c>
      <c r="D379" t="s">
        <v>5940</v>
      </c>
      <c r="E379">
        <v>1545868</v>
      </c>
      <c r="F379">
        <v>2309498</v>
      </c>
      <c r="G379">
        <v>2091196</v>
      </c>
      <c r="H379">
        <v>3403166</v>
      </c>
      <c r="I379">
        <v>4485203</v>
      </c>
      <c r="J379" t="s">
        <v>5940</v>
      </c>
      <c r="K379" s="2">
        <f t="shared" si="41"/>
        <v>2766986.2</v>
      </c>
      <c r="L379" s="2">
        <f t="shared" si="42"/>
        <v>2309498</v>
      </c>
      <c r="M379" s="2">
        <f>SUMIFS(Faktúry!$G:$G,Faktúry!$F:$F,TržbyVýnosyFiriem!$A379,Faktúry!$B:$B,TržbyVýnosyFiriem!$M$2)</f>
        <v>39949.07</v>
      </c>
      <c r="N379" s="2">
        <f>SUMIFS(Faktúry!$G:$G,Faktúry!$F:$F,TržbyVýnosyFiriem!$A379,Faktúry!$B:$B,TržbyVýnosyFiriem!$N$2)</f>
        <v>546</v>
      </c>
      <c r="O379" s="2">
        <f>SUMIFS(Faktúry!$G:$G,Faktúry!$F:$F,TržbyVýnosyFiriem!$A379,Faktúry!$B:$B,TržbyVýnosyFiriem!$O$2)</f>
        <v>0</v>
      </c>
      <c r="P379" s="2">
        <f>SUMIFS(Faktúry!$G:$G,Faktúry!$F:$F,TržbyVýnosyFiriem!$A379,Faktúry!$B:$B,TržbyVýnosyFiriem!$P$2)</f>
        <v>0</v>
      </c>
      <c r="Q379" s="2">
        <f t="shared" si="43"/>
        <v>40495.07</v>
      </c>
      <c r="R379" s="1">
        <f t="shared" si="44"/>
        <v>1.4635082025345842E-2</v>
      </c>
      <c r="S379" s="1">
        <f t="shared" si="45"/>
        <v>1.7534143783627436E-2</v>
      </c>
      <c r="T379" s="12">
        <f t="shared" si="46"/>
        <v>1.1738795580350767E-2</v>
      </c>
      <c r="U379" s="12">
        <f t="shared" si="47"/>
        <v>1.2173362052955017E-4</v>
      </c>
      <c r="V379" s="12" t="str">
        <f t="shared" si="48"/>
        <v>-</v>
      </c>
    </row>
    <row r="380" spans="1:23" x14ac:dyDescent="0.3">
      <c r="A380" s="4">
        <v>47463112</v>
      </c>
      <c r="B380" t="s">
        <v>5940</v>
      </c>
      <c r="C380" t="s">
        <v>5940</v>
      </c>
      <c r="D380" t="s">
        <v>5940</v>
      </c>
      <c r="E380">
        <v>8863</v>
      </c>
      <c r="F380">
        <v>32270</v>
      </c>
      <c r="G380">
        <v>49204</v>
      </c>
      <c r="H380">
        <v>22080</v>
      </c>
      <c r="I380">
        <v>70427</v>
      </c>
      <c r="J380" t="s">
        <v>5940</v>
      </c>
      <c r="K380" s="2">
        <f t="shared" si="41"/>
        <v>36568.800000000003</v>
      </c>
      <c r="L380" s="2">
        <f t="shared" si="42"/>
        <v>32270</v>
      </c>
      <c r="M380" s="2">
        <f>SUMIFS(Faktúry!$G:$G,Faktúry!$F:$F,TržbyVýnosyFiriem!$A380,Faktúry!$B:$B,TržbyVýnosyFiriem!$M$2)</f>
        <v>0</v>
      </c>
      <c r="N380" s="2">
        <f>SUMIFS(Faktúry!$G:$G,Faktúry!$F:$F,TržbyVýnosyFiriem!$A380,Faktúry!$B:$B,TržbyVýnosyFiriem!$N$2)</f>
        <v>0</v>
      </c>
      <c r="O380" s="2">
        <f>SUMIFS(Faktúry!$G:$G,Faktúry!$F:$F,TržbyVýnosyFiriem!$A380,Faktúry!$B:$B,TržbyVýnosyFiriem!$O$2)</f>
        <v>180</v>
      </c>
      <c r="P380" s="2">
        <f>SUMIFS(Faktúry!$G:$G,Faktúry!$F:$F,TržbyVýnosyFiriem!$A380,Faktúry!$B:$B,TržbyVýnosyFiriem!$P$2)</f>
        <v>0</v>
      </c>
      <c r="Q380" s="2">
        <f t="shared" si="43"/>
        <v>180</v>
      </c>
      <c r="R380" s="1">
        <f t="shared" si="44"/>
        <v>4.9222287851939358E-3</v>
      </c>
      <c r="S380" s="1">
        <f t="shared" si="45"/>
        <v>5.5779361636194612E-3</v>
      </c>
      <c r="T380" s="12">
        <f t="shared" si="46"/>
        <v>0</v>
      </c>
      <c r="U380" s="12">
        <f t="shared" si="47"/>
        <v>0</v>
      </c>
      <c r="V380" s="12" t="str">
        <f t="shared" si="48"/>
        <v>-</v>
      </c>
    </row>
    <row r="381" spans="1:23" x14ac:dyDescent="0.3">
      <c r="A381" s="4">
        <v>47493496</v>
      </c>
      <c r="B381" t="s">
        <v>5940</v>
      </c>
      <c r="C381" t="s">
        <v>5940</v>
      </c>
      <c r="D381" t="s">
        <v>5940</v>
      </c>
      <c r="E381">
        <v>1177107</v>
      </c>
      <c r="F381">
        <v>639377</v>
      </c>
      <c r="G381">
        <v>136472</v>
      </c>
      <c r="H381">
        <v>55381</v>
      </c>
      <c r="I381">
        <v>777113</v>
      </c>
      <c r="J381" t="s">
        <v>5940</v>
      </c>
      <c r="K381" s="2">
        <f t="shared" si="41"/>
        <v>557090</v>
      </c>
      <c r="L381" s="2">
        <f t="shared" si="42"/>
        <v>639377</v>
      </c>
      <c r="M381" s="2">
        <f>SUMIFS(Faktúry!$G:$G,Faktúry!$F:$F,TržbyVýnosyFiriem!$A381,Faktúry!$B:$B,TržbyVýnosyFiriem!$M$2)</f>
        <v>0</v>
      </c>
      <c r="N381" s="2">
        <f>SUMIFS(Faktúry!$G:$G,Faktúry!$F:$F,TržbyVýnosyFiriem!$A381,Faktúry!$B:$B,TržbyVýnosyFiriem!$N$2)</f>
        <v>8160</v>
      </c>
      <c r="O381" s="2">
        <f>SUMIFS(Faktúry!$G:$G,Faktúry!$F:$F,TržbyVýnosyFiriem!$A381,Faktúry!$B:$B,TržbyVýnosyFiriem!$O$2)</f>
        <v>18643.2</v>
      </c>
      <c r="P381" s="2">
        <f>SUMIFS(Faktúry!$G:$G,Faktúry!$F:$F,TržbyVýnosyFiriem!$A381,Faktúry!$B:$B,TržbyVýnosyFiriem!$P$2)</f>
        <v>0</v>
      </c>
      <c r="Q381" s="2">
        <f t="shared" si="43"/>
        <v>26803.200000000001</v>
      </c>
      <c r="R381" s="1">
        <f t="shared" si="44"/>
        <v>4.8112872246854191E-2</v>
      </c>
      <c r="S381" s="1">
        <f t="shared" si="45"/>
        <v>4.1920807285842313E-2</v>
      </c>
      <c r="T381" s="12">
        <f t="shared" si="46"/>
        <v>0</v>
      </c>
      <c r="U381" s="12">
        <f t="shared" si="47"/>
        <v>1.050040341623419E-2</v>
      </c>
      <c r="V381" s="12" t="str">
        <f t="shared" si="48"/>
        <v>-</v>
      </c>
    </row>
    <row r="382" spans="1:23" x14ac:dyDescent="0.3">
      <c r="A382" s="4">
        <v>47504153</v>
      </c>
      <c r="B382" t="s">
        <v>5940</v>
      </c>
      <c r="C382" t="s">
        <v>5940</v>
      </c>
      <c r="D382" t="s">
        <v>5940</v>
      </c>
      <c r="E382">
        <v>16082</v>
      </c>
      <c r="F382">
        <v>39140</v>
      </c>
      <c r="G382">
        <v>24325</v>
      </c>
      <c r="H382">
        <v>34056</v>
      </c>
      <c r="I382">
        <v>24670</v>
      </c>
      <c r="J382" t="s">
        <v>5940</v>
      </c>
      <c r="K382" s="2">
        <f t="shared" si="41"/>
        <v>27654.6</v>
      </c>
      <c r="L382" s="2">
        <f t="shared" si="42"/>
        <v>24670</v>
      </c>
      <c r="M382" s="2">
        <f>SUMIFS(Faktúry!$G:$G,Faktúry!$F:$F,TržbyVýnosyFiriem!$A382,Faktúry!$B:$B,TržbyVýnosyFiriem!$M$2)</f>
        <v>8700</v>
      </c>
      <c r="N382" s="2">
        <f>SUMIFS(Faktúry!$G:$G,Faktúry!$F:$F,TržbyVýnosyFiriem!$A382,Faktúry!$B:$B,TržbyVýnosyFiriem!$N$2)</f>
        <v>0</v>
      </c>
      <c r="O382" s="2">
        <f>SUMIFS(Faktúry!$G:$G,Faktúry!$F:$F,TržbyVýnosyFiriem!$A382,Faktúry!$B:$B,TržbyVýnosyFiriem!$O$2)</f>
        <v>0</v>
      </c>
      <c r="P382" s="2">
        <f>SUMIFS(Faktúry!$G:$G,Faktúry!$F:$F,TržbyVýnosyFiriem!$A382,Faktúry!$B:$B,TržbyVýnosyFiriem!$P$2)</f>
        <v>0</v>
      </c>
      <c r="Q382" s="2">
        <f t="shared" si="43"/>
        <v>8700</v>
      </c>
      <c r="R382" s="1">
        <f t="shared" si="44"/>
        <v>0.31459504024646895</v>
      </c>
      <c r="S382" s="1">
        <f t="shared" si="45"/>
        <v>0.35265504661532227</v>
      </c>
      <c r="T382" s="12">
        <f t="shared" si="46"/>
        <v>0.25546159267089502</v>
      </c>
      <c r="U382" s="12">
        <f t="shared" si="47"/>
        <v>0</v>
      </c>
      <c r="V382" s="12" t="str">
        <f t="shared" si="48"/>
        <v>-</v>
      </c>
    </row>
    <row r="383" spans="1:23" x14ac:dyDescent="0.3">
      <c r="A383" s="4">
        <v>47530952</v>
      </c>
      <c r="B383" t="s">
        <v>5940</v>
      </c>
      <c r="C383" t="s">
        <v>5940</v>
      </c>
      <c r="D383" t="s">
        <v>5940</v>
      </c>
      <c r="E383">
        <v>14480</v>
      </c>
      <c r="F383">
        <v>48278</v>
      </c>
      <c r="G383">
        <v>55646</v>
      </c>
      <c r="H383">
        <v>58290</v>
      </c>
      <c r="I383">
        <v>59697</v>
      </c>
      <c r="J383" t="s">
        <v>5940</v>
      </c>
      <c r="K383" s="2">
        <f t="shared" si="41"/>
        <v>47278.2</v>
      </c>
      <c r="L383" s="2">
        <f t="shared" si="42"/>
        <v>55646</v>
      </c>
      <c r="M383" s="2">
        <f>SUMIFS(Faktúry!$G:$G,Faktúry!$F:$F,TržbyVýnosyFiriem!$A383,Faktúry!$B:$B,TržbyVýnosyFiriem!$M$2)</f>
        <v>0</v>
      </c>
      <c r="N383" s="2">
        <f>SUMIFS(Faktúry!$G:$G,Faktúry!$F:$F,TržbyVýnosyFiriem!$A383,Faktúry!$B:$B,TržbyVýnosyFiriem!$N$2)</f>
        <v>0</v>
      </c>
      <c r="O383" s="2">
        <f>SUMIFS(Faktúry!$G:$G,Faktúry!$F:$F,TržbyVýnosyFiriem!$A383,Faktúry!$B:$B,TržbyVýnosyFiriem!$O$2)</f>
        <v>4200</v>
      </c>
      <c r="P383" s="2">
        <f>SUMIFS(Faktúry!$G:$G,Faktúry!$F:$F,TržbyVýnosyFiriem!$A383,Faktúry!$B:$B,TržbyVýnosyFiriem!$P$2)</f>
        <v>0</v>
      </c>
      <c r="Q383" s="2">
        <f t="shared" si="43"/>
        <v>4200</v>
      </c>
      <c r="R383" s="1">
        <f t="shared" si="44"/>
        <v>8.8835869385890331E-2</v>
      </c>
      <c r="S383" s="1">
        <f t="shared" si="45"/>
        <v>7.5477123243359812E-2</v>
      </c>
      <c r="T383" s="12">
        <f t="shared" si="46"/>
        <v>0</v>
      </c>
      <c r="U383" s="12">
        <f t="shared" si="47"/>
        <v>0</v>
      </c>
      <c r="V383" s="12" t="str">
        <f t="shared" si="48"/>
        <v>-</v>
      </c>
    </row>
    <row r="384" spans="1:23" x14ac:dyDescent="0.3">
      <c r="A384" s="13">
        <v>47536225</v>
      </c>
      <c r="B384" t="s">
        <v>5940</v>
      </c>
      <c r="C384" t="s">
        <v>5940</v>
      </c>
      <c r="D384" t="s">
        <v>5940</v>
      </c>
      <c r="E384">
        <v>11400</v>
      </c>
      <c r="F384">
        <v>7850</v>
      </c>
      <c r="G384">
        <v>9400</v>
      </c>
      <c r="H384" s="15">
        <v>8919</v>
      </c>
      <c r="I384" s="15">
        <v>26500</v>
      </c>
      <c r="J384" t="s">
        <v>5940</v>
      </c>
      <c r="K384" s="2">
        <f t="shared" si="41"/>
        <v>12813.8</v>
      </c>
      <c r="L384" s="2">
        <f t="shared" si="42"/>
        <v>9400</v>
      </c>
      <c r="M384" s="16">
        <f>SUMIFS(Faktúry!$G:$G,Faktúry!$F:$F,TržbyVýnosyFiriem!$A384,Faktúry!$B:$B,TržbyVýnosyFiriem!$M$2)</f>
        <v>5950</v>
      </c>
      <c r="N384" s="16">
        <f>SUMIFS(Faktúry!$G:$G,Faktúry!$F:$F,TržbyVýnosyFiriem!$A384,Faktúry!$B:$B,TržbyVýnosyFiriem!$N$2)</f>
        <v>20000</v>
      </c>
      <c r="O384" s="2">
        <f>SUMIFS(Faktúry!$G:$G,Faktúry!$F:$F,TržbyVýnosyFiriem!$A384,Faktúry!$B:$B,TržbyVýnosyFiriem!$O$2)</f>
        <v>4900</v>
      </c>
      <c r="P384" s="2">
        <f>SUMIFS(Faktúry!$G:$G,Faktúry!$F:$F,TržbyVýnosyFiriem!$A384,Faktúry!$B:$B,TržbyVýnosyFiriem!$P$2)</f>
        <v>0</v>
      </c>
      <c r="Q384" s="2">
        <f t="shared" si="43"/>
        <v>30850</v>
      </c>
      <c r="R384" s="1">
        <f t="shared" si="44"/>
        <v>2.407560598729495</v>
      </c>
      <c r="S384" s="1">
        <f t="shared" si="45"/>
        <v>3.2819148936170213</v>
      </c>
      <c r="T384" s="18">
        <f t="shared" si="46"/>
        <v>0.66711514743805356</v>
      </c>
      <c r="U384" s="18">
        <f t="shared" si="47"/>
        <v>0.75471698113207553</v>
      </c>
      <c r="V384" s="12" t="str">
        <f t="shared" si="48"/>
        <v>-</v>
      </c>
      <c r="W384" t="s">
        <v>5963</v>
      </c>
    </row>
    <row r="385" spans="1:22" x14ac:dyDescent="0.3">
      <c r="A385" s="4">
        <v>47536748</v>
      </c>
      <c r="B385" t="s">
        <v>5940</v>
      </c>
      <c r="C385" t="s">
        <v>5940</v>
      </c>
      <c r="D385" t="s">
        <v>5940</v>
      </c>
      <c r="E385">
        <v>46337</v>
      </c>
      <c r="F385">
        <v>51686</v>
      </c>
      <c r="G385">
        <v>67104</v>
      </c>
      <c r="H385">
        <v>37291</v>
      </c>
      <c r="I385">
        <v>47549</v>
      </c>
      <c r="J385" t="s">
        <v>5940</v>
      </c>
      <c r="K385" s="2">
        <f t="shared" si="41"/>
        <v>49993.4</v>
      </c>
      <c r="L385" s="2">
        <f t="shared" si="42"/>
        <v>47549</v>
      </c>
      <c r="M385" s="2">
        <f>SUMIFS(Faktúry!$G:$G,Faktúry!$F:$F,TržbyVýnosyFiriem!$A385,Faktúry!$B:$B,TržbyVýnosyFiriem!$M$2)</f>
        <v>0</v>
      </c>
      <c r="N385" s="2">
        <f>SUMIFS(Faktúry!$G:$G,Faktúry!$F:$F,TržbyVýnosyFiriem!$A385,Faktúry!$B:$B,TržbyVýnosyFiriem!$N$2)</f>
        <v>0</v>
      </c>
      <c r="O385" s="2">
        <f>SUMIFS(Faktúry!$G:$G,Faktúry!$F:$F,TržbyVýnosyFiriem!$A385,Faktúry!$B:$B,TržbyVýnosyFiriem!$O$2)</f>
        <v>1454</v>
      </c>
      <c r="P385" s="2">
        <f>SUMIFS(Faktúry!$G:$G,Faktúry!$F:$F,TržbyVýnosyFiriem!$A385,Faktúry!$B:$B,TržbyVýnosyFiriem!$P$2)</f>
        <v>0</v>
      </c>
      <c r="Q385" s="2">
        <f t="shared" si="43"/>
        <v>1454</v>
      </c>
      <c r="R385" s="1">
        <f t="shared" si="44"/>
        <v>2.9083839066756812E-2</v>
      </c>
      <c r="S385" s="1">
        <f t="shared" si="45"/>
        <v>3.0578981682054304E-2</v>
      </c>
      <c r="T385" s="12">
        <f t="shared" si="46"/>
        <v>0</v>
      </c>
      <c r="U385" s="12">
        <f t="shared" si="47"/>
        <v>0</v>
      </c>
      <c r="V385" s="12" t="str">
        <f t="shared" si="48"/>
        <v>-</v>
      </c>
    </row>
    <row r="386" spans="1:22" x14ac:dyDescent="0.3">
      <c r="A386" s="4">
        <v>47548240</v>
      </c>
      <c r="B386" t="s">
        <v>5940</v>
      </c>
      <c r="C386" t="s">
        <v>5940</v>
      </c>
      <c r="D386" t="s">
        <v>5940</v>
      </c>
      <c r="E386">
        <v>44626</v>
      </c>
      <c r="F386">
        <v>49037</v>
      </c>
      <c r="G386">
        <v>44857</v>
      </c>
      <c r="H386">
        <v>56807</v>
      </c>
      <c r="I386">
        <v>207447</v>
      </c>
      <c r="J386" t="s">
        <v>5940</v>
      </c>
      <c r="K386" s="2">
        <f t="shared" si="41"/>
        <v>80554.8</v>
      </c>
      <c r="L386" s="2">
        <f t="shared" si="42"/>
        <v>49037</v>
      </c>
      <c r="M386" s="2">
        <f>SUMIFS(Faktúry!$G:$G,Faktúry!$F:$F,TržbyVýnosyFiriem!$A386,Faktúry!$B:$B,TržbyVýnosyFiriem!$M$2)</f>
        <v>0</v>
      </c>
      <c r="N386" s="2">
        <f>SUMIFS(Faktúry!$G:$G,Faktúry!$F:$F,TržbyVýnosyFiriem!$A386,Faktúry!$B:$B,TržbyVýnosyFiriem!$N$2)</f>
        <v>0</v>
      </c>
      <c r="O386" s="2">
        <f>SUMIFS(Faktúry!$G:$G,Faktúry!$F:$F,TržbyVýnosyFiriem!$A386,Faktúry!$B:$B,TržbyVýnosyFiriem!$O$2)</f>
        <v>4675.1899999999996</v>
      </c>
      <c r="P386" s="2">
        <f>SUMIFS(Faktúry!$G:$G,Faktúry!$F:$F,TržbyVýnosyFiriem!$A386,Faktúry!$B:$B,TržbyVýnosyFiriem!$P$2)</f>
        <v>0</v>
      </c>
      <c r="Q386" s="2">
        <f t="shared" si="43"/>
        <v>4675.1899999999996</v>
      </c>
      <c r="R386" s="1">
        <f t="shared" si="44"/>
        <v>5.8037385729962698E-2</v>
      </c>
      <c r="S386" s="1">
        <f t="shared" si="45"/>
        <v>9.5340049350490438E-2</v>
      </c>
      <c r="T386" s="12">
        <f t="shared" si="46"/>
        <v>0</v>
      </c>
      <c r="U386" s="12">
        <f t="shared" si="47"/>
        <v>0</v>
      </c>
      <c r="V386" s="12" t="str">
        <f t="shared" si="48"/>
        <v>-</v>
      </c>
    </row>
    <row r="387" spans="1:22" x14ac:dyDescent="0.3">
      <c r="A387" s="4">
        <v>47563265</v>
      </c>
      <c r="B387">
        <v>49361</v>
      </c>
      <c r="C387">
        <v>49528</v>
      </c>
      <c r="D387">
        <v>199880</v>
      </c>
      <c r="E387">
        <v>246236</v>
      </c>
      <c r="F387">
        <v>104308</v>
      </c>
      <c r="G387" t="s">
        <v>5940</v>
      </c>
      <c r="H387" t="s">
        <v>5940</v>
      </c>
      <c r="I387" t="s">
        <v>5940</v>
      </c>
      <c r="J387" t="s">
        <v>5940</v>
      </c>
      <c r="K387" s="2">
        <f t="shared" si="41"/>
        <v>129862.6</v>
      </c>
      <c r="L387" s="2">
        <f t="shared" si="42"/>
        <v>104308</v>
      </c>
      <c r="M387" s="2">
        <f>SUMIFS(Faktúry!$G:$G,Faktúry!$F:$F,TržbyVýnosyFiriem!$A387,Faktúry!$B:$B,TržbyVýnosyFiriem!$M$2)</f>
        <v>5330.43</v>
      </c>
      <c r="N387" s="2">
        <f>SUMIFS(Faktúry!$G:$G,Faktúry!$F:$F,TržbyVýnosyFiriem!$A387,Faktúry!$B:$B,TržbyVýnosyFiriem!$N$2)</f>
        <v>0</v>
      </c>
      <c r="O387" s="2">
        <f>SUMIFS(Faktúry!$G:$G,Faktúry!$F:$F,TržbyVýnosyFiriem!$A387,Faktúry!$B:$B,TržbyVýnosyFiriem!$O$2)</f>
        <v>0</v>
      </c>
      <c r="P387" s="2">
        <f>SUMIFS(Faktúry!$G:$G,Faktúry!$F:$F,TržbyVýnosyFiriem!$A387,Faktúry!$B:$B,TržbyVýnosyFiriem!$P$2)</f>
        <v>0</v>
      </c>
      <c r="Q387" s="2">
        <f t="shared" si="43"/>
        <v>5330.43</v>
      </c>
      <c r="R387" s="1">
        <f t="shared" si="44"/>
        <v>4.1046690887137638E-2</v>
      </c>
      <c r="S387" s="1">
        <f t="shared" si="45"/>
        <v>5.1102791732177785E-2</v>
      </c>
      <c r="T387" s="12" t="str">
        <f t="shared" si="46"/>
        <v>-</v>
      </c>
      <c r="U387" s="12" t="str">
        <f t="shared" si="47"/>
        <v>-</v>
      </c>
      <c r="V387" s="12" t="str">
        <f t="shared" si="48"/>
        <v>-</v>
      </c>
    </row>
    <row r="388" spans="1:22" x14ac:dyDescent="0.3">
      <c r="A388" s="4">
        <v>47580330</v>
      </c>
      <c r="B388" t="s">
        <v>5940</v>
      </c>
      <c r="C388" t="s">
        <v>5940</v>
      </c>
      <c r="D388" t="s">
        <v>5940</v>
      </c>
      <c r="E388">
        <v>307951</v>
      </c>
      <c r="F388">
        <v>682736</v>
      </c>
      <c r="G388">
        <v>643598</v>
      </c>
      <c r="H388">
        <v>798554</v>
      </c>
      <c r="I388">
        <v>736592</v>
      </c>
      <c r="J388" t="s">
        <v>5940</v>
      </c>
      <c r="K388" s="2">
        <f t="shared" ref="K388:K451" si="49">AVERAGE(B388:J388)</f>
        <v>633886.19999999995</v>
      </c>
      <c r="L388" s="2">
        <f t="shared" ref="L388:L451" si="50">MEDIAN(B388:I388)</f>
        <v>682736</v>
      </c>
      <c r="M388" s="2">
        <f>SUMIFS(Faktúry!$G:$G,Faktúry!$F:$F,TržbyVýnosyFiriem!$A388,Faktúry!$B:$B,TržbyVýnosyFiriem!$M$2)</f>
        <v>131622</v>
      </c>
      <c r="N388" s="2">
        <f>SUMIFS(Faktúry!$G:$G,Faktúry!$F:$F,TržbyVýnosyFiriem!$A388,Faktúry!$B:$B,TržbyVýnosyFiriem!$N$2)</f>
        <v>17232</v>
      </c>
      <c r="O388" s="2">
        <f>SUMIFS(Faktúry!$G:$G,Faktúry!$F:$F,TržbyVýnosyFiriem!$A388,Faktúry!$B:$B,TržbyVýnosyFiriem!$O$2)</f>
        <v>11373.77</v>
      </c>
      <c r="P388" s="2">
        <f>SUMIFS(Faktúry!$G:$G,Faktúry!$F:$F,TržbyVýnosyFiriem!$A388,Faktúry!$B:$B,TržbyVýnosyFiriem!$P$2)</f>
        <v>0</v>
      </c>
      <c r="Q388" s="2">
        <f t="shared" ref="Q388:Q451" si="51">SUM(M388:P388)</f>
        <v>160227.76999999999</v>
      </c>
      <c r="R388" s="1">
        <f t="shared" ref="R388:R451" si="52">Q388/K388</f>
        <v>0.25277056039396345</v>
      </c>
      <c r="S388" s="1">
        <f t="shared" ref="S388:S451" si="53">Q388/L388</f>
        <v>0.23468481228468982</v>
      </c>
      <c r="T388" s="12">
        <f t="shared" ref="T388:T451" si="54">IFERROR(M388/H388,"-")</f>
        <v>0.16482542195017494</v>
      </c>
      <c r="U388" s="12">
        <f t="shared" ref="U388:U451" si="55">IFERROR(N388/I388,"-")</f>
        <v>2.3394226383126614E-2</v>
      </c>
      <c r="V388" s="12" t="str">
        <f t="shared" ref="V388:V451" si="56">IFERROR(O388/J388,"-")</f>
        <v>-</v>
      </c>
    </row>
    <row r="389" spans="1:22" x14ac:dyDescent="0.3">
      <c r="A389" s="4">
        <v>47613076</v>
      </c>
      <c r="B389" t="s">
        <v>5940</v>
      </c>
      <c r="C389" t="s">
        <v>5940</v>
      </c>
      <c r="D389" t="s">
        <v>5940</v>
      </c>
      <c r="E389">
        <v>56034</v>
      </c>
      <c r="F389">
        <v>37544</v>
      </c>
      <c r="G389">
        <v>46206</v>
      </c>
      <c r="H389">
        <v>53656</v>
      </c>
      <c r="I389">
        <v>45613</v>
      </c>
      <c r="J389" t="s">
        <v>5940</v>
      </c>
      <c r="K389" s="2">
        <f t="shared" si="49"/>
        <v>47810.6</v>
      </c>
      <c r="L389" s="2">
        <f t="shared" si="50"/>
        <v>46206</v>
      </c>
      <c r="M389" s="2">
        <f>SUMIFS(Faktúry!$G:$G,Faktúry!$F:$F,TržbyVýnosyFiriem!$A389,Faktúry!$B:$B,TržbyVýnosyFiriem!$M$2)</f>
        <v>14304</v>
      </c>
      <c r="N389" s="2">
        <f>SUMIFS(Faktúry!$G:$G,Faktúry!$F:$F,TržbyVýnosyFiriem!$A389,Faktúry!$B:$B,TržbyVýnosyFiriem!$N$2)</f>
        <v>0</v>
      </c>
      <c r="O389" s="2">
        <f>SUMIFS(Faktúry!$G:$G,Faktúry!$F:$F,TržbyVýnosyFiriem!$A389,Faktúry!$B:$B,TržbyVýnosyFiriem!$O$2)</f>
        <v>0</v>
      </c>
      <c r="P389" s="2">
        <f>SUMIFS(Faktúry!$G:$G,Faktúry!$F:$F,TržbyVýnosyFiriem!$A389,Faktúry!$B:$B,TržbyVýnosyFiriem!$P$2)</f>
        <v>0</v>
      </c>
      <c r="Q389" s="2">
        <f t="shared" si="51"/>
        <v>14304</v>
      </c>
      <c r="R389" s="1">
        <f t="shared" si="52"/>
        <v>0.2991805164545101</v>
      </c>
      <c r="S389" s="1">
        <f t="shared" si="53"/>
        <v>0.30957018569017009</v>
      </c>
      <c r="T389" s="12">
        <f t="shared" si="54"/>
        <v>0.26658714775607573</v>
      </c>
      <c r="U389" s="12">
        <f t="shared" si="55"/>
        <v>0</v>
      </c>
      <c r="V389" s="12" t="str">
        <f t="shared" si="56"/>
        <v>-</v>
      </c>
    </row>
    <row r="390" spans="1:22" x14ac:dyDescent="0.3">
      <c r="A390" s="4">
        <v>47856441</v>
      </c>
      <c r="B390" t="s">
        <v>5940</v>
      </c>
      <c r="C390" t="s">
        <v>5940</v>
      </c>
      <c r="D390" t="s">
        <v>5940</v>
      </c>
      <c r="E390">
        <v>130285</v>
      </c>
      <c r="F390">
        <v>192500</v>
      </c>
      <c r="G390">
        <v>245834</v>
      </c>
      <c r="H390">
        <v>318240</v>
      </c>
      <c r="I390">
        <v>407518</v>
      </c>
      <c r="J390" t="s">
        <v>5940</v>
      </c>
      <c r="K390" s="2">
        <f t="shared" si="49"/>
        <v>258875.4</v>
      </c>
      <c r="L390" s="2">
        <f t="shared" si="50"/>
        <v>245834</v>
      </c>
      <c r="M390" s="2">
        <f>SUMIFS(Faktúry!$G:$G,Faktúry!$F:$F,TržbyVýnosyFiriem!$A390,Faktúry!$B:$B,TržbyVýnosyFiriem!$M$2)</f>
        <v>4962.83</v>
      </c>
      <c r="N390" s="2">
        <f>SUMIFS(Faktúry!$G:$G,Faktúry!$F:$F,TržbyVýnosyFiriem!$A390,Faktúry!$B:$B,TržbyVýnosyFiriem!$N$2)</f>
        <v>3456.5000000000005</v>
      </c>
      <c r="O390" s="2">
        <f>SUMIFS(Faktúry!$G:$G,Faktúry!$F:$F,TržbyVýnosyFiriem!$A390,Faktúry!$B:$B,TržbyVýnosyFiriem!$O$2)</f>
        <v>878.52</v>
      </c>
      <c r="P390" s="2">
        <f>SUMIFS(Faktúry!$G:$G,Faktúry!$F:$F,TržbyVýnosyFiriem!$A390,Faktúry!$B:$B,TržbyVýnosyFiriem!$P$2)</f>
        <v>0</v>
      </c>
      <c r="Q390" s="2">
        <f t="shared" si="51"/>
        <v>9297.85</v>
      </c>
      <c r="R390" s="1">
        <f t="shared" si="52"/>
        <v>3.5916313407917476E-2</v>
      </c>
      <c r="S390" s="1">
        <f t="shared" si="53"/>
        <v>3.7821660144650458E-2</v>
      </c>
      <c r="T390" s="12">
        <f t="shared" si="54"/>
        <v>1.5594614127702362E-2</v>
      </c>
      <c r="U390" s="12">
        <f t="shared" si="55"/>
        <v>8.4818339312619333E-3</v>
      </c>
      <c r="V390" s="12" t="str">
        <f t="shared" si="56"/>
        <v>-</v>
      </c>
    </row>
    <row r="391" spans="1:22" x14ac:dyDescent="0.3">
      <c r="A391" s="4">
        <v>47859334</v>
      </c>
      <c r="B391" t="s">
        <v>5940</v>
      </c>
      <c r="C391" t="s">
        <v>5940</v>
      </c>
      <c r="D391" t="s">
        <v>5940</v>
      </c>
      <c r="E391">
        <v>64478</v>
      </c>
      <c r="F391">
        <v>73970</v>
      </c>
      <c r="G391">
        <v>58528</v>
      </c>
      <c r="H391">
        <v>75465</v>
      </c>
      <c r="I391">
        <v>97337</v>
      </c>
      <c r="J391" t="s">
        <v>5940</v>
      </c>
      <c r="K391" s="2">
        <f t="shared" si="49"/>
        <v>73955.600000000006</v>
      </c>
      <c r="L391" s="2">
        <f t="shared" si="50"/>
        <v>73970</v>
      </c>
      <c r="M391" s="2">
        <f>SUMIFS(Faktúry!$G:$G,Faktúry!$F:$F,TržbyVýnosyFiriem!$A391,Faktúry!$B:$B,TržbyVýnosyFiriem!$M$2)</f>
        <v>17640</v>
      </c>
      <c r="N391" s="2">
        <f>SUMIFS(Faktúry!$G:$G,Faktúry!$F:$F,TržbyVýnosyFiriem!$A391,Faktúry!$B:$B,TržbyVýnosyFiriem!$N$2)</f>
        <v>4920</v>
      </c>
      <c r="O391" s="2">
        <f>SUMIFS(Faktúry!$G:$G,Faktúry!$F:$F,TržbyVýnosyFiriem!$A391,Faktúry!$B:$B,TržbyVýnosyFiriem!$O$2)</f>
        <v>1140</v>
      </c>
      <c r="P391" s="2">
        <f>SUMIFS(Faktúry!$G:$G,Faktúry!$F:$F,TržbyVýnosyFiriem!$A391,Faktúry!$B:$B,TržbyVýnosyFiriem!$P$2)</f>
        <v>4200</v>
      </c>
      <c r="Q391" s="2">
        <f t="shared" si="51"/>
        <v>27900</v>
      </c>
      <c r="R391" s="1">
        <f t="shared" si="52"/>
        <v>0.37725337905445966</v>
      </c>
      <c r="S391" s="1">
        <f t="shared" si="53"/>
        <v>0.37717993781262676</v>
      </c>
      <c r="T391" s="12">
        <f t="shared" si="54"/>
        <v>0.23375074537865237</v>
      </c>
      <c r="U391" s="12">
        <f t="shared" si="55"/>
        <v>5.0546041073795164E-2</v>
      </c>
      <c r="V391" s="12" t="str">
        <f t="shared" si="56"/>
        <v>-</v>
      </c>
    </row>
    <row r="392" spans="1:22" x14ac:dyDescent="0.3">
      <c r="A392" s="4">
        <v>47866284</v>
      </c>
      <c r="B392" t="s">
        <v>5940</v>
      </c>
      <c r="C392" t="s">
        <v>5940</v>
      </c>
      <c r="D392" t="s">
        <v>5940</v>
      </c>
      <c r="E392">
        <v>390766</v>
      </c>
      <c r="F392">
        <v>472468</v>
      </c>
      <c r="G392">
        <v>542617</v>
      </c>
      <c r="H392">
        <v>499693</v>
      </c>
      <c r="I392">
        <v>700260</v>
      </c>
      <c r="J392" t="s">
        <v>5940</v>
      </c>
      <c r="K392" s="2">
        <f t="shared" si="49"/>
        <v>521160.8</v>
      </c>
      <c r="L392" s="2">
        <f t="shared" si="50"/>
        <v>499693</v>
      </c>
      <c r="M392" s="2">
        <f>SUMIFS(Faktúry!$G:$G,Faktúry!$F:$F,TržbyVýnosyFiriem!$A392,Faktúry!$B:$B,TržbyVýnosyFiriem!$M$2)</f>
        <v>0</v>
      </c>
      <c r="N392" s="2">
        <f>SUMIFS(Faktúry!$G:$G,Faktúry!$F:$F,TržbyVýnosyFiriem!$A392,Faktúry!$B:$B,TržbyVýnosyFiriem!$N$2)</f>
        <v>0</v>
      </c>
      <c r="O392" s="2">
        <f>SUMIFS(Faktúry!$G:$G,Faktúry!$F:$F,TržbyVýnosyFiriem!$A392,Faktúry!$B:$B,TržbyVýnosyFiriem!$O$2)</f>
        <v>3535.2</v>
      </c>
      <c r="P392" s="2">
        <f>SUMIFS(Faktúry!$G:$G,Faktúry!$F:$F,TržbyVýnosyFiriem!$A392,Faktúry!$B:$B,TržbyVýnosyFiriem!$P$2)</f>
        <v>0</v>
      </c>
      <c r="Q392" s="2">
        <f t="shared" si="51"/>
        <v>3535.2</v>
      </c>
      <c r="R392" s="1">
        <f t="shared" si="52"/>
        <v>6.7833190830929721E-3</v>
      </c>
      <c r="S392" s="1">
        <f t="shared" si="53"/>
        <v>7.0747438927501486E-3</v>
      </c>
      <c r="T392" s="12">
        <f t="shared" si="54"/>
        <v>0</v>
      </c>
      <c r="U392" s="12">
        <f t="shared" si="55"/>
        <v>0</v>
      </c>
      <c r="V392" s="12" t="str">
        <f t="shared" si="56"/>
        <v>-</v>
      </c>
    </row>
    <row r="393" spans="1:22" x14ac:dyDescent="0.3">
      <c r="A393" s="4">
        <v>47890215</v>
      </c>
      <c r="B393" t="s">
        <v>5940</v>
      </c>
      <c r="C393" t="s">
        <v>5940</v>
      </c>
      <c r="D393" t="s">
        <v>5940</v>
      </c>
      <c r="E393">
        <v>922273</v>
      </c>
      <c r="F393">
        <v>1037077</v>
      </c>
      <c r="G393">
        <v>1197084</v>
      </c>
      <c r="H393">
        <v>1329684</v>
      </c>
      <c r="I393">
        <v>535349</v>
      </c>
      <c r="J393" t="s">
        <v>5940</v>
      </c>
      <c r="K393" s="2">
        <f t="shared" si="49"/>
        <v>1004293.4</v>
      </c>
      <c r="L393" s="2">
        <f t="shared" si="50"/>
        <v>1037077</v>
      </c>
      <c r="M393" s="2">
        <f>SUMIFS(Faktúry!$G:$G,Faktúry!$F:$F,TržbyVýnosyFiriem!$A393,Faktúry!$B:$B,TržbyVýnosyFiriem!$M$2)</f>
        <v>13405.82</v>
      </c>
      <c r="N393" s="2">
        <f>SUMIFS(Faktúry!$G:$G,Faktúry!$F:$F,TržbyVýnosyFiriem!$A393,Faktúry!$B:$B,TržbyVýnosyFiriem!$N$2)</f>
        <v>0</v>
      </c>
      <c r="O393" s="2">
        <f>SUMIFS(Faktúry!$G:$G,Faktúry!$F:$F,TržbyVýnosyFiriem!$A393,Faktúry!$B:$B,TržbyVýnosyFiriem!$O$2)</f>
        <v>0</v>
      </c>
      <c r="P393" s="2">
        <f>SUMIFS(Faktúry!$G:$G,Faktúry!$F:$F,TržbyVýnosyFiriem!$A393,Faktúry!$B:$B,TržbyVýnosyFiriem!$P$2)</f>
        <v>0</v>
      </c>
      <c r="Q393" s="2">
        <f t="shared" si="51"/>
        <v>13405.82</v>
      </c>
      <c r="R393" s="1">
        <f t="shared" si="52"/>
        <v>1.3348509509272887E-2</v>
      </c>
      <c r="S393" s="1">
        <f t="shared" si="53"/>
        <v>1.2926542580734121E-2</v>
      </c>
      <c r="T393" s="12">
        <f t="shared" si="54"/>
        <v>1.0081959322666137E-2</v>
      </c>
      <c r="U393" s="12">
        <f t="shared" si="55"/>
        <v>0</v>
      </c>
      <c r="V393" s="12" t="str">
        <f t="shared" si="56"/>
        <v>-</v>
      </c>
    </row>
    <row r="394" spans="1:22" x14ac:dyDescent="0.3">
      <c r="A394" s="4">
        <v>47934573</v>
      </c>
      <c r="B394" t="s">
        <v>5940</v>
      </c>
      <c r="C394" t="s">
        <v>5940</v>
      </c>
      <c r="D394" t="s">
        <v>5940</v>
      </c>
      <c r="F394">
        <v>28130</v>
      </c>
      <c r="J394" t="s">
        <v>5940</v>
      </c>
      <c r="K394" s="2">
        <f t="shared" si="49"/>
        <v>28130</v>
      </c>
      <c r="L394" s="2">
        <f t="shared" si="50"/>
        <v>28130</v>
      </c>
      <c r="M394" s="2">
        <f>SUMIFS(Faktúry!$G:$G,Faktúry!$F:$F,TržbyVýnosyFiriem!$A394,Faktúry!$B:$B,TržbyVýnosyFiriem!$M$2)</f>
        <v>0</v>
      </c>
      <c r="N394" s="2">
        <f>SUMIFS(Faktúry!$G:$G,Faktúry!$F:$F,TržbyVýnosyFiriem!$A394,Faktúry!$B:$B,TržbyVýnosyFiriem!$N$2)</f>
        <v>0</v>
      </c>
      <c r="O394" s="2">
        <f>SUMIFS(Faktúry!$G:$G,Faktúry!$F:$F,TržbyVýnosyFiriem!$A394,Faktúry!$B:$B,TržbyVýnosyFiriem!$O$2)</f>
        <v>0</v>
      </c>
      <c r="P394" s="2">
        <f>SUMIFS(Faktúry!$G:$G,Faktúry!$F:$F,TržbyVýnosyFiriem!$A394,Faktúry!$B:$B,TržbyVýnosyFiriem!$P$2)</f>
        <v>11870</v>
      </c>
      <c r="Q394" s="2">
        <f t="shared" si="51"/>
        <v>11870</v>
      </c>
      <c r="R394" s="1">
        <f t="shared" si="52"/>
        <v>0.42196942765730538</v>
      </c>
      <c r="S394" s="1">
        <f t="shared" si="53"/>
        <v>0.42196942765730538</v>
      </c>
      <c r="T394" s="12" t="str">
        <f t="shared" si="54"/>
        <v>-</v>
      </c>
      <c r="U394" s="12" t="str">
        <f t="shared" si="55"/>
        <v>-</v>
      </c>
      <c r="V394" s="12" t="str">
        <f t="shared" si="56"/>
        <v>-</v>
      </c>
    </row>
    <row r="395" spans="1:22" x14ac:dyDescent="0.3">
      <c r="A395" s="4">
        <v>47961066</v>
      </c>
      <c r="B395" t="s">
        <v>5940</v>
      </c>
      <c r="C395" t="s">
        <v>5940</v>
      </c>
      <c r="D395" t="s">
        <v>5940</v>
      </c>
      <c r="E395">
        <v>5789489</v>
      </c>
      <c r="F395">
        <v>7566892</v>
      </c>
      <c r="G395">
        <v>8751601</v>
      </c>
      <c r="H395">
        <v>10589707</v>
      </c>
      <c r="I395">
        <v>10784115</v>
      </c>
      <c r="J395" t="s">
        <v>5940</v>
      </c>
      <c r="K395" s="2">
        <f t="shared" si="49"/>
        <v>8696360.8000000007</v>
      </c>
      <c r="L395" s="2">
        <f t="shared" si="50"/>
        <v>8751601</v>
      </c>
      <c r="M395" s="2">
        <f>SUMIFS(Faktúry!$G:$G,Faktúry!$F:$F,TržbyVýnosyFiriem!$A395,Faktúry!$B:$B,TržbyVýnosyFiriem!$M$2)</f>
        <v>0</v>
      </c>
      <c r="N395" s="2">
        <f>SUMIFS(Faktúry!$G:$G,Faktúry!$F:$F,TržbyVýnosyFiriem!$A395,Faktúry!$B:$B,TržbyVýnosyFiriem!$N$2)</f>
        <v>0</v>
      </c>
      <c r="O395" s="2">
        <f>SUMIFS(Faktúry!$G:$G,Faktúry!$F:$F,TržbyVýnosyFiriem!$A395,Faktúry!$B:$B,TržbyVýnosyFiriem!$O$2)</f>
        <v>38758.199999999997</v>
      </c>
      <c r="P395" s="2">
        <f>SUMIFS(Faktúry!$G:$G,Faktúry!$F:$F,TržbyVýnosyFiriem!$A395,Faktúry!$B:$B,TržbyVýnosyFiriem!$P$2)</f>
        <v>5856</v>
      </c>
      <c r="Q395" s="2">
        <f t="shared" si="51"/>
        <v>44614.2</v>
      </c>
      <c r="R395" s="1">
        <f t="shared" si="52"/>
        <v>5.1302149285250434E-3</v>
      </c>
      <c r="S395" s="1">
        <f t="shared" si="53"/>
        <v>5.0978329565070438E-3</v>
      </c>
      <c r="T395" s="12">
        <f t="shared" si="54"/>
        <v>0</v>
      </c>
      <c r="U395" s="12">
        <f t="shared" si="55"/>
        <v>0</v>
      </c>
      <c r="V395" s="12" t="str">
        <f t="shared" si="56"/>
        <v>-</v>
      </c>
    </row>
    <row r="396" spans="1:22" x14ac:dyDescent="0.3">
      <c r="A396" s="4">
        <v>47997567</v>
      </c>
      <c r="B396">
        <v>20607</v>
      </c>
      <c r="C396">
        <v>239526</v>
      </c>
      <c r="D396">
        <v>263388</v>
      </c>
      <c r="E396">
        <v>244519</v>
      </c>
      <c r="F396">
        <v>142479</v>
      </c>
      <c r="G396" t="s">
        <v>5940</v>
      </c>
      <c r="H396" t="s">
        <v>5940</v>
      </c>
      <c r="I396" t="s">
        <v>5940</v>
      </c>
      <c r="J396" t="s">
        <v>5940</v>
      </c>
      <c r="K396" s="2">
        <f t="shared" si="49"/>
        <v>182103.8</v>
      </c>
      <c r="L396" s="2">
        <f t="shared" si="50"/>
        <v>239526</v>
      </c>
      <c r="M396" s="2">
        <f>SUMIFS(Faktúry!$G:$G,Faktúry!$F:$F,TržbyVýnosyFiriem!$A396,Faktúry!$B:$B,TržbyVýnosyFiriem!$M$2)</f>
        <v>9396.4199999999983</v>
      </c>
      <c r="N396" s="2">
        <f>SUMIFS(Faktúry!$G:$G,Faktúry!$F:$F,TržbyVýnosyFiriem!$A396,Faktúry!$B:$B,TržbyVýnosyFiriem!$N$2)</f>
        <v>1211.3399999999999</v>
      </c>
      <c r="O396" s="2">
        <f>SUMIFS(Faktúry!$G:$G,Faktúry!$F:$F,TržbyVýnosyFiriem!$A396,Faktúry!$B:$B,TržbyVýnosyFiriem!$O$2)</f>
        <v>0</v>
      </c>
      <c r="P396" s="2">
        <f>SUMIFS(Faktúry!$G:$G,Faktúry!$F:$F,TržbyVýnosyFiriem!$A396,Faktúry!$B:$B,TržbyVýnosyFiriem!$P$2)</f>
        <v>0</v>
      </c>
      <c r="Q396" s="2">
        <f t="shared" si="51"/>
        <v>10607.759999999998</v>
      </c>
      <c r="R396" s="1">
        <f t="shared" si="52"/>
        <v>5.8251173231969891E-2</v>
      </c>
      <c r="S396" s="1">
        <f t="shared" si="53"/>
        <v>4.428646576989554E-2</v>
      </c>
      <c r="T396" s="12" t="str">
        <f t="shared" si="54"/>
        <v>-</v>
      </c>
      <c r="U396" s="12" t="str">
        <f t="shared" si="55"/>
        <v>-</v>
      </c>
      <c r="V396" s="12" t="str">
        <f t="shared" si="56"/>
        <v>-</v>
      </c>
    </row>
    <row r="397" spans="1:22" x14ac:dyDescent="0.3">
      <c r="A397" s="4">
        <v>48032247</v>
      </c>
      <c r="B397" t="s">
        <v>5940</v>
      </c>
      <c r="C397" t="s">
        <v>5940</v>
      </c>
      <c r="D397" t="s">
        <v>5940</v>
      </c>
      <c r="E397">
        <v>394998</v>
      </c>
      <c r="F397">
        <v>393163</v>
      </c>
      <c r="G397">
        <v>136456</v>
      </c>
      <c r="H397">
        <v>92927</v>
      </c>
      <c r="I397">
        <v>484336</v>
      </c>
      <c r="J397" t="s">
        <v>5940</v>
      </c>
      <c r="K397" s="2">
        <f t="shared" si="49"/>
        <v>300376</v>
      </c>
      <c r="L397" s="2">
        <f t="shared" si="50"/>
        <v>393163</v>
      </c>
      <c r="M397" s="2">
        <f>SUMIFS(Faktúry!$G:$G,Faktúry!$F:$F,TržbyVýnosyFiriem!$A397,Faktúry!$B:$B,TržbyVýnosyFiriem!$M$2)</f>
        <v>0</v>
      </c>
      <c r="N397" s="2">
        <f>SUMIFS(Faktúry!$G:$G,Faktúry!$F:$F,TržbyVýnosyFiriem!$A397,Faktúry!$B:$B,TržbyVýnosyFiriem!$N$2)</f>
        <v>1550</v>
      </c>
      <c r="O397" s="2">
        <f>SUMIFS(Faktúry!$G:$G,Faktúry!$F:$F,TržbyVýnosyFiriem!$A397,Faktúry!$B:$B,TržbyVýnosyFiriem!$O$2)</f>
        <v>4610</v>
      </c>
      <c r="P397" s="2">
        <f>SUMIFS(Faktúry!$G:$G,Faktúry!$F:$F,TržbyVýnosyFiriem!$A397,Faktúry!$B:$B,TržbyVýnosyFiriem!$P$2)</f>
        <v>0</v>
      </c>
      <c r="Q397" s="2">
        <f t="shared" si="51"/>
        <v>6160</v>
      </c>
      <c r="R397" s="1">
        <f t="shared" si="52"/>
        <v>2.0507630436519562E-2</v>
      </c>
      <c r="S397" s="1">
        <f t="shared" si="53"/>
        <v>1.5667801904044886E-2</v>
      </c>
      <c r="T397" s="12">
        <f t="shared" si="54"/>
        <v>0</v>
      </c>
      <c r="U397" s="12">
        <f t="shared" si="55"/>
        <v>3.2002576723596842E-3</v>
      </c>
      <c r="V397" s="12" t="str">
        <f t="shared" si="56"/>
        <v>-</v>
      </c>
    </row>
    <row r="398" spans="1:22" x14ac:dyDescent="0.3">
      <c r="A398" s="4">
        <v>48059528</v>
      </c>
      <c r="B398" t="s">
        <v>5940</v>
      </c>
      <c r="C398" t="s">
        <v>5940</v>
      </c>
      <c r="D398" t="s">
        <v>5940</v>
      </c>
      <c r="E398">
        <v>3757119</v>
      </c>
      <c r="F398">
        <v>7601033</v>
      </c>
      <c r="G398">
        <v>5894545</v>
      </c>
      <c r="H398">
        <v>4435857</v>
      </c>
      <c r="I398">
        <v>10418503</v>
      </c>
      <c r="J398" t="s">
        <v>5940</v>
      </c>
      <c r="K398" s="2">
        <f t="shared" si="49"/>
        <v>6421411.4000000004</v>
      </c>
      <c r="L398" s="2">
        <f t="shared" si="50"/>
        <v>5894545</v>
      </c>
      <c r="M398" s="2">
        <f>SUMIFS(Faktúry!$G:$G,Faktúry!$F:$F,TržbyVýnosyFiriem!$A398,Faktúry!$B:$B,TržbyVýnosyFiriem!$M$2)</f>
        <v>652.04</v>
      </c>
      <c r="N398" s="2">
        <f>SUMIFS(Faktúry!$G:$G,Faktúry!$F:$F,TržbyVýnosyFiriem!$A398,Faktúry!$B:$B,TržbyVýnosyFiriem!$N$2)</f>
        <v>182.98</v>
      </c>
      <c r="O398" s="2">
        <f>SUMIFS(Faktúry!$G:$G,Faktúry!$F:$F,TržbyVýnosyFiriem!$A398,Faktúry!$B:$B,TržbyVýnosyFiriem!$O$2)</f>
        <v>0</v>
      </c>
      <c r="P398" s="2">
        <f>SUMIFS(Faktúry!$G:$G,Faktúry!$F:$F,TržbyVýnosyFiriem!$A398,Faktúry!$B:$B,TržbyVýnosyFiriem!$P$2)</f>
        <v>0</v>
      </c>
      <c r="Q398" s="2">
        <f t="shared" si="51"/>
        <v>835.02</v>
      </c>
      <c r="R398" s="1">
        <f t="shared" si="52"/>
        <v>1.3003683271250926E-4</v>
      </c>
      <c r="S398" s="1">
        <f t="shared" si="53"/>
        <v>1.4165978883866353E-4</v>
      </c>
      <c r="T398" s="12">
        <f t="shared" si="54"/>
        <v>1.4699301623113638E-4</v>
      </c>
      <c r="U398" s="12">
        <f t="shared" si="55"/>
        <v>1.756298385670187E-5</v>
      </c>
      <c r="V398" s="12" t="str">
        <f t="shared" si="56"/>
        <v>-</v>
      </c>
    </row>
    <row r="399" spans="1:22" x14ac:dyDescent="0.3">
      <c r="A399" s="4">
        <v>48145394</v>
      </c>
      <c r="B399" t="s">
        <v>5940</v>
      </c>
      <c r="C399" t="s">
        <v>5940</v>
      </c>
      <c r="D399" t="s">
        <v>5940</v>
      </c>
      <c r="E399">
        <v>48045</v>
      </c>
      <c r="F399">
        <v>38393</v>
      </c>
      <c r="G399">
        <v>32933</v>
      </c>
      <c r="H399">
        <v>43647</v>
      </c>
      <c r="I399">
        <v>53586</v>
      </c>
      <c r="J399" t="s">
        <v>5940</v>
      </c>
      <c r="K399" s="2">
        <f t="shared" si="49"/>
        <v>43320.800000000003</v>
      </c>
      <c r="L399" s="2">
        <f t="shared" si="50"/>
        <v>43647</v>
      </c>
      <c r="M399" s="2">
        <f>SUMIFS(Faktúry!$G:$G,Faktúry!$F:$F,TržbyVýnosyFiriem!$A399,Faktúry!$B:$B,TržbyVýnosyFiriem!$M$2)</f>
        <v>1644</v>
      </c>
      <c r="N399" s="2">
        <f>SUMIFS(Faktúry!$G:$G,Faktúry!$F:$F,TržbyVýnosyFiriem!$A399,Faktúry!$B:$B,TržbyVýnosyFiriem!$N$2)</f>
        <v>1680</v>
      </c>
      <c r="O399" s="2">
        <f>SUMIFS(Faktúry!$G:$G,Faktúry!$F:$F,TržbyVýnosyFiriem!$A399,Faktúry!$B:$B,TržbyVýnosyFiriem!$O$2)</f>
        <v>1200</v>
      </c>
      <c r="P399" s="2">
        <f>SUMIFS(Faktúry!$G:$G,Faktúry!$F:$F,TržbyVýnosyFiriem!$A399,Faktúry!$B:$B,TržbyVýnosyFiriem!$P$2)</f>
        <v>0</v>
      </c>
      <c r="Q399" s="2">
        <f t="shared" si="51"/>
        <v>4524</v>
      </c>
      <c r="R399" s="1">
        <f t="shared" si="52"/>
        <v>0.10443020442835774</v>
      </c>
      <c r="S399" s="1">
        <f t="shared" si="53"/>
        <v>0.10364973537700185</v>
      </c>
      <c r="T399" s="12">
        <f t="shared" si="54"/>
        <v>3.7665818956629321E-2</v>
      </c>
      <c r="U399" s="12">
        <f t="shared" si="55"/>
        <v>3.1351472399507335E-2</v>
      </c>
      <c r="V399" s="12" t="str">
        <f t="shared" si="56"/>
        <v>-</v>
      </c>
    </row>
    <row r="400" spans="1:22" x14ac:dyDescent="0.3">
      <c r="A400" s="4">
        <v>48158836</v>
      </c>
      <c r="B400" t="s">
        <v>5940</v>
      </c>
      <c r="C400" t="s">
        <v>5940</v>
      </c>
      <c r="D400" t="s">
        <v>5940</v>
      </c>
      <c r="E400">
        <v>721212</v>
      </c>
      <c r="F400">
        <v>1519763</v>
      </c>
      <c r="G400">
        <v>3073306</v>
      </c>
      <c r="H400">
        <v>4669334</v>
      </c>
      <c r="I400">
        <v>6048584</v>
      </c>
      <c r="J400" t="s">
        <v>5940</v>
      </c>
      <c r="K400" s="2">
        <f t="shared" si="49"/>
        <v>3206439.8</v>
      </c>
      <c r="L400" s="2">
        <f t="shared" si="50"/>
        <v>3073306</v>
      </c>
      <c r="M400" s="2">
        <f>SUMIFS(Faktúry!$G:$G,Faktúry!$F:$F,TržbyVýnosyFiriem!$A400,Faktúry!$B:$B,TržbyVýnosyFiriem!$M$2)</f>
        <v>0</v>
      </c>
      <c r="N400" s="2">
        <f>SUMIFS(Faktúry!$G:$G,Faktúry!$F:$F,TržbyVýnosyFiriem!$A400,Faktúry!$B:$B,TržbyVýnosyFiriem!$N$2)</f>
        <v>0</v>
      </c>
      <c r="O400" s="2">
        <f>SUMIFS(Faktúry!$G:$G,Faktúry!$F:$F,TržbyVýnosyFiriem!$A400,Faktúry!$B:$B,TržbyVýnosyFiriem!$O$2)</f>
        <v>806.62</v>
      </c>
      <c r="P400" s="2">
        <f>SUMIFS(Faktúry!$G:$G,Faktúry!$F:$F,TržbyVýnosyFiriem!$A400,Faktúry!$B:$B,TržbyVýnosyFiriem!$P$2)</f>
        <v>806.62</v>
      </c>
      <c r="Q400" s="2">
        <f t="shared" si="51"/>
        <v>1613.24</v>
      </c>
      <c r="R400" s="1">
        <f t="shared" si="52"/>
        <v>5.0312499239811082E-4</v>
      </c>
      <c r="S400" s="1">
        <f t="shared" si="53"/>
        <v>5.2492006978803929E-4</v>
      </c>
      <c r="T400" s="12">
        <f t="shared" si="54"/>
        <v>0</v>
      </c>
      <c r="U400" s="12">
        <f t="shared" si="55"/>
        <v>0</v>
      </c>
      <c r="V400" s="12" t="str">
        <f t="shared" si="56"/>
        <v>-</v>
      </c>
    </row>
    <row r="401" spans="1:22" x14ac:dyDescent="0.3">
      <c r="A401" s="4">
        <v>48239887</v>
      </c>
      <c r="B401" t="s">
        <v>5940</v>
      </c>
      <c r="C401" t="s">
        <v>5940</v>
      </c>
      <c r="D401" t="s">
        <v>5940</v>
      </c>
      <c r="E401">
        <v>578010</v>
      </c>
      <c r="F401">
        <v>167024</v>
      </c>
      <c r="G401">
        <v>175244</v>
      </c>
      <c r="H401">
        <v>27576</v>
      </c>
      <c r="J401" t="s">
        <v>5940</v>
      </c>
      <c r="K401" s="2">
        <f t="shared" si="49"/>
        <v>236963.5</v>
      </c>
      <c r="L401" s="2">
        <f t="shared" si="50"/>
        <v>171134</v>
      </c>
      <c r="M401" s="2">
        <f>SUMIFS(Faktúry!$G:$G,Faktúry!$F:$F,TržbyVýnosyFiriem!$A401,Faktúry!$B:$B,TržbyVýnosyFiriem!$M$2)</f>
        <v>2533.44</v>
      </c>
      <c r="N401" s="2">
        <f>SUMIFS(Faktúry!$G:$G,Faktúry!$F:$F,TržbyVýnosyFiriem!$A401,Faktúry!$B:$B,TržbyVýnosyFiriem!$N$2)</f>
        <v>0</v>
      </c>
      <c r="O401" s="2">
        <f>SUMIFS(Faktúry!$G:$G,Faktúry!$F:$F,TržbyVýnosyFiriem!$A401,Faktúry!$B:$B,TržbyVýnosyFiriem!$O$2)</f>
        <v>0</v>
      </c>
      <c r="P401" s="2">
        <f>SUMIFS(Faktúry!$G:$G,Faktúry!$F:$F,TržbyVýnosyFiriem!$A401,Faktúry!$B:$B,TržbyVýnosyFiriem!$P$2)</f>
        <v>0</v>
      </c>
      <c r="Q401" s="2">
        <f t="shared" si="51"/>
        <v>2533.44</v>
      </c>
      <c r="R401" s="1">
        <f t="shared" si="52"/>
        <v>1.0691266798473183E-2</v>
      </c>
      <c r="S401" s="1">
        <f t="shared" si="53"/>
        <v>1.4803837928173245E-2</v>
      </c>
      <c r="T401" s="12">
        <f t="shared" si="54"/>
        <v>9.1871192341166238E-2</v>
      </c>
      <c r="U401" s="12" t="str">
        <f t="shared" si="55"/>
        <v>-</v>
      </c>
      <c r="V401" s="12" t="str">
        <f t="shared" si="56"/>
        <v>-</v>
      </c>
    </row>
    <row r="402" spans="1:22" x14ac:dyDescent="0.3">
      <c r="A402" s="4">
        <v>48276111</v>
      </c>
      <c r="B402" t="s">
        <v>5940</v>
      </c>
      <c r="C402" t="s">
        <v>5940</v>
      </c>
      <c r="D402" t="s">
        <v>5940</v>
      </c>
      <c r="E402">
        <v>158540</v>
      </c>
      <c r="F402">
        <v>176343</v>
      </c>
      <c r="G402">
        <v>421416</v>
      </c>
      <c r="H402">
        <v>170902</v>
      </c>
      <c r="I402">
        <v>243950</v>
      </c>
      <c r="J402" t="s">
        <v>5940</v>
      </c>
      <c r="K402" s="2">
        <f t="shared" si="49"/>
        <v>234230.2</v>
      </c>
      <c r="L402" s="2">
        <f t="shared" si="50"/>
        <v>176343</v>
      </c>
      <c r="M402" s="2">
        <f>SUMIFS(Faktúry!$G:$G,Faktúry!$F:$F,TržbyVýnosyFiriem!$A402,Faktúry!$B:$B,TržbyVýnosyFiriem!$M$2)</f>
        <v>0</v>
      </c>
      <c r="N402" s="2">
        <f>SUMIFS(Faktúry!$G:$G,Faktúry!$F:$F,TržbyVýnosyFiriem!$A402,Faktúry!$B:$B,TržbyVýnosyFiriem!$N$2)</f>
        <v>0</v>
      </c>
      <c r="O402" s="2">
        <f>SUMIFS(Faktúry!$G:$G,Faktúry!$F:$F,TržbyVýnosyFiriem!$A402,Faktúry!$B:$B,TržbyVýnosyFiriem!$O$2)</f>
        <v>840</v>
      </c>
      <c r="P402" s="2">
        <f>SUMIFS(Faktúry!$G:$G,Faktúry!$F:$F,TržbyVýnosyFiriem!$A402,Faktúry!$B:$B,TržbyVýnosyFiriem!$P$2)</f>
        <v>0</v>
      </c>
      <c r="Q402" s="2">
        <f t="shared" si="51"/>
        <v>840</v>
      </c>
      <c r="R402" s="1">
        <f t="shared" si="52"/>
        <v>3.5862156118211912E-3</v>
      </c>
      <c r="S402" s="1">
        <f t="shared" si="53"/>
        <v>4.7634439699903034E-3</v>
      </c>
      <c r="T402" s="12">
        <f t="shared" si="54"/>
        <v>0</v>
      </c>
      <c r="U402" s="12">
        <f t="shared" si="55"/>
        <v>0</v>
      </c>
      <c r="V402" s="12" t="str">
        <f t="shared" si="56"/>
        <v>-</v>
      </c>
    </row>
    <row r="403" spans="1:22" x14ac:dyDescent="0.3">
      <c r="A403" s="4">
        <v>48484750</v>
      </c>
      <c r="B403" t="s">
        <v>5940</v>
      </c>
      <c r="C403" t="s">
        <v>5940</v>
      </c>
      <c r="D403" t="s">
        <v>5940</v>
      </c>
      <c r="E403" t="s">
        <v>5940</v>
      </c>
      <c r="F403" t="s">
        <v>5940</v>
      </c>
      <c r="G403" t="s">
        <v>5940</v>
      </c>
      <c r="H403">
        <v>61712</v>
      </c>
      <c r="I403">
        <v>74317</v>
      </c>
      <c r="J403" t="s">
        <v>5940</v>
      </c>
      <c r="K403" s="2">
        <f t="shared" si="49"/>
        <v>68014.5</v>
      </c>
      <c r="L403" s="2">
        <f t="shared" si="50"/>
        <v>68014.5</v>
      </c>
      <c r="M403" s="2">
        <f>SUMIFS(Faktúry!$G:$G,Faktúry!$F:$F,TržbyVýnosyFiriem!$A403,Faktúry!$B:$B,TržbyVýnosyFiriem!$M$2)</f>
        <v>0</v>
      </c>
      <c r="N403" s="2">
        <f>SUMIFS(Faktúry!$G:$G,Faktúry!$F:$F,TržbyVýnosyFiriem!$A403,Faktúry!$B:$B,TržbyVýnosyFiriem!$N$2)</f>
        <v>0</v>
      </c>
      <c r="O403" s="2">
        <f>SUMIFS(Faktúry!$G:$G,Faktúry!$F:$F,TržbyVýnosyFiriem!$A403,Faktúry!$B:$B,TržbyVýnosyFiriem!$O$2)</f>
        <v>1000</v>
      </c>
      <c r="P403" s="2">
        <f>SUMIFS(Faktúry!$G:$G,Faktúry!$F:$F,TržbyVýnosyFiriem!$A403,Faktúry!$B:$B,TržbyVýnosyFiriem!$P$2)</f>
        <v>0</v>
      </c>
      <c r="Q403" s="2">
        <f t="shared" si="51"/>
        <v>1000</v>
      </c>
      <c r="R403" s="1">
        <f t="shared" si="52"/>
        <v>1.4702747208315874E-2</v>
      </c>
      <c r="S403" s="1">
        <f t="shared" si="53"/>
        <v>1.4702747208315874E-2</v>
      </c>
      <c r="T403" s="12">
        <f t="shared" si="54"/>
        <v>0</v>
      </c>
      <c r="U403" s="12">
        <f t="shared" si="55"/>
        <v>0</v>
      </c>
      <c r="V403" s="12" t="str">
        <f t="shared" si="56"/>
        <v>-</v>
      </c>
    </row>
    <row r="404" spans="1:22" x14ac:dyDescent="0.3">
      <c r="A404" s="4">
        <v>50020595</v>
      </c>
      <c r="B404" t="s">
        <v>5940</v>
      </c>
      <c r="C404">
        <v>48603</v>
      </c>
      <c r="D404">
        <v>43380</v>
      </c>
      <c r="F404">
        <v>42721</v>
      </c>
      <c r="G404">
        <v>56780</v>
      </c>
      <c r="H404">
        <v>41044</v>
      </c>
      <c r="I404">
        <v>56649</v>
      </c>
      <c r="J404" t="s">
        <v>5940</v>
      </c>
      <c r="K404" s="2">
        <f t="shared" si="49"/>
        <v>48196.166666666664</v>
      </c>
      <c r="L404" s="2">
        <f t="shared" si="50"/>
        <v>45991.5</v>
      </c>
      <c r="M404" s="2">
        <f>SUMIFS(Faktúry!$G:$G,Faktúry!$F:$F,TržbyVýnosyFiriem!$A404,Faktúry!$B:$B,TržbyVýnosyFiriem!$M$2)</f>
        <v>3828</v>
      </c>
      <c r="N404" s="2">
        <f>SUMIFS(Faktúry!$G:$G,Faktúry!$F:$F,TržbyVýnosyFiriem!$A404,Faktúry!$B:$B,TržbyVýnosyFiriem!$N$2)</f>
        <v>0</v>
      </c>
      <c r="O404" s="2">
        <f>SUMIFS(Faktúry!$G:$G,Faktúry!$F:$F,TržbyVýnosyFiriem!$A404,Faktúry!$B:$B,TržbyVýnosyFiriem!$O$2)</f>
        <v>0</v>
      </c>
      <c r="P404" s="2">
        <f>SUMIFS(Faktúry!$G:$G,Faktúry!$F:$F,TržbyVýnosyFiriem!$A404,Faktúry!$B:$B,TržbyVýnosyFiriem!$P$2)</f>
        <v>0</v>
      </c>
      <c r="Q404" s="2">
        <f t="shared" si="51"/>
        <v>3828</v>
      </c>
      <c r="R404" s="1">
        <f t="shared" si="52"/>
        <v>7.9425403818422627E-2</v>
      </c>
      <c r="S404" s="1">
        <f t="shared" si="53"/>
        <v>8.3232771272952616E-2</v>
      </c>
      <c r="T404" s="12">
        <f t="shared" si="54"/>
        <v>9.326576357080206E-2</v>
      </c>
      <c r="U404" s="12">
        <f t="shared" si="55"/>
        <v>0</v>
      </c>
      <c r="V404" s="12" t="str">
        <f t="shared" si="56"/>
        <v>-</v>
      </c>
    </row>
    <row r="405" spans="1:22" x14ac:dyDescent="0.3">
      <c r="A405" s="4">
        <v>50041797</v>
      </c>
      <c r="B405" t="s">
        <v>5940</v>
      </c>
      <c r="C405" t="s">
        <v>5940</v>
      </c>
      <c r="D405" t="s">
        <v>5940</v>
      </c>
      <c r="E405">
        <v>43000</v>
      </c>
      <c r="F405">
        <v>733136</v>
      </c>
      <c r="G405">
        <v>1018077</v>
      </c>
      <c r="H405">
        <v>857773</v>
      </c>
      <c r="I405">
        <v>699427</v>
      </c>
      <c r="J405" t="s">
        <v>5940</v>
      </c>
      <c r="K405" s="2">
        <f t="shared" si="49"/>
        <v>670282.6</v>
      </c>
      <c r="L405" s="2">
        <f t="shared" si="50"/>
        <v>733136</v>
      </c>
      <c r="M405" s="2">
        <f>SUMIFS(Faktúry!$G:$G,Faktúry!$F:$F,TržbyVýnosyFiriem!$A405,Faktúry!$B:$B,TržbyVýnosyFiriem!$M$2)</f>
        <v>39600</v>
      </c>
      <c r="N405" s="2">
        <f>SUMIFS(Faktúry!$G:$G,Faktúry!$F:$F,TržbyVýnosyFiriem!$A405,Faktúry!$B:$B,TržbyVýnosyFiriem!$N$2)</f>
        <v>0</v>
      </c>
      <c r="O405" s="2">
        <f>SUMIFS(Faktúry!$G:$G,Faktúry!$F:$F,TržbyVýnosyFiriem!$A405,Faktúry!$B:$B,TržbyVýnosyFiriem!$O$2)</f>
        <v>0</v>
      </c>
      <c r="P405" s="2">
        <f>SUMIFS(Faktúry!$G:$G,Faktúry!$F:$F,TržbyVýnosyFiriem!$A405,Faktúry!$B:$B,TržbyVýnosyFiriem!$P$2)</f>
        <v>0</v>
      </c>
      <c r="Q405" s="2">
        <f t="shared" si="51"/>
        <v>39600</v>
      </c>
      <c r="R405" s="1">
        <f t="shared" si="52"/>
        <v>5.9079558383284901E-2</v>
      </c>
      <c r="S405" s="1">
        <f t="shared" si="53"/>
        <v>5.401453482027891E-2</v>
      </c>
      <c r="T405" s="12">
        <f t="shared" si="54"/>
        <v>4.616606025137187E-2</v>
      </c>
      <c r="U405" s="12">
        <f t="shared" si="55"/>
        <v>0</v>
      </c>
      <c r="V405" s="12" t="str">
        <f t="shared" si="56"/>
        <v>-</v>
      </c>
    </row>
    <row r="406" spans="1:22" x14ac:dyDescent="0.3">
      <c r="A406" s="4">
        <v>50046586</v>
      </c>
      <c r="B406" t="s">
        <v>5940</v>
      </c>
      <c r="C406" t="s">
        <v>5940</v>
      </c>
      <c r="D406" t="s">
        <v>5940</v>
      </c>
      <c r="E406">
        <v>35057</v>
      </c>
      <c r="F406">
        <v>487484</v>
      </c>
      <c r="G406">
        <v>1291134</v>
      </c>
      <c r="H406">
        <v>1321466</v>
      </c>
      <c r="I406">
        <v>1691073</v>
      </c>
      <c r="J406" t="s">
        <v>5940</v>
      </c>
      <c r="K406" s="2">
        <f t="shared" si="49"/>
        <v>965242.8</v>
      </c>
      <c r="L406" s="2">
        <f t="shared" si="50"/>
        <v>1291134</v>
      </c>
      <c r="M406" s="2">
        <f>SUMIFS(Faktúry!$G:$G,Faktúry!$F:$F,TržbyVýnosyFiriem!$A406,Faktúry!$B:$B,TržbyVýnosyFiriem!$M$2)</f>
        <v>3180.23</v>
      </c>
      <c r="N406" s="2">
        <f>SUMIFS(Faktúry!$G:$G,Faktúry!$F:$F,TržbyVýnosyFiriem!$A406,Faktúry!$B:$B,TržbyVýnosyFiriem!$N$2)</f>
        <v>4597.2300000000014</v>
      </c>
      <c r="O406" s="2">
        <f>SUMIFS(Faktúry!$G:$G,Faktúry!$F:$F,TržbyVýnosyFiriem!$A406,Faktúry!$B:$B,TržbyVýnosyFiriem!$O$2)</f>
        <v>3781.7200000000003</v>
      </c>
      <c r="P406" s="2">
        <f>SUMIFS(Faktúry!$G:$G,Faktúry!$F:$F,TržbyVýnosyFiriem!$A406,Faktúry!$B:$B,TržbyVýnosyFiriem!$P$2)</f>
        <v>314.27</v>
      </c>
      <c r="Q406" s="2">
        <f t="shared" si="51"/>
        <v>11873.45</v>
      </c>
      <c r="R406" s="1">
        <f t="shared" si="52"/>
        <v>1.2300998256604452E-2</v>
      </c>
      <c r="S406" s="1">
        <f t="shared" si="53"/>
        <v>9.196140756885034E-3</v>
      </c>
      <c r="T406" s="12">
        <f t="shared" si="54"/>
        <v>2.406592375437582E-3</v>
      </c>
      <c r="U406" s="12">
        <f t="shared" si="55"/>
        <v>2.7185284136166808E-3</v>
      </c>
      <c r="V406" s="12" t="str">
        <f t="shared" si="56"/>
        <v>-</v>
      </c>
    </row>
    <row r="407" spans="1:22" x14ac:dyDescent="0.3">
      <c r="A407" s="4">
        <v>50084909</v>
      </c>
      <c r="B407" t="s">
        <v>5940</v>
      </c>
      <c r="C407" t="s">
        <v>5940</v>
      </c>
      <c r="D407" t="s">
        <v>5940</v>
      </c>
      <c r="F407">
        <v>2230</v>
      </c>
      <c r="G407">
        <v>15300</v>
      </c>
      <c r="H407">
        <v>14918</v>
      </c>
      <c r="I407">
        <v>17601</v>
      </c>
      <c r="J407" t="s">
        <v>5940</v>
      </c>
      <c r="K407" s="2">
        <f t="shared" si="49"/>
        <v>12512.25</v>
      </c>
      <c r="L407" s="2">
        <f t="shared" si="50"/>
        <v>15109</v>
      </c>
      <c r="M407" s="2">
        <f>SUMIFS(Faktúry!$G:$G,Faktúry!$F:$F,TržbyVýnosyFiriem!$A407,Faktúry!$B:$B,TržbyVýnosyFiriem!$M$2)</f>
        <v>5998.8</v>
      </c>
      <c r="N407" s="2">
        <f>SUMIFS(Faktúry!$G:$G,Faktúry!$F:$F,TržbyVýnosyFiriem!$A407,Faktúry!$B:$B,TržbyVýnosyFiriem!$N$2)</f>
        <v>0</v>
      </c>
      <c r="O407" s="2">
        <f>SUMIFS(Faktúry!$G:$G,Faktúry!$F:$F,TržbyVýnosyFiriem!$A407,Faktúry!$B:$B,TržbyVýnosyFiriem!$O$2)</f>
        <v>0</v>
      </c>
      <c r="P407" s="2">
        <f>SUMIFS(Faktúry!$G:$G,Faktúry!$F:$F,TržbyVýnosyFiriem!$A407,Faktúry!$B:$B,TržbyVýnosyFiriem!$P$2)</f>
        <v>0</v>
      </c>
      <c r="Q407" s="2">
        <f t="shared" si="51"/>
        <v>5998.8</v>
      </c>
      <c r="R407" s="1">
        <f t="shared" si="52"/>
        <v>0.47943415452856203</v>
      </c>
      <c r="S407" s="1">
        <f t="shared" si="53"/>
        <v>0.39703487987292341</v>
      </c>
      <c r="T407" s="12">
        <f t="shared" si="54"/>
        <v>0.4021182464137284</v>
      </c>
      <c r="U407" s="12">
        <f t="shared" si="55"/>
        <v>0</v>
      </c>
      <c r="V407" s="12" t="str">
        <f t="shared" si="56"/>
        <v>-</v>
      </c>
    </row>
    <row r="408" spans="1:22" x14ac:dyDescent="0.3">
      <c r="A408" s="4">
        <v>50090224</v>
      </c>
      <c r="B408" t="s">
        <v>5940</v>
      </c>
      <c r="C408" t="s">
        <v>5940</v>
      </c>
      <c r="D408" t="s">
        <v>5940</v>
      </c>
      <c r="E408">
        <v>683266</v>
      </c>
      <c r="F408">
        <v>573065</v>
      </c>
      <c r="G408">
        <v>695637</v>
      </c>
      <c r="H408">
        <v>726258</v>
      </c>
      <c r="I408">
        <v>563951</v>
      </c>
      <c r="J408" t="s">
        <v>5940</v>
      </c>
      <c r="K408" s="2">
        <f t="shared" si="49"/>
        <v>648435.4</v>
      </c>
      <c r="L408" s="2">
        <f t="shared" si="50"/>
        <v>683266</v>
      </c>
      <c r="M408" s="2">
        <f>SUMIFS(Faktúry!$G:$G,Faktúry!$F:$F,TržbyVýnosyFiriem!$A408,Faktúry!$B:$B,TržbyVýnosyFiriem!$M$2)</f>
        <v>11040</v>
      </c>
      <c r="N408" s="2">
        <f>SUMIFS(Faktúry!$G:$G,Faktúry!$F:$F,TržbyVýnosyFiriem!$A408,Faktúry!$B:$B,TržbyVýnosyFiriem!$N$2)</f>
        <v>5518.7999999999993</v>
      </c>
      <c r="O408" s="2">
        <f>SUMIFS(Faktúry!$G:$G,Faktúry!$F:$F,TržbyVýnosyFiriem!$A408,Faktúry!$B:$B,TržbyVýnosyFiriem!$O$2)</f>
        <v>37800</v>
      </c>
      <c r="P408" s="2">
        <f>SUMIFS(Faktúry!$G:$G,Faktúry!$F:$F,TržbyVýnosyFiriem!$A408,Faktúry!$B:$B,TržbyVýnosyFiriem!$P$2)</f>
        <v>0</v>
      </c>
      <c r="Q408" s="2">
        <f t="shared" si="51"/>
        <v>54358.8</v>
      </c>
      <c r="R408" s="1">
        <f t="shared" si="52"/>
        <v>8.3830710044516393E-2</v>
      </c>
      <c r="S408" s="1">
        <f t="shared" si="53"/>
        <v>7.9557302719585055E-2</v>
      </c>
      <c r="T408" s="12">
        <f t="shared" si="54"/>
        <v>1.5201209487537486E-2</v>
      </c>
      <c r="U408" s="12">
        <f t="shared" si="55"/>
        <v>9.7859565813341928E-3</v>
      </c>
      <c r="V408" s="12" t="str">
        <f t="shared" si="56"/>
        <v>-</v>
      </c>
    </row>
    <row r="409" spans="1:22" x14ac:dyDescent="0.3">
      <c r="A409" s="4">
        <v>50130871</v>
      </c>
      <c r="B409" t="s">
        <v>5940</v>
      </c>
      <c r="C409" t="s">
        <v>5940</v>
      </c>
      <c r="D409">
        <v>9327</v>
      </c>
      <c r="E409">
        <v>41519</v>
      </c>
      <c r="F409">
        <v>32940</v>
      </c>
      <c r="G409">
        <v>29477</v>
      </c>
      <c r="H409">
        <v>36802</v>
      </c>
      <c r="I409" t="s">
        <v>5940</v>
      </c>
      <c r="J409" t="s">
        <v>5940</v>
      </c>
      <c r="K409" s="2">
        <f t="shared" si="49"/>
        <v>30013</v>
      </c>
      <c r="L409" s="2">
        <f t="shared" si="50"/>
        <v>32940</v>
      </c>
      <c r="M409" s="2">
        <f>SUMIFS(Faktúry!$G:$G,Faktúry!$F:$F,TržbyVýnosyFiriem!$A409,Faktúry!$B:$B,TržbyVýnosyFiriem!$M$2)</f>
        <v>0</v>
      </c>
      <c r="N409" s="2">
        <f>SUMIFS(Faktúry!$G:$G,Faktúry!$F:$F,TržbyVýnosyFiriem!$A409,Faktúry!$B:$B,TržbyVýnosyFiriem!$N$2)</f>
        <v>0</v>
      </c>
      <c r="O409" s="2">
        <f>SUMIFS(Faktúry!$G:$G,Faktúry!$F:$F,TržbyVýnosyFiriem!$A409,Faktúry!$B:$B,TržbyVýnosyFiriem!$O$2)</f>
        <v>350</v>
      </c>
      <c r="P409" s="2">
        <f>SUMIFS(Faktúry!$G:$G,Faktúry!$F:$F,TržbyVýnosyFiriem!$A409,Faktúry!$B:$B,TržbyVýnosyFiriem!$P$2)</f>
        <v>0</v>
      </c>
      <c r="Q409" s="2">
        <f t="shared" si="51"/>
        <v>350</v>
      </c>
      <c r="R409" s="1">
        <f t="shared" si="52"/>
        <v>1.1661613300902943E-2</v>
      </c>
      <c r="S409" s="1">
        <f t="shared" si="53"/>
        <v>1.0625379477838493E-2</v>
      </c>
      <c r="T409" s="12">
        <f t="shared" si="54"/>
        <v>0</v>
      </c>
      <c r="U409" s="12" t="str">
        <f t="shared" si="55"/>
        <v>-</v>
      </c>
      <c r="V409" s="12" t="str">
        <f t="shared" si="56"/>
        <v>-</v>
      </c>
    </row>
    <row r="410" spans="1:22" x14ac:dyDescent="0.3">
      <c r="A410" s="4">
        <v>50141929</v>
      </c>
      <c r="B410" t="s">
        <v>5940</v>
      </c>
      <c r="C410" t="s">
        <v>5940</v>
      </c>
      <c r="D410" t="s">
        <v>5940</v>
      </c>
      <c r="E410">
        <v>95681</v>
      </c>
      <c r="F410">
        <v>83990</v>
      </c>
      <c r="G410">
        <v>151234</v>
      </c>
      <c r="H410">
        <v>274666</v>
      </c>
      <c r="I410">
        <v>267556</v>
      </c>
      <c r="J410" t="s">
        <v>5940</v>
      </c>
      <c r="K410" s="2">
        <f t="shared" si="49"/>
        <v>174625.4</v>
      </c>
      <c r="L410" s="2">
        <f t="shared" si="50"/>
        <v>151234</v>
      </c>
      <c r="M410" s="2">
        <f>SUMIFS(Faktúry!$G:$G,Faktúry!$F:$F,TržbyVýnosyFiriem!$A410,Faktúry!$B:$B,TržbyVýnosyFiriem!$M$2)</f>
        <v>35683.199999999997</v>
      </c>
      <c r="N410" s="2">
        <f>SUMIFS(Faktúry!$G:$G,Faktúry!$F:$F,TržbyVýnosyFiriem!$A410,Faktúry!$B:$B,TržbyVýnosyFiriem!$N$2)</f>
        <v>21577.200000000004</v>
      </c>
      <c r="O410" s="2">
        <f>SUMIFS(Faktúry!$G:$G,Faktúry!$F:$F,TržbyVýnosyFiriem!$A410,Faktúry!$B:$B,TržbyVýnosyFiriem!$O$2)</f>
        <v>2992.7999999999997</v>
      </c>
      <c r="P410" s="2">
        <f>SUMIFS(Faktúry!$G:$G,Faktúry!$F:$F,TržbyVýnosyFiriem!$A410,Faktúry!$B:$B,TržbyVýnosyFiriem!$P$2)</f>
        <v>0</v>
      </c>
      <c r="Q410" s="2">
        <f t="shared" si="51"/>
        <v>60253.200000000004</v>
      </c>
      <c r="R410" s="1">
        <f t="shared" si="52"/>
        <v>0.34504258830616857</v>
      </c>
      <c r="S410" s="1">
        <f t="shared" si="53"/>
        <v>0.39841041035745933</v>
      </c>
      <c r="T410" s="12">
        <f t="shared" si="54"/>
        <v>0.12991487843417093</v>
      </c>
      <c r="U410" s="12">
        <f t="shared" si="55"/>
        <v>8.0645547100420115E-2</v>
      </c>
      <c r="V410" s="12" t="str">
        <f t="shared" si="56"/>
        <v>-</v>
      </c>
    </row>
    <row r="411" spans="1:22" x14ac:dyDescent="0.3">
      <c r="A411" s="4">
        <v>50195697</v>
      </c>
      <c r="B411" t="s">
        <v>5940</v>
      </c>
      <c r="C411">
        <v>23568</v>
      </c>
      <c r="H411">
        <v>70032</v>
      </c>
      <c r="I411">
        <v>55579</v>
      </c>
      <c r="J411" t="s">
        <v>5940</v>
      </c>
      <c r="K411" s="2">
        <f t="shared" si="49"/>
        <v>49726.333333333336</v>
      </c>
      <c r="L411" s="2">
        <f t="shared" si="50"/>
        <v>55579</v>
      </c>
      <c r="M411" s="2">
        <f>SUMIFS(Faktúry!$G:$G,Faktúry!$F:$F,TržbyVýnosyFiriem!$A411,Faktúry!$B:$B,TržbyVýnosyFiriem!$M$2)</f>
        <v>0</v>
      </c>
      <c r="N411" s="2">
        <f>SUMIFS(Faktúry!$G:$G,Faktúry!$F:$F,TržbyVýnosyFiriem!$A411,Faktúry!$B:$B,TržbyVýnosyFiriem!$N$2)</f>
        <v>0</v>
      </c>
      <c r="O411" s="2">
        <f>SUMIFS(Faktúry!$G:$G,Faktúry!$F:$F,TržbyVýnosyFiriem!$A411,Faktúry!$B:$B,TržbyVýnosyFiriem!$O$2)</f>
        <v>0</v>
      </c>
      <c r="P411" s="2">
        <f>SUMIFS(Faktúry!$G:$G,Faktúry!$F:$F,TržbyVýnosyFiriem!$A411,Faktúry!$B:$B,TržbyVýnosyFiriem!$P$2)</f>
        <v>7509.6</v>
      </c>
      <c r="Q411" s="2">
        <f t="shared" si="51"/>
        <v>7509.6</v>
      </c>
      <c r="R411" s="1">
        <f t="shared" si="52"/>
        <v>0.15101857500050275</v>
      </c>
      <c r="S411" s="1">
        <f t="shared" si="53"/>
        <v>0.13511578114035877</v>
      </c>
      <c r="T411" s="12">
        <f t="shared" si="54"/>
        <v>0</v>
      </c>
      <c r="U411" s="12">
        <f t="shared" si="55"/>
        <v>0</v>
      </c>
      <c r="V411" s="12" t="str">
        <f t="shared" si="56"/>
        <v>-</v>
      </c>
    </row>
    <row r="412" spans="1:22" x14ac:dyDescent="0.3">
      <c r="A412" s="4">
        <v>50232622</v>
      </c>
      <c r="B412" t="s">
        <v>5940</v>
      </c>
      <c r="C412" t="s">
        <v>5940</v>
      </c>
      <c r="D412" t="s">
        <v>5940</v>
      </c>
      <c r="E412">
        <v>1981694</v>
      </c>
      <c r="F412">
        <v>1847624</v>
      </c>
      <c r="G412">
        <v>1688962</v>
      </c>
      <c r="H412">
        <v>1530504</v>
      </c>
      <c r="I412">
        <v>1966557</v>
      </c>
      <c r="J412" t="s">
        <v>5940</v>
      </c>
      <c r="K412" s="2">
        <f t="shared" si="49"/>
        <v>1803068.2</v>
      </c>
      <c r="L412" s="2">
        <f t="shared" si="50"/>
        <v>1847624</v>
      </c>
      <c r="M412" s="2">
        <f>SUMIFS(Faktúry!$G:$G,Faktúry!$F:$F,TržbyVýnosyFiriem!$A412,Faktúry!$B:$B,TržbyVýnosyFiriem!$M$2)</f>
        <v>0</v>
      </c>
      <c r="N412" s="2">
        <f>SUMIFS(Faktúry!$G:$G,Faktúry!$F:$F,TržbyVýnosyFiriem!$A412,Faktúry!$B:$B,TržbyVýnosyFiriem!$N$2)</f>
        <v>11946.5</v>
      </c>
      <c r="O412" s="2">
        <f>SUMIFS(Faktúry!$G:$G,Faktúry!$F:$F,TržbyVýnosyFiriem!$A412,Faktúry!$B:$B,TržbyVýnosyFiriem!$O$2)</f>
        <v>5971.12</v>
      </c>
      <c r="P412" s="2">
        <f>SUMIFS(Faktúry!$G:$G,Faktúry!$F:$F,TržbyVýnosyFiriem!$A412,Faktúry!$B:$B,TržbyVýnosyFiriem!$P$2)</f>
        <v>0</v>
      </c>
      <c r="Q412" s="2">
        <f t="shared" si="51"/>
        <v>17917.62</v>
      </c>
      <c r="R412" s="1">
        <f t="shared" si="52"/>
        <v>9.9372946625091597E-3</v>
      </c>
      <c r="S412" s="1">
        <f t="shared" si="53"/>
        <v>9.6976549341207946E-3</v>
      </c>
      <c r="T412" s="12">
        <f t="shared" si="54"/>
        <v>0</v>
      </c>
      <c r="U412" s="12">
        <f t="shared" si="55"/>
        <v>6.0748302744339476E-3</v>
      </c>
      <c r="V412" s="12" t="str">
        <f t="shared" si="56"/>
        <v>-</v>
      </c>
    </row>
    <row r="413" spans="1:22" x14ac:dyDescent="0.3">
      <c r="A413" s="4">
        <v>50244370</v>
      </c>
      <c r="B413" t="s">
        <v>5940</v>
      </c>
      <c r="C413" t="s">
        <v>5940</v>
      </c>
      <c r="D413" t="s">
        <v>5940</v>
      </c>
      <c r="E413">
        <v>512017</v>
      </c>
      <c r="F413">
        <v>554582</v>
      </c>
      <c r="G413">
        <v>350877</v>
      </c>
      <c r="H413">
        <v>229570</v>
      </c>
      <c r="I413">
        <v>375180</v>
      </c>
      <c r="J413" t="s">
        <v>5940</v>
      </c>
      <c r="K413" s="2">
        <f t="shared" si="49"/>
        <v>404445.2</v>
      </c>
      <c r="L413" s="2">
        <f t="shared" si="50"/>
        <v>375180</v>
      </c>
      <c r="M413" s="2">
        <f>SUMIFS(Faktúry!$G:$G,Faktúry!$F:$F,TržbyVýnosyFiriem!$A413,Faktúry!$B:$B,TržbyVýnosyFiriem!$M$2)</f>
        <v>1242.7999999999997</v>
      </c>
      <c r="N413" s="2">
        <f>SUMIFS(Faktúry!$G:$G,Faktúry!$F:$F,TržbyVýnosyFiriem!$A413,Faktúry!$B:$B,TržbyVýnosyFiriem!$N$2)</f>
        <v>1160.9000000000001</v>
      </c>
      <c r="O413" s="2">
        <f>SUMIFS(Faktúry!$G:$G,Faktúry!$F:$F,TržbyVýnosyFiriem!$A413,Faktúry!$B:$B,TržbyVýnosyFiriem!$O$2)</f>
        <v>0</v>
      </c>
      <c r="P413" s="2">
        <f>SUMIFS(Faktúry!$G:$G,Faktúry!$F:$F,TržbyVýnosyFiriem!$A413,Faktúry!$B:$B,TržbyVýnosyFiriem!$P$2)</f>
        <v>0</v>
      </c>
      <c r="Q413" s="2">
        <f t="shared" si="51"/>
        <v>2403.6999999999998</v>
      </c>
      <c r="R413" s="1">
        <f t="shared" si="52"/>
        <v>5.94320318302702E-3</v>
      </c>
      <c r="S413" s="1">
        <f t="shared" si="53"/>
        <v>6.4067914067914063E-3</v>
      </c>
      <c r="T413" s="12">
        <f t="shared" si="54"/>
        <v>5.4135993378925809E-3</v>
      </c>
      <c r="U413" s="12">
        <f t="shared" si="55"/>
        <v>3.0942480942480945E-3</v>
      </c>
      <c r="V413" s="12" t="str">
        <f t="shared" si="56"/>
        <v>-</v>
      </c>
    </row>
    <row r="414" spans="1:22" x14ac:dyDescent="0.3">
      <c r="A414" s="4">
        <v>50272241</v>
      </c>
      <c r="B414" t="s">
        <v>5940</v>
      </c>
      <c r="C414" t="s">
        <v>5940</v>
      </c>
      <c r="D414" t="s">
        <v>5940</v>
      </c>
      <c r="E414">
        <v>57551</v>
      </c>
      <c r="F414">
        <v>43541</v>
      </c>
      <c r="G414">
        <v>49241</v>
      </c>
      <c r="H414">
        <v>92586</v>
      </c>
      <c r="I414">
        <v>71570</v>
      </c>
      <c r="J414" t="s">
        <v>5940</v>
      </c>
      <c r="K414" s="2">
        <f t="shared" si="49"/>
        <v>62897.8</v>
      </c>
      <c r="L414" s="2">
        <f t="shared" si="50"/>
        <v>57551</v>
      </c>
      <c r="M414" s="2">
        <f>SUMIFS(Faktúry!$G:$G,Faktúry!$F:$F,TržbyVýnosyFiriem!$A414,Faktúry!$B:$B,TržbyVýnosyFiriem!$M$2)</f>
        <v>17220</v>
      </c>
      <c r="N414" s="2">
        <f>SUMIFS(Faktúry!$G:$G,Faktúry!$F:$F,TržbyVýnosyFiriem!$A414,Faktúry!$B:$B,TržbyVýnosyFiriem!$N$2)</f>
        <v>0</v>
      </c>
      <c r="O414" s="2">
        <f>SUMIFS(Faktúry!$G:$G,Faktúry!$F:$F,TržbyVýnosyFiriem!$A414,Faktúry!$B:$B,TržbyVýnosyFiriem!$O$2)</f>
        <v>0</v>
      </c>
      <c r="P414" s="2">
        <f>SUMIFS(Faktúry!$G:$G,Faktúry!$F:$F,TržbyVýnosyFiriem!$A414,Faktúry!$B:$B,TržbyVýnosyFiriem!$P$2)</f>
        <v>0</v>
      </c>
      <c r="Q414" s="2">
        <f t="shared" si="51"/>
        <v>17220</v>
      </c>
      <c r="R414" s="1">
        <f t="shared" si="52"/>
        <v>0.27377746121485963</v>
      </c>
      <c r="S414" s="1">
        <f t="shared" si="53"/>
        <v>0.29921287206130215</v>
      </c>
      <c r="T414" s="12">
        <f t="shared" si="54"/>
        <v>0.18598924243406131</v>
      </c>
      <c r="U414" s="12">
        <f t="shared" si="55"/>
        <v>0</v>
      </c>
      <c r="V414" s="12" t="str">
        <f t="shared" si="56"/>
        <v>-</v>
      </c>
    </row>
    <row r="415" spans="1:22" x14ac:dyDescent="0.3">
      <c r="A415" s="4">
        <v>50364553</v>
      </c>
      <c r="B415" t="s">
        <v>5940</v>
      </c>
      <c r="C415" t="s">
        <v>5940</v>
      </c>
      <c r="D415" t="s">
        <v>5940</v>
      </c>
      <c r="E415">
        <v>17130</v>
      </c>
      <c r="F415">
        <v>15095</v>
      </c>
      <c r="G415">
        <v>29377</v>
      </c>
      <c r="H415">
        <v>7552</v>
      </c>
      <c r="I415">
        <v>4075</v>
      </c>
      <c r="J415" t="s">
        <v>5940</v>
      </c>
      <c r="K415" s="2">
        <f t="shared" si="49"/>
        <v>14645.8</v>
      </c>
      <c r="L415" s="2">
        <f t="shared" si="50"/>
        <v>15095</v>
      </c>
      <c r="M415" s="2">
        <f>SUMIFS(Faktúry!$G:$G,Faktúry!$F:$F,TržbyVýnosyFiriem!$A415,Faktúry!$B:$B,TržbyVýnosyFiriem!$M$2)</f>
        <v>220</v>
      </c>
      <c r="N415" s="2">
        <f>SUMIFS(Faktúry!$G:$G,Faktúry!$F:$F,TržbyVýnosyFiriem!$A415,Faktúry!$B:$B,TržbyVýnosyFiriem!$N$2)</f>
        <v>0</v>
      </c>
      <c r="O415" s="2">
        <f>SUMIFS(Faktúry!$G:$G,Faktúry!$F:$F,TržbyVýnosyFiriem!$A415,Faktúry!$B:$B,TržbyVýnosyFiriem!$O$2)</f>
        <v>0</v>
      </c>
      <c r="P415" s="2">
        <f>SUMIFS(Faktúry!$G:$G,Faktúry!$F:$F,TržbyVýnosyFiriem!$A415,Faktúry!$B:$B,TržbyVýnosyFiriem!$P$2)</f>
        <v>0</v>
      </c>
      <c r="Q415" s="2">
        <f t="shared" si="51"/>
        <v>220</v>
      </c>
      <c r="R415" s="1">
        <f t="shared" si="52"/>
        <v>1.5021371314643107E-2</v>
      </c>
      <c r="S415" s="1">
        <f t="shared" si="53"/>
        <v>1.457436237164624E-2</v>
      </c>
      <c r="T415" s="12">
        <f t="shared" si="54"/>
        <v>2.9131355932203389E-2</v>
      </c>
      <c r="U415" s="12">
        <f t="shared" si="55"/>
        <v>0</v>
      </c>
      <c r="V415" s="12" t="str">
        <f t="shared" si="56"/>
        <v>-</v>
      </c>
    </row>
    <row r="416" spans="1:22" x14ac:dyDescent="0.3">
      <c r="A416" s="4">
        <v>50461869</v>
      </c>
      <c r="B416" t="s">
        <v>5940</v>
      </c>
      <c r="C416">
        <v>34488</v>
      </c>
      <c r="D416">
        <v>166918</v>
      </c>
      <c r="E416" t="s">
        <v>5940</v>
      </c>
      <c r="F416" t="s">
        <v>5940</v>
      </c>
      <c r="G416" t="s">
        <v>5940</v>
      </c>
      <c r="H416" t="s">
        <v>5940</v>
      </c>
      <c r="I416" t="s">
        <v>5940</v>
      </c>
      <c r="J416" t="s">
        <v>5940</v>
      </c>
      <c r="K416" s="2">
        <f t="shared" si="49"/>
        <v>100703</v>
      </c>
      <c r="L416" s="2">
        <f t="shared" si="50"/>
        <v>100703</v>
      </c>
      <c r="M416" s="2">
        <f>SUMIFS(Faktúry!$G:$G,Faktúry!$F:$F,TržbyVýnosyFiriem!$A416,Faktúry!$B:$B,TržbyVýnosyFiriem!$M$2)</f>
        <v>28693.440000000002</v>
      </c>
      <c r="N416" s="2">
        <f>SUMIFS(Faktúry!$G:$G,Faktúry!$F:$F,TržbyVýnosyFiriem!$A416,Faktúry!$B:$B,TržbyVýnosyFiriem!$N$2)</f>
        <v>0</v>
      </c>
      <c r="O416" s="2">
        <f>SUMIFS(Faktúry!$G:$G,Faktúry!$F:$F,TržbyVýnosyFiriem!$A416,Faktúry!$B:$B,TržbyVýnosyFiriem!$O$2)</f>
        <v>0</v>
      </c>
      <c r="P416" s="2">
        <f>SUMIFS(Faktúry!$G:$G,Faktúry!$F:$F,TržbyVýnosyFiriem!$A416,Faktúry!$B:$B,TržbyVýnosyFiriem!$P$2)</f>
        <v>0</v>
      </c>
      <c r="Q416" s="2">
        <f t="shared" si="51"/>
        <v>28693.440000000002</v>
      </c>
      <c r="R416" s="1">
        <f t="shared" si="52"/>
        <v>0.28493133273090177</v>
      </c>
      <c r="S416" s="1">
        <f t="shared" si="53"/>
        <v>0.28493133273090177</v>
      </c>
      <c r="T416" s="12" t="str">
        <f t="shared" si="54"/>
        <v>-</v>
      </c>
      <c r="U416" s="12" t="str">
        <f t="shared" si="55"/>
        <v>-</v>
      </c>
      <c r="V416" s="12" t="str">
        <f t="shared" si="56"/>
        <v>-</v>
      </c>
    </row>
    <row r="417" spans="1:23" x14ac:dyDescent="0.3">
      <c r="A417" s="4">
        <v>50486128</v>
      </c>
      <c r="B417" t="s">
        <v>5940</v>
      </c>
      <c r="C417" t="s">
        <v>5940</v>
      </c>
      <c r="D417" t="s">
        <v>5940</v>
      </c>
      <c r="E417">
        <v>2563</v>
      </c>
      <c r="F417">
        <v>120213</v>
      </c>
      <c r="G417">
        <v>118489</v>
      </c>
      <c r="H417">
        <v>116335</v>
      </c>
      <c r="I417">
        <v>184434</v>
      </c>
      <c r="J417" t="s">
        <v>5940</v>
      </c>
      <c r="K417" s="2">
        <f t="shared" si="49"/>
        <v>108406.8</v>
      </c>
      <c r="L417" s="2">
        <f t="shared" si="50"/>
        <v>118489</v>
      </c>
      <c r="M417" s="2">
        <f>SUMIFS(Faktúry!$G:$G,Faktúry!$F:$F,TržbyVýnosyFiriem!$A417,Faktúry!$B:$B,TržbyVýnosyFiriem!$M$2)</f>
        <v>0</v>
      </c>
      <c r="N417" s="2">
        <f>SUMIFS(Faktúry!$G:$G,Faktúry!$F:$F,TržbyVýnosyFiriem!$A417,Faktúry!$B:$B,TržbyVýnosyFiriem!$N$2)</f>
        <v>11400</v>
      </c>
      <c r="O417" s="2">
        <f>SUMIFS(Faktúry!$G:$G,Faktúry!$F:$F,TržbyVýnosyFiriem!$A417,Faktúry!$B:$B,TržbyVýnosyFiriem!$O$2)</f>
        <v>0</v>
      </c>
      <c r="P417" s="2">
        <f>SUMIFS(Faktúry!$G:$G,Faktúry!$F:$F,TržbyVýnosyFiriem!$A417,Faktúry!$B:$B,TržbyVýnosyFiriem!$P$2)</f>
        <v>0</v>
      </c>
      <c r="Q417" s="2">
        <f t="shared" si="51"/>
        <v>11400</v>
      </c>
      <c r="R417" s="1">
        <f t="shared" si="52"/>
        <v>0.10515945494194091</v>
      </c>
      <c r="S417" s="1">
        <f t="shared" si="53"/>
        <v>9.6211462667420602E-2</v>
      </c>
      <c r="T417" s="12">
        <f t="shared" si="54"/>
        <v>0</v>
      </c>
      <c r="U417" s="12">
        <f t="shared" si="55"/>
        <v>6.1810729041283062E-2</v>
      </c>
      <c r="V417" s="12" t="str">
        <f t="shared" si="56"/>
        <v>-</v>
      </c>
    </row>
    <row r="418" spans="1:23" x14ac:dyDescent="0.3">
      <c r="A418" s="4">
        <v>50520504</v>
      </c>
      <c r="B418" t="s">
        <v>5940</v>
      </c>
      <c r="C418" t="s">
        <v>5940</v>
      </c>
      <c r="D418" t="s">
        <v>5940</v>
      </c>
      <c r="E418">
        <v>10972</v>
      </c>
      <c r="F418">
        <v>35500</v>
      </c>
      <c r="G418">
        <v>17331</v>
      </c>
      <c r="H418">
        <v>7530</v>
      </c>
      <c r="I418">
        <v>33850</v>
      </c>
      <c r="J418" t="s">
        <v>5940</v>
      </c>
      <c r="K418" s="2">
        <f t="shared" si="49"/>
        <v>21036.6</v>
      </c>
      <c r="L418" s="2">
        <f t="shared" si="50"/>
        <v>17331</v>
      </c>
      <c r="M418" s="2">
        <f>SUMIFS(Faktúry!$G:$G,Faktúry!$F:$F,TržbyVýnosyFiriem!$A418,Faktúry!$B:$B,TržbyVýnosyFiriem!$M$2)</f>
        <v>0</v>
      </c>
      <c r="N418" s="2">
        <f>SUMIFS(Faktúry!$G:$G,Faktúry!$F:$F,TržbyVýnosyFiriem!$A418,Faktúry!$B:$B,TržbyVýnosyFiriem!$N$2)</f>
        <v>16500</v>
      </c>
      <c r="O418" s="2">
        <f>SUMIFS(Faktúry!$G:$G,Faktúry!$F:$F,TržbyVýnosyFiriem!$A418,Faktúry!$B:$B,TržbyVýnosyFiriem!$O$2)</f>
        <v>1100</v>
      </c>
      <c r="P418" s="2">
        <f>SUMIFS(Faktúry!$G:$G,Faktúry!$F:$F,TržbyVýnosyFiriem!$A418,Faktúry!$B:$B,TržbyVýnosyFiriem!$P$2)</f>
        <v>0</v>
      </c>
      <c r="Q418" s="2">
        <f t="shared" si="51"/>
        <v>17600</v>
      </c>
      <c r="R418" s="1">
        <f t="shared" si="52"/>
        <v>0.83663709915100359</v>
      </c>
      <c r="S418" s="1">
        <f t="shared" si="53"/>
        <v>1.0155213201777162</v>
      </c>
      <c r="T418" s="12">
        <f t="shared" si="54"/>
        <v>0</v>
      </c>
      <c r="U418" s="12">
        <f t="shared" si="55"/>
        <v>0.48744460856720828</v>
      </c>
      <c r="V418" s="12" t="str">
        <f t="shared" si="56"/>
        <v>-</v>
      </c>
    </row>
    <row r="419" spans="1:23" x14ac:dyDescent="0.3">
      <c r="A419" s="4">
        <v>50590162</v>
      </c>
      <c r="B419" t="s">
        <v>5940</v>
      </c>
      <c r="C419" t="s">
        <v>5940</v>
      </c>
      <c r="D419" t="s">
        <v>5940</v>
      </c>
      <c r="E419">
        <v>141543</v>
      </c>
      <c r="F419">
        <v>801991</v>
      </c>
      <c r="G419">
        <v>679694</v>
      </c>
      <c r="H419">
        <v>675591</v>
      </c>
      <c r="I419">
        <v>793346</v>
      </c>
      <c r="J419" t="s">
        <v>5940</v>
      </c>
      <c r="K419" s="2">
        <f t="shared" si="49"/>
        <v>618433</v>
      </c>
      <c r="L419" s="2">
        <f t="shared" si="50"/>
        <v>679694</v>
      </c>
      <c r="M419" s="2">
        <f>SUMIFS(Faktúry!$G:$G,Faktúry!$F:$F,TržbyVýnosyFiriem!$A419,Faktúry!$B:$B,TržbyVýnosyFiriem!$M$2)</f>
        <v>0</v>
      </c>
      <c r="N419" s="2">
        <f>SUMIFS(Faktúry!$G:$G,Faktúry!$F:$F,TržbyVýnosyFiriem!$A419,Faktúry!$B:$B,TržbyVýnosyFiriem!$N$2)</f>
        <v>246000</v>
      </c>
      <c r="O419" s="2">
        <f>SUMIFS(Faktúry!$G:$G,Faktúry!$F:$F,TržbyVýnosyFiriem!$A419,Faktúry!$B:$B,TržbyVýnosyFiriem!$O$2)</f>
        <v>0</v>
      </c>
      <c r="P419" s="2">
        <f>SUMIFS(Faktúry!$G:$G,Faktúry!$F:$F,TržbyVýnosyFiriem!$A419,Faktúry!$B:$B,TržbyVýnosyFiriem!$P$2)</f>
        <v>0</v>
      </c>
      <c r="Q419" s="2">
        <f t="shared" si="51"/>
        <v>246000</v>
      </c>
      <c r="R419" s="1">
        <f t="shared" si="52"/>
        <v>0.39777954928019688</v>
      </c>
      <c r="S419" s="1">
        <f t="shared" si="53"/>
        <v>0.36192757329033359</v>
      </c>
      <c r="T419" s="12">
        <f t="shared" si="54"/>
        <v>0</v>
      </c>
      <c r="U419" s="12">
        <f t="shared" si="55"/>
        <v>0.31007908277094737</v>
      </c>
      <c r="V419" s="12" t="str">
        <f t="shared" si="56"/>
        <v>-</v>
      </c>
      <c r="W419" t="s">
        <v>5968</v>
      </c>
    </row>
    <row r="420" spans="1:23" x14ac:dyDescent="0.3">
      <c r="A420" s="4">
        <v>50625781</v>
      </c>
      <c r="B420" t="s">
        <v>5940</v>
      </c>
      <c r="C420" t="s">
        <v>5940</v>
      </c>
      <c r="D420" t="s">
        <v>5940</v>
      </c>
      <c r="E420">
        <v>1291677</v>
      </c>
      <c r="F420">
        <v>2291515</v>
      </c>
      <c r="G420">
        <v>3699064</v>
      </c>
      <c r="H420">
        <v>3676844</v>
      </c>
      <c r="I420">
        <v>5467457</v>
      </c>
      <c r="J420" t="s">
        <v>5940</v>
      </c>
      <c r="K420" s="2">
        <f t="shared" si="49"/>
        <v>3285311.4</v>
      </c>
      <c r="L420" s="2">
        <f t="shared" si="50"/>
        <v>3676844</v>
      </c>
      <c r="M420" s="2">
        <f>SUMIFS(Faktúry!$G:$G,Faktúry!$F:$F,TržbyVýnosyFiriem!$A420,Faktúry!$B:$B,TržbyVýnosyFiriem!$M$2)</f>
        <v>0</v>
      </c>
      <c r="N420" s="2">
        <f>SUMIFS(Faktúry!$G:$G,Faktúry!$F:$F,TržbyVýnosyFiriem!$A420,Faktúry!$B:$B,TržbyVýnosyFiriem!$N$2)</f>
        <v>0</v>
      </c>
      <c r="O420" s="2">
        <f>SUMIFS(Faktúry!$G:$G,Faktúry!$F:$F,TržbyVýnosyFiriem!$A420,Faktúry!$B:$B,TržbyVýnosyFiriem!$O$2)</f>
        <v>46741.57</v>
      </c>
      <c r="P420" s="2">
        <f>SUMIFS(Faktúry!$G:$G,Faktúry!$F:$F,TržbyVýnosyFiriem!$A420,Faktúry!$B:$B,TržbyVýnosyFiriem!$P$2)</f>
        <v>0</v>
      </c>
      <c r="Q420" s="2">
        <f t="shared" si="51"/>
        <v>46741.57</v>
      </c>
      <c r="R420" s="1">
        <f t="shared" si="52"/>
        <v>1.422743974893826E-2</v>
      </c>
      <c r="S420" s="1">
        <f t="shared" si="53"/>
        <v>1.2712415865345389E-2</v>
      </c>
      <c r="T420" s="12">
        <f t="shared" si="54"/>
        <v>0</v>
      </c>
      <c r="U420" s="12">
        <f t="shared" si="55"/>
        <v>0</v>
      </c>
      <c r="V420" s="12" t="str">
        <f t="shared" si="56"/>
        <v>-</v>
      </c>
    </row>
    <row r="421" spans="1:23" x14ac:dyDescent="0.3">
      <c r="A421" s="4">
        <v>50637819</v>
      </c>
      <c r="B421" t="s">
        <v>5940</v>
      </c>
      <c r="C421" t="s">
        <v>5940</v>
      </c>
      <c r="D421" t="s">
        <v>5940</v>
      </c>
      <c r="E421">
        <v>1852856</v>
      </c>
      <c r="F421">
        <v>1849330</v>
      </c>
      <c r="G421">
        <v>2371305</v>
      </c>
      <c r="H421">
        <v>2467769</v>
      </c>
      <c r="I421">
        <v>2138679</v>
      </c>
      <c r="J421" t="s">
        <v>5940</v>
      </c>
      <c r="K421" s="2">
        <f t="shared" si="49"/>
        <v>2135987.7999999998</v>
      </c>
      <c r="L421" s="2">
        <f t="shared" si="50"/>
        <v>2138679</v>
      </c>
      <c r="M421" s="2">
        <f>SUMIFS(Faktúry!$G:$G,Faktúry!$F:$F,TržbyVýnosyFiriem!$A421,Faktúry!$B:$B,TržbyVýnosyFiriem!$M$2)</f>
        <v>0</v>
      </c>
      <c r="N421" s="2">
        <f>SUMIFS(Faktúry!$G:$G,Faktúry!$F:$F,TržbyVýnosyFiriem!$A421,Faktúry!$B:$B,TržbyVýnosyFiriem!$N$2)</f>
        <v>2181.98</v>
      </c>
      <c r="O421" s="2">
        <f>SUMIFS(Faktúry!$G:$G,Faktúry!$F:$F,TržbyVýnosyFiriem!$A421,Faktúry!$B:$B,TržbyVýnosyFiriem!$O$2)</f>
        <v>0</v>
      </c>
      <c r="P421" s="2">
        <f>SUMIFS(Faktúry!$G:$G,Faktúry!$F:$F,TržbyVýnosyFiriem!$A421,Faktúry!$B:$B,TržbyVýnosyFiriem!$P$2)</f>
        <v>0</v>
      </c>
      <c r="Q421" s="2">
        <f t="shared" si="51"/>
        <v>2181.98</v>
      </c>
      <c r="R421" s="1">
        <f t="shared" si="52"/>
        <v>1.0215320518216443E-3</v>
      </c>
      <c r="S421" s="1">
        <f t="shared" si="53"/>
        <v>1.0202466101738503E-3</v>
      </c>
      <c r="T421" s="12">
        <f t="shared" si="54"/>
        <v>0</v>
      </c>
      <c r="U421" s="12">
        <f t="shared" si="55"/>
        <v>1.0202466101738503E-3</v>
      </c>
      <c r="V421" s="12" t="str">
        <f t="shared" si="56"/>
        <v>-</v>
      </c>
    </row>
    <row r="422" spans="1:23" x14ac:dyDescent="0.3">
      <c r="A422" s="4">
        <v>50680102</v>
      </c>
      <c r="B422" t="s">
        <v>5940</v>
      </c>
      <c r="C422" t="s">
        <v>5940</v>
      </c>
      <c r="D422" t="s">
        <v>5940</v>
      </c>
      <c r="E422">
        <v>113292</v>
      </c>
      <c r="F422">
        <v>136272</v>
      </c>
      <c r="G422">
        <v>401853</v>
      </c>
      <c r="H422">
        <v>555815</v>
      </c>
      <c r="I422">
        <v>769599</v>
      </c>
      <c r="J422" t="s">
        <v>5940</v>
      </c>
      <c r="K422" s="2">
        <f t="shared" si="49"/>
        <v>395366.2</v>
      </c>
      <c r="L422" s="2">
        <f t="shared" si="50"/>
        <v>401853</v>
      </c>
      <c r="M422" s="2">
        <f>SUMIFS(Faktúry!$G:$G,Faktúry!$F:$F,TržbyVýnosyFiriem!$A422,Faktúry!$B:$B,TržbyVýnosyFiriem!$M$2)</f>
        <v>0</v>
      </c>
      <c r="N422" s="2">
        <f>SUMIFS(Faktúry!$G:$G,Faktúry!$F:$F,TržbyVýnosyFiriem!$A422,Faktúry!$B:$B,TržbyVýnosyFiriem!$N$2)</f>
        <v>2587.5</v>
      </c>
      <c r="O422" s="2">
        <f>SUMIFS(Faktúry!$G:$G,Faktúry!$F:$F,TržbyVýnosyFiriem!$A422,Faktúry!$B:$B,TržbyVýnosyFiriem!$O$2)</f>
        <v>0</v>
      </c>
      <c r="P422" s="2">
        <f>SUMIFS(Faktúry!$G:$G,Faktúry!$F:$F,TržbyVýnosyFiriem!$A422,Faktúry!$B:$B,TržbyVýnosyFiriem!$P$2)</f>
        <v>0</v>
      </c>
      <c r="Q422" s="2">
        <f t="shared" si="51"/>
        <v>2587.5</v>
      </c>
      <c r="R422" s="1">
        <f t="shared" si="52"/>
        <v>6.544565519257842E-3</v>
      </c>
      <c r="S422" s="1">
        <f t="shared" si="53"/>
        <v>6.4389216952467692E-3</v>
      </c>
      <c r="T422" s="12">
        <f t="shared" si="54"/>
        <v>0</v>
      </c>
      <c r="U422" s="12">
        <f t="shared" si="55"/>
        <v>3.3621405433219118E-3</v>
      </c>
      <c r="V422" s="12" t="str">
        <f t="shared" si="56"/>
        <v>-</v>
      </c>
    </row>
    <row r="423" spans="1:23" x14ac:dyDescent="0.3">
      <c r="A423" s="4">
        <v>50685406</v>
      </c>
      <c r="B423" t="s">
        <v>5940</v>
      </c>
      <c r="C423" t="s">
        <v>5940</v>
      </c>
      <c r="D423" t="s">
        <v>5940</v>
      </c>
      <c r="E423">
        <v>48004</v>
      </c>
      <c r="F423">
        <v>49165</v>
      </c>
      <c r="G423">
        <v>26283</v>
      </c>
      <c r="H423">
        <v>31500</v>
      </c>
      <c r="I423">
        <v>49546</v>
      </c>
      <c r="J423" t="s">
        <v>5940</v>
      </c>
      <c r="K423" s="2">
        <f t="shared" si="49"/>
        <v>40899.599999999999</v>
      </c>
      <c r="L423" s="2">
        <f t="shared" si="50"/>
        <v>48004</v>
      </c>
      <c r="M423" s="2">
        <f>SUMIFS(Faktúry!$G:$G,Faktúry!$F:$F,TržbyVýnosyFiriem!$A423,Faktúry!$B:$B,TržbyVýnosyFiriem!$M$2)</f>
        <v>79</v>
      </c>
      <c r="N423" s="2">
        <f>SUMIFS(Faktúry!$G:$G,Faktúry!$F:$F,TržbyVýnosyFiriem!$A423,Faktúry!$B:$B,TržbyVýnosyFiriem!$N$2)</f>
        <v>79</v>
      </c>
      <c r="O423" s="2">
        <f>SUMIFS(Faktúry!$G:$G,Faktúry!$F:$F,TržbyVýnosyFiriem!$A423,Faktúry!$B:$B,TržbyVýnosyFiriem!$O$2)</f>
        <v>0</v>
      </c>
      <c r="P423" s="2">
        <f>SUMIFS(Faktúry!$G:$G,Faktúry!$F:$F,TržbyVýnosyFiriem!$A423,Faktúry!$B:$B,TržbyVýnosyFiriem!$P$2)</f>
        <v>0</v>
      </c>
      <c r="Q423" s="2">
        <f t="shared" si="51"/>
        <v>158</v>
      </c>
      <c r="R423" s="1">
        <f t="shared" si="52"/>
        <v>3.8631184657062661E-3</v>
      </c>
      <c r="S423" s="1">
        <f t="shared" si="53"/>
        <v>3.2913923839680025E-3</v>
      </c>
      <c r="T423" s="12">
        <f t="shared" si="54"/>
        <v>2.5079365079365081E-3</v>
      </c>
      <c r="U423" s="12">
        <f t="shared" si="55"/>
        <v>1.5944778589593509E-3</v>
      </c>
      <c r="V423" s="12" t="str">
        <f t="shared" si="56"/>
        <v>-</v>
      </c>
    </row>
    <row r="424" spans="1:23" x14ac:dyDescent="0.3">
      <c r="A424" s="4">
        <v>50691228</v>
      </c>
      <c r="B424" t="s">
        <v>5940</v>
      </c>
      <c r="C424" t="s">
        <v>5940</v>
      </c>
      <c r="G424">
        <v>3407</v>
      </c>
      <c r="I424">
        <v>169752</v>
      </c>
      <c r="J424" t="s">
        <v>5940</v>
      </c>
      <c r="K424" s="2">
        <f t="shared" si="49"/>
        <v>86579.5</v>
      </c>
      <c r="L424" s="2">
        <f t="shared" si="50"/>
        <v>86579.5</v>
      </c>
      <c r="M424" s="2">
        <f>SUMIFS(Faktúry!$G:$G,Faktúry!$F:$F,TržbyVýnosyFiriem!$A424,Faktúry!$B:$B,TržbyVýnosyFiriem!$M$2)</f>
        <v>0</v>
      </c>
      <c r="N424" s="2">
        <f>SUMIFS(Faktúry!$G:$G,Faktúry!$F:$F,TržbyVýnosyFiriem!$A424,Faktúry!$B:$B,TržbyVýnosyFiriem!$N$2)</f>
        <v>0</v>
      </c>
      <c r="O424" s="2">
        <f>SUMIFS(Faktúry!$G:$G,Faktúry!$F:$F,TržbyVýnosyFiriem!$A424,Faktúry!$B:$B,TržbyVýnosyFiriem!$O$2)</f>
        <v>19074.099999999999</v>
      </c>
      <c r="P424" s="2">
        <f>SUMIFS(Faktúry!$G:$G,Faktúry!$F:$F,TržbyVýnosyFiriem!$A424,Faktúry!$B:$B,TržbyVýnosyFiriem!$P$2)</f>
        <v>0</v>
      </c>
      <c r="Q424" s="2">
        <f t="shared" si="51"/>
        <v>19074.099999999999</v>
      </c>
      <c r="R424" s="1">
        <f t="shared" si="52"/>
        <v>0.22030734758227985</v>
      </c>
      <c r="S424" s="1">
        <f t="shared" si="53"/>
        <v>0.22030734758227985</v>
      </c>
      <c r="T424" s="12" t="str">
        <f t="shared" si="54"/>
        <v>-</v>
      </c>
      <c r="U424" s="12">
        <f t="shared" si="55"/>
        <v>0</v>
      </c>
      <c r="V424" s="12" t="str">
        <f t="shared" si="56"/>
        <v>-</v>
      </c>
    </row>
    <row r="425" spans="1:23" x14ac:dyDescent="0.3">
      <c r="A425" s="4">
        <v>50698621</v>
      </c>
      <c r="B425" t="s">
        <v>5940</v>
      </c>
      <c r="C425" t="s">
        <v>5940</v>
      </c>
      <c r="D425" t="s">
        <v>5940</v>
      </c>
      <c r="E425">
        <v>55430</v>
      </c>
      <c r="F425">
        <v>51979</v>
      </c>
      <c r="G425">
        <v>116925</v>
      </c>
      <c r="H425">
        <v>127284</v>
      </c>
      <c r="I425">
        <v>244999</v>
      </c>
      <c r="J425" t="s">
        <v>5940</v>
      </c>
      <c r="K425" s="2">
        <f t="shared" si="49"/>
        <v>119323.4</v>
      </c>
      <c r="L425" s="2">
        <f t="shared" si="50"/>
        <v>116925</v>
      </c>
      <c r="M425" s="2">
        <f>SUMIFS(Faktúry!$G:$G,Faktúry!$F:$F,TržbyVýnosyFiriem!$A425,Faktúry!$B:$B,TržbyVýnosyFiriem!$M$2)</f>
        <v>0</v>
      </c>
      <c r="N425" s="2">
        <f>SUMIFS(Faktúry!$G:$G,Faktúry!$F:$F,TržbyVýnosyFiriem!$A425,Faktúry!$B:$B,TržbyVýnosyFiriem!$N$2)</f>
        <v>18572.11</v>
      </c>
      <c r="O425" s="2">
        <f>SUMIFS(Faktúry!$G:$G,Faktúry!$F:$F,TržbyVýnosyFiriem!$A425,Faktúry!$B:$B,TržbyVýnosyFiriem!$O$2)</f>
        <v>0</v>
      </c>
      <c r="P425" s="2">
        <f>SUMIFS(Faktúry!$G:$G,Faktúry!$F:$F,TržbyVýnosyFiriem!$A425,Faktúry!$B:$B,TržbyVýnosyFiriem!$P$2)</f>
        <v>0</v>
      </c>
      <c r="Q425" s="2">
        <f t="shared" si="51"/>
        <v>18572.11</v>
      </c>
      <c r="R425" s="1">
        <f t="shared" si="52"/>
        <v>0.15564516264202999</v>
      </c>
      <c r="S425" s="1">
        <f t="shared" si="53"/>
        <v>0.15883780200983538</v>
      </c>
      <c r="T425" s="12">
        <f t="shared" si="54"/>
        <v>0</v>
      </c>
      <c r="U425" s="12">
        <f t="shared" si="55"/>
        <v>7.5804840019755182E-2</v>
      </c>
      <c r="V425" s="12" t="str">
        <f t="shared" si="56"/>
        <v>-</v>
      </c>
    </row>
    <row r="426" spans="1:23" x14ac:dyDescent="0.3">
      <c r="A426" s="4">
        <v>50711466</v>
      </c>
      <c r="B426" t="s">
        <v>5940</v>
      </c>
      <c r="C426" t="s">
        <v>5940</v>
      </c>
      <c r="D426" t="s">
        <v>5940</v>
      </c>
      <c r="E426">
        <v>6398</v>
      </c>
      <c r="F426">
        <v>15850</v>
      </c>
      <c r="G426">
        <v>2000</v>
      </c>
      <c r="H426">
        <v>1200</v>
      </c>
      <c r="I426">
        <v>48132</v>
      </c>
      <c r="J426" t="s">
        <v>5940</v>
      </c>
      <c r="K426" s="2">
        <f t="shared" si="49"/>
        <v>14716</v>
      </c>
      <c r="L426" s="2">
        <f t="shared" si="50"/>
        <v>6398</v>
      </c>
      <c r="M426" s="2">
        <f>SUMIFS(Faktúry!$G:$G,Faktúry!$F:$F,TržbyVýnosyFiriem!$A426,Faktúry!$B:$B,TržbyVýnosyFiriem!$M$2)</f>
        <v>0</v>
      </c>
      <c r="N426" s="2">
        <f>SUMIFS(Faktúry!$G:$G,Faktúry!$F:$F,TržbyVýnosyFiriem!$A426,Faktúry!$B:$B,TržbyVýnosyFiriem!$N$2)</f>
        <v>0</v>
      </c>
      <c r="O426" s="2">
        <f>SUMIFS(Faktúry!$G:$G,Faktúry!$F:$F,TržbyVýnosyFiriem!$A426,Faktúry!$B:$B,TržbyVýnosyFiriem!$O$2)</f>
        <v>9950</v>
      </c>
      <c r="P426" s="2">
        <f>SUMIFS(Faktúry!$G:$G,Faktúry!$F:$F,TržbyVýnosyFiriem!$A426,Faktúry!$B:$B,TržbyVýnosyFiriem!$P$2)</f>
        <v>0</v>
      </c>
      <c r="Q426" s="2">
        <f t="shared" si="51"/>
        <v>9950</v>
      </c>
      <c r="R426" s="1">
        <f t="shared" si="52"/>
        <v>0.67613481924435992</v>
      </c>
      <c r="S426" s="1">
        <f t="shared" si="53"/>
        <v>1.5551734917161613</v>
      </c>
      <c r="T426" s="12">
        <f t="shared" si="54"/>
        <v>0</v>
      </c>
      <c r="U426" s="12">
        <f t="shared" si="55"/>
        <v>0</v>
      </c>
      <c r="V426" s="12" t="str">
        <f t="shared" si="56"/>
        <v>-</v>
      </c>
    </row>
    <row r="427" spans="1:23" x14ac:dyDescent="0.3">
      <c r="A427" s="13">
        <v>50725904</v>
      </c>
      <c r="B427" t="s">
        <v>5940</v>
      </c>
      <c r="C427" t="s">
        <v>5940</v>
      </c>
      <c r="D427" t="s">
        <v>5940</v>
      </c>
      <c r="E427">
        <v>12963</v>
      </c>
      <c r="F427">
        <v>5750</v>
      </c>
      <c r="G427">
        <v>10520</v>
      </c>
      <c r="H427">
        <v>38432</v>
      </c>
      <c r="I427" s="15">
        <v>1100</v>
      </c>
      <c r="J427" t="s">
        <v>5940</v>
      </c>
      <c r="K427" s="2">
        <f t="shared" si="49"/>
        <v>13753</v>
      </c>
      <c r="L427" s="2">
        <f t="shared" si="50"/>
        <v>10520</v>
      </c>
      <c r="M427" s="2">
        <f>SUMIFS(Faktúry!$G:$G,Faktúry!$F:$F,TržbyVýnosyFiriem!$A427,Faktúry!$B:$B,TržbyVýnosyFiriem!$M$2)</f>
        <v>0</v>
      </c>
      <c r="N427" s="16">
        <f>SUMIFS(Faktúry!$G:$G,Faktúry!$F:$F,TržbyVýnosyFiriem!$A427,Faktúry!$B:$B,TržbyVýnosyFiriem!$N$2)</f>
        <v>1100</v>
      </c>
      <c r="O427" s="2">
        <f>SUMIFS(Faktúry!$G:$G,Faktúry!$F:$F,TržbyVýnosyFiriem!$A427,Faktúry!$B:$B,TržbyVýnosyFiriem!$O$2)</f>
        <v>0</v>
      </c>
      <c r="P427" s="2">
        <f>SUMIFS(Faktúry!$G:$G,Faktúry!$F:$F,TržbyVýnosyFiriem!$A427,Faktúry!$B:$B,TržbyVýnosyFiriem!$P$2)</f>
        <v>0</v>
      </c>
      <c r="Q427" s="2">
        <f t="shared" si="51"/>
        <v>1100</v>
      </c>
      <c r="R427" s="1">
        <f t="shared" si="52"/>
        <v>7.9982549261979202E-2</v>
      </c>
      <c r="S427" s="1">
        <f t="shared" si="53"/>
        <v>0.10456273764258556</v>
      </c>
      <c r="T427" s="12">
        <f t="shared" si="54"/>
        <v>0</v>
      </c>
      <c r="U427" s="12">
        <f t="shared" si="55"/>
        <v>1</v>
      </c>
      <c r="V427" s="12" t="str">
        <f t="shared" si="56"/>
        <v>-</v>
      </c>
      <c r="W427" t="s">
        <v>5964</v>
      </c>
    </row>
    <row r="428" spans="1:23" x14ac:dyDescent="0.3">
      <c r="A428" s="4">
        <v>50731971</v>
      </c>
      <c r="B428" t="s">
        <v>5940</v>
      </c>
      <c r="C428" t="s">
        <v>5940</v>
      </c>
      <c r="D428" t="s">
        <v>5940</v>
      </c>
      <c r="E428">
        <v>30907</v>
      </c>
      <c r="F428">
        <v>47930</v>
      </c>
      <c r="G428">
        <v>12650</v>
      </c>
      <c r="H428">
        <v>28712</v>
      </c>
      <c r="I428">
        <v>45062</v>
      </c>
      <c r="J428" t="s">
        <v>5940</v>
      </c>
      <c r="K428" s="2">
        <f t="shared" si="49"/>
        <v>33052.199999999997</v>
      </c>
      <c r="L428" s="2">
        <f t="shared" si="50"/>
        <v>30907</v>
      </c>
      <c r="M428" s="2">
        <f>SUMIFS(Faktúry!$G:$G,Faktúry!$F:$F,TržbyVýnosyFiriem!$A428,Faktúry!$B:$B,TržbyVýnosyFiriem!$M$2)</f>
        <v>0</v>
      </c>
      <c r="N428" s="2">
        <f>SUMIFS(Faktúry!$G:$G,Faktúry!$F:$F,TržbyVýnosyFiriem!$A428,Faktúry!$B:$B,TržbyVýnosyFiriem!$N$2)</f>
        <v>0</v>
      </c>
      <c r="O428" s="2">
        <f>SUMIFS(Faktúry!$G:$G,Faktúry!$F:$F,TržbyVýnosyFiriem!$A428,Faktúry!$B:$B,TržbyVýnosyFiriem!$O$2)</f>
        <v>1000</v>
      </c>
      <c r="P428" s="2">
        <f>SUMIFS(Faktúry!$G:$G,Faktúry!$F:$F,TržbyVýnosyFiriem!$A428,Faktúry!$B:$B,TržbyVýnosyFiriem!$P$2)</f>
        <v>0</v>
      </c>
      <c r="Q428" s="2">
        <f t="shared" si="51"/>
        <v>1000</v>
      </c>
      <c r="R428" s="1">
        <f t="shared" si="52"/>
        <v>3.0255172121674202E-2</v>
      </c>
      <c r="S428" s="1">
        <f t="shared" si="53"/>
        <v>3.2355129905846575E-2</v>
      </c>
      <c r="T428" s="12">
        <f t="shared" si="54"/>
        <v>0</v>
      </c>
      <c r="U428" s="12">
        <f t="shared" si="55"/>
        <v>0</v>
      </c>
      <c r="V428" s="12" t="str">
        <f t="shared" si="56"/>
        <v>-</v>
      </c>
    </row>
    <row r="429" spans="1:23" x14ac:dyDescent="0.3">
      <c r="A429" s="4">
        <v>50762826</v>
      </c>
      <c r="B429" t="s">
        <v>5940</v>
      </c>
      <c r="C429" t="s">
        <v>5940</v>
      </c>
      <c r="D429" t="s">
        <v>5940</v>
      </c>
      <c r="E429">
        <v>279991</v>
      </c>
      <c r="F429">
        <v>279235</v>
      </c>
      <c r="G429">
        <v>301761</v>
      </c>
      <c r="H429">
        <v>531435</v>
      </c>
      <c r="I429">
        <v>462771</v>
      </c>
      <c r="J429" t="s">
        <v>5940</v>
      </c>
      <c r="K429" s="2">
        <f t="shared" si="49"/>
        <v>371038.6</v>
      </c>
      <c r="L429" s="2">
        <f t="shared" si="50"/>
        <v>301761</v>
      </c>
      <c r="M429" s="2">
        <f>SUMIFS(Faktúry!$G:$G,Faktúry!$F:$F,TržbyVýnosyFiriem!$A429,Faktúry!$B:$B,TržbyVýnosyFiriem!$M$2)</f>
        <v>1454.4</v>
      </c>
      <c r="N429" s="2">
        <f>SUMIFS(Faktúry!$G:$G,Faktúry!$F:$F,TržbyVýnosyFiriem!$A429,Faktúry!$B:$B,TržbyVýnosyFiriem!$N$2)</f>
        <v>0</v>
      </c>
      <c r="O429" s="2">
        <f>SUMIFS(Faktúry!$G:$G,Faktúry!$F:$F,TržbyVýnosyFiriem!$A429,Faktúry!$B:$B,TržbyVýnosyFiriem!$O$2)</f>
        <v>0</v>
      </c>
      <c r="P429" s="2">
        <f>SUMIFS(Faktúry!$G:$G,Faktúry!$F:$F,TržbyVýnosyFiriem!$A429,Faktúry!$B:$B,TržbyVýnosyFiriem!$P$2)</f>
        <v>0</v>
      </c>
      <c r="Q429" s="2">
        <f t="shared" si="51"/>
        <v>1454.4</v>
      </c>
      <c r="R429" s="1">
        <f t="shared" si="52"/>
        <v>3.9198078043632123E-3</v>
      </c>
      <c r="S429" s="1">
        <f t="shared" si="53"/>
        <v>4.8197083122073431E-3</v>
      </c>
      <c r="T429" s="12">
        <f t="shared" si="54"/>
        <v>2.7367410878094216E-3</v>
      </c>
      <c r="U429" s="12">
        <f t="shared" si="55"/>
        <v>0</v>
      </c>
      <c r="V429" s="12" t="str">
        <f t="shared" si="56"/>
        <v>-</v>
      </c>
    </row>
    <row r="430" spans="1:23" x14ac:dyDescent="0.3">
      <c r="A430" s="13">
        <v>50852515</v>
      </c>
      <c r="B430" t="s">
        <v>5940</v>
      </c>
      <c r="C430" t="s">
        <v>5940</v>
      </c>
      <c r="D430" t="s">
        <v>5940</v>
      </c>
      <c r="E430">
        <v>19375</v>
      </c>
      <c r="F430">
        <v>27685</v>
      </c>
      <c r="G430">
        <v>35932</v>
      </c>
      <c r="H430" s="15">
        <v>28590</v>
      </c>
      <c r="I430">
        <v>33559</v>
      </c>
      <c r="J430" t="s">
        <v>5940</v>
      </c>
      <c r="K430" s="2">
        <f t="shared" si="49"/>
        <v>29028.2</v>
      </c>
      <c r="L430" s="2">
        <f t="shared" si="50"/>
        <v>28590</v>
      </c>
      <c r="M430" s="16">
        <f>SUMIFS(Faktúry!$G:$G,Faktúry!$F:$F,TržbyVýnosyFiriem!$A430,Faktúry!$B:$B,TržbyVýnosyFiriem!$M$2)</f>
        <v>12050</v>
      </c>
      <c r="N430" s="2">
        <f>SUMIFS(Faktúry!$G:$G,Faktúry!$F:$F,TržbyVýnosyFiriem!$A430,Faktúry!$B:$B,TržbyVýnosyFiriem!$N$2)</f>
        <v>1710</v>
      </c>
      <c r="O430" s="2">
        <f>SUMIFS(Faktúry!$G:$G,Faktúry!$F:$F,TržbyVýnosyFiriem!$A430,Faktúry!$B:$B,TržbyVýnosyFiriem!$O$2)</f>
        <v>11830</v>
      </c>
      <c r="P430" s="2">
        <f>SUMIFS(Faktúry!$G:$G,Faktúry!$F:$F,TržbyVýnosyFiriem!$A430,Faktúry!$B:$B,TržbyVýnosyFiriem!$P$2)</f>
        <v>22860</v>
      </c>
      <c r="Q430" s="2">
        <f t="shared" si="51"/>
        <v>48450</v>
      </c>
      <c r="R430" s="1">
        <f t="shared" si="52"/>
        <v>1.6690666317580836</v>
      </c>
      <c r="S430" s="1">
        <f t="shared" si="53"/>
        <v>1.6946484784889821</v>
      </c>
      <c r="T430" s="18">
        <f t="shared" si="54"/>
        <v>0.42147604057362714</v>
      </c>
      <c r="U430" s="12">
        <f t="shared" si="55"/>
        <v>5.0955034416996933E-2</v>
      </c>
      <c r="V430" s="12" t="str">
        <f t="shared" si="56"/>
        <v>-</v>
      </c>
      <c r="W430" t="s">
        <v>5986</v>
      </c>
    </row>
    <row r="431" spans="1:23" x14ac:dyDescent="0.3">
      <c r="A431" s="4">
        <v>50856197</v>
      </c>
      <c r="B431" t="s">
        <v>5940</v>
      </c>
      <c r="C431" t="s">
        <v>5940</v>
      </c>
      <c r="D431" t="s">
        <v>5940</v>
      </c>
      <c r="E431">
        <v>3980</v>
      </c>
      <c r="F431">
        <v>26680</v>
      </c>
      <c r="J431" t="s">
        <v>5940</v>
      </c>
      <c r="K431" s="2">
        <f t="shared" si="49"/>
        <v>15330</v>
      </c>
      <c r="L431" s="2">
        <f t="shared" si="50"/>
        <v>15330</v>
      </c>
      <c r="M431" s="2">
        <f>SUMIFS(Faktúry!$G:$G,Faktúry!$F:$F,TržbyVýnosyFiriem!$A431,Faktúry!$B:$B,TržbyVýnosyFiriem!$M$2)</f>
        <v>10240</v>
      </c>
      <c r="N431" s="2">
        <f>SUMIFS(Faktúry!$G:$G,Faktúry!$F:$F,TržbyVýnosyFiriem!$A431,Faktúry!$B:$B,TržbyVýnosyFiriem!$N$2)</f>
        <v>0</v>
      </c>
      <c r="O431" s="2">
        <f>SUMIFS(Faktúry!$G:$G,Faktúry!$F:$F,TržbyVýnosyFiriem!$A431,Faktúry!$B:$B,TržbyVýnosyFiriem!$O$2)</f>
        <v>0</v>
      </c>
      <c r="P431" s="2">
        <f>SUMIFS(Faktúry!$G:$G,Faktúry!$F:$F,TržbyVýnosyFiriem!$A431,Faktúry!$B:$B,TržbyVýnosyFiriem!$P$2)</f>
        <v>0</v>
      </c>
      <c r="Q431" s="2">
        <f t="shared" si="51"/>
        <v>10240</v>
      </c>
      <c r="R431" s="1">
        <f t="shared" si="52"/>
        <v>0.66797129810828437</v>
      </c>
      <c r="S431" s="1">
        <f t="shared" si="53"/>
        <v>0.66797129810828437</v>
      </c>
      <c r="T431" s="12" t="str">
        <f t="shared" si="54"/>
        <v>-</v>
      </c>
      <c r="U431" s="12" t="str">
        <f t="shared" si="55"/>
        <v>-</v>
      </c>
      <c r="V431" s="12" t="str">
        <f t="shared" si="56"/>
        <v>-</v>
      </c>
    </row>
    <row r="432" spans="1:23" x14ac:dyDescent="0.3">
      <c r="A432" s="4">
        <v>50988662</v>
      </c>
      <c r="B432" t="s">
        <v>5940</v>
      </c>
      <c r="C432" t="s">
        <v>5940</v>
      </c>
      <c r="D432" t="s">
        <v>5940</v>
      </c>
      <c r="E432">
        <v>356826</v>
      </c>
      <c r="F432">
        <v>882078</v>
      </c>
      <c r="G432">
        <v>870159</v>
      </c>
      <c r="H432">
        <v>165277</v>
      </c>
      <c r="I432">
        <v>1132148</v>
      </c>
      <c r="J432" t="s">
        <v>5940</v>
      </c>
      <c r="K432" s="2">
        <f t="shared" si="49"/>
        <v>681297.6</v>
      </c>
      <c r="L432" s="2">
        <f t="shared" si="50"/>
        <v>870159</v>
      </c>
      <c r="M432" s="2">
        <f>SUMIFS(Faktúry!$G:$G,Faktúry!$F:$F,TržbyVýnosyFiriem!$A432,Faktúry!$B:$B,TržbyVýnosyFiriem!$M$2)</f>
        <v>0</v>
      </c>
      <c r="N432" s="2">
        <f>SUMIFS(Faktúry!$G:$G,Faktúry!$F:$F,TržbyVýnosyFiriem!$A432,Faktúry!$B:$B,TržbyVýnosyFiriem!$N$2)</f>
        <v>161921.95000000001</v>
      </c>
      <c r="O432" s="2">
        <f>SUMIFS(Faktúry!$G:$G,Faktúry!$F:$F,TržbyVýnosyFiriem!$A432,Faktúry!$B:$B,TržbyVýnosyFiriem!$O$2)</f>
        <v>0</v>
      </c>
      <c r="P432" s="2">
        <f>SUMIFS(Faktúry!$G:$G,Faktúry!$F:$F,TržbyVýnosyFiriem!$A432,Faktúry!$B:$B,TržbyVýnosyFiriem!$P$2)</f>
        <v>0</v>
      </c>
      <c r="Q432" s="2">
        <f t="shared" si="51"/>
        <v>161921.95000000001</v>
      </c>
      <c r="R432" s="1">
        <f t="shared" si="52"/>
        <v>0.23766699016699899</v>
      </c>
      <c r="S432" s="1">
        <f t="shared" si="53"/>
        <v>0.18608317560353912</v>
      </c>
      <c r="T432" s="12">
        <f t="shared" si="54"/>
        <v>0</v>
      </c>
      <c r="U432" s="12">
        <f t="shared" si="55"/>
        <v>0.14302189289739506</v>
      </c>
      <c r="V432" s="12" t="str">
        <f t="shared" si="56"/>
        <v>-</v>
      </c>
    </row>
    <row r="433" spans="1:23" x14ac:dyDescent="0.3">
      <c r="A433" s="13">
        <v>51057999</v>
      </c>
      <c r="B433" t="s">
        <v>5940</v>
      </c>
      <c r="C433" t="s">
        <v>5940</v>
      </c>
      <c r="D433" t="s">
        <v>5940</v>
      </c>
      <c r="E433">
        <v>5966</v>
      </c>
      <c r="F433">
        <v>33537</v>
      </c>
      <c r="G433">
        <v>6666</v>
      </c>
      <c r="J433" t="s">
        <v>5940</v>
      </c>
      <c r="K433" s="16">
        <f t="shared" si="49"/>
        <v>15389.666666666666</v>
      </c>
      <c r="L433" s="16">
        <f t="shared" si="50"/>
        <v>6666</v>
      </c>
      <c r="M433" s="2">
        <f>SUMIFS(Faktúry!$G:$G,Faktúry!$F:$F,TržbyVýnosyFiriem!$A433,Faktúry!$B:$B,TržbyVýnosyFiriem!$M$2)</f>
        <v>0</v>
      </c>
      <c r="N433" s="2">
        <f>SUMIFS(Faktúry!$G:$G,Faktúry!$F:$F,TržbyVýnosyFiriem!$A433,Faktúry!$B:$B,TržbyVýnosyFiriem!$N$2)</f>
        <v>0</v>
      </c>
      <c r="O433" s="16">
        <f>SUMIFS(Faktúry!$G:$G,Faktúry!$F:$F,TržbyVýnosyFiriem!$A433,Faktúry!$B:$B,TržbyVýnosyFiriem!$O$2)</f>
        <v>76225.22</v>
      </c>
      <c r="P433" s="16">
        <f>SUMIFS(Faktúry!$G:$G,Faktúry!$F:$F,TržbyVýnosyFiriem!$A433,Faktúry!$B:$B,TržbyVýnosyFiriem!$P$2)</f>
        <v>45994.1</v>
      </c>
      <c r="Q433" s="2">
        <f t="shared" si="51"/>
        <v>122219.32</v>
      </c>
      <c r="R433" s="19">
        <f t="shared" si="52"/>
        <v>7.9416482921440803</v>
      </c>
      <c r="S433" s="1">
        <f t="shared" si="53"/>
        <v>18.334731473147315</v>
      </c>
      <c r="T433" s="12" t="str">
        <f t="shared" si="54"/>
        <v>-</v>
      </c>
      <c r="U433" s="12" t="str">
        <f t="shared" si="55"/>
        <v>-</v>
      </c>
      <c r="V433" s="12" t="str">
        <f t="shared" si="56"/>
        <v>-</v>
      </c>
      <c r="W433" t="s">
        <v>6010</v>
      </c>
    </row>
    <row r="434" spans="1:23" x14ac:dyDescent="0.3">
      <c r="A434" s="4">
        <v>51058561</v>
      </c>
      <c r="B434" t="s">
        <v>5940</v>
      </c>
      <c r="C434" t="s">
        <v>5940</v>
      </c>
      <c r="D434" t="s">
        <v>5940</v>
      </c>
      <c r="E434">
        <v>4829</v>
      </c>
      <c r="F434">
        <v>33977</v>
      </c>
      <c r="G434">
        <v>31919</v>
      </c>
      <c r="H434">
        <v>74249</v>
      </c>
      <c r="I434">
        <v>143978</v>
      </c>
      <c r="J434" t="s">
        <v>5940</v>
      </c>
      <c r="K434" s="2">
        <f t="shared" si="49"/>
        <v>57790.400000000001</v>
      </c>
      <c r="L434" s="2">
        <f t="shared" si="50"/>
        <v>33977</v>
      </c>
      <c r="M434" s="2">
        <f>SUMIFS(Faktúry!$G:$G,Faktúry!$F:$F,TržbyVýnosyFiriem!$A434,Faktúry!$B:$B,TržbyVýnosyFiriem!$M$2)</f>
        <v>10995.6</v>
      </c>
      <c r="N434" s="2">
        <f>SUMIFS(Faktúry!$G:$G,Faktúry!$F:$F,TržbyVýnosyFiriem!$A434,Faktúry!$B:$B,TržbyVýnosyFiriem!$N$2)</f>
        <v>0</v>
      </c>
      <c r="O434" s="2">
        <f>SUMIFS(Faktúry!$G:$G,Faktúry!$F:$F,TržbyVýnosyFiriem!$A434,Faktúry!$B:$B,TržbyVýnosyFiriem!$O$2)</f>
        <v>0</v>
      </c>
      <c r="P434" s="2">
        <f>SUMIFS(Faktúry!$G:$G,Faktúry!$F:$F,TržbyVýnosyFiriem!$A434,Faktúry!$B:$B,TržbyVýnosyFiriem!$P$2)</f>
        <v>0</v>
      </c>
      <c r="Q434" s="2">
        <f t="shared" si="51"/>
        <v>10995.6</v>
      </c>
      <c r="R434" s="1">
        <f t="shared" si="52"/>
        <v>0.19026689553974363</v>
      </c>
      <c r="S434" s="1">
        <f t="shared" si="53"/>
        <v>0.32361891868028375</v>
      </c>
      <c r="T434" s="12">
        <f t="shared" si="54"/>
        <v>0.14809088337890072</v>
      </c>
      <c r="U434" s="12">
        <f t="shared" si="55"/>
        <v>0</v>
      </c>
      <c r="V434" s="12" t="str">
        <f t="shared" si="56"/>
        <v>-</v>
      </c>
    </row>
    <row r="435" spans="1:23" x14ac:dyDescent="0.3">
      <c r="A435" s="4">
        <v>51084520</v>
      </c>
      <c r="B435" t="s">
        <v>5940</v>
      </c>
      <c r="C435" t="s">
        <v>5940</v>
      </c>
      <c r="D435" t="s">
        <v>5940</v>
      </c>
      <c r="E435">
        <v>3291807</v>
      </c>
      <c r="F435">
        <v>4329734</v>
      </c>
      <c r="G435">
        <v>8367236</v>
      </c>
      <c r="H435">
        <v>50551943</v>
      </c>
      <c r="I435">
        <v>41085896</v>
      </c>
      <c r="J435" t="s">
        <v>5940</v>
      </c>
      <c r="K435" s="2">
        <f t="shared" si="49"/>
        <v>21525323.199999999</v>
      </c>
      <c r="L435" s="2">
        <f t="shared" si="50"/>
        <v>8367236</v>
      </c>
      <c r="M435" s="2">
        <f>SUMIFS(Faktúry!$G:$G,Faktúry!$F:$F,TržbyVýnosyFiriem!$A435,Faktúry!$B:$B,TržbyVýnosyFiriem!$M$2)</f>
        <v>0</v>
      </c>
      <c r="N435" s="2">
        <f>SUMIFS(Faktúry!$G:$G,Faktúry!$F:$F,TržbyVýnosyFiriem!$A435,Faktúry!$B:$B,TržbyVýnosyFiriem!$N$2)</f>
        <v>4091.7400000000002</v>
      </c>
      <c r="O435" s="2">
        <f>SUMIFS(Faktúry!$G:$G,Faktúry!$F:$F,TržbyVýnosyFiriem!$A435,Faktúry!$B:$B,TržbyVýnosyFiriem!$O$2)</f>
        <v>27278.400000000001</v>
      </c>
      <c r="P435" s="2">
        <f>SUMIFS(Faktúry!$G:$G,Faktúry!$F:$F,TržbyVýnosyFiriem!$A435,Faktúry!$B:$B,TržbyVýnosyFiriem!$P$2)</f>
        <v>0</v>
      </c>
      <c r="Q435" s="2">
        <f t="shared" si="51"/>
        <v>31370.140000000003</v>
      </c>
      <c r="R435" s="1">
        <f t="shared" si="52"/>
        <v>1.4573597668442908E-3</v>
      </c>
      <c r="S435" s="1">
        <f t="shared" si="53"/>
        <v>3.7491640011110003E-3</v>
      </c>
      <c r="T435" s="12">
        <f t="shared" si="54"/>
        <v>0</v>
      </c>
      <c r="U435" s="12">
        <f t="shared" si="55"/>
        <v>9.9589893329818103E-5</v>
      </c>
      <c r="V435" s="12" t="str">
        <f t="shared" si="56"/>
        <v>-</v>
      </c>
    </row>
    <row r="436" spans="1:23" x14ac:dyDescent="0.3">
      <c r="A436" s="4">
        <v>51085097</v>
      </c>
      <c r="B436" t="s">
        <v>5940</v>
      </c>
      <c r="C436" t="s">
        <v>5940</v>
      </c>
      <c r="D436" t="s">
        <v>5940</v>
      </c>
      <c r="E436">
        <v>261659</v>
      </c>
      <c r="F436">
        <v>327290</v>
      </c>
      <c r="G436">
        <v>2854199</v>
      </c>
      <c r="H436">
        <v>4149704</v>
      </c>
      <c r="I436">
        <v>9622187</v>
      </c>
      <c r="J436" t="s">
        <v>5940</v>
      </c>
      <c r="K436" s="2">
        <f t="shared" si="49"/>
        <v>3443007.8</v>
      </c>
      <c r="L436" s="2">
        <f t="shared" si="50"/>
        <v>2854199</v>
      </c>
      <c r="M436" s="2">
        <f>SUMIFS(Faktúry!$G:$G,Faktúry!$F:$F,TržbyVýnosyFiriem!$A436,Faktúry!$B:$B,TržbyVýnosyFiriem!$M$2)</f>
        <v>0</v>
      </c>
      <c r="N436" s="2">
        <f>SUMIFS(Faktúry!$G:$G,Faktúry!$F:$F,TržbyVýnosyFiriem!$A436,Faktúry!$B:$B,TržbyVýnosyFiriem!$N$2)</f>
        <v>529670.35</v>
      </c>
      <c r="O436" s="2">
        <f>SUMIFS(Faktúry!$G:$G,Faktúry!$F:$F,TržbyVýnosyFiriem!$A436,Faktúry!$B:$B,TržbyVýnosyFiriem!$O$2)</f>
        <v>0</v>
      </c>
      <c r="P436" s="2">
        <f>SUMIFS(Faktúry!$G:$G,Faktúry!$F:$F,TržbyVýnosyFiriem!$A436,Faktúry!$B:$B,TržbyVýnosyFiriem!$P$2)</f>
        <v>0</v>
      </c>
      <c r="Q436" s="2">
        <f t="shared" si="51"/>
        <v>529670.35</v>
      </c>
      <c r="R436" s="1">
        <f t="shared" si="52"/>
        <v>0.15383942783980914</v>
      </c>
      <c r="S436" s="1">
        <f t="shared" si="53"/>
        <v>0.1855758305570144</v>
      </c>
      <c r="T436" s="12">
        <f t="shared" si="54"/>
        <v>0</v>
      </c>
      <c r="U436" s="12">
        <f t="shared" si="55"/>
        <v>5.504677367006066E-2</v>
      </c>
      <c r="V436" s="12" t="str">
        <f t="shared" si="56"/>
        <v>-</v>
      </c>
    </row>
    <row r="437" spans="1:23" x14ac:dyDescent="0.3">
      <c r="A437" s="4">
        <v>51108178</v>
      </c>
      <c r="B437" t="s">
        <v>5940</v>
      </c>
      <c r="C437" t="s">
        <v>5940</v>
      </c>
      <c r="D437" t="s">
        <v>5940</v>
      </c>
      <c r="E437">
        <v>286617</v>
      </c>
      <c r="F437">
        <v>77334</v>
      </c>
      <c r="G437">
        <v>122287</v>
      </c>
      <c r="H437">
        <v>150893</v>
      </c>
      <c r="I437">
        <v>153082</v>
      </c>
      <c r="J437" t="s">
        <v>5940</v>
      </c>
      <c r="K437" s="2">
        <f t="shared" si="49"/>
        <v>158042.6</v>
      </c>
      <c r="L437" s="2">
        <f t="shared" si="50"/>
        <v>150893</v>
      </c>
      <c r="M437" s="2">
        <f>SUMIFS(Faktúry!$G:$G,Faktúry!$F:$F,TržbyVýnosyFiriem!$A437,Faktúry!$B:$B,TržbyVýnosyFiriem!$M$2)</f>
        <v>127.2</v>
      </c>
      <c r="N437" s="2">
        <f>SUMIFS(Faktúry!$G:$G,Faktúry!$F:$F,TržbyVýnosyFiriem!$A437,Faktúry!$B:$B,TržbyVýnosyFiriem!$N$2)</f>
        <v>132</v>
      </c>
      <c r="O437" s="2">
        <f>SUMIFS(Faktúry!$G:$G,Faktúry!$F:$F,TržbyVýnosyFiriem!$A437,Faktúry!$B:$B,TržbyVýnosyFiriem!$O$2)</f>
        <v>144</v>
      </c>
      <c r="P437" s="2">
        <f>SUMIFS(Faktúry!$G:$G,Faktúry!$F:$F,TržbyVýnosyFiriem!$A437,Faktúry!$B:$B,TržbyVýnosyFiriem!$P$2)</f>
        <v>0</v>
      </c>
      <c r="Q437" s="2">
        <f t="shared" si="51"/>
        <v>403.2</v>
      </c>
      <c r="R437" s="1">
        <f t="shared" si="52"/>
        <v>2.5512108760549369E-3</v>
      </c>
      <c r="S437" s="1">
        <f t="shared" si="53"/>
        <v>2.6720921447648334E-3</v>
      </c>
      <c r="T437" s="12">
        <f t="shared" si="54"/>
        <v>8.4298145043176288E-4</v>
      </c>
      <c r="U437" s="12">
        <f t="shared" si="55"/>
        <v>8.62282959459636E-4</v>
      </c>
      <c r="V437" s="12" t="str">
        <f t="shared" si="56"/>
        <v>-</v>
      </c>
    </row>
    <row r="438" spans="1:23" x14ac:dyDescent="0.3">
      <c r="A438" s="4">
        <v>51119838</v>
      </c>
      <c r="B438" t="s">
        <v>5940</v>
      </c>
      <c r="C438" t="s">
        <v>5940</v>
      </c>
      <c r="D438" t="s">
        <v>5940</v>
      </c>
      <c r="E438">
        <v>100</v>
      </c>
      <c r="G438">
        <v>100417</v>
      </c>
      <c r="H438">
        <v>980641</v>
      </c>
      <c r="I438">
        <v>3237879</v>
      </c>
      <c r="J438" t="s">
        <v>5940</v>
      </c>
      <c r="K438" s="2">
        <f t="shared" si="49"/>
        <v>1079759.25</v>
      </c>
      <c r="L438" s="2">
        <f t="shared" si="50"/>
        <v>540529</v>
      </c>
      <c r="M438" s="2">
        <f>SUMIFS(Faktúry!$G:$G,Faktúry!$F:$F,TržbyVýnosyFiriem!$A438,Faktúry!$B:$B,TržbyVýnosyFiriem!$M$2)</f>
        <v>322.56</v>
      </c>
      <c r="N438" s="2">
        <f>SUMIFS(Faktúry!$G:$G,Faktúry!$F:$F,TržbyVýnosyFiriem!$A438,Faktúry!$B:$B,TržbyVýnosyFiriem!$N$2)</f>
        <v>2476.06</v>
      </c>
      <c r="O438" s="2">
        <f>SUMIFS(Faktúry!$G:$G,Faktúry!$F:$F,TržbyVýnosyFiriem!$A438,Faktúry!$B:$B,TržbyVýnosyFiriem!$O$2)</f>
        <v>2514.0100000000002</v>
      </c>
      <c r="P438" s="2">
        <f>SUMIFS(Faktúry!$G:$G,Faktúry!$F:$F,TržbyVýnosyFiriem!$A438,Faktúry!$B:$B,TržbyVýnosyFiriem!$P$2)</f>
        <v>0</v>
      </c>
      <c r="Q438" s="2">
        <f t="shared" si="51"/>
        <v>5312.63</v>
      </c>
      <c r="R438" s="1">
        <f t="shared" si="52"/>
        <v>4.9201986461333861E-3</v>
      </c>
      <c r="S438" s="1">
        <f t="shared" si="53"/>
        <v>9.8285753400835108E-3</v>
      </c>
      <c r="T438" s="12">
        <f t="shared" si="54"/>
        <v>3.2892771156824976E-4</v>
      </c>
      <c r="U438" s="12">
        <f t="shared" si="55"/>
        <v>7.6471665556371933E-4</v>
      </c>
      <c r="V438" s="12" t="str">
        <f t="shared" si="56"/>
        <v>-</v>
      </c>
    </row>
    <row r="439" spans="1:23" x14ac:dyDescent="0.3">
      <c r="A439" s="4">
        <v>51171848</v>
      </c>
      <c r="B439" t="s">
        <v>5940</v>
      </c>
      <c r="C439" t="s">
        <v>5940</v>
      </c>
      <c r="D439" t="s">
        <v>5940</v>
      </c>
      <c r="E439">
        <v>150855</v>
      </c>
      <c r="F439">
        <v>220527</v>
      </c>
      <c r="G439">
        <v>136690</v>
      </c>
      <c r="H439">
        <v>92918</v>
      </c>
      <c r="I439">
        <v>98130</v>
      </c>
      <c r="J439" t="s">
        <v>5940</v>
      </c>
      <c r="K439" s="2">
        <f t="shared" si="49"/>
        <v>139824</v>
      </c>
      <c r="L439" s="2">
        <f t="shared" si="50"/>
        <v>136690</v>
      </c>
      <c r="M439" s="2">
        <f>SUMIFS(Faktúry!$G:$G,Faktúry!$F:$F,TržbyVýnosyFiriem!$A439,Faktúry!$B:$B,TržbyVýnosyFiriem!$M$2)</f>
        <v>0</v>
      </c>
      <c r="N439" s="2">
        <f>SUMIFS(Faktúry!$G:$G,Faktúry!$F:$F,TržbyVýnosyFiriem!$A439,Faktúry!$B:$B,TržbyVýnosyFiriem!$N$2)</f>
        <v>504</v>
      </c>
      <c r="O439" s="2">
        <f>SUMIFS(Faktúry!$G:$G,Faktúry!$F:$F,TržbyVýnosyFiriem!$A439,Faktúry!$B:$B,TržbyVýnosyFiriem!$O$2)</f>
        <v>0</v>
      </c>
      <c r="P439" s="2">
        <f>SUMIFS(Faktúry!$G:$G,Faktúry!$F:$F,TržbyVýnosyFiriem!$A439,Faktúry!$B:$B,TržbyVýnosyFiriem!$P$2)</f>
        <v>0</v>
      </c>
      <c r="Q439" s="2">
        <f t="shared" si="51"/>
        <v>504</v>
      </c>
      <c r="R439" s="1">
        <f t="shared" si="52"/>
        <v>3.6045314109165809E-3</v>
      </c>
      <c r="S439" s="1">
        <f t="shared" si="53"/>
        <v>3.6871753603043384E-3</v>
      </c>
      <c r="T439" s="12">
        <f t="shared" si="54"/>
        <v>0</v>
      </c>
      <c r="U439" s="12">
        <f t="shared" si="55"/>
        <v>5.1360440232344848E-3</v>
      </c>
      <c r="V439" s="12" t="str">
        <f t="shared" si="56"/>
        <v>-</v>
      </c>
    </row>
    <row r="440" spans="1:23" x14ac:dyDescent="0.3">
      <c r="A440" s="13">
        <v>51178435</v>
      </c>
      <c r="B440" t="s">
        <v>5940</v>
      </c>
      <c r="C440" t="s">
        <v>5940</v>
      </c>
      <c r="D440" t="s">
        <v>5940</v>
      </c>
      <c r="E440">
        <v>5900</v>
      </c>
      <c r="F440">
        <v>10400</v>
      </c>
      <c r="G440">
        <v>33600</v>
      </c>
      <c r="H440" s="15">
        <v>84200</v>
      </c>
      <c r="I440" s="25">
        <v>4833</v>
      </c>
      <c r="J440" t="s">
        <v>5940</v>
      </c>
      <c r="K440" s="2">
        <f t="shared" si="49"/>
        <v>27786.6</v>
      </c>
      <c r="L440" s="2">
        <f t="shared" si="50"/>
        <v>10400</v>
      </c>
      <c r="M440" s="16">
        <f>SUMIFS(Faktúry!$G:$G,Faktúry!$F:$F,TržbyVýnosyFiriem!$A440,Faktúry!$B:$B,TržbyVýnosyFiriem!$M$2)</f>
        <v>63000</v>
      </c>
      <c r="N440" s="24">
        <f>SUMIFS(Faktúry!$G:$G,Faktúry!$F:$F,TržbyVýnosyFiriem!$A440,Faktúry!$B:$B,TržbyVýnosyFiriem!$N$2)</f>
        <v>8200</v>
      </c>
      <c r="O440" s="2">
        <f>SUMIFS(Faktúry!$G:$G,Faktúry!$F:$F,TržbyVýnosyFiriem!$A440,Faktúry!$B:$B,TržbyVýnosyFiriem!$O$2)</f>
        <v>4600</v>
      </c>
      <c r="P440" s="2">
        <f>SUMIFS(Faktúry!$G:$G,Faktúry!$F:$F,TržbyVýnosyFiriem!$A440,Faktúry!$B:$B,TržbyVýnosyFiriem!$P$2)</f>
        <v>0</v>
      </c>
      <c r="Q440" s="2">
        <f t="shared" si="51"/>
        <v>75800</v>
      </c>
      <c r="R440" s="1">
        <f t="shared" si="52"/>
        <v>2.7279336082860084</v>
      </c>
      <c r="S440" s="1">
        <f t="shared" si="53"/>
        <v>7.2884615384615383</v>
      </c>
      <c r="T440" s="12">
        <f t="shared" si="54"/>
        <v>0.74821852731591454</v>
      </c>
      <c r="U440" s="26">
        <f t="shared" si="55"/>
        <v>1.6966687357748811</v>
      </c>
      <c r="V440" s="12" t="str">
        <f t="shared" si="56"/>
        <v>-</v>
      </c>
      <c r="W440" t="s">
        <v>5957</v>
      </c>
    </row>
    <row r="441" spans="1:23" x14ac:dyDescent="0.3">
      <c r="A441" s="4">
        <v>51271401</v>
      </c>
      <c r="B441" t="s">
        <v>5940</v>
      </c>
      <c r="C441" t="s">
        <v>5940</v>
      </c>
      <c r="D441" t="s">
        <v>5940</v>
      </c>
      <c r="E441">
        <v>291407</v>
      </c>
      <c r="F441">
        <v>18054</v>
      </c>
      <c r="G441">
        <v>79262</v>
      </c>
      <c r="H441">
        <v>193903</v>
      </c>
      <c r="I441">
        <v>355764</v>
      </c>
      <c r="J441" t="s">
        <v>5940</v>
      </c>
      <c r="K441" s="2">
        <f t="shared" si="49"/>
        <v>187678</v>
      </c>
      <c r="L441" s="2">
        <f t="shared" si="50"/>
        <v>193903</v>
      </c>
      <c r="M441" s="2">
        <f>SUMIFS(Faktúry!$G:$G,Faktúry!$F:$F,TržbyVýnosyFiriem!$A441,Faktúry!$B:$B,TržbyVýnosyFiriem!$M$2)</f>
        <v>0</v>
      </c>
      <c r="N441" s="2">
        <f>SUMIFS(Faktúry!$G:$G,Faktúry!$F:$F,TržbyVýnosyFiriem!$A441,Faktúry!$B:$B,TržbyVýnosyFiriem!$N$2)</f>
        <v>2950</v>
      </c>
      <c r="O441" s="2">
        <f>SUMIFS(Faktúry!$G:$G,Faktúry!$F:$F,TržbyVýnosyFiriem!$A441,Faktúry!$B:$B,TržbyVýnosyFiriem!$O$2)</f>
        <v>0</v>
      </c>
      <c r="P441" s="2">
        <f>SUMIFS(Faktúry!$G:$G,Faktúry!$F:$F,TržbyVýnosyFiriem!$A441,Faktúry!$B:$B,TržbyVýnosyFiriem!$P$2)</f>
        <v>0</v>
      </c>
      <c r="Q441" s="2">
        <f t="shared" si="51"/>
        <v>2950</v>
      </c>
      <c r="R441" s="1">
        <f t="shared" si="52"/>
        <v>1.5718411321518772E-2</v>
      </c>
      <c r="S441" s="1">
        <f t="shared" si="53"/>
        <v>1.5213792463241929E-2</v>
      </c>
      <c r="T441" s="12">
        <f t="shared" si="54"/>
        <v>0</v>
      </c>
      <c r="U441" s="12">
        <f t="shared" si="55"/>
        <v>8.2920138069057011E-3</v>
      </c>
      <c r="V441" s="12" t="str">
        <f t="shared" si="56"/>
        <v>-</v>
      </c>
    </row>
    <row r="442" spans="1:23" x14ac:dyDescent="0.3">
      <c r="A442" s="4">
        <v>51424631</v>
      </c>
      <c r="B442" t="s">
        <v>5940</v>
      </c>
      <c r="C442" t="s">
        <v>5940</v>
      </c>
      <c r="D442" t="s">
        <v>5940</v>
      </c>
      <c r="E442">
        <v>83312</v>
      </c>
      <c r="F442">
        <v>304234</v>
      </c>
      <c r="G442">
        <v>376952</v>
      </c>
      <c r="H442">
        <v>305686</v>
      </c>
      <c r="I442">
        <v>399834</v>
      </c>
      <c r="J442" t="s">
        <v>5940</v>
      </c>
      <c r="K442" s="2">
        <f t="shared" si="49"/>
        <v>294003.59999999998</v>
      </c>
      <c r="L442" s="2">
        <f t="shared" si="50"/>
        <v>305686</v>
      </c>
      <c r="M442" s="2">
        <f>SUMIFS(Faktúry!$G:$G,Faktúry!$F:$F,TržbyVýnosyFiriem!$A442,Faktúry!$B:$B,TržbyVýnosyFiriem!$M$2)</f>
        <v>0</v>
      </c>
      <c r="N442" s="2">
        <f>SUMIFS(Faktúry!$G:$G,Faktúry!$F:$F,TržbyVýnosyFiriem!$A442,Faktúry!$B:$B,TržbyVýnosyFiriem!$N$2)</f>
        <v>670.8</v>
      </c>
      <c r="O442" s="2">
        <f>SUMIFS(Faktúry!$G:$G,Faktúry!$F:$F,TržbyVýnosyFiriem!$A442,Faktúry!$B:$B,TržbyVýnosyFiriem!$O$2)</f>
        <v>670.8</v>
      </c>
      <c r="P442" s="2">
        <f>SUMIFS(Faktúry!$G:$G,Faktúry!$F:$F,TržbyVýnosyFiriem!$A442,Faktúry!$B:$B,TržbyVýnosyFiriem!$P$2)</f>
        <v>0</v>
      </c>
      <c r="Q442" s="2">
        <f t="shared" si="51"/>
        <v>1341.6</v>
      </c>
      <c r="R442" s="1">
        <f t="shared" si="52"/>
        <v>4.5632094300886109E-3</v>
      </c>
      <c r="S442" s="1">
        <f t="shared" si="53"/>
        <v>4.3888172830944166E-3</v>
      </c>
      <c r="T442" s="12">
        <f t="shared" si="54"/>
        <v>0</v>
      </c>
      <c r="U442" s="12">
        <f t="shared" si="55"/>
        <v>1.6776962439412355E-3</v>
      </c>
      <c r="V442" s="12" t="str">
        <f t="shared" si="56"/>
        <v>-</v>
      </c>
    </row>
    <row r="443" spans="1:23" x14ac:dyDescent="0.3">
      <c r="A443" s="4">
        <v>51433915</v>
      </c>
      <c r="B443" t="s">
        <v>5940</v>
      </c>
      <c r="C443" t="s">
        <v>5940</v>
      </c>
      <c r="D443" t="s">
        <v>5940</v>
      </c>
      <c r="F443">
        <v>11330</v>
      </c>
      <c r="G443">
        <v>2814</v>
      </c>
      <c r="H443">
        <v>47076</v>
      </c>
      <c r="I443">
        <v>62087</v>
      </c>
      <c r="J443" t="s">
        <v>5940</v>
      </c>
      <c r="K443" s="2">
        <f t="shared" si="49"/>
        <v>30826.75</v>
      </c>
      <c r="L443" s="2">
        <f t="shared" si="50"/>
        <v>29203</v>
      </c>
      <c r="M443" s="2">
        <f>SUMIFS(Faktúry!$G:$G,Faktúry!$F:$F,TržbyVýnosyFiriem!$A443,Faktúry!$B:$B,TržbyVýnosyFiriem!$M$2)</f>
        <v>0</v>
      </c>
      <c r="N443" s="2">
        <f>SUMIFS(Faktúry!$G:$G,Faktúry!$F:$F,TržbyVýnosyFiriem!$A443,Faktúry!$B:$B,TržbyVýnosyFiriem!$N$2)</f>
        <v>3575.3</v>
      </c>
      <c r="O443" s="2">
        <f>SUMIFS(Faktúry!$G:$G,Faktúry!$F:$F,TržbyVýnosyFiriem!$A443,Faktúry!$B:$B,TržbyVýnosyFiriem!$O$2)</f>
        <v>0</v>
      </c>
      <c r="P443" s="2">
        <f>SUMIFS(Faktúry!$G:$G,Faktúry!$F:$F,TržbyVýnosyFiriem!$A443,Faktúry!$B:$B,TržbyVýnosyFiriem!$P$2)</f>
        <v>0</v>
      </c>
      <c r="Q443" s="2">
        <f t="shared" si="51"/>
        <v>3575.3</v>
      </c>
      <c r="R443" s="1">
        <f t="shared" si="52"/>
        <v>0.11598043906671966</v>
      </c>
      <c r="S443" s="1">
        <f t="shared" si="53"/>
        <v>0.12242920247919735</v>
      </c>
      <c r="T443" s="12">
        <f t="shared" si="54"/>
        <v>0</v>
      </c>
      <c r="U443" s="12">
        <f t="shared" si="55"/>
        <v>5.7585323819801248E-2</v>
      </c>
      <c r="V443" s="12" t="str">
        <f t="shared" si="56"/>
        <v>-</v>
      </c>
    </row>
    <row r="444" spans="1:23" x14ac:dyDescent="0.3">
      <c r="A444" s="4">
        <v>51435292</v>
      </c>
      <c r="B444" t="s">
        <v>5940</v>
      </c>
      <c r="C444" t="s">
        <v>5940</v>
      </c>
      <c r="D444" t="s">
        <v>5940</v>
      </c>
      <c r="E444" t="s">
        <v>5940</v>
      </c>
      <c r="F444">
        <v>44986</v>
      </c>
      <c r="G444">
        <v>105119</v>
      </c>
      <c r="H444">
        <v>1575352</v>
      </c>
      <c r="I444">
        <v>308731</v>
      </c>
      <c r="J444">
        <v>425465</v>
      </c>
      <c r="K444" s="2">
        <f t="shared" si="49"/>
        <v>491930.6</v>
      </c>
      <c r="L444" s="2">
        <f t="shared" si="50"/>
        <v>206925</v>
      </c>
      <c r="M444" s="2">
        <f>SUMIFS(Faktúry!$G:$G,Faktúry!$F:$F,TržbyVýnosyFiriem!$A444,Faktúry!$B:$B,TržbyVýnosyFiriem!$M$2)</f>
        <v>3750</v>
      </c>
      <c r="N444" s="2">
        <f>SUMIFS(Faktúry!$G:$G,Faktúry!$F:$F,TržbyVýnosyFiriem!$A444,Faktúry!$B:$B,TržbyVýnosyFiriem!$N$2)</f>
        <v>0</v>
      </c>
      <c r="O444" s="2">
        <f>SUMIFS(Faktúry!$G:$G,Faktúry!$F:$F,TržbyVýnosyFiriem!$A444,Faktúry!$B:$B,TržbyVýnosyFiriem!$O$2)</f>
        <v>0</v>
      </c>
      <c r="P444" s="2">
        <f>SUMIFS(Faktúry!$G:$G,Faktúry!$F:$F,TržbyVýnosyFiriem!$A444,Faktúry!$B:$B,TržbyVýnosyFiriem!$P$2)</f>
        <v>0</v>
      </c>
      <c r="Q444" s="2">
        <f t="shared" si="51"/>
        <v>3750</v>
      </c>
      <c r="R444" s="1">
        <f t="shared" si="52"/>
        <v>7.6230265000794828E-3</v>
      </c>
      <c r="S444" s="1">
        <f t="shared" si="53"/>
        <v>1.8122508155128669E-2</v>
      </c>
      <c r="T444" s="12">
        <f t="shared" si="54"/>
        <v>2.3804203758905945E-3</v>
      </c>
      <c r="U444" s="12">
        <f t="shared" si="55"/>
        <v>0</v>
      </c>
      <c r="V444" s="12">
        <f t="shared" si="56"/>
        <v>0</v>
      </c>
    </row>
    <row r="445" spans="1:23" x14ac:dyDescent="0.3">
      <c r="A445" s="4">
        <v>51481723</v>
      </c>
      <c r="B445" t="s">
        <v>5940</v>
      </c>
      <c r="C445" t="s">
        <v>5940</v>
      </c>
      <c r="D445" t="s">
        <v>5940</v>
      </c>
      <c r="E445">
        <v>26167</v>
      </c>
      <c r="F445">
        <v>109019</v>
      </c>
      <c r="G445">
        <v>165672</v>
      </c>
      <c r="H445">
        <v>326791</v>
      </c>
      <c r="I445">
        <v>482269</v>
      </c>
      <c r="J445" t="s">
        <v>5940</v>
      </c>
      <c r="K445" s="2">
        <f t="shared" si="49"/>
        <v>221983.6</v>
      </c>
      <c r="L445" s="2">
        <f t="shared" si="50"/>
        <v>165672</v>
      </c>
      <c r="M445" s="2">
        <f>SUMIFS(Faktúry!$G:$G,Faktúry!$F:$F,TržbyVýnosyFiriem!$A445,Faktúry!$B:$B,TržbyVýnosyFiriem!$M$2)</f>
        <v>1779.72</v>
      </c>
      <c r="N445" s="2">
        <f>SUMIFS(Faktúry!$G:$G,Faktúry!$F:$F,TržbyVýnosyFiriem!$A445,Faktúry!$B:$B,TržbyVýnosyFiriem!$N$2)</f>
        <v>0</v>
      </c>
      <c r="O445" s="2">
        <f>SUMIFS(Faktúry!$G:$G,Faktúry!$F:$F,TržbyVýnosyFiriem!$A445,Faktúry!$B:$B,TržbyVýnosyFiriem!$O$2)</f>
        <v>5656.62</v>
      </c>
      <c r="P445" s="2">
        <f>SUMIFS(Faktúry!$G:$G,Faktúry!$F:$F,TržbyVýnosyFiriem!$A445,Faktúry!$B:$B,TržbyVýnosyFiriem!$P$2)</f>
        <v>0</v>
      </c>
      <c r="Q445" s="2">
        <f t="shared" si="51"/>
        <v>7436.34</v>
      </c>
      <c r="R445" s="1">
        <f t="shared" si="52"/>
        <v>3.3499501764995249E-2</v>
      </c>
      <c r="S445" s="1">
        <f t="shared" si="53"/>
        <v>4.4885919165580185E-2</v>
      </c>
      <c r="T445" s="12">
        <f t="shared" si="54"/>
        <v>5.4460496158094934E-3</v>
      </c>
      <c r="U445" s="12">
        <f t="shared" si="55"/>
        <v>0</v>
      </c>
      <c r="V445" s="12" t="str">
        <f t="shared" si="56"/>
        <v>-</v>
      </c>
    </row>
    <row r="446" spans="1:23" x14ac:dyDescent="0.3">
      <c r="A446" s="4">
        <v>51649721</v>
      </c>
      <c r="B446" t="s">
        <v>5940</v>
      </c>
      <c r="C446" t="s">
        <v>5940</v>
      </c>
      <c r="D446" t="s">
        <v>5940</v>
      </c>
      <c r="E446">
        <v>18089</v>
      </c>
      <c r="F446">
        <v>40922</v>
      </c>
      <c r="G446">
        <v>110005</v>
      </c>
      <c r="H446">
        <v>84389</v>
      </c>
      <c r="I446">
        <v>123881</v>
      </c>
      <c r="J446" t="s">
        <v>5940</v>
      </c>
      <c r="K446" s="2">
        <f t="shared" si="49"/>
        <v>75457.2</v>
      </c>
      <c r="L446" s="2">
        <f t="shared" si="50"/>
        <v>84389</v>
      </c>
      <c r="M446" s="2">
        <f>SUMIFS(Faktúry!$G:$G,Faktúry!$F:$F,TržbyVýnosyFiriem!$A446,Faktúry!$B:$B,TržbyVýnosyFiriem!$M$2)</f>
        <v>77.699999999999989</v>
      </c>
      <c r="N446" s="2">
        <f>SUMIFS(Faktúry!$G:$G,Faktúry!$F:$F,TržbyVýnosyFiriem!$A446,Faktúry!$B:$B,TržbyVýnosyFiriem!$N$2)</f>
        <v>0</v>
      </c>
      <c r="O446" s="2">
        <f>SUMIFS(Faktúry!$G:$G,Faktúry!$F:$F,TržbyVýnosyFiriem!$A446,Faktúry!$B:$B,TržbyVýnosyFiriem!$O$2)</f>
        <v>0</v>
      </c>
      <c r="P446" s="2">
        <f>SUMIFS(Faktúry!$G:$G,Faktúry!$F:$F,TržbyVýnosyFiriem!$A446,Faktúry!$B:$B,TržbyVýnosyFiriem!$P$2)</f>
        <v>0</v>
      </c>
      <c r="Q446" s="2">
        <f t="shared" si="51"/>
        <v>77.699999999999989</v>
      </c>
      <c r="R446" s="1">
        <f t="shared" si="52"/>
        <v>1.0297228097517531E-3</v>
      </c>
      <c r="S446" s="1">
        <f t="shared" si="53"/>
        <v>9.207361148964911E-4</v>
      </c>
      <c r="T446" s="12">
        <f t="shared" si="54"/>
        <v>9.207361148964911E-4</v>
      </c>
      <c r="U446" s="12">
        <f t="shared" si="55"/>
        <v>0</v>
      </c>
      <c r="V446" s="12" t="str">
        <f t="shared" si="56"/>
        <v>-</v>
      </c>
    </row>
    <row r="447" spans="1:23" x14ac:dyDescent="0.3">
      <c r="A447" s="4">
        <v>51653176</v>
      </c>
      <c r="B447" t="s">
        <v>5940</v>
      </c>
      <c r="C447" t="s">
        <v>5940</v>
      </c>
      <c r="D447" t="s">
        <v>5940</v>
      </c>
      <c r="I447">
        <v>37033</v>
      </c>
      <c r="J447" t="s">
        <v>5940</v>
      </c>
      <c r="K447" s="2">
        <f t="shared" si="49"/>
        <v>37033</v>
      </c>
      <c r="L447" s="2">
        <f t="shared" si="50"/>
        <v>37033</v>
      </c>
      <c r="M447" s="2">
        <f>SUMIFS(Faktúry!$G:$G,Faktúry!$F:$F,TržbyVýnosyFiriem!$A447,Faktúry!$B:$B,TržbyVýnosyFiriem!$M$2)</f>
        <v>0</v>
      </c>
      <c r="N447" s="2">
        <f>SUMIFS(Faktúry!$G:$G,Faktúry!$F:$F,TržbyVýnosyFiriem!$A447,Faktúry!$B:$B,TržbyVýnosyFiriem!$N$2)</f>
        <v>399.68</v>
      </c>
      <c r="O447" s="2">
        <f>SUMIFS(Faktúry!$G:$G,Faktúry!$F:$F,TržbyVýnosyFiriem!$A447,Faktúry!$B:$B,TržbyVýnosyFiriem!$O$2)</f>
        <v>0</v>
      </c>
      <c r="P447" s="2">
        <f>SUMIFS(Faktúry!$G:$G,Faktúry!$F:$F,TržbyVýnosyFiriem!$A447,Faktúry!$B:$B,TržbyVýnosyFiriem!$P$2)</f>
        <v>0</v>
      </c>
      <c r="Q447" s="2">
        <f t="shared" si="51"/>
        <v>399.68</v>
      </c>
      <c r="R447" s="1">
        <f t="shared" si="52"/>
        <v>1.0792536386466125E-2</v>
      </c>
      <c r="S447" s="1">
        <f t="shared" si="53"/>
        <v>1.0792536386466125E-2</v>
      </c>
      <c r="T447" s="12" t="str">
        <f t="shared" si="54"/>
        <v>-</v>
      </c>
      <c r="U447" s="12">
        <f t="shared" si="55"/>
        <v>1.0792536386466125E-2</v>
      </c>
      <c r="V447" s="12" t="str">
        <f t="shared" si="56"/>
        <v>-</v>
      </c>
    </row>
    <row r="448" spans="1:23" x14ac:dyDescent="0.3">
      <c r="A448" s="4">
        <v>51692503</v>
      </c>
      <c r="B448" t="s">
        <v>5940</v>
      </c>
      <c r="C448" t="s">
        <v>5940</v>
      </c>
      <c r="D448" t="s">
        <v>5940</v>
      </c>
      <c r="F448">
        <v>2820742</v>
      </c>
      <c r="G448">
        <v>2464031</v>
      </c>
      <c r="H448">
        <v>2190562</v>
      </c>
      <c r="I448">
        <v>1111847</v>
      </c>
      <c r="J448" t="s">
        <v>5940</v>
      </c>
      <c r="K448" s="2">
        <f t="shared" si="49"/>
        <v>2146795.5</v>
      </c>
      <c r="L448" s="2">
        <f t="shared" si="50"/>
        <v>2327296.5</v>
      </c>
      <c r="M448" s="2">
        <f>SUMIFS(Faktúry!$G:$G,Faktúry!$F:$F,TržbyVýnosyFiriem!$A448,Faktúry!$B:$B,TržbyVýnosyFiriem!$M$2)</f>
        <v>1301.5</v>
      </c>
      <c r="N448" s="2">
        <f>SUMIFS(Faktúry!$G:$G,Faktúry!$F:$F,TržbyVýnosyFiriem!$A448,Faktúry!$B:$B,TržbyVýnosyFiriem!$N$2)</f>
        <v>812.8</v>
      </c>
      <c r="O448" s="2">
        <f>SUMIFS(Faktúry!$G:$G,Faktúry!$F:$F,TržbyVýnosyFiriem!$A448,Faktúry!$B:$B,TržbyVýnosyFiriem!$O$2)</f>
        <v>0</v>
      </c>
      <c r="P448" s="2">
        <f>SUMIFS(Faktúry!$G:$G,Faktúry!$F:$F,TržbyVýnosyFiriem!$A448,Faktúry!$B:$B,TržbyVýnosyFiriem!$P$2)</f>
        <v>0</v>
      </c>
      <c r="Q448" s="2">
        <f t="shared" si="51"/>
        <v>2114.3000000000002</v>
      </c>
      <c r="R448" s="1">
        <f t="shared" si="52"/>
        <v>9.8486325316034999E-4</v>
      </c>
      <c r="S448" s="1">
        <f t="shared" si="53"/>
        <v>9.0847900127895189E-4</v>
      </c>
      <c r="T448" s="12">
        <f t="shared" si="54"/>
        <v>5.9413976869862617E-4</v>
      </c>
      <c r="U448" s="12">
        <f t="shared" si="55"/>
        <v>7.3103583496650164E-4</v>
      </c>
      <c r="V448" s="12" t="str">
        <f t="shared" si="56"/>
        <v>-</v>
      </c>
    </row>
    <row r="449" spans="1:23" x14ac:dyDescent="0.3">
      <c r="A449" s="4">
        <v>51701324</v>
      </c>
      <c r="B449" t="s">
        <v>5940</v>
      </c>
      <c r="C449" t="s">
        <v>5940</v>
      </c>
      <c r="D449" t="s">
        <v>5940</v>
      </c>
      <c r="E449">
        <v>1678</v>
      </c>
      <c r="F449">
        <v>3128</v>
      </c>
      <c r="G449">
        <v>8298</v>
      </c>
      <c r="H449">
        <v>5938</v>
      </c>
      <c r="I449" t="s">
        <v>5940</v>
      </c>
      <c r="J449" t="s">
        <v>5940</v>
      </c>
      <c r="K449" s="2">
        <f t="shared" si="49"/>
        <v>4760.5</v>
      </c>
      <c r="L449" s="2">
        <f t="shared" si="50"/>
        <v>4533</v>
      </c>
      <c r="M449" s="2">
        <f>SUMIFS(Faktúry!$G:$G,Faktúry!$F:$F,TržbyVýnosyFiriem!$A449,Faktúry!$B:$B,TržbyVýnosyFiriem!$M$2)</f>
        <v>0</v>
      </c>
      <c r="N449" s="2">
        <f>SUMIFS(Faktúry!$G:$G,Faktúry!$F:$F,TržbyVýnosyFiriem!$A449,Faktúry!$B:$B,TržbyVýnosyFiriem!$N$2)</f>
        <v>0</v>
      </c>
      <c r="O449" s="2">
        <f>SUMIFS(Faktúry!$G:$G,Faktúry!$F:$F,TržbyVýnosyFiriem!$A449,Faktúry!$B:$B,TržbyVýnosyFiriem!$O$2)</f>
        <v>258</v>
      </c>
      <c r="P449" s="2">
        <f>SUMIFS(Faktúry!$G:$G,Faktúry!$F:$F,TržbyVýnosyFiriem!$A449,Faktúry!$B:$B,TržbyVýnosyFiriem!$P$2)</f>
        <v>0</v>
      </c>
      <c r="Q449" s="2">
        <f t="shared" si="51"/>
        <v>258</v>
      </c>
      <c r="R449" s="1">
        <f t="shared" si="52"/>
        <v>5.419598781640584E-2</v>
      </c>
      <c r="S449" s="1">
        <f t="shared" si="53"/>
        <v>5.6915949702183985E-2</v>
      </c>
      <c r="T449" s="12">
        <f t="shared" si="54"/>
        <v>0</v>
      </c>
      <c r="U449" s="12" t="str">
        <f t="shared" si="55"/>
        <v>-</v>
      </c>
      <c r="V449" s="12" t="str">
        <f t="shared" si="56"/>
        <v>-</v>
      </c>
    </row>
    <row r="450" spans="1:23" x14ac:dyDescent="0.3">
      <c r="A450" s="4">
        <v>51725215</v>
      </c>
      <c r="B450" t="s">
        <v>5940</v>
      </c>
      <c r="C450" t="s">
        <v>5940</v>
      </c>
      <c r="D450" t="s">
        <v>5940</v>
      </c>
      <c r="E450">
        <v>3980</v>
      </c>
      <c r="F450">
        <v>46825</v>
      </c>
      <c r="G450">
        <v>54767</v>
      </c>
      <c r="H450">
        <v>70891</v>
      </c>
      <c r="I450">
        <v>49974</v>
      </c>
      <c r="J450" t="s">
        <v>5940</v>
      </c>
      <c r="K450" s="2">
        <f t="shared" si="49"/>
        <v>45287.4</v>
      </c>
      <c r="L450" s="2">
        <f t="shared" si="50"/>
        <v>49974</v>
      </c>
      <c r="M450" s="2">
        <f>SUMIFS(Faktúry!$G:$G,Faktúry!$F:$F,TržbyVýnosyFiriem!$A450,Faktúry!$B:$B,TržbyVýnosyFiriem!$M$2)</f>
        <v>0</v>
      </c>
      <c r="N450" s="2">
        <f>SUMIFS(Faktúry!$G:$G,Faktúry!$F:$F,TržbyVýnosyFiriem!$A450,Faktúry!$B:$B,TržbyVýnosyFiriem!$N$2)</f>
        <v>1450</v>
      </c>
      <c r="O450" s="2">
        <f>SUMIFS(Faktúry!$G:$G,Faktúry!$F:$F,TržbyVýnosyFiriem!$A450,Faktúry!$B:$B,TržbyVýnosyFiriem!$O$2)</f>
        <v>0</v>
      </c>
      <c r="P450" s="2">
        <f>SUMIFS(Faktúry!$G:$G,Faktúry!$F:$F,TržbyVýnosyFiriem!$A450,Faktúry!$B:$B,TržbyVýnosyFiriem!$P$2)</f>
        <v>0</v>
      </c>
      <c r="Q450" s="2">
        <f t="shared" si="51"/>
        <v>1450</v>
      </c>
      <c r="R450" s="1">
        <f t="shared" si="52"/>
        <v>3.2017735617412349E-2</v>
      </c>
      <c r="S450" s="1">
        <f t="shared" si="53"/>
        <v>2.9015087845679754E-2</v>
      </c>
      <c r="T450" s="12">
        <f t="shared" si="54"/>
        <v>0</v>
      </c>
      <c r="U450" s="12">
        <f t="shared" si="55"/>
        <v>2.9015087845679754E-2</v>
      </c>
      <c r="V450" s="12" t="str">
        <f t="shared" si="56"/>
        <v>-</v>
      </c>
    </row>
    <row r="451" spans="1:23" x14ac:dyDescent="0.3">
      <c r="A451" s="4">
        <v>51868806</v>
      </c>
      <c r="B451" t="s">
        <v>5940</v>
      </c>
      <c r="C451" t="s">
        <v>5940</v>
      </c>
      <c r="D451" t="s">
        <v>5940</v>
      </c>
      <c r="E451">
        <v>13303</v>
      </c>
      <c r="F451">
        <v>61831</v>
      </c>
      <c r="G451">
        <v>155988</v>
      </c>
      <c r="H451">
        <v>164028</v>
      </c>
      <c r="I451">
        <v>128172</v>
      </c>
      <c r="J451" t="s">
        <v>5940</v>
      </c>
      <c r="K451" s="2">
        <f t="shared" si="49"/>
        <v>104664.4</v>
      </c>
      <c r="L451" s="2">
        <f t="shared" si="50"/>
        <v>128172</v>
      </c>
      <c r="M451" s="2">
        <f>SUMIFS(Faktúry!$G:$G,Faktúry!$F:$F,TržbyVýnosyFiriem!$A451,Faktúry!$B:$B,TržbyVýnosyFiriem!$M$2)</f>
        <v>779.1</v>
      </c>
      <c r="N451" s="2">
        <f>SUMIFS(Faktúry!$G:$G,Faktúry!$F:$F,TržbyVýnosyFiriem!$A451,Faktúry!$B:$B,TržbyVýnosyFiriem!$N$2)</f>
        <v>0</v>
      </c>
      <c r="O451" s="2">
        <f>SUMIFS(Faktúry!$G:$G,Faktúry!$F:$F,TržbyVýnosyFiriem!$A451,Faktúry!$B:$B,TržbyVýnosyFiriem!$O$2)</f>
        <v>0</v>
      </c>
      <c r="P451" s="2">
        <f>SUMIFS(Faktúry!$G:$G,Faktúry!$F:$F,TržbyVýnosyFiriem!$A451,Faktúry!$B:$B,TržbyVýnosyFiriem!$P$2)</f>
        <v>0</v>
      </c>
      <c r="Q451" s="2">
        <f t="shared" si="51"/>
        <v>779.1</v>
      </c>
      <c r="R451" s="1">
        <f t="shared" si="52"/>
        <v>7.4437917763824192E-3</v>
      </c>
      <c r="S451" s="1">
        <f t="shared" si="53"/>
        <v>6.0785506975002341E-3</v>
      </c>
      <c r="T451" s="12">
        <f t="shared" si="54"/>
        <v>4.7497988148364912E-3</v>
      </c>
      <c r="U451" s="12">
        <f t="shared" si="55"/>
        <v>0</v>
      </c>
      <c r="V451" s="12" t="str">
        <f t="shared" si="56"/>
        <v>-</v>
      </c>
    </row>
    <row r="452" spans="1:23" x14ac:dyDescent="0.3">
      <c r="A452" s="4">
        <v>51904446</v>
      </c>
      <c r="B452" t="s">
        <v>5940</v>
      </c>
      <c r="C452" t="s">
        <v>5940</v>
      </c>
      <c r="D452" t="s">
        <v>5940</v>
      </c>
      <c r="E452">
        <v>723358</v>
      </c>
      <c r="F452">
        <v>8184039</v>
      </c>
      <c r="G452">
        <v>14548556</v>
      </c>
      <c r="H452">
        <v>15697152</v>
      </c>
      <c r="I452">
        <v>16001833</v>
      </c>
      <c r="J452" t="s">
        <v>5940</v>
      </c>
      <c r="K452" s="2">
        <f t="shared" ref="K452:K509" si="57">AVERAGE(B452:J452)</f>
        <v>11030987.6</v>
      </c>
      <c r="L452" s="2">
        <f t="shared" ref="L452:L509" si="58">MEDIAN(B452:I452)</f>
        <v>14548556</v>
      </c>
      <c r="M452" s="2">
        <f>SUMIFS(Faktúry!$G:$G,Faktúry!$F:$F,TržbyVýnosyFiriem!$A452,Faktúry!$B:$B,TržbyVýnosyFiriem!$M$2)</f>
        <v>1195</v>
      </c>
      <c r="N452" s="2">
        <f>SUMIFS(Faktúry!$G:$G,Faktúry!$F:$F,TržbyVýnosyFiriem!$A452,Faktúry!$B:$B,TržbyVýnosyFiriem!$N$2)</f>
        <v>1036</v>
      </c>
      <c r="O452" s="2">
        <f>SUMIFS(Faktúry!$G:$G,Faktúry!$F:$F,TržbyVýnosyFiriem!$A452,Faktúry!$B:$B,TržbyVýnosyFiriem!$O$2)</f>
        <v>867</v>
      </c>
      <c r="P452" s="2">
        <f>SUMIFS(Faktúry!$G:$G,Faktúry!$F:$F,TržbyVýnosyFiriem!$A452,Faktúry!$B:$B,TržbyVýnosyFiriem!$P$2)</f>
        <v>0</v>
      </c>
      <c r="Q452" s="2">
        <f t="shared" ref="Q452:Q509" si="59">SUM(M452:P452)</f>
        <v>3098</v>
      </c>
      <c r="R452" s="1">
        <f t="shared" ref="R452:R509" si="60">Q452/K452</f>
        <v>2.8084520736837746E-4</v>
      </c>
      <c r="S452" s="1">
        <f t="shared" ref="S452:S509" si="61">Q452/L452</f>
        <v>2.129420954217037E-4</v>
      </c>
      <c r="T452" s="12">
        <f t="shared" ref="T452:T509" si="62">IFERROR(M452/H452,"-")</f>
        <v>7.612845948105745E-5</v>
      </c>
      <c r="U452" s="12">
        <f t="shared" ref="U452:U509" si="63">IFERROR(N452/I452,"-")</f>
        <v>6.4742582927843322E-5</v>
      </c>
      <c r="V452" s="12" t="str">
        <f t="shared" ref="V452:V509" si="64">IFERROR(O452/J452,"-")</f>
        <v>-</v>
      </c>
    </row>
    <row r="453" spans="1:23" x14ac:dyDescent="0.3">
      <c r="A453" s="4">
        <v>51943514</v>
      </c>
      <c r="B453" t="s">
        <v>5940</v>
      </c>
      <c r="C453" t="s">
        <v>5940</v>
      </c>
      <c r="D453" t="s">
        <v>5940</v>
      </c>
      <c r="E453">
        <v>21412</v>
      </c>
      <c r="F453">
        <v>94660</v>
      </c>
      <c r="G453">
        <v>72461</v>
      </c>
      <c r="H453">
        <v>109747</v>
      </c>
      <c r="I453">
        <v>103487</v>
      </c>
      <c r="J453" t="s">
        <v>5940</v>
      </c>
      <c r="K453" s="2">
        <f t="shared" si="57"/>
        <v>80353.399999999994</v>
      </c>
      <c r="L453" s="2">
        <f t="shared" si="58"/>
        <v>94660</v>
      </c>
      <c r="M453" s="2">
        <f>SUMIFS(Faktúry!$G:$G,Faktúry!$F:$F,TržbyVýnosyFiriem!$A453,Faktúry!$B:$B,TržbyVýnosyFiriem!$M$2)</f>
        <v>23.99</v>
      </c>
      <c r="N453" s="2">
        <f>SUMIFS(Faktúry!$G:$G,Faktúry!$F:$F,TržbyVýnosyFiriem!$A453,Faktúry!$B:$B,TržbyVýnosyFiriem!$N$2)</f>
        <v>0</v>
      </c>
      <c r="O453" s="2">
        <f>SUMIFS(Faktúry!$G:$G,Faktúry!$F:$F,TržbyVýnosyFiriem!$A453,Faktúry!$B:$B,TržbyVýnosyFiriem!$O$2)</f>
        <v>0</v>
      </c>
      <c r="P453" s="2">
        <f>SUMIFS(Faktúry!$G:$G,Faktúry!$F:$F,TržbyVýnosyFiriem!$A453,Faktúry!$B:$B,TržbyVýnosyFiriem!$P$2)</f>
        <v>0</v>
      </c>
      <c r="Q453" s="2">
        <f t="shared" si="59"/>
        <v>23.99</v>
      </c>
      <c r="R453" s="1">
        <f t="shared" si="60"/>
        <v>2.9855612830322054E-4</v>
      </c>
      <c r="S453" s="1">
        <f t="shared" si="61"/>
        <v>2.534333403760828E-4</v>
      </c>
      <c r="T453" s="12">
        <f t="shared" si="62"/>
        <v>2.1859367454235649E-4</v>
      </c>
      <c r="U453" s="12">
        <f t="shared" si="63"/>
        <v>0</v>
      </c>
      <c r="V453" s="12" t="str">
        <f t="shared" si="64"/>
        <v>-</v>
      </c>
    </row>
    <row r="454" spans="1:23" x14ac:dyDescent="0.3">
      <c r="A454" s="4">
        <v>52014550</v>
      </c>
      <c r="B454" t="s">
        <v>5940</v>
      </c>
      <c r="C454" t="s">
        <v>5940</v>
      </c>
      <c r="D454" t="s">
        <v>5940</v>
      </c>
      <c r="F454">
        <v>40086</v>
      </c>
      <c r="G454">
        <v>46093</v>
      </c>
      <c r="H454">
        <v>48696</v>
      </c>
      <c r="I454">
        <v>53653</v>
      </c>
      <c r="J454" t="s">
        <v>5940</v>
      </c>
      <c r="K454" s="2">
        <f t="shared" si="57"/>
        <v>47132</v>
      </c>
      <c r="L454" s="2">
        <f t="shared" si="58"/>
        <v>47394.5</v>
      </c>
      <c r="M454" s="2">
        <f>SUMIFS(Faktúry!$G:$G,Faktúry!$F:$F,TržbyVýnosyFiriem!$A454,Faktúry!$B:$B,TržbyVýnosyFiriem!$M$2)</f>
        <v>2250</v>
      </c>
      <c r="N454" s="2">
        <f>SUMIFS(Faktúry!$G:$G,Faktúry!$F:$F,TržbyVýnosyFiriem!$A454,Faktúry!$B:$B,TržbyVýnosyFiriem!$N$2)</f>
        <v>2250</v>
      </c>
      <c r="O454" s="2">
        <f>SUMIFS(Faktúry!$G:$G,Faktúry!$F:$F,TržbyVýnosyFiriem!$A454,Faktúry!$B:$B,TržbyVýnosyFiriem!$O$2)</f>
        <v>0</v>
      </c>
      <c r="P454" s="2">
        <f>SUMIFS(Faktúry!$G:$G,Faktúry!$F:$F,TržbyVýnosyFiriem!$A454,Faktúry!$B:$B,TržbyVýnosyFiriem!$P$2)</f>
        <v>0</v>
      </c>
      <c r="Q454" s="2">
        <f t="shared" si="59"/>
        <v>4500</v>
      </c>
      <c r="R454" s="1">
        <f t="shared" si="60"/>
        <v>9.5476533989646103E-2</v>
      </c>
      <c r="S454" s="1">
        <f t="shared" si="61"/>
        <v>9.494772600196226E-2</v>
      </c>
      <c r="T454" s="12">
        <f t="shared" si="62"/>
        <v>4.6205027106949237E-2</v>
      </c>
      <c r="U454" s="12">
        <f t="shared" si="63"/>
        <v>4.19361452295305E-2</v>
      </c>
      <c r="V454" s="12" t="str">
        <f t="shared" si="64"/>
        <v>-</v>
      </c>
    </row>
    <row r="455" spans="1:23" x14ac:dyDescent="0.3">
      <c r="A455" s="4">
        <v>52039463</v>
      </c>
      <c r="B455" t="s">
        <v>5940</v>
      </c>
      <c r="C455" t="s">
        <v>5940</v>
      </c>
      <c r="D455" t="s">
        <v>5940</v>
      </c>
      <c r="E455">
        <v>15800</v>
      </c>
      <c r="F455">
        <v>76700</v>
      </c>
      <c r="G455">
        <v>94950</v>
      </c>
      <c r="H455">
        <v>176500</v>
      </c>
      <c r="I455">
        <v>192237</v>
      </c>
      <c r="J455" t="s">
        <v>5940</v>
      </c>
      <c r="K455" s="2">
        <f t="shared" si="57"/>
        <v>111237.4</v>
      </c>
      <c r="L455" s="2">
        <f t="shared" si="58"/>
        <v>94950</v>
      </c>
      <c r="M455" s="2">
        <f>SUMIFS(Faktúry!$G:$G,Faktúry!$F:$F,TržbyVýnosyFiriem!$A455,Faktúry!$B:$B,TržbyVýnosyFiriem!$M$2)</f>
        <v>0</v>
      </c>
      <c r="N455" s="2">
        <f>SUMIFS(Faktúry!$G:$G,Faktúry!$F:$F,TržbyVýnosyFiriem!$A455,Faktúry!$B:$B,TržbyVýnosyFiriem!$N$2)</f>
        <v>0</v>
      </c>
      <c r="O455" s="2">
        <f>SUMIFS(Faktúry!$G:$G,Faktúry!$F:$F,TržbyVýnosyFiriem!$A455,Faktúry!$B:$B,TržbyVýnosyFiriem!$O$2)</f>
        <v>5124</v>
      </c>
      <c r="P455" s="2">
        <f>SUMIFS(Faktúry!$G:$G,Faktúry!$F:$F,TržbyVýnosyFiriem!$A455,Faktúry!$B:$B,TržbyVýnosyFiriem!$P$2)</f>
        <v>0</v>
      </c>
      <c r="Q455" s="2">
        <f t="shared" si="59"/>
        <v>5124</v>
      </c>
      <c r="R455" s="1">
        <f t="shared" si="60"/>
        <v>4.6063644062158952E-2</v>
      </c>
      <c r="S455" s="1">
        <f t="shared" si="61"/>
        <v>5.3965244865718798E-2</v>
      </c>
      <c r="T455" s="12">
        <f t="shared" si="62"/>
        <v>0</v>
      </c>
      <c r="U455" s="12">
        <f t="shared" si="63"/>
        <v>0</v>
      </c>
      <c r="V455" s="12" t="str">
        <f t="shared" si="64"/>
        <v>-</v>
      </c>
    </row>
    <row r="456" spans="1:23" x14ac:dyDescent="0.3">
      <c r="A456" s="4">
        <v>52107701</v>
      </c>
      <c r="B456" t="s">
        <v>5940</v>
      </c>
      <c r="C456" t="s">
        <v>5940</v>
      </c>
      <c r="D456" t="s">
        <v>5940</v>
      </c>
      <c r="F456">
        <v>12824</v>
      </c>
      <c r="G456">
        <v>10780</v>
      </c>
      <c r="H456">
        <v>15984</v>
      </c>
      <c r="I456">
        <v>61837</v>
      </c>
      <c r="J456" t="s">
        <v>5940</v>
      </c>
      <c r="K456" s="2">
        <f t="shared" si="57"/>
        <v>25356.25</v>
      </c>
      <c r="L456" s="2">
        <f t="shared" si="58"/>
        <v>14404</v>
      </c>
      <c r="M456" s="2">
        <f>SUMIFS(Faktúry!$G:$G,Faktúry!$F:$F,TržbyVýnosyFiriem!$A456,Faktúry!$B:$B,TržbyVýnosyFiriem!$M$2)</f>
        <v>0</v>
      </c>
      <c r="N456" s="2">
        <f>SUMIFS(Faktúry!$G:$G,Faktúry!$F:$F,TržbyVýnosyFiriem!$A456,Faktúry!$B:$B,TržbyVýnosyFiriem!$N$2)</f>
        <v>1448.75</v>
      </c>
      <c r="O456" s="2">
        <f>SUMIFS(Faktúry!$G:$G,Faktúry!$F:$F,TržbyVýnosyFiriem!$A456,Faktúry!$B:$B,TržbyVýnosyFiriem!$O$2)</f>
        <v>0</v>
      </c>
      <c r="P456" s="2">
        <f>SUMIFS(Faktúry!$G:$G,Faktúry!$F:$F,TržbyVýnosyFiriem!$A456,Faktúry!$B:$B,TržbyVýnosyFiriem!$P$2)</f>
        <v>0</v>
      </c>
      <c r="Q456" s="2">
        <f t="shared" si="59"/>
        <v>1448.75</v>
      </c>
      <c r="R456" s="1">
        <f t="shared" si="60"/>
        <v>5.713581464136061E-2</v>
      </c>
      <c r="S456" s="1">
        <f t="shared" si="61"/>
        <v>0.10057970008331019</v>
      </c>
      <c r="T456" s="12">
        <f t="shared" si="62"/>
        <v>0</v>
      </c>
      <c r="U456" s="12">
        <f t="shared" si="63"/>
        <v>2.3428529844591425E-2</v>
      </c>
      <c r="V456" s="12" t="str">
        <f t="shared" si="64"/>
        <v>-</v>
      </c>
    </row>
    <row r="457" spans="1:23" x14ac:dyDescent="0.3">
      <c r="A457" s="4">
        <v>52142281</v>
      </c>
      <c r="B457" t="s">
        <v>5940</v>
      </c>
      <c r="C457" t="s">
        <v>5940</v>
      </c>
      <c r="D457" t="s">
        <v>5940</v>
      </c>
      <c r="E457" t="s">
        <v>5940</v>
      </c>
      <c r="F457">
        <v>22761</v>
      </c>
      <c r="G457">
        <v>30342</v>
      </c>
      <c r="H457">
        <v>21963</v>
      </c>
      <c r="I457">
        <v>49445</v>
      </c>
      <c r="J457" t="s">
        <v>5940</v>
      </c>
      <c r="K457" s="2">
        <f t="shared" si="57"/>
        <v>31127.75</v>
      </c>
      <c r="L457" s="2">
        <f t="shared" si="58"/>
        <v>26551.5</v>
      </c>
      <c r="M457" s="2">
        <f>SUMIFS(Faktúry!$G:$G,Faktúry!$F:$F,TržbyVýnosyFiriem!$A457,Faktúry!$B:$B,TržbyVýnosyFiriem!$M$2)</f>
        <v>0</v>
      </c>
      <c r="N457" s="2">
        <f>SUMIFS(Faktúry!$G:$G,Faktúry!$F:$F,TržbyVýnosyFiriem!$A457,Faktúry!$B:$B,TržbyVýnosyFiriem!$N$2)</f>
        <v>1300</v>
      </c>
      <c r="O457" s="2">
        <f>SUMIFS(Faktúry!$G:$G,Faktúry!$F:$F,TržbyVýnosyFiriem!$A457,Faktúry!$B:$B,TržbyVýnosyFiriem!$O$2)</f>
        <v>0</v>
      </c>
      <c r="P457" s="2">
        <f>SUMIFS(Faktúry!$G:$G,Faktúry!$F:$F,TržbyVýnosyFiriem!$A457,Faktúry!$B:$B,TržbyVýnosyFiriem!$P$2)</f>
        <v>0</v>
      </c>
      <c r="Q457" s="2">
        <f t="shared" si="59"/>
        <v>1300</v>
      </c>
      <c r="R457" s="1">
        <f t="shared" si="60"/>
        <v>4.1763378336050629E-2</v>
      </c>
      <c r="S457" s="1">
        <f t="shared" si="61"/>
        <v>4.8961452271999696E-2</v>
      </c>
      <c r="T457" s="12">
        <f t="shared" si="62"/>
        <v>0</v>
      </c>
      <c r="U457" s="12">
        <f t="shared" si="63"/>
        <v>2.6291839417534633E-2</v>
      </c>
      <c r="V457" s="12" t="str">
        <f t="shared" si="64"/>
        <v>-</v>
      </c>
    </row>
    <row r="458" spans="1:23" x14ac:dyDescent="0.3">
      <c r="A458" s="4">
        <v>52157164</v>
      </c>
      <c r="B458" t="s">
        <v>5940</v>
      </c>
      <c r="C458" t="s">
        <v>5940</v>
      </c>
      <c r="D458" t="s">
        <v>5940</v>
      </c>
      <c r="E458" t="s">
        <v>5940</v>
      </c>
      <c r="F458">
        <v>67592</v>
      </c>
      <c r="G458">
        <v>132896</v>
      </c>
      <c r="H458">
        <v>244051</v>
      </c>
      <c r="I458">
        <v>989851</v>
      </c>
      <c r="J458" t="s">
        <v>5940</v>
      </c>
      <c r="K458" s="2">
        <f t="shared" si="57"/>
        <v>358597.5</v>
      </c>
      <c r="L458" s="2">
        <f t="shared" si="58"/>
        <v>188473.5</v>
      </c>
      <c r="M458" s="2">
        <f>SUMIFS(Faktúry!$G:$G,Faktúry!$F:$F,TržbyVýnosyFiriem!$A458,Faktúry!$B:$B,TržbyVýnosyFiriem!$M$2)</f>
        <v>0</v>
      </c>
      <c r="N458" s="2">
        <f>SUMIFS(Faktúry!$G:$G,Faktúry!$F:$F,TržbyVýnosyFiriem!$A458,Faktúry!$B:$B,TržbyVýnosyFiriem!$N$2)</f>
        <v>0</v>
      </c>
      <c r="O458" s="2">
        <f>SUMIFS(Faktúry!$G:$G,Faktúry!$F:$F,TržbyVýnosyFiriem!$A458,Faktúry!$B:$B,TržbyVýnosyFiriem!$O$2)</f>
        <v>125372.56</v>
      </c>
      <c r="P458" s="2">
        <f>SUMIFS(Faktúry!$G:$G,Faktúry!$F:$F,TržbyVýnosyFiriem!$A458,Faktúry!$B:$B,TržbyVýnosyFiriem!$P$2)</f>
        <v>0</v>
      </c>
      <c r="Q458" s="2">
        <f t="shared" si="59"/>
        <v>125372.56</v>
      </c>
      <c r="R458" s="1">
        <f t="shared" si="60"/>
        <v>0.3496191691241573</v>
      </c>
      <c r="S458" s="1">
        <f t="shared" si="61"/>
        <v>0.66519993526941457</v>
      </c>
      <c r="T458" s="12">
        <f t="shared" si="62"/>
        <v>0</v>
      </c>
      <c r="U458" s="12">
        <f t="shared" si="63"/>
        <v>0</v>
      </c>
      <c r="V458" s="12" t="str">
        <f t="shared" si="64"/>
        <v>-</v>
      </c>
    </row>
    <row r="459" spans="1:23" x14ac:dyDescent="0.3">
      <c r="A459" s="4">
        <v>52177297</v>
      </c>
      <c r="B459" t="s">
        <v>5940</v>
      </c>
      <c r="C459" t="s">
        <v>5940</v>
      </c>
      <c r="D459" t="s">
        <v>5940</v>
      </c>
      <c r="E459" t="s">
        <v>5940</v>
      </c>
      <c r="F459">
        <v>214053</v>
      </c>
      <c r="G459">
        <v>319785</v>
      </c>
      <c r="H459">
        <v>89325</v>
      </c>
      <c r="I459">
        <v>493100</v>
      </c>
      <c r="J459" t="s">
        <v>5940</v>
      </c>
      <c r="K459" s="2">
        <f t="shared" si="57"/>
        <v>279065.75</v>
      </c>
      <c r="L459" s="2">
        <f t="shared" si="58"/>
        <v>266919</v>
      </c>
      <c r="M459" s="2">
        <f>SUMIFS(Faktúry!$G:$G,Faktúry!$F:$F,TržbyVýnosyFiriem!$A459,Faktúry!$B:$B,TržbyVýnosyFiriem!$M$2)</f>
        <v>0</v>
      </c>
      <c r="N459" s="2">
        <f>SUMIFS(Faktúry!$G:$G,Faktúry!$F:$F,TržbyVýnosyFiriem!$A459,Faktúry!$B:$B,TržbyVýnosyFiriem!$N$2)</f>
        <v>0</v>
      </c>
      <c r="O459" s="2">
        <f>SUMIFS(Faktúry!$G:$G,Faktúry!$F:$F,TržbyVýnosyFiriem!$A459,Faktúry!$B:$B,TržbyVýnosyFiriem!$O$2)</f>
        <v>8316</v>
      </c>
      <c r="P459" s="2">
        <f>SUMIFS(Faktúry!$G:$G,Faktúry!$F:$F,TržbyVýnosyFiriem!$A459,Faktúry!$B:$B,TržbyVýnosyFiriem!$P$2)</f>
        <v>0</v>
      </c>
      <c r="Q459" s="2">
        <f t="shared" si="59"/>
        <v>8316</v>
      </c>
      <c r="R459" s="1">
        <f t="shared" si="60"/>
        <v>2.9799428987613133E-2</v>
      </c>
      <c r="S459" s="1">
        <f t="shared" si="61"/>
        <v>3.1155519090061031E-2</v>
      </c>
      <c r="T459" s="12">
        <f t="shared" si="62"/>
        <v>0</v>
      </c>
      <c r="U459" s="12">
        <f t="shared" si="63"/>
        <v>0</v>
      </c>
      <c r="V459" s="12" t="str">
        <f t="shared" si="64"/>
        <v>-</v>
      </c>
    </row>
    <row r="460" spans="1:23" x14ac:dyDescent="0.3">
      <c r="A460" s="13">
        <v>52195325</v>
      </c>
      <c r="B460" t="s">
        <v>5940</v>
      </c>
      <c r="C460" t="s">
        <v>5940</v>
      </c>
      <c r="D460" t="s">
        <v>5940</v>
      </c>
      <c r="E460" t="s">
        <v>5940</v>
      </c>
      <c r="F460">
        <v>100</v>
      </c>
      <c r="G460">
        <v>107</v>
      </c>
      <c r="H460">
        <v>105</v>
      </c>
      <c r="J460" t="s">
        <v>5940</v>
      </c>
      <c r="K460" s="16">
        <f t="shared" si="57"/>
        <v>104</v>
      </c>
      <c r="L460" s="2">
        <f t="shared" si="58"/>
        <v>105</v>
      </c>
      <c r="M460" s="2">
        <f>SUMIFS(Faktúry!$G:$G,Faktúry!$F:$F,TržbyVýnosyFiriem!$A460,Faktúry!$B:$B,TržbyVýnosyFiriem!$M$2)</f>
        <v>0</v>
      </c>
      <c r="N460" s="2">
        <f>SUMIFS(Faktúry!$G:$G,Faktúry!$F:$F,TržbyVýnosyFiriem!$A460,Faktúry!$B:$B,TržbyVýnosyFiriem!$N$2)</f>
        <v>0</v>
      </c>
      <c r="O460" s="16">
        <f>SUMIFS(Faktúry!$G:$G,Faktúry!$F:$F,TržbyVýnosyFiriem!$A460,Faktúry!$B:$B,TržbyVýnosyFiriem!$O$2)</f>
        <v>11400</v>
      </c>
      <c r="P460" s="2">
        <f>SUMIFS(Faktúry!$G:$G,Faktúry!$F:$F,TržbyVýnosyFiriem!$A460,Faktúry!$B:$B,TržbyVýnosyFiriem!$P$2)</f>
        <v>0</v>
      </c>
      <c r="Q460" s="2">
        <f t="shared" si="59"/>
        <v>11400</v>
      </c>
      <c r="R460" s="19">
        <f t="shared" si="60"/>
        <v>109.61538461538461</v>
      </c>
      <c r="S460" s="1">
        <f t="shared" si="61"/>
        <v>108.57142857142857</v>
      </c>
      <c r="T460" s="12">
        <f t="shared" si="62"/>
        <v>0</v>
      </c>
      <c r="U460" s="12" t="str">
        <f t="shared" si="63"/>
        <v>-</v>
      </c>
      <c r="V460" s="12" t="str">
        <f t="shared" si="64"/>
        <v>-</v>
      </c>
      <c r="W460" t="s">
        <v>5981</v>
      </c>
    </row>
    <row r="461" spans="1:23" x14ac:dyDescent="0.3">
      <c r="A461" s="4">
        <v>52242714</v>
      </c>
      <c r="B461" t="s">
        <v>5940</v>
      </c>
      <c r="C461" t="s">
        <v>5940</v>
      </c>
      <c r="D461" t="s">
        <v>5940</v>
      </c>
      <c r="E461" t="s">
        <v>5940</v>
      </c>
      <c r="F461">
        <v>6116</v>
      </c>
      <c r="G461">
        <v>25683</v>
      </c>
      <c r="H461">
        <v>12699</v>
      </c>
      <c r="I461">
        <v>15679</v>
      </c>
      <c r="J461" t="s">
        <v>5940</v>
      </c>
      <c r="K461" s="2">
        <f t="shared" si="57"/>
        <v>15044.25</v>
      </c>
      <c r="L461" s="2">
        <f t="shared" si="58"/>
        <v>14189</v>
      </c>
      <c r="M461" s="2">
        <f>SUMIFS(Faktúry!$G:$G,Faktúry!$F:$F,TržbyVýnosyFiriem!$A461,Faktúry!$B:$B,TržbyVýnosyFiriem!$M$2)</f>
        <v>3300</v>
      </c>
      <c r="N461" s="2">
        <f>SUMIFS(Faktúry!$G:$G,Faktúry!$F:$F,TržbyVýnosyFiriem!$A461,Faktúry!$B:$B,TržbyVýnosyFiriem!$N$2)</f>
        <v>4195.8999999999996</v>
      </c>
      <c r="O461" s="2">
        <f>SUMIFS(Faktúry!$G:$G,Faktúry!$F:$F,TržbyVýnosyFiriem!$A461,Faktúry!$B:$B,TržbyVýnosyFiriem!$O$2)</f>
        <v>6977.6</v>
      </c>
      <c r="P461" s="2">
        <f>SUMIFS(Faktúry!$G:$G,Faktúry!$F:$F,TržbyVýnosyFiriem!$A461,Faktúry!$B:$B,TržbyVýnosyFiriem!$P$2)</f>
        <v>300</v>
      </c>
      <c r="Q461" s="2">
        <f t="shared" si="59"/>
        <v>14773.5</v>
      </c>
      <c r="R461" s="1">
        <f t="shared" si="60"/>
        <v>0.98200309088189841</v>
      </c>
      <c r="S461" s="1">
        <f t="shared" si="61"/>
        <v>1.041193882585101</v>
      </c>
      <c r="T461" s="12">
        <f t="shared" si="62"/>
        <v>0.25986298133711316</v>
      </c>
      <c r="U461" s="12">
        <f t="shared" si="63"/>
        <v>0.26761273040372469</v>
      </c>
      <c r="V461" s="12" t="str">
        <f t="shared" si="64"/>
        <v>-</v>
      </c>
      <c r="W461" t="s">
        <v>5982</v>
      </c>
    </row>
    <row r="462" spans="1:23" x14ac:dyDescent="0.3">
      <c r="A462" s="4">
        <v>52252949</v>
      </c>
      <c r="B462" t="s">
        <v>5940</v>
      </c>
      <c r="C462" t="s">
        <v>5940</v>
      </c>
      <c r="D462" t="s">
        <v>5940</v>
      </c>
      <c r="E462" t="s">
        <v>5940</v>
      </c>
      <c r="F462">
        <v>775762</v>
      </c>
      <c r="G462">
        <v>3546283</v>
      </c>
      <c r="H462">
        <v>415860</v>
      </c>
      <c r="I462">
        <v>548542</v>
      </c>
      <c r="J462" t="s">
        <v>5940</v>
      </c>
      <c r="K462" s="2">
        <f t="shared" si="57"/>
        <v>1321611.75</v>
      </c>
      <c r="L462" s="2">
        <f t="shared" si="58"/>
        <v>662152</v>
      </c>
      <c r="M462" s="2">
        <f>SUMIFS(Faktúry!$G:$G,Faktúry!$F:$F,TržbyVýnosyFiriem!$A462,Faktúry!$B:$B,TržbyVýnosyFiriem!$M$2)</f>
        <v>0</v>
      </c>
      <c r="N462" s="2">
        <f>SUMIFS(Faktúry!$G:$G,Faktúry!$F:$F,TržbyVýnosyFiriem!$A462,Faktúry!$B:$B,TržbyVýnosyFiriem!$N$2)</f>
        <v>0</v>
      </c>
      <c r="O462" s="2">
        <f>SUMIFS(Faktúry!$G:$G,Faktúry!$F:$F,TržbyVýnosyFiriem!$A462,Faktúry!$B:$B,TržbyVýnosyFiriem!$O$2)</f>
        <v>644</v>
      </c>
      <c r="P462" s="2">
        <f>SUMIFS(Faktúry!$G:$G,Faktúry!$F:$F,TržbyVýnosyFiriem!$A462,Faktúry!$B:$B,TržbyVýnosyFiriem!$P$2)</f>
        <v>58</v>
      </c>
      <c r="Q462" s="2">
        <f t="shared" si="59"/>
        <v>702</v>
      </c>
      <c r="R462" s="1">
        <f t="shared" si="60"/>
        <v>5.3116961165032019E-4</v>
      </c>
      <c r="S462" s="1">
        <f t="shared" si="61"/>
        <v>1.0601795358165496E-3</v>
      </c>
      <c r="T462" s="12">
        <f t="shared" si="62"/>
        <v>0</v>
      </c>
      <c r="U462" s="12">
        <f t="shared" si="63"/>
        <v>0</v>
      </c>
      <c r="V462" s="12" t="str">
        <f t="shared" si="64"/>
        <v>-</v>
      </c>
    </row>
    <row r="463" spans="1:23" x14ac:dyDescent="0.3">
      <c r="A463" s="4">
        <v>52264408</v>
      </c>
      <c r="B463" t="s">
        <v>5940</v>
      </c>
      <c r="C463" t="s">
        <v>5940</v>
      </c>
      <c r="D463" t="s">
        <v>5940</v>
      </c>
      <c r="E463" t="s">
        <v>5940</v>
      </c>
      <c r="F463">
        <v>41667</v>
      </c>
      <c r="G463">
        <v>59994</v>
      </c>
      <c r="H463">
        <v>37665</v>
      </c>
      <c r="I463">
        <v>46537</v>
      </c>
      <c r="J463" t="s">
        <v>5940</v>
      </c>
      <c r="K463" s="2">
        <f t="shared" si="57"/>
        <v>46465.75</v>
      </c>
      <c r="L463" s="2">
        <f t="shared" si="58"/>
        <v>44102</v>
      </c>
      <c r="M463" s="2">
        <f>SUMIFS(Faktúry!$G:$G,Faktúry!$F:$F,TržbyVýnosyFiriem!$A463,Faktúry!$B:$B,TržbyVýnosyFiriem!$M$2)</f>
        <v>2460</v>
      </c>
      <c r="N463" s="2">
        <f>SUMIFS(Faktúry!$G:$G,Faktúry!$F:$F,TržbyVýnosyFiriem!$A463,Faktúry!$B:$B,TržbyVýnosyFiriem!$N$2)</f>
        <v>679.99</v>
      </c>
      <c r="O463" s="2">
        <f>SUMIFS(Faktúry!$G:$G,Faktúry!$F:$F,TržbyVýnosyFiriem!$A463,Faktúry!$B:$B,TržbyVýnosyFiriem!$O$2)</f>
        <v>0</v>
      </c>
      <c r="P463" s="2">
        <f>SUMIFS(Faktúry!$G:$G,Faktúry!$F:$F,TržbyVýnosyFiriem!$A463,Faktúry!$B:$B,TržbyVýnosyFiriem!$P$2)</f>
        <v>0</v>
      </c>
      <c r="Q463" s="2">
        <f t="shared" si="59"/>
        <v>3139.99</v>
      </c>
      <c r="R463" s="1">
        <f t="shared" si="60"/>
        <v>6.7576440711707E-2</v>
      </c>
      <c r="S463" s="1">
        <f t="shared" si="61"/>
        <v>7.1198358351095184E-2</v>
      </c>
      <c r="T463" s="12">
        <f t="shared" si="62"/>
        <v>6.5312624452409401E-2</v>
      </c>
      <c r="U463" s="12">
        <f t="shared" si="63"/>
        <v>1.4611814255323721E-2</v>
      </c>
      <c r="V463" s="12" t="str">
        <f t="shared" si="64"/>
        <v>-</v>
      </c>
    </row>
    <row r="464" spans="1:23" x14ac:dyDescent="0.3">
      <c r="A464" s="4">
        <v>52270670</v>
      </c>
      <c r="B464" t="s">
        <v>5940</v>
      </c>
      <c r="C464" t="s">
        <v>5940</v>
      </c>
      <c r="D464" t="s">
        <v>5940</v>
      </c>
      <c r="E464" t="s">
        <v>5940</v>
      </c>
      <c r="F464">
        <v>38064</v>
      </c>
      <c r="G464">
        <v>30777</v>
      </c>
      <c r="H464">
        <v>28932</v>
      </c>
      <c r="I464">
        <v>28646</v>
      </c>
      <c r="J464" t="s">
        <v>5940</v>
      </c>
      <c r="K464" s="2">
        <f t="shared" si="57"/>
        <v>31604.75</v>
      </c>
      <c r="L464" s="2">
        <f t="shared" si="58"/>
        <v>29854.5</v>
      </c>
      <c r="M464" s="2">
        <f>SUMIFS(Faktúry!$G:$G,Faktúry!$F:$F,TržbyVýnosyFiriem!$A464,Faktúry!$B:$B,TržbyVýnosyFiriem!$M$2)</f>
        <v>280</v>
      </c>
      <c r="N464" s="2">
        <f>SUMIFS(Faktúry!$G:$G,Faktúry!$F:$F,TržbyVýnosyFiriem!$A464,Faktúry!$B:$B,TržbyVýnosyFiriem!$N$2)</f>
        <v>546</v>
      </c>
      <c r="O464" s="2">
        <f>SUMIFS(Faktúry!$G:$G,Faktúry!$F:$F,TržbyVýnosyFiriem!$A464,Faktúry!$B:$B,TržbyVýnosyFiriem!$O$2)</f>
        <v>630</v>
      </c>
      <c r="P464" s="2">
        <f>SUMIFS(Faktúry!$G:$G,Faktúry!$F:$F,TržbyVýnosyFiriem!$A464,Faktúry!$B:$B,TržbyVýnosyFiriem!$P$2)</f>
        <v>0</v>
      </c>
      <c r="Q464" s="2">
        <f t="shared" si="59"/>
        <v>1456</v>
      </c>
      <c r="R464" s="1">
        <f t="shared" si="60"/>
        <v>4.6069024434618217E-2</v>
      </c>
      <c r="S464" s="1">
        <f t="shared" si="61"/>
        <v>4.8769867189200955E-2</v>
      </c>
      <c r="T464" s="12">
        <f t="shared" si="62"/>
        <v>9.6778653394165633E-3</v>
      </c>
      <c r="U464" s="12">
        <f t="shared" si="63"/>
        <v>1.9060252740347693E-2</v>
      </c>
      <c r="V464" s="12" t="str">
        <f t="shared" si="64"/>
        <v>-</v>
      </c>
    </row>
    <row r="465" spans="1:23" x14ac:dyDescent="0.3">
      <c r="A465" s="13">
        <v>52316912</v>
      </c>
      <c r="B465" t="s">
        <v>5940</v>
      </c>
      <c r="C465" t="s">
        <v>5940</v>
      </c>
      <c r="D465" t="s">
        <v>5940</v>
      </c>
      <c r="E465" t="s">
        <v>5940</v>
      </c>
      <c r="F465">
        <v>70850</v>
      </c>
      <c r="G465">
        <v>15909</v>
      </c>
      <c r="H465" s="25">
        <v>96149</v>
      </c>
      <c r="I465">
        <v>71988</v>
      </c>
      <c r="J465" t="s">
        <v>5940</v>
      </c>
      <c r="K465" s="2">
        <f t="shared" si="57"/>
        <v>63724</v>
      </c>
      <c r="L465" s="2">
        <f t="shared" si="58"/>
        <v>71419</v>
      </c>
      <c r="M465" s="24">
        <f>SUMIFS(Faktúry!$G:$G,Faktúry!$F:$F,TržbyVýnosyFiriem!$A465,Faktúry!$B:$B,TržbyVýnosyFiriem!$M$2)</f>
        <v>107448</v>
      </c>
      <c r="N465" s="2">
        <f>SUMIFS(Faktúry!$G:$G,Faktúry!$F:$F,TržbyVýnosyFiriem!$A465,Faktúry!$B:$B,TržbyVýnosyFiriem!$N$2)</f>
        <v>39612.78</v>
      </c>
      <c r="O465" s="2">
        <f>SUMIFS(Faktúry!$G:$G,Faktúry!$F:$F,TržbyVýnosyFiriem!$A465,Faktúry!$B:$B,TržbyVýnosyFiriem!$O$2)</f>
        <v>96729.86</v>
      </c>
      <c r="P465" s="2">
        <f>SUMIFS(Faktúry!$G:$G,Faktúry!$F:$F,TržbyVýnosyFiriem!$A465,Faktúry!$B:$B,TržbyVýnosyFiriem!$P$2)</f>
        <v>0</v>
      </c>
      <c r="Q465" s="2">
        <f t="shared" si="59"/>
        <v>243790.64</v>
      </c>
      <c r="R465" s="1">
        <f t="shared" si="60"/>
        <v>3.8257271985437202</v>
      </c>
      <c r="S465" s="1">
        <f t="shared" si="61"/>
        <v>3.4135263725339198</v>
      </c>
      <c r="T465" s="26">
        <f t="shared" si="62"/>
        <v>1.1175155227823483</v>
      </c>
      <c r="U465" s="18">
        <f t="shared" si="63"/>
        <v>0.55026921153525588</v>
      </c>
      <c r="V465" s="12" t="str">
        <f t="shared" si="64"/>
        <v>-</v>
      </c>
      <c r="W465" t="s">
        <v>5972</v>
      </c>
    </row>
    <row r="466" spans="1:23" x14ac:dyDescent="0.3">
      <c r="A466" s="4">
        <v>52342212</v>
      </c>
      <c r="B466" t="s">
        <v>5940</v>
      </c>
      <c r="C466" t="s">
        <v>5940</v>
      </c>
      <c r="D466" t="s">
        <v>5940</v>
      </c>
      <c r="E466" t="s">
        <v>5940</v>
      </c>
      <c r="F466">
        <v>65131</v>
      </c>
      <c r="G466">
        <v>131272</v>
      </c>
      <c r="H466">
        <v>146227</v>
      </c>
      <c r="I466">
        <v>275523</v>
      </c>
      <c r="J466" t="s">
        <v>5940</v>
      </c>
      <c r="K466" s="2">
        <f t="shared" si="57"/>
        <v>154538.25</v>
      </c>
      <c r="L466" s="2">
        <f t="shared" si="58"/>
        <v>138749.5</v>
      </c>
      <c r="M466" s="2">
        <f>SUMIFS(Faktúry!$G:$G,Faktúry!$F:$F,TržbyVýnosyFiriem!$A466,Faktúry!$B:$B,TržbyVýnosyFiriem!$M$2)</f>
        <v>0</v>
      </c>
      <c r="N466" s="2">
        <f>SUMIFS(Faktúry!$G:$G,Faktúry!$F:$F,TržbyVýnosyFiriem!$A466,Faktúry!$B:$B,TržbyVýnosyFiriem!$N$2)</f>
        <v>871.7</v>
      </c>
      <c r="O466" s="2">
        <f>SUMIFS(Faktúry!$G:$G,Faktúry!$F:$F,TržbyVýnosyFiriem!$A466,Faktúry!$B:$B,TržbyVýnosyFiriem!$O$2)</f>
        <v>0</v>
      </c>
      <c r="P466" s="2">
        <f>SUMIFS(Faktúry!$G:$G,Faktúry!$F:$F,TržbyVýnosyFiriem!$A466,Faktúry!$B:$B,TržbyVýnosyFiriem!$P$2)</f>
        <v>0</v>
      </c>
      <c r="Q466" s="2">
        <f t="shared" si="59"/>
        <v>871.7</v>
      </c>
      <c r="R466" s="1">
        <f t="shared" si="60"/>
        <v>5.640674719689139E-3</v>
      </c>
      <c r="S466" s="1">
        <f t="shared" si="61"/>
        <v>6.2825451623249092E-3</v>
      </c>
      <c r="T466" s="12">
        <f t="shared" si="62"/>
        <v>0</v>
      </c>
      <c r="U466" s="12">
        <f t="shared" si="63"/>
        <v>3.1638012071587493E-3</v>
      </c>
      <c r="V466" s="12" t="str">
        <f t="shared" si="64"/>
        <v>-</v>
      </c>
    </row>
    <row r="467" spans="1:23" x14ac:dyDescent="0.3">
      <c r="A467" s="4">
        <v>52345289</v>
      </c>
      <c r="B467" t="s">
        <v>5940</v>
      </c>
      <c r="C467" t="s">
        <v>5940</v>
      </c>
      <c r="D467" t="s">
        <v>5940</v>
      </c>
      <c r="E467" t="s">
        <v>5940</v>
      </c>
      <c r="F467">
        <v>6300</v>
      </c>
      <c r="G467">
        <v>15945</v>
      </c>
      <c r="H467">
        <v>258946</v>
      </c>
      <c r="I467">
        <v>306572</v>
      </c>
      <c r="J467" t="s">
        <v>5940</v>
      </c>
      <c r="K467" s="2">
        <f t="shared" si="57"/>
        <v>146940.75</v>
      </c>
      <c r="L467" s="2">
        <f t="shared" si="58"/>
        <v>137445.5</v>
      </c>
      <c r="M467" s="2">
        <f>SUMIFS(Faktúry!$G:$G,Faktúry!$F:$F,TržbyVýnosyFiriem!$A467,Faktúry!$B:$B,TržbyVýnosyFiriem!$M$2)</f>
        <v>0</v>
      </c>
      <c r="N467" s="2">
        <f>SUMIFS(Faktúry!$G:$G,Faktúry!$F:$F,TržbyVýnosyFiriem!$A467,Faktúry!$B:$B,TržbyVýnosyFiriem!$N$2)</f>
        <v>0</v>
      </c>
      <c r="O467" s="2">
        <f>SUMIFS(Faktúry!$G:$G,Faktúry!$F:$F,TržbyVýnosyFiriem!$A467,Faktúry!$B:$B,TržbyVýnosyFiriem!$O$2)</f>
        <v>3623.42</v>
      </c>
      <c r="P467" s="2">
        <f>SUMIFS(Faktúry!$G:$G,Faktúry!$F:$F,TržbyVýnosyFiriem!$A467,Faktúry!$B:$B,TržbyVýnosyFiriem!$P$2)</f>
        <v>0</v>
      </c>
      <c r="Q467" s="2">
        <f t="shared" si="59"/>
        <v>3623.42</v>
      </c>
      <c r="R467" s="1">
        <f t="shared" si="60"/>
        <v>2.4659054755062842E-2</v>
      </c>
      <c r="S467" s="1">
        <f t="shared" si="61"/>
        <v>2.6362594628416353E-2</v>
      </c>
      <c r="T467" s="12">
        <f t="shared" si="62"/>
        <v>0</v>
      </c>
      <c r="U467" s="12">
        <f t="shared" si="63"/>
        <v>0</v>
      </c>
      <c r="V467" s="12" t="str">
        <f t="shared" si="64"/>
        <v>-</v>
      </c>
    </row>
    <row r="468" spans="1:23" x14ac:dyDescent="0.3">
      <c r="A468" s="4">
        <v>52402584</v>
      </c>
      <c r="B468" t="s">
        <v>5940</v>
      </c>
      <c r="C468" t="s">
        <v>5940</v>
      </c>
      <c r="D468" t="s">
        <v>5940</v>
      </c>
      <c r="E468" t="s">
        <v>5940</v>
      </c>
      <c r="G468">
        <v>157254</v>
      </c>
      <c r="H468">
        <v>79772</v>
      </c>
      <c r="I468">
        <v>122166</v>
      </c>
      <c r="J468" t="s">
        <v>5940</v>
      </c>
      <c r="K468" s="2">
        <f t="shared" si="57"/>
        <v>119730.66666666667</v>
      </c>
      <c r="L468" s="2">
        <f t="shared" si="58"/>
        <v>122166</v>
      </c>
      <c r="M468" s="2">
        <f>SUMIFS(Faktúry!$G:$G,Faktúry!$F:$F,TržbyVýnosyFiriem!$A468,Faktúry!$B:$B,TržbyVýnosyFiriem!$M$2)</f>
        <v>0</v>
      </c>
      <c r="N468" s="2">
        <f>SUMIFS(Faktúry!$G:$G,Faktúry!$F:$F,TržbyVýnosyFiriem!$A468,Faktúry!$B:$B,TržbyVýnosyFiriem!$N$2)</f>
        <v>3711.6</v>
      </c>
      <c r="O468" s="2">
        <f>SUMIFS(Faktúry!$G:$G,Faktúry!$F:$F,TržbyVýnosyFiriem!$A468,Faktúry!$B:$B,TržbyVýnosyFiriem!$O$2)</f>
        <v>0</v>
      </c>
      <c r="P468" s="2">
        <f>SUMIFS(Faktúry!$G:$G,Faktúry!$F:$F,TržbyVýnosyFiriem!$A468,Faktúry!$B:$B,TržbyVýnosyFiriem!$P$2)</f>
        <v>0</v>
      </c>
      <c r="Q468" s="2">
        <f t="shared" si="59"/>
        <v>3711.6</v>
      </c>
      <c r="R468" s="1">
        <f t="shared" si="60"/>
        <v>3.0999576827991714E-2</v>
      </c>
      <c r="S468" s="1">
        <f t="shared" si="61"/>
        <v>3.0381611905112713E-2</v>
      </c>
      <c r="T468" s="12">
        <f t="shared" si="62"/>
        <v>0</v>
      </c>
      <c r="U468" s="12">
        <f t="shared" si="63"/>
        <v>3.0381611905112713E-2</v>
      </c>
      <c r="V468" s="12" t="str">
        <f t="shared" si="64"/>
        <v>-</v>
      </c>
    </row>
    <row r="469" spans="1:23" x14ac:dyDescent="0.3">
      <c r="A469" s="4">
        <v>52408639</v>
      </c>
      <c r="B469" t="s">
        <v>5940</v>
      </c>
      <c r="C469" t="s">
        <v>5940</v>
      </c>
      <c r="D469" t="s">
        <v>5940</v>
      </c>
      <c r="E469" t="s">
        <v>5940</v>
      </c>
      <c r="F469">
        <v>39495</v>
      </c>
      <c r="G469">
        <v>22483</v>
      </c>
      <c r="H469">
        <v>35779</v>
      </c>
      <c r="I469">
        <v>43878</v>
      </c>
      <c r="J469" t="s">
        <v>5940</v>
      </c>
      <c r="K469" s="2">
        <f t="shared" si="57"/>
        <v>35408.75</v>
      </c>
      <c r="L469" s="2">
        <f t="shared" si="58"/>
        <v>37637</v>
      </c>
      <c r="M469" s="2">
        <f>SUMIFS(Faktúry!$G:$G,Faktúry!$F:$F,TržbyVýnosyFiriem!$A469,Faktúry!$B:$B,TržbyVýnosyFiriem!$M$2)</f>
        <v>0</v>
      </c>
      <c r="N469" s="2">
        <f>SUMIFS(Faktúry!$G:$G,Faktúry!$F:$F,TržbyVýnosyFiriem!$A469,Faktúry!$B:$B,TržbyVýnosyFiriem!$N$2)</f>
        <v>0</v>
      </c>
      <c r="O469" s="2">
        <f>SUMIFS(Faktúry!$G:$G,Faktúry!$F:$F,TržbyVýnosyFiriem!$A469,Faktúry!$B:$B,TržbyVýnosyFiriem!$O$2)</f>
        <v>0</v>
      </c>
      <c r="P469" s="2">
        <f>SUMIFS(Faktúry!$G:$G,Faktúry!$F:$F,TržbyVýnosyFiriem!$A469,Faktúry!$B:$B,TržbyVýnosyFiriem!$P$2)</f>
        <v>70</v>
      </c>
      <c r="Q469" s="2">
        <f t="shared" si="59"/>
        <v>70</v>
      </c>
      <c r="R469" s="1">
        <f t="shared" si="60"/>
        <v>1.9769124863204717E-3</v>
      </c>
      <c r="S469" s="1">
        <f t="shared" si="61"/>
        <v>1.8598719345325079E-3</v>
      </c>
      <c r="T469" s="12">
        <f t="shared" si="62"/>
        <v>0</v>
      </c>
      <c r="U469" s="12">
        <f t="shared" si="63"/>
        <v>0</v>
      </c>
      <c r="V469" s="12" t="str">
        <f t="shared" si="64"/>
        <v>-</v>
      </c>
    </row>
    <row r="470" spans="1:23" x14ac:dyDescent="0.3">
      <c r="A470" s="4">
        <v>52424812</v>
      </c>
      <c r="B470" t="s">
        <v>5940</v>
      </c>
      <c r="C470" t="s">
        <v>5940</v>
      </c>
      <c r="D470" t="s">
        <v>5940</v>
      </c>
      <c r="E470" t="s">
        <v>5940</v>
      </c>
      <c r="F470">
        <v>1300</v>
      </c>
      <c r="G470">
        <v>758732</v>
      </c>
      <c r="H470">
        <v>2446056</v>
      </c>
      <c r="I470">
        <v>3888385</v>
      </c>
      <c r="J470" t="s">
        <v>5940</v>
      </c>
      <c r="K470" s="2">
        <f t="shared" si="57"/>
        <v>1773618.25</v>
      </c>
      <c r="L470" s="2">
        <f t="shared" si="58"/>
        <v>1602394</v>
      </c>
      <c r="M470" s="2">
        <f>SUMIFS(Faktúry!$G:$G,Faktúry!$F:$F,TržbyVýnosyFiriem!$A470,Faktúry!$B:$B,TržbyVýnosyFiriem!$M$2)</f>
        <v>0</v>
      </c>
      <c r="N470" s="2">
        <f>SUMIFS(Faktúry!$G:$G,Faktúry!$F:$F,TržbyVýnosyFiriem!$A470,Faktúry!$B:$B,TržbyVýnosyFiriem!$N$2)</f>
        <v>304</v>
      </c>
      <c r="O470" s="2">
        <f>SUMIFS(Faktúry!$G:$G,Faktúry!$F:$F,TržbyVýnosyFiriem!$A470,Faktúry!$B:$B,TržbyVýnosyFiriem!$O$2)</f>
        <v>0</v>
      </c>
      <c r="P470" s="2">
        <f>SUMIFS(Faktúry!$G:$G,Faktúry!$F:$F,TržbyVýnosyFiriem!$A470,Faktúry!$B:$B,TržbyVýnosyFiriem!$P$2)</f>
        <v>0</v>
      </c>
      <c r="Q470" s="2">
        <f t="shared" si="59"/>
        <v>304</v>
      </c>
      <c r="R470" s="1">
        <f t="shared" si="60"/>
        <v>1.7140103288855986E-4</v>
      </c>
      <c r="S470" s="1">
        <f t="shared" si="61"/>
        <v>1.897161372296701E-4</v>
      </c>
      <c r="T470" s="12">
        <f t="shared" si="62"/>
        <v>0</v>
      </c>
      <c r="U470" s="12">
        <f t="shared" si="63"/>
        <v>7.8181558667673079E-5</v>
      </c>
      <c r="V470" s="12" t="str">
        <f t="shared" si="64"/>
        <v>-</v>
      </c>
    </row>
    <row r="471" spans="1:23" x14ac:dyDescent="0.3">
      <c r="A471" s="4">
        <v>52468488</v>
      </c>
      <c r="B471" t="s">
        <v>5940</v>
      </c>
      <c r="C471" t="s">
        <v>5940</v>
      </c>
      <c r="D471" t="s">
        <v>5940</v>
      </c>
      <c r="E471" t="s">
        <v>5940</v>
      </c>
      <c r="F471">
        <v>56219</v>
      </c>
      <c r="G471">
        <v>117354</v>
      </c>
      <c r="H471">
        <v>114055</v>
      </c>
      <c r="I471">
        <v>84517</v>
      </c>
      <c r="J471" t="s">
        <v>5940</v>
      </c>
      <c r="K471" s="2">
        <f t="shared" si="57"/>
        <v>93036.25</v>
      </c>
      <c r="L471" s="2">
        <f t="shared" si="58"/>
        <v>99286</v>
      </c>
      <c r="M471" s="2">
        <f>SUMIFS(Faktúry!$G:$G,Faktúry!$F:$F,TržbyVýnosyFiriem!$A471,Faktúry!$B:$B,TržbyVýnosyFiriem!$M$2)</f>
        <v>970.8</v>
      </c>
      <c r="N471" s="2">
        <f>SUMIFS(Faktúry!$G:$G,Faktúry!$F:$F,TržbyVýnosyFiriem!$A471,Faktúry!$B:$B,TržbyVýnosyFiriem!$N$2)</f>
        <v>0</v>
      </c>
      <c r="O471" s="2">
        <f>SUMIFS(Faktúry!$G:$G,Faktúry!$F:$F,TržbyVýnosyFiriem!$A471,Faktúry!$B:$B,TržbyVýnosyFiriem!$O$2)</f>
        <v>0</v>
      </c>
      <c r="P471" s="2">
        <f>SUMIFS(Faktúry!$G:$G,Faktúry!$F:$F,TržbyVýnosyFiriem!$A471,Faktúry!$B:$B,TržbyVýnosyFiriem!$P$2)</f>
        <v>0</v>
      </c>
      <c r="Q471" s="2">
        <f t="shared" si="59"/>
        <v>970.8</v>
      </c>
      <c r="R471" s="1">
        <f t="shared" si="60"/>
        <v>1.0434642410888229E-2</v>
      </c>
      <c r="S471" s="1">
        <f t="shared" si="61"/>
        <v>9.7778135890256423E-3</v>
      </c>
      <c r="T471" s="12">
        <f t="shared" si="62"/>
        <v>8.5116829599754494E-3</v>
      </c>
      <c r="U471" s="12">
        <f t="shared" si="63"/>
        <v>0</v>
      </c>
      <c r="V471" s="12" t="str">
        <f t="shared" si="64"/>
        <v>-</v>
      </c>
    </row>
    <row r="472" spans="1:23" x14ac:dyDescent="0.3">
      <c r="A472" s="4">
        <v>52472001</v>
      </c>
      <c r="B472" t="s">
        <v>5940</v>
      </c>
      <c r="C472" t="s">
        <v>5940</v>
      </c>
      <c r="D472" t="s">
        <v>5940</v>
      </c>
      <c r="E472" t="s">
        <v>5940</v>
      </c>
      <c r="F472">
        <v>19519</v>
      </c>
      <c r="G472">
        <v>27273</v>
      </c>
      <c r="H472">
        <v>16963</v>
      </c>
      <c r="I472" t="s">
        <v>5940</v>
      </c>
      <c r="J472" t="s">
        <v>5940</v>
      </c>
      <c r="K472" s="2">
        <f t="shared" si="57"/>
        <v>21251.666666666668</v>
      </c>
      <c r="L472" s="2">
        <f t="shared" si="58"/>
        <v>19519</v>
      </c>
      <c r="M472" s="2">
        <f>SUMIFS(Faktúry!$G:$G,Faktúry!$F:$F,TržbyVýnosyFiriem!$A472,Faktúry!$B:$B,TržbyVýnosyFiriem!$M$2)</f>
        <v>407</v>
      </c>
      <c r="N472" s="2">
        <f>SUMIFS(Faktúry!$G:$G,Faktúry!$F:$F,TržbyVýnosyFiriem!$A472,Faktúry!$B:$B,TržbyVýnosyFiriem!$N$2)</f>
        <v>594</v>
      </c>
      <c r="O472" s="2">
        <f>SUMIFS(Faktúry!$G:$G,Faktúry!$F:$F,TržbyVýnosyFiriem!$A472,Faktúry!$B:$B,TržbyVýnosyFiriem!$O$2)</f>
        <v>1140</v>
      </c>
      <c r="P472" s="2">
        <f>SUMIFS(Faktúry!$G:$G,Faktúry!$F:$F,TržbyVýnosyFiriem!$A472,Faktúry!$B:$B,TržbyVýnosyFiriem!$P$2)</f>
        <v>0</v>
      </c>
      <c r="Q472" s="2">
        <f t="shared" si="59"/>
        <v>2141</v>
      </c>
      <c r="R472" s="1">
        <f t="shared" si="60"/>
        <v>0.10074503960473688</v>
      </c>
      <c r="S472" s="1">
        <f t="shared" si="61"/>
        <v>0.10968799631128644</v>
      </c>
      <c r="T472" s="12">
        <f t="shared" si="62"/>
        <v>2.3993397394328833E-2</v>
      </c>
      <c r="U472" s="12" t="str">
        <f t="shared" si="63"/>
        <v>-</v>
      </c>
      <c r="V472" s="12" t="str">
        <f t="shared" si="64"/>
        <v>-</v>
      </c>
    </row>
    <row r="473" spans="1:23" x14ac:dyDescent="0.3">
      <c r="A473" s="4">
        <v>52529614</v>
      </c>
      <c r="B473" t="s">
        <v>5940</v>
      </c>
      <c r="C473" t="s">
        <v>5940</v>
      </c>
      <c r="D473" t="s">
        <v>5940</v>
      </c>
      <c r="E473" t="s">
        <v>5940</v>
      </c>
      <c r="G473">
        <v>115045</v>
      </c>
      <c r="H473">
        <v>109540</v>
      </c>
      <c r="I473">
        <v>168707</v>
      </c>
      <c r="J473" t="s">
        <v>5940</v>
      </c>
      <c r="K473" s="2">
        <f t="shared" si="57"/>
        <v>131097.33333333334</v>
      </c>
      <c r="L473" s="2">
        <f t="shared" si="58"/>
        <v>115045</v>
      </c>
      <c r="M473" s="2">
        <f>SUMIFS(Faktúry!$G:$G,Faktúry!$F:$F,TržbyVýnosyFiriem!$A473,Faktúry!$B:$B,TržbyVýnosyFiriem!$M$2)</f>
        <v>5074.7299999999996</v>
      </c>
      <c r="N473" s="2">
        <f>SUMIFS(Faktúry!$G:$G,Faktúry!$F:$F,TržbyVýnosyFiriem!$A473,Faktúry!$B:$B,TržbyVýnosyFiriem!$N$2)</f>
        <v>9137.659999999998</v>
      </c>
      <c r="O473" s="2">
        <f>SUMIFS(Faktúry!$G:$G,Faktúry!$F:$F,TržbyVýnosyFiriem!$A473,Faktúry!$B:$B,TržbyVýnosyFiriem!$O$2)</f>
        <v>16149.6</v>
      </c>
      <c r="P473" s="2">
        <f>SUMIFS(Faktúry!$G:$G,Faktúry!$F:$F,TržbyVýnosyFiriem!$A473,Faktúry!$B:$B,TržbyVýnosyFiriem!$P$2)</f>
        <v>0</v>
      </c>
      <c r="Q473" s="2">
        <f t="shared" si="59"/>
        <v>30361.989999999998</v>
      </c>
      <c r="R473" s="1">
        <f t="shared" si="60"/>
        <v>0.2315988375049581</v>
      </c>
      <c r="S473" s="1">
        <f t="shared" si="61"/>
        <v>0.26391403363901078</v>
      </c>
      <c r="T473" s="12">
        <f t="shared" si="62"/>
        <v>4.6327642870184406E-2</v>
      </c>
      <c r="U473" s="12">
        <f t="shared" si="63"/>
        <v>5.4162897805070317E-2</v>
      </c>
      <c r="V473" s="12" t="str">
        <f t="shared" si="64"/>
        <v>-</v>
      </c>
    </row>
    <row r="474" spans="1:23" x14ac:dyDescent="0.3">
      <c r="A474" s="4">
        <v>52591514</v>
      </c>
      <c r="B474" t="s">
        <v>5940</v>
      </c>
      <c r="C474" t="s">
        <v>5940</v>
      </c>
      <c r="D474" t="s">
        <v>5940</v>
      </c>
      <c r="E474" t="s">
        <v>5940</v>
      </c>
      <c r="F474">
        <v>2989</v>
      </c>
      <c r="G474">
        <v>27954</v>
      </c>
      <c r="H474">
        <v>42892</v>
      </c>
      <c r="I474">
        <v>87242</v>
      </c>
      <c r="J474" t="s">
        <v>5940</v>
      </c>
      <c r="K474" s="2">
        <f t="shared" si="57"/>
        <v>40269.25</v>
      </c>
      <c r="L474" s="2">
        <f t="shared" si="58"/>
        <v>35423</v>
      </c>
      <c r="M474" s="2">
        <f>SUMIFS(Faktúry!$G:$G,Faktúry!$F:$F,TržbyVýnosyFiriem!$A474,Faktúry!$B:$B,TržbyVýnosyFiriem!$M$2)</f>
        <v>9790</v>
      </c>
      <c r="N474" s="2">
        <f>SUMIFS(Faktúry!$G:$G,Faktúry!$F:$F,TržbyVýnosyFiriem!$A474,Faktúry!$B:$B,TržbyVýnosyFiriem!$N$2)</f>
        <v>14300</v>
      </c>
      <c r="O474" s="2">
        <f>SUMIFS(Faktúry!$G:$G,Faktúry!$F:$F,TržbyVýnosyFiriem!$A474,Faktúry!$B:$B,TržbyVýnosyFiriem!$O$2)</f>
        <v>3440</v>
      </c>
      <c r="P474" s="2">
        <f>SUMIFS(Faktúry!$G:$G,Faktúry!$F:$F,TržbyVýnosyFiriem!$A474,Faktúry!$B:$B,TržbyVýnosyFiriem!$P$2)</f>
        <v>0</v>
      </c>
      <c r="Q474" s="2">
        <f t="shared" si="59"/>
        <v>27530</v>
      </c>
      <c r="R474" s="1">
        <f t="shared" si="60"/>
        <v>0.68364819310019431</v>
      </c>
      <c r="S474" s="1">
        <f t="shared" si="61"/>
        <v>0.77717866922620893</v>
      </c>
      <c r="T474" s="12">
        <f t="shared" si="62"/>
        <v>0.22824769187727315</v>
      </c>
      <c r="U474" s="12">
        <f t="shared" si="63"/>
        <v>0.16391187730680176</v>
      </c>
      <c r="V474" s="12" t="str">
        <f t="shared" si="64"/>
        <v>-</v>
      </c>
    </row>
    <row r="475" spans="1:23" x14ac:dyDescent="0.3">
      <c r="A475" s="4">
        <v>52642411</v>
      </c>
      <c r="B475" t="s">
        <v>5940</v>
      </c>
      <c r="C475" t="s">
        <v>5940</v>
      </c>
      <c r="D475" t="s">
        <v>5940</v>
      </c>
      <c r="E475" t="s">
        <v>5940</v>
      </c>
      <c r="F475">
        <v>1950</v>
      </c>
      <c r="G475">
        <v>12663</v>
      </c>
      <c r="H475">
        <v>16877</v>
      </c>
      <c r="I475">
        <v>14310</v>
      </c>
      <c r="J475" t="s">
        <v>5940</v>
      </c>
      <c r="K475" s="2">
        <f t="shared" si="57"/>
        <v>11450</v>
      </c>
      <c r="L475" s="2">
        <f t="shared" si="58"/>
        <v>13486.5</v>
      </c>
      <c r="M475" s="2">
        <f>SUMIFS(Faktúry!$G:$G,Faktúry!$F:$F,TržbyVýnosyFiriem!$A475,Faktúry!$B:$B,TržbyVýnosyFiriem!$M$2)</f>
        <v>0</v>
      </c>
      <c r="N475" s="2">
        <f>SUMIFS(Faktúry!$G:$G,Faktúry!$F:$F,TržbyVýnosyFiriem!$A475,Faktúry!$B:$B,TržbyVýnosyFiriem!$N$2)</f>
        <v>0</v>
      </c>
      <c r="O475" s="2">
        <f>SUMIFS(Faktúry!$G:$G,Faktúry!$F:$F,TržbyVýnosyFiriem!$A475,Faktúry!$B:$B,TržbyVýnosyFiriem!$O$2)</f>
        <v>1500</v>
      </c>
      <c r="P475" s="2">
        <f>SUMIFS(Faktúry!$G:$G,Faktúry!$F:$F,TržbyVýnosyFiriem!$A475,Faktúry!$B:$B,TržbyVýnosyFiriem!$P$2)</f>
        <v>0</v>
      </c>
      <c r="Q475" s="2">
        <f t="shared" si="59"/>
        <v>1500</v>
      </c>
      <c r="R475" s="1">
        <f t="shared" si="60"/>
        <v>0.13100436681222707</v>
      </c>
      <c r="S475" s="1">
        <f t="shared" si="61"/>
        <v>0.11122233344455566</v>
      </c>
      <c r="T475" s="12">
        <f t="shared" si="62"/>
        <v>0</v>
      </c>
      <c r="U475" s="12">
        <f t="shared" si="63"/>
        <v>0</v>
      </c>
      <c r="V475" s="12" t="str">
        <f t="shared" si="64"/>
        <v>-</v>
      </c>
    </row>
    <row r="476" spans="1:23" x14ac:dyDescent="0.3">
      <c r="A476" s="4">
        <v>52794610</v>
      </c>
      <c r="B476" t="s">
        <v>5940</v>
      </c>
      <c r="C476" t="s">
        <v>5940</v>
      </c>
      <c r="D476" t="s">
        <v>5940</v>
      </c>
      <c r="E476" t="s">
        <v>5940</v>
      </c>
      <c r="F476" t="s">
        <v>5940</v>
      </c>
      <c r="G476">
        <v>18990</v>
      </c>
      <c r="H476">
        <v>162759</v>
      </c>
      <c r="I476">
        <v>87899</v>
      </c>
      <c r="J476" t="s">
        <v>5940</v>
      </c>
      <c r="K476" s="2">
        <f t="shared" si="57"/>
        <v>89882.666666666672</v>
      </c>
      <c r="L476" s="2">
        <f t="shared" si="58"/>
        <v>87899</v>
      </c>
      <c r="M476" s="2">
        <f>SUMIFS(Faktúry!$G:$G,Faktúry!$F:$F,TržbyVýnosyFiriem!$A476,Faktúry!$B:$B,TržbyVýnosyFiriem!$M$2)</f>
        <v>28350</v>
      </c>
      <c r="N476" s="2">
        <f>SUMIFS(Faktúry!$G:$G,Faktúry!$F:$F,TržbyVýnosyFiriem!$A476,Faktúry!$B:$B,TržbyVýnosyFiriem!$N$2)</f>
        <v>4560</v>
      </c>
      <c r="O476" s="2">
        <f>SUMIFS(Faktúry!$G:$G,Faktúry!$F:$F,TržbyVýnosyFiriem!$A476,Faktúry!$B:$B,TržbyVýnosyFiriem!$O$2)</f>
        <v>3500</v>
      </c>
      <c r="P476" s="2">
        <f>SUMIFS(Faktúry!$G:$G,Faktúry!$F:$F,TržbyVýnosyFiriem!$A476,Faktúry!$B:$B,TržbyVýnosyFiriem!$P$2)</f>
        <v>0</v>
      </c>
      <c r="Q476" s="2">
        <f t="shared" si="59"/>
        <v>36410</v>
      </c>
      <c r="R476" s="1">
        <f t="shared" si="60"/>
        <v>0.40508366462944279</v>
      </c>
      <c r="S476" s="1">
        <f t="shared" si="61"/>
        <v>0.41422541780907635</v>
      </c>
      <c r="T476" s="12">
        <f t="shared" si="62"/>
        <v>0.1741839160968057</v>
      </c>
      <c r="U476" s="12">
        <f t="shared" si="63"/>
        <v>5.1877723296055701E-2</v>
      </c>
      <c r="V476" s="12" t="str">
        <f t="shared" si="64"/>
        <v>-</v>
      </c>
    </row>
    <row r="477" spans="1:23" x14ac:dyDescent="0.3">
      <c r="A477" s="4">
        <v>52799972</v>
      </c>
      <c r="B477" t="s">
        <v>5940</v>
      </c>
      <c r="C477" t="s">
        <v>5940</v>
      </c>
      <c r="D477" t="s">
        <v>5940</v>
      </c>
      <c r="E477" t="s">
        <v>5940</v>
      </c>
      <c r="F477" t="s">
        <v>5940</v>
      </c>
      <c r="G477">
        <v>31673</v>
      </c>
      <c r="H477">
        <v>151862</v>
      </c>
      <c r="I477">
        <v>203408</v>
      </c>
      <c r="J477" t="s">
        <v>5940</v>
      </c>
      <c r="K477" s="2">
        <f t="shared" si="57"/>
        <v>128981</v>
      </c>
      <c r="L477" s="2">
        <f t="shared" si="58"/>
        <v>151862</v>
      </c>
      <c r="M477" s="2">
        <f>SUMIFS(Faktúry!$G:$G,Faktúry!$F:$F,TržbyVýnosyFiriem!$A477,Faktúry!$B:$B,TržbyVýnosyFiriem!$M$2)</f>
        <v>0</v>
      </c>
      <c r="N477" s="2">
        <f>SUMIFS(Faktúry!$G:$G,Faktúry!$F:$F,TržbyVýnosyFiriem!$A477,Faktúry!$B:$B,TržbyVýnosyFiriem!$N$2)</f>
        <v>1708.79</v>
      </c>
      <c r="O477" s="2">
        <f>SUMIFS(Faktúry!$G:$G,Faktúry!$F:$F,TržbyVýnosyFiriem!$A477,Faktúry!$B:$B,TržbyVýnosyFiriem!$O$2)</f>
        <v>3976.98</v>
      </c>
      <c r="P477" s="2">
        <f>SUMIFS(Faktúry!$G:$G,Faktúry!$F:$F,TržbyVýnosyFiriem!$A477,Faktúry!$B:$B,TržbyVýnosyFiriem!$P$2)</f>
        <v>0</v>
      </c>
      <c r="Q477" s="2">
        <f t="shared" si="59"/>
        <v>5685.77</v>
      </c>
      <c r="R477" s="1">
        <f t="shared" si="60"/>
        <v>4.4082229165536016E-2</v>
      </c>
      <c r="S477" s="1">
        <f t="shared" si="61"/>
        <v>3.7440373496990691E-2</v>
      </c>
      <c r="T477" s="12">
        <f t="shared" si="62"/>
        <v>0</v>
      </c>
      <c r="U477" s="12">
        <f t="shared" si="63"/>
        <v>8.4008003618343419E-3</v>
      </c>
      <c r="V477" s="12" t="str">
        <f t="shared" si="64"/>
        <v>-</v>
      </c>
    </row>
    <row r="478" spans="1:23" x14ac:dyDescent="0.3">
      <c r="A478" s="4">
        <v>52839052</v>
      </c>
      <c r="B478" t="s">
        <v>5940</v>
      </c>
      <c r="C478" t="s">
        <v>5940</v>
      </c>
      <c r="D478" t="s">
        <v>5940</v>
      </c>
      <c r="E478" t="s">
        <v>5940</v>
      </c>
      <c r="F478" t="s">
        <v>5940</v>
      </c>
      <c r="G478">
        <v>441578</v>
      </c>
      <c r="H478">
        <v>1384206</v>
      </c>
      <c r="I478">
        <v>1506851</v>
      </c>
      <c r="J478" t="s">
        <v>5940</v>
      </c>
      <c r="K478" s="2">
        <f t="shared" si="57"/>
        <v>1110878.3333333333</v>
      </c>
      <c r="L478" s="2">
        <f t="shared" si="58"/>
        <v>1384206</v>
      </c>
      <c r="M478" s="2">
        <f>SUMIFS(Faktúry!$G:$G,Faktúry!$F:$F,TržbyVýnosyFiriem!$A478,Faktúry!$B:$B,TržbyVýnosyFiriem!$M$2)</f>
        <v>0</v>
      </c>
      <c r="N478" s="2">
        <f>SUMIFS(Faktúry!$G:$G,Faktúry!$F:$F,TržbyVýnosyFiriem!$A478,Faktúry!$B:$B,TržbyVýnosyFiriem!$N$2)</f>
        <v>0</v>
      </c>
      <c r="O478" s="2">
        <f>SUMIFS(Faktúry!$G:$G,Faktúry!$F:$F,TržbyVýnosyFiriem!$A478,Faktúry!$B:$B,TržbyVýnosyFiriem!$O$2)</f>
        <v>0</v>
      </c>
      <c r="P478" s="2">
        <f>SUMIFS(Faktúry!$G:$G,Faktúry!$F:$F,TržbyVýnosyFiriem!$A478,Faktúry!$B:$B,TržbyVýnosyFiriem!$P$2)</f>
        <v>3500</v>
      </c>
      <c r="Q478" s="2">
        <f t="shared" si="59"/>
        <v>3500</v>
      </c>
      <c r="R478" s="1">
        <f t="shared" si="60"/>
        <v>3.150660063283258E-3</v>
      </c>
      <c r="S478" s="1">
        <f t="shared" si="61"/>
        <v>2.5285253784480054E-3</v>
      </c>
      <c r="T478" s="12">
        <f t="shared" si="62"/>
        <v>0</v>
      </c>
      <c r="U478" s="12">
        <f t="shared" si="63"/>
        <v>0</v>
      </c>
      <c r="V478" s="12" t="str">
        <f t="shared" si="64"/>
        <v>-</v>
      </c>
    </row>
    <row r="479" spans="1:23" x14ac:dyDescent="0.3">
      <c r="A479" s="4">
        <v>52916766</v>
      </c>
      <c r="B479" t="s">
        <v>5940</v>
      </c>
      <c r="C479" t="s">
        <v>5940</v>
      </c>
      <c r="D479" t="s">
        <v>5940</v>
      </c>
      <c r="E479" t="s">
        <v>5940</v>
      </c>
      <c r="F479" t="s">
        <v>5940</v>
      </c>
      <c r="G479">
        <v>52232</v>
      </c>
      <c r="H479">
        <v>100883</v>
      </c>
      <c r="I479">
        <v>125897</v>
      </c>
      <c r="J479" t="s">
        <v>5940</v>
      </c>
      <c r="K479" s="2">
        <f t="shared" si="57"/>
        <v>93004</v>
      </c>
      <c r="L479" s="2">
        <f t="shared" si="58"/>
        <v>100883</v>
      </c>
      <c r="M479" s="2">
        <f>SUMIFS(Faktúry!$G:$G,Faktúry!$F:$F,TržbyVýnosyFiriem!$A479,Faktúry!$B:$B,TržbyVýnosyFiriem!$M$2)</f>
        <v>0</v>
      </c>
      <c r="N479" s="2">
        <f>SUMIFS(Faktúry!$G:$G,Faktúry!$F:$F,TržbyVýnosyFiriem!$A479,Faktúry!$B:$B,TržbyVýnosyFiriem!$N$2)</f>
        <v>6180</v>
      </c>
      <c r="O479" s="2">
        <f>SUMIFS(Faktúry!$G:$G,Faktúry!$F:$F,TržbyVýnosyFiriem!$A479,Faktúry!$B:$B,TržbyVýnosyFiriem!$O$2)</f>
        <v>5184</v>
      </c>
      <c r="P479" s="2">
        <f>SUMIFS(Faktúry!$G:$G,Faktúry!$F:$F,TržbyVýnosyFiriem!$A479,Faktúry!$B:$B,TržbyVýnosyFiriem!$P$2)</f>
        <v>3771.6</v>
      </c>
      <c r="Q479" s="2">
        <f t="shared" si="59"/>
        <v>15135.6</v>
      </c>
      <c r="R479" s="1">
        <f t="shared" si="60"/>
        <v>0.16274138746720571</v>
      </c>
      <c r="S479" s="1">
        <f t="shared" si="61"/>
        <v>0.15003122428952351</v>
      </c>
      <c r="T479" s="12">
        <f t="shared" si="62"/>
        <v>0</v>
      </c>
      <c r="U479" s="12">
        <f t="shared" si="63"/>
        <v>4.9087746332319278E-2</v>
      </c>
      <c r="V479" s="12" t="str">
        <f t="shared" si="64"/>
        <v>-</v>
      </c>
    </row>
    <row r="480" spans="1:23" x14ac:dyDescent="0.3">
      <c r="A480" s="4">
        <v>52920259</v>
      </c>
      <c r="B480" t="s">
        <v>5940</v>
      </c>
      <c r="C480" t="s">
        <v>5940</v>
      </c>
      <c r="D480" t="s">
        <v>5940</v>
      </c>
      <c r="E480" t="s">
        <v>5940</v>
      </c>
      <c r="F480" t="s">
        <v>5940</v>
      </c>
      <c r="G480">
        <v>22101</v>
      </c>
      <c r="H480">
        <v>67423</v>
      </c>
      <c r="I480">
        <v>126434</v>
      </c>
      <c r="J480" t="s">
        <v>5940</v>
      </c>
      <c r="K480" s="2">
        <f t="shared" si="57"/>
        <v>71986</v>
      </c>
      <c r="L480" s="2">
        <f t="shared" si="58"/>
        <v>67423</v>
      </c>
      <c r="M480" s="2">
        <f>SUMIFS(Faktúry!$G:$G,Faktúry!$F:$F,TržbyVýnosyFiriem!$A480,Faktúry!$B:$B,TržbyVýnosyFiriem!$M$2)</f>
        <v>0</v>
      </c>
      <c r="N480" s="2">
        <f>SUMIFS(Faktúry!$G:$G,Faktúry!$F:$F,TržbyVýnosyFiriem!$A480,Faktúry!$B:$B,TržbyVýnosyFiriem!$N$2)</f>
        <v>0</v>
      </c>
      <c r="O480" s="2">
        <f>SUMIFS(Faktúry!$G:$G,Faktúry!$F:$F,TržbyVýnosyFiriem!$A480,Faktúry!$B:$B,TržbyVýnosyFiriem!$O$2)</f>
        <v>22602</v>
      </c>
      <c r="P480" s="2">
        <f>SUMIFS(Faktúry!$G:$G,Faktúry!$F:$F,TržbyVýnosyFiriem!$A480,Faktúry!$B:$B,TržbyVýnosyFiriem!$P$2)</f>
        <v>0</v>
      </c>
      <c r="Q480" s="2">
        <f t="shared" si="59"/>
        <v>22602</v>
      </c>
      <c r="R480" s="1">
        <f t="shared" si="60"/>
        <v>0.31397771788958967</v>
      </c>
      <c r="S480" s="1">
        <f t="shared" si="61"/>
        <v>0.33522685137119379</v>
      </c>
      <c r="T480" s="12">
        <f t="shared" si="62"/>
        <v>0</v>
      </c>
      <c r="U480" s="12">
        <f t="shared" si="63"/>
        <v>0</v>
      </c>
      <c r="V480" s="12" t="str">
        <f t="shared" si="64"/>
        <v>-</v>
      </c>
    </row>
    <row r="481" spans="1:23" x14ac:dyDescent="0.3">
      <c r="A481" s="4">
        <v>52951448</v>
      </c>
      <c r="B481" t="s">
        <v>5940</v>
      </c>
      <c r="C481" t="s">
        <v>5940</v>
      </c>
      <c r="D481" t="s">
        <v>5940</v>
      </c>
      <c r="E481" t="s">
        <v>5940</v>
      </c>
      <c r="F481" t="s">
        <v>5940</v>
      </c>
      <c r="G481">
        <v>12495</v>
      </c>
      <c r="H481">
        <v>28954</v>
      </c>
      <c r="I481">
        <v>37414</v>
      </c>
      <c r="J481" t="s">
        <v>5940</v>
      </c>
      <c r="K481" s="2">
        <f t="shared" si="57"/>
        <v>26287.666666666668</v>
      </c>
      <c r="L481" s="2">
        <f t="shared" si="58"/>
        <v>28954</v>
      </c>
      <c r="M481" s="2">
        <f>SUMIFS(Faktúry!$G:$G,Faktúry!$F:$F,TržbyVýnosyFiriem!$A481,Faktúry!$B:$B,TržbyVýnosyFiriem!$M$2)</f>
        <v>0</v>
      </c>
      <c r="N481" s="2">
        <f>SUMIFS(Faktúry!$G:$G,Faktúry!$F:$F,TržbyVýnosyFiriem!$A481,Faktúry!$B:$B,TržbyVýnosyFiriem!$N$2)</f>
        <v>0</v>
      </c>
      <c r="O481" s="2">
        <f>SUMIFS(Faktúry!$G:$G,Faktúry!$F:$F,TržbyVýnosyFiriem!$A481,Faktúry!$B:$B,TržbyVýnosyFiriem!$O$2)</f>
        <v>270</v>
      </c>
      <c r="P481" s="2">
        <f>SUMIFS(Faktúry!$G:$G,Faktúry!$F:$F,TržbyVýnosyFiriem!$A481,Faktúry!$B:$B,TržbyVýnosyFiriem!$P$2)</f>
        <v>0</v>
      </c>
      <c r="Q481" s="2">
        <f t="shared" si="59"/>
        <v>270</v>
      </c>
      <c r="R481" s="1">
        <f t="shared" si="60"/>
        <v>1.0270976249952449E-2</v>
      </c>
      <c r="S481" s="1">
        <f t="shared" si="61"/>
        <v>9.3251364232921179E-3</v>
      </c>
      <c r="T481" s="12">
        <f t="shared" si="62"/>
        <v>0</v>
      </c>
      <c r="U481" s="12">
        <f t="shared" si="63"/>
        <v>0</v>
      </c>
      <c r="V481" s="12" t="str">
        <f t="shared" si="64"/>
        <v>-</v>
      </c>
    </row>
    <row r="482" spans="1:23" x14ac:dyDescent="0.3">
      <c r="A482" s="4">
        <v>52968596</v>
      </c>
      <c r="B482" t="s">
        <v>5940</v>
      </c>
      <c r="C482" t="s">
        <v>5940</v>
      </c>
      <c r="D482" t="s">
        <v>5940</v>
      </c>
      <c r="E482" t="s">
        <v>5940</v>
      </c>
      <c r="F482" t="s">
        <v>5940</v>
      </c>
      <c r="G482">
        <v>89906</v>
      </c>
      <c r="H482">
        <v>3319891</v>
      </c>
      <c r="I482">
        <v>546524</v>
      </c>
      <c r="J482" t="s">
        <v>5940</v>
      </c>
      <c r="K482" s="2">
        <f t="shared" si="57"/>
        <v>1318773.6666666667</v>
      </c>
      <c r="L482" s="2">
        <f t="shared" si="58"/>
        <v>546524</v>
      </c>
      <c r="M482" s="2">
        <f>SUMIFS(Faktúry!$G:$G,Faktúry!$F:$F,TržbyVýnosyFiriem!$A482,Faktúry!$B:$B,TržbyVýnosyFiriem!$M$2)</f>
        <v>3350</v>
      </c>
      <c r="N482" s="2">
        <f>SUMIFS(Faktúry!$G:$G,Faktúry!$F:$F,TržbyVýnosyFiriem!$A482,Faktúry!$B:$B,TržbyVýnosyFiriem!$N$2)</f>
        <v>149.5</v>
      </c>
      <c r="O482" s="2">
        <f>SUMIFS(Faktúry!$G:$G,Faktúry!$F:$F,TržbyVýnosyFiriem!$A482,Faktúry!$B:$B,TržbyVýnosyFiriem!$O$2)</f>
        <v>0</v>
      </c>
      <c r="P482" s="2">
        <f>SUMIFS(Faktúry!$G:$G,Faktúry!$F:$F,TržbyVýnosyFiriem!$A482,Faktúry!$B:$B,TržbyVýnosyFiriem!$P$2)</f>
        <v>0</v>
      </c>
      <c r="Q482" s="2">
        <f t="shared" si="59"/>
        <v>3499.5</v>
      </c>
      <c r="R482" s="1">
        <f t="shared" si="60"/>
        <v>2.6536016668010508E-3</v>
      </c>
      <c r="S482" s="1">
        <f t="shared" si="61"/>
        <v>6.4031954680855733E-3</v>
      </c>
      <c r="T482" s="12">
        <f t="shared" si="62"/>
        <v>1.0090692736598882E-3</v>
      </c>
      <c r="U482" s="12">
        <f t="shared" si="63"/>
        <v>2.7354699885091962E-4</v>
      </c>
      <c r="V482" s="12" t="str">
        <f t="shared" si="64"/>
        <v>-</v>
      </c>
    </row>
    <row r="483" spans="1:23" x14ac:dyDescent="0.3">
      <c r="A483" s="4">
        <v>52988546</v>
      </c>
      <c r="B483" t="s">
        <v>5940</v>
      </c>
      <c r="C483" t="s">
        <v>5940</v>
      </c>
      <c r="D483" t="s">
        <v>5940</v>
      </c>
      <c r="E483" t="s">
        <v>5940</v>
      </c>
      <c r="F483" t="s">
        <v>5940</v>
      </c>
      <c r="G483">
        <v>2243</v>
      </c>
      <c r="H483">
        <v>17217</v>
      </c>
      <c r="I483">
        <v>1395</v>
      </c>
      <c r="J483" t="s">
        <v>5940</v>
      </c>
      <c r="K483" s="2">
        <f t="shared" si="57"/>
        <v>6951.666666666667</v>
      </c>
      <c r="L483" s="2">
        <f t="shared" si="58"/>
        <v>2243</v>
      </c>
      <c r="M483" s="2">
        <f>SUMIFS(Faktúry!$G:$G,Faktúry!$F:$F,TržbyVýnosyFiriem!$A483,Faktúry!$B:$B,TržbyVýnosyFiriem!$M$2)</f>
        <v>804</v>
      </c>
      <c r="N483" s="2">
        <f>SUMIFS(Faktúry!$G:$G,Faktúry!$F:$F,TržbyVýnosyFiriem!$A483,Faktúry!$B:$B,TržbyVýnosyFiriem!$N$2)</f>
        <v>0</v>
      </c>
      <c r="O483" s="2">
        <f>SUMIFS(Faktúry!$G:$G,Faktúry!$F:$F,TržbyVýnosyFiriem!$A483,Faktúry!$B:$B,TržbyVýnosyFiriem!$O$2)</f>
        <v>0</v>
      </c>
      <c r="P483" s="2">
        <f>SUMIFS(Faktúry!$G:$G,Faktúry!$F:$F,TržbyVýnosyFiriem!$A483,Faktúry!$B:$B,TržbyVýnosyFiriem!$P$2)</f>
        <v>0</v>
      </c>
      <c r="Q483" s="2">
        <f t="shared" si="59"/>
        <v>804</v>
      </c>
      <c r="R483" s="1">
        <f t="shared" si="60"/>
        <v>0.11565571805322464</v>
      </c>
      <c r="S483" s="1">
        <f t="shared" si="61"/>
        <v>0.35844850646455639</v>
      </c>
      <c r="T483" s="12">
        <f t="shared" si="62"/>
        <v>4.6698031015856421E-2</v>
      </c>
      <c r="U483" s="12">
        <f t="shared" si="63"/>
        <v>0</v>
      </c>
      <c r="V483" s="12" t="str">
        <f t="shared" si="64"/>
        <v>-</v>
      </c>
    </row>
    <row r="484" spans="1:23" x14ac:dyDescent="0.3">
      <c r="A484" s="4">
        <v>52992527</v>
      </c>
      <c r="B484" t="s">
        <v>5940</v>
      </c>
      <c r="C484" t="s">
        <v>5940</v>
      </c>
      <c r="D484" t="s">
        <v>5940</v>
      </c>
      <c r="E484" t="s">
        <v>5940</v>
      </c>
      <c r="F484" t="s">
        <v>5940</v>
      </c>
      <c r="G484">
        <v>80590</v>
      </c>
      <c r="H484">
        <v>91265</v>
      </c>
      <c r="I484">
        <v>25018</v>
      </c>
      <c r="J484" t="s">
        <v>5940</v>
      </c>
      <c r="K484" s="2">
        <f t="shared" si="57"/>
        <v>65624.333333333328</v>
      </c>
      <c r="L484" s="2">
        <f t="shared" si="58"/>
        <v>80590</v>
      </c>
      <c r="M484" s="2">
        <f>SUMIFS(Faktúry!$G:$G,Faktúry!$F:$F,TržbyVýnosyFiriem!$A484,Faktúry!$B:$B,TržbyVýnosyFiriem!$M$2)</f>
        <v>9172.7999999999993</v>
      </c>
      <c r="N484" s="2">
        <f>SUMIFS(Faktúry!$G:$G,Faktúry!$F:$F,TržbyVýnosyFiriem!$A484,Faktúry!$B:$B,TržbyVýnosyFiriem!$N$2)</f>
        <v>0</v>
      </c>
      <c r="O484" s="2">
        <f>SUMIFS(Faktúry!$G:$G,Faktúry!$F:$F,TržbyVýnosyFiriem!$A484,Faktúry!$B:$B,TržbyVýnosyFiriem!$O$2)</f>
        <v>0</v>
      </c>
      <c r="P484" s="2">
        <f>SUMIFS(Faktúry!$G:$G,Faktúry!$F:$F,TržbyVýnosyFiriem!$A484,Faktúry!$B:$B,TržbyVýnosyFiriem!$P$2)</f>
        <v>0</v>
      </c>
      <c r="Q484" s="2">
        <f t="shared" si="59"/>
        <v>9172.7999999999993</v>
      </c>
      <c r="R484" s="1">
        <f t="shared" si="60"/>
        <v>0.13977741996109166</v>
      </c>
      <c r="S484" s="1">
        <f t="shared" si="61"/>
        <v>0.11382057327211811</v>
      </c>
      <c r="T484" s="12">
        <f t="shared" si="62"/>
        <v>0.10050731386621377</v>
      </c>
      <c r="U484" s="12">
        <f t="shared" si="63"/>
        <v>0</v>
      </c>
      <c r="V484" s="12" t="str">
        <f t="shared" si="64"/>
        <v>-</v>
      </c>
    </row>
    <row r="485" spans="1:23" x14ac:dyDescent="0.3">
      <c r="A485" s="4">
        <v>53049438</v>
      </c>
      <c r="B485" t="s">
        <v>5940</v>
      </c>
      <c r="C485" t="s">
        <v>5940</v>
      </c>
      <c r="D485" t="s">
        <v>5940</v>
      </c>
      <c r="E485" t="s">
        <v>5940</v>
      </c>
      <c r="F485" t="s">
        <v>5940</v>
      </c>
      <c r="G485">
        <v>863688</v>
      </c>
      <c r="H485">
        <v>1852673</v>
      </c>
      <c r="I485">
        <v>2350410</v>
      </c>
      <c r="J485" t="s">
        <v>5940</v>
      </c>
      <c r="K485" s="2">
        <f t="shared" si="57"/>
        <v>1688923.6666666667</v>
      </c>
      <c r="L485" s="2">
        <f t="shared" si="58"/>
        <v>1852673</v>
      </c>
      <c r="M485" s="2">
        <f>SUMIFS(Faktúry!$G:$G,Faktúry!$F:$F,TržbyVýnosyFiriem!$A485,Faktúry!$B:$B,TržbyVýnosyFiriem!$M$2)</f>
        <v>4086</v>
      </c>
      <c r="N485" s="2">
        <f>SUMIFS(Faktúry!$G:$G,Faktúry!$F:$F,TržbyVýnosyFiriem!$A485,Faktúry!$B:$B,TržbyVýnosyFiriem!$N$2)</f>
        <v>0</v>
      </c>
      <c r="O485" s="2">
        <f>SUMIFS(Faktúry!$G:$G,Faktúry!$F:$F,TržbyVýnosyFiriem!$A485,Faktúry!$B:$B,TržbyVýnosyFiriem!$O$2)</f>
        <v>0</v>
      </c>
      <c r="P485" s="2">
        <f>SUMIFS(Faktúry!$G:$G,Faktúry!$F:$F,TržbyVýnosyFiriem!$A485,Faktúry!$B:$B,TržbyVýnosyFiriem!$P$2)</f>
        <v>0</v>
      </c>
      <c r="Q485" s="2">
        <f t="shared" si="59"/>
        <v>4086</v>
      </c>
      <c r="R485" s="1">
        <f t="shared" si="60"/>
        <v>2.4192922869417225E-3</v>
      </c>
      <c r="S485" s="1">
        <f t="shared" si="61"/>
        <v>2.2054620540160083E-3</v>
      </c>
      <c r="T485" s="12">
        <f t="shared" si="62"/>
        <v>2.2054620540160083E-3</v>
      </c>
      <c r="U485" s="12">
        <f t="shared" si="63"/>
        <v>0</v>
      </c>
      <c r="V485" s="12" t="str">
        <f t="shared" si="64"/>
        <v>-</v>
      </c>
    </row>
    <row r="486" spans="1:23" x14ac:dyDescent="0.3">
      <c r="A486" s="4">
        <v>53084691</v>
      </c>
      <c r="B486" t="s">
        <v>5940</v>
      </c>
      <c r="C486" t="s">
        <v>5940</v>
      </c>
      <c r="D486" t="s">
        <v>5940</v>
      </c>
      <c r="E486" t="s">
        <v>5940</v>
      </c>
      <c r="F486" t="s">
        <v>5940</v>
      </c>
      <c r="I486">
        <v>456862</v>
      </c>
      <c r="J486" t="s">
        <v>5940</v>
      </c>
      <c r="K486" s="2">
        <f t="shared" si="57"/>
        <v>456862</v>
      </c>
      <c r="L486" s="2">
        <f t="shared" si="58"/>
        <v>456862</v>
      </c>
      <c r="M486" s="2">
        <f>SUMIFS(Faktúry!$G:$G,Faktúry!$F:$F,TržbyVýnosyFiriem!$A486,Faktúry!$B:$B,TržbyVýnosyFiriem!$M$2)</f>
        <v>0</v>
      </c>
      <c r="N486" s="2">
        <f>SUMIFS(Faktúry!$G:$G,Faktúry!$F:$F,TržbyVýnosyFiriem!$A486,Faktúry!$B:$B,TržbyVýnosyFiriem!$N$2)</f>
        <v>0</v>
      </c>
      <c r="O486" s="2">
        <f>SUMIFS(Faktúry!$G:$G,Faktúry!$F:$F,TržbyVýnosyFiriem!$A486,Faktúry!$B:$B,TržbyVýnosyFiriem!$O$2)</f>
        <v>4147.07</v>
      </c>
      <c r="P486" s="2">
        <f>SUMIFS(Faktúry!$G:$G,Faktúry!$F:$F,TržbyVýnosyFiriem!$A486,Faktúry!$B:$B,TržbyVýnosyFiriem!$P$2)</f>
        <v>288.59000000000003</v>
      </c>
      <c r="Q486" s="2">
        <f t="shared" si="59"/>
        <v>4435.66</v>
      </c>
      <c r="R486" s="1">
        <f t="shared" si="60"/>
        <v>9.708971199180497E-3</v>
      </c>
      <c r="S486" s="1">
        <f t="shared" si="61"/>
        <v>9.708971199180497E-3</v>
      </c>
      <c r="T486" s="12" t="str">
        <f t="shared" si="62"/>
        <v>-</v>
      </c>
      <c r="U486" s="12">
        <f t="shared" si="63"/>
        <v>0</v>
      </c>
      <c r="V486" s="12" t="str">
        <f t="shared" si="64"/>
        <v>-</v>
      </c>
    </row>
    <row r="487" spans="1:23" x14ac:dyDescent="0.3">
      <c r="A487" s="4">
        <v>53106563</v>
      </c>
      <c r="B487" t="s">
        <v>5940</v>
      </c>
      <c r="C487" t="s">
        <v>5940</v>
      </c>
      <c r="D487" t="s">
        <v>5940</v>
      </c>
      <c r="E487" t="s">
        <v>5940</v>
      </c>
      <c r="F487" t="s">
        <v>5940</v>
      </c>
      <c r="H487">
        <v>30600</v>
      </c>
      <c r="I487">
        <v>22000</v>
      </c>
      <c r="J487" t="s">
        <v>5940</v>
      </c>
      <c r="K487" s="2">
        <f t="shared" si="57"/>
        <v>26300</v>
      </c>
      <c r="L487" s="2">
        <f t="shared" si="58"/>
        <v>26300</v>
      </c>
      <c r="M487" s="2">
        <f>SUMIFS(Faktúry!$G:$G,Faktúry!$F:$F,TržbyVýnosyFiriem!$A487,Faktúry!$B:$B,TržbyVýnosyFiriem!$M$2)</f>
        <v>0</v>
      </c>
      <c r="N487" s="2">
        <f>SUMIFS(Faktúry!$G:$G,Faktúry!$F:$F,TržbyVýnosyFiriem!$A487,Faktúry!$B:$B,TržbyVýnosyFiriem!$N$2)</f>
        <v>0</v>
      </c>
      <c r="O487" s="2">
        <f>SUMIFS(Faktúry!$G:$G,Faktúry!$F:$F,TržbyVýnosyFiriem!$A487,Faktúry!$B:$B,TržbyVýnosyFiriem!$O$2)</f>
        <v>8525.76</v>
      </c>
      <c r="P487" s="2">
        <f>SUMIFS(Faktúry!$G:$G,Faktúry!$F:$F,TržbyVýnosyFiriem!$A487,Faktúry!$B:$B,TržbyVýnosyFiriem!$P$2)</f>
        <v>0</v>
      </c>
      <c r="Q487" s="2">
        <f t="shared" si="59"/>
        <v>8525.76</v>
      </c>
      <c r="R487" s="1">
        <f t="shared" si="60"/>
        <v>0.32417338403041823</v>
      </c>
      <c r="S487" s="1">
        <f t="shared" si="61"/>
        <v>0.32417338403041823</v>
      </c>
      <c r="T487" s="12">
        <f t="shared" si="62"/>
        <v>0</v>
      </c>
      <c r="U487" s="12">
        <f t="shared" si="63"/>
        <v>0</v>
      </c>
      <c r="V487" s="12" t="str">
        <f t="shared" si="64"/>
        <v>-</v>
      </c>
    </row>
    <row r="488" spans="1:23" x14ac:dyDescent="0.3">
      <c r="A488" s="4">
        <v>53188799</v>
      </c>
      <c r="B488" t="s">
        <v>5940</v>
      </c>
      <c r="C488" t="s">
        <v>5940</v>
      </c>
      <c r="D488" t="s">
        <v>5940</v>
      </c>
      <c r="E488" t="s">
        <v>5940</v>
      </c>
      <c r="F488" t="s">
        <v>5940</v>
      </c>
      <c r="H488">
        <v>29988</v>
      </c>
      <c r="I488">
        <v>29050</v>
      </c>
      <c r="J488" t="s">
        <v>5940</v>
      </c>
      <c r="K488" s="2">
        <f t="shared" si="57"/>
        <v>29519</v>
      </c>
      <c r="L488" s="2">
        <f t="shared" si="58"/>
        <v>29519</v>
      </c>
      <c r="M488" s="2">
        <f>SUMIFS(Faktúry!$G:$G,Faktúry!$F:$F,TržbyVýnosyFiriem!$A488,Faktúry!$B:$B,TržbyVýnosyFiriem!$M$2)</f>
        <v>0</v>
      </c>
      <c r="N488" s="2">
        <f>SUMIFS(Faktúry!$G:$G,Faktúry!$F:$F,TržbyVýnosyFiriem!$A488,Faktúry!$B:$B,TržbyVýnosyFiriem!$N$2)</f>
        <v>0</v>
      </c>
      <c r="O488" s="2">
        <f>SUMIFS(Faktúry!$G:$G,Faktúry!$F:$F,TržbyVýnosyFiriem!$A488,Faktúry!$B:$B,TržbyVýnosyFiriem!$O$2)</f>
        <v>9291.2999999999993</v>
      </c>
      <c r="P488" s="2">
        <f>SUMIFS(Faktúry!$G:$G,Faktúry!$F:$F,TržbyVýnosyFiriem!$A488,Faktúry!$B:$B,TržbyVýnosyFiriem!$P$2)</f>
        <v>0</v>
      </c>
      <c r="Q488" s="2">
        <f t="shared" si="59"/>
        <v>9291.2999999999993</v>
      </c>
      <c r="R488" s="1">
        <f t="shared" si="60"/>
        <v>0.31475659744571288</v>
      </c>
      <c r="S488" s="1">
        <f t="shared" si="61"/>
        <v>0.31475659744571288</v>
      </c>
      <c r="T488" s="12">
        <f t="shared" si="62"/>
        <v>0</v>
      </c>
      <c r="U488" s="12">
        <f t="shared" si="63"/>
        <v>0</v>
      </c>
      <c r="V488" s="12" t="str">
        <f t="shared" si="64"/>
        <v>-</v>
      </c>
    </row>
    <row r="489" spans="1:23" x14ac:dyDescent="0.3">
      <c r="A489" s="4">
        <v>53247221</v>
      </c>
      <c r="B489" t="s">
        <v>5940</v>
      </c>
      <c r="C489" t="s">
        <v>5940</v>
      </c>
      <c r="D489" t="s">
        <v>5940</v>
      </c>
      <c r="E489" t="s">
        <v>5940</v>
      </c>
      <c r="F489" t="s">
        <v>5940</v>
      </c>
      <c r="I489">
        <v>19991</v>
      </c>
      <c r="J489" t="s">
        <v>5940</v>
      </c>
      <c r="K489" s="2">
        <f t="shared" si="57"/>
        <v>19991</v>
      </c>
      <c r="L489" s="2">
        <f t="shared" si="58"/>
        <v>19991</v>
      </c>
      <c r="M489" s="2">
        <f>SUMIFS(Faktúry!$G:$G,Faktúry!$F:$F,TržbyVýnosyFiriem!$A489,Faktúry!$B:$B,TržbyVýnosyFiriem!$M$2)</f>
        <v>0</v>
      </c>
      <c r="N489" s="2">
        <f>SUMIFS(Faktúry!$G:$G,Faktúry!$F:$F,TržbyVýnosyFiriem!$A489,Faktúry!$B:$B,TržbyVýnosyFiriem!$N$2)</f>
        <v>0</v>
      </c>
      <c r="O489" s="2">
        <f>SUMIFS(Faktúry!$G:$G,Faktúry!$F:$F,TržbyVýnosyFiriem!$A489,Faktúry!$B:$B,TržbyVýnosyFiriem!$O$2)</f>
        <v>12849</v>
      </c>
      <c r="P489" s="2">
        <f>SUMIFS(Faktúry!$G:$G,Faktúry!$F:$F,TržbyVýnosyFiriem!$A489,Faktúry!$B:$B,TržbyVýnosyFiriem!$P$2)</f>
        <v>0</v>
      </c>
      <c r="Q489" s="2">
        <f t="shared" si="59"/>
        <v>12849</v>
      </c>
      <c r="R489" s="1">
        <f t="shared" si="60"/>
        <v>0.64273923265469457</v>
      </c>
      <c r="S489" s="1">
        <f t="shared" si="61"/>
        <v>0.64273923265469457</v>
      </c>
      <c r="T489" s="12" t="str">
        <f t="shared" si="62"/>
        <v>-</v>
      </c>
      <c r="U489" s="12">
        <f t="shared" si="63"/>
        <v>0</v>
      </c>
      <c r="V489" s="12" t="str">
        <f t="shared" si="64"/>
        <v>-</v>
      </c>
    </row>
    <row r="490" spans="1:23" x14ac:dyDescent="0.3">
      <c r="A490" s="4">
        <v>53269888</v>
      </c>
      <c r="B490" t="s">
        <v>5940</v>
      </c>
      <c r="C490" t="s">
        <v>5940</v>
      </c>
      <c r="D490" t="s">
        <v>5940</v>
      </c>
      <c r="E490" t="s">
        <v>5940</v>
      </c>
      <c r="F490" t="s">
        <v>5940</v>
      </c>
      <c r="I490">
        <v>34517</v>
      </c>
      <c r="J490" t="s">
        <v>5940</v>
      </c>
      <c r="K490" s="2">
        <f t="shared" si="57"/>
        <v>34517</v>
      </c>
      <c r="L490" s="2">
        <f t="shared" si="58"/>
        <v>34517</v>
      </c>
      <c r="M490" s="2">
        <f>SUMIFS(Faktúry!$G:$G,Faktúry!$F:$F,TržbyVýnosyFiriem!$A490,Faktúry!$B:$B,TržbyVýnosyFiriem!$M$2)</f>
        <v>0</v>
      </c>
      <c r="N490" s="2">
        <f>SUMIFS(Faktúry!$G:$G,Faktúry!$F:$F,TržbyVýnosyFiriem!$A490,Faktúry!$B:$B,TržbyVýnosyFiriem!$N$2)</f>
        <v>0</v>
      </c>
      <c r="O490" s="2">
        <f>SUMIFS(Faktúry!$G:$G,Faktúry!$F:$F,TržbyVýnosyFiriem!$A490,Faktúry!$B:$B,TržbyVýnosyFiriem!$O$2)</f>
        <v>432</v>
      </c>
      <c r="P490" s="2">
        <f>SUMIFS(Faktúry!$G:$G,Faktúry!$F:$F,TržbyVýnosyFiriem!$A490,Faktúry!$B:$B,TržbyVýnosyFiriem!$P$2)</f>
        <v>0</v>
      </c>
      <c r="Q490" s="2">
        <f t="shared" si="59"/>
        <v>432</v>
      </c>
      <c r="R490" s="1">
        <f t="shared" si="60"/>
        <v>1.2515572036967291E-2</v>
      </c>
      <c r="S490" s="1">
        <f t="shared" si="61"/>
        <v>1.2515572036967291E-2</v>
      </c>
      <c r="T490" s="12" t="str">
        <f t="shared" si="62"/>
        <v>-</v>
      </c>
      <c r="U490" s="12">
        <f t="shared" si="63"/>
        <v>0</v>
      </c>
      <c r="V490" s="12" t="str">
        <f t="shared" si="64"/>
        <v>-</v>
      </c>
    </row>
    <row r="491" spans="1:23" x14ac:dyDescent="0.3">
      <c r="A491" s="4">
        <v>53310853</v>
      </c>
      <c r="B491" t="s">
        <v>5940</v>
      </c>
      <c r="C491" t="s">
        <v>5940</v>
      </c>
      <c r="D491" t="s">
        <v>5940</v>
      </c>
      <c r="E491" t="s">
        <v>5940</v>
      </c>
      <c r="F491" t="s">
        <v>5940</v>
      </c>
      <c r="G491">
        <v>33285</v>
      </c>
      <c r="H491">
        <v>915227</v>
      </c>
      <c r="I491">
        <v>2285198</v>
      </c>
      <c r="J491" t="s">
        <v>5940</v>
      </c>
      <c r="K491" s="2">
        <f t="shared" si="57"/>
        <v>1077903.3333333333</v>
      </c>
      <c r="L491" s="2">
        <f t="shared" si="58"/>
        <v>915227</v>
      </c>
      <c r="M491" s="2">
        <f>SUMIFS(Faktúry!$G:$G,Faktúry!$F:$F,TržbyVýnosyFiriem!$A491,Faktúry!$B:$B,TržbyVýnosyFiriem!$M$2)</f>
        <v>0</v>
      </c>
      <c r="N491" s="2">
        <f>SUMIFS(Faktúry!$G:$G,Faktúry!$F:$F,TržbyVýnosyFiriem!$A491,Faktúry!$B:$B,TržbyVýnosyFiriem!$N$2)</f>
        <v>5988</v>
      </c>
      <c r="O491" s="2">
        <f>SUMIFS(Faktúry!$G:$G,Faktúry!$F:$F,TržbyVýnosyFiriem!$A491,Faktúry!$B:$B,TržbyVýnosyFiriem!$O$2)</f>
        <v>0</v>
      </c>
      <c r="P491" s="2">
        <f>SUMIFS(Faktúry!$G:$G,Faktúry!$F:$F,TržbyVýnosyFiriem!$A491,Faktúry!$B:$B,TržbyVýnosyFiriem!$P$2)</f>
        <v>0</v>
      </c>
      <c r="Q491" s="2">
        <f t="shared" si="59"/>
        <v>5988</v>
      </c>
      <c r="R491" s="1">
        <f t="shared" si="60"/>
        <v>5.5552291331009895E-3</v>
      </c>
      <c r="S491" s="1">
        <f t="shared" si="61"/>
        <v>6.5426391485391058E-3</v>
      </c>
      <c r="T491" s="12">
        <f t="shared" si="62"/>
        <v>0</v>
      </c>
      <c r="U491" s="12">
        <f t="shared" si="63"/>
        <v>2.6203418697198231E-3</v>
      </c>
      <c r="V491" s="12" t="str">
        <f t="shared" si="64"/>
        <v>-</v>
      </c>
    </row>
    <row r="492" spans="1:23" x14ac:dyDescent="0.3">
      <c r="A492" s="4">
        <v>53342291</v>
      </c>
      <c r="B492" t="s">
        <v>5940</v>
      </c>
      <c r="C492" t="s">
        <v>5940</v>
      </c>
      <c r="D492" t="s">
        <v>5940</v>
      </c>
      <c r="E492" t="s">
        <v>5940</v>
      </c>
      <c r="F492" t="s">
        <v>5940</v>
      </c>
      <c r="H492">
        <v>1017593</v>
      </c>
      <c r="I492">
        <v>1137487</v>
      </c>
      <c r="J492" t="s">
        <v>5940</v>
      </c>
      <c r="K492" s="2">
        <f t="shared" si="57"/>
        <v>1077540</v>
      </c>
      <c r="L492" s="2">
        <f t="shared" si="58"/>
        <v>1077540</v>
      </c>
      <c r="M492" s="2">
        <f>SUMIFS(Faktúry!$G:$G,Faktúry!$F:$F,TržbyVýnosyFiriem!$A492,Faktúry!$B:$B,TržbyVýnosyFiriem!$M$2)</f>
        <v>3600</v>
      </c>
      <c r="N492" s="2">
        <f>SUMIFS(Faktúry!$G:$G,Faktúry!$F:$F,TržbyVýnosyFiriem!$A492,Faktúry!$B:$B,TržbyVýnosyFiriem!$N$2)</f>
        <v>3600</v>
      </c>
      <c r="O492" s="2">
        <f>SUMIFS(Faktúry!$G:$G,Faktúry!$F:$F,TržbyVýnosyFiriem!$A492,Faktúry!$B:$B,TržbyVýnosyFiriem!$O$2)</f>
        <v>0</v>
      </c>
      <c r="P492" s="2">
        <f>SUMIFS(Faktúry!$G:$G,Faktúry!$F:$F,TržbyVýnosyFiriem!$A492,Faktúry!$B:$B,TržbyVýnosyFiriem!$P$2)</f>
        <v>0</v>
      </c>
      <c r="Q492" s="2">
        <f t="shared" si="59"/>
        <v>7200</v>
      </c>
      <c r="R492" s="1">
        <f t="shared" si="60"/>
        <v>6.681886519293947E-3</v>
      </c>
      <c r="S492" s="1">
        <f t="shared" si="61"/>
        <v>6.681886519293947E-3</v>
      </c>
      <c r="T492" s="12">
        <f t="shared" si="62"/>
        <v>3.5377601850641663E-3</v>
      </c>
      <c r="U492" s="12">
        <f t="shared" si="63"/>
        <v>3.164871334793277E-3</v>
      </c>
      <c r="V492" s="12" t="str">
        <f t="shared" si="64"/>
        <v>-</v>
      </c>
    </row>
    <row r="493" spans="1:23" x14ac:dyDescent="0.3">
      <c r="A493" s="13">
        <v>53361415</v>
      </c>
      <c r="B493" t="s">
        <v>5940</v>
      </c>
      <c r="C493" t="s">
        <v>5940</v>
      </c>
      <c r="D493" t="s">
        <v>5940</v>
      </c>
      <c r="E493" t="s">
        <v>5940</v>
      </c>
      <c r="F493" t="s">
        <v>5940</v>
      </c>
      <c r="G493">
        <v>7100</v>
      </c>
      <c r="H493" s="15">
        <v>4820</v>
      </c>
      <c r="I493" s="15">
        <v>5320</v>
      </c>
      <c r="J493" t="s">
        <v>5940</v>
      </c>
      <c r="K493" s="2">
        <f t="shared" si="57"/>
        <v>5746.666666666667</v>
      </c>
      <c r="L493" s="2">
        <f t="shared" si="58"/>
        <v>5320</v>
      </c>
      <c r="M493" s="16">
        <f>SUMIFS(Faktúry!$G:$G,Faktúry!$F:$F,TržbyVýnosyFiriem!$A493,Faktúry!$B:$B,TržbyVýnosyFiriem!$M$2)</f>
        <v>4820</v>
      </c>
      <c r="N493" s="16">
        <f>SUMIFS(Faktúry!$G:$G,Faktúry!$F:$F,TržbyVýnosyFiriem!$A493,Faktúry!$B:$B,TržbyVýnosyFiriem!$N$2)</f>
        <v>4820</v>
      </c>
      <c r="O493" s="2">
        <f>SUMIFS(Faktúry!$G:$G,Faktúry!$F:$F,TržbyVýnosyFiriem!$A493,Faktúry!$B:$B,TržbyVýnosyFiriem!$O$2)</f>
        <v>600</v>
      </c>
      <c r="P493" s="2">
        <f>SUMIFS(Faktúry!$G:$G,Faktúry!$F:$F,TržbyVýnosyFiriem!$A493,Faktúry!$B:$B,TržbyVýnosyFiriem!$P$2)</f>
        <v>0</v>
      </c>
      <c r="Q493" s="2">
        <f t="shared" si="59"/>
        <v>10240</v>
      </c>
      <c r="R493" s="1">
        <f t="shared" si="60"/>
        <v>1.7819025522041763</v>
      </c>
      <c r="S493" s="1">
        <f t="shared" si="61"/>
        <v>1.9248120300751879</v>
      </c>
      <c r="T493" s="18">
        <f t="shared" si="62"/>
        <v>1</v>
      </c>
      <c r="U493" s="18">
        <f t="shared" si="63"/>
        <v>0.90601503759398494</v>
      </c>
      <c r="V493" s="12" t="str">
        <f t="shared" si="64"/>
        <v>-</v>
      </c>
      <c r="W493" t="s">
        <v>5960</v>
      </c>
    </row>
    <row r="494" spans="1:23" x14ac:dyDescent="0.3">
      <c r="A494" s="4">
        <v>53455339</v>
      </c>
      <c r="B494" t="s">
        <v>5940</v>
      </c>
      <c r="C494" t="s">
        <v>5940</v>
      </c>
      <c r="D494" t="s">
        <v>5940</v>
      </c>
      <c r="E494" t="s">
        <v>5940</v>
      </c>
      <c r="F494" t="s">
        <v>5940</v>
      </c>
      <c r="G494" t="s">
        <v>5940</v>
      </c>
      <c r="H494">
        <v>1815</v>
      </c>
      <c r="I494">
        <v>50043</v>
      </c>
      <c r="J494" t="s">
        <v>5940</v>
      </c>
      <c r="K494" s="2">
        <f t="shared" si="57"/>
        <v>25929</v>
      </c>
      <c r="L494" s="2">
        <f t="shared" si="58"/>
        <v>25929</v>
      </c>
      <c r="M494" s="2">
        <f>SUMIFS(Faktúry!$G:$G,Faktúry!$F:$F,TržbyVýnosyFiriem!$A494,Faktúry!$B:$B,TržbyVýnosyFiriem!$M$2)</f>
        <v>0</v>
      </c>
      <c r="N494" s="2">
        <f>SUMIFS(Faktúry!$G:$G,Faktúry!$F:$F,TržbyVýnosyFiriem!$A494,Faktúry!$B:$B,TržbyVýnosyFiriem!$N$2)</f>
        <v>785</v>
      </c>
      <c r="O494" s="2">
        <f>SUMIFS(Faktúry!$G:$G,Faktúry!$F:$F,TržbyVýnosyFiriem!$A494,Faktúry!$B:$B,TržbyVýnosyFiriem!$O$2)</f>
        <v>0</v>
      </c>
      <c r="P494" s="2">
        <f>SUMIFS(Faktúry!$G:$G,Faktúry!$F:$F,TržbyVýnosyFiriem!$A494,Faktúry!$B:$B,TržbyVýnosyFiriem!$P$2)</f>
        <v>0</v>
      </c>
      <c r="Q494" s="2">
        <f t="shared" si="59"/>
        <v>785</v>
      </c>
      <c r="R494" s="1">
        <f t="shared" si="60"/>
        <v>3.0274981680743569E-2</v>
      </c>
      <c r="S494" s="1">
        <f t="shared" si="61"/>
        <v>3.0274981680743569E-2</v>
      </c>
      <c r="T494" s="12">
        <f t="shared" si="62"/>
        <v>0</v>
      </c>
      <c r="U494" s="12">
        <f t="shared" si="63"/>
        <v>1.5686509601742501E-2</v>
      </c>
      <c r="V494" s="12" t="str">
        <f t="shared" si="64"/>
        <v>-</v>
      </c>
    </row>
    <row r="495" spans="1:23" x14ac:dyDescent="0.3">
      <c r="A495" s="4">
        <v>53609603</v>
      </c>
      <c r="B495" t="s">
        <v>5940</v>
      </c>
      <c r="C495" t="s">
        <v>5940</v>
      </c>
      <c r="D495" t="s">
        <v>5940</v>
      </c>
      <c r="E495" t="s">
        <v>5940</v>
      </c>
      <c r="F495" t="s">
        <v>5940</v>
      </c>
      <c r="G495" t="s">
        <v>5940</v>
      </c>
      <c r="H495">
        <v>33759</v>
      </c>
      <c r="I495">
        <v>228419</v>
      </c>
      <c r="J495" t="s">
        <v>5940</v>
      </c>
      <c r="K495" s="2">
        <f t="shared" si="57"/>
        <v>131089</v>
      </c>
      <c r="L495" s="2">
        <f t="shared" si="58"/>
        <v>131089</v>
      </c>
      <c r="M495" s="2">
        <f>SUMIFS(Faktúry!$G:$G,Faktúry!$F:$F,TržbyVýnosyFiriem!$A495,Faktúry!$B:$B,TržbyVýnosyFiriem!$M$2)</f>
        <v>0</v>
      </c>
      <c r="N495" s="2">
        <f>SUMIFS(Faktúry!$G:$G,Faktúry!$F:$F,TržbyVýnosyFiriem!$A495,Faktúry!$B:$B,TržbyVýnosyFiriem!$N$2)</f>
        <v>3440</v>
      </c>
      <c r="O495" s="2">
        <f>SUMIFS(Faktúry!$G:$G,Faktúry!$F:$F,TržbyVýnosyFiriem!$A495,Faktúry!$B:$B,TržbyVýnosyFiriem!$O$2)</f>
        <v>360</v>
      </c>
      <c r="P495" s="2">
        <f>SUMIFS(Faktúry!$G:$G,Faktúry!$F:$F,TržbyVýnosyFiriem!$A495,Faktúry!$B:$B,TržbyVýnosyFiriem!$P$2)</f>
        <v>0</v>
      </c>
      <c r="Q495" s="2">
        <f t="shared" si="59"/>
        <v>3800</v>
      </c>
      <c r="R495" s="1">
        <f t="shared" si="60"/>
        <v>2.8987939491490516E-2</v>
      </c>
      <c r="S495" s="1">
        <f t="shared" si="61"/>
        <v>2.8987939491490516E-2</v>
      </c>
      <c r="T495" s="12">
        <f t="shared" si="62"/>
        <v>0</v>
      </c>
      <c r="U495" s="12">
        <f t="shared" si="63"/>
        <v>1.5060043166286518E-2</v>
      </c>
      <c r="V495" s="12" t="str">
        <f t="shared" si="64"/>
        <v>-</v>
      </c>
    </row>
    <row r="496" spans="1:23" x14ac:dyDescent="0.3">
      <c r="A496" s="4">
        <v>53680014</v>
      </c>
      <c r="B496" t="s">
        <v>5940</v>
      </c>
      <c r="C496" t="s">
        <v>5940</v>
      </c>
      <c r="D496" t="s">
        <v>5940</v>
      </c>
      <c r="E496" t="s">
        <v>5940</v>
      </c>
      <c r="F496" t="s">
        <v>5940</v>
      </c>
      <c r="G496" t="s">
        <v>5940</v>
      </c>
      <c r="H496">
        <v>75773</v>
      </c>
      <c r="I496">
        <v>184125</v>
      </c>
      <c r="J496" t="s">
        <v>5940</v>
      </c>
      <c r="K496" s="2">
        <f t="shared" si="57"/>
        <v>129949</v>
      </c>
      <c r="L496" s="2">
        <f t="shared" si="58"/>
        <v>129949</v>
      </c>
      <c r="M496" s="2">
        <f>SUMIFS(Faktúry!$G:$G,Faktúry!$F:$F,TržbyVýnosyFiriem!$A496,Faktúry!$B:$B,TržbyVýnosyFiriem!$M$2)</f>
        <v>0</v>
      </c>
      <c r="N496" s="2">
        <f>SUMIFS(Faktúry!$G:$G,Faktúry!$F:$F,TržbyVýnosyFiriem!$A496,Faktúry!$B:$B,TržbyVýnosyFiriem!$N$2)</f>
        <v>120</v>
      </c>
      <c r="O496" s="2">
        <f>SUMIFS(Faktúry!$G:$G,Faktúry!$F:$F,TržbyVýnosyFiriem!$A496,Faktúry!$B:$B,TržbyVýnosyFiriem!$O$2)</f>
        <v>0</v>
      </c>
      <c r="P496" s="2">
        <f>SUMIFS(Faktúry!$G:$G,Faktúry!$F:$F,TržbyVýnosyFiriem!$A496,Faktúry!$B:$B,TržbyVýnosyFiriem!$P$2)</f>
        <v>0</v>
      </c>
      <c r="Q496" s="2">
        <f t="shared" si="59"/>
        <v>120</v>
      </c>
      <c r="R496" s="1">
        <f t="shared" si="60"/>
        <v>9.2343919537664777E-4</v>
      </c>
      <c r="S496" s="1">
        <f t="shared" si="61"/>
        <v>9.2343919537664777E-4</v>
      </c>
      <c r="T496" s="12">
        <f t="shared" si="62"/>
        <v>0</v>
      </c>
      <c r="U496" s="12">
        <f t="shared" si="63"/>
        <v>6.5173116089613031E-4</v>
      </c>
      <c r="V496" s="12" t="str">
        <f t="shared" si="64"/>
        <v>-</v>
      </c>
    </row>
    <row r="497" spans="1:23" x14ac:dyDescent="0.3">
      <c r="A497" s="4">
        <v>53684141</v>
      </c>
      <c r="B497" t="s">
        <v>5940</v>
      </c>
      <c r="C497" t="s">
        <v>5940</v>
      </c>
      <c r="D497" t="s">
        <v>5940</v>
      </c>
      <c r="E497" t="s">
        <v>5940</v>
      </c>
      <c r="F497" t="s">
        <v>5940</v>
      </c>
      <c r="G497" t="s">
        <v>5940</v>
      </c>
      <c r="H497">
        <v>1759959</v>
      </c>
      <c r="I497">
        <v>10388950</v>
      </c>
      <c r="J497" t="s">
        <v>5940</v>
      </c>
      <c r="K497" s="2">
        <f t="shared" si="57"/>
        <v>6074454.5</v>
      </c>
      <c r="L497" s="2">
        <f t="shared" si="58"/>
        <v>6074454.5</v>
      </c>
      <c r="M497" s="2">
        <f>SUMIFS(Faktúry!$G:$G,Faktúry!$F:$F,TržbyVýnosyFiriem!$A497,Faktúry!$B:$B,TržbyVýnosyFiriem!$M$2)</f>
        <v>1560.9</v>
      </c>
      <c r="N497" s="2">
        <f>SUMIFS(Faktúry!$G:$G,Faktúry!$F:$F,TržbyVýnosyFiriem!$A497,Faktúry!$B:$B,TržbyVýnosyFiriem!$N$2)</f>
        <v>0</v>
      </c>
      <c r="O497" s="2">
        <f>SUMIFS(Faktúry!$G:$G,Faktúry!$F:$F,TržbyVýnosyFiriem!$A497,Faktúry!$B:$B,TržbyVýnosyFiriem!$O$2)</f>
        <v>0</v>
      </c>
      <c r="P497" s="2">
        <f>SUMIFS(Faktúry!$G:$G,Faktúry!$F:$F,TržbyVýnosyFiriem!$A497,Faktúry!$B:$B,TržbyVýnosyFiriem!$P$2)</f>
        <v>0</v>
      </c>
      <c r="Q497" s="2">
        <f t="shared" si="59"/>
        <v>1560.9</v>
      </c>
      <c r="R497" s="1">
        <f t="shared" si="60"/>
        <v>2.569613452533063E-4</v>
      </c>
      <c r="S497" s="1">
        <f t="shared" si="61"/>
        <v>2.569613452533063E-4</v>
      </c>
      <c r="T497" s="12">
        <f t="shared" si="62"/>
        <v>8.8689566063754896E-4</v>
      </c>
      <c r="U497" s="12">
        <f t="shared" si="63"/>
        <v>0</v>
      </c>
      <c r="V497" s="12" t="str">
        <f t="shared" si="64"/>
        <v>-</v>
      </c>
    </row>
    <row r="498" spans="1:23" x14ac:dyDescent="0.3">
      <c r="A498" s="4">
        <v>53743466</v>
      </c>
      <c r="B498" t="s">
        <v>5940</v>
      </c>
      <c r="C498" t="s">
        <v>5940</v>
      </c>
      <c r="D498" t="s">
        <v>5940</v>
      </c>
      <c r="E498" t="s">
        <v>5940</v>
      </c>
      <c r="F498" t="s">
        <v>5940</v>
      </c>
      <c r="G498" t="s">
        <v>5940</v>
      </c>
      <c r="H498">
        <v>23093</v>
      </c>
      <c r="I498">
        <v>39179</v>
      </c>
      <c r="J498" t="s">
        <v>5940</v>
      </c>
      <c r="K498" s="2">
        <f t="shared" si="57"/>
        <v>31136</v>
      </c>
      <c r="L498" s="2">
        <f t="shared" si="58"/>
        <v>31136</v>
      </c>
      <c r="M498" s="2">
        <f>SUMIFS(Faktúry!$G:$G,Faktúry!$F:$F,TržbyVýnosyFiriem!$A498,Faktúry!$B:$B,TržbyVýnosyFiriem!$M$2)</f>
        <v>0</v>
      </c>
      <c r="N498" s="2">
        <f>SUMIFS(Faktúry!$G:$G,Faktúry!$F:$F,TržbyVýnosyFiriem!$A498,Faktúry!$B:$B,TržbyVýnosyFiriem!$N$2)</f>
        <v>864</v>
      </c>
      <c r="O498" s="2">
        <f>SUMIFS(Faktúry!$G:$G,Faktúry!$F:$F,TržbyVýnosyFiriem!$A498,Faktúry!$B:$B,TržbyVýnosyFiriem!$O$2)</f>
        <v>2330</v>
      </c>
      <c r="P498" s="2">
        <f>SUMIFS(Faktúry!$G:$G,Faktúry!$F:$F,TržbyVýnosyFiriem!$A498,Faktúry!$B:$B,TržbyVýnosyFiriem!$P$2)</f>
        <v>0</v>
      </c>
      <c r="Q498" s="2">
        <f t="shared" si="59"/>
        <v>3194</v>
      </c>
      <c r="R498" s="1">
        <f t="shared" si="60"/>
        <v>0.10258221993833505</v>
      </c>
      <c r="S498" s="1">
        <f t="shared" si="61"/>
        <v>0.10258221993833505</v>
      </c>
      <c r="T498" s="12">
        <f t="shared" si="62"/>
        <v>0</v>
      </c>
      <c r="U498" s="12">
        <f t="shared" si="63"/>
        <v>2.2052630235585392E-2</v>
      </c>
      <c r="V498" s="12" t="str">
        <f t="shared" si="64"/>
        <v>-</v>
      </c>
    </row>
    <row r="499" spans="1:23" x14ac:dyDescent="0.3">
      <c r="A499" s="4">
        <v>53982371</v>
      </c>
      <c r="B499" t="s">
        <v>5940</v>
      </c>
      <c r="C499" t="s">
        <v>5940</v>
      </c>
      <c r="D499" t="s">
        <v>5940</v>
      </c>
      <c r="E499" t="s">
        <v>5940</v>
      </c>
      <c r="F499" t="s">
        <v>5940</v>
      </c>
      <c r="G499" t="s">
        <v>5940</v>
      </c>
      <c r="I499">
        <v>111</v>
      </c>
      <c r="J499" t="s">
        <v>5940</v>
      </c>
      <c r="K499" s="2">
        <f t="shared" si="57"/>
        <v>111</v>
      </c>
      <c r="L499" s="2">
        <f t="shared" si="58"/>
        <v>111</v>
      </c>
      <c r="M499" s="2">
        <f>SUMIFS(Faktúry!$G:$G,Faktúry!$F:$F,TržbyVýnosyFiriem!$A499,Faktúry!$B:$B,TržbyVýnosyFiriem!$M$2)</f>
        <v>0</v>
      </c>
      <c r="N499" s="2">
        <f>SUMIFS(Faktúry!$G:$G,Faktúry!$F:$F,TržbyVýnosyFiriem!$A499,Faktúry!$B:$B,TržbyVýnosyFiriem!$N$2)</f>
        <v>0</v>
      </c>
      <c r="O499" s="2">
        <f>SUMIFS(Faktúry!$G:$G,Faktúry!$F:$F,TržbyVýnosyFiriem!$A499,Faktúry!$B:$B,TržbyVýnosyFiriem!$O$2)</f>
        <v>2998.8</v>
      </c>
      <c r="P499" s="2">
        <f>SUMIFS(Faktúry!$G:$G,Faktúry!$F:$F,TržbyVýnosyFiriem!$A499,Faktúry!$B:$B,TržbyVýnosyFiriem!$P$2)</f>
        <v>0</v>
      </c>
      <c r="Q499" s="2">
        <f t="shared" si="59"/>
        <v>2998.8</v>
      </c>
      <c r="R499" s="1">
        <f t="shared" si="60"/>
        <v>27.016216216216218</v>
      </c>
      <c r="S499" s="1">
        <f t="shared" si="61"/>
        <v>27.016216216216218</v>
      </c>
      <c r="T499" s="12" t="str">
        <f t="shared" si="62"/>
        <v>-</v>
      </c>
      <c r="U499" s="12">
        <f t="shared" si="63"/>
        <v>0</v>
      </c>
      <c r="V499" s="12" t="str">
        <f t="shared" si="64"/>
        <v>-</v>
      </c>
      <c r="W499" t="s">
        <v>5985</v>
      </c>
    </row>
    <row r="500" spans="1:23" x14ac:dyDescent="0.3">
      <c r="A500" s="4">
        <v>54119952</v>
      </c>
      <c r="B500" t="s">
        <v>5940</v>
      </c>
      <c r="C500" t="s">
        <v>5940</v>
      </c>
      <c r="D500" t="s">
        <v>5940</v>
      </c>
      <c r="E500" t="s">
        <v>5940</v>
      </c>
      <c r="F500" t="s">
        <v>5940</v>
      </c>
      <c r="G500" t="s">
        <v>5940</v>
      </c>
      <c r="H500">
        <v>492</v>
      </c>
      <c r="I500">
        <v>5409</v>
      </c>
      <c r="J500" t="s">
        <v>5940</v>
      </c>
      <c r="K500" s="2">
        <f t="shared" si="57"/>
        <v>2950.5</v>
      </c>
      <c r="L500" s="2">
        <f t="shared" si="58"/>
        <v>2950.5</v>
      </c>
      <c r="M500" s="2">
        <f>SUMIFS(Faktúry!$G:$G,Faktúry!$F:$F,TržbyVýnosyFiriem!$A500,Faktúry!$B:$B,TržbyVýnosyFiriem!$M$2)</f>
        <v>0</v>
      </c>
      <c r="N500" s="2">
        <f>SUMIFS(Faktúry!$G:$G,Faktúry!$F:$F,TržbyVýnosyFiriem!$A500,Faktúry!$B:$B,TržbyVýnosyFiriem!$N$2)</f>
        <v>0</v>
      </c>
      <c r="O500" s="2">
        <f>SUMIFS(Faktúry!$G:$G,Faktúry!$F:$F,TržbyVýnosyFiriem!$A500,Faktúry!$B:$B,TržbyVýnosyFiriem!$O$2)</f>
        <v>1190</v>
      </c>
      <c r="P500" s="2">
        <f>SUMIFS(Faktúry!$G:$G,Faktúry!$F:$F,TržbyVýnosyFiriem!$A500,Faktúry!$B:$B,TržbyVýnosyFiriem!$P$2)</f>
        <v>0</v>
      </c>
      <c r="Q500" s="2">
        <f t="shared" si="59"/>
        <v>1190</v>
      </c>
      <c r="R500" s="1">
        <f t="shared" si="60"/>
        <v>0.40332147093712928</v>
      </c>
      <c r="S500" s="1">
        <f t="shared" si="61"/>
        <v>0.40332147093712928</v>
      </c>
      <c r="T500" s="12">
        <f t="shared" si="62"/>
        <v>0</v>
      </c>
      <c r="U500" s="12">
        <f t="shared" si="63"/>
        <v>0</v>
      </c>
      <c r="V500" s="12" t="str">
        <f t="shared" si="64"/>
        <v>-</v>
      </c>
    </row>
    <row r="501" spans="1:23" x14ac:dyDescent="0.3">
      <c r="A501" s="4">
        <v>54225655</v>
      </c>
      <c r="B501" t="s">
        <v>5940</v>
      </c>
      <c r="C501" t="s">
        <v>5940</v>
      </c>
      <c r="D501" t="s">
        <v>5940</v>
      </c>
      <c r="E501" t="s">
        <v>5940</v>
      </c>
      <c r="F501" t="s">
        <v>5940</v>
      </c>
      <c r="G501" t="s">
        <v>5940</v>
      </c>
      <c r="I501">
        <v>4881</v>
      </c>
      <c r="J501" t="s">
        <v>5940</v>
      </c>
      <c r="K501" s="2">
        <f t="shared" si="57"/>
        <v>4881</v>
      </c>
      <c r="L501" s="2">
        <f t="shared" si="58"/>
        <v>4881</v>
      </c>
      <c r="M501" s="2">
        <f>SUMIFS(Faktúry!$G:$G,Faktúry!$F:$F,TržbyVýnosyFiriem!$A501,Faktúry!$B:$B,TržbyVýnosyFiriem!$M$2)</f>
        <v>0</v>
      </c>
      <c r="N501" s="2">
        <f>SUMIFS(Faktúry!$G:$G,Faktúry!$F:$F,TržbyVýnosyFiriem!$A501,Faktúry!$B:$B,TržbyVýnosyFiriem!$N$2)</f>
        <v>0</v>
      </c>
      <c r="O501" s="2">
        <f>SUMIFS(Faktúry!$G:$G,Faktúry!$F:$F,TržbyVýnosyFiriem!$A501,Faktúry!$B:$B,TržbyVýnosyFiriem!$O$2)</f>
        <v>50</v>
      </c>
      <c r="P501" s="2">
        <f>SUMIFS(Faktúry!$G:$G,Faktúry!$F:$F,TržbyVýnosyFiriem!$A501,Faktúry!$B:$B,TržbyVýnosyFiriem!$P$2)</f>
        <v>0</v>
      </c>
      <c r="Q501" s="2">
        <f t="shared" si="59"/>
        <v>50</v>
      </c>
      <c r="R501" s="1">
        <f t="shared" si="60"/>
        <v>1.024380249948781E-2</v>
      </c>
      <c r="S501" s="1">
        <f t="shared" si="61"/>
        <v>1.024380249948781E-2</v>
      </c>
      <c r="T501" s="12" t="str">
        <f t="shared" si="62"/>
        <v>-</v>
      </c>
      <c r="U501" s="12">
        <f t="shared" si="63"/>
        <v>0</v>
      </c>
      <c r="V501" s="12" t="str">
        <f t="shared" si="64"/>
        <v>-</v>
      </c>
    </row>
    <row r="502" spans="1:23" x14ac:dyDescent="0.3">
      <c r="A502" s="13">
        <v>54554055</v>
      </c>
      <c r="B502" t="s">
        <v>5940</v>
      </c>
      <c r="C502" t="s">
        <v>5940</v>
      </c>
      <c r="D502" t="s">
        <v>5940</v>
      </c>
      <c r="E502" t="s">
        <v>5940</v>
      </c>
      <c r="F502" t="s">
        <v>5940</v>
      </c>
      <c r="G502" t="s">
        <v>5940</v>
      </c>
      <c r="H502" t="s">
        <v>5940</v>
      </c>
      <c r="I502">
        <v>150</v>
      </c>
      <c r="J502" t="s">
        <v>5940</v>
      </c>
      <c r="K502" s="16">
        <f t="shared" si="57"/>
        <v>150</v>
      </c>
      <c r="L502" s="2">
        <f t="shared" si="58"/>
        <v>150</v>
      </c>
      <c r="M502" s="2">
        <f>SUMIFS(Faktúry!$G:$G,Faktúry!$F:$F,TržbyVýnosyFiriem!$A502,Faktúry!$B:$B,TržbyVýnosyFiriem!$M$2)</f>
        <v>0</v>
      </c>
      <c r="N502" s="2">
        <f>SUMIFS(Faktúry!$G:$G,Faktúry!$F:$F,TržbyVýnosyFiriem!$A502,Faktúry!$B:$B,TržbyVýnosyFiriem!$N$2)</f>
        <v>0</v>
      </c>
      <c r="O502" s="16">
        <f>SUMIFS(Faktúry!$G:$G,Faktúry!$F:$F,TržbyVýnosyFiriem!$A502,Faktúry!$B:$B,TržbyVýnosyFiriem!$O$2)</f>
        <v>29979.63</v>
      </c>
      <c r="P502" s="2">
        <f>SUMIFS(Faktúry!$G:$G,Faktúry!$F:$F,TržbyVýnosyFiriem!$A502,Faktúry!$B:$B,TržbyVýnosyFiriem!$P$2)</f>
        <v>0</v>
      </c>
      <c r="Q502" s="2">
        <f t="shared" si="59"/>
        <v>29979.63</v>
      </c>
      <c r="R502" s="19">
        <f t="shared" si="60"/>
        <v>199.86420000000001</v>
      </c>
      <c r="S502" s="1">
        <f t="shared" si="61"/>
        <v>199.86420000000001</v>
      </c>
      <c r="T502" s="12" t="str">
        <f t="shared" si="62"/>
        <v>-</v>
      </c>
      <c r="U502" s="12">
        <f t="shared" si="63"/>
        <v>0</v>
      </c>
      <c r="V502" s="12" t="str">
        <f t="shared" si="64"/>
        <v>-</v>
      </c>
      <c r="W502" t="s">
        <v>5984</v>
      </c>
    </row>
    <row r="503" spans="1:23" x14ac:dyDescent="0.3">
      <c r="A503" s="4">
        <v>54623936</v>
      </c>
      <c r="B503" t="s">
        <v>5940</v>
      </c>
      <c r="C503" t="s">
        <v>5940</v>
      </c>
      <c r="D503" t="s">
        <v>5940</v>
      </c>
      <c r="E503" t="s">
        <v>5940</v>
      </c>
      <c r="F503" t="s">
        <v>5940</v>
      </c>
      <c r="G503" t="s">
        <v>5940</v>
      </c>
      <c r="H503" t="s">
        <v>5940</v>
      </c>
      <c r="I503">
        <v>27650</v>
      </c>
      <c r="J503" t="s">
        <v>5940</v>
      </c>
      <c r="K503" s="2">
        <f t="shared" si="57"/>
        <v>27650</v>
      </c>
      <c r="L503" s="2">
        <f t="shared" si="58"/>
        <v>27650</v>
      </c>
      <c r="M503" s="2">
        <f>SUMIFS(Faktúry!$G:$G,Faktúry!$F:$F,TržbyVýnosyFiriem!$A503,Faktúry!$B:$B,TržbyVýnosyFiriem!$M$2)</f>
        <v>0</v>
      </c>
      <c r="N503" s="2">
        <f>SUMIFS(Faktúry!$G:$G,Faktúry!$F:$F,TržbyVýnosyFiriem!$A503,Faktúry!$B:$B,TržbyVýnosyFiriem!$N$2)</f>
        <v>0</v>
      </c>
      <c r="O503" s="2">
        <f>SUMIFS(Faktúry!$G:$G,Faktúry!$F:$F,TržbyVýnosyFiriem!$A503,Faktúry!$B:$B,TržbyVýnosyFiriem!$O$2)</f>
        <v>1660</v>
      </c>
      <c r="P503" s="2">
        <f>SUMIFS(Faktúry!$G:$G,Faktúry!$F:$F,TržbyVýnosyFiriem!$A503,Faktúry!$B:$B,TržbyVýnosyFiriem!$P$2)</f>
        <v>0</v>
      </c>
      <c r="Q503" s="2">
        <f t="shared" si="59"/>
        <v>1660</v>
      </c>
      <c r="R503" s="1">
        <f t="shared" si="60"/>
        <v>6.0036166365280287E-2</v>
      </c>
      <c r="S503" s="1">
        <f t="shared" si="61"/>
        <v>6.0036166365280287E-2</v>
      </c>
      <c r="T503" s="12" t="str">
        <f t="shared" si="62"/>
        <v>-</v>
      </c>
      <c r="U503" s="12">
        <f t="shared" si="63"/>
        <v>0</v>
      </c>
      <c r="V503" s="12" t="str">
        <f t="shared" si="64"/>
        <v>-</v>
      </c>
    </row>
    <row r="504" spans="1:23" x14ac:dyDescent="0.3">
      <c r="A504" s="4">
        <v>54634296</v>
      </c>
      <c r="B504" t="s">
        <v>5940</v>
      </c>
      <c r="C504" t="s">
        <v>5940</v>
      </c>
      <c r="D504" t="s">
        <v>5940</v>
      </c>
      <c r="E504" t="s">
        <v>5940</v>
      </c>
      <c r="F504" t="s">
        <v>5940</v>
      </c>
      <c r="G504" t="s">
        <v>5940</v>
      </c>
      <c r="H504" t="s">
        <v>5940</v>
      </c>
      <c r="I504">
        <v>20872</v>
      </c>
      <c r="J504" t="s">
        <v>5940</v>
      </c>
      <c r="K504" s="2">
        <f t="shared" si="57"/>
        <v>20872</v>
      </c>
      <c r="L504" s="2">
        <f t="shared" si="58"/>
        <v>20872</v>
      </c>
      <c r="M504" s="2">
        <f>SUMIFS(Faktúry!$G:$G,Faktúry!$F:$F,TržbyVýnosyFiriem!$A504,Faktúry!$B:$B,TržbyVýnosyFiriem!$M$2)</f>
        <v>0</v>
      </c>
      <c r="N504" s="2">
        <f>SUMIFS(Faktúry!$G:$G,Faktúry!$F:$F,TržbyVýnosyFiriem!$A504,Faktúry!$B:$B,TržbyVýnosyFiriem!$N$2)</f>
        <v>4224</v>
      </c>
      <c r="O504" s="2">
        <f>SUMIFS(Faktúry!$G:$G,Faktúry!$F:$F,TržbyVýnosyFiriem!$A504,Faktúry!$B:$B,TržbyVýnosyFiriem!$O$2)</f>
        <v>0</v>
      </c>
      <c r="P504" s="2">
        <f>SUMIFS(Faktúry!$G:$G,Faktúry!$F:$F,TržbyVýnosyFiriem!$A504,Faktúry!$B:$B,TržbyVýnosyFiriem!$P$2)</f>
        <v>0</v>
      </c>
      <c r="Q504" s="2">
        <f t="shared" si="59"/>
        <v>4224</v>
      </c>
      <c r="R504" s="1">
        <f t="shared" si="60"/>
        <v>0.20237638942123418</v>
      </c>
      <c r="S504" s="1">
        <f t="shared" si="61"/>
        <v>0.20237638942123418</v>
      </c>
      <c r="T504" s="12" t="str">
        <f t="shared" si="62"/>
        <v>-</v>
      </c>
      <c r="U504" s="12">
        <f t="shared" si="63"/>
        <v>0.20237638942123418</v>
      </c>
      <c r="V504" s="12" t="str">
        <f t="shared" si="64"/>
        <v>-</v>
      </c>
    </row>
    <row r="505" spans="1:23" x14ac:dyDescent="0.3">
      <c r="A505" s="4">
        <v>54651913</v>
      </c>
      <c r="B505" t="s">
        <v>5940</v>
      </c>
      <c r="C505" t="s">
        <v>5940</v>
      </c>
      <c r="D505" t="s">
        <v>5940</v>
      </c>
      <c r="E505" t="s">
        <v>5940</v>
      </c>
      <c r="F505" t="s">
        <v>5940</v>
      </c>
      <c r="G505" t="s">
        <v>5940</v>
      </c>
      <c r="H505" t="s">
        <v>5940</v>
      </c>
      <c r="I505">
        <v>11775</v>
      </c>
      <c r="J505" t="s">
        <v>5940</v>
      </c>
      <c r="K505" s="2">
        <f t="shared" si="57"/>
        <v>11775</v>
      </c>
      <c r="L505" s="2">
        <f t="shared" si="58"/>
        <v>11775</v>
      </c>
      <c r="M505" s="2">
        <f>SUMIFS(Faktúry!$G:$G,Faktúry!$F:$F,TržbyVýnosyFiriem!$A505,Faktúry!$B:$B,TržbyVýnosyFiriem!$M$2)</f>
        <v>0</v>
      </c>
      <c r="N505" s="2">
        <f>SUMIFS(Faktúry!$G:$G,Faktúry!$F:$F,TržbyVýnosyFiriem!$A505,Faktúry!$B:$B,TržbyVýnosyFiriem!$N$2)</f>
        <v>0</v>
      </c>
      <c r="O505" s="2">
        <f>SUMIFS(Faktúry!$G:$G,Faktúry!$F:$F,TržbyVýnosyFiriem!$A505,Faktúry!$B:$B,TržbyVýnosyFiriem!$O$2)</f>
        <v>3760</v>
      </c>
      <c r="P505" s="2">
        <f>SUMIFS(Faktúry!$G:$G,Faktúry!$F:$F,TržbyVýnosyFiriem!$A505,Faktúry!$B:$B,TržbyVýnosyFiriem!$P$2)</f>
        <v>0</v>
      </c>
      <c r="Q505" s="2">
        <f t="shared" si="59"/>
        <v>3760</v>
      </c>
      <c r="R505" s="1">
        <f t="shared" si="60"/>
        <v>0.31932059447983013</v>
      </c>
      <c r="S505" s="1">
        <f t="shared" si="61"/>
        <v>0.31932059447983013</v>
      </c>
      <c r="T505" s="12" t="str">
        <f t="shared" si="62"/>
        <v>-</v>
      </c>
      <c r="U505" s="12">
        <f t="shared" si="63"/>
        <v>0</v>
      </c>
      <c r="V505" s="12" t="str">
        <f t="shared" si="64"/>
        <v>-</v>
      </c>
    </row>
    <row r="506" spans="1:23" x14ac:dyDescent="0.3">
      <c r="A506" s="4">
        <v>54761123</v>
      </c>
      <c r="B506" t="s">
        <v>5940</v>
      </c>
      <c r="C506" t="s">
        <v>5940</v>
      </c>
      <c r="D506" t="s">
        <v>5940</v>
      </c>
      <c r="E506" t="s">
        <v>5940</v>
      </c>
      <c r="F506" t="s">
        <v>5940</v>
      </c>
      <c r="G506" t="s">
        <v>5940</v>
      </c>
      <c r="H506" t="s">
        <v>5940</v>
      </c>
      <c r="I506">
        <v>15887</v>
      </c>
      <c r="J506" t="s">
        <v>5940</v>
      </c>
      <c r="K506" s="2">
        <f t="shared" si="57"/>
        <v>15887</v>
      </c>
      <c r="L506" s="2">
        <f t="shared" si="58"/>
        <v>15887</v>
      </c>
      <c r="M506" s="2">
        <f>SUMIFS(Faktúry!$G:$G,Faktúry!$F:$F,TržbyVýnosyFiriem!$A506,Faktúry!$B:$B,TržbyVýnosyFiriem!$M$2)</f>
        <v>0</v>
      </c>
      <c r="N506" s="2">
        <f>SUMIFS(Faktúry!$G:$G,Faktúry!$F:$F,TržbyVýnosyFiriem!$A506,Faktúry!$B:$B,TržbyVýnosyFiriem!$N$2)</f>
        <v>0</v>
      </c>
      <c r="O506" s="2">
        <f>SUMIFS(Faktúry!$G:$G,Faktúry!$F:$F,TržbyVýnosyFiriem!$A506,Faktúry!$B:$B,TržbyVýnosyFiriem!$O$2)</f>
        <v>8557.0499999999993</v>
      </c>
      <c r="P506" s="2">
        <f>SUMIFS(Faktúry!$G:$G,Faktúry!$F:$F,TržbyVýnosyFiriem!$A506,Faktúry!$B:$B,TržbyVýnosyFiriem!$P$2)</f>
        <v>967</v>
      </c>
      <c r="Q506" s="2">
        <f t="shared" si="59"/>
        <v>9524.0499999999993</v>
      </c>
      <c r="R506" s="1">
        <f t="shared" si="60"/>
        <v>0.59948700195128091</v>
      </c>
      <c r="S506" s="1">
        <f t="shared" si="61"/>
        <v>0.59948700195128091</v>
      </c>
      <c r="T506" s="12" t="str">
        <f t="shared" si="62"/>
        <v>-</v>
      </c>
      <c r="U506" s="12">
        <f t="shared" si="63"/>
        <v>0</v>
      </c>
      <c r="V506" s="12" t="str">
        <f t="shared" si="64"/>
        <v>-</v>
      </c>
    </row>
    <row r="507" spans="1:23" x14ac:dyDescent="0.3">
      <c r="A507" s="4">
        <v>54768420</v>
      </c>
      <c r="B507" t="s">
        <v>5940</v>
      </c>
      <c r="C507" t="s">
        <v>5940</v>
      </c>
      <c r="D507" t="s">
        <v>5940</v>
      </c>
      <c r="E507" t="s">
        <v>5940</v>
      </c>
      <c r="F507" t="s">
        <v>5940</v>
      </c>
      <c r="G507" t="s">
        <v>5940</v>
      </c>
      <c r="H507" t="s">
        <v>5940</v>
      </c>
      <c r="I507">
        <v>29604</v>
      </c>
      <c r="J507" t="s">
        <v>5940</v>
      </c>
      <c r="K507" s="2">
        <f t="shared" si="57"/>
        <v>29604</v>
      </c>
      <c r="L507" s="2">
        <f t="shared" si="58"/>
        <v>29604</v>
      </c>
      <c r="M507" s="2">
        <f>SUMIFS(Faktúry!$G:$G,Faktúry!$F:$F,TržbyVýnosyFiriem!$A507,Faktúry!$B:$B,TržbyVýnosyFiriem!$M$2)</f>
        <v>0</v>
      </c>
      <c r="N507" s="2">
        <f>SUMIFS(Faktúry!$G:$G,Faktúry!$F:$F,TržbyVýnosyFiriem!$A507,Faktúry!$B:$B,TržbyVýnosyFiriem!$N$2)</f>
        <v>0</v>
      </c>
      <c r="O507" s="2">
        <f>SUMIFS(Faktúry!$G:$G,Faktúry!$F:$F,TržbyVýnosyFiriem!$A507,Faktúry!$B:$B,TržbyVýnosyFiriem!$O$2)</f>
        <v>9900</v>
      </c>
      <c r="P507" s="2">
        <f>SUMIFS(Faktúry!$G:$G,Faktúry!$F:$F,TržbyVýnosyFiriem!$A507,Faktúry!$B:$B,TržbyVýnosyFiriem!$P$2)</f>
        <v>0</v>
      </c>
      <c r="Q507" s="2">
        <f t="shared" si="59"/>
        <v>9900</v>
      </c>
      <c r="R507" s="1">
        <f t="shared" si="60"/>
        <v>0.33441426834211591</v>
      </c>
      <c r="S507" s="1">
        <f t="shared" si="61"/>
        <v>0.33441426834211591</v>
      </c>
      <c r="T507" s="12" t="str">
        <f t="shared" si="62"/>
        <v>-</v>
      </c>
      <c r="U507" s="12">
        <f t="shared" si="63"/>
        <v>0</v>
      </c>
      <c r="V507" s="12" t="str">
        <f t="shared" si="64"/>
        <v>-</v>
      </c>
    </row>
    <row r="508" spans="1:23" x14ac:dyDescent="0.3">
      <c r="A508" s="4">
        <v>54899893</v>
      </c>
      <c r="B508" t="s">
        <v>5940</v>
      </c>
      <c r="C508" t="s">
        <v>5940</v>
      </c>
      <c r="D508" t="s">
        <v>5940</v>
      </c>
      <c r="E508" t="s">
        <v>5940</v>
      </c>
      <c r="F508" t="s">
        <v>5940</v>
      </c>
      <c r="G508" t="s">
        <v>5940</v>
      </c>
      <c r="H508" t="s">
        <v>5940</v>
      </c>
      <c r="I508">
        <v>39815</v>
      </c>
      <c r="J508" t="s">
        <v>5940</v>
      </c>
      <c r="K508" s="2">
        <f t="shared" si="57"/>
        <v>39815</v>
      </c>
      <c r="L508" s="2">
        <f t="shared" si="58"/>
        <v>39815</v>
      </c>
      <c r="M508" s="2">
        <f>SUMIFS(Faktúry!$G:$G,Faktúry!$F:$F,TržbyVýnosyFiriem!$A508,Faktúry!$B:$B,TržbyVýnosyFiriem!$M$2)</f>
        <v>0</v>
      </c>
      <c r="N508" s="2">
        <f>SUMIFS(Faktúry!$G:$G,Faktúry!$F:$F,TržbyVýnosyFiriem!$A508,Faktúry!$B:$B,TržbyVýnosyFiriem!$N$2)</f>
        <v>0</v>
      </c>
      <c r="O508" s="2">
        <f>SUMIFS(Faktúry!$G:$G,Faktúry!$F:$F,TržbyVýnosyFiriem!$A508,Faktúry!$B:$B,TržbyVýnosyFiriem!$O$2)</f>
        <v>540</v>
      </c>
      <c r="P508" s="2">
        <f>SUMIFS(Faktúry!$G:$G,Faktúry!$F:$F,TržbyVýnosyFiriem!$A508,Faktúry!$B:$B,TržbyVýnosyFiriem!$P$2)</f>
        <v>0</v>
      </c>
      <c r="Q508" s="2">
        <f t="shared" si="59"/>
        <v>540</v>
      </c>
      <c r="R508" s="1">
        <f t="shared" si="60"/>
        <v>1.3562727615220394E-2</v>
      </c>
      <c r="S508" s="1">
        <f t="shared" si="61"/>
        <v>1.3562727615220394E-2</v>
      </c>
      <c r="T508" s="12" t="str">
        <f t="shared" si="62"/>
        <v>-</v>
      </c>
      <c r="U508" s="12">
        <f t="shared" si="63"/>
        <v>0</v>
      </c>
      <c r="V508" s="12" t="str">
        <f t="shared" si="64"/>
        <v>-</v>
      </c>
    </row>
    <row r="509" spans="1:23" x14ac:dyDescent="0.3">
      <c r="A509" s="13">
        <v>55088694</v>
      </c>
      <c r="B509" t="s">
        <v>5940</v>
      </c>
      <c r="C509" t="s">
        <v>5940</v>
      </c>
      <c r="D509" t="s">
        <v>5940</v>
      </c>
      <c r="E509" t="s">
        <v>5940</v>
      </c>
      <c r="F509" t="s">
        <v>5940</v>
      </c>
      <c r="G509" t="s">
        <v>5940</v>
      </c>
      <c r="H509" t="s">
        <v>5940</v>
      </c>
      <c r="I509" s="15">
        <v>20009</v>
      </c>
      <c r="J509" t="s">
        <v>5940</v>
      </c>
      <c r="K509" s="2">
        <f t="shared" si="57"/>
        <v>20009</v>
      </c>
      <c r="L509" s="2">
        <f t="shared" si="58"/>
        <v>20009</v>
      </c>
      <c r="M509" s="2">
        <f>SUMIFS(Faktúry!$G:$G,Faktúry!$F:$F,TržbyVýnosyFiriem!$A509,Faktúry!$B:$B,TržbyVýnosyFiriem!$M$2)</f>
        <v>0</v>
      </c>
      <c r="N509" s="2">
        <f>SUMIFS(Faktúry!$G:$G,Faktúry!$F:$F,TržbyVýnosyFiriem!$A509,Faktúry!$B:$B,TržbyVýnosyFiriem!$N$2)</f>
        <v>0</v>
      </c>
      <c r="O509" s="16">
        <f>SUMIFS(Faktúry!$G:$G,Faktúry!$F:$F,TržbyVýnosyFiriem!$A509,Faktúry!$B:$B,TržbyVýnosyFiriem!$O$2)</f>
        <v>25542</v>
      </c>
      <c r="P509" s="2">
        <f>SUMIFS(Faktúry!$G:$G,Faktúry!$F:$F,TržbyVýnosyFiriem!$A509,Faktúry!$B:$B,TržbyVýnosyFiriem!$P$2)</f>
        <v>9760</v>
      </c>
      <c r="Q509" s="2">
        <f t="shared" si="59"/>
        <v>35302</v>
      </c>
      <c r="R509" s="1">
        <f t="shared" si="60"/>
        <v>1.7643060622719775</v>
      </c>
      <c r="S509" s="1">
        <f t="shared" si="61"/>
        <v>1.7643060622719775</v>
      </c>
      <c r="T509" s="12" t="str">
        <f t="shared" si="62"/>
        <v>-</v>
      </c>
      <c r="U509" s="12">
        <f t="shared" si="63"/>
        <v>0</v>
      </c>
      <c r="V509" s="12" t="str">
        <f t="shared" si="64"/>
        <v>-</v>
      </c>
      <c r="W509" t="s">
        <v>5980</v>
      </c>
    </row>
    <row r="510" spans="1:23" x14ac:dyDescent="0.3">
      <c r="A510" s="8" t="s">
        <v>5977</v>
      </c>
      <c r="B510" s="9"/>
      <c r="C510" s="9"/>
      <c r="D510" s="9"/>
      <c r="E510" s="9"/>
      <c r="F510" s="9"/>
      <c r="G510" s="9"/>
    </row>
    <row r="511" spans="1:23" x14ac:dyDescent="0.3">
      <c r="A511" s="4">
        <v>151653</v>
      </c>
      <c r="B511" s="11"/>
      <c r="C511" s="11"/>
      <c r="D511" s="11"/>
      <c r="E511" s="11"/>
      <c r="M511" s="2">
        <f>SUMIFS(Faktúry!$G:$G,Faktúry!$F:$F,TržbyVýnosyFiriem!$A511,Faktúry!$B:$B,TržbyVýnosyFiriem!$M$2)</f>
        <v>78</v>
      </c>
      <c r="N511" s="2">
        <f>SUMIFS(Faktúry!$G:$G,Faktúry!$F:$F,TržbyVýnosyFiriem!$A511,Faktúry!$B:$B,TržbyVýnosyFiriem!$N$2)</f>
        <v>0</v>
      </c>
      <c r="O511" s="2">
        <f>SUMIFS(Faktúry!$G:$G,Faktúry!$F:$F,TržbyVýnosyFiriem!$A511,Faktúry!$B:$B,TržbyVýnosyFiriem!$O$2)</f>
        <v>78</v>
      </c>
      <c r="P511" s="2">
        <f>SUMIFS(Faktúry!$G:$G,Faktúry!$F:$F,TržbyVýnosyFiriem!$A511,Faktúry!$B:$B,TržbyVýnosyFiriem!$P$2)</f>
        <v>0</v>
      </c>
      <c r="Q511" s="2">
        <f t="shared" ref="Q511:Q514" si="65">SUM(M511:P511)</f>
        <v>156</v>
      </c>
      <c r="R511" s="2"/>
      <c r="S511" s="2"/>
    </row>
    <row r="512" spans="1:23" x14ac:dyDescent="0.3">
      <c r="A512" s="4">
        <v>151866</v>
      </c>
      <c r="B512" s="11"/>
      <c r="C512" s="11"/>
      <c r="D512" s="11"/>
      <c r="E512" s="11"/>
      <c r="M512" s="2">
        <f>SUMIFS(Faktúry!$G:$G,Faktúry!$F:$F,TržbyVýnosyFiriem!$A512,Faktúry!$B:$B,TržbyVýnosyFiriem!$M$2)</f>
        <v>0</v>
      </c>
      <c r="N512" s="2">
        <f>SUMIFS(Faktúry!$G:$G,Faktúry!$F:$F,TržbyVýnosyFiriem!$A512,Faktúry!$B:$B,TržbyVýnosyFiriem!$N$2)</f>
        <v>33</v>
      </c>
      <c r="O512" s="2">
        <f>SUMIFS(Faktúry!$G:$G,Faktúry!$F:$F,TržbyVýnosyFiriem!$A512,Faktúry!$B:$B,TržbyVýnosyFiriem!$O$2)</f>
        <v>0</v>
      </c>
      <c r="P512" s="2">
        <f>SUMIFS(Faktúry!$G:$G,Faktúry!$F:$F,TržbyVýnosyFiriem!$A512,Faktúry!$B:$B,TržbyVýnosyFiriem!$P$2)</f>
        <v>0</v>
      </c>
      <c r="Q512" s="2">
        <f t="shared" si="65"/>
        <v>33</v>
      </c>
      <c r="R512" s="2"/>
      <c r="S512" s="2"/>
    </row>
    <row r="513" spans="1:19" x14ac:dyDescent="0.3">
      <c r="A513" s="4">
        <v>156884</v>
      </c>
      <c r="B513" s="11"/>
      <c r="C513" s="11"/>
      <c r="D513" s="11"/>
      <c r="E513" s="11"/>
      <c r="M513" s="2">
        <f>SUMIFS(Faktúry!$G:$G,Faktúry!$F:$F,TržbyVýnosyFiriem!$A513,Faktúry!$B:$B,TržbyVýnosyFiriem!$M$2)</f>
        <v>0</v>
      </c>
      <c r="N513" s="2">
        <f>SUMIFS(Faktúry!$G:$G,Faktúry!$F:$F,TržbyVýnosyFiriem!$A513,Faktúry!$B:$B,TržbyVýnosyFiriem!$N$2)</f>
        <v>0</v>
      </c>
      <c r="O513" s="2">
        <f>SUMIFS(Faktúry!$G:$G,Faktúry!$F:$F,TržbyVýnosyFiriem!$A513,Faktúry!$B:$B,TržbyVýnosyFiriem!$O$2)</f>
        <v>537.6</v>
      </c>
      <c r="P513" s="2">
        <f>SUMIFS(Faktúry!$G:$G,Faktúry!$F:$F,TržbyVýnosyFiriem!$A513,Faktúry!$B:$B,TržbyVýnosyFiriem!$P$2)</f>
        <v>0</v>
      </c>
      <c r="Q513" s="2">
        <f t="shared" si="65"/>
        <v>537.6</v>
      </c>
      <c r="R513" s="2"/>
      <c r="S513" s="2"/>
    </row>
    <row r="514" spans="1:19" x14ac:dyDescent="0.3">
      <c r="A514" s="4">
        <v>162957</v>
      </c>
      <c r="B514" s="11"/>
      <c r="C514" s="11"/>
      <c r="D514" s="11"/>
      <c r="E514" s="11"/>
      <c r="M514" s="2">
        <f>SUMIFS(Faktúry!$G:$G,Faktúry!$F:$F,TržbyVýnosyFiriem!$A514,Faktúry!$B:$B,TržbyVýnosyFiriem!$M$2)</f>
        <v>222.83999999999997</v>
      </c>
      <c r="N514" s="2">
        <f>SUMIFS(Faktúry!$G:$G,Faktúry!$F:$F,TržbyVýnosyFiriem!$A514,Faktúry!$B:$B,TržbyVýnosyFiriem!$N$2)</f>
        <v>206.39999999999998</v>
      </c>
      <c r="O514" s="2">
        <f>SUMIFS(Faktúry!$G:$G,Faktúry!$F:$F,TržbyVýnosyFiriem!$A514,Faktúry!$B:$B,TržbyVýnosyFiriem!$O$2)</f>
        <v>206.39999999999998</v>
      </c>
      <c r="P514" s="2">
        <f>SUMIFS(Faktúry!$G:$G,Faktúry!$F:$F,TržbyVýnosyFiriem!$A514,Faktúry!$B:$B,TržbyVýnosyFiriem!$P$2)</f>
        <v>0</v>
      </c>
      <c r="Q514" s="2">
        <f t="shared" si="65"/>
        <v>635.63999999999987</v>
      </c>
      <c r="R514" s="2"/>
      <c r="S514" s="2"/>
    </row>
    <row r="515" spans="1:19" x14ac:dyDescent="0.3">
      <c r="A515" s="4">
        <v>617713</v>
      </c>
      <c r="M515" s="2">
        <f>SUMIFS(Faktúry!$G:$G,Faktúry!$F:$F,TržbyVýnosyFiriem!$A515,Faktúry!$B:$B,TržbyVýnosyFiriem!$M$2)</f>
        <v>442.8</v>
      </c>
      <c r="N515" s="2">
        <f>SUMIFS(Faktúry!$G:$G,Faktúry!$F:$F,TržbyVýnosyFiriem!$A515,Faktúry!$B:$B,TržbyVýnosyFiriem!$N$2)</f>
        <v>460</v>
      </c>
      <c r="O515" s="2">
        <f>SUMIFS(Faktúry!$G:$G,Faktúry!$F:$F,TržbyVýnosyFiriem!$A515,Faktúry!$B:$B,TržbyVýnosyFiriem!$O$2)</f>
        <v>734.16</v>
      </c>
      <c r="P515" s="2">
        <f>SUMIFS(Faktúry!$G:$G,Faktúry!$F:$F,TržbyVýnosyFiriem!$A515,Faktúry!$B:$B,TržbyVýnosyFiriem!$P$2)</f>
        <v>0</v>
      </c>
      <c r="Q515" s="2">
        <f t="shared" ref="Q515" si="66">SUM(M515:P515)</f>
        <v>1636.96</v>
      </c>
      <c r="R515" s="2"/>
      <c r="S515" s="2"/>
    </row>
    <row r="516" spans="1:19" x14ac:dyDescent="0.3">
      <c r="A516" s="4">
        <v>1083112</v>
      </c>
      <c r="M516" s="2">
        <f>SUMIFS(Faktúry!$G:$G,Faktúry!$F:$F,TržbyVýnosyFiriem!$A516,Faktúry!$B:$B,TržbyVýnosyFiriem!$M$2)</f>
        <v>0</v>
      </c>
      <c r="N516" s="2">
        <f>SUMIFS(Faktúry!$G:$G,Faktúry!$F:$F,TržbyVýnosyFiriem!$A516,Faktúry!$B:$B,TržbyVýnosyFiriem!$N$2)</f>
        <v>0</v>
      </c>
      <c r="O516" s="2">
        <f>SUMIFS(Faktúry!$G:$G,Faktúry!$F:$F,TržbyVýnosyFiriem!$A516,Faktúry!$B:$B,TržbyVýnosyFiriem!$O$2)</f>
        <v>1590</v>
      </c>
      <c r="P516" s="2">
        <f>SUMIFS(Faktúry!$G:$G,Faktúry!$F:$F,TržbyVýnosyFiriem!$A516,Faktúry!$B:$B,TržbyVýnosyFiriem!$P$2)</f>
        <v>0</v>
      </c>
      <c r="Q516" s="2">
        <f t="shared" ref="Q516:Q579" si="67">SUM(M516:P516)</f>
        <v>1590</v>
      </c>
      <c r="R516" s="2"/>
      <c r="S516" s="2"/>
    </row>
    <row r="517" spans="1:19" x14ac:dyDescent="0.3">
      <c r="A517" s="4">
        <v>5171750</v>
      </c>
      <c r="M517" s="2">
        <f>SUMIFS(Faktúry!$G:$G,Faktúry!$F:$F,TržbyVýnosyFiriem!$A517,Faktúry!$B:$B,TržbyVýnosyFiriem!$M$2)</f>
        <v>0</v>
      </c>
      <c r="N517" s="2">
        <f>SUMIFS(Faktúry!$G:$G,Faktúry!$F:$F,TržbyVýnosyFiriem!$A517,Faktúry!$B:$B,TržbyVýnosyFiriem!$N$2)</f>
        <v>0</v>
      </c>
      <c r="O517" s="2">
        <f>SUMIFS(Faktúry!$G:$G,Faktúry!$F:$F,TržbyVýnosyFiriem!$A517,Faktúry!$B:$B,TržbyVýnosyFiriem!$O$2)</f>
        <v>186</v>
      </c>
      <c r="P517" s="2">
        <f>SUMIFS(Faktúry!$G:$G,Faktúry!$F:$F,TržbyVýnosyFiriem!$A517,Faktúry!$B:$B,TržbyVýnosyFiriem!$P$2)</f>
        <v>0</v>
      </c>
      <c r="Q517" s="2">
        <f t="shared" si="67"/>
        <v>186</v>
      </c>
      <c r="R517" s="2"/>
      <c r="S517" s="2"/>
    </row>
    <row r="518" spans="1:19" x14ac:dyDescent="0.3">
      <c r="A518" s="4">
        <v>5328942</v>
      </c>
      <c r="M518" s="2">
        <f>SUMIFS(Faktúry!$G:$G,Faktúry!$F:$F,TržbyVýnosyFiriem!$A518,Faktúry!$B:$B,TržbyVýnosyFiriem!$M$2)</f>
        <v>3825.84</v>
      </c>
      <c r="N518" s="2">
        <f>SUMIFS(Faktúry!$G:$G,Faktúry!$F:$F,TržbyVýnosyFiriem!$A518,Faktúry!$B:$B,TržbyVýnosyFiriem!$N$2)</f>
        <v>2128</v>
      </c>
      <c r="O518" s="2">
        <f>SUMIFS(Faktúry!$G:$G,Faktúry!$F:$F,TržbyVýnosyFiriem!$A518,Faktúry!$B:$B,TržbyVýnosyFiriem!$O$2)</f>
        <v>3554.16</v>
      </c>
      <c r="P518" s="2">
        <f>SUMIFS(Faktúry!$G:$G,Faktúry!$F:$F,TržbyVýnosyFiriem!$A518,Faktúry!$B:$B,TržbyVýnosyFiriem!$P$2)</f>
        <v>0</v>
      </c>
      <c r="Q518" s="2">
        <f t="shared" si="67"/>
        <v>9508</v>
      </c>
      <c r="R518" s="2"/>
      <c r="S518" s="2"/>
    </row>
    <row r="519" spans="1:19" x14ac:dyDescent="0.3">
      <c r="A519" s="4">
        <v>5330131</v>
      </c>
      <c r="M519" s="2">
        <f>SUMIFS(Faktúry!$G:$G,Faktúry!$F:$F,TržbyVýnosyFiriem!$A519,Faktúry!$B:$B,TržbyVýnosyFiriem!$M$2)</f>
        <v>59.4</v>
      </c>
      <c r="N519" s="2">
        <f>SUMIFS(Faktúry!$G:$G,Faktúry!$F:$F,TržbyVýnosyFiriem!$A519,Faktúry!$B:$B,TržbyVýnosyFiriem!$N$2)</f>
        <v>0</v>
      </c>
      <c r="O519" s="2">
        <f>SUMIFS(Faktúry!$G:$G,Faktúry!$F:$F,TržbyVýnosyFiriem!$A519,Faktúry!$B:$B,TržbyVýnosyFiriem!$O$2)</f>
        <v>0</v>
      </c>
      <c r="P519" s="2">
        <f>SUMIFS(Faktúry!$G:$G,Faktúry!$F:$F,TržbyVýnosyFiriem!$A519,Faktúry!$B:$B,TržbyVýnosyFiriem!$P$2)</f>
        <v>0</v>
      </c>
      <c r="Q519" s="2">
        <f t="shared" si="67"/>
        <v>59.4</v>
      </c>
      <c r="R519" s="2"/>
      <c r="S519" s="2"/>
    </row>
    <row r="520" spans="1:19" x14ac:dyDescent="0.3">
      <c r="A520" s="4">
        <v>7247672</v>
      </c>
      <c r="M520" s="2">
        <f>SUMIFS(Faktúry!$G:$G,Faktúry!$F:$F,TržbyVýnosyFiriem!$A520,Faktúry!$B:$B,TržbyVýnosyFiriem!$M$2)</f>
        <v>0</v>
      </c>
      <c r="N520" s="2">
        <f>SUMIFS(Faktúry!$G:$G,Faktúry!$F:$F,TržbyVýnosyFiriem!$A520,Faktúry!$B:$B,TržbyVýnosyFiriem!$N$2)</f>
        <v>39.94</v>
      </c>
      <c r="O520" s="2">
        <f>SUMIFS(Faktúry!$G:$G,Faktúry!$F:$F,TržbyVýnosyFiriem!$A520,Faktúry!$B:$B,TržbyVýnosyFiriem!$O$2)</f>
        <v>0</v>
      </c>
      <c r="P520" s="2">
        <f>SUMIFS(Faktúry!$G:$G,Faktúry!$F:$F,TržbyVýnosyFiriem!$A520,Faktúry!$B:$B,TržbyVýnosyFiriem!$P$2)</f>
        <v>0</v>
      </c>
      <c r="Q520" s="2">
        <f t="shared" si="67"/>
        <v>39.94</v>
      </c>
      <c r="R520" s="2"/>
      <c r="S520" s="2"/>
    </row>
    <row r="521" spans="1:19" x14ac:dyDescent="0.3">
      <c r="A521" s="4">
        <v>8369704</v>
      </c>
      <c r="M521" s="2">
        <f>SUMIFS(Faktúry!$G:$G,Faktúry!$F:$F,TržbyVýnosyFiriem!$A521,Faktúry!$B:$B,TržbyVýnosyFiriem!$M$2)</f>
        <v>4730</v>
      </c>
      <c r="N521" s="2">
        <f>SUMIFS(Faktúry!$G:$G,Faktúry!$F:$F,TržbyVýnosyFiriem!$A521,Faktúry!$B:$B,TržbyVýnosyFiriem!$N$2)</f>
        <v>2363</v>
      </c>
      <c r="O521" s="2">
        <f>SUMIFS(Faktúry!$G:$G,Faktúry!$F:$F,TržbyVýnosyFiriem!$A521,Faktúry!$B:$B,TržbyVýnosyFiriem!$O$2)</f>
        <v>2604</v>
      </c>
      <c r="P521" s="2">
        <f>SUMIFS(Faktúry!$G:$G,Faktúry!$F:$F,TržbyVýnosyFiriem!$A521,Faktúry!$B:$B,TržbyVýnosyFiriem!$P$2)</f>
        <v>0</v>
      </c>
      <c r="Q521" s="2">
        <f t="shared" si="67"/>
        <v>9697</v>
      </c>
      <c r="R521" s="2"/>
      <c r="S521" s="2"/>
    </row>
    <row r="522" spans="1:19" x14ac:dyDescent="0.3">
      <c r="A522" s="4">
        <v>9200096</v>
      </c>
      <c r="M522" s="2">
        <f>SUMIFS(Faktúry!$G:$G,Faktúry!$F:$F,TržbyVýnosyFiriem!$A522,Faktúry!$B:$B,TržbyVýnosyFiriem!$M$2)</f>
        <v>0</v>
      </c>
      <c r="N522" s="2">
        <f>SUMIFS(Faktúry!$G:$G,Faktúry!$F:$F,TržbyVýnosyFiriem!$A522,Faktúry!$B:$B,TržbyVýnosyFiriem!$N$2)</f>
        <v>0</v>
      </c>
      <c r="O522" s="2">
        <f>SUMIFS(Faktúry!$G:$G,Faktúry!$F:$F,TržbyVýnosyFiriem!$A522,Faktúry!$B:$B,TržbyVýnosyFiriem!$O$2)</f>
        <v>7020</v>
      </c>
      <c r="P522" s="2">
        <f>SUMIFS(Faktúry!$G:$G,Faktúry!$F:$F,TržbyVýnosyFiriem!$A522,Faktúry!$B:$B,TržbyVýnosyFiriem!$P$2)</f>
        <v>0</v>
      </c>
      <c r="Q522" s="2">
        <f t="shared" si="67"/>
        <v>7020</v>
      </c>
      <c r="R522" s="2"/>
      <c r="S522" s="2"/>
    </row>
    <row r="523" spans="1:19" x14ac:dyDescent="0.3">
      <c r="A523" s="4">
        <v>11633506</v>
      </c>
      <c r="M523" s="2">
        <f>SUMIFS(Faktúry!$G:$G,Faktúry!$F:$F,TržbyVýnosyFiriem!$A523,Faktúry!$B:$B,TržbyVýnosyFiriem!$M$2)</f>
        <v>2533.6499999999996</v>
      </c>
      <c r="N523" s="2">
        <f>SUMIFS(Faktúry!$G:$G,Faktúry!$F:$F,TržbyVýnosyFiriem!$A523,Faktúry!$B:$B,TržbyVýnosyFiriem!$N$2)</f>
        <v>6261.5700000000006</v>
      </c>
      <c r="O523" s="2">
        <f>SUMIFS(Faktúry!$G:$G,Faktúry!$F:$F,TržbyVýnosyFiriem!$A523,Faktúry!$B:$B,TržbyVýnosyFiriem!$O$2)</f>
        <v>0</v>
      </c>
      <c r="P523" s="2">
        <f>SUMIFS(Faktúry!$G:$G,Faktúry!$F:$F,TržbyVýnosyFiriem!$A523,Faktúry!$B:$B,TržbyVýnosyFiriem!$P$2)</f>
        <v>0</v>
      </c>
      <c r="Q523" s="2">
        <f t="shared" si="67"/>
        <v>8795.2200000000012</v>
      </c>
      <c r="R523" s="2"/>
      <c r="S523" s="2"/>
    </row>
    <row r="524" spans="1:19" x14ac:dyDescent="0.3">
      <c r="A524" s="4">
        <v>11636653</v>
      </c>
      <c r="M524" s="2">
        <f>SUMIFS(Faktúry!$G:$G,Faktúry!$F:$F,TržbyVýnosyFiriem!$A524,Faktúry!$B:$B,TržbyVýnosyFiriem!$M$2)</f>
        <v>1503.58</v>
      </c>
      <c r="N524" s="2">
        <f>SUMIFS(Faktúry!$G:$G,Faktúry!$F:$F,TržbyVýnosyFiriem!$A524,Faktúry!$B:$B,TržbyVýnosyFiriem!$N$2)</f>
        <v>702</v>
      </c>
      <c r="O524" s="2">
        <f>SUMIFS(Faktúry!$G:$G,Faktúry!$F:$F,TržbyVýnosyFiriem!$A524,Faktúry!$B:$B,TržbyVýnosyFiriem!$O$2)</f>
        <v>880.3</v>
      </c>
      <c r="P524" s="2">
        <f>SUMIFS(Faktúry!$G:$G,Faktúry!$F:$F,TržbyVýnosyFiriem!$A524,Faktúry!$B:$B,TržbyVýnosyFiriem!$P$2)</f>
        <v>0</v>
      </c>
      <c r="Q524" s="2">
        <f t="shared" si="67"/>
        <v>3085.88</v>
      </c>
      <c r="R524" s="2"/>
      <c r="S524" s="2"/>
    </row>
    <row r="525" spans="1:19" x14ac:dyDescent="0.3">
      <c r="A525" s="4">
        <v>11662760</v>
      </c>
      <c r="M525" s="2">
        <f>SUMIFS(Faktúry!$G:$G,Faktúry!$F:$F,TržbyVýnosyFiriem!$A525,Faktúry!$B:$B,TržbyVýnosyFiriem!$M$2)</f>
        <v>34530</v>
      </c>
      <c r="N525" s="2">
        <f>SUMIFS(Faktúry!$G:$G,Faktúry!$F:$F,TržbyVýnosyFiriem!$A525,Faktúry!$B:$B,TržbyVýnosyFiriem!$N$2)</f>
        <v>44520</v>
      </c>
      <c r="O525" s="2">
        <f>SUMIFS(Faktúry!$G:$G,Faktúry!$F:$F,TržbyVýnosyFiriem!$A525,Faktúry!$B:$B,TržbyVýnosyFiriem!$O$2)</f>
        <v>40600</v>
      </c>
      <c r="P525" s="2">
        <f>SUMIFS(Faktúry!$G:$G,Faktúry!$F:$F,TržbyVýnosyFiriem!$A525,Faktúry!$B:$B,TržbyVýnosyFiriem!$P$2)</f>
        <v>0</v>
      </c>
      <c r="Q525" s="2">
        <f t="shared" si="67"/>
        <v>119650</v>
      </c>
      <c r="R525" s="2"/>
      <c r="S525" s="2"/>
    </row>
    <row r="526" spans="1:19" x14ac:dyDescent="0.3">
      <c r="A526" s="4">
        <v>11667648</v>
      </c>
      <c r="M526" s="2">
        <f>SUMIFS(Faktúry!$G:$G,Faktúry!$F:$F,TržbyVýnosyFiriem!$A526,Faktúry!$B:$B,TržbyVýnosyFiriem!$M$2)</f>
        <v>0</v>
      </c>
      <c r="N526" s="2">
        <f>SUMIFS(Faktúry!$G:$G,Faktúry!$F:$F,TržbyVýnosyFiriem!$A526,Faktúry!$B:$B,TržbyVýnosyFiriem!$N$2)</f>
        <v>2720</v>
      </c>
      <c r="O526" s="2">
        <f>SUMIFS(Faktúry!$G:$G,Faktúry!$F:$F,TržbyVýnosyFiriem!$A526,Faktúry!$B:$B,TržbyVýnosyFiriem!$O$2)</f>
        <v>0</v>
      </c>
      <c r="P526" s="2">
        <f>SUMIFS(Faktúry!$G:$G,Faktúry!$F:$F,TržbyVýnosyFiriem!$A526,Faktúry!$B:$B,TržbyVýnosyFiriem!$P$2)</f>
        <v>0</v>
      </c>
      <c r="Q526" s="2">
        <f t="shared" si="67"/>
        <v>2720</v>
      </c>
      <c r="R526" s="2"/>
      <c r="S526" s="2"/>
    </row>
    <row r="527" spans="1:19" x14ac:dyDescent="0.3">
      <c r="A527" s="4">
        <v>11677732</v>
      </c>
      <c r="M527" s="2">
        <f>SUMIFS(Faktúry!$G:$G,Faktúry!$F:$F,TržbyVýnosyFiriem!$A527,Faktúry!$B:$B,TržbyVýnosyFiriem!$M$2)</f>
        <v>0</v>
      </c>
      <c r="N527" s="2">
        <f>SUMIFS(Faktúry!$G:$G,Faktúry!$F:$F,TržbyVýnosyFiriem!$A527,Faktúry!$B:$B,TržbyVýnosyFiriem!$N$2)</f>
        <v>0</v>
      </c>
      <c r="O527" s="2">
        <f>SUMIFS(Faktúry!$G:$G,Faktúry!$F:$F,TržbyVýnosyFiriem!$A527,Faktúry!$B:$B,TržbyVýnosyFiriem!$O$2)</f>
        <v>1760</v>
      </c>
      <c r="P527" s="2">
        <f>SUMIFS(Faktúry!$G:$G,Faktúry!$F:$F,TržbyVýnosyFiriem!$A527,Faktúry!$B:$B,TržbyVýnosyFiriem!$P$2)</f>
        <v>0</v>
      </c>
      <c r="Q527" s="2">
        <f t="shared" si="67"/>
        <v>1760</v>
      </c>
      <c r="R527" s="2"/>
      <c r="S527" s="2"/>
    </row>
    <row r="528" spans="1:19" x14ac:dyDescent="0.3">
      <c r="A528" s="4">
        <v>11685387</v>
      </c>
      <c r="M528" s="2">
        <f>SUMIFS(Faktúry!$G:$G,Faktúry!$F:$F,TržbyVýnosyFiriem!$A528,Faktúry!$B:$B,TržbyVýnosyFiriem!$M$2)</f>
        <v>137.30000000000001</v>
      </c>
      <c r="N528" s="2">
        <f>SUMIFS(Faktúry!$G:$G,Faktúry!$F:$F,TržbyVýnosyFiriem!$A528,Faktúry!$B:$B,TržbyVýnosyFiriem!$N$2)</f>
        <v>0</v>
      </c>
      <c r="O528" s="2">
        <f>SUMIFS(Faktúry!$G:$G,Faktúry!$F:$F,TržbyVýnosyFiriem!$A528,Faktúry!$B:$B,TržbyVýnosyFiriem!$O$2)</f>
        <v>0</v>
      </c>
      <c r="P528" s="2">
        <f>SUMIFS(Faktúry!$G:$G,Faktúry!$F:$F,TržbyVýnosyFiriem!$A528,Faktúry!$B:$B,TržbyVýnosyFiriem!$P$2)</f>
        <v>0</v>
      </c>
      <c r="Q528" s="2">
        <f t="shared" si="67"/>
        <v>137.30000000000001</v>
      </c>
      <c r="R528" s="2"/>
      <c r="S528" s="2"/>
    </row>
    <row r="529" spans="1:23" x14ac:dyDescent="0.3">
      <c r="A529" s="4">
        <v>11806117</v>
      </c>
      <c r="M529" s="2">
        <f>SUMIFS(Faktúry!$G:$G,Faktúry!$F:$F,TržbyVýnosyFiriem!$A529,Faktúry!$B:$B,TržbyVýnosyFiriem!$M$2)</f>
        <v>25475</v>
      </c>
      <c r="N529" s="2">
        <f>SUMIFS(Faktúry!$G:$G,Faktúry!$F:$F,TržbyVýnosyFiriem!$A529,Faktúry!$B:$B,TržbyVýnosyFiriem!$N$2)</f>
        <v>5715</v>
      </c>
      <c r="O529" s="2">
        <f>SUMIFS(Faktúry!$G:$G,Faktúry!$F:$F,TržbyVýnosyFiriem!$A529,Faktúry!$B:$B,TržbyVýnosyFiriem!$O$2)</f>
        <v>0</v>
      </c>
      <c r="P529" s="2">
        <f>SUMIFS(Faktúry!$G:$G,Faktúry!$F:$F,TržbyVýnosyFiriem!$A529,Faktúry!$B:$B,TržbyVýnosyFiriem!$P$2)</f>
        <v>0</v>
      </c>
      <c r="Q529" s="2">
        <f t="shared" si="67"/>
        <v>31190</v>
      </c>
      <c r="R529" s="2"/>
      <c r="S529" s="2"/>
    </row>
    <row r="530" spans="1:23" x14ac:dyDescent="0.3">
      <c r="A530" s="4">
        <v>11814977</v>
      </c>
      <c r="M530" s="2">
        <f>SUMIFS(Faktúry!$G:$G,Faktúry!$F:$F,TržbyVýnosyFiriem!$A530,Faktúry!$B:$B,TržbyVýnosyFiriem!$M$2)</f>
        <v>0</v>
      </c>
      <c r="N530" s="2">
        <f>SUMIFS(Faktúry!$G:$G,Faktúry!$F:$F,TržbyVýnosyFiriem!$A530,Faktúry!$B:$B,TržbyVýnosyFiriem!$N$2)</f>
        <v>904.64</v>
      </c>
      <c r="O530" s="2">
        <f>SUMIFS(Faktúry!$G:$G,Faktúry!$F:$F,TržbyVýnosyFiriem!$A530,Faktúry!$B:$B,TržbyVýnosyFiriem!$O$2)</f>
        <v>1945.4</v>
      </c>
      <c r="P530" s="2">
        <f>SUMIFS(Faktúry!$G:$G,Faktúry!$F:$F,TržbyVýnosyFiriem!$A530,Faktúry!$B:$B,TržbyVýnosyFiriem!$P$2)</f>
        <v>132.9</v>
      </c>
      <c r="Q530" s="2">
        <f t="shared" si="67"/>
        <v>2982.94</v>
      </c>
      <c r="R530" s="2"/>
      <c r="S530" s="2"/>
    </row>
    <row r="531" spans="1:23" x14ac:dyDescent="0.3">
      <c r="A531" s="10">
        <v>11906022</v>
      </c>
      <c r="M531" s="17">
        <f>SUMIFS(Faktúry!$G:$G,Faktúry!$F:$F,TržbyVýnosyFiriem!$A531,Faktúry!$B:$B,TržbyVýnosyFiriem!$M$2)</f>
        <v>148900</v>
      </c>
      <c r="N531" s="2">
        <f>SUMIFS(Faktúry!$G:$G,Faktúry!$F:$F,TržbyVýnosyFiriem!$A531,Faktúry!$B:$B,TržbyVýnosyFiriem!$N$2)</f>
        <v>0</v>
      </c>
      <c r="O531" s="2">
        <f>SUMIFS(Faktúry!$G:$G,Faktúry!$F:$F,TržbyVýnosyFiriem!$A531,Faktúry!$B:$B,TržbyVýnosyFiriem!$O$2)</f>
        <v>0</v>
      </c>
      <c r="P531" s="2">
        <f>SUMIFS(Faktúry!$G:$G,Faktúry!$F:$F,TržbyVýnosyFiriem!$A531,Faktúry!$B:$B,TržbyVýnosyFiriem!$P$2)</f>
        <v>0</v>
      </c>
      <c r="Q531" s="2">
        <f t="shared" si="67"/>
        <v>148900</v>
      </c>
      <c r="R531" s="2"/>
      <c r="S531" s="2"/>
      <c r="W531" t="s">
        <v>5970</v>
      </c>
    </row>
    <row r="532" spans="1:23" x14ac:dyDescent="0.3">
      <c r="A532" s="4">
        <v>14000750</v>
      </c>
      <c r="M532" s="2">
        <f>SUMIFS(Faktúry!$G:$G,Faktúry!$F:$F,TržbyVýnosyFiriem!$A532,Faktúry!$B:$B,TržbyVýnosyFiriem!$M$2)</f>
        <v>3007.01</v>
      </c>
      <c r="N532" s="2">
        <f>SUMIFS(Faktúry!$G:$G,Faktúry!$F:$F,TržbyVýnosyFiriem!$A532,Faktúry!$B:$B,TržbyVýnosyFiriem!$N$2)</f>
        <v>2691.3599999999997</v>
      </c>
      <c r="O532" s="2">
        <f>SUMIFS(Faktúry!$G:$G,Faktúry!$F:$F,TržbyVýnosyFiriem!$A532,Faktúry!$B:$B,TržbyVýnosyFiriem!$O$2)</f>
        <v>2974.3700000000003</v>
      </c>
      <c r="P532" s="2">
        <f>SUMIFS(Faktúry!$G:$G,Faktúry!$F:$F,TržbyVýnosyFiriem!$A532,Faktúry!$B:$B,TržbyVýnosyFiriem!$P$2)</f>
        <v>226.76</v>
      </c>
      <c r="Q532" s="2">
        <f t="shared" si="67"/>
        <v>8899.5</v>
      </c>
      <c r="R532" s="2"/>
      <c r="S532" s="2"/>
    </row>
    <row r="533" spans="1:23" x14ac:dyDescent="0.3">
      <c r="A533" s="4">
        <v>14255791</v>
      </c>
      <c r="M533" s="2">
        <f>SUMIFS(Faktúry!$G:$G,Faktúry!$F:$F,TržbyVýnosyFiriem!$A533,Faktúry!$B:$B,TržbyVýnosyFiriem!$M$2)</f>
        <v>0</v>
      </c>
      <c r="N533" s="2">
        <f>SUMIFS(Faktúry!$G:$G,Faktúry!$F:$F,TržbyVýnosyFiriem!$A533,Faktúry!$B:$B,TržbyVýnosyFiriem!$N$2)</f>
        <v>1000.8</v>
      </c>
      <c r="O533" s="2">
        <f>SUMIFS(Faktúry!$G:$G,Faktúry!$F:$F,TržbyVýnosyFiriem!$A533,Faktúry!$B:$B,TržbyVýnosyFiriem!$O$2)</f>
        <v>718.8</v>
      </c>
      <c r="P533" s="2">
        <f>SUMIFS(Faktúry!$G:$G,Faktúry!$F:$F,TržbyVýnosyFiriem!$A533,Faktúry!$B:$B,TržbyVýnosyFiriem!$P$2)</f>
        <v>0</v>
      </c>
      <c r="Q533" s="2">
        <f t="shared" si="67"/>
        <v>1719.6</v>
      </c>
      <c r="R533" s="2"/>
      <c r="S533" s="2"/>
    </row>
    <row r="534" spans="1:23" x14ac:dyDescent="0.3">
      <c r="A534" s="4">
        <v>17386586</v>
      </c>
      <c r="M534" s="2">
        <f>SUMIFS(Faktúry!$G:$G,Faktúry!$F:$F,TržbyVýnosyFiriem!$A534,Faktúry!$B:$B,TržbyVýnosyFiriem!$M$2)</f>
        <v>0</v>
      </c>
      <c r="N534" s="2">
        <f>SUMIFS(Faktúry!$G:$G,Faktúry!$F:$F,TržbyVýnosyFiriem!$A534,Faktúry!$B:$B,TržbyVýnosyFiriem!$N$2)</f>
        <v>0</v>
      </c>
      <c r="O534" s="2">
        <f>SUMIFS(Faktúry!$G:$G,Faktúry!$F:$F,TržbyVýnosyFiriem!$A534,Faktúry!$B:$B,TržbyVýnosyFiriem!$O$2)</f>
        <v>140</v>
      </c>
      <c r="P534" s="2">
        <f>SUMIFS(Faktúry!$G:$G,Faktúry!$F:$F,TržbyVýnosyFiriem!$A534,Faktúry!$B:$B,TržbyVýnosyFiriem!$P$2)</f>
        <v>0</v>
      </c>
      <c r="Q534" s="2">
        <f t="shared" si="67"/>
        <v>140</v>
      </c>
      <c r="R534" s="2"/>
      <c r="S534" s="2"/>
    </row>
    <row r="535" spans="1:23" x14ac:dyDescent="0.3">
      <c r="A535" s="4">
        <v>17490804</v>
      </c>
      <c r="M535" s="2">
        <f>SUMIFS(Faktúry!$G:$G,Faktúry!$F:$F,TržbyVýnosyFiriem!$A535,Faktúry!$B:$B,TržbyVýnosyFiriem!$M$2)</f>
        <v>6887.7599999999993</v>
      </c>
      <c r="N535" s="2">
        <f>SUMIFS(Faktúry!$G:$G,Faktúry!$F:$F,TržbyVýnosyFiriem!$A535,Faktúry!$B:$B,TržbyVýnosyFiriem!$N$2)</f>
        <v>6514.32</v>
      </c>
      <c r="O535" s="2">
        <f>SUMIFS(Faktúry!$G:$G,Faktúry!$F:$F,TržbyVýnosyFiriem!$A535,Faktúry!$B:$B,TržbyVýnosyFiriem!$O$2)</f>
        <v>18920.560000000001</v>
      </c>
      <c r="P535" s="2">
        <f>SUMIFS(Faktúry!$G:$G,Faktúry!$F:$F,TržbyVýnosyFiriem!$A535,Faktúry!$B:$B,TržbyVýnosyFiriem!$P$2)</f>
        <v>0</v>
      </c>
      <c r="Q535" s="2">
        <f t="shared" si="67"/>
        <v>32322.639999999999</v>
      </c>
      <c r="R535" s="2"/>
      <c r="S535" s="2"/>
    </row>
    <row r="536" spans="1:23" x14ac:dyDescent="0.3">
      <c r="A536" s="4">
        <v>17523052</v>
      </c>
      <c r="M536" s="2">
        <f>SUMIFS(Faktúry!$G:$G,Faktúry!$F:$F,TržbyVýnosyFiriem!$A536,Faktúry!$B:$B,TržbyVýnosyFiriem!$M$2)</f>
        <v>0</v>
      </c>
      <c r="N536" s="2">
        <f>SUMIFS(Faktúry!$G:$G,Faktúry!$F:$F,TržbyVýnosyFiriem!$A536,Faktúry!$B:$B,TržbyVýnosyFiriem!$N$2)</f>
        <v>0</v>
      </c>
      <c r="O536" s="2">
        <f>SUMIFS(Faktúry!$G:$G,Faktúry!$F:$F,TržbyVýnosyFiriem!$A536,Faktúry!$B:$B,TržbyVýnosyFiriem!$O$2)</f>
        <v>130</v>
      </c>
      <c r="P536" s="2">
        <f>SUMIFS(Faktúry!$G:$G,Faktúry!$F:$F,TržbyVýnosyFiriem!$A536,Faktúry!$B:$B,TržbyVýnosyFiriem!$P$2)</f>
        <v>0</v>
      </c>
      <c r="Q536" s="2">
        <f t="shared" si="67"/>
        <v>130</v>
      </c>
      <c r="R536" s="2"/>
      <c r="S536" s="2"/>
    </row>
    <row r="537" spans="1:23" x14ac:dyDescent="0.3">
      <c r="A537" s="4">
        <v>17644429</v>
      </c>
      <c r="M537" s="2">
        <f>SUMIFS(Faktúry!$G:$G,Faktúry!$F:$F,TržbyVýnosyFiriem!$A537,Faktúry!$B:$B,TržbyVýnosyFiriem!$M$2)</f>
        <v>130</v>
      </c>
      <c r="N537" s="2">
        <f>SUMIFS(Faktúry!$G:$G,Faktúry!$F:$F,TržbyVýnosyFiriem!$A537,Faktúry!$B:$B,TržbyVýnosyFiriem!$N$2)</f>
        <v>0</v>
      </c>
      <c r="O537" s="2">
        <f>SUMIFS(Faktúry!$G:$G,Faktúry!$F:$F,TržbyVýnosyFiriem!$A537,Faktúry!$B:$B,TržbyVýnosyFiriem!$O$2)</f>
        <v>0</v>
      </c>
      <c r="P537" s="2">
        <f>SUMIFS(Faktúry!$G:$G,Faktúry!$F:$F,TržbyVýnosyFiriem!$A537,Faktúry!$B:$B,TržbyVýnosyFiriem!$P$2)</f>
        <v>0</v>
      </c>
      <c r="Q537" s="2">
        <f t="shared" si="67"/>
        <v>130</v>
      </c>
      <c r="R537" s="2"/>
      <c r="S537" s="2"/>
    </row>
    <row r="538" spans="1:23" x14ac:dyDescent="0.3">
      <c r="A538" s="4">
        <v>25648071</v>
      </c>
      <c r="M538" s="2">
        <f>SUMIFS(Faktúry!$G:$G,Faktúry!$F:$F,TržbyVýnosyFiriem!$A538,Faktúry!$B:$B,TržbyVýnosyFiriem!$M$2)</f>
        <v>3180.44</v>
      </c>
      <c r="N538" s="2">
        <f>SUMIFS(Faktúry!$G:$G,Faktúry!$F:$F,TržbyVýnosyFiriem!$A538,Faktúry!$B:$B,TržbyVýnosyFiriem!$N$2)</f>
        <v>0</v>
      </c>
      <c r="O538" s="2">
        <f>SUMIFS(Faktúry!$G:$G,Faktúry!$F:$F,TržbyVýnosyFiriem!$A538,Faktúry!$B:$B,TržbyVýnosyFiriem!$O$2)</f>
        <v>2171.56</v>
      </c>
      <c r="P538" s="2">
        <f>SUMIFS(Faktúry!$G:$G,Faktúry!$F:$F,TržbyVýnosyFiriem!$A538,Faktúry!$B:$B,TržbyVýnosyFiriem!$P$2)</f>
        <v>0</v>
      </c>
      <c r="Q538" s="2">
        <f t="shared" si="67"/>
        <v>5352</v>
      </c>
      <c r="R538" s="2"/>
      <c r="S538" s="2"/>
    </row>
    <row r="539" spans="1:23" x14ac:dyDescent="0.3">
      <c r="A539" s="4">
        <v>26426218</v>
      </c>
      <c r="M539" s="2">
        <f>SUMIFS(Faktúry!$G:$G,Faktúry!$F:$F,TržbyVýnosyFiriem!$A539,Faktúry!$B:$B,TržbyVýnosyFiriem!$M$2)</f>
        <v>0</v>
      </c>
      <c r="N539" s="2">
        <f>SUMIFS(Faktúry!$G:$G,Faktúry!$F:$F,TržbyVýnosyFiriem!$A539,Faktúry!$B:$B,TržbyVýnosyFiriem!$N$2)</f>
        <v>0</v>
      </c>
      <c r="O539" s="2">
        <f>SUMIFS(Faktúry!$G:$G,Faktúry!$F:$F,TržbyVýnosyFiriem!$A539,Faktúry!$B:$B,TržbyVýnosyFiriem!$O$2)</f>
        <v>228</v>
      </c>
      <c r="P539" s="2">
        <f>SUMIFS(Faktúry!$G:$G,Faktúry!$F:$F,TržbyVýnosyFiriem!$A539,Faktúry!$B:$B,TržbyVýnosyFiriem!$P$2)</f>
        <v>0</v>
      </c>
      <c r="Q539" s="2">
        <f t="shared" si="67"/>
        <v>228</v>
      </c>
      <c r="R539" s="2"/>
      <c r="S539" s="2"/>
    </row>
    <row r="540" spans="1:23" x14ac:dyDescent="0.3">
      <c r="A540" s="4">
        <v>26686503</v>
      </c>
      <c r="M540" s="2">
        <f>SUMIFS(Faktúry!$G:$G,Faktúry!$F:$F,TržbyVýnosyFiriem!$A540,Faktúry!$B:$B,TržbyVýnosyFiriem!$M$2)</f>
        <v>41640</v>
      </c>
      <c r="N540" s="2">
        <f>SUMIFS(Faktúry!$G:$G,Faktúry!$F:$F,TržbyVýnosyFiriem!$A540,Faktúry!$B:$B,TržbyVýnosyFiriem!$N$2)</f>
        <v>11760</v>
      </c>
      <c r="O540" s="2">
        <f>SUMIFS(Faktúry!$G:$G,Faktúry!$F:$F,TržbyVýnosyFiriem!$A540,Faktúry!$B:$B,TržbyVýnosyFiriem!$O$2)</f>
        <v>14928</v>
      </c>
      <c r="P540" s="2">
        <f>SUMIFS(Faktúry!$G:$G,Faktúry!$F:$F,TržbyVýnosyFiriem!$A540,Faktúry!$B:$B,TržbyVýnosyFiriem!$P$2)</f>
        <v>0</v>
      </c>
      <c r="Q540" s="2">
        <f t="shared" si="67"/>
        <v>68328</v>
      </c>
      <c r="R540" s="2"/>
      <c r="S540" s="2"/>
    </row>
    <row r="541" spans="1:23" x14ac:dyDescent="0.3">
      <c r="A541" s="4">
        <v>26953013</v>
      </c>
      <c r="M541" s="2">
        <f>SUMIFS(Faktúry!$G:$G,Faktúry!$F:$F,TržbyVýnosyFiriem!$A541,Faktúry!$B:$B,TržbyVýnosyFiriem!$M$2)</f>
        <v>0</v>
      </c>
      <c r="N541" s="2">
        <f>SUMIFS(Faktúry!$G:$G,Faktúry!$F:$F,TržbyVýnosyFiriem!$A541,Faktúry!$B:$B,TržbyVýnosyFiriem!$N$2)</f>
        <v>7487.71</v>
      </c>
      <c r="O541" s="2">
        <f>SUMIFS(Faktúry!$G:$G,Faktúry!$F:$F,TržbyVýnosyFiriem!$A541,Faktúry!$B:$B,TržbyVýnosyFiriem!$O$2)</f>
        <v>4901.47</v>
      </c>
      <c r="P541" s="2">
        <f>SUMIFS(Faktúry!$G:$G,Faktúry!$F:$F,TržbyVýnosyFiriem!$A541,Faktúry!$B:$B,TržbyVýnosyFiriem!$P$2)</f>
        <v>0</v>
      </c>
      <c r="Q541" s="2">
        <f t="shared" si="67"/>
        <v>12389.18</v>
      </c>
      <c r="R541" s="2"/>
      <c r="S541" s="2"/>
    </row>
    <row r="542" spans="1:23" x14ac:dyDescent="0.3">
      <c r="A542" s="4">
        <v>26975386</v>
      </c>
      <c r="M542" s="2">
        <f>SUMIFS(Faktúry!$G:$G,Faktúry!$F:$F,TržbyVýnosyFiriem!$A542,Faktúry!$B:$B,TržbyVýnosyFiriem!$M$2)</f>
        <v>0</v>
      </c>
      <c r="N542" s="2">
        <f>SUMIFS(Faktúry!$G:$G,Faktúry!$F:$F,TržbyVýnosyFiriem!$A542,Faktúry!$B:$B,TržbyVýnosyFiriem!$N$2)</f>
        <v>91.67</v>
      </c>
      <c r="O542" s="2">
        <f>SUMIFS(Faktúry!$G:$G,Faktúry!$F:$F,TržbyVýnosyFiriem!$A542,Faktúry!$B:$B,TržbyVýnosyFiriem!$O$2)</f>
        <v>329.08</v>
      </c>
      <c r="P542" s="2">
        <f>SUMIFS(Faktúry!$G:$G,Faktúry!$F:$F,TržbyVýnosyFiriem!$A542,Faktúry!$B:$B,TržbyVýnosyFiriem!$P$2)</f>
        <v>0</v>
      </c>
      <c r="Q542" s="2">
        <f t="shared" si="67"/>
        <v>420.75</v>
      </c>
      <c r="R542" s="2"/>
      <c r="S542" s="2"/>
    </row>
    <row r="543" spans="1:23" x14ac:dyDescent="0.3">
      <c r="A543" s="4">
        <v>27231062</v>
      </c>
      <c r="M543" s="2">
        <f>SUMIFS(Faktúry!$G:$G,Faktúry!$F:$F,TržbyVýnosyFiriem!$A543,Faktúry!$B:$B,TržbyVýnosyFiriem!$M$2)</f>
        <v>10004.280000000001</v>
      </c>
      <c r="N543" s="2">
        <f>SUMIFS(Faktúry!$G:$G,Faktúry!$F:$F,TržbyVýnosyFiriem!$A543,Faktúry!$B:$B,TržbyVýnosyFiriem!$N$2)</f>
        <v>0</v>
      </c>
      <c r="O543" s="2">
        <f>SUMIFS(Faktúry!$G:$G,Faktúry!$F:$F,TržbyVýnosyFiriem!$A543,Faktúry!$B:$B,TržbyVýnosyFiriem!$O$2)</f>
        <v>0</v>
      </c>
      <c r="P543" s="2">
        <f>SUMIFS(Faktúry!$G:$G,Faktúry!$F:$F,TržbyVýnosyFiriem!$A543,Faktúry!$B:$B,TržbyVýnosyFiriem!$P$2)</f>
        <v>0</v>
      </c>
      <c r="Q543" s="2">
        <f t="shared" si="67"/>
        <v>10004.280000000001</v>
      </c>
      <c r="R543" s="2"/>
      <c r="S543" s="2"/>
    </row>
    <row r="544" spans="1:23" x14ac:dyDescent="0.3">
      <c r="A544" s="4">
        <v>27569047</v>
      </c>
      <c r="M544" s="2">
        <f>SUMIFS(Faktúry!$G:$G,Faktúry!$F:$F,TržbyVýnosyFiriem!$A544,Faktúry!$B:$B,TržbyVýnosyFiriem!$M$2)</f>
        <v>0</v>
      </c>
      <c r="N544" s="2">
        <f>SUMIFS(Faktúry!$G:$G,Faktúry!$F:$F,TržbyVýnosyFiriem!$A544,Faktúry!$B:$B,TržbyVýnosyFiriem!$N$2)</f>
        <v>816.08</v>
      </c>
      <c r="O544" s="2">
        <f>SUMIFS(Faktúry!$G:$G,Faktúry!$F:$F,TržbyVýnosyFiriem!$A544,Faktúry!$B:$B,TržbyVýnosyFiriem!$O$2)</f>
        <v>0</v>
      </c>
      <c r="P544" s="2">
        <f>SUMIFS(Faktúry!$G:$G,Faktúry!$F:$F,TržbyVýnosyFiriem!$A544,Faktúry!$B:$B,TržbyVýnosyFiriem!$P$2)</f>
        <v>0</v>
      </c>
      <c r="Q544" s="2">
        <f t="shared" si="67"/>
        <v>816.08</v>
      </c>
      <c r="R544" s="2"/>
      <c r="S544" s="2"/>
    </row>
    <row r="545" spans="1:19" x14ac:dyDescent="0.3">
      <c r="A545" s="4">
        <v>27712885</v>
      </c>
      <c r="M545" s="2">
        <f>SUMIFS(Faktúry!$G:$G,Faktúry!$F:$F,TržbyVýnosyFiriem!$A545,Faktúry!$B:$B,TržbyVýnosyFiriem!$M$2)</f>
        <v>0</v>
      </c>
      <c r="N545" s="2">
        <f>SUMIFS(Faktúry!$G:$G,Faktúry!$F:$F,TržbyVýnosyFiriem!$A545,Faktúry!$B:$B,TržbyVýnosyFiriem!$N$2)</f>
        <v>225</v>
      </c>
      <c r="O545" s="2">
        <f>SUMIFS(Faktúry!$G:$G,Faktúry!$F:$F,TržbyVýnosyFiriem!$A545,Faktúry!$B:$B,TržbyVýnosyFiriem!$O$2)</f>
        <v>225</v>
      </c>
      <c r="P545" s="2">
        <f>SUMIFS(Faktúry!$G:$G,Faktúry!$F:$F,TržbyVýnosyFiriem!$A545,Faktúry!$B:$B,TržbyVýnosyFiriem!$P$2)</f>
        <v>0</v>
      </c>
      <c r="Q545" s="2">
        <f t="shared" si="67"/>
        <v>450</v>
      </c>
      <c r="R545" s="2"/>
      <c r="S545" s="2"/>
    </row>
    <row r="546" spans="1:19" x14ac:dyDescent="0.3">
      <c r="A546" s="4">
        <v>28218434</v>
      </c>
      <c r="M546" s="2">
        <f>SUMIFS(Faktúry!$G:$G,Faktúry!$F:$F,TržbyVýnosyFiriem!$A546,Faktúry!$B:$B,TržbyVýnosyFiriem!$M$2)</f>
        <v>0</v>
      </c>
      <c r="N546" s="2">
        <f>SUMIFS(Faktúry!$G:$G,Faktúry!$F:$F,TržbyVýnosyFiriem!$A546,Faktúry!$B:$B,TržbyVýnosyFiriem!$N$2)</f>
        <v>419.76</v>
      </c>
      <c r="O546" s="2">
        <f>SUMIFS(Faktúry!$G:$G,Faktúry!$F:$F,TržbyVýnosyFiriem!$A546,Faktúry!$B:$B,TržbyVýnosyFiriem!$O$2)</f>
        <v>0</v>
      </c>
      <c r="P546" s="2">
        <f>SUMIFS(Faktúry!$G:$G,Faktúry!$F:$F,TržbyVýnosyFiriem!$A546,Faktúry!$B:$B,TržbyVýnosyFiriem!$P$2)</f>
        <v>0</v>
      </c>
      <c r="Q546" s="2">
        <f t="shared" si="67"/>
        <v>419.76</v>
      </c>
      <c r="R546" s="2"/>
      <c r="S546" s="2"/>
    </row>
    <row r="547" spans="1:19" x14ac:dyDescent="0.3">
      <c r="A547" s="4">
        <v>28626249</v>
      </c>
      <c r="M547" s="2">
        <f>SUMIFS(Faktúry!$G:$G,Faktúry!$F:$F,TržbyVýnosyFiriem!$A547,Faktúry!$B:$B,TržbyVýnosyFiriem!$M$2)</f>
        <v>0</v>
      </c>
      <c r="N547" s="2">
        <f>SUMIFS(Faktúry!$G:$G,Faktúry!$F:$F,TržbyVýnosyFiriem!$A547,Faktúry!$B:$B,TržbyVýnosyFiriem!$N$2)</f>
        <v>8838.49</v>
      </c>
      <c r="O547" s="2">
        <f>SUMIFS(Faktúry!$G:$G,Faktúry!$F:$F,TržbyVýnosyFiriem!$A547,Faktúry!$B:$B,TržbyVýnosyFiriem!$O$2)</f>
        <v>0</v>
      </c>
      <c r="P547" s="2">
        <f>SUMIFS(Faktúry!$G:$G,Faktúry!$F:$F,TržbyVýnosyFiriem!$A547,Faktúry!$B:$B,TržbyVýnosyFiriem!$P$2)</f>
        <v>0</v>
      </c>
      <c r="Q547" s="2">
        <f t="shared" si="67"/>
        <v>8838.49</v>
      </c>
      <c r="R547" s="2"/>
      <c r="S547" s="2"/>
    </row>
    <row r="548" spans="1:19" x14ac:dyDescent="0.3">
      <c r="A548" s="4">
        <v>28858506</v>
      </c>
      <c r="M548" s="2">
        <f>SUMIFS(Faktúry!$G:$G,Faktúry!$F:$F,TržbyVýnosyFiriem!$A548,Faktúry!$B:$B,TržbyVýnosyFiriem!$M$2)</f>
        <v>0</v>
      </c>
      <c r="N548" s="2">
        <f>SUMIFS(Faktúry!$G:$G,Faktúry!$F:$F,TržbyVýnosyFiriem!$A548,Faktúry!$B:$B,TržbyVýnosyFiriem!$N$2)</f>
        <v>33.979999999999997</v>
      </c>
      <c r="O548" s="2">
        <f>SUMIFS(Faktúry!$G:$G,Faktúry!$F:$F,TržbyVýnosyFiriem!$A548,Faktúry!$B:$B,TržbyVýnosyFiriem!$O$2)</f>
        <v>0</v>
      </c>
      <c r="P548" s="2">
        <f>SUMIFS(Faktúry!$G:$G,Faktúry!$F:$F,TržbyVýnosyFiriem!$A548,Faktúry!$B:$B,TržbyVýnosyFiriem!$P$2)</f>
        <v>0</v>
      </c>
      <c r="Q548" s="2">
        <f t="shared" si="67"/>
        <v>33.979999999999997</v>
      </c>
      <c r="R548" s="2"/>
      <c r="S548" s="2"/>
    </row>
    <row r="549" spans="1:19" x14ac:dyDescent="0.3">
      <c r="A549" s="4">
        <v>29246954</v>
      </c>
      <c r="M549" s="2">
        <f>SUMIFS(Faktúry!$G:$G,Faktúry!$F:$F,TržbyVýnosyFiriem!$A549,Faktúry!$B:$B,TržbyVýnosyFiriem!$M$2)</f>
        <v>0</v>
      </c>
      <c r="N549" s="2">
        <f>SUMIFS(Faktúry!$G:$G,Faktúry!$F:$F,TržbyVýnosyFiriem!$A549,Faktúry!$B:$B,TržbyVýnosyFiriem!$N$2)</f>
        <v>0</v>
      </c>
      <c r="O549" s="2">
        <f>SUMIFS(Faktúry!$G:$G,Faktúry!$F:$F,TržbyVýnosyFiriem!$A549,Faktúry!$B:$B,TržbyVýnosyFiriem!$O$2)</f>
        <v>1842</v>
      </c>
      <c r="P549" s="2">
        <f>SUMIFS(Faktúry!$G:$G,Faktúry!$F:$F,TržbyVýnosyFiriem!$A549,Faktúry!$B:$B,TržbyVýnosyFiriem!$P$2)</f>
        <v>0</v>
      </c>
      <c r="Q549" s="2">
        <f t="shared" si="67"/>
        <v>1842</v>
      </c>
      <c r="R549" s="2"/>
      <c r="S549" s="2"/>
    </row>
    <row r="550" spans="1:19" x14ac:dyDescent="0.3">
      <c r="A550" s="4">
        <v>30866367</v>
      </c>
      <c r="M550" s="2">
        <f>SUMIFS(Faktúry!$G:$G,Faktúry!$F:$F,TržbyVýnosyFiriem!$A550,Faktúry!$B:$B,TržbyVýnosyFiriem!$M$2)</f>
        <v>0</v>
      </c>
      <c r="N550" s="2">
        <f>SUMIFS(Faktúry!$G:$G,Faktúry!$F:$F,TržbyVýnosyFiriem!$A550,Faktúry!$B:$B,TržbyVýnosyFiriem!$N$2)</f>
        <v>680</v>
      </c>
      <c r="O550" s="2">
        <f>SUMIFS(Faktúry!$G:$G,Faktúry!$F:$F,TržbyVýnosyFiriem!$A550,Faktúry!$B:$B,TržbyVýnosyFiriem!$O$2)</f>
        <v>250</v>
      </c>
      <c r="P550" s="2">
        <f>SUMIFS(Faktúry!$G:$G,Faktúry!$F:$F,TržbyVýnosyFiriem!$A550,Faktúry!$B:$B,TržbyVýnosyFiriem!$P$2)</f>
        <v>0</v>
      </c>
      <c r="Q550" s="2">
        <f t="shared" si="67"/>
        <v>930</v>
      </c>
      <c r="R550" s="2"/>
      <c r="S550" s="2"/>
    </row>
    <row r="551" spans="1:19" x14ac:dyDescent="0.3">
      <c r="A551" s="4">
        <v>31750222</v>
      </c>
      <c r="M551" s="2">
        <f>SUMIFS(Faktúry!$G:$G,Faktúry!$F:$F,TržbyVýnosyFiriem!$A551,Faktúry!$B:$B,TržbyVýnosyFiriem!$M$2)</f>
        <v>0</v>
      </c>
      <c r="N551" s="2">
        <f>SUMIFS(Faktúry!$G:$G,Faktúry!$F:$F,TržbyVýnosyFiriem!$A551,Faktúry!$B:$B,TržbyVýnosyFiriem!$N$2)</f>
        <v>0</v>
      </c>
      <c r="O551" s="2">
        <f>SUMIFS(Faktúry!$G:$G,Faktúry!$F:$F,TržbyVýnosyFiriem!$A551,Faktúry!$B:$B,TržbyVýnosyFiriem!$O$2)</f>
        <v>311</v>
      </c>
      <c r="P551" s="2">
        <f>SUMIFS(Faktúry!$G:$G,Faktúry!$F:$F,TržbyVýnosyFiriem!$A551,Faktúry!$B:$B,TržbyVýnosyFiriem!$P$2)</f>
        <v>0</v>
      </c>
      <c r="Q551" s="2">
        <f t="shared" si="67"/>
        <v>311</v>
      </c>
      <c r="R551" s="2"/>
      <c r="S551" s="2"/>
    </row>
    <row r="552" spans="1:19" x14ac:dyDescent="0.3">
      <c r="A552" s="4">
        <v>31782663</v>
      </c>
      <c r="M552" s="2">
        <f>SUMIFS(Faktúry!$G:$G,Faktúry!$F:$F,TržbyVýnosyFiriem!$A552,Faktúry!$B:$B,TržbyVýnosyFiriem!$M$2)</f>
        <v>0</v>
      </c>
      <c r="N552" s="2">
        <f>SUMIFS(Faktúry!$G:$G,Faktúry!$F:$F,TržbyVýnosyFiriem!$A552,Faktúry!$B:$B,TržbyVýnosyFiriem!$N$2)</f>
        <v>215.48</v>
      </c>
      <c r="O552" s="2">
        <f>SUMIFS(Faktúry!$G:$G,Faktúry!$F:$F,TržbyVýnosyFiriem!$A552,Faktúry!$B:$B,TržbyVýnosyFiriem!$O$2)</f>
        <v>238.92</v>
      </c>
      <c r="P552" s="2">
        <f>SUMIFS(Faktúry!$G:$G,Faktúry!$F:$F,TržbyVýnosyFiriem!$A552,Faktúry!$B:$B,TržbyVýnosyFiriem!$P$2)</f>
        <v>0</v>
      </c>
      <c r="Q552" s="2">
        <f t="shared" si="67"/>
        <v>454.4</v>
      </c>
      <c r="R552" s="2"/>
      <c r="S552" s="2"/>
    </row>
    <row r="553" spans="1:19" x14ac:dyDescent="0.3">
      <c r="A553" s="4">
        <v>31815332</v>
      </c>
      <c r="M553" s="2">
        <f>SUMIFS(Faktúry!$G:$G,Faktúry!$F:$F,TržbyVýnosyFiriem!$A553,Faktúry!$B:$B,TržbyVýnosyFiriem!$M$2)</f>
        <v>84340.800000000003</v>
      </c>
      <c r="N553" s="2">
        <f>SUMIFS(Faktúry!$G:$G,Faktúry!$F:$F,TržbyVýnosyFiriem!$A553,Faktúry!$B:$B,TržbyVýnosyFiriem!$N$2)</f>
        <v>41732.639999999999</v>
      </c>
      <c r="O553" s="2">
        <f>SUMIFS(Faktúry!$G:$G,Faktúry!$F:$F,TržbyVýnosyFiriem!$A553,Faktúry!$B:$B,TržbyVýnosyFiriem!$O$2)</f>
        <v>16632.480000000003</v>
      </c>
      <c r="P553" s="2">
        <f>SUMIFS(Faktúry!$G:$G,Faktúry!$F:$F,TržbyVýnosyFiriem!$A553,Faktúry!$B:$B,TržbyVýnosyFiriem!$P$2)</f>
        <v>0</v>
      </c>
      <c r="Q553" s="2">
        <f t="shared" si="67"/>
        <v>142705.92000000001</v>
      </c>
      <c r="R553" s="2"/>
      <c r="S553" s="2"/>
    </row>
    <row r="554" spans="1:19" x14ac:dyDescent="0.3">
      <c r="A554" s="4">
        <v>32085231</v>
      </c>
      <c r="M554" s="2">
        <f>SUMIFS(Faktúry!$G:$G,Faktúry!$F:$F,TržbyVýnosyFiriem!$A554,Faktúry!$B:$B,TržbyVýnosyFiriem!$M$2)</f>
        <v>0</v>
      </c>
      <c r="N554" s="2">
        <f>SUMIFS(Faktúry!$G:$G,Faktúry!$F:$F,TržbyVýnosyFiriem!$A554,Faktúry!$B:$B,TržbyVýnosyFiriem!$N$2)</f>
        <v>0</v>
      </c>
      <c r="O554" s="2">
        <f>SUMIFS(Faktúry!$G:$G,Faktúry!$F:$F,TržbyVýnosyFiriem!$A554,Faktúry!$B:$B,TržbyVýnosyFiriem!$O$2)</f>
        <v>0</v>
      </c>
      <c r="P554" s="2">
        <f>SUMIFS(Faktúry!$G:$G,Faktúry!$F:$F,TržbyVýnosyFiriem!$A554,Faktúry!$B:$B,TržbyVýnosyFiriem!$P$2)</f>
        <v>300</v>
      </c>
      <c r="Q554" s="2">
        <f t="shared" si="67"/>
        <v>300</v>
      </c>
      <c r="R554" s="2"/>
      <c r="S554" s="2"/>
    </row>
    <row r="555" spans="1:19" x14ac:dyDescent="0.3">
      <c r="A555" s="4">
        <v>32094221</v>
      </c>
      <c r="M555" s="2">
        <f>SUMIFS(Faktúry!$G:$G,Faktúry!$F:$F,TržbyVýnosyFiriem!$A555,Faktúry!$B:$B,TržbyVýnosyFiriem!$M$2)</f>
        <v>0</v>
      </c>
      <c r="N555" s="2">
        <f>SUMIFS(Faktúry!$G:$G,Faktúry!$F:$F,TržbyVýnosyFiriem!$A555,Faktúry!$B:$B,TržbyVýnosyFiriem!$N$2)</f>
        <v>1000</v>
      </c>
      <c r="O555" s="2">
        <f>SUMIFS(Faktúry!$G:$G,Faktúry!$F:$F,TržbyVýnosyFiriem!$A555,Faktúry!$B:$B,TržbyVýnosyFiriem!$O$2)</f>
        <v>0</v>
      </c>
      <c r="P555" s="2">
        <f>SUMIFS(Faktúry!$G:$G,Faktúry!$F:$F,TržbyVýnosyFiriem!$A555,Faktúry!$B:$B,TržbyVýnosyFiriem!$P$2)</f>
        <v>0</v>
      </c>
      <c r="Q555" s="2">
        <f t="shared" si="67"/>
        <v>1000</v>
      </c>
      <c r="R555" s="2"/>
      <c r="S555" s="2"/>
    </row>
    <row r="556" spans="1:19" x14ac:dyDescent="0.3">
      <c r="A556" s="4">
        <v>32095767</v>
      </c>
      <c r="M556" s="2">
        <f>SUMIFS(Faktúry!$G:$G,Faktúry!$F:$F,TržbyVýnosyFiriem!$A556,Faktúry!$B:$B,TržbyVýnosyFiriem!$M$2)</f>
        <v>2080.9200000000005</v>
      </c>
      <c r="N556" s="2">
        <f>SUMIFS(Faktúry!$G:$G,Faktúry!$F:$F,TržbyVýnosyFiriem!$A556,Faktúry!$B:$B,TržbyVýnosyFiriem!$N$2)</f>
        <v>340.05</v>
      </c>
      <c r="O556" s="2">
        <f>SUMIFS(Faktúry!$G:$G,Faktúry!$F:$F,TržbyVýnosyFiriem!$A556,Faktúry!$B:$B,TržbyVýnosyFiriem!$O$2)</f>
        <v>0</v>
      </c>
      <c r="P556" s="2">
        <f>SUMIFS(Faktúry!$G:$G,Faktúry!$F:$F,TržbyVýnosyFiriem!$A556,Faktúry!$B:$B,TržbyVýnosyFiriem!$P$2)</f>
        <v>0</v>
      </c>
      <c r="Q556" s="2">
        <f t="shared" si="67"/>
        <v>2420.9700000000007</v>
      </c>
      <c r="R556" s="2"/>
      <c r="S556" s="2"/>
    </row>
    <row r="557" spans="1:19" x14ac:dyDescent="0.3">
      <c r="A557" s="4">
        <v>32205279</v>
      </c>
      <c r="M557" s="2">
        <f>SUMIFS(Faktúry!$G:$G,Faktúry!$F:$F,TržbyVýnosyFiriem!$A557,Faktúry!$B:$B,TržbyVýnosyFiriem!$M$2)</f>
        <v>0</v>
      </c>
      <c r="N557" s="2">
        <f>SUMIFS(Faktúry!$G:$G,Faktúry!$F:$F,TržbyVýnosyFiriem!$A557,Faktúry!$B:$B,TržbyVýnosyFiriem!$N$2)</f>
        <v>200</v>
      </c>
      <c r="O557" s="2">
        <f>SUMIFS(Faktúry!$G:$G,Faktúry!$F:$F,TržbyVýnosyFiriem!$A557,Faktúry!$B:$B,TržbyVýnosyFiriem!$O$2)</f>
        <v>230</v>
      </c>
      <c r="P557" s="2">
        <f>SUMIFS(Faktúry!$G:$G,Faktúry!$F:$F,TržbyVýnosyFiriem!$A557,Faktúry!$B:$B,TržbyVýnosyFiriem!$P$2)</f>
        <v>0</v>
      </c>
      <c r="Q557" s="2">
        <f t="shared" si="67"/>
        <v>430</v>
      </c>
      <c r="R557" s="2"/>
      <c r="S557" s="2"/>
    </row>
    <row r="558" spans="1:19" x14ac:dyDescent="0.3">
      <c r="A558" s="4">
        <v>32348568</v>
      </c>
      <c r="M558" s="2">
        <f>SUMIFS(Faktúry!$G:$G,Faktúry!$F:$F,TržbyVýnosyFiriem!$A558,Faktúry!$B:$B,TržbyVýnosyFiriem!$M$2)</f>
        <v>9929.9</v>
      </c>
      <c r="N558" s="2">
        <f>SUMIFS(Faktúry!$G:$G,Faktúry!$F:$F,TržbyVýnosyFiriem!$A558,Faktúry!$B:$B,TržbyVýnosyFiriem!$N$2)</f>
        <v>1354.1999999999998</v>
      </c>
      <c r="O558" s="2">
        <f>SUMIFS(Faktúry!$G:$G,Faktúry!$F:$F,TržbyVýnosyFiriem!$A558,Faktúry!$B:$B,TržbyVýnosyFiriem!$O$2)</f>
        <v>15770.869999999999</v>
      </c>
      <c r="P558" s="2">
        <f>SUMIFS(Faktúry!$G:$G,Faktúry!$F:$F,TržbyVýnosyFiriem!$A558,Faktúry!$B:$B,TržbyVýnosyFiriem!$P$2)</f>
        <v>0</v>
      </c>
      <c r="Q558" s="2">
        <f t="shared" si="67"/>
        <v>27054.969999999998</v>
      </c>
      <c r="R558" s="2"/>
      <c r="S558" s="2"/>
    </row>
    <row r="559" spans="1:19" x14ac:dyDescent="0.3">
      <c r="A559" s="4">
        <v>32823274</v>
      </c>
      <c r="M559" s="2">
        <f>SUMIFS(Faktúry!$G:$G,Faktúry!$F:$F,TržbyVýnosyFiriem!$A559,Faktúry!$B:$B,TržbyVýnosyFiriem!$M$2)</f>
        <v>64.900000000000006</v>
      </c>
      <c r="N559" s="2">
        <f>SUMIFS(Faktúry!$G:$G,Faktúry!$F:$F,TržbyVýnosyFiriem!$A559,Faktúry!$B:$B,TržbyVýnosyFiriem!$N$2)</f>
        <v>0</v>
      </c>
      <c r="O559" s="2">
        <f>SUMIFS(Faktúry!$G:$G,Faktúry!$F:$F,TržbyVýnosyFiriem!$A559,Faktúry!$B:$B,TržbyVýnosyFiriem!$O$2)</f>
        <v>0</v>
      </c>
      <c r="P559" s="2">
        <f>SUMIFS(Faktúry!$G:$G,Faktúry!$F:$F,TržbyVýnosyFiriem!$A559,Faktúry!$B:$B,TržbyVýnosyFiriem!$P$2)</f>
        <v>0</v>
      </c>
      <c r="Q559" s="2">
        <f t="shared" si="67"/>
        <v>64.900000000000006</v>
      </c>
      <c r="R559" s="2"/>
      <c r="S559" s="2"/>
    </row>
    <row r="560" spans="1:19" x14ac:dyDescent="0.3">
      <c r="A560" s="4">
        <v>32932154</v>
      </c>
      <c r="M560" s="2">
        <f>SUMIFS(Faktúry!$G:$G,Faktúry!$F:$F,TržbyVýnosyFiriem!$A560,Faktúry!$B:$B,TržbyVýnosyFiriem!$M$2)</f>
        <v>0</v>
      </c>
      <c r="N560" s="2">
        <f>SUMIFS(Faktúry!$G:$G,Faktúry!$F:$F,TržbyVýnosyFiriem!$A560,Faktúry!$B:$B,TržbyVýnosyFiriem!$N$2)</f>
        <v>0</v>
      </c>
      <c r="O560" s="2">
        <f>SUMIFS(Faktúry!$G:$G,Faktúry!$F:$F,TržbyVýnosyFiriem!$A560,Faktúry!$B:$B,TržbyVýnosyFiriem!$O$2)</f>
        <v>260</v>
      </c>
      <c r="P560" s="2">
        <f>SUMIFS(Faktúry!$G:$G,Faktúry!$F:$F,TržbyVýnosyFiriem!$A560,Faktúry!$B:$B,TržbyVýnosyFiriem!$P$2)</f>
        <v>0</v>
      </c>
      <c r="Q560" s="2">
        <f t="shared" si="67"/>
        <v>260</v>
      </c>
      <c r="R560" s="2"/>
      <c r="S560" s="2"/>
    </row>
    <row r="561" spans="1:19" x14ac:dyDescent="0.3">
      <c r="A561" s="4">
        <v>33767947</v>
      </c>
      <c r="M561" s="2">
        <f>SUMIFS(Faktúry!$G:$G,Faktúry!$F:$F,TržbyVýnosyFiriem!$A561,Faktúry!$B:$B,TržbyVýnosyFiriem!$M$2)</f>
        <v>0</v>
      </c>
      <c r="N561" s="2">
        <f>SUMIFS(Faktúry!$G:$G,Faktúry!$F:$F,TržbyVýnosyFiriem!$A561,Faktúry!$B:$B,TržbyVýnosyFiriem!$N$2)</f>
        <v>72</v>
      </c>
      <c r="O561" s="2">
        <f>SUMIFS(Faktúry!$G:$G,Faktúry!$F:$F,TržbyVýnosyFiriem!$A561,Faktúry!$B:$B,TržbyVýnosyFiriem!$O$2)</f>
        <v>0</v>
      </c>
      <c r="P561" s="2">
        <f>SUMIFS(Faktúry!$G:$G,Faktúry!$F:$F,TržbyVýnosyFiriem!$A561,Faktúry!$B:$B,TržbyVýnosyFiriem!$P$2)</f>
        <v>0</v>
      </c>
      <c r="Q561" s="2">
        <f t="shared" si="67"/>
        <v>72</v>
      </c>
      <c r="R561" s="2"/>
      <c r="S561" s="2"/>
    </row>
    <row r="562" spans="1:19" x14ac:dyDescent="0.3">
      <c r="A562" s="4">
        <v>34332197</v>
      </c>
      <c r="M562" s="2">
        <f>SUMIFS(Faktúry!$G:$G,Faktúry!$F:$F,TržbyVýnosyFiriem!$A562,Faktúry!$B:$B,TržbyVýnosyFiriem!$M$2)</f>
        <v>10900.819999999996</v>
      </c>
      <c r="N562" s="2">
        <f>SUMIFS(Faktúry!$G:$G,Faktúry!$F:$F,TržbyVýnosyFiriem!$A562,Faktúry!$B:$B,TržbyVýnosyFiriem!$N$2)</f>
        <v>10590.939999999997</v>
      </c>
      <c r="O562" s="2">
        <f>SUMIFS(Faktúry!$G:$G,Faktúry!$F:$F,TržbyVýnosyFiriem!$A562,Faktúry!$B:$B,TržbyVýnosyFiriem!$O$2)</f>
        <v>15372.159999999991</v>
      </c>
      <c r="P562" s="2">
        <f>SUMIFS(Faktúry!$G:$G,Faktúry!$F:$F,TržbyVýnosyFiriem!$A562,Faktúry!$B:$B,TržbyVýnosyFiriem!$P$2)</f>
        <v>0</v>
      </c>
      <c r="Q562" s="2">
        <f t="shared" si="67"/>
        <v>36863.919999999984</v>
      </c>
      <c r="R562" s="2"/>
      <c r="S562" s="2"/>
    </row>
    <row r="563" spans="1:19" x14ac:dyDescent="0.3">
      <c r="A563" s="4">
        <v>34388745</v>
      </c>
      <c r="M563" s="2">
        <f>SUMIFS(Faktúry!$G:$G,Faktúry!$F:$F,TržbyVýnosyFiriem!$A563,Faktúry!$B:$B,TržbyVýnosyFiriem!$M$2)</f>
        <v>3001.4500000000003</v>
      </c>
      <c r="N563" s="2">
        <f>SUMIFS(Faktúry!$G:$G,Faktúry!$F:$F,TržbyVýnosyFiriem!$A563,Faktúry!$B:$B,TržbyVýnosyFiriem!$N$2)</f>
        <v>4208.66</v>
      </c>
      <c r="O563" s="2">
        <f>SUMIFS(Faktúry!$G:$G,Faktúry!$F:$F,TržbyVýnosyFiriem!$A563,Faktúry!$B:$B,TržbyVýnosyFiriem!$O$2)</f>
        <v>1830</v>
      </c>
      <c r="P563" s="2">
        <f>SUMIFS(Faktúry!$G:$G,Faktúry!$F:$F,TržbyVýnosyFiriem!$A563,Faktúry!$B:$B,TržbyVýnosyFiriem!$P$2)</f>
        <v>0</v>
      </c>
      <c r="Q563" s="2">
        <f t="shared" si="67"/>
        <v>9040.11</v>
      </c>
      <c r="R563" s="2"/>
      <c r="S563" s="2"/>
    </row>
    <row r="564" spans="1:19" x14ac:dyDescent="0.3">
      <c r="A564" s="4">
        <v>34559469</v>
      </c>
      <c r="M564" s="2">
        <f>SUMIFS(Faktúry!$G:$G,Faktúry!$F:$F,TržbyVýnosyFiriem!$A564,Faktúry!$B:$B,TržbyVýnosyFiriem!$M$2)</f>
        <v>4507.2</v>
      </c>
      <c r="N564" s="2">
        <f>SUMIFS(Faktúry!$G:$G,Faktúry!$F:$F,TržbyVýnosyFiriem!$A564,Faktúry!$B:$B,TržbyVýnosyFiriem!$N$2)</f>
        <v>0</v>
      </c>
      <c r="O564" s="2">
        <f>SUMIFS(Faktúry!$G:$G,Faktúry!$F:$F,TržbyVýnosyFiriem!$A564,Faktúry!$B:$B,TržbyVýnosyFiriem!$O$2)</f>
        <v>0</v>
      </c>
      <c r="P564" s="2">
        <f>SUMIFS(Faktúry!$G:$G,Faktúry!$F:$F,TržbyVýnosyFiriem!$A564,Faktúry!$B:$B,TržbyVýnosyFiriem!$P$2)</f>
        <v>0</v>
      </c>
      <c r="Q564" s="2">
        <f t="shared" si="67"/>
        <v>4507.2</v>
      </c>
      <c r="R564" s="2"/>
      <c r="S564" s="2"/>
    </row>
    <row r="565" spans="1:19" x14ac:dyDescent="0.3">
      <c r="A565" s="4">
        <v>34648194</v>
      </c>
      <c r="M565" s="2">
        <f>SUMIFS(Faktúry!$G:$G,Faktúry!$F:$F,TržbyVýnosyFiriem!$A565,Faktúry!$B:$B,TržbyVýnosyFiriem!$M$2)</f>
        <v>12808.32</v>
      </c>
      <c r="N565" s="2">
        <f>SUMIFS(Faktúry!$G:$G,Faktúry!$F:$F,TržbyVýnosyFiriem!$A565,Faktúry!$B:$B,TržbyVýnosyFiriem!$N$2)</f>
        <v>0</v>
      </c>
      <c r="O565" s="2">
        <f>SUMIFS(Faktúry!$G:$G,Faktúry!$F:$F,TržbyVýnosyFiriem!$A565,Faktúry!$B:$B,TržbyVýnosyFiriem!$O$2)</f>
        <v>0</v>
      </c>
      <c r="P565" s="2">
        <f>SUMIFS(Faktúry!$G:$G,Faktúry!$F:$F,TržbyVýnosyFiriem!$A565,Faktúry!$B:$B,TržbyVýnosyFiriem!$P$2)</f>
        <v>0</v>
      </c>
      <c r="Q565" s="2">
        <f t="shared" si="67"/>
        <v>12808.32</v>
      </c>
      <c r="R565" s="2"/>
      <c r="S565" s="2"/>
    </row>
    <row r="566" spans="1:19" x14ac:dyDescent="0.3">
      <c r="A566" s="4">
        <v>34863770</v>
      </c>
      <c r="M566" s="2">
        <f>SUMIFS(Faktúry!$G:$G,Faktúry!$F:$F,TržbyVýnosyFiriem!$A566,Faktúry!$B:$B,TržbyVýnosyFiriem!$M$2)</f>
        <v>0</v>
      </c>
      <c r="N566" s="2">
        <f>SUMIFS(Faktúry!$G:$G,Faktúry!$F:$F,TržbyVýnosyFiriem!$A566,Faktúry!$B:$B,TržbyVýnosyFiriem!$N$2)</f>
        <v>19440</v>
      </c>
      <c r="O566" s="2">
        <f>SUMIFS(Faktúry!$G:$G,Faktúry!$F:$F,TržbyVýnosyFiriem!$A566,Faktúry!$B:$B,TržbyVýnosyFiriem!$O$2)</f>
        <v>4560</v>
      </c>
      <c r="P566" s="2">
        <f>SUMIFS(Faktúry!$G:$G,Faktúry!$F:$F,TržbyVýnosyFiriem!$A566,Faktúry!$B:$B,TržbyVýnosyFiriem!$P$2)</f>
        <v>0</v>
      </c>
      <c r="Q566" s="2">
        <f t="shared" si="67"/>
        <v>24000</v>
      </c>
      <c r="R566" s="2"/>
      <c r="S566" s="2"/>
    </row>
    <row r="567" spans="1:19" x14ac:dyDescent="0.3">
      <c r="A567" s="4">
        <v>34998900</v>
      </c>
      <c r="M567" s="2">
        <f>SUMIFS(Faktúry!$G:$G,Faktúry!$F:$F,TržbyVýnosyFiriem!$A567,Faktúry!$B:$B,TržbyVýnosyFiriem!$M$2)</f>
        <v>11160</v>
      </c>
      <c r="N567" s="2">
        <f>SUMIFS(Faktúry!$G:$G,Faktúry!$F:$F,TržbyVýnosyFiriem!$A567,Faktúry!$B:$B,TržbyVýnosyFiriem!$N$2)</f>
        <v>47984.490000000005</v>
      </c>
      <c r="O567" s="2">
        <f>SUMIFS(Faktúry!$G:$G,Faktúry!$F:$F,TržbyVýnosyFiriem!$A567,Faktúry!$B:$B,TržbyVýnosyFiriem!$O$2)</f>
        <v>25870.92</v>
      </c>
      <c r="P567" s="2">
        <f>SUMIFS(Faktúry!$G:$G,Faktúry!$F:$F,TržbyVýnosyFiriem!$A567,Faktúry!$B:$B,TržbyVýnosyFiriem!$P$2)</f>
        <v>0</v>
      </c>
      <c r="Q567" s="2">
        <f t="shared" si="67"/>
        <v>85015.41</v>
      </c>
      <c r="R567" s="2"/>
      <c r="S567" s="2"/>
    </row>
    <row r="568" spans="1:19" x14ac:dyDescent="0.3">
      <c r="A568" s="4">
        <v>35059052</v>
      </c>
      <c r="M568" s="2">
        <f>SUMIFS(Faktúry!$G:$G,Faktúry!$F:$F,TržbyVýnosyFiriem!$A568,Faktúry!$B:$B,TržbyVýnosyFiriem!$M$2)</f>
        <v>0</v>
      </c>
      <c r="N568" s="2">
        <f>SUMIFS(Faktúry!$G:$G,Faktúry!$F:$F,TržbyVýnosyFiriem!$A568,Faktúry!$B:$B,TržbyVýnosyFiriem!$N$2)</f>
        <v>28310</v>
      </c>
      <c r="O568" s="2">
        <f>SUMIFS(Faktúry!$G:$G,Faktúry!$F:$F,TržbyVýnosyFiriem!$A568,Faktúry!$B:$B,TržbyVýnosyFiriem!$O$2)</f>
        <v>12990</v>
      </c>
      <c r="P568" s="2">
        <f>SUMIFS(Faktúry!$G:$G,Faktúry!$F:$F,TržbyVýnosyFiriem!$A568,Faktúry!$B:$B,TržbyVýnosyFiriem!$P$2)</f>
        <v>0</v>
      </c>
      <c r="Q568" s="2">
        <f t="shared" si="67"/>
        <v>41300</v>
      </c>
      <c r="R568" s="2"/>
      <c r="S568" s="2"/>
    </row>
    <row r="569" spans="1:19" x14ac:dyDescent="0.3">
      <c r="A569" s="4">
        <v>35158816</v>
      </c>
      <c r="M569" s="2">
        <f>SUMIFS(Faktúry!$G:$G,Faktúry!$F:$F,TržbyVýnosyFiriem!$A569,Faktúry!$B:$B,TržbyVýnosyFiriem!$M$2)</f>
        <v>0</v>
      </c>
      <c r="N569" s="2">
        <f>SUMIFS(Faktúry!$G:$G,Faktúry!$F:$F,TržbyVýnosyFiriem!$A569,Faktúry!$B:$B,TržbyVýnosyFiriem!$N$2)</f>
        <v>0</v>
      </c>
      <c r="O569" s="2">
        <f>SUMIFS(Faktúry!$G:$G,Faktúry!$F:$F,TržbyVýnosyFiriem!$A569,Faktúry!$B:$B,TržbyVýnosyFiriem!$O$2)</f>
        <v>1200</v>
      </c>
      <c r="P569" s="2">
        <f>SUMIFS(Faktúry!$G:$G,Faktúry!$F:$F,TržbyVýnosyFiriem!$A569,Faktúry!$B:$B,TržbyVýnosyFiriem!$P$2)</f>
        <v>0</v>
      </c>
      <c r="Q569" s="2">
        <f t="shared" si="67"/>
        <v>1200</v>
      </c>
      <c r="R569" s="2"/>
      <c r="S569" s="2"/>
    </row>
    <row r="570" spans="1:19" x14ac:dyDescent="0.3">
      <c r="A570" s="4">
        <v>35169192</v>
      </c>
      <c r="M570" s="2">
        <f>SUMIFS(Faktúry!$G:$G,Faktúry!$F:$F,TržbyVýnosyFiriem!$A570,Faktúry!$B:$B,TržbyVýnosyFiriem!$M$2)</f>
        <v>0</v>
      </c>
      <c r="N570" s="2">
        <f>SUMIFS(Faktúry!$G:$G,Faktúry!$F:$F,TržbyVýnosyFiriem!$A570,Faktúry!$B:$B,TržbyVýnosyFiriem!$N$2)</f>
        <v>0</v>
      </c>
      <c r="O570" s="2">
        <f>SUMIFS(Faktúry!$G:$G,Faktúry!$F:$F,TržbyVýnosyFiriem!$A570,Faktúry!$B:$B,TržbyVýnosyFiriem!$O$2)</f>
        <v>100</v>
      </c>
      <c r="P570" s="2">
        <f>SUMIFS(Faktúry!$G:$G,Faktúry!$F:$F,TržbyVýnosyFiriem!$A570,Faktúry!$B:$B,TržbyVýnosyFiriem!$P$2)</f>
        <v>0</v>
      </c>
      <c r="Q570" s="2">
        <f t="shared" si="67"/>
        <v>100</v>
      </c>
      <c r="R570" s="2"/>
      <c r="S570" s="2"/>
    </row>
    <row r="571" spans="1:19" x14ac:dyDescent="0.3">
      <c r="A571" s="4">
        <v>35328975</v>
      </c>
      <c r="M571" s="2">
        <f>SUMIFS(Faktúry!$G:$G,Faktúry!$F:$F,TržbyVýnosyFiriem!$A571,Faktúry!$B:$B,TržbyVýnosyFiriem!$M$2)</f>
        <v>704.5</v>
      </c>
      <c r="N571" s="2">
        <f>SUMIFS(Faktúry!$G:$G,Faktúry!$F:$F,TržbyVýnosyFiriem!$A571,Faktúry!$B:$B,TržbyVýnosyFiriem!$N$2)</f>
        <v>883</v>
      </c>
      <c r="O571" s="2">
        <f>SUMIFS(Faktúry!$G:$G,Faktúry!$F:$F,TržbyVýnosyFiriem!$A571,Faktúry!$B:$B,TržbyVýnosyFiriem!$O$2)</f>
        <v>919</v>
      </c>
      <c r="P571" s="2">
        <f>SUMIFS(Faktúry!$G:$G,Faktúry!$F:$F,TržbyVýnosyFiriem!$A571,Faktúry!$B:$B,TržbyVýnosyFiriem!$P$2)</f>
        <v>0</v>
      </c>
      <c r="Q571" s="2">
        <f t="shared" si="67"/>
        <v>2506.5</v>
      </c>
      <c r="R571" s="2"/>
      <c r="S571" s="2"/>
    </row>
    <row r="572" spans="1:19" x14ac:dyDescent="0.3">
      <c r="A572" s="4">
        <v>35333049</v>
      </c>
      <c r="M572" s="2">
        <f>SUMIFS(Faktúry!$G:$G,Faktúry!$F:$F,TržbyVýnosyFiriem!$A572,Faktúry!$B:$B,TržbyVýnosyFiriem!$M$2)</f>
        <v>8760</v>
      </c>
      <c r="N572" s="2">
        <f>SUMIFS(Faktúry!$G:$G,Faktúry!$F:$F,TržbyVýnosyFiriem!$A572,Faktúry!$B:$B,TržbyVýnosyFiriem!$N$2)</f>
        <v>9462</v>
      </c>
      <c r="O572" s="2">
        <f>SUMIFS(Faktúry!$G:$G,Faktúry!$F:$F,TržbyVýnosyFiriem!$A572,Faktúry!$B:$B,TržbyVýnosyFiriem!$O$2)</f>
        <v>9648</v>
      </c>
      <c r="P572" s="2">
        <f>SUMIFS(Faktúry!$G:$G,Faktúry!$F:$F,TržbyVýnosyFiriem!$A572,Faktúry!$B:$B,TržbyVýnosyFiriem!$P$2)</f>
        <v>0</v>
      </c>
      <c r="Q572" s="2">
        <f t="shared" si="67"/>
        <v>27870</v>
      </c>
      <c r="R572" s="2"/>
      <c r="S572" s="2"/>
    </row>
    <row r="573" spans="1:19" x14ac:dyDescent="0.3">
      <c r="A573" s="4">
        <v>35495391</v>
      </c>
      <c r="M573" s="2">
        <f>SUMIFS(Faktúry!$G:$G,Faktúry!$F:$F,TržbyVýnosyFiriem!$A573,Faktúry!$B:$B,TržbyVýnosyFiriem!$M$2)</f>
        <v>3999</v>
      </c>
      <c r="N573" s="2">
        <f>SUMIFS(Faktúry!$G:$G,Faktúry!$F:$F,TržbyVýnosyFiriem!$A573,Faktúry!$B:$B,TržbyVýnosyFiriem!$N$2)</f>
        <v>0</v>
      </c>
      <c r="O573" s="2">
        <f>SUMIFS(Faktúry!$G:$G,Faktúry!$F:$F,TržbyVýnosyFiriem!$A573,Faktúry!$B:$B,TržbyVýnosyFiriem!$O$2)</f>
        <v>0</v>
      </c>
      <c r="P573" s="2">
        <f>SUMIFS(Faktúry!$G:$G,Faktúry!$F:$F,TržbyVýnosyFiriem!$A573,Faktúry!$B:$B,TržbyVýnosyFiriem!$P$2)</f>
        <v>0</v>
      </c>
      <c r="Q573" s="2">
        <f t="shared" si="67"/>
        <v>3999</v>
      </c>
      <c r="R573" s="2"/>
      <c r="S573" s="2"/>
    </row>
    <row r="574" spans="1:19" x14ac:dyDescent="0.3">
      <c r="A574" s="4">
        <v>36075477</v>
      </c>
      <c r="M574" s="2">
        <f>SUMIFS(Faktúry!$G:$G,Faktúry!$F:$F,TržbyVýnosyFiriem!$A574,Faktúry!$B:$B,TržbyVýnosyFiriem!$M$2)</f>
        <v>0</v>
      </c>
      <c r="N574" s="2">
        <f>SUMIFS(Faktúry!$G:$G,Faktúry!$F:$F,TržbyVýnosyFiriem!$A574,Faktúry!$B:$B,TržbyVýnosyFiriem!$N$2)</f>
        <v>0</v>
      </c>
      <c r="O574" s="2">
        <f>SUMIFS(Faktúry!$G:$G,Faktúry!$F:$F,TržbyVýnosyFiriem!$A574,Faktúry!$B:$B,TržbyVýnosyFiriem!$O$2)</f>
        <v>700</v>
      </c>
      <c r="P574" s="2">
        <f>SUMIFS(Faktúry!$G:$G,Faktúry!$F:$F,TržbyVýnosyFiriem!$A574,Faktúry!$B:$B,TržbyVýnosyFiriem!$P$2)</f>
        <v>0</v>
      </c>
      <c r="Q574" s="2">
        <f t="shared" si="67"/>
        <v>700</v>
      </c>
      <c r="R574" s="2"/>
      <c r="S574" s="2"/>
    </row>
    <row r="575" spans="1:19" x14ac:dyDescent="0.3">
      <c r="A575" s="4">
        <v>36129666</v>
      </c>
      <c r="M575" s="2">
        <f>SUMIFS(Faktúry!$G:$G,Faktúry!$F:$F,TržbyVýnosyFiriem!$A575,Faktúry!$B:$B,TržbyVýnosyFiriem!$M$2)</f>
        <v>0</v>
      </c>
      <c r="N575" s="2">
        <f>SUMIFS(Faktúry!$G:$G,Faktúry!$F:$F,TržbyVýnosyFiriem!$A575,Faktúry!$B:$B,TržbyVýnosyFiriem!$N$2)</f>
        <v>0</v>
      </c>
      <c r="O575" s="2">
        <f>SUMIFS(Faktúry!$G:$G,Faktúry!$F:$F,TržbyVýnosyFiriem!$A575,Faktúry!$B:$B,TržbyVýnosyFiriem!$O$2)</f>
        <v>200</v>
      </c>
      <c r="P575" s="2">
        <f>SUMIFS(Faktúry!$G:$G,Faktúry!$F:$F,TržbyVýnosyFiriem!$A575,Faktúry!$B:$B,TržbyVýnosyFiriem!$P$2)</f>
        <v>0</v>
      </c>
      <c r="Q575" s="2">
        <f t="shared" si="67"/>
        <v>200</v>
      </c>
      <c r="R575" s="2"/>
      <c r="S575" s="2"/>
    </row>
    <row r="576" spans="1:19" x14ac:dyDescent="0.3">
      <c r="A576" s="4">
        <v>36130885</v>
      </c>
      <c r="M576" s="2">
        <f>SUMIFS(Faktúry!$G:$G,Faktúry!$F:$F,TržbyVýnosyFiriem!$A576,Faktúry!$B:$B,TržbyVýnosyFiriem!$M$2)</f>
        <v>350</v>
      </c>
      <c r="N576" s="2">
        <f>SUMIFS(Faktúry!$G:$G,Faktúry!$F:$F,TržbyVýnosyFiriem!$A576,Faktúry!$B:$B,TržbyVýnosyFiriem!$N$2)</f>
        <v>350</v>
      </c>
      <c r="O576" s="2">
        <f>SUMIFS(Faktúry!$G:$G,Faktúry!$F:$F,TržbyVýnosyFiriem!$A576,Faktúry!$B:$B,TržbyVýnosyFiriem!$O$2)</f>
        <v>0</v>
      </c>
      <c r="P576" s="2">
        <f>SUMIFS(Faktúry!$G:$G,Faktúry!$F:$F,TržbyVýnosyFiriem!$A576,Faktúry!$B:$B,TržbyVýnosyFiriem!$P$2)</f>
        <v>0</v>
      </c>
      <c r="Q576" s="2">
        <f t="shared" si="67"/>
        <v>700</v>
      </c>
      <c r="R576" s="2"/>
      <c r="S576" s="2"/>
    </row>
    <row r="577" spans="1:19" x14ac:dyDescent="0.3">
      <c r="A577" s="4">
        <v>36694207</v>
      </c>
      <c r="M577" s="2">
        <f>SUMIFS(Faktúry!$G:$G,Faktúry!$F:$F,TržbyVýnosyFiriem!$A577,Faktúry!$B:$B,TržbyVýnosyFiriem!$M$2)</f>
        <v>1134</v>
      </c>
      <c r="N577" s="2">
        <f>SUMIFS(Faktúry!$G:$G,Faktúry!$F:$F,TržbyVýnosyFiriem!$A577,Faktúry!$B:$B,TržbyVýnosyFiriem!$N$2)</f>
        <v>0</v>
      </c>
      <c r="O577" s="2">
        <f>SUMIFS(Faktúry!$G:$G,Faktúry!$F:$F,TržbyVýnosyFiriem!$A577,Faktúry!$B:$B,TržbyVýnosyFiriem!$O$2)</f>
        <v>1134</v>
      </c>
      <c r="P577" s="2">
        <f>SUMIFS(Faktúry!$G:$G,Faktúry!$F:$F,TržbyVýnosyFiriem!$A577,Faktúry!$B:$B,TržbyVýnosyFiriem!$P$2)</f>
        <v>1134</v>
      </c>
      <c r="Q577" s="2">
        <f t="shared" si="67"/>
        <v>3402</v>
      </c>
      <c r="R577" s="2"/>
      <c r="S577" s="2"/>
    </row>
    <row r="578" spans="1:19" x14ac:dyDescent="0.3">
      <c r="A578" s="4">
        <v>36880574</v>
      </c>
      <c r="M578" s="2">
        <f>SUMIFS(Faktúry!$G:$G,Faktúry!$F:$F,TržbyVýnosyFiriem!$A578,Faktúry!$B:$B,TržbyVýnosyFiriem!$M$2)</f>
        <v>10981.43</v>
      </c>
      <c r="N578" s="2">
        <f>SUMIFS(Faktúry!$G:$G,Faktúry!$F:$F,TržbyVýnosyFiriem!$A578,Faktúry!$B:$B,TržbyVýnosyFiriem!$N$2)</f>
        <v>12507.65</v>
      </c>
      <c r="O578" s="2">
        <f>SUMIFS(Faktúry!$G:$G,Faktúry!$F:$F,TržbyVýnosyFiriem!$A578,Faktúry!$B:$B,TržbyVýnosyFiriem!$O$2)</f>
        <v>14884.439999999999</v>
      </c>
      <c r="P578" s="2">
        <f>SUMIFS(Faktúry!$G:$G,Faktúry!$F:$F,TržbyVýnosyFiriem!$A578,Faktúry!$B:$B,TržbyVýnosyFiriem!$P$2)</f>
        <v>0</v>
      </c>
      <c r="Q578" s="2">
        <f t="shared" si="67"/>
        <v>38373.520000000004</v>
      </c>
      <c r="R578" s="2"/>
      <c r="S578" s="2"/>
    </row>
    <row r="579" spans="1:19" x14ac:dyDescent="0.3">
      <c r="A579" s="4">
        <v>36933171</v>
      </c>
      <c r="M579" s="2">
        <f>SUMIFS(Faktúry!$G:$G,Faktúry!$F:$F,TržbyVýnosyFiriem!$A579,Faktúry!$B:$B,TržbyVýnosyFiriem!$M$2)</f>
        <v>0</v>
      </c>
      <c r="N579" s="2">
        <f>SUMIFS(Faktúry!$G:$G,Faktúry!$F:$F,TržbyVýnosyFiriem!$A579,Faktúry!$B:$B,TržbyVýnosyFiriem!$N$2)</f>
        <v>600</v>
      </c>
      <c r="O579" s="2">
        <f>SUMIFS(Faktúry!$G:$G,Faktúry!$F:$F,TržbyVýnosyFiriem!$A579,Faktúry!$B:$B,TržbyVýnosyFiriem!$O$2)</f>
        <v>1590</v>
      </c>
      <c r="P579" s="2">
        <f>SUMIFS(Faktúry!$G:$G,Faktúry!$F:$F,TržbyVýnosyFiriem!$A579,Faktúry!$B:$B,TržbyVýnosyFiriem!$P$2)</f>
        <v>0</v>
      </c>
      <c r="Q579" s="2">
        <f t="shared" si="67"/>
        <v>2190</v>
      </c>
      <c r="R579" s="2"/>
      <c r="S579" s="2"/>
    </row>
    <row r="580" spans="1:19" x14ac:dyDescent="0.3">
      <c r="A580" s="4">
        <v>37126547</v>
      </c>
      <c r="M580" s="2">
        <f>SUMIFS(Faktúry!$G:$G,Faktúry!$F:$F,TržbyVýnosyFiriem!$A580,Faktúry!$B:$B,TržbyVýnosyFiriem!$M$2)</f>
        <v>0</v>
      </c>
      <c r="N580" s="2">
        <f>SUMIFS(Faktúry!$G:$G,Faktúry!$F:$F,TržbyVýnosyFiriem!$A580,Faktúry!$B:$B,TržbyVýnosyFiriem!$N$2)</f>
        <v>1855</v>
      </c>
      <c r="O580" s="2">
        <f>SUMIFS(Faktúry!$G:$G,Faktúry!$F:$F,TržbyVýnosyFiriem!$A580,Faktúry!$B:$B,TržbyVýnosyFiriem!$O$2)</f>
        <v>0</v>
      </c>
      <c r="P580" s="2">
        <f>SUMIFS(Faktúry!$G:$G,Faktúry!$F:$F,TržbyVýnosyFiriem!$A580,Faktúry!$B:$B,TržbyVýnosyFiriem!$P$2)</f>
        <v>0</v>
      </c>
      <c r="Q580" s="2">
        <f t="shared" ref="Q580:Q643" si="68">SUM(M580:P580)</f>
        <v>1855</v>
      </c>
      <c r="R580" s="2"/>
      <c r="S580" s="2"/>
    </row>
    <row r="581" spans="1:19" x14ac:dyDescent="0.3">
      <c r="A581" s="4">
        <v>37204980</v>
      </c>
      <c r="M581" s="2">
        <f>SUMIFS(Faktúry!$G:$G,Faktúry!$F:$F,TržbyVýnosyFiriem!$A581,Faktúry!$B:$B,TržbyVýnosyFiriem!$M$2)</f>
        <v>0</v>
      </c>
      <c r="N581" s="2">
        <f>SUMIFS(Faktúry!$G:$G,Faktúry!$F:$F,TržbyVýnosyFiriem!$A581,Faktúry!$B:$B,TržbyVýnosyFiriem!$N$2)</f>
        <v>0</v>
      </c>
      <c r="O581" s="2">
        <f>SUMIFS(Faktúry!$G:$G,Faktúry!$F:$F,TržbyVýnosyFiriem!$A581,Faktúry!$B:$B,TržbyVýnosyFiriem!$O$2)</f>
        <v>650</v>
      </c>
      <c r="P581" s="2">
        <f>SUMIFS(Faktúry!$G:$G,Faktúry!$F:$F,TržbyVýnosyFiriem!$A581,Faktúry!$B:$B,TržbyVýnosyFiriem!$P$2)</f>
        <v>0</v>
      </c>
      <c r="Q581" s="2">
        <f t="shared" si="68"/>
        <v>650</v>
      </c>
      <c r="R581" s="2"/>
      <c r="S581" s="2"/>
    </row>
    <row r="582" spans="1:19" x14ac:dyDescent="0.3">
      <c r="A582" s="4">
        <v>37293974</v>
      </c>
      <c r="M582" s="2">
        <f>SUMIFS(Faktúry!$G:$G,Faktúry!$F:$F,TržbyVýnosyFiriem!$A582,Faktúry!$B:$B,TržbyVýnosyFiriem!$M$2)</f>
        <v>0</v>
      </c>
      <c r="N582" s="2">
        <f>SUMIFS(Faktúry!$G:$G,Faktúry!$F:$F,TržbyVýnosyFiriem!$A582,Faktúry!$B:$B,TržbyVýnosyFiriem!$N$2)</f>
        <v>800</v>
      </c>
      <c r="O582" s="2">
        <f>SUMIFS(Faktúry!$G:$G,Faktúry!$F:$F,TržbyVýnosyFiriem!$A582,Faktúry!$B:$B,TržbyVýnosyFiriem!$O$2)</f>
        <v>0</v>
      </c>
      <c r="P582" s="2">
        <f>SUMIFS(Faktúry!$G:$G,Faktúry!$F:$F,TržbyVýnosyFiriem!$A582,Faktúry!$B:$B,TržbyVýnosyFiriem!$P$2)</f>
        <v>0</v>
      </c>
      <c r="Q582" s="2">
        <f t="shared" si="68"/>
        <v>800</v>
      </c>
      <c r="R582" s="2"/>
      <c r="S582" s="2"/>
    </row>
    <row r="583" spans="1:19" x14ac:dyDescent="0.3">
      <c r="A583" s="4">
        <v>37612484</v>
      </c>
      <c r="M583" s="2">
        <f>SUMIFS(Faktúry!$G:$G,Faktúry!$F:$F,TržbyVýnosyFiriem!$A583,Faktúry!$B:$B,TržbyVýnosyFiriem!$M$2)</f>
        <v>1360</v>
      </c>
      <c r="N583" s="2">
        <f>SUMIFS(Faktúry!$G:$G,Faktúry!$F:$F,TržbyVýnosyFiriem!$A583,Faktúry!$B:$B,TržbyVýnosyFiriem!$N$2)</f>
        <v>443</v>
      </c>
      <c r="O583" s="2">
        <f>SUMIFS(Faktúry!$G:$G,Faktúry!$F:$F,TržbyVýnosyFiriem!$A583,Faktúry!$B:$B,TržbyVýnosyFiriem!$O$2)</f>
        <v>0</v>
      </c>
      <c r="P583" s="2">
        <f>SUMIFS(Faktúry!$G:$G,Faktúry!$F:$F,TržbyVýnosyFiriem!$A583,Faktúry!$B:$B,TržbyVýnosyFiriem!$P$2)</f>
        <v>0</v>
      </c>
      <c r="Q583" s="2">
        <f t="shared" si="68"/>
        <v>1803</v>
      </c>
      <c r="R583" s="2"/>
      <c r="S583" s="2"/>
    </row>
    <row r="584" spans="1:19" x14ac:dyDescent="0.3">
      <c r="A584" s="4">
        <v>37902938</v>
      </c>
      <c r="M584" s="2">
        <f>SUMIFS(Faktúry!$G:$G,Faktúry!$F:$F,TržbyVýnosyFiriem!$A584,Faktúry!$B:$B,TržbyVýnosyFiriem!$M$2)</f>
        <v>0</v>
      </c>
      <c r="N584" s="2">
        <f>SUMIFS(Faktúry!$G:$G,Faktúry!$F:$F,TržbyVýnosyFiriem!$A584,Faktúry!$B:$B,TržbyVýnosyFiriem!$N$2)</f>
        <v>465</v>
      </c>
      <c r="O584" s="2">
        <f>SUMIFS(Faktúry!$G:$G,Faktúry!$F:$F,TržbyVýnosyFiriem!$A584,Faktúry!$B:$B,TržbyVýnosyFiriem!$O$2)</f>
        <v>0</v>
      </c>
      <c r="P584" s="2">
        <f>SUMIFS(Faktúry!$G:$G,Faktúry!$F:$F,TržbyVýnosyFiriem!$A584,Faktúry!$B:$B,TržbyVýnosyFiriem!$P$2)</f>
        <v>0</v>
      </c>
      <c r="Q584" s="2">
        <f t="shared" si="68"/>
        <v>465</v>
      </c>
      <c r="R584" s="2"/>
      <c r="S584" s="2"/>
    </row>
    <row r="585" spans="1:19" x14ac:dyDescent="0.3">
      <c r="A585" s="4">
        <v>40226921</v>
      </c>
      <c r="M585" s="2">
        <f>SUMIFS(Faktúry!$G:$G,Faktúry!$F:$F,TržbyVýnosyFiriem!$A585,Faktúry!$B:$B,TržbyVýnosyFiriem!$M$2)</f>
        <v>0</v>
      </c>
      <c r="N585" s="2">
        <f>SUMIFS(Faktúry!$G:$G,Faktúry!$F:$F,TržbyVýnosyFiriem!$A585,Faktúry!$B:$B,TržbyVýnosyFiriem!$N$2)</f>
        <v>0</v>
      </c>
      <c r="O585" s="2">
        <f>SUMIFS(Faktúry!$G:$G,Faktúry!$F:$F,TržbyVýnosyFiriem!$A585,Faktúry!$B:$B,TržbyVýnosyFiriem!$O$2)</f>
        <v>200</v>
      </c>
      <c r="P585" s="2">
        <f>SUMIFS(Faktúry!$G:$G,Faktúry!$F:$F,TržbyVýnosyFiriem!$A585,Faktúry!$B:$B,TržbyVýnosyFiriem!$P$2)</f>
        <v>0</v>
      </c>
      <c r="Q585" s="2">
        <f t="shared" si="68"/>
        <v>200</v>
      </c>
      <c r="R585" s="2"/>
      <c r="S585" s="2"/>
    </row>
    <row r="586" spans="1:19" x14ac:dyDescent="0.3">
      <c r="A586" s="4">
        <v>40305449</v>
      </c>
      <c r="M586" s="2">
        <f>SUMIFS(Faktúry!$G:$G,Faktúry!$F:$F,TržbyVýnosyFiriem!$A586,Faktúry!$B:$B,TržbyVýnosyFiriem!$M$2)</f>
        <v>8560</v>
      </c>
      <c r="N586" s="2">
        <f>SUMIFS(Faktúry!$G:$G,Faktúry!$F:$F,TržbyVýnosyFiriem!$A586,Faktúry!$B:$B,TržbyVýnosyFiriem!$N$2)</f>
        <v>11952</v>
      </c>
      <c r="O586" s="2">
        <f>SUMIFS(Faktúry!$G:$G,Faktúry!$F:$F,TržbyVýnosyFiriem!$A586,Faktúry!$B:$B,TržbyVýnosyFiriem!$O$2)</f>
        <v>3816</v>
      </c>
      <c r="P586" s="2">
        <f>SUMIFS(Faktúry!$G:$G,Faktúry!$F:$F,TržbyVýnosyFiriem!$A586,Faktúry!$B:$B,TržbyVýnosyFiriem!$P$2)</f>
        <v>0</v>
      </c>
      <c r="Q586" s="2">
        <f t="shared" si="68"/>
        <v>24328</v>
      </c>
      <c r="R586" s="2"/>
      <c r="S586" s="2"/>
    </row>
    <row r="587" spans="1:19" x14ac:dyDescent="0.3">
      <c r="A587" s="4">
        <v>40705781</v>
      </c>
      <c r="M587" s="2">
        <f>SUMIFS(Faktúry!$G:$G,Faktúry!$F:$F,TržbyVýnosyFiriem!$A587,Faktúry!$B:$B,TržbyVýnosyFiriem!$M$2)</f>
        <v>3525</v>
      </c>
      <c r="N587" s="2">
        <f>SUMIFS(Faktúry!$G:$G,Faktúry!$F:$F,TržbyVýnosyFiriem!$A587,Faktúry!$B:$B,TržbyVýnosyFiriem!$N$2)</f>
        <v>7120</v>
      </c>
      <c r="O587" s="2">
        <f>SUMIFS(Faktúry!$G:$G,Faktúry!$F:$F,TržbyVýnosyFiriem!$A587,Faktúry!$B:$B,TržbyVýnosyFiriem!$O$2)</f>
        <v>7900</v>
      </c>
      <c r="P587" s="2">
        <f>SUMIFS(Faktúry!$G:$G,Faktúry!$F:$F,TržbyVýnosyFiriem!$A587,Faktúry!$B:$B,TržbyVýnosyFiriem!$P$2)</f>
        <v>820</v>
      </c>
      <c r="Q587" s="2">
        <f t="shared" si="68"/>
        <v>19365</v>
      </c>
      <c r="R587" s="2"/>
      <c r="S587" s="2"/>
    </row>
    <row r="588" spans="1:19" x14ac:dyDescent="0.3">
      <c r="A588" s="4">
        <v>40782689</v>
      </c>
      <c r="M588" s="2">
        <f>SUMIFS(Faktúry!$G:$G,Faktúry!$F:$F,TržbyVýnosyFiriem!$A588,Faktúry!$B:$B,TržbyVýnosyFiriem!$M$2)</f>
        <v>0</v>
      </c>
      <c r="N588" s="2">
        <f>SUMIFS(Faktúry!$G:$G,Faktúry!$F:$F,TržbyVýnosyFiriem!$A588,Faktúry!$B:$B,TržbyVýnosyFiriem!$N$2)</f>
        <v>5903.6</v>
      </c>
      <c r="O588" s="2">
        <f>SUMIFS(Faktúry!$G:$G,Faktúry!$F:$F,TržbyVýnosyFiriem!$A588,Faktúry!$B:$B,TržbyVýnosyFiriem!$O$2)</f>
        <v>0</v>
      </c>
      <c r="P588" s="2">
        <f>SUMIFS(Faktúry!$G:$G,Faktúry!$F:$F,TržbyVýnosyFiriem!$A588,Faktúry!$B:$B,TržbyVýnosyFiriem!$P$2)</f>
        <v>0</v>
      </c>
      <c r="Q588" s="2">
        <f t="shared" si="68"/>
        <v>5903.6</v>
      </c>
      <c r="R588" s="2"/>
      <c r="S588" s="2"/>
    </row>
    <row r="589" spans="1:19" x14ac:dyDescent="0.3">
      <c r="A589" s="4">
        <v>40936686</v>
      </c>
      <c r="M589" s="2">
        <f>SUMIFS(Faktúry!$G:$G,Faktúry!$F:$F,TržbyVýnosyFiriem!$A589,Faktúry!$B:$B,TržbyVýnosyFiriem!$M$2)</f>
        <v>0</v>
      </c>
      <c r="N589" s="2">
        <f>SUMIFS(Faktúry!$G:$G,Faktúry!$F:$F,TržbyVýnosyFiriem!$A589,Faktúry!$B:$B,TržbyVýnosyFiriem!$N$2)</f>
        <v>0</v>
      </c>
      <c r="O589" s="2">
        <f>SUMIFS(Faktúry!$G:$G,Faktúry!$F:$F,TržbyVýnosyFiriem!$A589,Faktúry!$B:$B,TržbyVýnosyFiriem!$O$2)</f>
        <v>400</v>
      </c>
      <c r="P589" s="2">
        <f>SUMIFS(Faktúry!$G:$G,Faktúry!$F:$F,TržbyVýnosyFiriem!$A589,Faktúry!$B:$B,TržbyVýnosyFiriem!$P$2)</f>
        <v>0</v>
      </c>
      <c r="Q589" s="2">
        <f t="shared" si="68"/>
        <v>400</v>
      </c>
      <c r="R589" s="2"/>
      <c r="S589" s="2"/>
    </row>
    <row r="590" spans="1:19" x14ac:dyDescent="0.3">
      <c r="A590" s="4">
        <v>41103131</v>
      </c>
      <c r="M590" s="2">
        <f>SUMIFS(Faktúry!$G:$G,Faktúry!$F:$F,TržbyVýnosyFiriem!$A590,Faktúry!$B:$B,TržbyVýnosyFiriem!$M$2)</f>
        <v>10206.48</v>
      </c>
      <c r="N590" s="2">
        <f>SUMIFS(Faktúry!$G:$G,Faktúry!$F:$F,TržbyVýnosyFiriem!$A590,Faktúry!$B:$B,TržbyVýnosyFiriem!$N$2)</f>
        <v>4876.5600000000004</v>
      </c>
      <c r="O590" s="2">
        <f>SUMIFS(Faktúry!$G:$G,Faktúry!$F:$F,TržbyVýnosyFiriem!$A590,Faktúry!$B:$B,TržbyVýnosyFiriem!$O$2)</f>
        <v>8126.76</v>
      </c>
      <c r="P590" s="2">
        <f>SUMIFS(Faktúry!$G:$G,Faktúry!$F:$F,TržbyVýnosyFiriem!$A590,Faktúry!$B:$B,TržbyVýnosyFiriem!$P$2)</f>
        <v>0</v>
      </c>
      <c r="Q590" s="2">
        <f t="shared" si="68"/>
        <v>23209.800000000003</v>
      </c>
      <c r="R590" s="2"/>
      <c r="S590" s="2"/>
    </row>
    <row r="591" spans="1:19" x14ac:dyDescent="0.3">
      <c r="A591" s="4">
        <v>41103793</v>
      </c>
      <c r="M591" s="2">
        <f>SUMIFS(Faktúry!$G:$G,Faktúry!$F:$F,TržbyVýnosyFiriem!$A591,Faktúry!$B:$B,TržbyVýnosyFiriem!$M$2)</f>
        <v>0</v>
      </c>
      <c r="N591" s="2">
        <f>SUMIFS(Faktúry!$G:$G,Faktúry!$F:$F,TržbyVýnosyFiriem!$A591,Faktúry!$B:$B,TržbyVýnosyFiriem!$N$2)</f>
        <v>0</v>
      </c>
      <c r="O591" s="2">
        <f>SUMIFS(Faktúry!$G:$G,Faktúry!$F:$F,TržbyVýnosyFiriem!$A591,Faktúry!$B:$B,TržbyVýnosyFiriem!$O$2)</f>
        <v>380</v>
      </c>
      <c r="P591" s="2">
        <f>SUMIFS(Faktúry!$G:$G,Faktúry!$F:$F,TržbyVýnosyFiriem!$A591,Faktúry!$B:$B,TržbyVýnosyFiriem!$P$2)</f>
        <v>0</v>
      </c>
      <c r="Q591" s="2">
        <f t="shared" si="68"/>
        <v>380</v>
      </c>
      <c r="R591" s="2"/>
      <c r="S591" s="2"/>
    </row>
    <row r="592" spans="1:19" x14ac:dyDescent="0.3">
      <c r="A592" s="4">
        <v>41163095</v>
      </c>
      <c r="M592" s="2">
        <f>SUMIFS(Faktúry!$G:$G,Faktúry!$F:$F,TržbyVýnosyFiriem!$A592,Faktúry!$B:$B,TržbyVýnosyFiriem!$M$2)</f>
        <v>6650</v>
      </c>
      <c r="N592" s="2">
        <f>SUMIFS(Faktúry!$G:$G,Faktúry!$F:$F,TržbyVýnosyFiriem!$A592,Faktúry!$B:$B,TržbyVýnosyFiriem!$N$2)</f>
        <v>0</v>
      </c>
      <c r="O592" s="2">
        <f>SUMIFS(Faktúry!$G:$G,Faktúry!$F:$F,TržbyVýnosyFiriem!$A592,Faktúry!$B:$B,TržbyVýnosyFiriem!$O$2)</f>
        <v>8300</v>
      </c>
      <c r="P592" s="2">
        <f>SUMIFS(Faktúry!$G:$G,Faktúry!$F:$F,TržbyVýnosyFiriem!$A592,Faktúry!$B:$B,TržbyVýnosyFiriem!$P$2)</f>
        <v>0</v>
      </c>
      <c r="Q592" s="2">
        <f t="shared" si="68"/>
        <v>14950</v>
      </c>
      <c r="R592" s="2"/>
      <c r="S592" s="2"/>
    </row>
    <row r="593" spans="1:19" x14ac:dyDescent="0.3">
      <c r="A593" s="4">
        <v>41187334</v>
      </c>
      <c r="M593" s="2">
        <f>SUMIFS(Faktúry!$G:$G,Faktúry!$F:$F,TržbyVýnosyFiriem!$A593,Faktúry!$B:$B,TržbyVýnosyFiriem!$M$2)</f>
        <v>0</v>
      </c>
      <c r="N593" s="2">
        <f>SUMIFS(Faktúry!$G:$G,Faktúry!$F:$F,TržbyVýnosyFiriem!$A593,Faktúry!$B:$B,TržbyVýnosyFiriem!$N$2)</f>
        <v>30</v>
      </c>
      <c r="O593" s="2">
        <f>SUMIFS(Faktúry!$G:$G,Faktúry!$F:$F,TržbyVýnosyFiriem!$A593,Faktúry!$B:$B,TržbyVýnosyFiriem!$O$2)</f>
        <v>0</v>
      </c>
      <c r="P593" s="2">
        <f>SUMIFS(Faktúry!$G:$G,Faktúry!$F:$F,TržbyVýnosyFiriem!$A593,Faktúry!$B:$B,TržbyVýnosyFiriem!$P$2)</f>
        <v>0</v>
      </c>
      <c r="Q593" s="2">
        <f t="shared" si="68"/>
        <v>30</v>
      </c>
      <c r="R593" s="2"/>
      <c r="S593" s="2"/>
    </row>
    <row r="594" spans="1:19" x14ac:dyDescent="0.3">
      <c r="A594" s="4">
        <v>41331796</v>
      </c>
      <c r="M594" s="2">
        <f>SUMIFS(Faktúry!$G:$G,Faktúry!$F:$F,TržbyVýnosyFiriem!$A594,Faktúry!$B:$B,TržbyVýnosyFiriem!$M$2)</f>
        <v>0</v>
      </c>
      <c r="N594" s="2">
        <f>SUMIFS(Faktúry!$G:$G,Faktúry!$F:$F,TržbyVýnosyFiriem!$A594,Faktúry!$B:$B,TržbyVýnosyFiriem!$N$2)</f>
        <v>800</v>
      </c>
      <c r="O594" s="2">
        <f>SUMIFS(Faktúry!$G:$G,Faktúry!$F:$F,TržbyVýnosyFiriem!$A594,Faktúry!$B:$B,TržbyVýnosyFiriem!$O$2)</f>
        <v>0</v>
      </c>
      <c r="P594" s="2">
        <f>SUMIFS(Faktúry!$G:$G,Faktúry!$F:$F,TržbyVýnosyFiriem!$A594,Faktúry!$B:$B,TržbyVýnosyFiriem!$P$2)</f>
        <v>0</v>
      </c>
      <c r="Q594" s="2">
        <f t="shared" si="68"/>
        <v>800</v>
      </c>
      <c r="R594" s="2"/>
      <c r="S594" s="2"/>
    </row>
    <row r="595" spans="1:19" x14ac:dyDescent="0.3">
      <c r="A595" s="4">
        <v>41577507</v>
      </c>
      <c r="M595" s="2">
        <f>SUMIFS(Faktúry!$G:$G,Faktúry!$F:$F,TržbyVýnosyFiriem!$A595,Faktúry!$B:$B,TržbyVýnosyFiriem!$M$2)</f>
        <v>324</v>
      </c>
      <c r="N595" s="2">
        <f>SUMIFS(Faktúry!$G:$G,Faktúry!$F:$F,TržbyVýnosyFiriem!$A595,Faktúry!$B:$B,TržbyVýnosyFiriem!$N$2)</f>
        <v>0</v>
      </c>
      <c r="O595" s="2">
        <f>SUMIFS(Faktúry!$G:$G,Faktúry!$F:$F,TržbyVýnosyFiriem!$A595,Faktúry!$B:$B,TržbyVýnosyFiriem!$O$2)</f>
        <v>0</v>
      </c>
      <c r="P595" s="2">
        <f>SUMIFS(Faktúry!$G:$G,Faktúry!$F:$F,TržbyVýnosyFiriem!$A595,Faktúry!$B:$B,TržbyVýnosyFiriem!$P$2)</f>
        <v>0</v>
      </c>
      <c r="Q595" s="2">
        <f t="shared" si="68"/>
        <v>324</v>
      </c>
      <c r="R595" s="2"/>
      <c r="S595" s="2"/>
    </row>
    <row r="596" spans="1:19" x14ac:dyDescent="0.3">
      <c r="A596" s="4">
        <v>41676670</v>
      </c>
      <c r="M596" s="2">
        <f>SUMIFS(Faktúry!$G:$G,Faktúry!$F:$F,TržbyVýnosyFiriem!$A596,Faktúry!$B:$B,TržbyVýnosyFiriem!$M$2)</f>
        <v>0</v>
      </c>
      <c r="N596" s="2">
        <f>SUMIFS(Faktúry!$G:$G,Faktúry!$F:$F,TržbyVýnosyFiriem!$A596,Faktúry!$B:$B,TržbyVýnosyFiriem!$N$2)</f>
        <v>100</v>
      </c>
      <c r="O596" s="2">
        <f>SUMIFS(Faktúry!$G:$G,Faktúry!$F:$F,TržbyVýnosyFiriem!$A596,Faktúry!$B:$B,TržbyVýnosyFiriem!$O$2)</f>
        <v>0</v>
      </c>
      <c r="P596" s="2">
        <f>SUMIFS(Faktúry!$G:$G,Faktúry!$F:$F,TržbyVýnosyFiriem!$A596,Faktúry!$B:$B,TržbyVýnosyFiriem!$P$2)</f>
        <v>0</v>
      </c>
      <c r="Q596" s="2">
        <f t="shared" si="68"/>
        <v>100</v>
      </c>
      <c r="R596" s="2"/>
      <c r="S596" s="2"/>
    </row>
    <row r="597" spans="1:19" x14ac:dyDescent="0.3">
      <c r="A597" s="4">
        <v>42126550</v>
      </c>
      <c r="M597" s="2">
        <f>SUMIFS(Faktúry!$G:$G,Faktúry!$F:$F,TržbyVýnosyFiriem!$A597,Faktúry!$B:$B,TržbyVýnosyFiriem!$M$2)</f>
        <v>0</v>
      </c>
      <c r="N597" s="2">
        <f>SUMIFS(Faktúry!$G:$G,Faktúry!$F:$F,TržbyVýnosyFiriem!$A597,Faktúry!$B:$B,TržbyVýnosyFiriem!$N$2)</f>
        <v>0</v>
      </c>
      <c r="O597" s="2">
        <f>SUMIFS(Faktúry!$G:$G,Faktúry!$F:$F,TržbyVýnosyFiriem!$A597,Faktúry!$B:$B,TržbyVýnosyFiriem!$O$2)</f>
        <v>1000</v>
      </c>
      <c r="P597" s="2">
        <f>SUMIFS(Faktúry!$G:$G,Faktúry!$F:$F,TržbyVýnosyFiriem!$A597,Faktúry!$B:$B,TržbyVýnosyFiriem!$P$2)</f>
        <v>0</v>
      </c>
      <c r="Q597" s="2">
        <f t="shared" si="68"/>
        <v>1000</v>
      </c>
      <c r="R597" s="2"/>
      <c r="S597" s="2"/>
    </row>
    <row r="598" spans="1:19" x14ac:dyDescent="0.3">
      <c r="A598" s="4">
        <v>42127131</v>
      </c>
      <c r="M598" s="2">
        <f>SUMIFS(Faktúry!$G:$G,Faktúry!$F:$F,TržbyVýnosyFiriem!$A598,Faktúry!$B:$B,TržbyVýnosyFiriem!$M$2)</f>
        <v>0</v>
      </c>
      <c r="N598" s="2">
        <f>SUMIFS(Faktúry!$G:$G,Faktúry!$F:$F,TržbyVýnosyFiriem!$A598,Faktúry!$B:$B,TržbyVýnosyFiriem!$N$2)</f>
        <v>0</v>
      </c>
      <c r="O598" s="2">
        <f>SUMIFS(Faktúry!$G:$G,Faktúry!$F:$F,TržbyVýnosyFiriem!$A598,Faktúry!$B:$B,TržbyVýnosyFiriem!$O$2)</f>
        <v>200</v>
      </c>
      <c r="P598" s="2">
        <f>SUMIFS(Faktúry!$G:$G,Faktúry!$F:$F,TržbyVýnosyFiriem!$A598,Faktúry!$B:$B,TržbyVýnosyFiriem!$P$2)</f>
        <v>0</v>
      </c>
      <c r="Q598" s="2">
        <f t="shared" si="68"/>
        <v>200</v>
      </c>
      <c r="R598" s="2"/>
      <c r="S598" s="2"/>
    </row>
    <row r="599" spans="1:19" x14ac:dyDescent="0.3">
      <c r="A599" s="4">
        <v>42177472</v>
      </c>
      <c r="M599" s="2">
        <f>SUMIFS(Faktúry!$G:$G,Faktúry!$F:$F,TržbyVýnosyFiriem!$A599,Faktúry!$B:$B,TržbyVýnosyFiriem!$M$2)</f>
        <v>0</v>
      </c>
      <c r="N599" s="2">
        <f>SUMIFS(Faktúry!$G:$G,Faktúry!$F:$F,TržbyVýnosyFiriem!$A599,Faktúry!$B:$B,TržbyVýnosyFiriem!$N$2)</f>
        <v>0</v>
      </c>
      <c r="O599" s="2">
        <f>SUMIFS(Faktúry!$G:$G,Faktúry!$F:$F,TržbyVýnosyFiriem!$A599,Faktúry!$B:$B,TržbyVýnosyFiriem!$O$2)</f>
        <v>30</v>
      </c>
      <c r="P599" s="2">
        <f>SUMIFS(Faktúry!$G:$G,Faktúry!$F:$F,TržbyVýnosyFiriem!$A599,Faktúry!$B:$B,TržbyVýnosyFiriem!$P$2)</f>
        <v>0</v>
      </c>
      <c r="Q599" s="2">
        <f t="shared" si="68"/>
        <v>30</v>
      </c>
      <c r="R599" s="2"/>
      <c r="S599" s="2"/>
    </row>
    <row r="600" spans="1:19" x14ac:dyDescent="0.3">
      <c r="A600" s="4">
        <v>42356741</v>
      </c>
      <c r="M600" s="2">
        <f>SUMIFS(Faktúry!$G:$G,Faktúry!$F:$F,TržbyVýnosyFiriem!$A600,Faktúry!$B:$B,TržbyVýnosyFiriem!$M$2)</f>
        <v>0</v>
      </c>
      <c r="N600" s="2">
        <f>SUMIFS(Faktúry!$G:$G,Faktúry!$F:$F,TržbyVýnosyFiriem!$A600,Faktúry!$B:$B,TržbyVýnosyFiriem!$N$2)</f>
        <v>0</v>
      </c>
      <c r="O600" s="2">
        <f>SUMIFS(Faktúry!$G:$G,Faktúry!$F:$F,TržbyVýnosyFiriem!$A600,Faktúry!$B:$B,TržbyVýnosyFiriem!$O$2)</f>
        <v>7</v>
      </c>
      <c r="P600" s="2">
        <f>SUMIFS(Faktúry!$G:$G,Faktúry!$F:$F,TržbyVýnosyFiriem!$A600,Faktúry!$B:$B,TržbyVýnosyFiriem!$P$2)</f>
        <v>0</v>
      </c>
      <c r="Q600" s="2">
        <f t="shared" si="68"/>
        <v>7</v>
      </c>
      <c r="R600" s="2"/>
      <c r="S600" s="2"/>
    </row>
    <row r="601" spans="1:19" x14ac:dyDescent="0.3">
      <c r="A601" s="4">
        <v>42404088</v>
      </c>
      <c r="M601" s="2">
        <f>SUMIFS(Faktúry!$G:$G,Faktúry!$F:$F,TržbyVýnosyFiriem!$A601,Faktúry!$B:$B,TržbyVýnosyFiriem!$M$2)</f>
        <v>0</v>
      </c>
      <c r="N601" s="2">
        <f>SUMIFS(Faktúry!$G:$G,Faktúry!$F:$F,TržbyVýnosyFiriem!$A601,Faktúry!$B:$B,TržbyVýnosyFiriem!$N$2)</f>
        <v>120</v>
      </c>
      <c r="O601" s="2">
        <f>SUMIFS(Faktúry!$G:$G,Faktúry!$F:$F,TržbyVýnosyFiriem!$A601,Faktúry!$B:$B,TržbyVýnosyFiriem!$O$2)</f>
        <v>0</v>
      </c>
      <c r="P601" s="2">
        <f>SUMIFS(Faktúry!$G:$G,Faktúry!$F:$F,TržbyVýnosyFiriem!$A601,Faktúry!$B:$B,TržbyVýnosyFiriem!$P$2)</f>
        <v>0</v>
      </c>
      <c r="Q601" s="2">
        <f t="shared" si="68"/>
        <v>120</v>
      </c>
      <c r="R601" s="2"/>
      <c r="S601" s="2"/>
    </row>
    <row r="602" spans="1:19" x14ac:dyDescent="0.3">
      <c r="A602" s="4">
        <v>42416671</v>
      </c>
      <c r="M602" s="2">
        <f>SUMIFS(Faktúry!$G:$G,Faktúry!$F:$F,TržbyVýnosyFiriem!$A602,Faktúry!$B:$B,TržbyVýnosyFiriem!$M$2)</f>
        <v>0</v>
      </c>
      <c r="N602" s="2">
        <f>SUMIFS(Faktúry!$G:$G,Faktúry!$F:$F,TržbyVýnosyFiriem!$A602,Faktúry!$B:$B,TržbyVýnosyFiriem!$N$2)</f>
        <v>132</v>
      </c>
      <c r="O602" s="2">
        <f>SUMIFS(Faktúry!$G:$G,Faktúry!$F:$F,TržbyVýnosyFiriem!$A602,Faktúry!$B:$B,TržbyVýnosyFiriem!$O$2)</f>
        <v>0</v>
      </c>
      <c r="P602" s="2">
        <f>SUMIFS(Faktúry!$G:$G,Faktúry!$F:$F,TržbyVýnosyFiriem!$A602,Faktúry!$B:$B,TržbyVýnosyFiriem!$P$2)</f>
        <v>0</v>
      </c>
      <c r="Q602" s="2">
        <f t="shared" si="68"/>
        <v>132</v>
      </c>
      <c r="R602" s="2"/>
      <c r="S602" s="2"/>
    </row>
    <row r="603" spans="1:19" x14ac:dyDescent="0.3">
      <c r="A603" s="4">
        <v>42417627</v>
      </c>
      <c r="M603" s="2">
        <f>SUMIFS(Faktúry!$G:$G,Faktúry!$F:$F,TržbyVýnosyFiriem!$A603,Faktúry!$B:$B,TržbyVýnosyFiriem!$M$2)</f>
        <v>0</v>
      </c>
      <c r="N603" s="2">
        <f>SUMIFS(Faktúry!$G:$G,Faktúry!$F:$F,TržbyVýnosyFiriem!$A603,Faktúry!$B:$B,TržbyVýnosyFiriem!$N$2)</f>
        <v>1500</v>
      </c>
      <c r="O603" s="2">
        <f>SUMIFS(Faktúry!$G:$G,Faktúry!$F:$F,TržbyVýnosyFiriem!$A603,Faktúry!$B:$B,TržbyVýnosyFiriem!$O$2)</f>
        <v>0</v>
      </c>
      <c r="P603" s="2">
        <f>SUMIFS(Faktúry!$G:$G,Faktúry!$F:$F,TržbyVýnosyFiriem!$A603,Faktúry!$B:$B,TržbyVýnosyFiriem!$P$2)</f>
        <v>0</v>
      </c>
      <c r="Q603" s="2">
        <f t="shared" si="68"/>
        <v>1500</v>
      </c>
      <c r="R603" s="2"/>
      <c r="S603" s="2"/>
    </row>
    <row r="604" spans="1:19" x14ac:dyDescent="0.3">
      <c r="A604" s="4">
        <v>43359256</v>
      </c>
      <c r="M604" s="2">
        <f>SUMIFS(Faktúry!$G:$G,Faktúry!$F:$F,TržbyVýnosyFiriem!$A604,Faktúry!$B:$B,TržbyVýnosyFiriem!$M$2)</f>
        <v>350</v>
      </c>
      <c r="N604" s="2">
        <f>SUMIFS(Faktúry!$G:$G,Faktúry!$F:$F,TržbyVýnosyFiriem!$A604,Faktúry!$B:$B,TržbyVýnosyFiriem!$N$2)</f>
        <v>4050</v>
      </c>
      <c r="O604" s="2">
        <f>SUMIFS(Faktúry!$G:$G,Faktúry!$F:$F,TržbyVýnosyFiriem!$A604,Faktúry!$B:$B,TržbyVýnosyFiriem!$O$2)</f>
        <v>0</v>
      </c>
      <c r="P604" s="2">
        <f>SUMIFS(Faktúry!$G:$G,Faktúry!$F:$F,TržbyVýnosyFiriem!$A604,Faktúry!$B:$B,TržbyVýnosyFiriem!$P$2)</f>
        <v>0</v>
      </c>
      <c r="Q604" s="2">
        <f t="shared" si="68"/>
        <v>4400</v>
      </c>
      <c r="R604" s="2"/>
      <c r="S604" s="2"/>
    </row>
    <row r="605" spans="1:19" x14ac:dyDescent="0.3">
      <c r="A605" s="4">
        <v>43368743</v>
      </c>
      <c r="M605" s="2">
        <f>SUMIFS(Faktúry!$G:$G,Faktúry!$F:$F,TržbyVýnosyFiriem!$A605,Faktúry!$B:$B,TržbyVýnosyFiriem!$M$2)</f>
        <v>0</v>
      </c>
      <c r="N605" s="2">
        <f>SUMIFS(Faktúry!$G:$G,Faktúry!$F:$F,TržbyVýnosyFiriem!$A605,Faktúry!$B:$B,TržbyVýnosyFiriem!$N$2)</f>
        <v>830</v>
      </c>
      <c r="O605" s="2">
        <f>SUMIFS(Faktúry!$G:$G,Faktúry!$F:$F,TržbyVýnosyFiriem!$A605,Faktúry!$B:$B,TržbyVýnosyFiriem!$O$2)</f>
        <v>0</v>
      </c>
      <c r="P605" s="2">
        <f>SUMIFS(Faktúry!$G:$G,Faktúry!$F:$F,TržbyVýnosyFiriem!$A605,Faktúry!$B:$B,TržbyVýnosyFiriem!$P$2)</f>
        <v>0</v>
      </c>
      <c r="Q605" s="2">
        <f t="shared" si="68"/>
        <v>830</v>
      </c>
      <c r="R605" s="2"/>
      <c r="S605" s="2"/>
    </row>
    <row r="606" spans="1:19" x14ac:dyDescent="0.3">
      <c r="A606" s="4">
        <v>44258283</v>
      </c>
      <c r="M606" s="2">
        <f>SUMIFS(Faktúry!$G:$G,Faktúry!$F:$F,TržbyVýnosyFiriem!$A606,Faktúry!$B:$B,TržbyVýnosyFiriem!$M$2)</f>
        <v>0</v>
      </c>
      <c r="N606" s="2">
        <f>SUMIFS(Faktúry!$G:$G,Faktúry!$F:$F,TržbyVýnosyFiriem!$A606,Faktúry!$B:$B,TržbyVýnosyFiriem!$N$2)</f>
        <v>0</v>
      </c>
      <c r="O606" s="2">
        <f>SUMIFS(Faktúry!$G:$G,Faktúry!$F:$F,TržbyVýnosyFiriem!$A606,Faktúry!$B:$B,TržbyVýnosyFiriem!$O$2)</f>
        <v>500</v>
      </c>
      <c r="P606" s="2">
        <f>SUMIFS(Faktúry!$G:$G,Faktúry!$F:$F,TržbyVýnosyFiriem!$A606,Faktúry!$B:$B,TržbyVýnosyFiriem!$P$2)</f>
        <v>0</v>
      </c>
      <c r="Q606" s="2">
        <f t="shared" si="68"/>
        <v>500</v>
      </c>
      <c r="R606" s="2"/>
      <c r="S606" s="2"/>
    </row>
    <row r="607" spans="1:19" x14ac:dyDescent="0.3">
      <c r="A607" s="4">
        <v>44961944</v>
      </c>
      <c r="M607" s="2">
        <f>SUMIFS(Faktúry!$G:$G,Faktúry!$F:$F,TržbyVýnosyFiriem!$A607,Faktúry!$B:$B,TržbyVýnosyFiriem!$M$2)</f>
        <v>0</v>
      </c>
      <c r="N607" s="2">
        <f>SUMIFS(Faktúry!$G:$G,Faktúry!$F:$F,TržbyVýnosyFiriem!$A607,Faktúry!$B:$B,TržbyVýnosyFiriem!$N$2)</f>
        <v>0</v>
      </c>
      <c r="O607" s="2">
        <f>SUMIFS(Faktúry!$G:$G,Faktúry!$F:$F,TržbyVýnosyFiriem!$A607,Faktúry!$B:$B,TržbyVýnosyFiriem!$O$2)</f>
        <v>0</v>
      </c>
      <c r="P607" s="2">
        <f>SUMIFS(Faktúry!$G:$G,Faktúry!$F:$F,TržbyVýnosyFiriem!$A607,Faktúry!$B:$B,TržbyVýnosyFiriem!$P$2)</f>
        <v>0</v>
      </c>
      <c r="Q607" s="2">
        <f t="shared" si="68"/>
        <v>0</v>
      </c>
      <c r="R607" s="2"/>
      <c r="S607" s="2"/>
    </row>
    <row r="608" spans="1:19" x14ac:dyDescent="0.3">
      <c r="A608" s="4">
        <v>45418713</v>
      </c>
      <c r="M608" s="2">
        <f>SUMIFS(Faktúry!$G:$G,Faktúry!$F:$F,TržbyVýnosyFiriem!$A608,Faktúry!$B:$B,TržbyVýnosyFiriem!$M$2)</f>
        <v>0</v>
      </c>
      <c r="N608" s="2">
        <f>SUMIFS(Faktúry!$G:$G,Faktúry!$F:$F,TržbyVýnosyFiriem!$A608,Faktúry!$B:$B,TržbyVýnosyFiriem!$N$2)</f>
        <v>0</v>
      </c>
      <c r="O608" s="2">
        <f>SUMIFS(Faktúry!$G:$G,Faktúry!$F:$F,TržbyVýnosyFiriem!$A608,Faktúry!$B:$B,TržbyVýnosyFiriem!$O$2)</f>
        <v>336</v>
      </c>
      <c r="P608" s="2">
        <f>SUMIFS(Faktúry!$G:$G,Faktúry!$F:$F,TržbyVýnosyFiriem!$A608,Faktúry!$B:$B,TržbyVýnosyFiriem!$P$2)</f>
        <v>0</v>
      </c>
      <c r="Q608" s="2">
        <f t="shared" si="68"/>
        <v>336</v>
      </c>
      <c r="R608" s="2"/>
      <c r="S608" s="2"/>
    </row>
    <row r="609" spans="1:19" x14ac:dyDescent="0.3">
      <c r="A609" s="4">
        <v>45661405</v>
      </c>
      <c r="M609" s="2">
        <f>SUMIFS(Faktúry!$G:$G,Faktúry!$F:$F,TržbyVýnosyFiriem!$A609,Faktúry!$B:$B,TržbyVýnosyFiriem!$M$2)</f>
        <v>0</v>
      </c>
      <c r="N609" s="2">
        <f>SUMIFS(Faktúry!$G:$G,Faktúry!$F:$F,TržbyVýnosyFiriem!$A609,Faktúry!$B:$B,TržbyVýnosyFiriem!$N$2)</f>
        <v>0</v>
      </c>
      <c r="O609" s="2">
        <f>SUMIFS(Faktúry!$G:$G,Faktúry!$F:$F,TržbyVýnosyFiriem!$A609,Faktúry!$B:$B,TržbyVýnosyFiriem!$O$2)</f>
        <v>600</v>
      </c>
      <c r="P609" s="2">
        <f>SUMIFS(Faktúry!$G:$G,Faktúry!$F:$F,TržbyVýnosyFiriem!$A609,Faktúry!$B:$B,TržbyVýnosyFiriem!$P$2)</f>
        <v>0</v>
      </c>
      <c r="Q609" s="2">
        <f t="shared" si="68"/>
        <v>600</v>
      </c>
      <c r="R609" s="2"/>
      <c r="S609" s="2"/>
    </row>
    <row r="610" spans="1:19" x14ac:dyDescent="0.3">
      <c r="A610" s="4">
        <v>45739153</v>
      </c>
      <c r="M610" s="2">
        <f>SUMIFS(Faktúry!$G:$G,Faktúry!$F:$F,TržbyVýnosyFiriem!$A610,Faktúry!$B:$B,TržbyVýnosyFiriem!$M$2)</f>
        <v>0</v>
      </c>
      <c r="N610" s="2">
        <f>SUMIFS(Faktúry!$G:$G,Faktúry!$F:$F,TržbyVýnosyFiriem!$A610,Faktúry!$B:$B,TržbyVýnosyFiriem!$N$2)</f>
        <v>0</v>
      </c>
      <c r="O610" s="2">
        <f>SUMIFS(Faktúry!$G:$G,Faktúry!$F:$F,TržbyVýnosyFiriem!$A610,Faktúry!$B:$B,TržbyVýnosyFiriem!$O$2)</f>
        <v>39.94</v>
      </c>
      <c r="P610" s="2">
        <f>SUMIFS(Faktúry!$G:$G,Faktúry!$F:$F,TržbyVýnosyFiriem!$A610,Faktúry!$B:$B,TržbyVýnosyFiriem!$P$2)</f>
        <v>39.96</v>
      </c>
      <c r="Q610" s="2">
        <f t="shared" si="68"/>
        <v>79.900000000000006</v>
      </c>
      <c r="R610" s="2"/>
      <c r="S610" s="2"/>
    </row>
    <row r="611" spans="1:19" x14ac:dyDescent="0.3">
      <c r="A611" s="4">
        <v>46249567</v>
      </c>
      <c r="M611" s="2">
        <f>SUMIFS(Faktúry!$G:$G,Faktúry!$F:$F,TržbyVýnosyFiriem!$A611,Faktúry!$B:$B,TržbyVýnosyFiriem!$M$2)</f>
        <v>0</v>
      </c>
      <c r="N611" s="2">
        <f>SUMIFS(Faktúry!$G:$G,Faktúry!$F:$F,TržbyVýnosyFiriem!$A611,Faktúry!$B:$B,TržbyVýnosyFiriem!$N$2)</f>
        <v>1350</v>
      </c>
      <c r="O611" s="2">
        <f>SUMIFS(Faktúry!$G:$G,Faktúry!$F:$F,TržbyVýnosyFiriem!$A611,Faktúry!$B:$B,TržbyVýnosyFiriem!$O$2)</f>
        <v>0</v>
      </c>
      <c r="P611" s="2">
        <f>SUMIFS(Faktúry!$G:$G,Faktúry!$F:$F,TržbyVýnosyFiriem!$A611,Faktúry!$B:$B,TržbyVýnosyFiriem!$P$2)</f>
        <v>0</v>
      </c>
      <c r="Q611" s="2">
        <f t="shared" si="68"/>
        <v>1350</v>
      </c>
      <c r="R611" s="2"/>
      <c r="S611" s="2"/>
    </row>
    <row r="612" spans="1:19" x14ac:dyDescent="0.3">
      <c r="A612" s="4">
        <v>46353682</v>
      </c>
      <c r="M612" s="2">
        <f>SUMIFS(Faktúry!$G:$G,Faktúry!$F:$F,TržbyVýnosyFiriem!$A612,Faktúry!$B:$B,TržbyVýnosyFiriem!$M$2)</f>
        <v>1980.75</v>
      </c>
      <c r="N612" s="2">
        <f>SUMIFS(Faktúry!$G:$G,Faktúry!$F:$F,TržbyVýnosyFiriem!$A612,Faktúry!$B:$B,TržbyVýnosyFiriem!$N$2)</f>
        <v>1360.5</v>
      </c>
      <c r="O612" s="2">
        <f>SUMIFS(Faktúry!$G:$G,Faktúry!$F:$F,TržbyVýnosyFiriem!$A612,Faktúry!$B:$B,TržbyVýnosyFiriem!$O$2)</f>
        <v>786.75</v>
      </c>
      <c r="P612" s="2">
        <f>SUMIFS(Faktúry!$G:$G,Faktúry!$F:$F,TržbyVýnosyFiriem!$A612,Faktúry!$B:$B,TržbyVýnosyFiriem!$P$2)</f>
        <v>0</v>
      </c>
      <c r="Q612" s="2">
        <f t="shared" si="68"/>
        <v>4128</v>
      </c>
      <c r="R612" s="2"/>
      <c r="S612" s="2"/>
    </row>
    <row r="613" spans="1:19" x14ac:dyDescent="0.3">
      <c r="A613" s="4">
        <v>46380434</v>
      </c>
      <c r="M613" s="2">
        <f>SUMIFS(Faktúry!$G:$G,Faktúry!$F:$F,TržbyVýnosyFiriem!$A613,Faktúry!$B:$B,TržbyVýnosyFiriem!$M$2)</f>
        <v>0</v>
      </c>
      <c r="N613" s="2">
        <f>SUMIFS(Faktúry!$G:$G,Faktúry!$F:$F,TržbyVýnosyFiriem!$A613,Faktúry!$B:$B,TržbyVýnosyFiriem!$N$2)</f>
        <v>393</v>
      </c>
      <c r="O613" s="2">
        <f>SUMIFS(Faktúry!$G:$G,Faktúry!$F:$F,TržbyVýnosyFiriem!$A613,Faktúry!$B:$B,TržbyVýnosyFiriem!$O$2)</f>
        <v>0</v>
      </c>
      <c r="P613" s="2">
        <f>SUMIFS(Faktúry!$G:$G,Faktúry!$F:$F,TržbyVýnosyFiriem!$A613,Faktúry!$B:$B,TržbyVýnosyFiriem!$P$2)</f>
        <v>0</v>
      </c>
      <c r="Q613" s="2">
        <f t="shared" si="68"/>
        <v>393</v>
      </c>
      <c r="R613" s="2"/>
      <c r="S613" s="2"/>
    </row>
    <row r="614" spans="1:19" x14ac:dyDescent="0.3">
      <c r="A614" s="4">
        <v>46698159</v>
      </c>
      <c r="M614" s="2">
        <f>SUMIFS(Faktúry!$G:$G,Faktúry!$F:$F,TržbyVýnosyFiriem!$A614,Faktúry!$B:$B,TržbyVýnosyFiriem!$M$2)</f>
        <v>210</v>
      </c>
      <c r="N614" s="2">
        <f>SUMIFS(Faktúry!$G:$G,Faktúry!$F:$F,TržbyVýnosyFiriem!$A614,Faktúry!$B:$B,TržbyVýnosyFiriem!$N$2)</f>
        <v>0</v>
      </c>
      <c r="O614" s="2">
        <f>SUMIFS(Faktúry!$G:$G,Faktúry!$F:$F,TržbyVýnosyFiriem!$A614,Faktúry!$B:$B,TržbyVýnosyFiriem!$O$2)</f>
        <v>0</v>
      </c>
      <c r="P614" s="2">
        <f>SUMIFS(Faktúry!$G:$G,Faktúry!$F:$F,TržbyVýnosyFiriem!$A614,Faktúry!$B:$B,TržbyVýnosyFiriem!$P$2)</f>
        <v>0</v>
      </c>
      <c r="Q614" s="2">
        <f t="shared" si="68"/>
        <v>210</v>
      </c>
      <c r="R614" s="2"/>
      <c r="S614" s="2"/>
    </row>
    <row r="615" spans="1:19" x14ac:dyDescent="0.3">
      <c r="A615" s="4">
        <v>47160233</v>
      </c>
      <c r="M615" s="2">
        <f>SUMIFS(Faktúry!$G:$G,Faktúry!$F:$F,TržbyVýnosyFiriem!$A615,Faktúry!$B:$B,TržbyVýnosyFiriem!$M$2)</f>
        <v>0</v>
      </c>
      <c r="N615" s="2">
        <f>SUMIFS(Faktúry!$G:$G,Faktúry!$F:$F,TržbyVýnosyFiriem!$A615,Faktúry!$B:$B,TržbyVýnosyFiriem!$N$2)</f>
        <v>0</v>
      </c>
      <c r="O615" s="2">
        <f>SUMIFS(Faktúry!$G:$G,Faktúry!$F:$F,TržbyVýnosyFiriem!$A615,Faktúry!$B:$B,TržbyVýnosyFiriem!$O$2)</f>
        <v>3240</v>
      </c>
      <c r="P615" s="2">
        <f>SUMIFS(Faktúry!$G:$G,Faktúry!$F:$F,TržbyVýnosyFiriem!$A615,Faktúry!$B:$B,TržbyVýnosyFiriem!$P$2)</f>
        <v>0</v>
      </c>
      <c r="Q615" s="2">
        <f t="shared" si="68"/>
        <v>3240</v>
      </c>
      <c r="R615" s="2"/>
      <c r="S615" s="2"/>
    </row>
    <row r="616" spans="1:19" x14ac:dyDescent="0.3">
      <c r="A616" s="4">
        <v>47842504</v>
      </c>
      <c r="M616" s="2">
        <f>SUMIFS(Faktúry!$G:$G,Faktúry!$F:$F,TržbyVýnosyFiriem!$A616,Faktúry!$B:$B,TržbyVýnosyFiriem!$M$2)</f>
        <v>0</v>
      </c>
      <c r="N616" s="2">
        <f>SUMIFS(Faktúry!$G:$G,Faktúry!$F:$F,TržbyVýnosyFiriem!$A616,Faktúry!$B:$B,TržbyVýnosyFiriem!$N$2)</f>
        <v>0</v>
      </c>
      <c r="O616" s="2">
        <f>SUMIFS(Faktúry!$G:$G,Faktúry!$F:$F,TržbyVýnosyFiriem!$A616,Faktúry!$B:$B,TržbyVýnosyFiriem!$O$2)</f>
        <v>29</v>
      </c>
      <c r="P616" s="2">
        <f>SUMIFS(Faktúry!$G:$G,Faktúry!$F:$F,TržbyVýnosyFiriem!$A616,Faktúry!$B:$B,TržbyVýnosyFiriem!$P$2)</f>
        <v>0</v>
      </c>
      <c r="Q616" s="2">
        <f t="shared" si="68"/>
        <v>29</v>
      </c>
      <c r="R616" s="2"/>
      <c r="S616" s="2"/>
    </row>
    <row r="617" spans="1:19" x14ac:dyDescent="0.3">
      <c r="A617" s="4">
        <v>47978708</v>
      </c>
      <c r="M617" s="2">
        <f>SUMIFS(Faktúry!$G:$G,Faktúry!$F:$F,TržbyVýnosyFiriem!$A617,Faktúry!$B:$B,TržbyVýnosyFiriem!$M$2)</f>
        <v>20177.399999999998</v>
      </c>
      <c r="N617" s="2">
        <f>SUMIFS(Faktúry!$G:$G,Faktúry!$F:$F,TržbyVýnosyFiriem!$A617,Faktúry!$B:$B,TržbyVýnosyFiriem!$N$2)</f>
        <v>29350.309999999998</v>
      </c>
      <c r="O617" s="2">
        <f>SUMIFS(Faktúry!$G:$G,Faktúry!$F:$F,TržbyVýnosyFiriem!$A617,Faktúry!$B:$B,TržbyVýnosyFiriem!$O$2)</f>
        <v>340</v>
      </c>
      <c r="P617" s="2">
        <f>SUMIFS(Faktúry!$G:$G,Faktúry!$F:$F,TržbyVýnosyFiriem!$A617,Faktúry!$B:$B,TržbyVýnosyFiriem!$P$2)</f>
        <v>0</v>
      </c>
      <c r="Q617" s="2">
        <f t="shared" si="68"/>
        <v>49867.709999999992</v>
      </c>
      <c r="R617" s="2"/>
      <c r="S617" s="2"/>
    </row>
    <row r="618" spans="1:19" x14ac:dyDescent="0.3">
      <c r="A618" s="4">
        <v>48002216</v>
      </c>
      <c r="M618" s="2">
        <f>SUMIFS(Faktúry!$G:$G,Faktúry!$F:$F,TržbyVýnosyFiriem!$A618,Faktúry!$B:$B,TržbyVýnosyFiriem!$M$2)</f>
        <v>0</v>
      </c>
      <c r="N618" s="2">
        <f>SUMIFS(Faktúry!$G:$G,Faktúry!$F:$F,TržbyVýnosyFiriem!$A618,Faktúry!$B:$B,TržbyVýnosyFiriem!$N$2)</f>
        <v>500</v>
      </c>
      <c r="O618" s="2">
        <f>SUMIFS(Faktúry!$G:$G,Faktúry!$F:$F,TržbyVýnosyFiriem!$A618,Faktúry!$B:$B,TržbyVýnosyFiriem!$O$2)</f>
        <v>0</v>
      </c>
      <c r="P618" s="2">
        <f>SUMIFS(Faktúry!$G:$G,Faktúry!$F:$F,TržbyVýnosyFiriem!$A618,Faktúry!$B:$B,TržbyVýnosyFiriem!$P$2)</f>
        <v>0</v>
      </c>
      <c r="Q618" s="2">
        <f t="shared" si="68"/>
        <v>500</v>
      </c>
      <c r="R618" s="2"/>
      <c r="S618" s="2"/>
    </row>
    <row r="619" spans="1:19" x14ac:dyDescent="0.3">
      <c r="A619" s="4">
        <v>50041452</v>
      </c>
      <c r="M619" s="2">
        <f>SUMIFS(Faktúry!$G:$G,Faktúry!$F:$F,TržbyVýnosyFiriem!$A619,Faktúry!$B:$B,TržbyVýnosyFiriem!$M$2)</f>
        <v>0</v>
      </c>
      <c r="N619" s="2">
        <f>SUMIFS(Faktúry!$G:$G,Faktúry!$F:$F,TržbyVýnosyFiriem!$A619,Faktúry!$B:$B,TržbyVýnosyFiriem!$N$2)</f>
        <v>384</v>
      </c>
      <c r="O619" s="2">
        <f>SUMIFS(Faktúry!$G:$G,Faktúry!$F:$F,TržbyVýnosyFiriem!$A619,Faktúry!$B:$B,TržbyVýnosyFiriem!$O$2)</f>
        <v>0</v>
      </c>
      <c r="P619" s="2">
        <f>SUMIFS(Faktúry!$G:$G,Faktúry!$F:$F,TržbyVýnosyFiriem!$A619,Faktúry!$B:$B,TržbyVýnosyFiriem!$P$2)</f>
        <v>0</v>
      </c>
      <c r="Q619" s="2">
        <f t="shared" si="68"/>
        <v>384</v>
      </c>
      <c r="R619" s="2"/>
      <c r="S619" s="2"/>
    </row>
    <row r="620" spans="1:19" x14ac:dyDescent="0.3">
      <c r="A620" s="4">
        <v>50110047</v>
      </c>
      <c r="M620" s="2">
        <f>SUMIFS(Faktúry!$G:$G,Faktúry!$F:$F,TržbyVýnosyFiriem!$A620,Faktúry!$B:$B,TržbyVýnosyFiriem!$M$2)</f>
        <v>0</v>
      </c>
      <c r="N620" s="2">
        <f>SUMIFS(Faktúry!$G:$G,Faktúry!$F:$F,TržbyVýnosyFiriem!$A620,Faktúry!$B:$B,TržbyVýnosyFiriem!$N$2)</f>
        <v>600</v>
      </c>
      <c r="O620" s="2">
        <f>SUMIFS(Faktúry!$G:$G,Faktúry!$F:$F,TržbyVýnosyFiriem!$A620,Faktúry!$B:$B,TržbyVýnosyFiriem!$O$2)</f>
        <v>870</v>
      </c>
      <c r="P620" s="2">
        <f>SUMIFS(Faktúry!$G:$G,Faktúry!$F:$F,TržbyVýnosyFiriem!$A620,Faktúry!$B:$B,TržbyVýnosyFiriem!$P$2)</f>
        <v>0</v>
      </c>
      <c r="Q620" s="2">
        <f t="shared" si="68"/>
        <v>1470</v>
      </c>
      <c r="R620" s="2"/>
      <c r="S620" s="2"/>
    </row>
    <row r="621" spans="1:19" x14ac:dyDescent="0.3">
      <c r="A621" s="4">
        <v>50343084</v>
      </c>
      <c r="M621" s="2">
        <f>SUMIFS(Faktúry!$G:$G,Faktúry!$F:$F,TržbyVýnosyFiriem!$A621,Faktúry!$B:$B,TržbyVýnosyFiriem!$M$2)</f>
        <v>457</v>
      </c>
      <c r="N621" s="2">
        <f>SUMIFS(Faktúry!$G:$G,Faktúry!$F:$F,TržbyVýnosyFiriem!$A621,Faktúry!$B:$B,TržbyVýnosyFiriem!$N$2)</f>
        <v>159</v>
      </c>
      <c r="O621" s="2">
        <f>SUMIFS(Faktúry!$G:$G,Faktúry!$F:$F,TržbyVýnosyFiriem!$A621,Faktúry!$B:$B,TržbyVýnosyFiriem!$O$2)</f>
        <v>418</v>
      </c>
      <c r="P621" s="2">
        <f>SUMIFS(Faktúry!$G:$G,Faktúry!$F:$F,TržbyVýnosyFiriem!$A621,Faktúry!$B:$B,TržbyVýnosyFiriem!$P$2)</f>
        <v>0</v>
      </c>
      <c r="Q621" s="2">
        <f t="shared" si="68"/>
        <v>1034</v>
      </c>
      <c r="R621" s="2"/>
      <c r="S621" s="2"/>
    </row>
    <row r="622" spans="1:19" x14ac:dyDescent="0.3">
      <c r="A622" s="4">
        <v>50560671</v>
      </c>
      <c r="M622" s="2">
        <f>SUMIFS(Faktúry!$G:$G,Faktúry!$F:$F,TržbyVýnosyFiriem!$A622,Faktúry!$B:$B,TržbyVýnosyFiriem!$M$2)</f>
        <v>0</v>
      </c>
      <c r="N622" s="2">
        <f>SUMIFS(Faktúry!$G:$G,Faktúry!$F:$F,TržbyVýnosyFiriem!$A622,Faktúry!$B:$B,TržbyVýnosyFiriem!$N$2)</f>
        <v>0</v>
      </c>
      <c r="O622" s="2">
        <f>SUMIFS(Faktúry!$G:$G,Faktúry!$F:$F,TržbyVýnosyFiriem!$A622,Faktúry!$B:$B,TržbyVýnosyFiriem!$O$2)</f>
        <v>0</v>
      </c>
      <c r="P622" s="2">
        <f>SUMIFS(Faktúry!$G:$G,Faktúry!$F:$F,TržbyVýnosyFiriem!$A622,Faktúry!$B:$B,TržbyVýnosyFiriem!$P$2)</f>
        <v>5000</v>
      </c>
      <c r="Q622" s="2">
        <f t="shared" si="68"/>
        <v>5000</v>
      </c>
      <c r="R622" s="2"/>
      <c r="S622" s="2"/>
    </row>
    <row r="623" spans="1:19" x14ac:dyDescent="0.3">
      <c r="A623" s="4">
        <v>50579657</v>
      </c>
      <c r="M623" s="2">
        <f>SUMIFS(Faktúry!$G:$G,Faktúry!$F:$F,TržbyVýnosyFiriem!$A623,Faktúry!$B:$B,TržbyVýnosyFiriem!$M$2)</f>
        <v>3240</v>
      </c>
      <c r="N623" s="2">
        <f>SUMIFS(Faktúry!$G:$G,Faktúry!$F:$F,TržbyVýnosyFiriem!$A623,Faktúry!$B:$B,TržbyVýnosyFiriem!$N$2)</f>
        <v>0</v>
      </c>
      <c r="O623" s="2">
        <f>SUMIFS(Faktúry!$G:$G,Faktúry!$F:$F,TržbyVýnosyFiriem!$A623,Faktúry!$B:$B,TržbyVýnosyFiriem!$O$2)</f>
        <v>0</v>
      </c>
      <c r="P623" s="2">
        <f>SUMIFS(Faktúry!$G:$G,Faktúry!$F:$F,TržbyVýnosyFiriem!$A623,Faktúry!$B:$B,TržbyVýnosyFiriem!$P$2)</f>
        <v>0</v>
      </c>
      <c r="Q623" s="2">
        <f t="shared" si="68"/>
        <v>3240</v>
      </c>
      <c r="R623" s="2"/>
      <c r="S623" s="2"/>
    </row>
    <row r="624" spans="1:19" x14ac:dyDescent="0.3">
      <c r="A624" s="4">
        <v>50592530</v>
      </c>
      <c r="M624" s="2">
        <f>SUMIFS(Faktúry!$G:$G,Faktúry!$F:$F,TržbyVýnosyFiriem!$A624,Faktúry!$B:$B,TržbyVýnosyFiriem!$M$2)</f>
        <v>0</v>
      </c>
      <c r="N624" s="2">
        <f>SUMIFS(Faktúry!$G:$G,Faktúry!$F:$F,TržbyVýnosyFiriem!$A624,Faktúry!$B:$B,TržbyVýnosyFiriem!$N$2)</f>
        <v>90</v>
      </c>
      <c r="O624" s="2">
        <f>SUMIFS(Faktúry!$G:$G,Faktúry!$F:$F,TržbyVýnosyFiriem!$A624,Faktúry!$B:$B,TržbyVýnosyFiriem!$O$2)</f>
        <v>0</v>
      </c>
      <c r="P624" s="2">
        <f>SUMIFS(Faktúry!$G:$G,Faktúry!$F:$F,TržbyVýnosyFiriem!$A624,Faktúry!$B:$B,TržbyVýnosyFiriem!$P$2)</f>
        <v>0</v>
      </c>
      <c r="Q624" s="2">
        <f t="shared" si="68"/>
        <v>90</v>
      </c>
      <c r="R624" s="2"/>
      <c r="S624" s="2"/>
    </row>
    <row r="625" spans="1:19" x14ac:dyDescent="0.3">
      <c r="A625" s="4">
        <v>50671171</v>
      </c>
      <c r="M625" s="2">
        <f>SUMIFS(Faktúry!$G:$G,Faktúry!$F:$F,TržbyVýnosyFiriem!$A625,Faktúry!$B:$B,TržbyVýnosyFiriem!$M$2)</f>
        <v>0</v>
      </c>
      <c r="N625" s="2">
        <f>SUMIFS(Faktúry!$G:$G,Faktúry!$F:$F,TržbyVýnosyFiriem!$A625,Faktúry!$B:$B,TržbyVýnosyFiriem!$N$2)</f>
        <v>0</v>
      </c>
      <c r="O625" s="2">
        <f>SUMIFS(Faktúry!$G:$G,Faktúry!$F:$F,TržbyVýnosyFiriem!$A625,Faktúry!$B:$B,TržbyVýnosyFiriem!$O$2)</f>
        <v>1560</v>
      </c>
      <c r="P625" s="2">
        <f>SUMIFS(Faktúry!$G:$G,Faktúry!$F:$F,TržbyVýnosyFiriem!$A625,Faktúry!$B:$B,TržbyVýnosyFiriem!$P$2)</f>
        <v>0</v>
      </c>
      <c r="Q625" s="2">
        <f t="shared" si="68"/>
        <v>1560</v>
      </c>
      <c r="R625" s="2"/>
      <c r="S625" s="2"/>
    </row>
    <row r="626" spans="1:19" x14ac:dyDescent="0.3">
      <c r="A626" s="4">
        <v>50813331</v>
      </c>
      <c r="M626" s="2">
        <f>SUMIFS(Faktúry!$G:$G,Faktúry!$F:$F,TržbyVýnosyFiriem!$A626,Faktúry!$B:$B,TržbyVýnosyFiriem!$M$2)</f>
        <v>0</v>
      </c>
      <c r="N626" s="2">
        <f>SUMIFS(Faktúry!$G:$G,Faktúry!$F:$F,TržbyVýnosyFiriem!$A626,Faktúry!$B:$B,TržbyVýnosyFiriem!$N$2)</f>
        <v>0</v>
      </c>
      <c r="O626" s="2">
        <f>SUMIFS(Faktúry!$G:$G,Faktúry!$F:$F,TržbyVýnosyFiriem!$A626,Faktúry!$B:$B,TržbyVýnosyFiriem!$O$2)</f>
        <v>370</v>
      </c>
      <c r="P626" s="2">
        <f>SUMIFS(Faktúry!$G:$G,Faktúry!$F:$F,TržbyVýnosyFiriem!$A626,Faktúry!$B:$B,TržbyVýnosyFiriem!$P$2)</f>
        <v>0</v>
      </c>
      <c r="Q626" s="2">
        <f t="shared" si="68"/>
        <v>370</v>
      </c>
      <c r="R626" s="2"/>
      <c r="S626" s="2"/>
    </row>
    <row r="627" spans="1:19" x14ac:dyDescent="0.3">
      <c r="A627" s="4">
        <v>51143747</v>
      </c>
      <c r="M627" s="2">
        <f>SUMIFS(Faktúry!$G:$G,Faktúry!$F:$F,TržbyVýnosyFiriem!$A627,Faktúry!$B:$B,TržbyVýnosyFiriem!$M$2)</f>
        <v>720</v>
      </c>
      <c r="N627" s="2">
        <f>SUMIFS(Faktúry!$G:$G,Faktúry!$F:$F,TržbyVýnosyFiriem!$A627,Faktúry!$B:$B,TržbyVýnosyFiriem!$N$2)</f>
        <v>0</v>
      </c>
      <c r="O627" s="2">
        <f>SUMIFS(Faktúry!$G:$G,Faktúry!$F:$F,TržbyVýnosyFiriem!$A627,Faktúry!$B:$B,TržbyVýnosyFiriem!$O$2)</f>
        <v>650</v>
      </c>
      <c r="P627" s="2">
        <f>SUMIFS(Faktúry!$G:$G,Faktúry!$F:$F,TržbyVýnosyFiriem!$A627,Faktúry!$B:$B,TržbyVýnosyFiriem!$P$2)</f>
        <v>0</v>
      </c>
      <c r="Q627" s="2">
        <f t="shared" si="68"/>
        <v>1370</v>
      </c>
      <c r="R627" s="2"/>
      <c r="S627" s="2"/>
    </row>
    <row r="628" spans="1:19" x14ac:dyDescent="0.3">
      <c r="A628" s="4">
        <v>51216477</v>
      </c>
      <c r="M628" s="2">
        <f>SUMIFS(Faktúry!$G:$G,Faktúry!$F:$F,TržbyVýnosyFiriem!$A628,Faktúry!$B:$B,TržbyVýnosyFiriem!$M$2)</f>
        <v>0</v>
      </c>
      <c r="N628" s="2">
        <f>SUMIFS(Faktúry!$G:$G,Faktúry!$F:$F,TržbyVýnosyFiriem!$A628,Faktúry!$B:$B,TržbyVýnosyFiriem!$N$2)</f>
        <v>720</v>
      </c>
      <c r="O628" s="2">
        <f>SUMIFS(Faktúry!$G:$G,Faktúry!$F:$F,TržbyVýnosyFiriem!$A628,Faktúry!$B:$B,TržbyVýnosyFiriem!$O$2)</f>
        <v>0</v>
      </c>
      <c r="P628" s="2">
        <f>SUMIFS(Faktúry!$G:$G,Faktúry!$F:$F,TržbyVýnosyFiriem!$A628,Faktúry!$B:$B,TržbyVýnosyFiriem!$P$2)</f>
        <v>0</v>
      </c>
      <c r="Q628" s="2">
        <f t="shared" si="68"/>
        <v>720</v>
      </c>
      <c r="R628" s="2"/>
      <c r="S628" s="2"/>
    </row>
    <row r="629" spans="1:19" x14ac:dyDescent="0.3">
      <c r="A629" s="4">
        <v>51272270</v>
      </c>
      <c r="M629" s="2">
        <f>SUMIFS(Faktúry!$G:$G,Faktúry!$F:$F,TržbyVýnosyFiriem!$A629,Faktúry!$B:$B,TržbyVýnosyFiriem!$M$2)</f>
        <v>1080</v>
      </c>
      <c r="N629" s="2">
        <f>SUMIFS(Faktúry!$G:$G,Faktúry!$F:$F,TržbyVýnosyFiriem!$A629,Faktúry!$B:$B,TržbyVýnosyFiriem!$N$2)</f>
        <v>870</v>
      </c>
      <c r="O629" s="2">
        <f>SUMIFS(Faktúry!$G:$G,Faktúry!$F:$F,TržbyVýnosyFiriem!$A629,Faktúry!$B:$B,TržbyVýnosyFiriem!$O$2)</f>
        <v>0</v>
      </c>
      <c r="P629" s="2">
        <f>SUMIFS(Faktúry!$G:$G,Faktúry!$F:$F,TržbyVýnosyFiriem!$A629,Faktúry!$B:$B,TržbyVýnosyFiriem!$P$2)</f>
        <v>0</v>
      </c>
      <c r="Q629" s="2">
        <f t="shared" si="68"/>
        <v>1950</v>
      </c>
      <c r="R629" s="2"/>
      <c r="S629" s="2"/>
    </row>
    <row r="630" spans="1:19" x14ac:dyDescent="0.3">
      <c r="A630" s="4">
        <v>51285592</v>
      </c>
      <c r="M630" s="2">
        <f>SUMIFS(Faktúry!$G:$G,Faktúry!$F:$F,TržbyVýnosyFiriem!$A630,Faktúry!$B:$B,TržbyVýnosyFiriem!$M$2)</f>
        <v>5500</v>
      </c>
      <c r="N630" s="2">
        <f>SUMIFS(Faktúry!$G:$G,Faktúry!$F:$F,TržbyVýnosyFiriem!$A630,Faktúry!$B:$B,TržbyVýnosyFiriem!$N$2)</f>
        <v>1350</v>
      </c>
      <c r="O630" s="2">
        <f>SUMIFS(Faktúry!$G:$G,Faktúry!$F:$F,TržbyVýnosyFiriem!$A630,Faktúry!$B:$B,TržbyVýnosyFiriem!$O$2)</f>
        <v>0</v>
      </c>
      <c r="P630" s="2">
        <f>SUMIFS(Faktúry!$G:$G,Faktúry!$F:$F,TržbyVýnosyFiriem!$A630,Faktúry!$B:$B,TržbyVýnosyFiriem!$P$2)</f>
        <v>0</v>
      </c>
      <c r="Q630" s="2">
        <f t="shared" si="68"/>
        <v>6850</v>
      </c>
      <c r="R630" s="2"/>
      <c r="S630" s="2"/>
    </row>
    <row r="631" spans="1:19" x14ac:dyDescent="0.3">
      <c r="A631" s="4">
        <v>51317010</v>
      </c>
      <c r="M631" s="2">
        <f>SUMIFS(Faktúry!$G:$G,Faktúry!$F:$F,TržbyVýnosyFiriem!$A631,Faktúry!$B:$B,TržbyVýnosyFiriem!$M$2)</f>
        <v>5533.42</v>
      </c>
      <c r="N631" s="2">
        <f>SUMIFS(Faktúry!$G:$G,Faktúry!$F:$F,TržbyVýnosyFiriem!$A631,Faktúry!$B:$B,TržbyVýnosyFiriem!$N$2)</f>
        <v>0</v>
      </c>
      <c r="O631" s="2">
        <f>SUMIFS(Faktúry!$G:$G,Faktúry!$F:$F,TržbyVýnosyFiriem!$A631,Faktúry!$B:$B,TržbyVýnosyFiriem!$O$2)</f>
        <v>0</v>
      </c>
      <c r="P631" s="2">
        <f>SUMIFS(Faktúry!$G:$G,Faktúry!$F:$F,TržbyVýnosyFiriem!$A631,Faktúry!$B:$B,TržbyVýnosyFiriem!$P$2)</f>
        <v>0</v>
      </c>
      <c r="Q631" s="2">
        <f t="shared" si="68"/>
        <v>5533.42</v>
      </c>
      <c r="R631" s="2"/>
      <c r="S631" s="2"/>
    </row>
    <row r="632" spans="1:19" x14ac:dyDescent="0.3">
      <c r="A632" s="4">
        <v>51408881</v>
      </c>
      <c r="M632" s="2">
        <f>SUMIFS(Faktúry!$G:$G,Faktúry!$F:$F,TržbyVýnosyFiriem!$A632,Faktúry!$B:$B,TržbyVýnosyFiriem!$M$2)</f>
        <v>500</v>
      </c>
      <c r="N632" s="2">
        <f>SUMIFS(Faktúry!$G:$G,Faktúry!$F:$F,TržbyVýnosyFiriem!$A632,Faktúry!$B:$B,TržbyVýnosyFiriem!$N$2)</f>
        <v>400</v>
      </c>
      <c r="O632" s="2">
        <f>SUMIFS(Faktúry!$G:$G,Faktúry!$F:$F,TržbyVýnosyFiriem!$A632,Faktúry!$B:$B,TržbyVýnosyFiriem!$O$2)</f>
        <v>0</v>
      </c>
      <c r="P632" s="2">
        <f>SUMIFS(Faktúry!$G:$G,Faktúry!$F:$F,TržbyVýnosyFiriem!$A632,Faktúry!$B:$B,TržbyVýnosyFiriem!$P$2)</f>
        <v>0</v>
      </c>
      <c r="Q632" s="2">
        <f t="shared" si="68"/>
        <v>900</v>
      </c>
      <c r="R632" s="2"/>
      <c r="S632" s="2"/>
    </row>
    <row r="633" spans="1:19" x14ac:dyDescent="0.3">
      <c r="A633" s="4">
        <v>51633442</v>
      </c>
      <c r="M633" s="2">
        <f>SUMIFS(Faktúry!$G:$G,Faktúry!$F:$F,TržbyVýnosyFiriem!$A633,Faktúry!$B:$B,TržbyVýnosyFiriem!$M$2)</f>
        <v>30833.64</v>
      </c>
      <c r="N633" s="2">
        <f>SUMIFS(Faktúry!$G:$G,Faktúry!$F:$F,TržbyVýnosyFiriem!$A633,Faktúry!$B:$B,TržbyVýnosyFiriem!$N$2)</f>
        <v>0</v>
      </c>
      <c r="O633" s="2">
        <f>SUMIFS(Faktúry!$G:$G,Faktúry!$F:$F,TržbyVýnosyFiriem!$A633,Faktúry!$B:$B,TržbyVýnosyFiriem!$O$2)</f>
        <v>0</v>
      </c>
      <c r="P633" s="2">
        <f>SUMIFS(Faktúry!$G:$G,Faktúry!$F:$F,TržbyVýnosyFiriem!$A633,Faktúry!$B:$B,TržbyVýnosyFiriem!$P$2)</f>
        <v>0</v>
      </c>
      <c r="Q633" s="2">
        <f t="shared" si="68"/>
        <v>30833.64</v>
      </c>
      <c r="R633" s="2"/>
      <c r="S633" s="2"/>
    </row>
    <row r="634" spans="1:19" x14ac:dyDescent="0.3">
      <c r="A634" s="4">
        <v>51784092</v>
      </c>
      <c r="M634" s="2">
        <f>SUMIFS(Faktúry!$G:$G,Faktúry!$F:$F,TržbyVýnosyFiriem!$A634,Faktúry!$B:$B,TržbyVýnosyFiriem!$M$2)</f>
        <v>0</v>
      </c>
      <c r="N634" s="2">
        <f>SUMIFS(Faktúry!$G:$G,Faktúry!$F:$F,TržbyVýnosyFiriem!$A634,Faktúry!$B:$B,TržbyVýnosyFiriem!$N$2)</f>
        <v>2160</v>
      </c>
      <c r="O634" s="2">
        <f>SUMIFS(Faktúry!$G:$G,Faktúry!$F:$F,TržbyVýnosyFiriem!$A634,Faktúry!$B:$B,TržbyVýnosyFiriem!$O$2)</f>
        <v>0</v>
      </c>
      <c r="P634" s="2">
        <f>SUMIFS(Faktúry!$G:$G,Faktúry!$F:$F,TržbyVýnosyFiriem!$A634,Faktúry!$B:$B,TržbyVýnosyFiriem!$P$2)</f>
        <v>0</v>
      </c>
      <c r="Q634" s="2">
        <f t="shared" si="68"/>
        <v>2160</v>
      </c>
      <c r="R634" s="2"/>
      <c r="S634" s="2"/>
    </row>
    <row r="635" spans="1:19" x14ac:dyDescent="0.3">
      <c r="A635" s="4">
        <v>51859891</v>
      </c>
      <c r="M635" s="2">
        <f>SUMIFS(Faktúry!$G:$G,Faktúry!$F:$F,TržbyVýnosyFiriem!$A635,Faktúry!$B:$B,TržbyVýnosyFiriem!$M$2)</f>
        <v>0</v>
      </c>
      <c r="N635" s="2">
        <f>SUMIFS(Faktúry!$G:$G,Faktúry!$F:$F,TržbyVýnosyFiriem!$A635,Faktúry!$B:$B,TržbyVýnosyFiriem!$N$2)</f>
        <v>1500</v>
      </c>
      <c r="O635" s="2">
        <f>SUMIFS(Faktúry!$G:$G,Faktúry!$F:$F,TržbyVýnosyFiriem!$A635,Faktúry!$B:$B,TržbyVýnosyFiriem!$O$2)</f>
        <v>0</v>
      </c>
      <c r="P635" s="2">
        <f>SUMIFS(Faktúry!$G:$G,Faktúry!$F:$F,TržbyVýnosyFiriem!$A635,Faktúry!$B:$B,TržbyVýnosyFiriem!$P$2)</f>
        <v>0</v>
      </c>
      <c r="Q635" s="2">
        <f t="shared" si="68"/>
        <v>1500</v>
      </c>
      <c r="R635" s="2"/>
      <c r="S635" s="2"/>
    </row>
    <row r="636" spans="1:19" x14ac:dyDescent="0.3">
      <c r="A636" s="4">
        <v>51882272</v>
      </c>
      <c r="M636" s="2">
        <f>SUMIFS(Faktúry!$G:$G,Faktúry!$F:$F,TržbyVýnosyFiriem!$A636,Faktúry!$B:$B,TržbyVýnosyFiriem!$M$2)</f>
        <v>9827.2799999999988</v>
      </c>
      <c r="N636" s="2">
        <f>SUMIFS(Faktúry!$G:$G,Faktúry!$F:$F,TržbyVýnosyFiriem!$A636,Faktúry!$B:$B,TržbyVýnosyFiriem!$N$2)</f>
        <v>0</v>
      </c>
      <c r="O636" s="2">
        <f>SUMIFS(Faktúry!$G:$G,Faktúry!$F:$F,TržbyVýnosyFiriem!$A636,Faktúry!$B:$B,TržbyVýnosyFiriem!$O$2)</f>
        <v>0</v>
      </c>
      <c r="P636" s="2">
        <f>SUMIFS(Faktúry!$G:$G,Faktúry!$F:$F,TržbyVýnosyFiriem!$A636,Faktúry!$B:$B,TržbyVýnosyFiriem!$P$2)</f>
        <v>0</v>
      </c>
      <c r="Q636" s="2">
        <f t="shared" si="68"/>
        <v>9827.2799999999988</v>
      </c>
      <c r="R636" s="2"/>
      <c r="S636" s="2"/>
    </row>
    <row r="637" spans="1:19" x14ac:dyDescent="0.3">
      <c r="A637" s="4">
        <v>52207561</v>
      </c>
      <c r="M637" s="2">
        <f>SUMIFS(Faktúry!$G:$G,Faktúry!$F:$F,TržbyVýnosyFiriem!$A637,Faktúry!$B:$B,TržbyVýnosyFiriem!$M$2)</f>
        <v>0</v>
      </c>
      <c r="N637" s="2">
        <f>SUMIFS(Faktúry!$G:$G,Faktúry!$F:$F,TržbyVýnosyFiriem!$A637,Faktúry!$B:$B,TržbyVýnosyFiriem!$N$2)</f>
        <v>0</v>
      </c>
      <c r="O637" s="2">
        <f>SUMIFS(Faktúry!$G:$G,Faktúry!$F:$F,TržbyVýnosyFiriem!$A637,Faktúry!$B:$B,TržbyVýnosyFiriem!$O$2)</f>
        <v>260</v>
      </c>
      <c r="P637" s="2">
        <f>SUMIFS(Faktúry!$G:$G,Faktúry!$F:$F,TržbyVýnosyFiriem!$A637,Faktúry!$B:$B,TržbyVýnosyFiriem!$P$2)</f>
        <v>0</v>
      </c>
      <c r="Q637" s="2">
        <f t="shared" si="68"/>
        <v>260</v>
      </c>
      <c r="R637" s="2"/>
      <c r="S637" s="2"/>
    </row>
    <row r="638" spans="1:19" x14ac:dyDescent="0.3">
      <c r="A638" s="4">
        <v>52491285</v>
      </c>
      <c r="M638" s="2">
        <f>SUMIFS(Faktúry!$G:$G,Faktúry!$F:$F,TržbyVýnosyFiriem!$A638,Faktúry!$B:$B,TržbyVýnosyFiriem!$M$2)</f>
        <v>0</v>
      </c>
      <c r="N638" s="2">
        <f>SUMIFS(Faktúry!$G:$G,Faktúry!$F:$F,TržbyVýnosyFiriem!$A638,Faktúry!$B:$B,TržbyVýnosyFiriem!$N$2)</f>
        <v>0</v>
      </c>
      <c r="O638" s="2">
        <f>SUMIFS(Faktúry!$G:$G,Faktúry!$F:$F,TržbyVýnosyFiriem!$A638,Faktúry!$B:$B,TržbyVýnosyFiriem!$O$2)</f>
        <v>135</v>
      </c>
      <c r="P638" s="2">
        <f>SUMIFS(Faktúry!$G:$G,Faktúry!$F:$F,TržbyVýnosyFiriem!$A638,Faktúry!$B:$B,TržbyVýnosyFiriem!$P$2)</f>
        <v>0</v>
      </c>
      <c r="Q638" s="2">
        <f t="shared" si="68"/>
        <v>135</v>
      </c>
      <c r="R638" s="2"/>
      <c r="S638" s="2"/>
    </row>
    <row r="639" spans="1:19" x14ac:dyDescent="0.3">
      <c r="A639" s="4">
        <v>52678016</v>
      </c>
      <c r="M639" s="2">
        <f>SUMIFS(Faktúry!$G:$G,Faktúry!$F:$F,TržbyVýnosyFiriem!$A639,Faktúry!$B:$B,TržbyVýnosyFiriem!$M$2)</f>
        <v>5214</v>
      </c>
      <c r="N639" s="2">
        <f>SUMIFS(Faktúry!$G:$G,Faktúry!$F:$F,TržbyVýnosyFiriem!$A639,Faktúry!$B:$B,TržbyVýnosyFiriem!$N$2)</f>
        <v>0</v>
      </c>
      <c r="O639" s="2">
        <f>SUMIFS(Faktúry!$G:$G,Faktúry!$F:$F,TržbyVýnosyFiriem!$A639,Faktúry!$B:$B,TržbyVýnosyFiriem!$O$2)</f>
        <v>0</v>
      </c>
      <c r="P639" s="2">
        <f>SUMIFS(Faktúry!$G:$G,Faktúry!$F:$F,TržbyVýnosyFiriem!$A639,Faktúry!$B:$B,TržbyVýnosyFiriem!$P$2)</f>
        <v>0</v>
      </c>
      <c r="Q639" s="2">
        <f t="shared" si="68"/>
        <v>5214</v>
      </c>
      <c r="R639" s="2"/>
      <c r="S639" s="2"/>
    </row>
    <row r="640" spans="1:19" x14ac:dyDescent="0.3">
      <c r="A640" s="4">
        <v>53540972</v>
      </c>
      <c r="M640" s="2">
        <f>SUMIFS(Faktúry!$G:$G,Faktúry!$F:$F,TržbyVýnosyFiriem!$A640,Faktúry!$B:$B,TržbyVýnosyFiriem!$M$2)</f>
        <v>1570.5</v>
      </c>
      <c r="N640" s="2">
        <f>SUMIFS(Faktúry!$G:$G,Faktúry!$F:$F,TržbyVýnosyFiriem!$A640,Faktúry!$B:$B,TržbyVýnosyFiriem!$N$2)</f>
        <v>2693.7</v>
      </c>
      <c r="O640" s="2">
        <f>SUMIFS(Faktúry!$G:$G,Faktúry!$F:$F,TržbyVýnosyFiriem!$A640,Faktúry!$B:$B,TržbyVýnosyFiriem!$O$2)</f>
        <v>0</v>
      </c>
      <c r="P640" s="2">
        <f>SUMIFS(Faktúry!$G:$G,Faktúry!$F:$F,TržbyVýnosyFiriem!$A640,Faktúry!$B:$B,TržbyVýnosyFiriem!$P$2)</f>
        <v>0</v>
      </c>
      <c r="Q640" s="2">
        <f t="shared" si="68"/>
        <v>4264.2</v>
      </c>
      <c r="R640" s="2"/>
      <c r="S640" s="2"/>
    </row>
    <row r="641" spans="1:19" x14ac:dyDescent="0.3">
      <c r="A641" s="4">
        <v>53573170</v>
      </c>
      <c r="M641" s="2">
        <f>SUMIFS(Faktúry!$G:$G,Faktúry!$F:$F,TržbyVýnosyFiriem!$A641,Faktúry!$B:$B,TržbyVýnosyFiriem!$M$2)</f>
        <v>0</v>
      </c>
      <c r="N641" s="2">
        <f>SUMIFS(Faktúry!$G:$G,Faktúry!$F:$F,TržbyVýnosyFiriem!$A641,Faktúry!$B:$B,TržbyVýnosyFiriem!$N$2)</f>
        <v>0</v>
      </c>
      <c r="O641" s="2">
        <f>SUMIFS(Faktúry!$G:$G,Faktúry!$F:$F,TržbyVýnosyFiriem!$A641,Faktúry!$B:$B,TržbyVýnosyFiriem!$O$2)</f>
        <v>760</v>
      </c>
      <c r="P641" s="2">
        <f>SUMIFS(Faktúry!$G:$G,Faktúry!$F:$F,TržbyVýnosyFiriem!$A641,Faktúry!$B:$B,TržbyVýnosyFiriem!$P$2)</f>
        <v>0</v>
      </c>
      <c r="Q641" s="2">
        <f t="shared" si="68"/>
        <v>760</v>
      </c>
      <c r="R641" s="2"/>
      <c r="S641" s="2"/>
    </row>
    <row r="642" spans="1:19" x14ac:dyDescent="0.3">
      <c r="A642" s="4">
        <v>54966795</v>
      </c>
      <c r="M642" s="2">
        <f>SUMIFS(Faktúry!$G:$G,Faktúry!$F:$F,TržbyVýnosyFiriem!$A642,Faktúry!$B:$B,TržbyVýnosyFiriem!$M$2)</f>
        <v>0</v>
      </c>
      <c r="N642" s="2">
        <f>SUMIFS(Faktúry!$G:$G,Faktúry!$F:$F,TržbyVýnosyFiriem!$A642,Faktúry!$B:$B,TržbyVýnosyFiriem!$N$2)</f>
        <v>0</v>
      </c>
      <c r="O642" s="2">
        <f>SUMIFS(Faktúry!$G:$G,Faktúry!$F:$F,TržbyVýnosyFiriem!$A642,Faktúry!$B:$B,TržbyVýnosyFiriem!$O$2)</f>
        <v>0</v>
      </c>
      <c r="P642" s="2">
        <f>SUMIFS(Faktúry!$G:$G,Faktúry!$F:$F,TržbyVýnosyFiriem!$A642,Faktúry!$B:$B,TržbyVýnosyFiriem!$P$2)</f>
        <v>2079</v>
      </c>
      <c r="Q642" s="2">
        <f t="shared" si="68"/>
        <v>2079</v>
      </c>
      <c r="R642" s="2"/>
      <c r="S642" s="2"/>
    </row>
    <row r="643" spans="1:19" x14ac:dyDescent="0.3">
      <c r="A643" s="4">
        <v>55258689</v>
      </c>
      <c r="M643" s="2">
        <f>SUMIFS(Faktúry!$G:$G,Faktúry!$F:$F,TržbyVýnosyFiriem!$A643,Faktúry!$B:$B,TržbyVýnosyFiriem!$M$2)</f>
        <v>0</v>
      </c>
      <c r="N643" s="2">
        <f>SUMIFS(Faktúry!$G:$G,Faktúry!$F:$F,TržbyVýnosyFiriem!$A643,Faktúry!$B:$B,TržbyVýnosyFiriem!$N$2)</f>
        <v>0</v>
      </c>
      <c r="O643" s="2">
        <f>SUMIFS(Faktúry!$G:$G,Faktúry!$F:$F,TržbyVýnosyFiriem!$A643,Faktúry!$B:$B,TržbyVýnosyFiriem!$O$2)</f>
        <v>4228</v>
      </c>
      <c r="P643" s="2">
        <f>SUMIFS(Faktúry!$G:$G,Faktúry!$F:$F,TržbyVýnosyFiriem!$A643,Faktúry!$B:$B,TržbyVýnosyFiriem!$P$2)</f>
        <v>0</v>
      </c>
      <c r="Q643" s="2">
        <f t="shared" si="68"/>
        <v>4228</v>
      </c>
      <c r="R643" s="2"/>
      <c r="S643" s="2"/>
    </row>
    <row r="644" spans="1:19" x14ac:dyDescent="0.3">
      <c r="A644" s="4">
        <v>55601278</v>
      </c>
      <c r="M644" s="2">
        <f>SUMIFS(Faktúry!$G:$G,Faktúry!$F:$F,TržbyVýnosyFiriem!$A644,Faktúry!$B:$B,TržbyVýnosyFiriem!$M$2)</f>
        <v>0</v>
      </c>
      <c r="N644" s="2">
        <f>SUMIFS(Faktúry!$G:$G,Faktúry!$F:$F,TržbyVýnosyFiriem!$A644,Faktúry!$B:$B,TržbyVýnosyFiriem!$N$2)</f>
        <v>0</v>
      </c>
      <c r="O644" s="2">
        <f>SUMIFS(Faktúry!$G:$G,Faktúry!$F:$F,TržbyVýnosyFiriem!$A644,Faktúry!$B:$B,TržbyVýnosyFiriem!$O$2)</f>
        <v>120</v>
      </c>
      <c r="P644" s="2">
        <f>SUMIFS(Faktúry!$G:$G,Faktúry!$F:$F,TržbyVýnosyFiriem!$A644,Faktúry!$B:$B,TržbyVýnosyFiriem!$P$2)</f>
        <v>0</v>
      </c>
      <c r="Q644" s="2">
        <f t="shared" ref="Q644:Q646" si="69">SUM(M644:P644)</f>
        <v>120</v>
      </c>
      <c r="R644" s="2"/>
      <c r="S644" s="2"/>
    </row>
    <row r="645" spans="1:19" x14ac:dyDescent="0.3">
      <c r="A645" s="4">
        <v>55729576</v>
      </c>
      <c r="M645" s="2">
        <f>SUMIFS(Faktúry!$G:$G,Faktúry!$F:$F,TržbyVýnosyFiriem!$A645,Faktúry!$B:$B,TržbyVýnosyFiriem!$M$2)</f>
        <v>0</v>
      </c>
      <c r="N645" s="2">
        <f>SUMIFS(Faktúry!$G:$G,Faktúry!$F:$F,TržbyVýnosyFiriem!$A645,Faktúry!$B:$B,TržbyVýnosyFiriem!$N$2)</f>
        <v>0</v>
      </c>
      <c r="O645" s="2">
        <f>SUMIFS(Faktúry!$G:$G,Faktúry!$F:$F,TržbyVýnosyFiriem!$A645,Faktúry!$B:$B,TržbyVýnosyFiriem!$O$2)</f>
        <v>330</v>
      </c>
      <c r="P645" s="2">
        <f>SUMIFS(Faktúry!$G:$G,Faktúry!$F:$F,TržbyVýnosyFiriem!$A645,Faktúry!$B:$B,TržbyVýnosyFiriem!$P$2)</f>
        <v>0</v>
      </c>
      <c r="Q645" s="2">
        <f t="shared" si="69"/>
        <v>330</v>
      </c>
      <c r="R645" s="2"/>
      <c r="S645" s="2"/>
    </row>
    <row r="646" spans="1:19" x14ac:dyDescent="0.3">
      <c r="A646" s="4">
        <v>55789862</v>
      </c>
      <c r="M646" s="2">
        <f>SUMIFS(Faktúry!$G:$G,Faktúry!$F:$F,TržbyVýnosyFiriem!$A646,Faktúry!$B:$B,TržbyVýnosyFiriem!$M$2)</f>
        <v>0</v>
      </c>
      <c r="N646" s="2">
        <f>SUMIFS(Faktúry!$G:$G,Faktúry!$F:$F,TržbyVýnosyFiriem!$A646,Faktúry!$B:$B,TržbyVýnosyFiriem!$N$2)</f>
        <v>0</v>
      </c>
      <c r="O646" s="2">
        <f>SUMIFS(Faktúry!$G:$G,Faktúry!$F:$F,TržbyVýnosyFiriem!$A646,Faktúry!$B:$B,TržbyVýnosyFiriem!$O$2)</f>
        <v>49</v>
      </c>
      <c r="P646" s="2">
        <f>SUMIFS(Faktúry!$G:$G,Faktúry!$F:$F,TržbyVýnosyFiriem!$A646,Faktúry!$B:$B,TržbyVýnosyFiriem!$P$2)</f>
        <v>0</v>
      </c>
      <c r="Q646" s="2">
        <f t="shared" si="69"/>
        <v>49</v>
      </c>
      <c r="R646" s="2"/>
      <c r="S646" s="2"/>
    </row>
  </sheetData>
  <autoFilter ref="A2:V646" xr:uid="{83D603F0-2BD0-4937-9C1E-841281EF00CE}"/>
  <mergeCells count="2">
    <mergeCell ref="B1:J1"/>
    <mergeCell ref="M1:P1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D2BDB-F0DB-4613-8A98-87B847594AE1}">
  <dimension ref="A2:H93"/>
  <sheetViews>
    <sheetView workbookViewId="0">
      <selection activeCell="A19" sqref="A19"/>
    </sheetView>
  </sheetViews>
  <sheetFormatPr defaultRowHeight="14.4" x14ac:dyDescent="0.3"/>
  <cols>
    <col min="1" max="1" width="16.6640625" bestFit="1" customWidth="1"/>
    <col min="2" max="2" width="16.109375" bestFit="1" customWidth="1"/>
    <col min="3" max="3" width="12" bestFit="1" customWidth="1"/>
    <col min="4" max="4" width="10.5546875" customWidth="1"/>
    <col min="5" max="5" width="34.21875" bestFit="1" customWidth="1"/>
    <col min="6" max="6" width="10.5546875" customWidth="1"/>
    <col min="7" max="7" width="10.21875" style="30" customWidth="1"/>
    <col min="8" max="8" width="11.6640625" customWidth="1"/>
  </cols>
  <sheetData>
    <row r="2" spans="1:8" x14ac:dyDescent="0.3">
      <c r="A2" s="27" t="s">
        <v>5997</v>
      </c>
      <c r="B2" t="s">
        <v>6003</v>
      </c>
    </row>
    <row r="4" spans="1:8" x14ac:dyDescent="0.3">
      <c r="A4" s="27" t="s">
        <v>5994</v>
      </c>
      <c r="B4" t="s">
        <v>5996</v>
      </c>
      <c r="F4" s="33" t="s">
        <v>6004</v>
      </c>
      <c r="G4" s="34" t="s">
        <v>6000</v>
      </c>
      <c r="H4" s="31" t="s">
        <v>6005</v>
      </c>
    </row>
    <row r="5" spans="1:8" x14ac:dyDescent="0.3">
      <c r="A5" s="28">
        <v>2021</v>
      </c>
      <c r="B5" s="2">
        <v>17105.140000000003</v>
      </c>
      <c r="F5" s="41">
        <v>2021</v>
      </c>
      <c r="G5" s="29">
        <v>31348262</v>
      </c>
      <c r="H5" s="2">
        <v>3753.28</v>
      </c>
    </row>
    <row r="6" spans="1:8" x14ac:dyDescent="0.3">
      <c r="A6" s="29">
        <v>31348262</v>
      </c>
      <c r="B6" s="2">
        <v>3753.28</v>
      </c>
      <c r="F6" s="41"/>
      <c r="G6" s="29">
        <v>31592503</v>
      </c>
      <c r="H6" s="2">
        <v>3084.15</v>
      </c>
    </row>
    <row r="7" spans="1:8" x14ac:dyDescent="0.3">
      <c r="A7" s="29">
        <v>31592503</v>
      </c>
      <c r="B7" s="2">
        <v>3084.15</v>
      </c>
      <c r="F7" s="41"/>
      <c r="G7" s="29">
        <v>35730129</v>
      </c>
      <c r="H7" s="2">
        <v>1978.8</v>
      </c>
    </row>
    <row r="8" spans="1:8" x14ac:dyDescent="0.3">
      <c r="A8" s="29">
        <v>35730129</v>
      </c>
      <c r="B8" s="2">
        <v>1978.8</v>
      </c>
      <c r="F8" s="41"/>
      <c r="G8" s="29">
        <v>51904446</v>
      </c>
      <c r="H8" s="2">
        <v>1195</v>
      </c>
    </row>
    <row r="9" spans="1:8" x14ac:dyDescent="0.3">
      <c r="A9" s="29">
        <v>51904446</v>
      </c>
      <c r="B9" s="2">
        <v>1195</v>
      </c>
      <c r="F9" s="41"/>
      <c r="G9" s="29">
        <v>35790253</v>
      </c>
      <c r="H9" s="2">
        <v>1191</v>
      </c>
    </row>
    <row r="10" spans="1:8" x14ac:dyDescent="0.3">
      <c r="A10" s="29">
        <v>35790253</v>
      </c>
      <c r="B10" s="2">
        <v>1191</v>
      </c>
      <c r="F10" s="41">
        <v>2022</v>
      </c>
      <c r="G10" s="29">
        <v>35962844</v>
      </c>
      <c r="H10" s="2">
        <v>10804.32</v>
      </c>
    </row>
    <row r="11" spans="1:8" x14ac:dyDescent="0.3">
      <c r="A11" s="29">
        <v>36840084</v>
      </c>
      <c r="B11" s="2">
        <v>978</v>
      </c>
      <c r="F11" s="41"/>
      <c r="G11" s="29">
        <v>31348262</v>
      </c>
      <c r="H11" s="2">
        <v>3849.38</v>
      </c>
    </row>
    <row r="12" spans="1:8" x14ac:dyDescent="0.3">
      <c r="A12" s="29">
        <v>584410</v>
      </c>
      <c r="B12" s="2">
        <v>936</v>
      </c>
      <c r="F12" s="41"/>
      <c r="G12" s="29">
        <v>35730129</v>
      </c>
      <c r="H12" s="2">
        <v>3601.5000000000009</v>
      </c>
    </row>
    <row r="13" spans="1:8" x14ac:dyDescent="0.3">
      <c r="A13" s="29">
        <v>35962844</v>
      </c>
      <c r="B13" s="2">
        <v>885.6</v>
      </c>
      <c r="F13" s="41"/>
      <c r="G13" s="29">
        <v>31592503</v>
      </c>
      <c r="H13" s="2">
        <v>2884.2</v>
      </c>
    </row>
    <row r="14" spans="1:8" x14ac:dyDescent="0.3">
      <c r="A14" s="29">
        <v>31370977</v>
      </c>
      <c r="B14" s="2">
        <v>840</v>
      </c>
      <c r="F14" s="41"/>
      <c r="G14" s="29">
        <v>36840084</v>
      </c>
      <c r="H14" s="2">
        <v>1956</v>
      </c>
    </row>
    <row r="15" spans="1:8" x14ac:dyDescent="0.3">
      <c r="A15" s="29">
        <v>31320589</v>
      </c>
      <c r="B15" s="2">
        <v>413.6</v>
      </c>
      <c r="F15" s="41">
        <v>2023</v>
      </c>
      <c r="G15" s="29">
        <v>31592503</v>
      </c>
      <c r="H15" s="2">
        <v>4014.4400000000005</v>
      </c>
    </row>
    <row r="16" spans="1:8" x14ac:dyDescent="0.3">
      <c r="A16" s="29">
        <v>46490213</v>
      </c>
      <c r="B16" s="2">
        <v>333.6</v>
      </c>
      <c r="F16" s="41"/>
      <c r="G16" s="29">
        <v>31348262</v>
      </c>
      <c r="H16" s="2">
        <v>3889.38</v>
      </c>
    </row>
    <row r="17" spans="1:8" x14ac:dyDescent="0.3">
      <c r="A17" s="29">
        <v>36286192</v>
      </c>
      <c r="B17" s="2">
        <v>221.52</v>
      </c>
      <c r="F17" s="41"/>
      <c r="G17" s="29">
        <v>46490213</v>
      </c>
      <c r="H17" s="2">
        <v>3084.0400000000004</v>
      </c>
    </row>
    <row r="18" spans="1:8" x14ac:dyDescent="0.3">
      <c r="A18" s="29">
        <v>50364553</v>
      </c>
      <c r="B18" s="2">
        <v>220</v>
      </c>
      <c r="F18" s="41"/>
      <c r="G18" s="29">
        <v>35962844</v>
      </c>
      <c r="H18" s="2">
        <v>2833.92</v>
      </c>
    </row>
    <row r="19" spans="1:8" x14ac:dyDescent="0.3">
      <c r="A19" s="29">
        <v>35908718</v>
      </c>
      <c r="B19" s="2">
        <v>218</v>
      </c>
      <c r="F19" s="41"/>
      <c r="G19" s="29">
        <v>35730129</v>
      </c>
      <c r="H19" s="2">
        <v>2207.8000000000002</v>
      </c>
    </row>
    <row r="20" spans="1:8" x14ac:dyDescent="0.3">
      <c r="A20" s="29">
        <v>31363091</v>
      </c>
      <c r="B20" s="2">
        <v>192.39999999999998</v>
      </c>
      <c r="F20" s="41">
        <v>2024</v>
      </c>
      <c r="G20" s="29">
        <v>36286192</v>
      </c>
      <c r="H20" s="2">
        <v>402.96</v>
      </c>
    </row>
    <row r="21" spans="1:8" x14ac:dyDescent="0.3">
      <c r="A21" s="29">
        <v>46919805</v>
      </c>
      <c r="B21" s="2">
        <v>192</v>
      </c>
      <c r="F21" s="41"/>
      <c r="G21" s="29">
        <v>35908718</v>
      </c>
      <c r="H21" s="2">
        <v>274</v>
      </c>
    </row>
    <row r="22" spans="1:8" x14ac:dyDescent="0.3">
      <c r="A22" s="29">
        <v>47256281</v>
      </c>
      <c r="B22" s="2">
        <v>188</v>
      </c>
      <c r="F22" s="41"/>
      <c r="G22" s="29">
        <v>31392547</v>
      </c>
      <c r="H22" s="2">
        <v>213.6</v>
      </c>
    </row>
    <row r="23" spans="1:8" x14ac:dyDescent="0.3">
      <c r="A23" s="29">
        <v>51108178</v>
      </c>
      <c r="B23" s="2">
        <v>127.2</v>
      </c>
      <c r="F23" s="41"/>
      <c r="G23" s="29">
        <v>45739153</v>
      </c>
      <c r="H23" s="2">
        <v>39.96</v>
      </c>
    </row>
    <row r="24" spans="1:8" x14ac:dyDescent="0.3">
      <c r="A24" s="29">
        <v>50685406</v>
      </c>
      <c r="B24" s="2">
        <v>79</v>
      </c>
      <c r="F24" s="41"/>
      <c r="G24" s="29"/>
      <c r="H24" s="2"/>
    </row>
    <row r="25" spans="1:8" x14ac:dyDescent="0.3">
      <c r="A25" s="29">
        <v>31103031</v>
      </c>
      <c r="B25" s="2">
        <v>54</v>
      </c>
    </row>
    <row r="26" spans="1:8" x14ac:dyDescent="0.3">
      <c r="A26" s="29">
        <v>51943514</v>
      </c>
      <c r="B26" s="2">
        <v>23.99</v>
      </c>
    </row>
    <row r="27" spans="1:8" x14ac:dyDescent="0.3">
      <c r="A27" s="28">
        <v>2022</v>
      </c>
      <c r="B27" s="2">
        <v>31387.84</v>
      </c>
    </row>
    <row r="28" spans="1:8" x14ac:dyDescent="0.3">
      <c r="A28" s="29">
        <v>35962844</v>
      </c>
      <c r="B28" s="2">
        <v>10804.32</v>
      </c>
    </row>
    <row r="29" spans="1:8" x14ac:dyDescent="0.3">
      <c r="A29" s="29">
        <v>31348262</v>
      </c>
      <c r="B29" s="2">
        <v>3849.38</v>
      </c>
    </row>
    <row r="30" spans="1:8" x14ac:dyDescent="0.3">
      <c r="A30" s="29">
        <v>35730129</v>
      </c>
      <c r="B30" s="2">
        <v>3601.5000000000009</v>
      </c>
    </row>
    <row r="31" spans="1:8" x14ac:dyDescent="0.3">
      <c r="A31" s="29">
        <v>31592503</v>
      </c>
      <c r="B31" s="2">
        <v>2884.2</v>
      </c>
    </row>
    <row r="32" spans="1:8" x14ac:dyDescent="0.3">
      <c r="A32" s="29">
        <v>36840084</v>
      </c>
      <c r="B32" s="2">
        <v>1956</v>
      </c>
    </row>
    <row r="33" spans="1:2" x14ac:dyDescent="0.3">
      <c r="A33" s="29">
        <v>37977857</v>
      </c>
      <c r="B33" s="2">
        <v>1440</v>
      </c>
    </row>
    <row r="34" spans="1:2" x14ac:dyDescent="0.3">
      <c r="A34" s="29">
        <v>51904446</v>
      </c>
      <c r="B34" s="2">
        <v>1036</v>
      </c>
    </row>
    <row r="35" spans="1:2" x14ac:dyDescent="0.3">
      <c r="A35" s="29">
        <v>51216477</v>
      </c>
      <c r="B35" s="2">
        <v>720</v>
      </c>
    </row>
    <row r="36" spans="1:2" x14ac:dyDescent="0.3">
      <c r="A36" s="29">
        <v>31370977</v>
      </c>
      <c r="B36" s="2">
        <v>530</v>
      </c>
    </row>
    <row r="37" spans="1:2" x14ac:dyDescent="0.3">
      <c r="A37" s="29">
        <v>35790253</v>
      </c>
      <c r="B37" s="2">
        <v>516</v>
      </c>
    </row>
    <row r="38" spans="1:2" x14ac:dyDescent="0.3">
      <c r="A38" s="29">
        <v>37902938</v>
      </c>
      <c r="B38" s="2">
        <v>465</v>
      </c>
    </row>
    <row r="39" spans="1:2" x14ac:dyDescent="0.3">
      <c r="A39" s="29">
        <v>36286192</v>
      </c>
      <c r="B39" s="2">
        <v>399.84</v>
      </c>
    </row>
    <row r="40" spans="1:2" x14ac:dyDescent="0.3">
      <c r="A40" s="29">
        <v>50041452</v>
      </c>
      <c r="B40" s="2">
        <v>384</v>
      </c>
    </row>
    <row r="41" spans="1:2" x14ac:dyDescent="0.3">
      <c r="A41" s="29">
        <v>31392547</v>
      </c>
      <c r="B41" s="2">
        <v>384</v>
      </c>
    </row>
    <row r="42" spans="1:2" x14ac:dyDescent="0.3">
      <c r="A42" s="29">
        <v>36287229</v>
      </c>
      <c r="B42" s="2">
        <v>346</v>
      </c>
    </row>
    <row r="43" spans="1:2" x14ac:dyDescent="0.3">
      <c r="A43" s="29">
        <v>51272270</v>
      </c>
      <c r="B43" s="2">
        <v>330</v>
      </c>
    </row>
    <row r="44" spans="1:2" x14ac:dyDescent="0.3">
      <c r="A44" s="29">
        <v>35908718</v>
      </c>
      <c r="B44" s="2">
        <v>274</v>
      </c>
    </row>
    <row r="45" spans="1:2" x14ac:dyDescent="0.3">
      <c r="A45" s="29">
        <v>35900831</v>
      </c>
      <c r="B45" s="2">
        <v>267</v>
      </c>
    </row>
    <row r="46" spans="1:2" x14ac:dyDescent="0.3">
      <c r="A46" s="29">
        <v>177474</v>
      </c>
      <c r="B46" s="2">
        <v>220</v>
      </c>
    </row>
    <row r="47" spans="1:2" x14ac:dyDescent="0.3">
      <c r="A47" s="29">
        <v>47256281</v>
      </c>
      <c r="B47" s="2">
        <v>188</v>
      </c>
    </row>
    <row r="48" spans="1:2" x14ac:dyDescent="0.3">
      <c r="A48" s="29">
        <v>51108178</v>
      </c>
      <c r="B48" s="2">
        <v>132</v>
      </c>
    </row>
    <row r="49" spans="1:2" x14ac:dyDescent="0.3">
      <c r="A49" s="29">
        <v>42416671</v>
      </c>
      <c r="B49" s="2">
        <v>132</v>
      </c>
    </row>
    <row r="50" spans="1:2" x14ac:dyDescent="0.3">
      <c r="A50" s="29">
        <v>46490213</v>
      </c>
      <c r="B50" s="2">
        <v>130.80000000000001</v>
      </c>
    </row>
    <row r="51" spans="1:2" x14ac:dyDescent="0.3">
      <c r="A51" s="29">
        <v>53680014</v>
      </c>
      <c r="B51" s="2">
        <v>120</v>
      </c>
    </row>
    <row r="52" spans="1:2" x14ac:dyDescent="0.3">
      <c r="A52" s="29">
        <v>41676670</v>
      </c>
      <c r="B52" s="2">
        <v>100</v>
      </c>
    </row>
    <row r="53" spans="1:2" x14ac:dyDescent="0.3">
      <c r="A53" s="29">
        <v>31363091</v>
      </c>
      <c r="B53" s="2">
        <v>98.8</v>
      </c>
    </row>
    <row r="54" spans="1:2" x14ac:dyDescent="0.3">
      <c r="A54" s="29">
        <v>50685406</v>
      </c>
      <c r="B54" s="2">
        <v>79</v>
      </c>
    </row>
    <row r="55" spans="1:2" x14ac:dyDescent="0.3">
      <c r="A55" s="28">
        <v>2023</v>
      </c>
      <c r="B55" s="2">
        <v>24422.720000000001</v>
      </c>
    </row>
    <row r="56" spans="1:2" x14ac:dyDescent="0.3">
      <c r="A56" s="29">
        <v>31592503</v>
      </c>
      <c r="B56" s="2">
        <v>4014.4400000000005</v>
      </c>
    </row>
    <row r="57" spans="1:2" x14ac:dyDescent="0.3">
      <c r="A57" s="29">
        <v>31348262</v>
      </c>
      <c r="B57" s="2">
        <v>3889.38</v>
      </c>
    </row>
    <row r="58" spans="1:2" x14ac:dyDescent="0.3">
      <c r="A58" s="29">
        <v>46490213</v>
      </c>
      <c r="B58" s="2">
        <v>3084.0400000000004</v>
      </c>
    </row>
    <row r="59" spans="1:2" x14ac:dyDescent="0.3">
      <c r="A59" s="29">
        <v>35962844</v>
      </c>
      <c r="B59" s="2">
        <v>2833.92</v>
      </c>
    </row>
    <row r="60" spans="1:2" x14ac:dyDescent="0.3">
      <c r="A60" s="29">
        <v>35730129</v>
      </c>
      <c r="B60" s="2">
        <v>2207.8000000000002</v>
      </c>
    </row>
    <row r="61" spans="1:2" x14ac:dyDescent="0.3">
      <c r="A61" s="29">
        <v>36840084</v>
      </c>
      <c r="B61" s="2">
        <v>908</v>
      </c>
    </row>
    <row r="62" spans="1:2" x14ac:dyDescent="0.3">
      <c r="A62" s="29">
        <v>51904446</v>
      </c>
      <c r="B62" s="2">
        <v>867</v>
      </c>
    </row>
    <row r="63" spans="1:2" x14ac:dyDescent="0.3">
      <c r="A63" s="29">
        <v>48276111</v>
      </c>
      <c r="B63" s="2">
        <v>840</v>
      </c>
    </row>
    <row r="64" spans="1:2" x14ac:dyDescent="0.3">
      <c r="A64" s="29">
        <v>53573170</v>
      </c>
      <c r="B64" s="2">
        <v>760</v>
      </c>
    </row>
    <row r="65" spans="1:2" x14ac:dyDescent="0.3">
      <c r="A65" s="29">
        <v>35790253</v>
      </c>
      <c r="B65" s="2">
        <v>568.79999999999995</v>
      </c>
    </row>
    <row r="66" spans="1:2" x14ac:dyDescent="0.3">
      <c r="A66" s="29">
        <v>53269888</v>
      </c>
      <c r="B66" s="2">
        <v>432</v>
      </c>
    </row>
    <row r="67" spans="1:2" x14ac:dyDescent="0.3">
      <c r="A67" s="29">
        <v>47256281</v>
      </c>
      <c r="B67" s="2">
        <v>425.2</v>
      </c>
    </row>
    <row r="68" spans="1:2" x14ac:dyDescent="0.3">
      <c r="A68" s="29">
        <v>35900831</v>
      </c>
      <c r="B68" s="2">
        <v>403</v>
      </c>
    </row>
    <row r="69" spans="1:2" x14ac:dyDescent="0.3">
      <c r="A69" s="29">
        <v>50813331</v>
      </c>
      <c r="B69" s="2">
        <v>370</v>
      </c>
    </row>
    <row r="70" spans="1:2" x14ac:dyDescent="0.3">
      <c r="A70" s="29">
        <v>31750222</v>
      </c>
      <c r="B70" s="2">
        <v>311</v>
      </c>
    </row>
    <row r="71" spans="1:2" x14ac:dyDescent="0.3">
      <c r="A71" s="29">
        <v>31354882</v>
      </c>
      <c r="B71" s="2">
        <v>279</v>
      </c>
    </row>
    <row r="72" spans="1:2" x14ac:dyDescent="0.3">
      <c r="A72" s="29">
        <v>31396071</v>
      </c>
      <c r="B72" s="2">
        <v>250</v>
      </c>
    </row>
    <row r="73" spans="1:2" x14ac:dyDescent="0.3">
      <c r="A73" s="29">
        <v>26426218</v>
      </c>
      <c r="B73" s="2">
        <v>228</v>
      </c>
    </row>
    <row r="74" spans="1:2" x14ac:dyDescent="0.3">
      <c r="A74" s="29">
        <v>36369420</v>
      </c>
      <c r="B74" s="2">
        <v>213.2</v>
      </c>
    </row>
    <row r="75" spans="1:2" x14ac:dyDescent="0.3">
      <c r="A75" s="29">
        <v>42127131</v>
      </c>
      <c r="B75" s="2">
        <v>200</v>
      </c>
    </row>
    <row r="76" spans="1:2" x14ac:dyDescent="0.3">
      <c r="A76" s="29">
        <v>31560636</v>
      </c>
      <c r="B76" s="2">
        <v>200</v>
      </c>
    </row>
    <row r="77" spans="1:2" x14ac:dyDescent="0.3">
      <c r="A77" s="29">
        <v>42137004</v>
      </c>
      <c r="B77" s="2">
        <v>200</v>
      </c>
    </row>
    <row r="78" spans="1:2" x14ac:dyDescent="0.3">
      <c r="A78" s="29">
        <v>51108178</v>
      </c>
      <c r="B78" s="2">
        <v>144</v>
      </c>
    </row>
    <row r="79" spans="1:2" x14ac:dyDescent="0.3">
      <c r="A79" s="29">
        <v>17386586</v>
      </c>
      <c r="B79" s="2">
        <v>140</v>
      </c>
    </row>
    <row r="80" spans="1:2" x14ac:dyDescent="0.3">
      <c r="A80" s="29">
        <v>17523052</v>
      </c>
      <c r="B80" s="2">
        <v>130</v>
      </c>
    </row>
    <row r="81" spans="1:2" x14ac:dyDescent="0.3">
      <c r="A81" s="29">
        <v>397687</v>
      </c>
      <c r="B81" s="2">
        <v>120</v>
      </c>
    </row>
    <row r="82" spans="1:2" x14ac:dyDescent="0.3">
      <c r="A82" s="29">
        <v>31103031</v>
      </c>
      <c r="B82" s="2">
        <v>120</v>
      </c>
    </row>
    <row r="83" spans="1:2" x14ac:dyDescent="0.3">
      <c r="A83" s="29">
        <v>36287229</v>
      </c>
      <c r="B83" s="2">
        <v>84</v>
      </c>
    </row>
    <row r="84" spans="1:2" x14ac:dyDescent="0.3">
      <c r="A84" s="29">
        <v>31193749</v>
      </c>
      <c r="B84" s="2">
        <v>81</v>
      </c>
    </row>
    <row r="85" spans="1:2" x14ac:dyDescent="0.3">
      <c r="A85" s="29">
        <v>55789862</v>
      </c>
      <c r="B85" s="2">
        <v>49</v>
      </c>
    </row>
    <row r="86" spans="1:2" x14ac:dyDescent="0.3">
      <c r="A86" s="29">
        <v>45739153</v>
      </c>
      <c r="B86" s="2">
        <v>39.94</v>
      </c>
    </row>
    <row r="87" spans="1:2" x14ac:dyDescent="0.3">
      <c r="A87" s="29">
        <v>42177472</v>
      </c>
      <c r="B87" s="2">
        <v>30</v>
      </c>
    </row>
    <row r="88" spans="1:2" x14ac:dyDescent="0.3">
      <c r="A88" s="28">
        <v>2024</v>
      </c>
      <c r="B88" s="2">
        <v>930.52</v>
      </c>
    </row>
    <row r="89" spans="1:2" x14ac:dyDescent="0.3">
      <c r="A89" s="29">
        <v>36286192</v>
      </c>
      <c r="B89" s="2">
        <v>402.96</v>
      </c>
    </row>
    <row r="90" spans="1:2" x14ac:dyDescent="0.3">
      <c r="A90" s="29">
        <v>35908718</v>
      </c>
      <c r="B90" s="2">
        <v>274</v>
      </c>
    </row>
    <row r="91" spans="1:2" x14ac:dyDescent="0.3">
      <c r="A91" s="29">
        <v>31392547</v>
      </c>
      <c r="B91" s="2">
        <v>213.6</v>
      </c>
    </row>
    <row r="92" spans="1:2" x14ac:dyDescent="0.3">
      <c r="A92" s="29">
        <v>45739153</v>
      </c>
      <c r="B92" s="2">
        <v>39.96</v>
      </c>
    </row>
    <row r="93" spans="1:2" x14ac:dyDescent="0.3">
      <c r="A93" s="28" t="s">
        <v>5995</v>
      </c>
      <c r="B93" s="2">
        <v>73846.220000000016</v>
      </c>
    </row>
  </sheetData>
  <mergeCells count="4">
    <mergeCell ref="F5:F9"/>
    <mergeCell ref="F10:F14"/>
    <mergeCell ref="F15:F19"/>
    <mergeCell ref="F20:F24"/>
  </mergeCells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2DBD4-83AF-4EA1-85F2-53E35D37DAEE}">
  <dimension ref="A1:E22"/>
  <sheetViews>
    <sheetView workbookViewId="0">
      <selection activeCell="C6" sqref="C6"/>
    </sheetView>
  </sheetViews>
  <sheetFormatPr defaultRowHeight="14.4" x14ac:dyDescent="0.3"/>
  <cols>
    <col min="2" max="2" width="10.33203125" customWidth="1"/>
    <col min="3" max="3" width="35.5546875" bestFit="1" customWidth="1"/>
    <col min="4" max="4" width="10.6640625" customWidth="1"/>
    <col min="5" max="5" width="14.21875" style="37" customWidth="1"/>
    <col min="8" max="8" width="10.33203125" bestFit="1" customWidth="1"/>
  </cols>
  <sheetData>
    <row r="1" spans="1:5" s="30" customFormat="1" ht="28.8" x14ac:dyDescent="0.3">
      <c r="A1" s="34" t="s">
        <v>6004</v>
      </c>
      <c r="B1" s="34" t="s">
        <v>6000</v>
      </c>
      <c r="C1" s="34" t="s">
        <v>6001</v>
      </c>
      <c r="D1" s="34" t="s">
        <v>6005</v>
      </c>
      <c r="E1" s="35" t="s">
        <v>6006</v>
      </c>
    </row>
    <row r="2" spans="1:5" x14ac:dyDescent="0.3">
      <c r="A2" s="41">
        <v>2021</v>
      </c>
      <c r="B2" s="42">
        <v>31348262</v>
      </c>
      <c r="C2" s="32" t="s">
        <v>6011</v>
      </c>
      <c r="D2" s="32">
        <v>3753.28</v>
      </c>
      <c r="E2" s="36">
        <f>VLOOKUP($B2,TržbyVýnosyFiriem!$A:$V,20,FALSE)</f>
        <v>9.4275400778712486E-4</v>
      </c>
    </row>
    <row r="3" spans="1:5" x14ac:dyDescent="0.3">
      <c r="A3" s="41"/>
      <c r="B3" s="42">
        <v>31592503</v>
      </c>
      <c r="C3" s="32" t="s">
        <v>6012</v>
      </c>
      <c r="D3" s="32">
        <v>3084.15</v>
      </c>
      <c r="E3" s="36">
        <f>VLOOKUP($B3,TržbyVýnosyFiriem!$A:$V,20,FALSE)</f>
        <v>4.4826152316915376E-4</v>
      </c>
    </row>
    <row r="4" spans="1:5" x14ac:dyDescent="0.3">
      <c r="A4" s="41"/>
      <c r="B4" s="42">
        <v>35730129</v>
      </c>
      <c r="C4" s="32" t="s">
        <v>6013</v>
      </c>
      <c r="D4" s="32">
        <v>1978.8</v>
      </c>
      <c r="E4" s="36">
        <f>VLOOKUP($B4,TržbyVýnosyFiriem!$A:$V,20,FALSE)</f>
        <v>8.4723048796674105E-4</v>
      </c>
    </row>
    <row r="5" spans="1:5" x14ac:dyDescent="0.3">
      <c r="A5" s="41"/>
      <c r="B5" s="42">
        <v>51904446</v>
      </c>
      <c r="C5" s="32" t="s">
        <v>6014</v>
      </c>
      <c r="D5" s="32">
        <v>1195</v>
      </c>
      <c r="E5" s="36">
        <f>VLOOKUP($B5,TržbyVýnosyFiriem!$A:$V,20,FALSE)</f>
        <v>7.612845948105745E-5</v>
      </c>
    </row>
    <row r="6" spans="1:5" x14ac:dyDescent="0.3">
      <c r="A6" s="41"/>
      <c r="B6" s="42">
        <v>35790253</v>
      </c>
      <c r="C6" s="32" t="s">
        <v>6015</v>
      </c>
      <c r="D6" s="32">
        <v>1191</v>
      </c>
      <c r="E6" s="36">
        <f>VLOOKUP($B6,TržbyVýnosyFiriem!$A:$V,20,FALSE)</f>
        <v>5.3572361123774508E-5</v>
      </c>
    </row>
    <row r="7" spans="1:5" x14ac:dyDescent="0.3">
      <c r="A7" s="41">
        <v>2022</v>
      </c>
      <c r="B7" s="42">
        <v>35962844</v>
      </c>
      <c r="C7" s="32" t="s">
        <v>6016</v>
      </c>
      <c r="D7" s="32">
        <v>10804.32</v>
      </c>
      <c r="E7" s="36">
        <f>VLOOKUP($B7,TržbyVýnosyFiriem!$A:$V,21,FALSE)</f>
        <v>3.0419023432990879E-2</v>
      </c>
    </row>
    <row r="8" spans="1:5" x14ac:dyDescent="0.3">
      <c r="A8" s="41"/>
      <c r="B8" s="42">
        <v>31348262</v>
      </c>
      <c r="C8" s="32" t="s">
        <v>6011</v>
      </c>
      <c r="D8" s="32">
        <v>3849.38</v>
      </c>
      <c r="E8" s="36">
        <f>VLOOKUP($B8,TržbyVýnosyFiriem!$A:$V,21,FALSE)</f>
        <v>9.3554218419393586E-4</v>
      </c>
    </row>
    <row r="9" spans="1:5" x14ac:dyDescent="0.3">
      <c r="A9" s="41"/>
      <c r="B9" s="42">
        <v>35730129</v>
      </c>
      <c r="C9" s="32" t="s">
        <v>6013</v>
      </c>
      <c r="D9" s="32">
        <v>3601.5000000000009</v>
      </c>
      <c r="E9" s="36">
        <f>VLOOKUP($B9,TržbyVýnosyFiriem!$A:$V,21,FALSE)</f>
        <v>1.4865842121165593E-3</v>
      </c>
    </row>
    <row r="10" spans="1:5" x14ac:dyDescent="0.3">
      <c r="A10" s="41"/>
      <c r="B10" s="42">
        <v>31592503</v>
      </c>
      <c r="C10" s="32" t="s">
        <v>6012</v>
      </c>
      <c r="D10" s="32">
        <v>2884.2</v>
      </c>
      <c r="E10" s="36">
        <f>VLOOKUP($B10,TržbyVýnosyFiriem!$A:$V,21,FALSE)</f>
        <v>3.6225285555779684E-4</v>
      </c>
    </row>
    <row r="11" spans="1:5" x14ac:dyDescent="0.3">
      <c r="A11" s="41"/>
      <c r="B11" s="42">
        <v>36840084</v>
      </c>
      <c r="C11" s="32" t="s">
        <v>6017</v>
      </c>
      <c r="D11" s="32">
        <v>1956</v>
      </c>
      <c r="E11" s="36">
        <f>VLOOKUP($B11,TržbyVýnosyFiriem!$A:$V,21,FALSE)</f>
        <v>7.596736044492949E-3</v>
      </c>
    </row>
    <row r="12" spans="1:5" x14ac:dyDescent="0.3">
      <c r="A12" s="41">
        <v>2023</v>
      </c>
      <c r="B12" s="42">
        <v>31592503</v>
      </c>
      <c r="C12" s="32" t="s">
        <v>6012</v>
      </c>
      <c r="D12" s="32">
        <v>4014.4400000000005</v>
      </c>
      <c r="E12" s="36" t="str">
        <f>VLOOKUP($B12,TržbyVýnosyFiriem!$A:$V,22,FALSE)</f>
        <v>-</v>
      </c>
    </row>
    <row r="13" spans="1:5" x14ac:dyDescent="0.3">
      <c r="A13" s="41"/>
      <c r="B13" s="42">
        <v>31348262</v>
      </c>
      <c r="C13" s="32" t="s">
        <v>6011</v>
      </c>
      <c r="D13" s="32">
        <v>3889.38</v>
      </c>
      <c r="E13" s="36" t="str">
        <f>VLOOKUP($B13,TržbyVýnosyFiriem!$A:$V,22,FALSE)</f>
        <v>-</v>
      </c>
    </row>
    <row r="14" spans="1:5" x14ac:dyDescent="0.3">
      <c r="A14" s="41"/>
      <c r="B14" s="42">
        <v>46490213</v>
      </c>
      <c r="C14" s="32" t="s">
        <v>6018</v>
      </c>
      <c r="D14" s="32">
        <v>3084.0400000000004</v>
      </c>
      <c r="E14" s="36" t="str">
        <f>VLOOKUP($B14,TržbyVýnosyFiriem!$A:$V,22,FALSE)</f>
        <v>-</v>
      </c>
    </row>
    <row r="15" spans="1:5" x14ac:dyDescent="0.3">
      <c r="A15" s="41"/>
      <c r="B15" s="42">
        <v>35962844</v>
      </c>
      <c r="C15" s="32" t="s">
        <v>6016</v>
      </c>
      <c r="D15" s="32">
        <v>2833.92</v>
      </c>
      <c r="E15" s="36" t="str">
        <f>VLOOKUP($B15,TržbyVýnosyFiriem!$A:$V,22,FALSE)</f>
        <v>-</v>
      </c>
    </row>
    <row r="16" spans="1:5" x14ac:dyDescent="0.3">
      <c r="A16" s="41"/>
      <c r="B16" s="42">
        <v>35730129</v>
      </c>
      <c r="C16" s="32" t="s">
        <v>6013</v>
      </c>
      <c r="D16" s="32">
        <v>2207.8000000000002</v>
      </c>
      <c r="E16" s="36" t="str">
        <f>VLOOKUP($B16,TržbyVýnosyFiriem!$A:$V,22,FALSE)</f>
        <v>-</v>
      </c>
    </row>
    <row r="17" spans="1:5" x14ac:dyDescent="0.3">
      <c r="A17" s="41">
        <v>2024</v>
      </c>
      <c r="B17" s="42">
        <v>36286192</v>
      </c>
      <c r="C17" s="32" t="s">
        <v>6019</v>
      </c>
      <c r="D17" s="32">
        <v>402.96</v>
      </c>
      <c r="E17" s="36" t="s">
        <v>5998</v>
      </c>
    </row>
    <row r="18" spans="1:5" x14ac:dyDescent="0.3">
      <c r="A18" s="41"/>
      <c r="B18" s="42">
        <v>35908718</v>
      </c>
      <c r="C18" s="32" t="s">
        <v>6020</v>
      </c>
      <c r="D18" s="32">
        <v>274</v>
      </c>
      <c r="E18" s="36" t="s">
        <v>5998</v>
      </c>
    </row>
    <row r="19" spans="1:5" x14ac:dyDescent="0.3">
      <c r="A19" s="41"/>
      <c r="B19" s="42">
        <v>31392547</v>
      </c>
      <c r="C19" s="32" t="s">
        <v>6021</v>
      </c>
      <c r="D19" s="32">
        <v>213.6</v>
      </c>
      <c r="E19" s="36" t="s">
        <v>5998</v>
      </c>
    </row>
    <row r="20" spans="1:5" x14ac:dyDescent="0.3">
      <c r="A20" s="41"/>
      <c r="B20" s="42">
        <v>45739153</v>
      </c>
      <c r="C20" s="32" t="s">
        <v>6022</v>
      </c>
      <c r="D20" s="32">
        <v>39.96</v>
      </c>
      <c r="E20" s="36" t="s">
        <v>5998</v>
      </c>
    </row>
    <row r="21" spans="1:5" x14ac:dyDescent="0.3">
      <c r="A21" s="41"/>
      <c r="B21" s="42"/>
      <c r="C21" s="32"/>
      <c r="D21" s="32"/>
      <c r="E21" s="36" t="s">
        <v>5998</v>
      </c>
    </row>
    <row r="22" spans="1:5" x14ac:dyDescent="0.3">
      <c r="A22" t="s">
        <v>6007</v>
      </c>
    </row>
  </sheetData>
  <mergeCells count="4">
    <mergeCell ref="A2:A6"/>
    <mergeCell ref="A7:A11"/>
    <mergeCell ref="A12:A16"/>
    <mergeCell ref="A17:A21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5CAC6-965A-4B41-A240-4CBE7EF0BF79}">
  <dimension ref="A1:B5"/>
  <sheetViews>
    <sheetView workbookViewId="0">
      <selection activeCell="F29" sqref="F29"/>
    </sheetView>
  </sheetViews>
  <sheetFormatPr defaultRowHeight="14.4" x14ac:dyDescent="0.3"/>
  <sheetData>
    <row r="1" spans="1:2" x14ac:dyDescent="0.3">
      <c r="A1" t="s">
        <v>5790</v>
      </c>
    </row>
    <row r="2" spans="1:2" x14ac:dyDescent="0.3">
      <c r="A2" t="s">
        <v>5791</v>
      </c>
    </row>
    <row r="4" spans="1:2" x14ac:dyDescent="0.3">
      <c r="A4" t="s">
        <v>6008</v>
      </c>
    </row>
    <row r="5" spans="1:2" x14ac:dyDescent="0.3">
      <c r="A5">
        <v>1</v>
      </c>
      <c r="B5" t="s">
        <v>6009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B0110B-01B8-4259-BABE-A0AB2B70D408}">
  <dimension ref="A1:U1145"/>
  <sheetViews>
    <sheetView workbookViewId="0">
      <selection activeCell="A1147" sqref="A1147"/>
    </sheetView>
  </sheetViews>
  <sheetFormatPr defaultRowHeight="14.4" x14ac:dyDescent="0.3"/>
  <cols>
    <col min="1" max="12" width="8.88671875" customWidth="1"/>
    <col min="13" max="13" width="8" bestFit="1" customWidth="1"/>
    <col min="14" max="14" width="9" bestFit="1" customWidth="1"/>
    <col min="15" max="15" width="10" bestFit="1" customWidth="1"/>
    <col min="16" max="20" width="11" bestFit="1" customWidth="1"/>
    <col min="21" max="21" width="10" bestFit="1" customWidth="1"/>
  </cols>
  <sheetData>
    <row r="1" spans="1:21" x14ac:dyDescent="0.3">
      <c r="A1" t="s">
        <v>5938</v>
      </c>
      <c r="B1" t="s">
        <v>5939</v>
      </c>
      <c r="M1">
        <v>2015</v>
      </c>
      <c r="N1">
        <v>2016</v>
      </c>
      <c r="O1">
        <v>2017</v>
      </c>
      <c r="P1">
        <v>2018</v>
      </c>
      <c r="Q1">
        <v>2019</v>
      </c>
      <c r="R1">
        <v>2020</v>
      </c>
      <c r="S1">
        <v>2021</v>
      </c>
      <c r="T1">
        <v>2022</v>
      </c>
      <c r="U1">
        <v>2023</v>
      </c>
    </row>
    <row r="2" spans="1:21" x14ac:dyDescent="0.3">
      <c r="A2">
        <v>177474</v>
      </c>
      <c r="B2" t="s">
        <v>5840</v>
      </c>
      <c r="C2">
        <v>2021</v>
      </c>
      <c r="D2">
        <v>2022</v>
      </c>
      <c r="M2" t="str" cm="1">
        <f t="array" ref="M2">_xlfn.IFNA(INDEX($A$1:$J$1141,MATCH($A2,$A:$A,0)+1,MATCH(M$1,$A2:$J2,0)),"")</f>
        <v/>
      </c>
      <c r="N2" t="str" cm="1">
        <f t="array" ref="N2">_xlfn.IFNA(INDEX($A$1:$J$1141,MATCH($A2,$A:$A,0)+1,MATCH(N$1,$A2:$J2,0)),"")</f>
        <v/>
      </c>
      <c r="O2" t="str" cm="1">
        <f t="array" ref="O2">_xlfn.IFNA(INDEX($A$1:$J$1141,MATCH($A2,$A:$A,0)+1,MATCH(O$1,$A2:$J2,0)),"")</f>
        <v/>
      </c>
      <c r="P2" t="str" cm="1">
        <f t="array" ref="P2">_xlfn.IFNA(INDEX($A$1:$J$1141,MATCH($A2,$A:$A,0)+1,MATCH(P$1,$A2:$J2,0)),"")</f>
        <v/>
      </c>
      <c r="Q2" t="str" cm="1">
        <f t="array" ref="Q2">_xlfn.IFNA(INDEX($A$1:$J$1141,MATCH($A2,$A:$A,0)+1,MATCH(Q$1,$A2:$J2,0)),"")</f>
        <v/>
      </c>
      <c r="R2" t="str" cm="1">
        <f t="array" ref="R2">_xlfn.IFNA(INDEX($A$1:$J$1141,MATCH($A2,$A:$A,0)+1,MATCH(R$1,$A2:$J2,0)),"")</f>
        <v/>
      </c>
      <c r="S2" cm="1">
        <f t="array" ref="S2">_xlfn.IFNA(INDEX($A$1:$J$1141,MATCH($A2,$A:$A,0)+1,MATCH(S$1,$A2:$J2,0)),"")</f>
        <v>5649</v>
      </c>
      <c r="T2" cm="1">
        <f t="array" ref="T2">_xlfn.IFNA(INDEX($A$1:$J$1141,MATCH($A2,$A:$A,0)+1,MATCH(T$1,$A2:$J2,0)),"")</f>
        <v>9823</v>
      </c>
      <c r="U2" t="str" cm="1">
        <f t="array" ref="U2">_xlfn.IFNA(INDEX($A$1:$J$1141,MATCH($A2,$A:$A,0)+1,MATCH(U$1,$A2:$J2,0)),"")</f>
        <v/>
      </c>
    </row>
    <row r="3" spans="1:21" x14ac:dyDescent="0.3">
      <c r="A3">
        <v>177474</v>
      </c>
      <c r="B3" t="s">
        <v>5841</v>
      </c>
      <c r="C3">
        <v>5649</v>
      </c>
      <c r="D3">
        <v>9823</v>
      </c>
    </row>
    <row r="4" spans="1:21" x14ac:dyDescent="0.3">
      <c r="A4">
        <v>178454</v>
      </c>
      <c r="B4" t="s">
        <v>5840</v>
      </c>
      <c r="C4">
        <v>2015</v>
      </c>
      <c r="D4">
        <v>2016</v>
      </c>
      <c r="E4">
        <v>2017</v>
      </c>
      <c r="F4">
        <v>2018</v>
      </c>
      <c r="G4">
        <v>2019</v>
      </c>
      <c r="H4">
        <v>2020</v>
      </c>
      <c r="I4">
        <v>2021</v>
      </c>
      <c r="J4">
        <v>2022</v>
      </c>
      <c r="M4" cm="1">
        <f t="array" ref="M4">_xlfn.IFNA(INDEX($A$1:$J$1141,MATCH($A4,$A:$A,0)+1,MATCH(M$1,$A4:$J4,0)),"")</f>
        <v>2574430</v>
      </c>
      <c r="N4" cm="1">
        <f t="array" ref="N4">_xlfn.IFNA(INDEX($A$1:$J$1141,MATCH($A4,$A:$A,0)+1,MATCH(N$1,$A4:$J4,0)),"")</f>
        <v>2485000</v>
      </c>
      <c r="O4" cm="1">
        <f t="array" ref="O4">_xlfn.IFNA(INDEX($A$1:$J$1141,MATCH($A4,$A:$A,0)+1,MATCH(O$1,$A4:$J4,0)),"")</f>
        <v>2657460</v>
      </c>
      <c r="P4" cm="1">
        <f t="array" ref="P4">_xlfn.IFNA(INDEX($A$1:$J$1141,MATCH($A4,$A:$A,0)+1,MATCH(P$1,$A4:$J4,0)),"")</f>
        <v>2801738</v>
      </c>
      <c r="Q4" cm="1">
        <f t="array" ref="Q4">_xlfn.IFNA(INDEX($A$1:$J$1141,MATCH($A4,$A:$A,0)+1,MATCH(Q$1,$A4:$J4,0)),"")</f>
        <v>3285517</v>
      </c>
      <c r="R4" cm="1">
        <f t="array" ref="R4">_xlfn.IFNA(INDEX($A$1:$J$1141,MATCH($A4,$A:$A,0)+1,MATCH(R$1,$A4:$J4,0)),"")</f>
        <v>6043701</v>
      </c>
      <c r="S4" cm="1">
        <f t="array" ref="S4">_xlfn.IFNA(INDEX($A$1:$J$1141,MATCH($A4,$A:$A,0)+1,MATCH(S$1,$A4:$J4,0)),"")</f>
        <v>3338734</v>
      </c>
      <c r="T4" cm="1">
        <f t="array" ref="T4">_xlfn.IFNA(INDEX($A$1:$J$1141,MATCH($A4,$A:$A,0)+1,MATCH(T$1,$A4:$J4,0)),"")</f>
        <v>0</v>
      </c>
      <c r="U4" t="str" cm="1">
        <f t="array" ref="U4">_xlfn.IFNA(INDEX($A$1:$J$1141,MATCH($A4,$A:$A,0)+1,MATCH(U$1,$A4:$J4,0)),"")</f>
        <v/>
      </c>
    </row>
    <row r="5" spans="1:21" x14ac:dyDescent="0.3">
      <c r="A5">
        <v>178454</v>
      </c>
      <c r="B5" t="s">
        <v>5841</v>
      </c>
      <c r="C5">
        <v>2574430</v>
      </c>
      <c r="D5">
        <v>2485000</v>
      </c>
      <c r="E5">
        <v>2657460</v>
      </c>
      <c r="F5">
        <v>2801738</v>
      </c>
      <c r="G5">
        <v>3285517</v>
      </c>
      <c r="H5">
        <v>6043701</v>
      </c>
      <c r="I5">
        <v>3338734</v>
      </c>
    </row>
    <row r="6" spans="1:21" x14ac:dyDescent="0.3">
      <c r="A6">
        <v>397687</v>
      </c>
      <c r="B6" t="s">
        <v>5840</v>
      </c>
      <c r="C6">
        <v>2017</v>
      </c>
      <c r="D6">
        <v>2018</v>
      </c>
      <c r="E6">
        <v>2019</v>
      </c>
      <c r="F6">
        <v>2020</v>
      </c>
      <c r="G6">
        <v>2021</v>
      </c>
      <c r="H6">
        <v>2022</v>
      </c>
      <c r="M6" t="str" cm="1">
        <f t="array" ref="M6">_xlfn.IFNA(INDEX($A$1:$J$1141,MATCH($A6,$A:$A,0)+1,MATCH(M$1,$A6:$J6,0)),"")</f>
        <v/>
      </c>
      <c r="N6" t="str" cm="1">
        <f t="array" ref="N6">_xlfn.IFNA(INDEX($A$1:$J$1141,MATCH($A6,$A:$A,0)+1,MATCH(N$1,$A6:$J6,0)),"")</f>
        <v/>
      </c>
      <c r="O6" cm="1">
        <f t="array" ref="O6">_xlfn.IFNA(INDEX($A$1:$J$1141,MATCH($A6,$A:$A,0)+1,MATCH(O$1,$A6:$J6,0)),"")</f>
        <v>100302691</v>
      </c>
      <c r="P6" cm="1">
        <f t="array" ref="P6">_xlfn.IFNA(INDEX($A$1:$J$1141,MATCH($A6,$A:$A,0)+1,MATCH(P$1,$A6:$J6,0)),"")</f>
        <v>101504181</v>
      </c>
      <c r="Q6" cm="1">
        <f t="array" ref="Q6">_xlfn.IFNA(INDEX($A$1:$J$1141,MATCH($A6,$A:$A,0)+1,MATCH(Q$1,$A6:$J6,0)),"")</f>
        <v>105961021</v>
      </c>
      <c r="R6" cm="1">
        <f t="array" ref="R6">_xlfn.IFNA(INDEX($A$1:$J$1141,MATCH($A6,$A:$A,0)+1,MATCH(R$1,$A6:$J6,0)),"")</f>
        <v>107222494</v>
      </c>
      <c r="S6" cm="1">
        <f t="array" ref="S6">_xlfn.IFNA(INDEX($A$1:$J$1141,MATCH($A6,$A:$A,0)+1,MATCH(S$1,$A6:$J6,0)),"")</f>
        <v>109872324</v>
      </c>
      <c r="T6" cm="1">
        <f t="array" ref="T6">_xlfn.IFNA(INDEX($A$1:$J$1141,MATCH($A6,$A:$A,0)+1,MATCH(T$1,$A6:$J6,0)),"")</f>
        <v>119327338</v>
      </c>
      <c r="U6" t="str" cm="1">
        <f t="array" ref="U6">_xlfn.IFNA(INDEX($A$1:$J$1141,MATCH($A6,$A:$A,0)+1,MATCH(U$1,$A6:$J6,0)),"")</f>
        <v/>
      </c>
    </row>
    <row r="7" spans="1:21" x14ac:dyDescent="0.3">
      <c r="A7">
        <v>397687</v>
      </c>
      <c r="B7" t="s">
        <v>5841</v>
      </c>
      <c r="C7">
        <v>100302691</v>
      </c>
      <c r="D7">
        <v>101504181</v>
      </c>
      <c r="E7">
        <v>105961021</v>
      </c>
      <c r="F7">
        <v>107222494</v>
      </c>
      <c r="G7">
        <v>109872324</v>
      </c>
      <c r="H7">
        <v>119327338</v>
      </c>
    </row>
    <row r="8" spans="1:21" x14ac:dyDescent="0.3">
      <c r="A8">
        <v>492736</v>
      </c>
      <c r="B8" t="s">
        <v>5840</v>
      </c>
      <c r="C8">
        <v>2018</v>
      </c>
      <c r="D8">
        <v>2019</v>
      </c>
      <c r="E8">
        <v>2020</v>
      </c>
      <c r="F8">
        <v>2021</v>
      </c>
      <c r="G8">
        <v>2022</v>
      </c>
      <c r="M8" t="str" cm="1">
        <f t="array" ref="M8">_xlfn.IFNA(INDEX($A$1:$J$1141,MATCH($A8,$A:$A,0)+1,MATCH(M$1,$A8:$J8,0)),"")</f>
        <v/>
      </c>
      <c r="N8" t="str" cm="1">
        <f t="array" ref="N8">_xlfn.IFNA(INDEX($A$1:$J$1141,MATCH($A8,$A:$A,0)+1,MATCH(N$1,$A8:$J8,0)),"")</f>
        <v/>
      </c>
      <c r="O8" t="str" cm="1">
        <f t="array" ref="O8">_xlfn.IFNA(INDEX($A$1:$J$1141,MATCH($A8,$A:$A,0)+1,MATCH(O$1,$A8:$J8,0)),"")</f>
        <v/>
      </c>
      <c r="P8" cm="1">
        <f t="array" ref="P8">_xlfn.IFNA(INDEX($A$1:$J$1141,MATCH($A8,$A:$A,0)+1,MATCH(P$1,$A8:$J8,0)),"")</f>
        <v>45596958</v>
      </c>
      <c r="Q8" cm="1">
        <f t="array" ref="Q8">_xlfn.IFNA(INDEX($A$1:$J$1141,MATCH($A8,$A:$A,0)+1,MATCH(Q$1,$A8:$J8,0)),"")</f>
        <v>45908369</v>
      </c>
      <c r="R8" cm="1">
        <f t="array" ref="R8">_xlfn.IFNA(INDEX($A$1:$J$1141,MATCH($A8,$A:$A,0)+1,MATCH(R$1,$A8:$J8,0)),"")</f>
        <v>30467606</v>
      </c>
      <c r="S8" cm="1">
        <f t="array" ref="S8">_xlfn.IFNA(INDEX($A$1:$J$1141,MATCH($A8,$A:$A,0)+1,MATCH(S$1,$A8:$J8,0)),"")</f>
        <v>26831827</v>
      </c>
      <c r="T8" cm="1">
        <f t="array" ref="T8">_xlfn.IFNA(INDEX($A$1:$J$1141,MATCH($A8,$A:$A,0)+1,MATCH(T$1,$A8:$J8,0)),"")</f>
        <v>35265567</v>
      </c>
      <c r="U8" t="str" cm="1">
        <f t="array" ref="U8">_xlfn.IFNA(INDEX($A$1:$J$1141,MATCH($A8,$A:$A,0)+1,MATCH(U$1,$A8:$J8,0)),"")</f>
        <v/>
      </c>
    </row>
    <row r="9" spans="1:21" x14ac:dyDescent="0.3">
      <c r="A9">
        <v>492736</v>
      </c>
      <c r="B9" t="s">
        <v>5841</v>
      </c>
      <c r="C9">
        <v>45596958</v>
      </c>
      <c r="D9">
        <v>45908369</v>
      </c>
      <c r="E9">
        <v>30467606</v>
      </c>
      <c r="F9">
        <v>26831827</v>
      </c>
      <c r="G9">
        <v>35265567</v>
      </c>
    </row>
    <row r="10" spans="1:21" x14ac:dyDescent="0.3">
      <c r="A10">
        <v>510173</v>
      </c>
      <c r="B10" t="s">
        <v>5840</v>
      </c>
      <c r="C10">
        <v>2017</v>
      </c>
      <c r="D10">
        <v>2018</v>
      </c>
      <c r="E10">
        <v>2019</v>
      </c>
      <c r="F10">
        <v>2020</v>
      </c>
      <c r="G10">
        <v>2021</v>
      </c>
      <c r="H10">
        <v>2022</v>
      </c>
      <c r="M10" t="str" cm="1">
        <f t="array" ref="M10">_xlfn.IFNA(INDEX($A$1:$J$1141,MATCH($A10,$A:$A,0)+1,MATCH(M$1,$A10:$J10,0)),"")</f>
        <v/>
      </c>
      <c r="N10" t="str" cm="1">
        <f t="array" ref="N10">_xlfn.IFNA(INDEX($A$1:$J$1141,MATCH($A10,$A:$A,0)+1,MATCH(N$1,$A10:$J10,0)),"")</f>
        <v/>
      </c>
      <c r="O10" cm="1">
        <f t="array" ref="O10">_xlfn.IFNA(INDEX($A$1:$J$1141,MATCH($A10,$A:$A,0)+1,MATCH(O$1,$A10:$J10,0)),"")</f>
        <v>2577637</v>
      </c>
      <c r="P10" cm="1">
        <f t="array" ref="P10">_xlfn.IFNA(INDEX($A$1:$J$1141,MATCH($A10,$A:$A,0)+1,MATCH(P$1,$A10:$J10,0)),"")</f>
        <v>2958346</v>
      </c>
      <c r="Q10" cm="1">
        <f t="array" ref="Q10">_xlfn.IFNA(INDEX($A$1:$J$1141,MATCH($A10,$A:$A,0)+1,MATCH(Q$1,$A10:$J10,0)),"")</f>
        <v>3242838</v>
      </c>
      <c r="R10" cm="1">
        <f t="array" ref="R10">_xlfn.IFNA(INDEX($A$1:$J$1141,MATCH($A10,$A:$A,0)+1,MATCH(R$1,$A10:$J10,0)),"")</f>
        <v>3914102</v>
      </c>
      <c r="S10" cm="1">
        <f t="array" ref="S10">_xlfn.IFNA(INDEX($A$1:$J$1141,MATCH($A10,$A:$A,0)+1,MATCH(S$1,$A10:$J10,0)),"")</f>
        <v>4213401</v>
      </c>
      <c r="T10" cm="1">
        <f t="array" ref="T10">_xlfn.IFNA(INDEX($A$1:$J$1141,MATCH($A10,$A:$A,0)+1,MATCH(T$1,$A10:$J10,0)),"")</f>
        <v>4598565</v>
      </c>
      <c r="U10" t="str" cm="1">
        <f t="array" ref="U10">_xlfn.IFNA(INDEX($A$1:$J$1141,MATCH($A10,$A:$A,0)+1,MATCH(U$1,$A10:$J10,0)),"")</f>
        <v/>
      </c>
    </row>
    <row r="11" spans="1:21" x14ac:dyDescent="0.3">
      <c r="A11">
        <v>510173</v>
      </c>
      <c r="B11" t="s">
        <v>5841</v>
      </c>
      <c r="C11">
        <v>2577637</v>
      </c>
      <c r="D11">
        <v>2958346</v>
      </c>
      <c r="E11">
        <v>3242838</v>
      </c>
      <c r="F11">
        <v>3914102</v>
      </c>
      <c r="G11">
        <v>4213401</v>
      </c>
      <c r="H11">
        <v>4598565</v>
      </c>
    </row>
    <row r="12" spans="1:21" x14ac:dyDescent="0.3">
      <c r="A12">
        <v>584410</v>
      </c>
      <c r="B12" t="s">
        <v>5840</v>
      </c>
      <c r="C12">
        <v>2016</v>
      </c>
      <c r="D12">
        <v>2017</v>
      </c>
      <c r="E12">
        <v>2018</v>
      </c>
      <c r="F12">
        <v>2019</v>
      </c>
      <c r="G12">
        <v>2020</v>
      </c>
      <c r="H12">
        <v>2021</v>
      </c>
      <c r="I12">
        <v>2022</v>
      </c>
      <c r="M12" t="str" cm="1">
        <f t="array" ref="M12">_xlfn.IFNA(INDEX($A$1:$J$1141,MATCH($A12,$A:$A,0)+1,MATCH(M$1,$A12:$J12,0)),"")</f>
        <v/>
      </c>
      <c r="N12" cm="1">
        <f t="array" ref="N12">_xlfn.IFNA(INDEX($A$1:$J$1141,MATCH($A12,$A:$A,0)+1,MATCH(N$1,$A12:$J12,0)),"")</f>
        <v>262324</v>
      </c>
      <c r="O12" cm="1">
        <f t="array" ref="O12">_xlfn.IFNA(INDEX($A$1:$J$1141,MATCH($A12,$A:$A,0)+1,MATCH(O$1,$A12:$J12,0)),"")</f>
        <v>252608</v>
      </c>
      <c r="P12" cm="1">
        <f t="array" ref="P12">_xlfn.IFNA(INDEX($A$1:$J$1141,MATCH($A12,$A:$A,0)+1,MATCH(P$1,$A12:$J12,0)),"")</f>
        <v>279639</v>
      </c>
      <c r="Q12" cm="1">
        <f t="array" ref="Q12">_xlfn.IFNA(INDEX($A$1:$J$1141,MATCH($A12,$A:$A,0)+1,MATCH(Q$1,$A12:$J12,0)),"")</f>
        <v>294824</v>
      </c>
      <c r="R12" cm="1">
        <f t="array" ref="R12">_xlfn.IFNA(INDEX($A$1:$J$1141,MATCH($A12,$A:$A,0)+1,MATCH(R$1,$A12:$J12,0)),"")</f>
        <v>453533</v>
      </c>
      <c r="S12" cm="1">
        <f t="array" ref="S12">_xlfn.IFNA(INDEX($A$1:$J$1141,MATCH($A12,$A:$A,0)+1,MATCH(S$1,$A12:$J12,0)),"")</f>
        <v>426948</v>
      </c>
      <c r="T12" cm="1">
        <f t="array" ref="T12">_xlfn.IFNA(INDEX($A$1:$J$1141,MATCH($A12,$A:$A,0)+1,MATCH(T$1,$A12:$J12,0)),"")</f>
        <v>545224</v>
      </c>
      <c r="U12" t="str" cm="1">
        <f t="array" ref="U12">_xlfn.IFNA(INDEX($A$1:$J$1141,MATCH($A12,$A:$A,0)+1,MATCH(U$1,$A12:$J12,0)),"")</f>
        <v/>
      </c>
    </row>
    <row r="13" spans="1:21" x14ac:dyDescent="0.3">
      <c r="A13">
        <v>584410</v>
      </c>
      <c r="B13" t="s">
        <v>5841</v>
      </c>
      <c r="C13">
        <v>262324</v>
      </c>
      <c r="D13">
        <v>252608</v>
      </c>
      <c r="E13">
        <v>279639</v>
      </c>
      <c r="F13">
        <v>294824</v>
      </c>
      <c r="G13">
        <v>453533</v>
      </c>
      <c r="H13">
        <v>426948</v>
      </c>
      <c r="I13">
        <v>545224</v>
      </c>
    </row>
    <row r="14" spans="1:21" x14ac:dyDescent="0.3">
      <c r="A14">
        <v>586781</v>
      </c>
      <c r="B14" t="s">
        <v>5840</v>
      </c>
      <c r="C14">
        <v>2018</v>
      </c>
      <c r="D14">
        <v>2019</v>
      </c>
      <c r="E14">
        <v>2020</v>
      </c>
      <c r="F14">
        <v>2021</v>
      </c>
      <c r="G14">
        <v>2022</v>
      </c>
      <c r="M14" t="str" cm="1">
        <f t="array" ref="M14">_xlfn.IFNA(INDEX($A$1:$J$1141,MATCH($A14,$A:$A,0)+1,MATCH(M$1,$A14:$J14,0)),"")</f>
        <v/>
      </c>
      <c r="N14" t="str" cm="1">
        <f t="array" ref="N14">_xlfn.IFNA(INDEX($A$1:$J$1141,MATCH($A14,$A:$A,0)+1,MATCH(N$1,$A14:$J14,0)),"")</f>
        <v/>
      </c>
      <c r="O14" t="str" cm="1">
        <f t="array" ref="O14">_xlfn.IFNA(INDEX($A$1:$J$1141,MATCH($A14,$A:$A,0)+1,MATCH(O$1,$A14:$J14,0)),"")</f>
        <v/>
      </c>
      <c r="P14" cm="1">
        <f t="array" ref="P14">_xlfn.IFNA(INDEX($A$1:$J$1141,MATCH($A14,$A:$A,0)+1,MATCH(P$1,$A14:$J14,0)),"")</f>
        <v>2861161</v>
      </c>
      <c r="Q14" cm="1">
        <f t="array" ref="Q14">_xlfn.IFNA(INDEX($A$1:$J$1141,MATCH($A14,$A:$A,0)+1,MATCH(Q$1,$A14:$J14,0)),"")</f>
        <v>3330673</v>
      </c>
      <c r="R14" cm="1">
        <f t="array" ref="R14">_xlfn.IFNA(INDEX($A$1:$J$1141,MATCH($A14,$A:$A,0)+1,MATCH(R$1,$A14:$J14,0)),"")</f>
        <v>2891996</v>
      </c>
      <c r="S14" cm="1">
        <f t="array" ref="S14">_xlfn.IFNA(INDEX($A$1:$J$1141,MATCH($A14,$A:$A,0)+1,MATCH(S$1,$A14:$J14,0)),"")</f>
        <v>2999475</v>
      </c>
      <c r="T14" cm="1">
        <f t="array" ref="T14">_xlfn.IFNA(INDEX($A$1:$J$1141,MATCH($A14,$A:$A,0)+1,MATCH(T$1,$A14:$J14,0)),"")</f>
        <v>3046598</v>
      </c>
      <c r="U14" t="str" cm="1">
        <f t="array" ref="U14">_xlfn.IFNA(INDEX($A$1:$J$1141,MATCH($A14,$A:$A,0)+1,MATCH(U$1,$A14:$J14,0)),"")</f>
        <v/>
      </c>
    </row>
    <row r="15" spans="1:21" x14ac:dyDescent="0.3">
      <c r="A15">
        <v>586781</v>
      </c>
      <c r="B15" t="s">
        <v>5841</v>
      </c>
      <c r="C15">
        <v>2861161</v>
      </c>
      <c r="D15">
        <v>3330673</v>
      </c>
      <c r="E15">
        <v>2891996</v>
      </c>
      <c r="F15">
        <v>2999475</v>
      </c>
      <c r="G15">
        <v>3046598</v>
      </c>
    </row>
    <row r="16" spans="1:21" x14ac:dyDescent="0.3">
      <c r="A16">
        <v>603481</v>
      </c>
      <c r="B16" t="s">
        <v>5840</v>
      </c>
      <c r="C16">
        <v>2017</v>
      </c>
      <c r="D16">
        <v>2018</v>
      </c>
      <c r="E16">
        <v>2019</v>
      </c>
      <c r="F16">
        <v>2020</v>
      </c>
      <c r="G16">
        <v>2021</v>
      </c>
      <c r="H16">
        <v>2022</v>
      </c>
      <c r="M16" t="str" cm="1">
        <f t="array" ref="M16">_xlfn.IFNA(INDEX($A$1:$J$1141,MATCH($A16,$A:$A,0)+1,MATCH(M$1,$A16:$J16,0)),"")</f>
        <v/>
      </c>
      <c r="N16" t="str" cm="1">
        <f t="array" ref="N16">_xlfn.IFNA(INDEX($A$1:$J$1141,MATCH($A16,$A:$A,0)+1,MATCH(N$1,$A16:$J16,0)),"")</f>
        <v/>
      </c>
      <c r="O16" cm="1">
        <f t="array" ref="O16">_xlfn.IFNA(INDEX($A$1:$J$1141,MATCH($A16,$A:$A,0)+1,MATCH(O$1,$A16:$J16,0)),"")</f>
        <v>305660897</v>
      </c>
      <c r="P16" cm="1">
        <f t="array" ref="P16">_xlfn.IFNA(INDEX($A$1:$J$1141,MATCH($A16,$A:$A,0)+1,MATCH(P$1,$A16:$J16,0)),"")</f>
        <v>296626150</v>
      </c>
      <c r="Q16" cm="1">
        <f t="array" ref="Q16">_xlfn.IFNA(INDEX($A$1:$J$1141,MATCH($A16,$A:$A,0)+1,MATCH(Q$1,$A16:$J16,0)),"")</f>
        <v>430188533</v>
      </c>
      <c r="R16" cm="1">
        <f t="array" ref="R16">_xlfn.IFNA(INDEX($A$1:$J$1141,MATCH($A16,$A:$A,0)+1,MATCH(R$1,$A16:$J16,0)),"")</f>
        <v>411575617</v>
      </c>
      <c r="S16" cm="1">
        <f t="array" ref="S16">_xlfn.IFNA(INDEX($A$1:$J$1141,MATCH($A16,$A:$A,0)+1,MATCH(S$1,$A16:$J16,0)),"")</f>
        <v>426575542</v>
      </c>
      <c r="T16" cm="1">
        <f t="array" ref="T16">_xlfn.IFNA(INDEX($A$1:$J$1141,MATCH($A16,$A:$A,0)+1,MATCH(T$1,$A16:$J16,0)),"")</f>
        <v>445061846</v>
      </c>
      <c r="U16" t="str" cm="1">
        <f t="array" ref="U16">_xlfn.IFNA(INDEX($A$1:$J$1141,MATCH($A16,$A:$A,0)+1,MATCH(U$1,$A16:$J16,0)),"")</f>
        <v/>
      </c>
    </row>
    <row r="17" spans="1:21" x14ac:dyDescent="0.3">
      <c r="A17">
        <v>603481</v>
      </c>
      <c r="B17" t="s">
        <v>5841</v>
      </c>
      <c r="C17">
        <v>305660897</v>
      </c>
      <c r="D17">
        <v>296626150</v>
      </c>
      <c r="E17">
        <v>430188533</v>
      </c>
      <c r="F17">
        <v>411575617</v>
      </c>
      <c r="G17">
        <v>426575542</v>
      </c>
      <c r="H17">
        <v>445061846</v>
      </c>
    </row>
    <row r="18" spans="1:21" x14ac:dyDescent="0.3">
      <c r="A18" t="s">
        <v>5804</v>
      </c>
    </row>
    <row r="19" spans="1:21" x14ac:dyDescent="0.3">
      <c r="A19">
        <v>681300</v>
      </c>
      <c r="B19" t="s">
        <v>5840</v>
      </c>
      <c r="C19">
        <v>2018</v>
      </c>
      <c r="D19">
        <v>2019</v>
      </c>
      <c r="E19">
        <v>2020</v>
      </c>
      <c r="F19">
        <v>2021</v>
      </c>
      <c r="G19">
        <v>2022</v>
      </c>
      <c r="M19" t="str" cm="1">
        <f t="array" ref="M19">_xlfn.IFNA(INDEX($A$1:$J$1141,MATCH($A19,$A:$A,0)+1,MATCH(M$1,$A19:$J19,0)),"")</f>
        <v/>
      </c>
      <c r="N19" t="str" cm="1">
        <f t="array" ref="N19">_xlfn.IFNA(INDEX($A$1:$J$1141,MATCH($A19,$A:$A,0)+1,MATCH(N$1,$A19:$J19,0)),"")</f>
        <v/>
      </c>
      <c r="O19" t="str" cm="1">
        <f t="array" ref="O19">_xlfn.IFNA(INDEX($A$1:$J$1141,MATCH($A19,$A:$A,0)+1,MATCH(O$1,$A19:$J19,0)),"")</f>
        <v/>
      </c>
      <c r="P19" cm="1">
        <f t="array" ref="P19">_xlfn.IFNA(INDEX($A$1:$J$1141,MATCH($A19,$A:$A,0)+1,MATCH(P$1,$A19:$J19,0)),"")</f>
        <v>26113987</v>
      </c>
      <c r="Q19" cm="1">
        <f t="array" ref="Q19">_xlfn.IFNA(INDEX($A$1:$J$1141,MATCH($A19,$A:$A,0)+1,MATCH(Q$1,$A19:$J19,0)),"")</f>
        <v>25727238</v>
      </c>
      <c r="R19" cm="1">
        <f t="array" ref="R19">_xlfn.IFNA(INDEX($A$1:$J$1141,MATCH($A19,$A:$A,0)+1,MATCH(R$1,$A19:$J19,0)),"")</f>
        <v>27553370</v>
      </c>
      <c r="S19" cm="1">
        <f t="array" ref="S19">_xlfn.IFNA(INDEX($A$1:$J$1141,MATCH($A19,$A:$A,0)+1,MATCH(S$1,$A19:$J19,0)),"")</f>
        <v>30633025</v>
      </c>
      <c r="T19" cm="1">
        <f t="array" ref="T19">_xlfn.IFNA(INDEX($A$1:$J$1141,MATCH($A19,$A:$A,0)+1,MATCH(T$1,$A19:$J19,0)),"")</f>
        <v>36156236</v>
      </c>
      <c r="U19" t="str" cm="1">
        <f t="array" ref="U19">_xlfn.IFNA(INDEX($A$1:$J$1141,MATCH($A19,$A:$A,0)+1,MATCH(U$1,$A19:$J19,0)),"")</f>
        <v/>
      </c>
    </row>
    <row r="20" spans="1:21" x14ac:dyDescent="0.3">
      <c r="A20">
        <v>681300</v>
      </c>
      <c r="B20" t="s">
        <v>5841</v>
      </c>
      <c r="C20">
        <v>26113987</v>
      </c>
      <c r="D20">
        <v>25727238</v>
      </c>
      <c r="E20">
        <v>27553370</v>
      </c>
      <c r="F20">
        <v>30633025</v>
      </c>
      <c r="G20">
        <v>36156236</v>
      </c>
    </row>
    <row r="21" spans="1:21" x14ac:dyDescent="0.3">
      <c r="A21">
        <v>683876</v>
      </c>
      <c r="B21" t="s">
        <v>5840</v>
      </c>
      <c r="C21">
        <v>2017</v>
      </c>
      <c r="D21">
        <v>2018</v>
      </c>
      <c r="E21">
        <v>2019</v>
      </c>
      <c r="F21">
        <v>2020</v>
      </c>
      <c r="G21">
        <v>2021</v>
      </c>
      <c r="H21">
        <v>2022</v>
      </c>
      <c r="M21" t="str" cm="1">
        <f t="array" ref="M21">_xlfn.IFNA(INDEX($A$1:$J$1141,MATCH($A21,$A:$A,0)+1,MATCH(M$1,$A21:$J21,0)),"")</f>
        <v/>
      </c>
      <c r="N21" t="str" cm="1">
        <f t="array" ref="N21">_xlfn.IFNA(INDEX($A$1:$J$1141,MATCH($A21,$A:$A,0)+1,MATCH(N$1,$A21:$J21,0)),"")</f>
        <v/>
      </c>
      <c r="O21" cm="1">
        <f t="array" ref="O21">_xlfn.IFNA(INDEX($A$1:$J$1141,MATCH($A21,$A:$A,0)+1,MATCH(O$1,$A21:$J21,0)),"")</f>
        <v>1236168</v>
      </c>
      <c r="P21" cm="1">
        <f t="array" ref="P21">_xlfn.IFNA(INDEX($A$1:$J$1141,MATCH($A21,$A:$A,0)+1,MATCH(P$1,$A21:$J21,0)),"")</f>
        <v>1339529</v>
      </c>
      <c r="Q21" cm="1">
        <f t="array" ref="Q21">_xlfn.IFNA(INDEX($A$1:$J$1141,MATCH($A21,$A:$A,0)+1,MATCH(Q$1,$A21:$J21,0)),"")</f>
        <v>1411399</v>
      </c>
      <c r="R21" cm="1">
        <f t="array" ref="R21">_xlfn.IFNA(INDEX($A$1:$J$1141,MATCH($A21,$A:$A,0)+1,MATCH(R$1,$A21:$J21,0)),"")</f>
        <v>1300579</v>
      </c>
      <c r="S21" cm="1">
        <f t="array" ref="S21">_xlfn.IFNA(INDEX($A$1:$J$1141,MATCH($A21,$A:$A,0)+1,MATCH(S$1,$A21:$J21,0)),"")</f>
        <v>1537422</v>
      </c>
      <c r="T21" cm="1">
        <f t="array" ref="T21">_xlfn.IFNA(INDEX($A$1:$J$1141,MATCH($A21,$A:$A,0)+1,MATCH(T$1,$A21:$J21,0)),"")</f>
        <v>1721004</v>
      </c>
      <c r="U21" t="str" cm="1">
        <f t="array" ref="U21">_xlfn.IFNA(INDEX($A$1:$J$1141,MATCH($A21,$A:$A,0)+1,MATCH(U$1,$A21:$J21,0)),"")</f>
        <v/>
      </c>
    </row>
    <row r="22" spans="1:21" x14ac:dyDescent="0.3">
      <c r="A22">
        <v>683876</v>
      </c>
      <c r="B22" t="s">
        <v>5841</v>
      </c>
      <c r="C22">
        <v>1236168</v>
      </c>
      <c r="D22">
        <v>1339529</v>
      </c>
      <c r="E22">
        <v>1411399</v>
      </c>
      <c r="F22">
        <v>1300579</v>
      </c>
      <c r="G22">
        <v>1537422</v>
      </c>
      <c r="H22">
        <v>1721004</v>
      </c>
    </row>
    <row r="23" spans="1:21" x14ac:dyDescent="0.3">
      <c r="A23">
        <v>692069</v>
      </c>
      <c r="B23" t="s">
        <v>5840</v>
      </c>
      <c r="C23">
        <v>2018</v>
      </c>
      <c r="D23">
        <v>2019</v>
      </c>
      <c r="E23">
        <v>2020</v>
      </c>
      <c r="F23">
        <v>2021</v>
      </c>
      <c r="G23">
        <v>2022</v>
      </c>
      <c r="M23" t="str" cm="1">
        <f t="array" ref="M23">_xlfn.IFNA(INDEX($A$1:$J$1141,MATCH($A23,$A:$A,0)+1,MATCH(M$1,$A23:$J23,0)),"")</f>
        <v/>
      </c>
      <c r="N23" t="str" cm="1">
        <f t="array" ref="N23">_xlfn.IFNA(INDEX($A$1:$J$1141,MATCH($A23,$A:$A,0)+1,MATCH(N$1,$A23:$J23,0)),"")</f>
        <v/>
      </c>
      <c r="O23" t="str" cm="1">
        <f t="array" ref="O23">_xlfn.IFNA(INDEX($A$1:$J$1141,MATCH($A23,$A:$A,0)+1,MATCH(O$1,$A23:$J23,0)),"")</f>
        <v/>
      </c>
      <c r="P23" cm="1">
        <f t="array" ref="P23">_xlfn.IFNA(INDEX($A$1:$J$1141,MATCH($A23,$A:$A,0)+1,MATCH(P$1,$A23:$J23,0)),"")</f>
        <v>22275228</v>
      </c>
      <c r="Q23" cm="1">
        <f t="array" ref="Q23">_xlfn.IFNA(INDEX($A$1:$J$1141,MATCH($A23,$A:$A,0)+1,MATCH(Q$1,$A23:$J23,0)),"")</f>
        <v>33058713</v>
      </c>
      <c r="R23" cm="1">
        <f t="array" ref="R23">_xlfn.IFNA(INDEX($A$1:$J$1141,MATCH($A23,$A:$A,0)+1,MATCH(R$1,$A23:$J23,0)),"")</f>
        <v>16200969</v>
      </c>
      <c r="S23" cm="1">
        <f t="array" ref="S23">_xlfn.IFNA(INDEX($A$1:$J$1141,MATCH($A23,$A:$A,0)+1,MATCH(S$1,$A23:$J23,0)),"")</f>
        <v>14463671</v>
      </c>
      <c r="T23" cm="1">
        <f t="array" ref="T23">_xlfn.IFNA(INDEX($A$1:$J$1141,MATCH($A23,$A:$A,0)+1,MATCH(T$1,$A23:$J23,0)),"")</f>
        <v>21098662</v>
      </c>
      <c r="U23" t="str" cm="1">
        <f t="array" ref="U23">_xlfn.IFNA(INDEX($A$1:$J$1141,MATCH($A23,$A:$A,0)+1,MATCH(U$1,$A23:$J23,0)),"")</f>
        <v/>
      </c>
    </row>
    <row r="24" spans="1:21" x14ac:dyDescent="0.3">
      <c r="A24">
        <v>692069</v>
      </c>
      <c r="B24" t="s">
        <v>5841</v>
      </c>
      <c r="C24">
        <v>22275228</v>
      </c>
      <c r="D24">
        <v>33058713</v>
      </c>
      <c r="E24">
        <v>16200969</v>
      </c>
      <c r="F24">
        <v>14463671</v>
      </c>
      <c r="G24">
        <v>21098662</v>
      </c>
    </row>
    <row r="25" spans="1:21" x14ac:dyDescent="0.3">
      <c r="A25" t="s">
        <v>5805</v>
      </c>
    </row>
    <row r="26" spans="1:21" x14ac:dyDescent="0.3">
      <c r="A26" t="s">
        <v>5806</v>
      </c>
    </row>
    <row r="27" spans="1:21" x14ac:dyDescent="0.3">
      <c r="A27" t="s">
        <v>5807</v>
      </c>
    </row>
    <row r="28" spans="1:21" x14ac:dyDescent="0.3">
      <c r="A28" t="s">
        <v>5808</v>
      </c>
    </row>
    <row r="29" spans="1:21" x14ac:dyDescent="0.3">
      <c r="A29" t="s">
        <v>5809</v>
      </c>
    </row>
    <row r="30" spans="1:21" x14ac:dyDescent="0.3">
      <c r="A30" t="s">
        <v>5810</v>
      </c>
    </row>
    <row r="31" spans="1:21" x14ac:dyDescent="0.3">
      <c r="A31" t="s">
        <v>5811</v>
      </c>
    </row>
    <row r="32" spans="1:21" x14ac:dyDescent="0.3">
      <c r="A32" t="s">
        <v>5812</v>
      </c>
    </row>
    <row r="33" spans="1:21" x14ac:dyDescent="0.3">
      <c r="A33" t="s">
        <v>5813</v>
      </c>
    </row>
    <row r="34" spans="1:21" x14ac:dyDescent="0.3">
      <c r="A34" t="s">
        <v>5814</v>
      </c>
    </row>
    <row r="35" spans="1:21" x14ac:dyDescent="0.3">
      <c r="A35" t="s">
        <v>5815</v>
      </c>
    </row>
    <row r="36" spans="1:21" x14ac:dyDescent="0.3">
      <c r="A36" t="s">
        <v>5816</v>
      </c>
    </row>
    <row r="37" spans="1:21" x14ac:dyDescent="0.3">
      <c r="A37" t="s">
        <v>5817</v>
      </c>
    </row>
    <row r="38" spans="1:21" x14ac:dyDescent="0.3">
      <c r="A38" t="s">
        <v>5818</v>
      </c>
    </row>
    <row r="39" spans="1:21" x14ac:dyDescent="0.3">
      <c r="A39" t="s">
        <v>5819</v>
      </c>
    </row>
    <row r="40" spans="1:21" x14ac:dyDescent="0.3">
      <c r="A40" t="s">
        <v>5820</v>
      </c>
    </row>
    <row r="41" spans="1:21" x14ac:dyDescent="0.3">
      <c r="A41">
        <v>12664979</v>
      </c>
      <c r="B41" t="s">
        <v>5840</v>
      </c>
      <c r="C41">
        <v>2015</v>
      </c>
      <c r="D41">
        <v>2016</v>
      </c>
      <c r="E41">
        <v>2017</v>
      </c>
      <c r="F41">
        <v>2018</v>
      </c>
      <c r="G41">
        <v>2019</v>
      </c>
      <c r="H41">
        <v>2020</v>
      </c>
      <c r="I41">
        <v>2021</v>
      </c>
      <c r="J41">
        <v>2022</v>
      </c>
      <c r="M41" cm="1">
        <f t="array" ref="M41">_xlfn.IFNA(INDEX($A$1:$J$1141,MATCH($A41,$A:$A,0)+1,MATCH(M$1,$A41:$J41,0)),"")</f>
        <v>143555</v>
      </c>
      <c r="N41" cm="1">
        <f t="array" ref="N41">_xlfn.IFNA(INDEX($A$1:$J$1141,MATCH($A41,$A:$A,0)+1,MATCH(N$1,$A41:$J41,0)),"")</f>
        <v>52606</v>
      </c>
      <c r="O41" cm="1">
        <f t="array" ref="O41">_xlfn.IFNA(INDEX($A$1:$J$1141,MATCH($A41,$A:$A,0)+1,MATCH(O$1,$A41:$J41,0)),"")</f>
        <v>43728</v>
      </c>
      <c r="P41" cm="1">
        <f t="array" ref="P41">_xlfn.IFNA(INDEX($A$1:$J$1141,MATCH($A41,$A:$A,0)+1,MATCH(P$1,$A41:$J41,0)),"")</f>
        <v>46043</v>
      </c>
      <c r="Q41" cm="1">
        <f t="array" ref="Q41">_xlfn.IFNA(INDEX($A$1:$J$1141,MATCH($A41,$A:$A,0)+1,MATCH(Q$1,$A41:$J41,0)),"")</f>
        <v>42999</v>
      </c>
      <c r="R41" cm="1">
        <f t="array" ref="R41">_xlfn.IFNA(INDEX($A$1:$J$1141,MATCH($A41,$A:$A,0)+1,MATCH(R$1,$A41:$J41,0)),"")</f>
        <v>22747</v>
      </c>
      <c r="S41" cm="1">
        <f t="array" ref="S41">_xlfn.IFNA(INDEX($A$1:$J$1141,MATCH($A41,$A:$A,0)+1,MATCH(S$1,$A41:$J41,0)),"")</f>
        <v>52897</v>
      </c>
      <c r="T41" cm="1">
        <f t="array" ref="T41">_xlfn.IFNA(INDEX($A$1:$J$1141,MATCH($A41,$A:$A,0)+1,MATCH(T$1,$A41:$J41,0)),"")</f>
        <v>0</v>
      </c>
      <c r="U41" t="str" cm="1">
        <f t="array" ref="U41">_xlfn.IFNA(INDEX($A$1:$J$1141,MATCH($A41,$A:$A,0)+1,MATCH(U$1,$A41:$J41,0)),"")</f>
        <v/>
      </c>
    </row>
    <row r="42" spans="1:21" x14ac:dyDescent="0.3">
      <c r="A42">
        <v>12664979</v>
      </c>
      <c r="B42" t="s">
        <v>5841</v>
      </c>
      <c r="C42">
        <v>143555</v>
      </c>
      <c r="D42">
        <v>52606</v>
      </c>
      <c r="E42">
        <v>43728</v>
      </c>
      <c r="F42">
        <v>46043</v>
      </c>
      <c r="G42">
        <v>42999</v>
      </c>
      <c r="H42">
        <v>22747</v>
      </c>
      <c r="I42">
        <v>52897</v>
      </c>
    </row>
    <row r="43" spans="1:21" x14ac:dyDescent="0.3">
      <c r="A43" t="s">
        <v>5821</v>
      </c>
    </row>
    <row r="44" spans="1:21" x14ac:dyDescent="0.3">
      <c r="A44" t="s">
        <v>5822</v>
      </c>
    </row>
    <row r="45" spans="1:21" x14ac:dyDescent="0.3">
      <c r="A45">
        <v>17316219</v>
      </c>
      <c r="B45" t="s">
        <v>5840</v>
      </c>
      <c r="C45">
        <v>2017</v>
      </c>
      <c r="D45">
        <v>2018</v>
      </c>
      <c r="E45">
        <v>2019</v>
      </c>
      <c r="F45">
        <v>2020</v>
      </c>
      <c r="G45">
        <v>2021</v>
      </c>
      <c r="H45">
        <v>2022</v>
      </c>
      <c r="M45" t="str" cm="1">
        <f t="array" ref="M45">_xlfn.IFNA(INDEX($A$1:$J$1141,MATCH($A45,$A:$A,0)+1,MATCH(M$1,$A45:$J45,0)),"")</f>
        <v/>
      </c>
      <c r="N45" t="str" cm="1">
        <f t="array" ref="N45">_xlfn.IFNA(INDEX($A$1:$J$1141,MATCH($A45,$A:$A,0)+1,MATCH(N$1,$A45:$J45,0)),"")</f>
        <v/>
      </c>
      <c r="O45" cm="1">
        <f t="array" ref="O45">_xlfn.IFNA(INDEX($A$1:$J$1141,MATCH($A45,$A:$A,0)+1,MATCH(O$1,$A45:$J45,0)),"")</f>
        <v>5185526</v>
      </c>
      <c r="P45" cm="1">
        <f t="array" ref="P45">_xlfn.IFNA(INDEX($A$1:$J$1141,MATCH($A45,$A:$A,0)+1,MATCH(P$1,$A45:$J45,0)),"")</f>
        <v>5158133</v>
      </c>
      <c r="Q45" cm="1">
        <f t="array" ref="Q45">_xlfn.IFNA(INDEX($A$1:$J$1141,MATCH($A45,$A:$A,0)+1,MATCH(Q$1,$A45:$J45,0)),"")</f>
        <v>6367446</v>
      </c>
      <c r="R45" cm="1">
        <f t="array" ref="R45">_xlfn.IFNA(INDEX($A$1:$J$1141,MATCH($A45,$A:$A,0)+1,MATCH(R$1,$A45:$J45,0)),"")</f>
        <v>6462990</v>
      </c>
      <c r="S45" cm="1">
        <f t="array" ref="S45">_xlfn.IFNA(INDEX($A$1:$J$1141,MATCH($A45,$A:$A,0)+1,MATCH(S$1,$A45:$J45,0)),"")</f>
        <v>5964036</v>
      </c>
      <c r="T45" cm="1">
        <f t="array" ref="T45">_xlfn.IFNA(INDEX($A$1:$J$1141,MATCH($A45,$A:$A,0)+1,MATCH(T$1,$A45:$J45,0)),"")</f>
        <v>6107124</v>
      </c>
      <c r="U45" t="str" cm="1">
        <f t="array" ref="U45">_xlfn.IFNA(INDEX($A$1:$J$1141,MATCH($A45,$A:$A,0)+1,MATCH(U$1,$A45:$J45,0)),"")</f>
        <v/>
      </c>
    </row>
    <row r="46" spans="1:21" x14ac:dyDescent="0.3">
      <c r="A46">
        <v>17316219</v>
      </c>
      <c r="B46" t="s">
        <v>5841</v>
      </c>
      <c r="C46">
        <v>5185526</v>
      </c>
      <c r="D46">
        <v>5158133</v>
      </c>
      <c r="E46">
        <v>6367446</v>
      </c>
      <c r="F46">
        <v>6462990</v>
      </c>
      <c r="G46">
        <v>5964036</v>
      </c>
      <c r="H46">
        <v>6107124</v>
      </c>
    </row>
    <row r="47" spans="1:21" x14ac:dyDescent="0.3">
      <c r="A47">
        <v>17317282</v>
      </c>
      <c r="B47" t="s">
        <v>5840</v>
      </c>
      <c r="C47">
        <v>2018</v>
      </c>
      <c r="D47">
        <v>2019</v>
      </c>
      <c r="E47">
        <v>2020</v>
      </c>
      <c r="F47">
        <v>2021</v>
      </c>
      <c r="G47">
        <v>2022</v>
      </c>
      <c r="M47" t="str" cm="1">
        <f t="array" ref="M47">_xlfn.IFNA(INDEX($A$1:$J$1141,MATCH($A47,$A:$A,0)+1,MATCH(M$1,$A47:$J47,0)),"")</f>
        <v/>
      </c>
      <c r="N47" t="str" cm="1">
        <f t="array" ref="N47">_xlfn.IFNA(INDEX($A$1:$J$1141,MATCH($A47,$A:$A,0)+1,MATCH(N$1,$A47:$J47,0)),"")</f>
        <v/>
      </c>
      <c r="O47" t="str" cm="1">
        <f t="array" ref="O47">_xlfn.IFNA(INDEX($A$1:$J$1141,MATCH($A47,$A:$A,0)+1,MATCH(O$1,$A47:$J47,0)),"")</f>
        <v/>
      </c>
      <c r="P47" cm="1">
        <f t="array" ref="P47">_xlfn.IFNA(INDEX($A$1:$J$1141,MATCH($A47,$A:$A,0)+1,MATCH(P$1,$A47:$J47,0)),"")</f>
        <v>225797923</v>
      </c>
      <c r="Q47" cm="1">
        <f t="array" ref="Q47">_xlfn.IFNA(INDEX($A$1:$J$1141,MATCH($A47,$A:$A,0)+1,MATCH(Q$1,$A47:$J47,0)),"")</f>
        <v>148754783</v>
      </c>
      <c r="R47" cm="1">
        <f t="array" ref="R47">_xlfn.IFNA(INDEX($A$1:$J$1141,MATCH($A47,$A:$A,0)+1,MATCH(R$1,$A47:$J47,0)),"")</f>
        <v>146065664</v>
      </c>
      <c r="S47" cm="1">
        <f t="array" ref="S47">_xlfn.IFNA(INDEX($A$1:$J$1141,MATCH($A47,$A:$A,0)+1,MATCH(S$1,$A47:$J47,0)),"")</f>
        <v>171143178</v>
      </c>
      <c r="T47" cm="1">
        <f t="array" ref="T47">_xlfn.IFNA(INDEX($A$1:$J$1141,MATCH($A47,$A:$A,0)+1,MATCH(T$1,$A47:$J47,0)),"")</f>
        <v>290587145</v>
      </c>
      <c r="U47" t="str" cm="1">
        <f t="array" ref="U47">_xlfn.IFNA(INDEX($A$1:$J$1141,MATCH($A47,$A:$A,0)+1,MATCH(U$1,$A47:$J47,0)),"")</f>
        <v/>
      </c>
    </row>
    <row r="48" spans="1:21" x14ac:dyDescent="0.3">
      <c r="A48">
        <v>17317282</v>
      </c>
      <c r="B48" t="s">
        <v>5841</v>
      </c>
      <c r="C48">
        <v>225797923</v>
      </c>
      <c r="D48">
        <v>148754783</v>
      </c>
      <c r="E48">
        <v>146065664</v>
      </c>
      <c r="F48">
        <v>171143178</v>
      </c>
      <c r="G48">
        <v>290587145</v>
      </c>
    </row>
    <row r="49" spans="1:21" x14ac:dyDescent="0.3">
      <c r="A49">
        <v>17327547</v>
      </c>
      <c r="B49" t="s">
        <v>5840</v>
      </c>
      <c r="C49">
        <v>2018</v>
      </c>
      <c r="D49">
        <v>2019</v>
      </c>
      <c r="E49">
        <v>2020</v>
      </c>
      <c r="F49">
        <v>2021</v>
      </c>
      <c r="G49">
        <v>2022</v>
      </c>
      <c r="M49" t="str" cm="1">
        <f t="array" ref="M49">_xlfn.IFNA(INDEX($A$1:$J$1141,MATCH($A49,$A:$A,0)+1,MATCH(M$1,$A49:$J49,0)),"")</f>
        <v/>
      </c>
      <c r="N49" t="str" cm="1">
        <f t="array" ref="N49">_xlfn.IFNA(INDEX($A$1:$J$1141,MATCH($A49,$A:$A,0)+1,MATCH(N$1,$A49:$J49,0)),"")</f>
        <v/>
      </c>
      <c r="O49" t="str" cm="1">
        <f t="array" ref="O49">_xlfn.IFNA(INDEX($A$1:$J$1141,MATCH($A49,$A:$A,0)+1,MATCH(O$1,$A49:$J49,0)),"")</f>
        <v/>
      </c>
      <c r="P49" cm="1">
        <f t="array" ref="P49">_xlfn.IFNA(INDEX($A$1:$J$1141,MATCH($A49,$A:$A,0)+1,MATCH(P$1,$A49:$J49,0)),"")</f>
        <v>787075</v>
      </c>
      <c r="Q49" cm="1">
        <f t="array" ref="Q49">_xlfn.IFNA(INDEX($A$1:$J$1141,MATCH($A49,$A:$A,0)+1,MATCH(Q$1,$A49:$J49,0)),"")</f>
        <v>905536</v>
      </c>
      <c r="R49" cm="1">
        <f t="array" ref="R49">_xlfn.IFNA(INDEX($A$1:$J$1141,MATCH($A49,$A:$A,0)+1,MATCH(R$1,$A49:$J49,0)),"")</f>
        <v>731520</v>
      </c>
      <c r="S49" cm="1">
        <f t="array" ref="S49">_xlfn.IFNA(INDEX($A$1:$J$1141,MATCH($A49,$A:$A,0)+1,MATCH(S$1,$A49:$J49,0)),"")</f>
        <v>1212754</v>
      </c>
      <c r="T49" cm="1">
        <f t="array" ref="T49">_xlfn.IFNA(INDEX($A$1:$J$1141,MATCH($A49,$A:$A,0)+1,MATCH(T$1,$A49:$J49,0)),"")</f>
        <v>1424234</v>
      </c>
      <c r="U49" t="str" cm="1">
        <f t="array" ref="U49">_xlfn.IFNA(INDEX($A$1:$J$1141,MATCH($A49,$A:$A,0)+1,MATCH(U$1,$A49:$J49,0)),"")</f>
        <v/>
      </c>
    </row>
    <row r="50" spans="1:21" x14ac:dyDescent="0.3">
      <c r="A50">
        <v>17327547</v>
      </c>
      <c r="B50" t="s">
        <v>5841</v>
      </c>
      <c r="C50">
        <v>787075</v>
      </c>
      <c r="D50">
        <v>905536</v>
      </c>
      <c r="E50">
        <v>731520</v>
      </c>
      <c r="F50">
        <v>1212754</v>
      </c>
      <c r="G50">
        <v>1424234</v>
      </c>
    </row>
    <row r="51" spans="1:21" x14ac:dyDescent="0.3">
      <c r="A51">
        <v>17335345</v>
      </c>
      <c r="B51" t="s">
        <v>5840</v>
      </c>
      <c r="C51">
        <v>2017</v>
      </c>
      <c r="D51">
        <v>2018</v>
      </c>
      <c r="E51">
        <v>2019</v>
      </c>
      <c r="F51">
        <v>2020</v>
      </c>
      <c r="G51">
        <v>2021</v>
      </c>
      <c r="H51">
        <v>2022</v>
      </c>
      <c r="M51" t="str" cm="1">
        <f t="array" ref="M51">_xlfn.IFNA(INDEX($A$1:$J$1141,MATCH($A51,$A:$A,0)+1,MATCH(M$1,$A51:$J51,0)),"")</f>
        <v/>
      </c>
      <c r="N51" t="str" cm="1">
        <f t="array" ref="N51">_xlfn.IFNA(INDEX($A$1:$J$1141,MATCH($A51,$A:$A,0)+1,MATCH(N$1,$A51:$J51,0)),"")</f>
        <v/>
      </c>
      <c r="O51" cm="1">
        <f t="array" ref="O51">_xlfn.IFNA(INDEX($A$1:$J$1141,MATCH($A51,$A:$A,0)+1,MATCH(O$1,$A51:$J51,0)),"")</f>
        <v>32780919</v>
      </c>
      <c r="P51" cm="1">
        <f t="array" ref="P51">_xlfn.IFNA(INDEX($A$1:$J$1141,MATCH($A51,$A:$A,0)+1,MATCH(P$1,$A51:$J51,0)),"")</f>
        <v>37534138</v>
      </c>
      <c r="Q51" cm="1">
        <f t="array" ref="Q51">_xlfn.IFNA(INDEX($A$1:$J$1141,MATCH($A51,$A:$A,0)+1,MATCH(Q$1,$A51:$J51,0)),"")</f>
        <v>32614252</v>
      </c>
      <c r="R51" cm="1">
        <f t="array" ref="R51">_xlfn.IFNA(INDEX($A$1:$J$1141,MATCH($A51,$A:$A,0)+1,MATCH(R$1,$A51:$J51,0)),"")</f>
        <v>29078588</v>
      </c>
      <c r="S51" cm="1">
        <f t="array" ref="S51">_xlfn.IFNA(INDEX($A$1:$J$1141,MATCH($A51,$A:$A,0)+1,MATCH(S$1,$A51:$J51,0)),"")</f>
        <v>32879855</v>
      </c>
      <c r="T51" cm="1">
        <f t="array" ref="T51">_xlfn.IFNA(INDEX($A$1:$J$1141,MATCH($A51,$A:$A,0)+1,MATCH(T$1,$A51:$J51,0)),"")</f>
        <v>37652686</v>
      </c>
      <c r="U51" t="str" cm="1">
        <f t="array" ref="U51">_xlfn.IFNA(INDEX($A$1:$J$1141,MATCH($A51,$A:$A,0)+1,MATCH(U$1,$A51:$J51,0)),"")</f>
        <v/>
      </c>
    </row>
    <row r="52" spans="1:21" x14ac:dyDescent="0.3">
      <c r="A52">
        <v>17335345</v>
      </c>
      <c r="B52" t="s">
        <v>5841</v>
      </c>
      <c r="C52">
        <v>32780919</v>
      </c>
      <c r="D52">
        <v>37534138</v>
      </c>
      <c r="E52">
        <v>32614252</v>
      </c>
      <c r="F52">
        <v>29078588</v>
      </c>
      <c r="G52">
        <v>32879855</v>
      </c>
      <c r="H52">
        <v>37652686</v>
      </c>
    </row>
    <row r="53" spans="1:21" x14ac:dyDescent="0.3">
      <c r="A53" t="s">
        <v>5823</v>
      </c>
    </row>
    <row r="54" spans="1:21" x14ac:dyDescent="0.3">
      <c r="A54" t="s">
        <v>5824</v>
      </c>
    </row>
    <row r="55" spans="1:21" x14ac:dyDescent="0.3">
      <c r="A55" t="s">
        <v>5825</v>
      </c>
    </row>
    <row r="56" spans="1:21" x14ac:dyDescent="0.3">
      <c r="A56">
        <v>17639719</v>
      </c>
      <c r="B56" t="s">
        <v>5840</v>
      </c>
      <c r="C56">
        <v>2018</v>
      </c>
      <c r="D56">
        <v>2019</v>
      </c>
      <c r="E56">
        <v>2020</v>
      </c>
      <c r="F56">
        <v>2021</v>
      </c>
      <c r="G56">
        <v>2022</v>
      </c>
      <c r="M56" t="str" cm="1">
        <f t="array" ref="M56">_xlfn.IFNA(INDEX($A$1:$J$1141,MATCH($A56,$A:$A,0)+1,MATCH(M$1,$A56:$J56,0)),"")</f>
        <v/>
      </c>
      <c r="N56" t="str" cm="1">
        <f t="array" ref="N56">_xlfn.IFNA(INDEX($A$1:$J$1141,MATCH($A56,$A:$A,0)+1,MATCH(N$1,$A56:$J56,0)),"")</f>
        <v/>
      </c>
      <c r="O56" t="str" cm="1">
        <f t="array" ref="O56">_xlfn.IFNA(INDEX($A$1:$J$1141,MATCH($A56,$A:$A,0)+1,MATCH(O$1,$A56:$J56,0)),"")</f>
        <v/>
      </c>
      <c r="P56" cm="1">
        <f t="array" ref="P56">_xlfn.IFNA(INDEX($A$1:$J$1141,MATCH($A56,$A:$A,0)+1,MATCH(P$1,$A56:$J56,0)),"")</f>
        <v>14465269</v>
      </c>
      <c r="Q56" cm="1">
        <f t="array" ref="Q56">_xlfn.IFNA(INDEX($A$1:$J$1141,MATCH($A56,$A:$A,0)+1,MATCH(Q$1,$A56:$J56,0)),"")</f>
        <v>12404863</v>
      </c>
      <c r="R56" cm="1">
        <f t="array" ref="R56">_xlfn.IFNA(INDEX($A$1:$J$1141,MATCH($A56,$A:$A,0)+1,MATCH(R$1,$A56:$J56,0)),"")</f>
        <v>11404705</v>
      </c>
      <c r="S56" cm="1">
        <f t="array" ref="S56">_xlfn.IFNA(INDEX($A$1:$J$1141,MATCH($A56,$A:$A,0)+1,MATCH(S$1,$A56:$J56,0)),"")</f>
        <v>13584205</v>
      </c>
      <c r="T56" cm="1">
        <f t="array" ref="T56">_xlfn.IFNA(INDEX($A$1:$J$1141,MATCH($A56,$A:$A,0)+1,MATCH(T$1,$A56:$J56,0)),"")</f>
        <v>18341729</v>
      </c>
      <c r="U56" t="str" cm="1">
        <f t="array" ref="U56">_xlfn.IFNA(INDEX($A$1:$J$1141,MATCH($A56,$A:$A,0)+1,MATCH(U$1,$A56:$J56,0)),"")</f>
        <v/>
      </c>
    </row>
    <row r="57" spans="1:21" x14ac:dyDescent="0.3">
      <c r="A57">
        <v>17639719</v>
      </c>
      <c r="B57" t="s">
        <v>5841</v>
      </c>
      <c r="C57">
        <v>14465269</v>
      </c>
      <c r="D57">
        <v>12404863</v>
      </c>
      <c r="E57">
        <v>11404705</v>
      </c>
      <c r="F57">
        <v>13584205</v>
      </c>
      <c r="G57">
        <v>18341729</v>
      </c>
    </row>
    <row r="58" spans="1:21" x14ac:dyDescent="0.3">
      <c r="A58" t="s">
        <v>5826</v>
      </c>
    </row>
    <row r="59" spans="1:21" x14ac:dyDescent="0.3">
      <c r="A59" t="s">
        <v>5827</v>
      </c>
    </row>
    <row r="60" spans="1:21" x14ac:dyDescent="0.3">
      <c r="A60" t="s">
        <v>5828</v>
      </c>
    </row>
    <row r="61" spans="1:21" x14ac:dyDescent="0.3">
      <c r="A61" t="s">
        <v>5829</v>
      </c>
    </row>
    <row r="62" spans="1:21" x14ac:dyDescent="0.3">
      <c r="A62" t="s">
        <v>5830</v>
      </c>
    </row>
    <row r="63" spans="1:21" x14ac:dyDescent="0.3">
      <c r="A63" t="s">
        <v>5831</v>
      </c>
    </row>
    <row r="64" spans="1:21" x14ac:dyDescent="0.3">
      <c r="A64" t="s">
        <v>5832</v>
      </c>
    </row>
    <row r="65" spans="1:21" x14ac:dyDescent="0.3">
      <c r="A65" t="s">
        <v>5833</v>
      </c>
    </row>
    <row r="66" spans="1:21" x14ac:dyDescent="0.3">
      <c r="A66" t="s">
        <v>5834</v>
      </c>
    </row>
    <row r="67" spans="1:21" x14ac:dyDescent="0.3">
      <c r="A67" t="s">
        <v>5835</v>
      </c>
    </row>
    <row r="68" spans="1:21" x14ac:dyDescent="0.3">
      <c r="A68" t="s">
        <v>5836</v>
      </c>
    </row>
    <row r="69" spans="1:21" x14ac:dyDescent="0.3">
      <c r="A69" t="s">
        <v>5837</v>
      </c>
    </row>
    <row r="70" spans="1:21" x14ac:dyDescent="0.3">
      <c r="A70" t="s">
        <v>5838</v>
      </c>
    </row>
    <row r="71" spans="1:21" x14ac:dyDescent="0.3">
      <c r="A71">
        <v>30775001</v>
      </c>
      <c r="B71" t="s">
        <v>5840</v>
      </c>
      <c r="C71">
        <v>2018</v>
      </c>
      <c r="D71">
        <v>2019</v>
      </c>
      <c r="E71">
        <v>2020</v>
      </c>
      <c r="F71">
        <v>2021</v>
      </c>
      <c r="G71">
        <v>2022</v>
      </c>
      <c r="M71" t="str" cm="1">
        <f t="array" ref="M71">_xlfn.IFNA(INDEX($A$1:$J$1141,MATCH($A71,$A:$A,0)+1,MATCH(M$1,$A71:$J71,0)),"")</f>
        <v/>
      </c>
      <c r="N71" t="str" cm="1">
        <f t="array" ref="N71">_xlfn.IFNA(INDEX($A$1:$J$1141,MATCH($A71,$A:$A,0)+1,MATCH(N$1,$A71:$J71,0)),"")</f>
        <v/>
      </c>
      <c r="O71" t="str" cm="1">
        <f t="array" ref="O71">_xlfn.IFNA(INDEX($A$1:$J$1141,MATCH($A71,$A:$A,0)+1,MATCH(O$1,$A71:$J71,0)),"")</f>
        <v/>
      </c>
      <c r="P71" cm="1">
        <f t="array" ref="P71">_xlfn.IFNA(INDEX($A$1:$J$1141,MATCH($A71,$A:$A,0)+1,MATCH(P$1,$A71:$J71,0)),"")</f>
        <v>118754</v>
      </c>
      <c r="Q71" cm="1">
        <f t="array" ref="Q71">_xlfn.IFNA(INDEX($A$1:$J$1141,MATCH($A71,$A:$A,0)+1,MATCH(Q$1,$A71:$J71,0)),"")</f>
        <v>109362</v>
      </c>
      <c r="R71" cm="1">
        <f t="array" ref="R71">_xlfn.IFNA(INDEX($A$1:$J$1141,MATCH($A71,$A:$A,0)+1,MATCH(R$1,$A71:$J71,0)),"")</f>
        <v>107682</v>
      </c>
      <c r="S71" cm="1">
        <f t="array" ref="S71">_xlfn.IFNA(INDEX($A$1:$J$1141,MATCH($A71,$A:$A,0)+1,MATCH(S$1,$A71:$J71,0)),"")</f>
        <v>96503</v>
      </c>
      <c r="T71" cm="1">
        <f t="array" ref="T71">_xlfn.IFNA(INDEX($A$1:$J$1141,MATCH($A71,$A:$A,0)+1,MATCH(T$1,$A71:$J71,0)),"")</f>
        <v>131474</v>
      </c>
      <c r="U71" t="str" cm="1">
        <f t="array" ref="U71">_xlfn.IFNA(INDEX($A$1:$J$1141,MATCH($A71,$A:$A,0)+1,MATCH(U$1,$A71:$J71,0)),"")</f>
        <v/>
      </c>
    </row>
    <row r="72" spans="1:21" x14ac:dyDescent="0.3">
      <c r="A72">
        <v>30775001</v>
      </c>
      <c r="B72" t="s">
        <v>5841</v>
      </c>
      <c r="C72">
        <v>118754</v>
      </c>
      <c r="D72">
        <v>109362</v>
      </c>
      <c r="E72">
        <v>107682</v>
      </c>
      <c r="F72">
        <v>96503</v>
      </c>
      <c r="G72">
        <v>131474</v>
      </c>
    </row>
    <row r="73" spans="1:21" x14ac:dyDescent="0.3">
      <c r="A73">
        <v>30804337</v>
      </c>
      <c r="B73" t="s">
        <v>5840</v>
      </c>
      <c r="C73">
        <v>2021</v>
      </c>
      <c r="D73">
        <v>2022</v>
      </c>
      <c r="M73" t="str" cm="1">
        <f t="array" ref="M73">_xlfn.IFNA(INDEX($A$1:$J$1141,MATCH($A73,$A:$A,0)+1,MATCH(M$1,$A73:$J73,0)),"")</f>
        <v/>
      </c>
      <c r="N73" t="str" cm="1">
        <f t="array" ref="N73">_xlfn.IFNA(INDEX($A$1:$J$1141,MATCH($A73,$A:$A,0)+1,MATCH(N$1,$A73:$J73,0)),"")</f>
        <v/>
      </c>
      <c r="O73" t="str" cm="1">
        <f t="array" ref="O73">_xlfn.IFNA(INDEX($A$1:$J$1141,MATCH($A73,$A:$A,0)+1,MATCH(O$1,$A73:$J73,0)),"")</f>
        <v/>
      </c>
      <c r="P73" t="str" cm="1">
        <f t="array" ref="P73">_xlfn.IFNA(INDEX($A$1:$J$1141,MATCH($A73,$A:$A,0)+1,MATCH(P$1,$A73:$J73,0)),"")</f>
        <v/>
      </c>
      <c r="Q73" t="str" cm="1">
        <f t="array" ref="Q73">_xlfn.IFNA(INDEX($A$1:$J$1141,MATCH($A73,$A:$A,0)+1,MATCH(Q$1,$A73:$J73,0)),"")</f>
        <v/>
      </c>
      <c r="R73" t="str" cm="1">
        <f t="array" ref="R73">_xlfn.IFNA(INDEX($A$1:$J$1141,MATCH($A73,$A:$A,0)+1,MATCH(R$1,$A73:$J73,0)),"")</f>
        <v/>
      </c>
      <c r="S73" cm="1">
        <f t="array" ref="S73">_xlfn.IFNA(INDEX($A$1:$J$1141,MATCH($A73,$A:$A,0)+1,MATCH(S$1,$A73:$J73,0)),"")</f>
        <v>33055</v>
      </c>
      <c r="T73" cm="1">
        <f t="array" ref="T73">_xlfn.IFNA(INDEX($A$1:$J$1141,MATCH($A73,$A:$A,0)+1,MATCH(T$1,$A73:$J73,0)),"")</f>
        <v>48756</v>
      </c>
      <c r="U73" t="str" cm="1">
        <f t="array" ref="U73">_xlfn.IFNA(INDEX($A$1:$J$1141,MATCH($A73,$A:$A,0)+1,MATCH(U$1,$A73:$J73,0)),"")</f>
        <v/>
      </c>
    </row>
    <row r="74" spans="1:21" x14ac:dyDescent="0.3">
      <c r="A74">
        <v>30804337</v>
      </c>
      <c r="B74" t="s">
        <v>5841</v>
      </c>
      <c r="C74">
        <v>33055</v>
      </c>
      <c r="D74">
        <v>48756</v>
      </c>
    </row>
    <row r="75" spans="1:21" x14ac:dyDescent="0.3">
      <c r="A75">
        <v>30810710</v>
      </c>
      <c r="B75" t="s">
        <v>5840</v>
      </c>
      <c r="C75">
        <v>2017</v>
      </c>
      <c r="D75">
        <v>2018</v>
      </c>
      <c r="E75">
        <v>2019</v>
      </c>
      <c r="F75">
        <v>2020</v>
      </c>
      <c r="G75">
        <v>2021</v>
      </c>
      <c r="H75">
        <v>2022</v>
      </c>
      <c r="M75" t="str" cm="1">
        <f t="array" ref="M75">_xlfn.IFNA(INDEX($A$1:$J$1141,MATCH($A75,$A:$A,0)+1,MATCH(M$1,$A75:$J75,0)),"")</f>
        <v/>
      </c>
      <c r="N75" t="str" cm="1">
        <f t="array" ref="N75">_xlfn.IFNA(INDEX($A$1:$J$1141,MATCH($A75,$A:$A,0)+1,MATCH(N$1,$A75:$J75,0)),"")</f>
        <v/>
      </c>
      <c r="O75" cm="1">
        <f t="array" ref="O75">_xlfn.IFNA(INDEX($A$1:$J$1141,MATCH($A75,$A:$A,0)+1,MATCH(O$1,$A75:$J75,0)),"")</f>
        <v>4730501</v>
      </c>
      <c r="P75" cm="1">
        <f t="array" ref="P75">_xlfn.IFNA(INDEX($A$1:$J$1141,MATCH($A75,$A:$A,0)+1,MATCH(P$1,$A75:$J75,0)),"")</f>
        <v>5070926</v>
      </c>
      <c r="Q75" cm="1">
        <f t="array" ref="Q75">_xlfn.IFNA(INDEX($A$1:$J$1141,MATCH($A75,$A:$A,0)+1,MATCH(Q$1,$A75:$J75,0)),"")</f>
        <v>6233567</v>
      </c>
      <c r="R75" cm="1">
        <f t="array" ref="R75">_xlfn.IFNA(INDEX($A$1:$J$1141,MATCH($A75,$A:$A,0)+1,MATCH(R$1,$A75:$J75,0)),"")</f>
        <v>6151657</v>
      </c>
      <c r="S75" cm="1">
        <f t="array" ref="S75">_xlfn.IFNA(INDEX($A$1:$J$1141,MATCH($A75,$A:$A,0)+1,MATCH(S$1,$A75:$J75,0)),"")</f>
        <v>6189512</v>
      </c>
      <c r="T75" cm="1">
        <f t="array" ref="T75">_xlfn.IFNA(INDEX($A$1:$J$1141,MATCH($A75,$A:$A,0)+1,MATCH(T$1,$A75:$J75,0)),"")</f>
        <v>6684970</v>
      </c>
      <c r="U75" t="str" cm="1">
        <f t="array" ref="U75">_xlfn.IFNA(INDEX($A$1:$J$1141,MATCH($A75,$A:$A,0)+1,MATCH(U$1,$A75:$J75,0)),"")</f>
        <v/>
      </c>
    </row>
    <row r="76" spans="1:21" x14ac:dyDescent="0.3">
      <c r="A76">
        <v>30810710</v>
      </c>
      <c r="B76" t="s">
        <v>5841</v>
      </c>
      <c r="C76">
        <v>4730501</v>
      </c>
      <c r="D76">
        <v>5070926</v>
      </c>
      <c r="E76">
        <v>6233567</v>
      </c>
      <c r="F76">
        <v>6151657</v>
      </c>
      <c r="G76">
        <v>6189512</v>
      </c>
      <c r="H76">
        <v>6684970</v>
      </c>
    </row>
    <row r="77" spans="1:21" x14ac:dyDescent="0.3">
      <c r="A77">
        <v>30841275</v>
      </c>
      <c r="B77" t="s">
        <v>5840</v>
      </c>
      <c r="C77">
        <v>2018</v>
      </c>
      <c r="D77">
        <v>2019</v>
      </c>
      <c r="E77">
        <v>2020</v>
      </c>
      <c r="F77">
        <v>2021</v>
      </c>
      <c r="G77">
        <v>2022</v>
      </c>
      <c r="M77" t="str" cm="1">
        <f t="array" ref="M77">_xlfn.IFNA(INDEX($A$1:$J$1141,MATCH($A77,$A:$A,0)+1,MATCH(M$1,$A77:$J77,0)),"")</f>
        <v/>
      </c>
      <c r="N77" t="str" cm="1">
        <f t="array" ref="N77">_xlfn.IFNA(INDEX($A$1:$J$1141,MATCH($A77,$A:$A,0)+1,MATCH(N$1,$A77:$J77,0)),"")</f>
        <v/>
      </c>
      <c r="O77" t="str" cm="1">
        <f t="array" ref="O77">_xlfn.IFNA(INDEX($A$1:$J$1141,MATCH($A77,$A:$A,0)+1,MATCH(O$1,$A77:$J77,0)),"")</f>
        <v/>
      </c>
      <c r="P77" cm="1">
        <f t="array" ref="P77">_xlfn.IFNA(INDEX($A$1:$J$1141,MATCH($A77,$A:$A,0)+1,MATCH(P$1,$A77:$J77,0)),"")</f>
        <v>337088</v>
      </c>
      <c r="Q77" cm="1">
        <f t="array" ref="Q77">_xlfn.IFNA(INDEX($A$1:$J$1141,MATCH($A77,$A:$A,0)+1,MATCH(Q$1,$A77:$J77,0)),"")</f>
        <v>673793</v>
      </c>
      <c r="R77" cm="1">
        <f t="array" ref="R77">_xlfn.IFNA(INDEX($A$1:$J$1141,MATCH($A77,$A:$A,0)+1,MATCH(R$1,$A77:$J77,0)),"")</f>
        <v>964881</v>
      </c>
      <c r="S77" cm="1">
        <f t="array" ref="S77">_xlfn.IFNA(INDEX($A$1:$J$1141,MATCH($A77,$A:$A,0)+1,MATCH(S$1,$A77:$J77,0)),"")</f>
        <v>638059</v>
      </c>
      <c r="T77" cm="1">
        <f t="array" ref="T77">_xlfn.IFNA(INDEX($A$1:$J$1141,MATCH($A77,$A:$A,0)+1,MATCH(T$1,$A77:$J77,0)),"")</f>
        <v>412707</v>
      </c>
      <c r="U77" t="str" cm="1">
        <f t="array" ref="U77">_xlfn.IFNA(INDEX($A$1:$J$1141,MATCH($A77,$A:$A,0)+1,MATCH(U$1,$A77:$J77,0)),"")</f>
        <v/>
      </c>
    </row>
    <row r="78" spans="1:21" x14ac:dyDescent="0.3">
      <c r="A78">
        <v>30841275</v>
      </c>
      <c r="B78" t="s">
        <v>5841</v>
      </c>
      <c r="C78">
        <v>337088</v>
      </c>
      <c r="D78">
        <v>673793</v>
      </c>
      <c r="E78">
        <v>964881</v>
      </c>
      <c r="F78">
        <v>638059</v>
      </c>
      <c r="G78">
        <v>412707</v>
      </c>
    </row>
    <row r="79" spans="1:21" x14ac:dyDescent="0.3">
      <c r="A79" t="s">
        <v>5839</v>
      </c>
    </row>
    <row r="80" spans="1:21" x14ac:dyDescent="0.3">
      <c r="A80">
        <v>31103031</v>
      </c>
      <c r="B80" t="s">
        <v>5840</v>
      </c>
      <c r="C80">
        <v>2017</v>
      </c>
      <c r="D80">
        <v>2018</v>
      </c>
      <c r="E80">
        <v>2019</v>
      </c>
      <c r="F80">
        <v>2020</v>
      </c>
      <c r="G80">
        <v>2021</v>
      </c>
      <c r="H80">
        <v>2022</v>
      </c>
      <c r="M80" t="str" cm="1">
        <f t="array" ref="M80">_xlfn.IFNA(INDEX($A$1:$J$1141,MATCH($A80,$A:$A,0)+1,MATCH(M$1,$A80:$J80,0)),"")</f>
        <v/>
      </c>
      <c r="N80" t="str" cm="1">
        <f t="array" ref="N80">_xlfn.IFNA(INDEX($A$1:$J$1141,MATCH($A80,$A:$A,0)+1,MATCH(N$1,$A80:$J80,0)),"")</f>
        <v/>
      </c>
      <c r="O80" cm="1">
        <f t="array" ref="O80">_xlfn.IFNA(INDEX($A$1:$J$1141,MATCH($A80,$A:$A,0)+1,MATCH(O$1,$A80:$J80,0)),"")</f>
        <v>105887</v>
      </c>
      <c r="P80" cm="1">
        <f t="array" ref="P80">_xlfn.IFNA(INDEX($A$1:$J$1141,MATCH($A80,$A:$A,0)+1,MATCH(P$1,$A80:$J80,0)),"")</f>
        <v>124989</v>
      </c>
      <c r="Q80" cm="1">
        <f t="array" ref="Q80">_xlfn.IFNA(INDEX($A$1:$J$1141,MATCH($A80,$A:$A,0)+1,MATCH(Q$1,$A80:$J80,0)),"")</f>
        <v>134686</v>
      </c>
      <c r="R80" cm="1">
        <f t="array" ref="R80">_xlfn.IFNA(INDEX($A$1:$J$1141,MATCH($A80,$A:$A,0)+1,MATCH(R$1,$A80:$J80,0)),"")</f>
        <v>73410</v>
      </c>
      <c r="S80" cm="1">
        <f t="array" ref="S80">_xlfn.IFNA(INDEX($A$1:$J$1141,MATCH($A80,$A:$A,0)+1,MATCH(S$1,$A80:$J80,0)),"")</f>
        <v>109393</v>
      </c>
      <c r="T80" cm="1">
        <f t="array" ref="T80">_xlfn.IFNA(INDEX($A$1:$J$1141,MATCH($A80,$A:$A,0)+1,MATCH(T$1,$A80:$J80,0)),"")</f>
        <v>150389</v>
      </c>
      <c r="U80" t="str" cm="1">
        <f t="array" ref="U80">_xlfn.IFNA(INDEX($A$1:$J$1141,MATCH($A80,$A:$A,0)+1,MATCH(U$1,$A80:$J80,0)),"")</f>
        <v/>
      </c>
    </row>
    <row r="81" spans="1:21" x14ac:dyDescent="0.3">
      <c r="A81">
        <v>31103031</v>
      </c>
      <c r="B81" t="s">
        <v>5841</v>
      </c>
      <c r="C81">
        <v>105887</v>
      </c>
      <c r="D81">
        <v>124989</v>
      </c>
      <c r="E81">
        <v>134686</v>
      </c>
      <c r="F81">
        <v>73410</v>
      </c>
      <c r="G81">
        <v>109393</v>
      </c>
      <c r="H81">
        <v>150389</v>
      </c>
    </row>
    <row r="82" spans="1:21" x14ac:dyDescent="0.3">
      <c r="A82">
        <v>31104266</v>
      </c>
      <c r="B82" t="s">
        <v>5840</v>
      </c>
      <c r="C82">
        <v>2018</v>
      </c>
      <c r="D82">
        <v>2019</v>
      </c>
      <c r="E82">
        <v>2020</v>
      </c>
      <c r="F82">
        <v>2021</v>
      </c>
      <c r="G82">
        <v>2022</v>
      </c>
      <c r="M82" t="str" cm="1">
        <f t="array" ref="M82">_xlfn.IFNA(INDEX($A$1:$J$1141,MATCH($A82,$A:$A,0)+1,MATCH(M$1,$A82:$J82,0)),"")</f>
        <v/>
      </c>
      <c r="N82" t="str" cm="1">
        <f t="array" ref="N82">_xlfn.IFNA(INDEX($A$1:$J$1141,MATCH($A82,$A:$A,0)+1,MATCH(N$1,$A82:$J82,0)),"")</f>
        <v/>
      </c>
      <c r="O82" t="str" cm="1">
        <f t="array" ref="O82">_xlfn.IFNA(INDEX($A$1:$J$1141,MATCH($A82,$A:$A,0)+1,MATCH(O$1,$A82:$J82,0)),"")</f>
        <v/>
      </c>
      <c r="P82" cm="1">
        <f t="array" ref="P82">_xlfn.IFNA(INDEX($A$1:$J$1141,MATCH($A82,$A:$A,0)+1,MATCH(P$1,$A82:$J82,0)),"")</f>
        <v>1397922</v>
      </c>
      <c r="Q82" cm="1">
        <f t="array" ref="Q82">_xlfn.IFNA(INDEX($A$1:$J$1141,MATCH($A82,$A:$A,0)+1,MATCH(Q$1,$A82:$J82,0)),"")</f>
        <v>2784086</v>
      </c>
      <c r="R82" cm="1">
        <f t="array" ref="R82">_xlfn.IFNA(INDEX($A$1:$J$1141,MATCH($A82,$A:$A,0)+1,MATCH(R$1,$A82:$J82,0)),"")</f>
        <v>1557207</v>
      </c>
      <c r="S82" cm="1">
        <f t="array" ref="S82">_xlfn.IFNA(INDEX($A$1:$J$1141,MATCH($A82,$A:$A,0)+1,MATCH(S$1,$A82:$J82,0)),"")</f>
        <v>2065188</v>
      </c>
      <c r="T82" cm="1">
        <f t="array" ref="T82">_xlfn.IFNA(INDEX($A$1:$J$1141,MATCH($A82,$A:$A,0)+1,MATCH(T$1,$A82:$J82,0)),"")</f>
        <v>474475</v>
      </c>
      <c r="U82" t="str" cm="1">
        <f t="array" ref="U82">_xlfn.IFNA(INDEX($A$1:$J$1141,MATCH($A82,$A:$A,0)+1,MATCH(U$1,$A82:$J82,0)),"")</f>
        <v/>
      </c>
    </row>
    <row r="83" spans="1:21" x14ac:dyDescent="0.3">
      <c r="A83">
        <v>31104266</v>
      </c>
      <c r="B83" t="s">
        <v>5841</v>
      </c>
      <c r="C83">
        <v>1397922</v>
      </c>
      <c r="D83">
        <v>2784086</v>
      </c>
      <c r="E83">
        <v>1557207</v>
      </c>
      <c r="F83">
        <v>2065188</v>
      </c>
      <c r="G83">
        <v>474475</v>
      </c>
    </row>
    <row r="84" spans="1:21" x14ac:dyDescent="0.3">
      <c r="A84">
        <v>31105793</v>
      </c>
      <c r="B84" t="s">
        <v>5840</v>
      </c>
      <c r="C84">
        <v>2018</v>
      </c>
      <c r="D84">
        <v>2019</v>
      </c>
      <c r="E84">
        <v>2020</v>
      </c>
      <c r="F84">
        <v>2021</v>
      </c>
      <c r="G84">
        <v>2022</v>
      </c>
      <c r="M84" t="str" cm="1">
        <f t="array" ref="M84">_xlfn.IFNA(INDEX($A$1:$J$1141,MATCH($A84,$A:$A,0)+1,MATCH(M$1,$A84:$J84,0)),"")</f>
        <v/>
      </c>
      <c r="N84" t="str" cm="1">
        <f t="array" ref="N84">_xlfn.IFNA(INDEX($A$1:$J$1141,MATCH($A84,$A:$A,0)+1,MATCH(N$1,$A84:$J84,0)),"")</f>
        <v/>
      </c>
      <c r="O84" t="str" cm="1">
        <f t="array" ref="O84">_xlfn.IFNA(INDEX($A$1:$J$1141,MATCH($A84,$A:$A,0)+1,MATCH(O$1,$A84:$J84,0)),"")</f>
        <v/>
      </c>
      <c r="P84" cm="1">
        <f t="array" ref="P84">_xlfn.IFNA(INDEX($A$1:$J$1141,MATCH($A84,$A:$A,0)+1,MATCH(P$1,$A84:$J84,0)),"")</f>
        <v>77841</v>
      </c>
      <c r="Q84" cm="1">
        <f t="array" ref="Q84">_xlfn.IFNA(INDEX($A$1:$J$1141,MATCH($A84,$A:$A,0)+1,MATCH(Q$1,$A84:$J84,0)),"")</f>
        <v>48801</v>
      </c>
      <c r="R84" cm="1">
        <f t="array" ref="R84">_xlfn.IFNA(INDEX($A$1:$J$1141,MATCH($A84,$A:$A,0)+1,MATCH(R$1,$A84:$J84,0)),"")</f>
        <v>116491</v>
      </c>
      <c r="S84" cm="1">
        <f t="array" ref="S84">_xlfn.IFNA(INDEX($A$1:$J$1141,MATCH($A84,$A:$A,0)+1,MATCH(S$1,$A84:$J84,0)),"")</f>
        <v>22176</v>
      </c>
      <c r="T84" cm="1">
        <f t="array" ref="T84">_xlfn.IFNA(INDEX($A$1:$J$1141,MATCH($A84,$A:$A,0)+1,MATCH(T$1,$A84:$J84,0)),"")</f>
        <v>5740</v>
      </c>
      <c r="U84" t="str" cm="1">
        <f t="array" ref="U84">_xlfn.IFNA(INDEX($A$1:$J$1141,MATCH($A84,$A:$A,0)+1,MATCH(U$1,$A84:$J84,0)),"")</f>
        <v/>
      </c>
    </row>
    <row r="85" spans="1:21" x14ac:dyDescent="0.3">
      <c r="A85">
        <v>31105793</v>
      </c>
      <c r="B85" t="s">
        <v>5841</v>
      </c>
      <c r="C85">
        <v>77841</v>
      </c>
      <c r="D85">
        <v>48801</v>
      </c>
      <c r="E85">
        <v>116491</v>
      </c>
      <c r="F85">
        <v>22176</v>
      </c>
      <c r="G85">
        <v>5740</v>
      </c>
    </row>
    <row r="86" spans="1:21" x14ac:dyDescent="0.3">
      <c r="A86">
        <v>31193749</v>
      </c>
      <c r="B86" t="s">
        <v>5840</v>
      </c>
      <c r="C86">
        <v>2021</v>
      </c>
      <c r="D86">
        <v>2022</v>
      </c>
      <c r="M86" t="str" cm="1">
        <f t="array" ref="M86">_xlfn.IFNA(INDEX($A$1:$J$1141,MATCH($A86,$A:$A,0)+1,MATCH(M$1,$A86:$J86,0)),"")</f>
        <v/>
      </c>
      <c r="N86" t="str" cm="1">
        <f t="array" ref="N86">_xlfn.IFNA(INDEX($A$1:$J$1141,MATCH($A86,$A:$A,0)+1,MATCH(N$1,$A86:$J86,0)),"")</f>
        <v/>
      </c>
      <c r="O86" t="str" cm="1">
        <f t="array" ref="O86">_xlfn.IFNA(INDEX($A$1:$J$1141,MATCH($A86,$A:$A,0)+1,MATCH(O$1,$A86:$J86,0)),"")</f>
        <v/>
      </c>
      <c r="P86" t="str" cm="1">
        <f t="array" ref="P86">_xlfn.IFNA(INDEX($A$1:$J$1141,MATCH($A86,$A:$A,0)+1,MATCH(P$1,$A86:$J86,0)),"")</f>
        <v/>
      </c>
      <c r="Q86" t="str" cm="1">
        <f t="array" ref="Q86">_xlfn.IFNA(INDEX($A$1:$J$1141,MATCH($A86,$A:$A,0)+1,MATCH(Q$1,$A86:$J86,0)),"")</f>
        <v/>
      </c>
      <c r="R86" t="str" cm="1">
        <f t="array" ref="R86">_xlfn.IFNA(INDEX($A$1:$J$1141,MATCH($A86,$A:$A,0)+1,MATCH(R$1,$A86:$J86,0)),"")</f>
        <v/>
      </c>
      <c r="S86" cm="1">
        <f t="array" ref="S86">_xlfn.IFNA(INDEX($A$1:$J$1141,MATCH($A86,$A:$A,0)+1,MATCH(S$1,$A86:$J86,0)),"")</f>
        <v>9673</v>
      </c>
      <c r="T86" cm="1">
        <f t="array" ref="T86">_xlfn.IFNA(INDEX($A$1:$J$1141,MATCH($A86,$A:$A,0)+1,MATCH(T$1,$A86:$J86,0)),"")</f>
        <v>42673</v>
      </c>
      <c r="U86" t="str" cm="1">
        <f t="array" ref="U86">_xlfn.IFNA(INDEX($A$1:$J$1141,MATCH($A86,$A:$A,0)+1,MATCH(U$1,$A86:$J86,0)),"")</f>
        <v/>
      </c>
    </row>
    <row r="87" spans="1:21" x14ac:dyDescent="0.3">
      <c r="A87">
        <v>31193749</v>
      </c>
      <c r="B87" t="s">
        <v>5841</v>
      </c>
      <c r="C87">
        <v>9673</v>
      </c>
      <c r="D87">
        <v>42673</v>
      </c>
    </row>
    <row r="88" spans="1:21" x14ac:dyDescent="0.3">
      <c r="A88">
        <v>31318177</v>
      </c>
      <c r="B88" t="s">
        <v>5840</v>
      </c>
      <c r="C88">
        <v>2018</v>
      </c>
      <c r="D88">
        <v>2019</v>
      </c>
      <c r="E88">
        <v>2020</v>
      </c>
      <c r="F88">
        <v>2021</v>
      </c>
      <c r="G88">
        <v>2022</v>
      </c>
      <c r="M88" t="str" cm="1">
        <f t="array" ref="M88">_xlfn.IFNA(INDEX($A$1:$J$1141,MATCH($A88,$A:$A,0)+1,MATCH(M$1,$A88:$J88,0)),"")</f>
        <v/>
      </c>
      <c r="N88" t="str" cm="1">
        <f t="array" ref="N88">_xlfn.IFNA(INDEX($A$1:$J$1141,MATCH($A88,$A:$A,0)+1,MATCH(N$1,$A88:$J88,0)),"")</f>
        <v/>
      </c>
      <c r="O88" t="str" cm="1">
        <f t="array" ref="O88">_xlfn.IFNA(INDEX($A$1:$J$1141,MATCH($A88,$A:$A,0)+1,MATCH(O$1,$A88:$J88,0)),"")</f>
        <v/>
      </c>
      <c r="P88" cm="1">
        <f t="array" ref="P88">_xlfn.IFNA(INDEX($A$1:$J$1141,MATCH($A88,$A:$A,0)+1,MATCH(P$1,$A88:$J88,0)),"")</f>
        <v>452101</v>
      </c>
      <c r="Q88" cm="1">
        <f t="array" ref="Q88">_xlfn.IFNA(INDEX($A$1:$J$1141,MATCH($A88,$A:$A,0)+1,MATCH(Q$1,$A88:$J88,0)),"")</f>
        <v>604326</v>
      </c>
      <c r="R88" cm="1">
        <f t="array" ref="R88">_xlfn.IFNA(INDEX($A$1:$J$1141,MATCH($A88,$A:$A,0)+1,MATCH(R$1,$A88:$J88,0)),"")</f>
        <v>731950</v>
      </c>
      <c r="S88" cm="1">
        <f t="array" ref="S88">_xlfn.IFNA(INDEX($A$1:$J$1141,MATCH($A88,$A:$A,0)+1,MATCH(S$1,$A88:$J88,0)),"")</f>
        <v>747413</v>
      </c>
      <c r="T88" cm="1">
        <f t="array" ref="T88">_xlfn.IFNA(INDEX($A$1:$J$1141,MATCH($A88,$A:$A,0)+1,MATCH(T$1,$A88:$J88,0)),"")</f>
        <v>604989</v>
      </c>
      <c r="U88" t="str" cm="1">
        <f t="array" ref="U88">_xlfn.IFNA(INDEX($A$1:$J$1141,MATCH($A88,$A:$A,0)+1,MATCH(U$1,$A88:$J88,0)),"")</f>
        <v/>
      </c>
    </row>
    <row r="89" spans="1:21" x14ac:dyDescent="0.3">
      <c r="A89">
        <v>31318177</v>
      </c>
      <c r="B89" t="s">
        <v>5841</v>
      </c>
      <c r="C89">
        <v>452101</v>
      </c>
      <c r="D89">
        <v>604326</v>
      </c>
      <c r="E89">
        <v>731950</v>
      </c>
      <c r="F89">
        <v>747413</v>
      </c>
      <c r="G89">
        <v>604989</v>
      </c>
    </row>
    <row r="90" spans="1:21" x14ac:dyDescent="0.3">
      <c r="A90">
        <v>31319068</v>
      </c>
      <c r="B90" t="s">
        <v>5840</v>
      </c>
      <c r="C90">
        <v>2018</v>
      </c>
      <c r="D90">
        <v>2019</v>
      </c>
      <c r="E90">
        <v>2020</v>
      </c>
      <c r="F90">
        <v>2021</v>
      </c>
      <c r="G90">
        <v>2022</v>
      </c>
      <c r="M90" t="str" cm="1">
        <f t="array" ref="M90">_xlfn.IFNA(INDEX($A$1:$J$1141,MATCH($A90,$A:$A,0)+1,MATCH(M$1,$A90:$J90,0)),"")</f>
        <v/>
      </c>
      <c r="N90" t="str" cm="1">
        <f t="array" ref="N90">_xlfn.IFNA(INDEX($A$1:$J$1141,MATCH($A90,$A:$A,0)+1,MATCH(N$1,$A90:$J90,0)),"")</f>
        <v/>
      </c>
      <c r="O90" t="str" cm="1">
        <f t="array" ref="O90">_xlfn.IFNA(INDEX($A$1:$J$1141,MATCH($A90,$A:$A,0)+1,MATCH(O$1,$A90:$J90,0)),"")</f>
        <v/>
      </c>
      <c r="P90" cm="1">
        <f t="array" ref="P90">_xlfn.IFNA(INDEX($A$1:$J$1141,MATCH($A90,$A:$A,0)+1,MATCH(P$1,$A90:$J90,0)),"")</f>
        <v>222478</v>
      </c>
      <c r="Q90" cm="1">
        <f t="array" ref="Q90">_xlfn.IFNA(INDEX($A$1:$J$1141,MATCH($A90,$A:$A,0)+1,MATCH(Q$1,$A90:$J90,0)),"")</f>
        <v>200483</v>
      </c>
      <c r="R90" cm="1">
        <f t="array" ref="R90">_xlfn.IFNA(INDEX($A$1:$J$1141,MATCH($A90,$A:$A,0)+1,MATCH(R$1,$A90:$J90,0)),"")</f>
        <v>216280</v>
      </c>
      <c r="S90" cm="1">
        <f t="array" ref="S90">_xlfn.IFNA(INDEX($A$1:$J$1141,MATCH($A90,$A:$A,0)+1,MATCH(S$1,$A90:$J90,0)),"")</f>
        <v>255408</v>
      </c>
      <c r="T90" cm="1">
        <f t="array" ref="T90">_xlfn.IFNA(INDEX($A$1:$J$1141,MATCH($A90,$A:$A,0)+1,MATCH(T$1,$A90:$J90,0)),"")</f>
        <v>391264</v>
      </c>
      <c r="U90" t="str" cm="1">
        <f t="array" ref="U90">_xlfn.IFNA(INDEX($A$1:$J$1141,MATCH($A90,$A:$A,0)+1,MATCH(U$1,$A90:$J90,0)),"")</f>
        <v/>
      </c>
    </row>
    <row r="91" spans="1:21" x14ac:dyDescent="0.3">
      <c r="A91">
        <v>31319068</v>
      </c>
      <c r="B91" t="s">
        <v>5841</v>
      </c>
      <c r="C91">
        <v>222478</v>
      </c>
      <c r="D91">
        <v>200483</v>
      </c>
      <c r="E91">
        <v>216280</v>
      </c>
      <c r="F91">
        <v>255408</v>
      </c>
      <c r="G91">
        <v>391264</v>
      </c>
    </row>
    <row r="92" spans="1:21" x14ac:dyDescent="0.3">
      <c r="A92">
        <v>31319521</v>
      </c>
      <c r="B92" t="s">
        <v>5840</v>
      </c>
      <c r="C92">
        <v>2018</v>
      </c>
      <c r="D92">
        <v>2019</v>
      </c>
      <c r="E92">
        <v>2020</v>
      </c>
      <c r="F92">
        <v>2021</v>
      </c>
      <c r="G92">
        <v>2022</v>
      </c>
      <c r="M92" t="str" cm="1">
        <f t="array" ref="M92">_xlfn.IFNA(INDEX($A$1:$J$1141,MATCH($A92,$A:$A,0)+1,MATCH(M$1,$A92:$J92,0)),"")</f>
        <v/>
      </c>
      <c r="N92" t="str" cm="1">
        <f t="array" ref="N92">_xlfn.IFNA(INDEX($A$1:$J$1141,MATCH($A92,$A:$A,0)+1,MATCH(N$1,$A92:$J92,0)),"")</f>
        <v/>
      </c>
      <c r="O92" t="str" cm="1">
        <f t="array" ref="O92">_xlfn.IFNA(INDEX($A$1:$J$1141,MATCH($A92,$A:$A,0)+1,MATCH(O$1,$A92:$J92,0)),"")</f>
        <v/>
      </c>
      <c r="P92" cm="1">
        <f t="array" ref="P92">_xlfn.IFNA(INDEX($A$1:$J$1141,MATCH($A92,$A:$A,0)+1,MATCH(P$1,$A92:$J92,0)),"")</f>
        <v>603238</v>
      </c>
      <c r="Q92" cm="1">
        <f t="array" ref="Q92">_xlfn.IFNA(INDEX($A$1:$J$1141,MATCH($A92,$A:$A,0)+1,MATCH(Q$1,$A92:$J92,0)),"")</f>
        <v>574908</v>
      </c>
      <c r="R92" cm="1">
        <f t="array" ref="R92">_xlfn.IFNA(INDEX($A$1:$J$1141,MATCH($A92,$A:$A,0)+1,MATCH(R$1,$A92:$J92,0)),"")</f>
        <v>521667</v>
      </c>
      <c r="S92" cm="1">
        <f t="array" ref="S92">_xlfn.IFNA(INDEX($A$1:$J$1141,MATCH($A92,$A:$A,0)+1,MATCH(S$1,$A92:$J92,0)),"")</f>
        <v>511894</v>
      </c>
      <c r="T92" cm="1">
        <f t="array" ref="T92">_xlfn.IFNA(INDEX($A$1:$J$1141,MATCH($A92,$A:$A,0)+1,MATCH(T$1,$A92:$J92,0)),"")</f>
        <v>683049</v>
      </c>
      <c r="U92" t="str" cm="1">
        <f t="array" ref="U92">_xlfn.IFNA(INDEX($A$1:$J$1141,MATCH($A92,$A:$A,0)+1,MATCH(U$1,$A92:$J92,0)),"")</f>
        <v/>
      </c>
    </row>
    <row r="93" spans="1:21" x14ac:dyDescent="0.3">
      <c r="A93">
        <v>31319521</v>
      </c>
      <c r="B93" t="s">
        <v>5841</v>
      </c>
      <c r="C93">
        <v>603238</v>
      </c>
      <c r="D93">
        <v>574908</v>
      </c>
      <c r="E93">
        <v>521667</v>
      </c>
      <c r="F93">
        <v>511894</v>
      </c>
      <c r="G93">
        <v>683049</v>
      </c>
    </row>
    <row r="94" spans="1:21" x14ac:dyDescent="0.3">
      <c r="A94">
        <v>31320414</v>
      </c>
      <c r="B94" t="s">
        <v>5840</v>
      </c>
      <c r="C94">
        <v>2017</v>
      </c>
      <c r="D94">
        <v>2018</v>
      </c>
      <c r="E94">
        <v>2019</v>
      </c>
      <c r="F94">
        <v>2020</v>
      </c>
      <c r="G94">
        <v>2021</v>
      </c>
      <c r="H94">
        <v>2022</v>
      </c>
      <c r="M94" t="str" cm="1">
        <f t="array" ref="M94">_xlfn.IFNA(INDEX($A$1:$J$1141,MATCH($A94,$A:$A,0)+1,MATCH(M$1,$A94:$J94,0)),"")</f>
        <v/>
      </c>
      <c r="N94" t="str" cm="1">
        <f t="array" ref="N94">_xlfn.IFNA(INDEX($A$1:$J$1141,MATCH($A94,$A:$A,0)+1,MATCH(N$1,$A94:$J94,0)),"")</f>
        <v/>
      </c>
      <c r="O94" cm="1">
        <f t="array" ref="O94">_xlfn.IFNA(INDEX($A$1:$J$1141,MATCH($A94,$A:$A,0)+1,MATCH(O$1,$A94:$J94,0)),"")</f>
        <v>5260552</v>
      </c>
      <c r="P94" cm="1">
        <f t="array" ref="P94">_xlfn.IFNA(INDEX($A$1:$J$1141,MATCH($A94,$A:$A,0)+1,MATCH(P$1,$A94:$J94,0)),"")</f>
        <v>5114824</v>
      </c>
      <c r="Q94" cm="1">
        <f t="array" ref="Q94">_xlfn.IFNA(INDEX($A$1:$J$1141,MATCH($A94,$A:$A,0)+1,MATCH(Q$1,$A94:$J94,0)),"")</f>
        <v>5228087</v>
      </c>
      <c r="R94" cm="1">
        <f t="array" ref="R94">_xlfn.IFNA(INDEX($A$1:$J$1141,MATCH($A94,$A:$A,0)+1,MATCH(R$1,$A94:$J94,0)),"")</f>
        <v>5092415</v>
      </c>
      <c r="S94" cm="1">
        <f t="array" ref="S94">_xlfn.IFNA(INDEX($A$1:$J$1141,MATCH($A94,$A:$A,0)+1,MATCH(S$1,$A94:$J94,0)),"")</f>
        <v>4796716</v>
      </c>
      <c r="T94" cm="1">
        <f t="array" ref="T94">_xlfn.IFNA(INDEX($A$1:$J$1141,MATCH($A94,$A:$A,0)+1,MATCH(T$1,$A94:$J94,0)),"")</f>
        <v>4869146</v>
      </c>
      <c r="U94" t="str" cm="1">
        <f t="array" ref="U94">_xlfn.IFNA(INDEX($A$1:$J$1141,MATCH($A94,$A:$A,0)+1,MATCH(U$1,$A94:$J94,0)),"")</f>
        <v/>
      </c>
    </row>
    <row r="95" spans="1:21" x14ac:dyDescent="0.3">
      <c r="A95">
        <v>31320414</v>
      </c>
      <c r="B95" t="s">
        <v>5841</v>
      </c>
      <c r="C95">
        <v>5260552</v>
      </c>
      <c r="D95">
        <v>5114824</v>
      </c>
      <c r="E95">
        <v>5228087</v>
      </c>
      <c r="F95">
        <v>5092415</v>
      </c>
      <c r="G95">
        <v>4796716</v>
      </c>
      <c r="H95">
        <v>4869146</v>
      </c>
    </row>
    <row r="96" spans="1:21" x14ac:dyDescent="0.3">
      <c r="A96">
        <v>31320589</v>
      </c>
      <c r="B96" t="s">
        <v>5840</v>
      </c>
      <c r="C96">
        <v>2018</v>
      </c>
      <c r="D96">
        <v>2019</v>
      </c>
      <c r="E96">
        <v>2020</v>
      </c>
      <c r="F96">
        <v>2021</v>
      </c>
      <c r="G96">
        <v>2022</v>
      </c>
      <c r="M96" t="str" cm="1">
        <f t="array" ref="M96">_xlfn.IFNA(INDEX($A$1:$J$1141,MATCH($A96,$A:$A,0)+1,MATCH(M$1,$A96:$J96,0)),"")</f>
        <v/>
      </c>
      <c r="N96" t="str" cm="1">
        <f t="array" ref="N96">_xlfn.IFNA(INDEX($A$1:$J$1141,MATCH($A96,$A:$A,0)+1,MATCH(N$1,$A96:$J96,0)),"")</f>
        <v/>
      </c>
      <c r="O96" t="str" cm="1">
        <f t="array" ref="O96">_xlfn.IFNA(INDEX($A$1:$J$1141,MATCH($A96,$A:$A,0)+1,MATCH(O$1,$A96:$J96,0)),"")</f>
        <v/>
      </c>
      <c r="P96" cm="1">
        <f t="array" ref="P96">_xlfn.IFNA(INDEX($A$1:$J$1141,MATCH($A96,$A:$A,0)+1,MATCH(P$1,$A96:$J96,0)),"")</f>
        <v>3110490</v>
      </c>
      <c r="Q96" cm="1">
        <f t="array" ref="Q96">_xlfn.IFNA(INDEX($A$1:$J$1141,MATCH($A96,$A:$A,0)+1,MATCH(Q$1,$A96:$J96,0)),"")</f>
        <v>3575512</v>
      </c>
      <c r="R96" cm="1">
        <f t="array" ref="R96">_xlfn.IFNA(INDEX($A$1:$J$1141,MATCH($A96,$A:$A,0)+1,MATCH(R$1,$A96:$J96,0)),"")</f>
        <v>1444086</v>
      </c>
      <c r="S96" cm="1">
        <f t="array" ref="S96">_xlfn.IFNA(INDEX($A$1:$J$1141,MATCH($A96,$A:$A,0)+1,MATCH(S$1,$A96:$J96,0)),"")</f>
        <v>1647681</v>
      </c>
      <c r="T96" cm="1">
        <f t="array" ref="T96">_xlfn.IFNA(INDEX($A$1:$J$1141,MATCH($A96,$A:$A,0)+1,MATCH(T$1,$A96:$J96,0)),"")</f>
        <v>3352318</v>
      </c>
      <c r="U96" t="str" cm="1">
        <f t="array" ref="U96">_xlfn.IFNA(INDEX($A$1:$J$1141,MATCH($A96,$A:$A,0)+1,MATCH(U$1,$A96:$J96,0)),"")</f>
        <v/>
      </c>
    </row>
    <row r="97" spans="1:21" x14ac:dyDescent="0.3">
      <c r="A97">
        <v>31320589</v>
      </c>
      <c r="B97" t="s">
        <v>5841</v>
      </c>
      <c r="C97">
        <v>3110490</v>
      </c>
      <c r="D97">
        <v>3575512</v>
      </c>
      <c r="E97">
        <v>1444086</v>
      </c>
      <c r="F97">
        <v>1647681</v>
      </c>
      <c r="G97">
        <v>3352318</v>
      </c>
    </row>
    <row r="98" spans="1:21" x14ac:dyDescent="0.3">
      <c r="A98">
        <v>31321003</v>
      </c>
      <c r="B98" t="s">
        <v>5840</v>
      </c>
      <c r="C98">
        <v>2018</v>
      </c>
      <c r="D98">
        <v>2019</v>
      </c>
      <c r="E98">
        <v>2020</v>
      </c>
      <c r="F98">
        <v>2021</v>
      </c>
      <c r="G98">
        <v>2022</v>
      </c>
      <c r="M98" t="str" cm="1">
        <f t="array" ref="M98">_xlfn.IFNA(INDEX($A$1:$J$1141,MATCH($A98,$A:$A,0)+1,MATCH(M$1,$A98:$J98,0)),"")</f>
        <v/>
      </c>
      <c r="N98" t="str" cm="1">
        <f t="array" ref="N98">_xlfn.IFNA(INDEX($A$1:$J$1141,MATCH($A98,$A:$A,0)+1,MATCH(N$1,$A98:$J98,0)),"")</f>
        <v/>
      </c>
      <c r="O98" t="str" cm="1">
        <f t="array" ref="O98">_xlfn.IFNA(INDEX($A$1:$J$1141,MATCH($A98,$A:$A,0)+1,MATCH(O$1,$A98:$J98,0)),"")</f>
        <v/>
      </c>
      <c r="P98" cm="1">
        <f t="array" ref="P98">_xlfn.IFNA(INDEX($A$1:$J$1141,MATCH($A98,$A:$A,0)+1,MATCH(P$1,$A98:$J98,0)),"")</f>
        <v>1597589</v>
      </c>
      <c r="Q98" cm="1">
        <f t="array" ref="Q98">_xlfn.IFNA(INDEX($A$1:$J$1141,MATCH($A98,$A:$A,0)+1,MATCH(Q$1,$A98:$J98,0)),"")</f>
        <v>1834798</v>
      </c>
      <c r="R98" cm="1">
        <f t="array" ref="R98">_xlfn.IFNA(INDEX($A$1:$J$1141,MATCH($A98,$A:$A,0)+1,MATCH(R$1,$A98:$J98,0)),"")</f>
        <v>1446938</v>
      </c>
      <c r="S98" cm="1">
        <f t="array" ref="S98">_xlfn.IFNA(INDEX($A$1:$J$1141,MATCH($A98,$A:$A,0)+1,MATCH(S$1,$A98:$J98,0)),"")</f>
        <v>1623403</v>
      </c>
      <c r="T98" cm="1">
        <f t="array" ref="T98">_xlfn.IFNA(INDEX($A$1:$J$1141,MATCH($A98,$A:$A,0)+1,MATCH(T$1,$A98:$J98,0)),"")</f>
        <v>1529909</v>
      </c>
      <c r="U98" t="str" cm="1">
        <f t="array" ref="U98">_xlfn.IFNA(INDEX($A$1:$J$1141,MATCH($A98,$A:$A,0)+1,MATCH(U$1,$A98:$J98,0)),"")</f>
        <v/>
      </c>
    </row>
    <row r="99" spans="1:21" x14ac:dyDescent="0.3">
      <c r="A99">
        <v>31321003</v>
      </c>
      <c r="B99" t="s">
        <v>5841</v>
      </c>
      <c r="C99">
        <v>1597589</v>
      </c>
      <c r="D99">
        <v>1834798</v>
      </c>
      <c r="E99">
        <v>1446938</v>
      </c>
      <c r="F99">
        <v>1623403</v>
      </c>
      <c r="G99">
        <v>1529909</v>
      </c>
    </row>
    <row r="100" spans="1:21" x14ac:dyDescent="0.3">
      <c r="A100">
        <v>31322832</v>
      </c>
      <c r="B100" t="s">
        <v>5840</v>
      </c>
      <c r="C100">
        <v>2018</v>
      </c>
      <c r="D100">
        <v>2019</v>
      </c>
      <c r="E100">
        <v>2020</v>
      </c>
      <c r="F100">
        <v>2021</v>
      </c>
      <c r="G100">
        <v>2022</v>
      </c>
      <c r="M100" t="str" cm="1">
        <f t="array" ref="M100">_xlfn.IFNA(INDEX($A$1:$J$1141,MATCH($A100,$A:$A,0)+1,MATCH(M$1,$A100:$J100,0)),"")</f>
        <v/>
      </c>
      <c r="N100" t="str" cm="1">
        <f t="array" ref="N100">_xlfn.IFNA(INDEX($A$1:$J$1141,MATCH($A100,$A:$A,0)+1,MATCH(N$1,$A100:$J100,0)),"")</f>
        <v/>
      </c>
      <c r="O100" t="str" cm="1">
        <f t="array" ref="O100">_xlfn.IFNA(INDEX($A$1:$J$1141,MATCH($A100,$A:$A,0)+1,MATCH(O$1,$A100:$J100,0)),"")</f>
        <v/>
      </c>
      <c r="P100" cm="1">
        <f t="array" ref="P100">_xlfn.IFNA(INDEX($A$1:$J$1141,MATCH($A100,$A:$A,0)+1,MATCH(P$1,$A100:$J100,0)),"")</f>
        <v>3798067000</v>
      </c>
      <c r="Q100" cm="1">
        <f t="array" ref="Q100">_xlfn.IFNA(INDEX($A$1:$J$1141,MATCH($A100,$A:$A,0)+1,MATCH(Q$1,$A100:$J100,0)),"")</f>
        <v>3615511000</v>
      </c>
      <c r="R100" cm="1">
        <f t="array" ref="R100">_xlfn.IFNA(INDEX($A$1:$J$1141,MATCH($A100,$A:$A,0)+1,MATCH(R$1,$A100:$J100,0)),"")</f>
        <v>2695202000</v>
      </c>
      <c r="S100" cm="1">
        <f t="array" ref="S100">_xlfn.IFNA(INDEX($A$1:$J$1141,MATCH($A100,$A:$A,0)+1,MATCH(S$1,$A100:$J100,0)),"")</f>
        <v>4060084000</v>
      </c>
      <c r="T100" cm="1">
        <f t="array" ref="T100">_xlfn.IFNA(INDEX($A$1:$J$1141,MATCH($A100,$A:$A,0)+1,MATCH(T$1,$A100:$J100,0)),"")</f>
        <v>6018158000</v>
      </c>
      <c r="U100" t="str" cm="1">
        <f t="array" ref="U100">_xlfn.IFNA(INDEX($A$1:$J$1141,MATCH($A100,$A:$A,0)+1,MATCH(U$1,$A100:$J100,0)),"")</f>
        <v/>
      </c>
    </row>
    <row r="101" spans="1:21" x14ac:dyDescent="0.3">
      <c r="A101">
        <v>31322832</v>
      </c>
      <c r="B101" t="s">
        <v>5841</v>
      </c>
      <c r="C101">
        <v>3798067000</v>
      </c>
      <c r="D101">
        <v>3615511000</v>
      </c>
      <c r="E101">
        <v>2695202000</v>
      </c>
      <c r="F101">
        <v>4060084000</v>
      </c>
      <c r="G101">
        <v>6018158000</v>
      </c>
    </row>
    <row r="102" spans="1:21" x14ac:dyDescent="0.3">
      <c r="A102">
        <v>31325483</v>
      </c>
      <c r="B102" t="s">
        <v>5840</v>
      </c>
      <c r="C102">
        <v>2017</v>
      </c>
      <c r="D102">
        <v>2018</v>
      </c>
      <c r="E102">
        <v>2019</v>
      </c>
      <c r="F102">
        <v>2020</v>
      </c>
      <c r="G102">
        <v>2021</v>
      </c>
      <c r="M102" t="str" cm="1">
        <f t="array" ref="M102">_xlfn.IFNA(INDEX($A$1:$J$1141,MATCH($A102,$A:$A,0)+1,MATCH(M$1,$A102:$J102,0)),"")</f>
        <v/>
      </c>
      <c r="N102" t="str" cm="1">
        <f t="array" ref="N102">_xlfn.IFNA(INDEX($A$1:$J$1141,MATCH($A102,$A:$A,0)+1,MATCH(N$1,$A102:$J102,0)),"")</f>
        <v/>
      </c>
      <c r="O102" cm="1">
        <f t="array" ref="O102">_xlfn.IFNA(INDEX($A$1:$J$1141,MATCH($A102,$A:$A,0)+1,MATCH(O$1,$A102:$J102,0)),"")</f>
        <v>508657</v>
      </c>
      <c r="P102" cm="1">
        <f t="array" ref="P102">_xlfn.IFNA(INDEX($A$1:$J$1141,MATCH($A102,$A:$A,0)+1,MATCH(P$1,$A102:$J102,0)),"")</f>
        <v>277283</v>
      </c>
      <c r="Q102" cm="1">
        <f t="array" ref="Q102">_xlfn.IFNA(INDEX($A$1:$J$1141,MATCH($A102,$A:$A,0)+1,MATCH(Q$1,$A102:$J102,0)),"")</f>
        <v>183848</v>
      </c>
      <c r="R102" cm="1">
        <f t="array" ref="R102">_xlfn.IFNA(INDEX($A$1:$J$1141,MATCH($A102,$A:$A,0)+1,MATCH(R$1,$A102:$J102,0)),"")</f>
        <v>248910</v>
      </c>
      <c r="S102" cm="1">
        <f t="array" ref="S102">_xlfn.IFNA(INDEX($A$1:$J$1141,MATCH($A102,$A:$A,0)+1,MATCH(S$1,$A102:$J102,0)),"")</f>
        <v>170557</v>
      </c>
      <c r="T102" t="str" cm="1">
        <f t="array" ref="T102">_xlfn.IFNA(INDEX($A$1:$J$1141,MATCH($A102,$A:$A,0)+1,MATCH(T$1,$A102:$J102,0)),"")</f>
        <v/>
      </c>
      <c r="U102" t="str" cm="1">
        <f t="array" ref="U102">_xlfn.IFNA(INDEX($A$1:$J$1141,MATCH($A102,$A:$A,0)+1,MATCH(U$1,$A102:$J102,0)),"")</f>
        <v/>
      </c>
    </row>
    <row r="103" spans="1:21" x14ac:dyDescent="0.3">
      <c r="A103">
        <v>31325483</v>
      </c>
      <c r="B103" t="s">
        <v>5841</v>
      </c>
      <c r="C103">
        <v>508657</v>
      </c>
      <c r="D103">
        <v>277283</v>
      </c>
      <c r="E103">
        <v>183848</v>
      </c>
      <c r="F103">
        <v>248910</v>
      </c>
      <c r="G103">
        <v>170557</v>
      </c>
    </row>
    <row r="104" spans="1:21" x14ac:dyDescent="0.3">
      <c r="A104">
        <v>31331131</v>
      </c>
      <c r="B104" t="s">
        <v>5840</v>
      </c>
      <c r="C104">
        <v>2018</v>
      </c>
      <c r="D104">
        <v>2019</v>
      </c>
      <c r="E104">
        <v>2020</v>
      </c>
      <c r="F104">
        <v>2021</v>
      </c>
      <c r="G104">
        <v>2022</v>
      </c>
      <c r="M104" t="str" cm="1">
        <f t="array" ref="M104">_xlfn.IFNA(INDEX($A$1:$J$1141,MATCH($A104,$A:$A,0)+1,MATCH(M$1,$A104:$J104,0)),"")</f>
        <v/>
      </c>
      <c r="N104" t="str" cm="1">
        <f t="array" ref="N104">_xlfn.IFNA(INDEX($A$1:$J$1141,MATCH($A104,$A:$A,0)+1,MATCH(N$1,$A104:$J104,0)),"")</f>
        <v/>
      </c>
      <c r="O104" t="str" cm="1">
        <f t="array" ref="O104">_xlfn.IFNA(INDEX($A$1:$J$1141,MATCH($A104,$A:$A,0)+1,MATCH(O$1,$A104:$J104,0)),"")</f>
        <v/>
      </c>
      <c r="P104" cm="1">
        <f t="array" ref="P104">_xlfn.IFNA(INDEX($A$1:$J$1141,MATCH($A104,$A:$A,0)+1,MATCH(P$1,$A104:$J104,0)),"")</f>
        <v>16065916</v>
      </c>
      <c r="Q104" cm="1">
        <f t="array" ref="Q104">_xlfn.IFNA(INDEX($A$1:$J$1141,MATCH($A104,$A:$A,0)+1,MATCH(Q$1,$A104:$J104,0)),"")</f>
        <v>17136702</v>
      </c>
      <c r="R104" cm="1">
        <f t="array" ref="R104">_xlfn.IFNA(INDEX($A$1:$J$1141,MATCH($A104,$A:$A,0)+1,MATCH(R$1,$A104:$J104,0)),"")</f>
        <v>14158087</v>
      </c>
      <c r="S104" cm="1">
        <f t="array" ref="S104">_xlfn.IFNA(INDEX($A$1:$J$1141,MATCH($A104,$A:$A,0)+1,MATCH(S$1,$A104:$J104,0)),"")</f>
        <v>13551975</v>
      </c>
      <c r="T104" cm="1">
        <f t="array" ref="T104">_xlfn.IFNA(INDEX($A$1:$J$1141,MATCH($A104,$A:$A,0)+1,MATCH(T$1,$A104:$J104,0)),"")</f>
        <v>18305927</v>
      </c>
      <c r="U104" t="str" cm="1">
        <f t="array" ref="U104">_xlfn.IFNA(INDEX($A$1:$J$1141,MATCH($A104,$A:$A,0)+1,MATCH(U$1,$A104:$J104,0)),"")</f>
        <v/>
      </c>
    </row>
    <row r="105" spans="1:21" x14ac:dyDescent="0.3">
      <c r="A105">
        <v>31331131</v>
      </c>
      <c r="B105" t="s">
        <v>5841</v>
      </c>
      <c r="C105">
        <v>16065916</v>
      </c>
      <c r="D105">
        <v>17136702</v>
      </c>
      <c r="E105">
        <v>14158087</v>
      </c>
      <c r="F105">
        <v>13551975</v>
      </c>
      <c r="G105">
        <v>18305927</v>
      </c>
    </row>
    <row r="106" spans="1:21" x14ac:dyDescent="0.3">
      <c r="A106">
        <v>31337538</v>
      </c>
      <c r="B106" t="s">
        <v>5840</v>
      </c>
      <c r="C106">
        <v>2018</v>
      </c>
      <c r="D106">
        <v>2019</v>
      </c>
      <c r="E106">
        <v>2020</v>
      </c>
      <c r="F106">
        <v>2021</v>
      </c>
      <c r="G106">
        <v>2022</v>
      </c>
      <c r="M106" t="str" cm="1">
        <f t="array" ref="M106">_xlfn.IFNA(INDEX($A$1:$J$1141,MATCH($A106,$A:$A,0)+1,MATCH(M$1,$A106:$J106,0)),"")</f>
        <v/>
      </c>
      <c r="N106" t="str" cm="1">
        <f t="array" ref="N106">_xlfn.IFNA(INDEX($A$1:$J$1141,MATCH($A106,$A:$A,0)+1,MATCH(N$1,$A106:$J106,0)),"")</f>
        <v/>
      </c>
      <c r="O106" t="str" cm="1">
        <f t="array" ref="O106">_xlfn.IFNA(INDEX($A$1:$J$1141,MATCH($A106,$A:$A,0)+1,MATCH(O$1,$A106:$J106,0)),"")</f>
        <v/>
      </c>
      <c r="P106" cm="1">
        <f t="array" ref="P106">_xlfn.IFNA(INDEX($A$1:$J$1141,MATCH($A106,$A:$A,0)+1,MATCH(P$1,$A106:$J106,0)),"")</f>
        <v>2581028</v>
      </c>
      <c r="Q106" cm="1">
        <f t="array" ref="Q106">_xlfn.IFNA(INDEX($A$1:$J$1141,MATCH($A106,$A:$A,0)+1,MATCH(Q$1,$A106:$J106,0)),"")</f>
        <v>2716594</v>
      </c>
      <c r="R106" cm="1">
        <f t="array" ref="R106">_xlfn.IFNA(INDEX($A$1:$J$1141,MATCH($A106,$A:$A,0)+1,MATCH(R$1,$A106:$J106,0)),"")</f>
        <v>3499349</v>
      </c>
      <c r="S106" cm="1">
        <f t="array" ref="S106">_xlfn.IFNA(INDEX($A$1:$J$1141,MATCH($A106,$A:$A,0)+1,MATCH(S$1,$A106:$J106,0)),"")</f>
        <v>3687541</v>
      </c>
      <c r="T106" cm="1">
        <f t="array" ref="T106">_xlfn.IFNA(INDEX($A$1:$J$1141,MATCH($A106,$A:$A,0)+1,MATCH(T$1,$A106:$J106,0)),"")</f>
        <v>3907258</v>
      </c>
      <c r="U106" t="str" cm="1">
        <f t="array" ref="U106">_xlfn.IFNA(INDEX($A$1:$J$1141,MATCH($A106,$A:$A,0)+1,MATCH(U$1,$A106:$J106,0)),"")</f>
        <v/>
      </c>
    </row>
    <row r="107" spans="1:21" x14ac:dyDescent="0.3">
      <c r="A107">
        <v>31337538</v>
      </c>
      <c r="B107" t="s">
        <v>5841</v>
      </c>
      <c r="C107">
        <v>2581028</v>
      </c>
      <c r="D107">
        <v>2716594</v>
      </c>
      <c r="E107">
        <v>3499349</v>
      </c>
      <c r="F107">
        <v>3687541</v>
      </c>
      <c r="G107">
        <v>3907258</v>
      </c>
    </row>
    <row r="108" spans="1:21" x14ac:dyDescent="0.3">
      <c r="A108">
        <v>31348262</v>
      </c>
      <c r="B108" t="s">
        <v>5840</v>
      </c>
      <c r="C108">
        <v>2018</v>
      </c>
      <c r="D108">
        <v>2019</v>
      </c>
      <c r="E108">
        <v>2020</v>
      </c>
      <c r="F108">
        <v>2021</v>
      </c>
      <c r="G108">
        <v>2022</v>
      </c>
      <c r="M108" t="str" cm="1">
        <f t="array" ref="M108">_xlfn.IFNA(INDEX($A$1:$J$1141,MATCH($A108,$A:$A,0)+1,MATCH(M$1,$A108:$J108,0)),"")</f>
        <v/>
      </c>
      <c r="N108" t="str" cm="1">
        <f t="array" ref="N108">_xlfn.IFNA(INDEX($A$1:$J$1141,MATCH($A108,$A:$A,0)+1,MATCH(N$1,$A108:$J108,0)),"")</f>
        <v/>
      </c>
      <c r="O108" t="str" cm="1">
        <f t="array" ref="O108">_xlfn.IFNA(INDEX($A$1:$J$1141,MATCH($A108,$A:$A,0)+1,MATCH(O$1,$A108:$J108,0)),"")</f>
        <v/>
      </c>
      <c r="P108" cm="1">
        <f t="array" ref="P108">_xlfn.IFNA(INDEX($A$1:$J$1141,MATCH($A108,$A:$A,0)+1,MATCH(P$1,$A108:$J108,0)),"")</f>
        <v>3972854</v>
      </c>
      <c r="Q108" cm="1">
        <f t="array" ref="Q108">_xlfn.IFNA(INDEX($A$1:$J$1141,MATCH($A108,$A:$A,0)+1,MATCH(Q$1,$A108:$J108,0)),"")</f>
        <v>4249210</v>
      </c>
      <c r="R108" cm="1">
        <f t="array" ref="R108">_xlfn.IFNA(INDEX($A$1:$J$1141,MATCH($A108,$A:$A,0)+1,MATCH(R$1,$A108:$J108,0)),"")</f>
        <v>4239008</v>
      </c>
      <c r="S108" cm="1">
        <f t="array" ref="S108">_xlfn.IFNA(INDEX($A$1:$J$1141,MATCH($A108,$A:$A,0)+1,MATCH(S$1,$A108:$J108,0)),"")</f>
        <v>3981187</v>
      </c>
      <c r="T108" cm="1">
        <f t="array" ref="T108">_xlfn.IFNA(INDEX($A$1:$J$1141,MATCH($A108,$A:$A,0)+1,MATCH(T$1,$A108:$J108,0)),"")</f>
        <v>4114598</v>
      </c>
      <c r="U108" t="str" cm="1">
        <f t="array" ref="U108">_xlfn.IFNA(INDEX($A$1:$J$1141,MATCH($A108,$A:$A,0)+1,MATCH(U$1,$A108:$J108,0)),"")</f>
        <v/>
      </c>
    </row>
    <row r="109" spans="1:21" x14ac:dyDescent="0.3">
      <c r="A109">
        <v>31348262</v>
      </c>
      <c r="B109" t="s">
        <v>5841</v>
      </c>
      <c r="C109">
        <v>3972854</v>
      </c>
      <c r="D109">
        <v>4249210</v>
      </c>
      <c r="E109">
        <v>4239008</v>
      </c>
      <c r="F109">
        <v>3981187</v>
      </c>
      <c r="G109">
        <v>4114598</v>
      </c>
    </row>
    <row r="110" spans="1:21" x14ac:dyDescent="0.3">
      <c r="A110">
        <v>31354882</v>
      </c>
      <c r="B110" t="s">
        <v>5840</v>
      </c>
      <c r="C110">
        <v>2018</v>
      </c>
      <c r="D110">
        <v>2019</v>
      </c>
      <c r="E110">
        <v>2020</v>
      </c>
      <c r="F110">
        <v>2021</v>
      </c>
      <c r="G110">
        <v>2022</v>
      </c>
      <c r="M110" t="str" cm="1">
        <f t="array" ref="M110">_xlfn.IFNA(INDEX($A$1:$J$1141,MATCH($A110,$A:$A,0)+1,MATCH(M$1,$A110:$J110,0)),"")</f>
        <v/>
      </c>
      <c r="N110" t="str" cm="1">
        <f t="array" ref="N110">_xlfn.IFNA(INDEX($A$1:$J$1141,MATCH($A110,$A:$A,0)+1,MATCH(N$1,$A110:$J110,0)),"")</f>
        <v/>
      </c>
      <c r="O110" t="str" cm="1">
        <f t="array" ref="O110">_xlfn.IFNA(INDEX($A$1:$J$1141,MATCH($A110,$A:$A,0)+1,MATCH(O$1,$A110:$J110,0)),"")</f>
        <v/>
      </c>
      <c r="P110" cm="1">
        <f t="array" ref="P110">_xlfn.IFNA(INDEX($A$1:$J$1141,MATCH($A110,$A:$A,0)+1,MATCH(P$1,$A110:$J110,0)),"")</f>
        <v>3658226</v>
      </c>
      <c r="Q110" cm="1">
        <f t="array" ref="Q110">_xlfn.IFNA(INDEX($A$1:$J$1141,MATCH($A110,$A:$A,0)+1,MATCH(Q$1,$A110:$J110,0)),"")</f>
        <v>3663058</v>
      </c>
      <c r="R110" cm="1">
        <f t="array" ref="R110">_xlfn.IFNA(INDEX($A$1:$J$1141,MATCH($A110,$A:$A,0)+1,MATCH(R$1,$A110:$J110,0)),"")</f>
        <v>4921821</v>
      </c>
      <c r="S110" cm="1">
        <f t="array" ref="S110">_xlfn.IFNA(INDEX($A$1:$J$1141,MATCH($A110,$A:$A,0)+1,MATCH(S$1,$A110:$J110,0)),"")</f>
        <v>4465863</v>
      </c>
      <c r="T110" cm="1">
        <f t="array" ref="T110">_xlfn.IFNA(INDEX($A$1:$J$1141,MATCH($A110,$A:$A,0)+1,MATCH(T$1,$A110:$J110,0)),"")</f>
        <v>4023502</v>
      </c>
      <c r="U110" t="str" cm="1">
        <f t="array" ref="U110">_xlfn.IFNA(INDEX($A$1:$J$1141,MATCH($A110,$A:$A,0)+1,MATCH(U$1,$A110:$J110,0)),"")</f>
        <v/>
      </c>
    </row>
    <row r="111" spans="1:21" x14ac:dyDescent="0.3">
      <c r="A111">
        <v>31354882</v>
      </c>
      <c r="B111" t="s">
        <v>5841</v>
      </c>
      <c r="C111">
        <v>3658226</v>
      </c>
      <c r="D111">
        <v>3663058</v>
      </c>
      <c r="E111">
        <v>4921821</v>
      </c>
      <c r="F111">
        <v>4465863</v>
      </c>
      <c r="G111">
        <v>4023502</v>
      </c>
    </row>
    <row r="112" spans="1:21" x14ac:dyDescent="0.3">
      <c r="A112">
        <v>31357920</v>
      </c>
      <c r="B112" t="s">
        <v>5840</v>
      </c>
      <c r="C112">
        <v>2018</v>
      </c>
      <c r="D112">
        <v>2019</v>
      </c>
      <c r="E112">
        <v>2020</v>
      </c>
      <c r="F112">
        <v>2021</v>
      </c>
      <c r="G112">
        <v>2022</v>
      </c>
      <c r="M112" t="str" cm="1">
        <f t="array" ref="M112">_xlfn.IFNA(INDEX($A$1:$J$1141,MATCH($A112,$A:$A,0)+1,MATCH(M$1,$A112:$J112,0)),"")</f>
        <v/>
      </c>
      <c r="N112" t="str" cm="1">
        <f t="array" ref="N112">_xlfn.IFNA(INDEX($A$1:$J$1141,MATCH($A112,$A:$A,0)+1,MATCH(N$1,$A112:$J112,0)),"")</f>
        <v/>
      </c>
      <c r="O112" t="str" cm="1">
        <f t="array" ref="O112">_xlfn.IFNA(INDEX($A$1:$J$1141,MATCH($A112,$A:$A,0)+1,MATCH(O$1,$A112:$J112,0)),"")</f>
        <v/>
      </c>
      <c r="P112" cm="1">
        <f t="array" ref="P112">_xlfn.IFNA(INDEX($A$1:$J$1141,MATCH($A112,$A:$A,0)+1,MATCH(P$1,$A112:$J112,0)),"")</f>
        <v>233867</v>
      </c>
      <c r="Q112" cm="1">
        <f t="array" ref="Q112">_xlfn.IFNA(INDEX($A$1:$J$1141,MATCH($A112,$A:$A,0)+1,MATCH(Q$1,$A112:$J112,0)),"")</f>
        <v>232993</v>
      </c>
      <c r="R112" cm="1">
        <f t="array" ref="R112">_xlfn.IFNA(INDEX($A$1:$J$1141,MATCH($A112,$A:$A,0)+1,MATCH(R$1,$A112:$J112,0)),"")</f>
        <v>214117</v>
      </c>
      <c r="S112" cm="1">
        <f t="array" ref="S112">_xlfn.IFNA(INDEX($A$1:$J$1141,MATCH($A112,$A:$A,0)+1,MATCH(S$1,$A112:$J112,0)),"")</f>
        <v>207916</v>
      </c>
      <c r="T112" cm="1">
        <f t="array" ref="T112">_xlfn.IFNA(INDEX($A$1:$J$1141,MATCH($A112,$A:$A,0)+1,MATCH(T$1,$A112:$J112,0)),"")</f>
        <v>217145</v>
      </c>
      <c r="U112" t="str" cm="1">
        <f t="array" ref="U112">_xlfn.IFNA(INDEX($A$1:$J$1141,MATCH($A112,$A:$A,0)+1,MATCH(U$1,$A112:$J112,0)),"")</f>
        <v/>
      </c>
    </row>
    <row r="113" spans="1:21" x14ac:dyDescent="0.3">
      <c r="A113">
        <v>31357920</v>
      </c>
      <c r="B113" t="s">
        <v>5841</v>
      </c>
      <c r="C113">
        <v>233867</v>
      </c>
      <c r="D113">
        <v>232993</v>
      </c>
      <c r="E113">
        <v>214117</v>
      </c>
      <c r="F113">
        <v>207916</v>
      </c>
      <c r="G113">
        <v>217145</v>
      </c>
    </row>
    <row r="114" spans="1:21" x14ac:dyDescent="0.3">
      <c r="A114">
        <v>31360289</v>
      </c>
      <c r="B114" t="s">
        <v>5840</v>
      </c>
      <c r="C114">
        <v>2018</v>
      </c>
      <c r="D114">
        <v>2019</v>
      </c>
      <c r="E114">
        <v>2020</v>
      </c>
      <c r="F114">
        <v>2021</v>
      </c>
      <c r="G114">
        <v>2022</v>
      </c>
      <c r="M114" t="str" cm="1">
        <f t="array" ref="M114">_xlfn.IFNA(INDEX($A$1:$J$1141,MATCH($A114,$A:$A,0)+1,MATCH(M$1,$A114:$J114,0)),"")</f>
        <v/>
      </c>
      <c r="N114" t="str" cm="1">
        <f t="array" ref="N114">_xlfn.IFNA(INDEX($A$1:$J$1141,MATCH($A114,$A:$A,0)+1,MATCH(N$1,$A114:$J114,0)),"")</f>
        <v/>
      </c>
      <c r="O114" t="str" cm="1">
        <f t="array" ref="O114">_xlfn.IFNA(INDEX($A$1:$J$1141,MATCH($A114,$A:$A,0)+1,MATCH(O$1,$A114:$J114,0)),"")</f>
        <v/>
      </c>
      <c r="P114" cm="1">
        <f t="array" ref="P114">_xlfn.IFNA(INDEX($A$1:$J$1141,MATCH($A114,$A:$A,0)+1,MATCH(P$1,$A114:$J114,0)),"")</f>
        <v>411670</v>
      </c>
      <c r="Q114" cm="1">
        <f t="array" ref="Q114">_xlfn.IFNA(INDEX($A$1:$J$1141,MATCH($A114,$A:$A,0)+1,MATCH(Q$1,$A114:$J114,0)),"")</f>
        <v>445078</v>
      </c>
      <c r="R114" cm="1">
        <f t="array" ref="R114">_xlfn.IFNA(INDEX($A$1:$J$1141,MATCH($A114,$A:$A,0)+1,MATCH(R$1,$A114:$J114,0)),"")</f>
        <v>495080</v>
      </c>
      <c r="S114" cm="1">
        <f t="array" ref="S114">_xlfn.IFNA(INDEX($A$1:$J$1141,MATCH($A114,$A:$A,0)+1,MATCH(S$1,$A114:$J114,0)),"")</f>
        <v>487320</v>
      </c>
      <c r="T114" cm="1">
        <f t="array" ref="T114">_xlfn.IFNA(INDEX($A$1:$J$1141,MATCH($A114,$A:$A,0)+1,MATCH(T$1,$A114:$J114,0)),"")</f>
        <v>466898</v>
      </c>
      <c r="U114" t="str" cm="1">
        <f t="array" ref="U114">_xlfn.IFNA(INDEX($A$1:$J$1141,MATCH($A114,$A:$A,0)+1,MATCH(U$1,$A114:$J114,0)),"")</f>
        <v/>
      </c>
    </row>
    <row r="115" spans="1:21" x14ac:dyDescent="0.3">
      <c r="A115">
        <v>31360289</v>
      </c>
      <c r="B115" t="s">
        <v>5841</v>
      </c>
      <c r="C115">
        <v>411670</v>
      </c>
      <c r="D115">
        <v>445078</v>
      </c>
      <c r="E115">
        <v>495080</v>
      </c>
      <c r="F115">
        <v>487320</v>
      </c>
      <c r="G115">
        <v>466898</v>
      </c>
    </row>
    <row r="116" spans="1:21" x14ac:dyDescent="0.3">
      <c r="A116">
        <v>31360831</v>
      </c>
      <c r="B116" t="s">
        <v>5840</v>
      </c>
      <c r="C116">
        <v>2018</v>
      </c>
      <c r="D116">
        <v>2019</v>
      </c>
      <c r="E116">
        <v>2020</v>
      </c>
      <c r="F116">
        <v>2021</v>
      </c>
      <c r="G116">
        <v>2022</v>
      </c>
      <c r="M116" t="str" cm="1">
        <f t="array" ref="M116">_xlfn.IFNA(INDEX($A$1:$J$1141,MATCH($A116,$A:$A,0)+1,MATCH(M$1,$A116:$J116,0)),"")</f>
        <v/>
      </c>
      <c r="N116" t="str" cm="1">
        <f t="array" ref="N116">_xlfn.IFNA(INDEX($A$1:$J$1141,MATCH($A116,$A:$A,0)+1,MATCH(N$1,$A116:$J116,0)),"")</f>
        <v/>
      </c>
      <c r="O116" t="str" cm="1">
        <f t="array" ref="O116">_xlfn.IFNA(INDEX($A$1:$J$1141,MATCH($A116,$A:$A,0)+1,MATCH(O$1,$A116:$J116,0)),"")</f>
        <v/>
      </c>
      <c r="P116" cm="1">
        <f t="array" ref="P116">_xlfn.IFNA(INDEX($A$1:$J$1141,MATCH($A116,$A:$A,0)+1,MATCH(P$1,$A116:$J116,0)),"")</f>
        <v>2503460</v>
      </c>
      <c r="Q116" cm="1">
        <f t="array" ref="Q116">_xlfn.IFNA(INDEX($A$1:$J$1141,MATCH($A116,$A:$A,0)+1,MATCH(Q$1,$A116:$J116,0)),"")</f>
        <v>2277797</v>
      </c>
      <c r="R116" cm="1">
        <f t="array" ref="R116">_xlfn.IFNA(INDEX($A$1:$J$1141,MATCH($A116,$A:$A,0)+1,MATCH(R$1,$A116:$J116,0)),"")</f>
        <v>1745967</v>
      </c>
      <c r="S116" cm="1">
        <f t="array" ref="S116">_xlfn.IFNA(INDEX($A$1:$J$1141,MATCH($A116,$A:$A,0)+1,MATCH(S$1,$A116:$J116,0)),"")</f>
        <v>2629117</v>
      </c>
      <c r="T116" cm="1">
        <f t="array" ref="T116">_xlfn.IFNA(INDEX($A$1:$J$1141,MATCH($A116,$A:$A,0)+1,MATCH(T$1,$A116:$J116,0)),"")</f>
        <v>2829976</v>
      </c>
      <c r="U116" t="str" cm="1">
        <f t="array" ref="U116">_xlfn.IFNA(INDEX($A$1:$J$1141,MATCH($A116,$A:$A,0)+1,MATCH(U$1,$A116:$J116,0)),"")</f>
        <v/>
      </c>
    </row>
    <row r="117" spans="1:21" x14ac:dyDescent="0.3">
      <c r="A117">
        <v>31360831</v>
      </c>
      <c r="B117" t="s">
        <v>5841</v>
      </c>
      <c r="C117">
        <v>2503460</v>
      </c>
      <c r="D117">
        <v>2277797</v>
      </c>
      <c r="E117">
        <v>1745967</v>
      </c>
      <c r="F117">
        <v>2629117</v>
      </c>
      <c r="G117">
        <v>2829976</v>
      </c>
    </row>
    <row r="118" spans="1:21" x14ac:dyDescent="0.3">
      <c r="A118">
        <v>31361552</v>
      </c>
      <c r="B118" t="s">
        <v>5840</v>
      </c>
      <c r="C118">
        <v>2018</v>
      </c>
      <c r="D118">
        <v>2019</v>
      </c>
      <c r="E118">
        <v>2020</v>
      </c>
      <c r="F118">
        <v>2021</v>
      </c>
      <c r="G118">
        <v>2022</v>
      </c>
      <c r="M118" t="str" cm="1">
        <f t="array" ref="M118">_xlfn.IFNA(INDEX($A$1:$J$1141,MATCH($A118,$A:$A,0)+1,MATCH(M$1,$A118:$J118,0)),"")</f>
        <v/>
      </c>
      <c r="N118" t="str" cm="1">
        <f t="array" ref="N118">_xlfn.IFNA(INDEX($A$1:$J$1141,MATCH($A118,$A:$A,0)+1,MATCH(N$1,$A118:$J118,0)),"")</f>
        <v/>
      </c>
      <c r="O118" t="str" cm="1">
        <f t="array" ref="O118">_xlfn.IFNA(INDEX($A$1:$J$1141,MATCH($A118,$A:$A,0)+1,MATCH(O$1,$A118:$J118,0)),"")</f>
        <v/>
      </c>
      <c r="P118" cm="1">
        <f t="array" ref="P118">_xlfn.IFNA(INDEX($A$1:$J$1141,MATCH($A118,$A:$A,0)+1,MATCH(P$1,$A118:$J118,0)),"")</f>
        <v>9449195</v>
      </c>
      <c r="Q118" cm="1">
        <f t="array" ref="Q118">_xlfn.IFNA(INDEX($A$1:$J$1141,MATCH($A118,$A:$A,0)+1,MATCH(Q$1,$A118:$J118,0)),"")</f>
        <v>11215351</v>
      </c>
      <c r="R118" cm="1">
        <f t="array" ref="R118">_xlfn.IFNA(INDEX($A$1:$J$1141,MATCH($A118,$A:$A,0)+1,MATCH(R$1,$A118:$J118,0)),"")</f>
        <v>10515708</v>
      </c>
      <c r="S118" cm="1">
        <f t="array" ref="S118">_xlfn.IFNA(INDEX($A$1:$J$1141,MATCH($A118,$A:$A,0)+1,MATCH(S$1,$A118:$J118,0)),"")</f>
        <v>11286841</v>
      </c>
      <c r="T118" cm="1">
        <f t="array" ref="T118">_xlfn.IFNA(INDEX($A$1:$J$1141,MATCH($A118,$A:$A,0)+1,MATCH(T$1,$A118:$J118,0)),"")</f>
        <v>10947247</v>
      </c>
      <c r="U118" t="str" cm="1">
        <f t="array" ref="U118">_xlfn.IFNA(INDEX($A$1:$J$1141,MATCH($A118,$A:$A,0)+1,MATCH(U$1,$A118:$J118,0)),"")</f>
        <v/>
      </c>
    </row>
    <row r="119" spans="1:21" x14ac:dyDescent="0.3">
      <c r="A119">
        <v>31361552</v>
      </c>
      <c r="B119" t="s">
        <v>5841</v>
      </c>
      <c r="C119">
        <v>9449195</v>
      </c>
      <c r="D119">
        <v>11215351</v>
      </c>
      <c r="E119">
        <v>10515708</v>
      </c>
      <c r="F119">
        <v>11286841</v>
      </c>
      <c r="G119">
        <v>10947247</v>
      </c>
    </row>
    <row r="120" spans="1:21" x14ac:dyDescent="0.3">
      <c r="A120">
        <v>31363091</v>
      </c>
      <c r="B120" t="s">
        <v>5840</v>
      </c>
      <c r="C120">
        <v>2018</v>
      </c>
      <c r="D120">
        <v>2019</v>
      </c>
      <c r="E120">
        <v>2020</v>
      </c>
      <c r="F120">
        <v>2021</v>
      </c>
      <c r="G120">
        <v>2022</v>
      </c>
      <c r="M120" t="str" cm="1">
        <f t="array" ref="M120">_xlfn.IFNA(INDEX($A$1:$J$1141,MATCH($A120,$A:$A,0)+1,MATCH(M$1,$A120:$J120,0)),"")</f>
        <v/>
      </c>
      <c r="N120" t="str" cm="1">
        <f t="array" ref="N120">_xlfn.IFNA(INDEX($A$1:$J$1141,MATCH($A120,$A:$A,0)+1,MATCH(N$1,$A120:$J120,0)),"")</f>
        <v/>
      </c>
      <c r="O120" t="str" cm="1">
        <f t="array" ref="O120">_xlfn.IFNA(INDEX($A$1:$J$1141,MATCH($A120,$A:$A,0)+1,MATCH(O$1,$A120:$J120,0)),"")</f>
        <v/>
      </c>
      <c r="P120" cm="1">
        <f t="array" ref="P120">_xlfn.IFNA(INDEX($A$1:$J$1141,MATCH($A120,$A:$A,0)+1,MATCH(P$1,$A120:$J120,0)),"")</f>
        <v>211478</v>
      </c>
      <c r="Q120" cm="1">
        <f t="array" ref="Q120">_xlfn.IFNA(INDEX($A$1:$J$1141,MATCH($A120,$A:$A,0)+1,MATCH(Q$1,$A120:$J120,0)),"")</f>
        <v>196284</v>
      </c>
      <c r="R120" cm="1">
        <f t="array" ref="R120">_xlfn.IFNA(INDEX($A$1:$J$1141,MATCH($A120,$A:$A,0)+1,MATCH(R$1,$A120:$J120,0)),"")</f>
        <v>178916</v>
      </c>
      <c r="S120" cm="1">
        <f t="array" ref="S120">_xlfn.IFNA(INDEX($A$1:$J$1141,MATCH($A120,$A:$A,0)+1,MATCH(S$1,$A120:$J120,0)),"")</f>
        <v>164328</v>
      </c>
      <c r="T120" cm="1">
        <f t="array" ref="T120">_xlfn.IFNA(INDEX($A$1:$J$1141,MATCH($A120,$A:$A,0)+1,MATCH(T$1,$A120:$J120,0)),"")</f>
        <v>169076</v>
      </c>
      <c r="U120" t="str" cm="1">
        <f t="array" ref="U120">_xlfn.IFNA(INDEX($A$1:$J$1141,MATCH($A120,$A:$A,0)+1,MATCH(U$1,$A120:$J120,0)),"")</f>
        <v/>
      </c>
    </row>
    <row r="121" spans="1:21" x14ac:dyDescent="0.3">
      <c r="A121">
        <v>31363091</v>
      </c>
      <c r="B121" t="s">
        <v>5841</v>
      </c>
      <c r="C121">
        <v>211478</v>
      </c>
      <c r="D121">
        <v>196284</v>
      </c>
      <c r="E121">
        <v>178916</v>
      </c>
      <c r="F121">
        <v>164328</v>
      </c>
      <c r="G121">
        <v>169076</v>
      </c>
    </row>
    <row r="122" spans="1:21" x14ac:dyDescent="0.3">
      <c r="A122">
        <v>31364764</v>
      </c>
      <c r="B122" t="s">
        <v>5840</v>
      </c>
      <c r="C122">
        <v>2018</v>
      </c>
      <c r="D122">
        <v>2019</v>
      </c>
      <c r="E122">
        <v>2020</v>
      </c>
      <c r="F122">
        <v>2021</v>
      </c>
      <c r="G122">
        <v>2022</v>
      </c>
      <c r="M122" t="str" cm="1">
        <f t="array" ref="M122">_xlfn.IFNA(INDEX($A$1:$J$1141,MATCH($A122,$A:$A,0)+1,MATCH(M$1,$A122:$J122,0)),"")</f>
        <v/>
      </c>
      <c r="N122" t="str" cm="1">
        <f t="array" ref="N122">_xlfn.IFNA(INDEX($A$1:$J$1141,MATCH($A122,$A:$A,0)+1,MATCH(N$1,$A122:$J122,0)),"")</f>
        <v/>
      </c>
      <c r="O122" t="str" cm="1">
        <f t="array" ref="O122">_xlfn.IFNA(INDEX($A$1:$J$1141,MATCH($A122,$A:$A,0)+1,MATCH(O$1,$A122:$J122,0)),"")</f>
        <v/>
      </c>
      <c r="P122" cm="1">
        <f t="array" ref="P122">_xlfn.IFNA(INDEX($A$1:$J$1141,MATCH($A122,$A:$A,0)+1,MATCH(P$1,$A122:$J122,0)),"")</f>
        <v>1833406</v>
      </c>
      <c r="Q122" cm="1">
        <f t="array" ref="Q122">_xlfn.IFNA(INDEX($A$1:$J$1141,MATCH($A122,$A:$A,0)+1,MATCH(Q$1,$A122:$J122,0)),"")</f>
        <v>2906215</v>
      </c>
      <c r="R122" cm="1">
        <f t="array" ref="R122">_xlfn.IFNA(INDEX($A$1:$J$1141,MATCH($A122,$A:$A,0)+1,MATCH(R$1,$A122:$J122,0)),"")</f>
        <v>1296744</v>
      </c>
      <c r="S122" cm="1">
        <f t="array" ref="S122">_xlfn.IFNA(INDEX($A$1:$J$1141,MATCH($A122,$A:$A,0)+1,MATCH(S$1,$A122:$J122,0)),"")</f>
        <v>2650611</v>
      </c>
      <c r="T122" cm="1">
        <f t="array" ref="T122">_xlfn.IFNA(INDEX($A$1:$J$1141,MATCH($A122,$A:$A,0)+1,MATCH(T$1,$A122:$J122,0)),"")</f>
        <v>2423643</v>
      </c>
      <c r="U122" t="str" cm="1">
        <f t="array" ref="U122">_xlfn.IFNA(INDEX($A$1:$J$1141,MATCH($A122,$A:$A,0)+1,MATCH(U$1,$A122:$J122,0)),"")</f>
        <v/>
      </c>
    </row>
    <row r="123" spans="1:21" x14ac:dyDescent="0.3">
      <c r="A123">
        <v>31364764</v>
      </c>
      <c r="B123" t="s">
        <v>5841</v>
      </c>
      <c r="C123">
        <v>1833406</v>
      </c>
      <c r="D123">
        <v>2906215</v>
      </c>
      <c r="E123">
        <v>1296744</v>
      </c>
      <c r="F123">
        <v>2650611</v>
      </c>
      <c r="G123">
        <v>2423643</v>
      </c>
    </row>
    <row r="124" spans="1:21" x14ac:dyDescent="0.3">
      <c r="A124">
        <v>31370977</v>
      </c>
      <c r="B124" t="s">
        <v>5840</v>
      </c>
      <c r="C124">
        <v>2018</v>
      </c>
      <c r="D124">
        <v>2019</v>
      </c>
      <c r="E124">
        <v>2020</v>
      </c>
      <c r="F124">
        <v>2021</v>
      </c>
      <c r="G124">
        <v>2022</v>
      </c>
      <c r="M124" t="str" cm="1">
        <f t="array" ref="M124">_xlfn.IFNA(INDEX($A$1:$J$1141,MATCH($A124,$A:$A,0)+1,MATCH(M$1,$A124:$J124,0)),"")</f>
        <v/>
      </c>
      <c r="N124" t="str" cm="1">
        <f t="array" ref="N124">_xlfn.IFNA(INDEX($A$1:$J$1141,MATCH($A124,$A:$A,0)+1,MATCH(N$1,$A124:$J124,0)),"")</f>
        <v/>
      </c>
      <c r="O124" t="str" cm="1">
        <f t="array" ref="O124">_xlfn.IFNA(INDEX($A$1:$J$1141,MATCH($A124,$A:$A,0)+1,MATCH(O$1,$A124:$J124,0)),"")</f>
        <v/>
      </c>
      <c r="P124" cm="1">
        <f t="array" ref="P124">_xlfn.IFNA(INDEX($A$1:$J$1141,MATCH($A124,$A:$A,0)+1,MATCH(P$1,$A124:$J124,0)),"")</f>
        <v>2263019</v>
      </c>
      <c r="Q124" cm="1">
        <f t="array" ref="Q124">_xlfn.IFNA(INDEX($A$1:$J$1141,MATCH($A124,$A:$A,0)+1,MATCH(Q$1,$A124:$J124,0)),"")</f>
        <v>2570661</v>
      </c>
      <c r="R124" cm="1">
        <f t="array" ref="R124">_xlfn.IFNA(INDEX($A$1:$J$1141,MATCH($A124,$A:$A,0)+1,MATCH(R$1,$A124:$J124,0)),"")</f>
        <v>2212517</v>
      </c>
      <c r="S124" cm="1">
        <f t="array" ref="S124">_xlfn.IFNA(INDEX($A$1:$J$1141,MATCH($A124,$A:$A,0)+1,MATCH(S$1,$A124:$J124,0)),"")</f>
        <v>2954937</v>
      </c>
      <c r="T124" cm="1">
        <f t="array" ref="T124">_xlfn.IFNA(INDEX($A$1:$J$1141,MATCH($A124,$A:$A,0)+1,MATCH(T$1,$A124:$J124,0)),"")</f>
        <v>3241833</v>
      </c>
      <c r="U124" t="str" cm="1">
        <f t="array" ref="U124">_xlfn.IFNA(INDEX($A$1:$J$1141,MATCH($A124,$A:$A,0)+1,MATCH(U$1,$A124:$J124,0)),"")</f>
        <v/>
      </c>
    </row>
    <row r="125" spans="1:21" x14ac:dyDescent="0.3">
      <c r="A125">
        <v>31370977</v>
      </c>
      <c r="B125" t="s">
        <v>5841</v>
      </c>
      <c r="C125">
        <v>2263019</v>
      </c>
      <c r="D125">
        <v>2570661</v>
      </c>
      <c r="E125">
        <v>2212517</v>
      </c>
      <c r="F125">
        <v>2954937</v>
      </c>
      <c r="G125">
        <v>3241833</v>
      </c>
    </row>
    <row r="126" spans="1:21" x14ac:dyDescent="0.3">
      <c r="A126">
        <v>31372074</v>
      </c>
      <c r="B126" t="s">
        <v>5840</v>
      </c>
      <c r="C126">
        <v>2018</v>
      </c>
      <c r="D126">
        <v>2019</v>
      </c>
      <c r="E126">
        <v>2020</v>
      </c>
      <c r="F126">
        <v>2021</v>
      </c>
      <c r="G126">
        <v>2022</v>
      </c>
      <c r="M126" t="str" cm="1">
        <f t="array" ref="M126">_xlfn.IFNA(INDEX($A$1:$J$1141,MATCH($A126,$A:$A,0)+1,MATCH(M$1,$A126:$J126,0)),"")</f>
        <v/>
      </c>
      <c r="N126" t="str" cm="1">
        <f t="array" ref="N126">_xlfn.IFNA(INDEX($A$1:$J$1141,MATCH($A126,$A:$A,0)+1,MATCH(N$1,$A126:$J126,0)),"")</f>
        <v/>
      </c>
      <c r="O126" t="str" cm="1">
        <f t="array" ref="O126">_xlfn.IFNA(INDEX($A$1:$J$1141,MATCH($A126,$A:$A,0)+1,MATCH(O$1,$A126:$J126,0)),"")</f>
        <v/>
      </c>
      <c r="P126" cm="1">
        <f t="array" ref="P126">_xlfn.IFNA(INDEX($A$1:$J$1141,MATCH($A126,$A:$A,0)+1,MATCH(P$1,$A126:$J126,0)),"")</f>
        <v>57241380</v>
      </c>
      <c r="Q126" cm="1">
        <f t="array" ref="Q126">_xlfn.IFNA(INDEX($A$1:$J$1141,MATCH($A126,$A:$A,0)+1,MATCH(Q$1,$A126:$J126,0)),"")</f>
        <v>42159249</v>
      </c>
      <c r="R126" cm="1">
        <f t="array" ref="R126">_xlfn.IFNA(INDEX($A$1:$J$1141,MATCH($A126,$A:$A,0)+1,MATCH(R$1,$A126:$J126,0)),"")</f>
        <v>51069769</v>
      </c>
      <c r="S126" cm="1">
        <f t="array" ref="S126">_xlfn.IFNA(INDEX($A$1:$J$1141,MATCH($A126,$A:$A,0)+1,MATCH(S$1,$A126:$J126,0)),"")</f>
        <v>54738895</v>
      </c>
      <c r="T126" cm="1">
        <f t="array" ref="T126">_xlfn.IFNA(INDEX($A$1:$J$1141,MATCH($A126,$A:$A,0)+1,MATCH(T$1,$A126:$J126,0)),"")</f>
        <v>58930928</v>
      </c>
      <c r="U126" t="str" cm="1">
        <f t="array" ref="U126">_xlfn.IFNA(INDEX($A$1:$J$1141,MATCH($A126,$A:$A,0)+1,MATCH(U$1,$A126:$J126,0)),"")</f>
        <v/>
      </c>
    </row>
    <row r="127" spans="1:21" x14ac:dyDescent="0.3">
      <c r="A127">
        <v>31372074</v>
      </c>
      <c r="B127" t="s">
        <v>5841</v>
      </c>
      <c r="C127">
        <v>57241380</v>
      </c>
      <c r="D127">
        <v>42159249</v>
      </c>
      <c r="E127">
        <v>51069769</v>
      </c>
      <c r="F127">
        <v>54738895</v>
      </c>
      <c r="G127">
        <v>58930928</v>
      </c>
    </row>
    <row r="128" spans="1:21" x14ac:dyDescent="0.3">
      <c r="A128">
        <v>31389333</v>
      </c>
      <c r="B128" t="s">
        <v>5840</v>
      </c>
      <c r="C128">
        <v>2018</v>
      </c>
      <c r="D128">
        <v>2019</v>
      </c>
      <c r="E128">
        <v>2020</v>
      </c>
      <c r="F128">
        <v>2021</v>
      </c>
      <c r="G128">
        <v>2022</v>
      </c>
      <c r="M128" t="str" cm="1">
        <f t="array" ref="M128">_xlfn.IFNA(INDEX($A$1:$J$1141,MATCH($A128,$A:$A,0)+1,MATCH(M$1,$A128:$J128,0)),"")</f>
        <v/>
      </c>
      <c r="N128" t="str" cm="1">
        <f t="array" ref="N128">_xlfn.IFNA(INDEX($A$1:$J$1141,MATCH($A128,$A:$A,0)+1,MATCH(N$1,$A128:$J128,0)),"")</f>
        <v/>
      </c>
      <c r="O128" t="str" cm="1">
        <f t="array" ref="O128">_xlfn.IFNA(INDEX($A$1:$J$1141,MATCH($A128,$A:$A,0)+1,MATCH(O$1,$A128:$J128,0)),"")</f>
        <v/>
      </c>
      <c r="P128" cm="1">
        <f t="array" ref="P128">_xlfn.IFNA(INDEX($A$1:$J$1141,MATCH($A128,$A:$A,0)+1,MATCH(P$1,$A128:$J128,0)),"")</f>
        <v>1111189</v>
      </c>
      <c r="Q128" cm="1">
        <f t="array" ref="Q128">_xlfn.IFNA(INDEX($A$1:$J$1141,MATCH($A128,$A:$A,0)+1,MATCH(Q$1,$A128:$J128,0)),"")</f>
        <v>1078999</v>
      </c>
      <c r="R128" cm="1">
        <f t="array" ref="R128">_xlfn.IFNA(INDEX($A$1:$J$1141,MATCH($A128,$A:$A,0)+1,MATCH(R$1,$A128:$J128,0)),"")</f>
        <v>1152569</v>
      </c>
      <c r="S128" cm="1">
        <f t="array" ref="S128">_xlfn.IFNA(INDEX($A$1:$J$1141,MATCH($A128,$A:$A,0)+1,MATCH(S$1,$A128:$J128,0)),"")</f>
        <v>1443911</v>
      </c>
      <c r="T128" cm="1">
        <f t="array" ref="T128">_xlfn.IFNA(INDEX($A$1:$J$1141,MATCH($A128,$A:$A,0)+1,MATCH(T$1,$A128:$J128,0)),"")</f>
        <v>1417801</v>
      </c>
      <c r="U128" t="str" cm="1">
        <f t="array" ref="U128">_xlfn.IFNA(INDEX($A$1:$J$1141,MATCH($A128,$A:$A,0)+1,MATCH(U$1,$A128:$J128,0)),"")</f>
        <v/>
      </c>
    </row>
    <row r="129" spans="1:21" x14ac:dyDescent="0.3">
      <c r="A129">
        <v>31389333</v>
      </c>
      <c r="B129" t="s">
        <v>5841</v>
      </c>
      <c r="C129">
        <v>1111189</v>
      </c>
      <c r="D129">
        <v>1078999</v>
      </c>
      <c r="E129">
        <v>1152569</v>
      </c>
      <c r="F129">
        <v>1443911</v>
      </c>
      <c r="G129">
        <v>1417801</v>
      </c>
    </row>
    <row r="130" spans="1:21" x14ac:dyDescent="0.3">
      <c r="A130">
        <v>31392547</v>
      </c>
      <c r="B130" t="s">
        <v>5840</v>
      </c>
      <c r="C130">
        <v>2018</v>
      </c>
      <c r="D130">
        <v>2019</v>
      </c>
      <c r="E130">
        <v>2020</v>
      </c>
      <c r="F130">
        <v>2021</v>
      </c>
      <c r="G130">
        <v>2022</v>
      </c>
      <c r="M130" t="str" cm="1">
        <f t="array" ref="M130">_xlfn.IFNA(INDEX($A$1:$J$1141,MATCH($A130,$A:$A,0)+1,MATCH(M$1,$A130:$J130,0)),"")</f>
        <v/>
      </c>
      <c r="N130" t="str" cm="1">
        <f t="array" ref="N130">_xlfn.IFNA(INDEX($A$1:$J$1141,MATCH($A130,$A:$A,0)+1,MATCH(N$1,$A130:$J130,0)),"")</f>
        <v/>
      </c>
      <c r="O130" t="str" cm="1">
        <f t="array" ref="O130">_xlfn.IFNA(INDEX($A$1:$J$1141,MATCH($A130,$A:$A,0)+1,MATCH(O$1,$A130:$J130,0)),"")</f>
        <v/>
      </c>
      <c r="P130" cm="1">
        <f t="array" ref="P130">_xlfn.IFNA(INDEX($A$1:$J$1141,MATCH($A130,$A:$A,0)+1,MATCH(P$1,$A130:$J130,0)),"")</f>
        <v>312041</v>
      </c>
      <c r="Q130" cm="1">
        <f t="array" ref="Q130">_xlfn.IFNA(INDEX($A$1:$J$1141,MATCH($A130,$A:$A,0)+1,MATCH(Q$1,$A130:$J130,0)),"")</f>
        <v>554546</v>
      </c>
      <c r="R130" cm="1">
        <f t="array" ref="R130">_xlfn.IFNA(INDEX($A$1:$J$1141,MATCH($A130,$A:$A,0)+1,MATCH(R$1,$A130:$J130,0)),"")</f>
        <v>643727</v>
      </c>
      <c r="S130" cm="1">
        <f t="array" ref="S130">_xlfn.IFNA(INDEX($A$1:$J$1141,MATCH($A130,$A:$A,0)+1,MATCH(S$1,$A130:$J130,0)),"")</f>
        <v>500952</v>
      </c>
      <c r="T130" cm="1">
        <f t="array" ref="T130">_xlfn.IFNA(INDEX($A$1:$J$1141,MATCH($A130,$A:$A,0)+1,MATCH(T$1,$A130:$J130,0)),"")</f>
        <v>739233</v>
      </c>
      <c r="U130" t="str" cm="1">
        <f t="array" ref="U130">_xlfn.IFNA(INDEX($A$1:$J$1141,MATCH($A130,$A:$A,0)+1,MATCH(U$1,$A130:$J130,0)),"")</f>
        <v/>
      </c>
    </row>
    <row r="131" spans="1:21" x14ac:dyDescent="0.3">
      <c r="A131">
        <v>31392547</v>
      </c>
      <c r="B131" t="s">
        <v>5841</v>
      </c>
      <c r="C131">
        <v>312041</v>
      </c>
      <c r="D131">
        <v>554546</v>
      </c>
      <c r="E131">
        <v>643727</v>
      </c>
      <c r="F131">
        <v>500952</v>
      </c>
      <c r="G131">
        <v>739233</v>
      </c>
    </row>
    <row r="132" spans="1:21" x14ac:dyDescent="0.3">
      <c r="A132">
        <v>31396071</v>
      </c>
      <c r="B132" t="s">
        <v>5840</v>
      </c>
      <c r="C132">
        <v>2018</v>
      </c>
      <c r="D132">
        <v>2019</v>
      </c>
      <c r="E132">
        <v>2020</v>
      </c>
      <c r="F132">
        <v>2021</v>
      </c>
      <c r="G132">
        <v>2022</v>
      </c>
      <c r="M132" t="str" cm="1">
        <f t="array" ref="M132">_xlfn.IFNA(INDEX($A$1:$J$1141,MATCH($A132,$A:$A,0)+1,MATCH(M$1,$A132:$J132,0)),"")</f>
        <v/>
      </c>
      <c r="N132" t="str" cm="1">
        <f t="array" ref="N132">_xlfn.IFNA(INDEX($A$1:$J$1141,MATCH($A132,$A:$A,0)+1,MATCH(N$1,$A132:$J132,0)),"")</f>
        <v/>
      </c>
      <c r="O132" t="str" cm="1">
        <f t="array" ref="O132">_xlfn.IFNA(INDEX($A$1:$J$1141,MATCH($A132,$A:$A,0)+1,MATCH(O$1,$A132:$J132,0)),"")</f>
        <v/>
      </c>
      <c r="P132" cm="1">
        <f t="array" ref="P132">_xlfn.IFNA(INDEX($A$1:$J$1141,MATCH($A132,$A:$A,0)+1,MATCH(P$1,$A132:$J132,0)),"")</f>
        <v>61489</v>
      </c>
      <c r="Q132" cm="1">
        <f t="array" ref="Q132">_xlfn.IFNA(INDEX($A$1:$J$1141,MATCH($A132,$A:$A,0)+1,MATCH(Q$1,$A132:$J132,0)),"")</f>
        <v>88340</v>
      </c>
      <c r="R132" cm="1">
        <f t="array" ref="R132">_xlfn.IFNA(INDEX($A$1:$J$1141,MATCH($A132,$A:$A,0)+1,MATCH(R$1,$A132:$J132,0)),"")</f>
        <v>114922</v>
      </c>
      <c r="S132" cm="1">
        <f t="array" ref="S132">_xlfn.IFNA(INDEX($A$1:$J$1141,MATCH($A132,$A:$A,0)+1,MATCH(S$1,$A132:$J132,0)),"")</f>
        <v>113383</v>
      </c>
      <c r="T132" cm="1">
        <f t="array" ref="T132">_xlfn.IFNA(INDEX($A$1:$J$1141,MATCH($A132,$A:$A,0)+1,MATCH(T$1,$A132:$J132,0)),"")</f>
        <v>201972</v>
      </c>
      <c r="U132" t="str" cm="1">
        <f t="array" ref="U132">_xlfn.IFNA(INDEX($A$1:$J$1141,MATCH($A132,$A:$A,0)+1,MATCH(U$1,$A132:$J132,0)),"")</f>
        <v/>
      </c>
    </row>
    <row r="133" spans="1:21" x14ac:dyDescent="0.3">
      <c r="A133">
        <v>31396071</v>
      </c>
      <c r="B133" t="s">
        <v>5841</v>
      </c>
      <c r="C133">
        <v>61489</v>
      </c>
      <c r="D133">
        <v>88340</v>
      </c>
      <c r="E133">
        <v>114922</v>
      </c>
      <c r="F133">
        <v>113383</v>
      </c>
      <c r="G133">
        <v>201972</v>
      </c>
    </row>
    <row r="134" spans="1:21" x14ac:dyDescent="0.3">
      <c r="A134">
        <v>31401023</v>
      </c>
      <c r="B134" t="s">
        <v>5840</v>
      </c>
      <c r="C134">
        <v>2018</v>
      </c>
      <c r="D134">
        <v>2019</v>
      </c>
      <c r="E134">
        <v>2020</v>
      </c>
      <c r="F134">
        <v>2021</v>
      </c>
      <c r="G134">
        <v>2022</v>
      </c>
      <c r="M134" t="str" cm="1">
        <f t="array" ref="M134">_xlfn.IFNA(INDEX($A$1:$J$1141,MATCH($A134,$A:$A,0)+1,MATCH(M$1,$A134:$J134,0)),"")</f>
        <v/>
      </c>
      <c r="N134" t="str" cm="1">
        <f t="array" ref="N134">_xlfn.IFNA(INDEX($A$1:$J$1141,MATCH($A134,$A:$A,0)+1,MATCH(N$1,$A134:$J134,0)),"")</f>
        <v/>
      </c>
      <c r="O134" t="str" cm="1">
        <f t="array" ref="O134">_xlfn.IFNA(INDEX($A$1:$J$1141,MATCH($A134,$A:$A,0)+1,MATCH(O$1,$A134:$J134,0)),"")</f>
        <v/>
      </c>
      <c r="P134" cm="1">
        <f t="array" ref="P134">_xlfn.IFNA(INDEX($A$1:$J$1141,MATCH($A134,$A:$A,0)+1,MATCH(P$1,$A134:$J134,0)),"")</f>
        <v>1216500</v>
      </c>
      <c r="Q134" cm="1">
        <f t="array" ref="Q134">_xlfn.IFNA(INDEX($A$1:$J$1141,MATCH($A134,$A:$A,0)+1,MATCH(Q$1,$A134:$J134,0)),"")</f>
        <v>1324937</v>
      </c>
      <c r="R134" cm="1">
        <f t="array" ref="R134">_xlfn.IFNA(INDEX($A$1:$J$1141,MATCH($A134,$A:$A,0)+1,MATCH(R$1,$A134:$J134,0)),"")</f>
        <v>1451992</v>
      </c>
      <c r="S134" cm="1">
        <f t="array" ref="S134">_xlfn.IFNA(INDEX($A$1:$J$1141,MATCH($A134,$A:$A,0)+1,MATCH(S$1,$A134:$J134,0)),"")</f>
        <v>1485971</v>
      </c>
      <c r="T134" cm="1">
        <f t="array" ref="T134">_xlfn.IFNA(INDEX($A$1:$J$1141,MATCH($A134,$A:$A,0)+1,MATCH(T$1,$A134:$J134,0)),"")</f>
        <v>1564453</v>
      </c>
      <c r="U134" t="str" cm="1">
        <f t="array" ref="U134">_xlfn.IFNA(INDEX($A$1:$J$1141,MATCH($A134,$A:$A,0)+1,MATCH(U$1,$A134:$J134,0)),"")</f>
        <v/>
      </c>
    </row>
    <row r="135" spans="1:21" x14ac:dyDescent="0.3">
      <c r="A135">
        <v>31401023</v>
      </c>
      <c r="B135" t="s">
        <v>5841</v>
      </c>
      <c r="C135">
        <v>1216500</v>
      </c>
      <c r="D135">
        <v>1324937</v>
      </c>
      <c r="E135">
        <v>1451992</v>
      </c>
      <c r="F135">
        <v>1485971</v>
      </c>
      <c r="G135">
        <v>1564453</v>
      </c>
    </row>
    <row r="136" spans="1:21" x14ac:dyDescent="0.3">
      <c r="A136">
        <v>31402445</v>
      </c>
      <c r="B136" t="s">
        <v>5840</v>
      </c>
      <c r="C136">
        <v>2018</v>
      </c>
      <c r="D136">
        <v>2019</v>
      </c>
      <c r="E136">
        <v>2020</v>
      </c>
      <c r="F136">
        <v>2021</v>
      </c>
      <c r="G136">
        <v>2022</v>
      </c>
      <c r="M136" t="str" cm="1">
        <f t="array" ref="M136">_xlfn.IFNA(INDEX($A$1:$J$1141,MATCH($A136,$A:$A,0)+1,MATCH(M$1,$A136:$J136,0)),"")</f>
        <v/>
      </c>
      <c r="N136" t="str" cm="1">
        <f t="array" ref="N136">_xlfn.IFNA(INDEX($A$1:$J$1141,MATCH($A136,$A:$A,0)+1,MATCH(N$1,$A136:$J136,0)),"")</f>
        <v/>
      </c>
      <c r="O136" t="str" cm="1">
        <f t="array" ref="O136">_xlfn.IFNA(INDEX($A$1:$J$1141,MATCH($A136,$A:$A,0)+1,MATCH(O$1,$A136:$J136,0)),"")</f>
        <v/>
      </c>
      <c r="P136" cm="1">
        <f t="array" ref="P136">_xlfn.IFNA(INDEX($A$1:$J$1141,MATCH($A136,$A:$A,0)+1,MATCH(P$1,$A136:$J136,0)),"")</f>
        <v>1002493</v>
      </c>
      <c r="Q136" cm="1">
        <f t="array" ref="Q136">_xlfn.IFNA(INDEX($A$1:$J$1141,MATCH($A136,$A:$A,0)+1,MATCH(Q$1,$A136:$J136,0)),"")</f>
        <v>929501</v>
      </c>
      <c r="R136" cm="1">
        <f t="array" ref="R136">_xlfn.IFNA(INDEX($A$1:$J$1141,MATCH($A136,$A:$A,0)+1,MATCH(R$1,$A136:$J136,0)),"")</f>
        <v>815043</v>
      </c>
      <c r="S136" cm="1">
        <f t="array" ref="S136">_xlfn.IFNA(INDEX($A$1:$J$1141,MATCH($A136,$A:$A,0)+1,MATCH(S$1,$A136:$J136,0)),"")</f>
        <v>768648</v>
      </c>
      <c r="T136" cm="1">
        <f t="array" ref="T136">_xlfn.IFNA(INDEX($A$1:$J$1141,MATCH($A136,$A:$A,0)+1,MATCH(T$1,$A136:$J136,0)),"")</f>
        <v>728929</v>
      </c>
      <c r="U136" t="str" cm="1">
        <f t="array" ref="U136">_xlfn.IFNA(INDEX($A$1:$J$1141,MATCH($A136,$A:$A,0)+1,MATCH(U$1,$A136:$J136,0)),"")</f>
        <v/>
      </c>
    </row>
    <row r="137" spans="1:21" x14ac:dyDescent="0.3">
      <c r="A137">
        <v>31402445</v>
      </c>
      <c r="B137" t="s">
        <v>5841</v>
      </c>
      <c r="C137">
        <v>1002493</v>
      </c>
      <c r="D137">
        <v>929501</v>
      </c>
      <c r="E137">
        <v>815043</v>
      </c>
      <c r="F137">
        <v>768648</v>
      </c>
      <c r="G137">
        <v>728929</v>
      </c>
    </row>
    <row r="138" spans="1:21" x14ac:dyDescent="0.3">
      <c r="A138">
        <v>31402615</v>
      </c>
      <c r="B138" t="s">
        <v>5840</v>
      </c>
      <c r="C138">
        <v>2018</v>
      </c>
      <c r="D138">
        <v>2019</v>
      </c>
      <c r="E138">
        <v>2020</v>
      </c>
      <c r="F138">
        <v>2021</v>
      </c>
      <c r="G138">
        <v>2022</v>
      </c>
      <c r="M138" t="str" cm="1">
        <f t="array" ref="M138">_xlfn.IFNA(INDEX($A$1:$J$1141,MATCH($A138,$A:$A,0)+1,MATCH(M$1,$A138:$J138,0)),"")</f>
        <v/>
      </c>
      <c r="N138" t="str" cm="1">
        <f t="array" ref="N138">_xlfn.IFNA(INDEX($A$1:$J$1141,MATCH($A138,$A:$A,0)+1,MATCH(N$1,$A138:$J138,0)),"")</f>
        <v/>
      </c>
      <c r="O138" t="str" cm="1">
        <f t="array" ref="O138">_xlfn.IFNA(INDEX($A$1:$J$1141,MATCH($A138,$A:$A,0)+1,MATCH(O$1,$A138:$J138,0)),"")</f>
        <v/>
      </c>
      <c r="P138" cm="1">
        <f t="array" ref="P138">_xlfn.IFNA(INDEX($A$1:$J$1141,MATCH($A138,$A:$A,0)+1,MATCH(P$1,$A138:$J138,0)),"")</f>
        <v>335717</v>
      </c>
      <c r="Q138" cm="1">
        <f t="array" ref="Q138">_xlfn.IFNA(INDEX($A$1:$J$1141,MATCH($A138,$A:$A,0)+1,MATCH(Q$1,$A138:$J138,0)),"")</f>
        <v>492489</v>
      </c>
      <c r="R138" cm="1">
        <f t="array" ref="R138">_xlfn.IFNA(INDEX($A$1:$J$1141,MATCH($A138,$A:$A,0)+1,MATCH(R$1,$A138:$J138,0)),"")</f>
        <v>432112</v>
      </c>
      <c r="S138" cm="1">
        <f t="array" ref="S138">_xlfn.IFNA(INDEX($A$1:$J$1141,MATCH($A138,$A:$A,0)+1,MATCH(S$1,$A138:$J138,0)),"")</f>
        <v>470914</v>
      </c>
      <c r="T138" cm="1">
        <f t="array" ref="T138">_xlfn.IFNA(INDEX($A$1:$J$1141,MATCH($A138,$A:$A,0)+1,MATCH(T$1,$A138:$J138,0)),"")</f>
        <v>529022</v>
      </c>
      <c r="U138" t="str" cm="1">
        <f t="array" ref="U138">_xlfn.IFNA(INDEX($A$1:$J$1141,MATCH($A138,$A:$A,0)+1,MATCH(U$1,$A138:$J138,0)),"")</f>
        <v/>
      </c>
    </row>
    <row r="139" spans="1:21" x14ac:dyDescent="0.3">
      <c r="A139">
        <v>31402615</v>
      </c>
      <c r="B139" t="s">
        <v>5841</v>
      </c>
      <c r="C139">
        <v>335717</v>
      </c>
      <c r="D139">
        <v>492489</v>
      </c>
      <c r="E139">
        <v>432112</v>
      </c>
      <c r="F139">
        <v>470914</v>
      </c>
      <c r="G139">
        <v>529022</v>
      </c>
    </row>
    <row r="140" spans="1:21" x14ac:dyDescent="0.3">
      <c r="A140">
        <v>31406840</v>
      </c>
      <c r="B140" t="s">
        <v>5840</v>
      </c>
      <c r="C140">
        <v>2018</v>
      </c>
      <c r="D140">
        <v>2019</v>
      </c>
      <c r="E140">
        <v>2020</v>
      </c>
      <c r="F140">
        <v>2021</v>
      </c>
      <c r="G140">
        <v>2022</v>
      </c>
      <c r="M140" t="str" cm="1">
        <f t="array" ref="M140">_xlfn.IFNA(INDEX($A$1:$J$1141,MATCH($A140,$A:$A,0)+1,MATCH(M$1,$A140:$J140,0)),"")</f>
        <v/>
      </c>
      <c r="N140" t="str" cm="1">
        <f t="array" ref="N140">_xlfn.IFNA(INDEX($A$1:$J$1141,MATCH($A140,$A:$A,0)+1,MATCH(N$1,$A140:$J140,0)),"")</f>
        <v/>
      </c>
      <c r="O140" t="str" cm="1">
        <f t="array" ref="O140">_xlfn.IFNA(INDEX($A$1:$J$1141,MATCH($A140,$A:$A,0)+1,MATCH(O$1,$A140:$J140,0)),"")</f>
        <v/>
      </c>
      <c r="P140" cm="1">
        <f t="array" ref="P140">_xlfn.IFNA(INDEX($A$1:$J$1141,MATCH($A140,$A:$A,0)+1,MATCH(P$1,$A140:$J140,0)),"")</f>
        <v>712787</v>
      </c>
      <c r="Q140" cm="1">
        <f t="array" ref="Q140">_xlfn.IFNA(INDEX($A$1:$J$1141,MATCH($A140,$A:$A,0)+1,MATCH(Q$1,$A140:$J140,0)),"")</f>
        <v>621903</v>
      </c>
      <c r="R140" cm="1">
        <f t="array" ref="R140">_xlfn.IFNA(INDEX($A$1:$J$1141,MATCH($A140,$A:$A,0)+1,MATCH(R$1,$A140:$J140,0)),"")</f>
        <v>1004614</v>
      </c>
      <c r="S140" cm="1">
        <f t="array" ref="S140">_xlfn.IFNA(INDEX($A$1:$J$1141,MATCH($A140,$A:$A,0)+1,MATCH(S$1,$A140:$J140,0)),"")</f>
        <v>604873</v>
      </c>
      <c r="T140" cm="1">
        <f t="array" ref="T140">_xlfn.IFNA(INDEX($A$1:$J$1141,MATCH($A140,$A:$A,0)+1,MATCH(T$1,$A140:$J140,0)),"")</f>
        <v>732789</v>
      </c>
      <c r="U140" t="str" cm="1">
        <f t="array" ref="U140">_xlfn.IFNA(INDEX($A$1:$J$1141,MATCH($A140,$A:$A,0)+1,MATCH(U$1,$A140:$J140,0)),"")</f>
        <v/>
      </c>
    </row>
    <row r="141" spans="1:21" x14ac:dyDescent="0.3">
      <c r="A141">
        <v>31406840</v>
      </c>
      <c r="B141" t="s">
        <v>5841</v>
      </c>
      <c r="C141">
        <v>712787</v>
      </c>
      <c r="D141">
        <v>621903</v>
      </c>
      <c r="E141">
        <v>1004614</v>
      </c>
      <c r="F141">
        <v>604873</v>
      </c>
      <c r="G141">
        <v>732789</v>
      </c>
    </row>
    <row r="142" spans="1:21" x14ac:dyDescent="0.3">
      <c r="A142">
        <v>31428819</v>
      </c>
      <c r="B142" t="s">
        <v>5840</v>
      </c>
      <c r="C142">
        <v>2018</v>
      </c>
      <c r="D142">
        <v>2019</v>
      </c>
      <c r="E142">
        <v>2020</v>
      </c>
      <c r="F142">
        <v>2021</v>
      </c>
      <c r="G142">
        <v>2022</v>
      </c>
      <c r="M142" t="str" cm="1">
        <f t="array" ref="M142">_xlfn.IFNA(INDEX($A$1:$J$1141,MATCH($A142,$A:$A,0)+1,MATCH(M$1,$A142:$J142,0)),"")</f>
        <v/>
      </c>
      <c r="N142" t="str" cm="1">
        <f t="array" ref="N142">_xlfn.IFNA(INDEX($A$1:$J$1141,MATCH($A142,$A:$A,0)+1,MATCH(N$1,$A142:$J142,0)),"")</f>
        <v/>
      </c>
      <c r="O142" t="str" cm="1">
        <f t="array" ref="O142">_xlfn.IFNA(INDEX($A$1:$J$1141,MATCH($A142,$A:$A,0)+1,MATCH(O$1,$A142:$J142,0)),"")</f>
        <v/>
      </c>
      <c r="P142" cm="1">
        <f t="array" ref="P142">_xlfn.IFNA(INDEX($A$1:$J$1141,MATCH($A142,$A:$A,0)+1,MATCH(P$1,$A142:$J142,0)),"")</f>
        <v>8401031</v>
      </c>
      <c r="Q142" cm="1">
        <f t="array" ref="Q142">_xlfn.IFNA(INDEX($A$1:$J$1141,MATCH($A142,$A:$A,0)+1,MATCH(Q$1,$A142:$J142,0)),"")</f>
        <v>9450967</v>
      </c>
      <c r="R142" cm="1">
        <f t="array" ref="R142">_xlfn.IFNA(INDEX($A$1:$J$1141,MATCH($A142,$A:$A,0)+1,MATCH(R$1,$A142:$J142,0)),"")</f>
        <v>7475283</v>
      </c>
      <c r="S142" cm="1">
        <f t="array" ref="S142">_xlfn.IFNA(INDEX($A$1:$J$1141,MATCH($A142,$A:$A,0)+1,MATCH(S$1,$A142:$J142,0)),"")</f>
        <v>7934693</v>
      </c>
      <c r="T142" cm="1">
        <f t="array" ref="T142">_xlfn.IFNA(INDEX($A$1:$J$1141,MATCH($A142,$A:$A,0)+1,MATCH(T$1,$A142:$J142,0)),"")</f>
        <v>11526373</v>
      </c>
      <c r="U142" t="str" cm="1">
        <f t="array" ref="U142">_xlfn.IFNA(INDEX($A$1:$J$1141,MATCH($A142,$A:$A,0)+1,MATCH(U$1,$A142:$J142,0)),"")</f>
        <v/>
      </c>
    </row>
    <row r="143" spans="1:21" x14ac:dyDescent="0.3">
      <c r="A143">
        <v>31428819</v>
      </c>
      <c r="B143" t="s">
        <v>5841</v>
      </c>
      <c r="C143">
        <v>8401031</v>
      </c>
      <c r="D143">
        <v>9450967</v>
      </c>
      <c r="E143">
        <v>7475283</v>
      </c>
      <c r="F143">
        <v>7934693</v>
      </c>
      <c r="G143">
        <v>11526373</v>
      </c>
    </row>
    <row r="144" spans="1:21" x14ac:dyDescent="0.3">
      <c r="A144">
        <v>31560636</v>
      </c>
      <c r="B144" t="s">
        <v>5840</v>
      </c>
      <c r="C144">
        <v>2018</v>
      </c>
      <c r="D144">
        <v>2019</v>
      </c>
      <c r="E144">
        <v>2020</v>
      </c>
      <c r="F144">
        <v>2021</v>
      </c>
      <c r="G144">
        <v>2022</v>
      </c>
      <c r="M144" t="str" cm="1">
        <f t="array" ref="M144">_xlfn.IFNA(INDEX($A$1:$J$1141,MATCH($A144,$A:$A,0)+1,MATCH(M$1,$A144:$J144,0)),"")</f>
        <v/>
      </c>
      <c r="N144" t="str" cm="1">
        <f t="array" ref="N144">_xlfn.IFNA(INDEX($A$1:$J$1141,MATCH($A144,$A:$A,0)+1,MATCH(N$1,$A144:$J144,0)),"")</f>
        <v/>
      </c>
      <c r="O144" t="str" cm="1">
        <f t="array" ref="O144">_xlfn.IFNA(INDEX($A$1:$J$1141,MATCH($A144,$A:$A,0)+1,MATCH(O$1,$A144:$J144,0)),"")</f>
        <v/>
      </c>
      <c r="P144" cm="1">
        <f t="array" ref="P144">_xlfn.IFNA(INDEX($A$1:$J$1141,MATCH($A144,$A:$A,0)+1,MATCH(P$1,$A144:$J144,0)),"")</f>
        <v>96189000</v>
      </c>
      <c r="Q144" cm="1">
        <f t="array" ref="Q144">_xlfn.IFNA(INDEX($A$1:$J$1141,MATCH($A144,$A:$A,0)+1,MATCH(Q$1,$A144:$J144,0)),"")</f>
        <v>106194000</v>
      </c>
      <c r="R144" cm="1">
        <f t="array" ref="R144">_xlfn.IFNA(INDEX($A$1:$J$1141,MATCH($A144,$A:$A,0)+1,MATCH(R$1,$A144:$J144,0)),"")</f>
        <v>89614000</v>
      </c>
      <c r="S144" cm="1">
        <f t="array" ref="S144">_xlfn.IFNA(INDEX($A$1:$J$1141,MATCH($A144,$A:$A,0)+1,MATCH(S$1,$A144:$J144,0)),"")</f>
        <v>48191000</v>
      </c>
      <c r="T144" cm="1">
        <f t="array" ref="T144">_xlfn.IFNA(INDEX($A$1:$J$1141,MATCH($A144,$A:$A,0)+1,MATCH(T$1,$A144:$J144,0)),"")</f>
        <v>90483000</v>
      </c>
      <c r="U144" t="str" cm="1">
        <f t="array" ref="U144">_xlfn.IFNA(INDEX($A$1:$J$1141,MATCH($A144,$A:$A,0)+1,MATCH(U$1,$A144:$J144,0)),"")</f>
        <v/>
      </c>
    </row>
    <row r="145" spans="1:21" x14ac:dyDescent="0.3">
      <c r="A145">
        <v>31560636</v>
      </c>
      <c r="B145" t="s">
        <v>5841</v>
      </c>
      <c r="C145">
        <v>96189000</v>
      </c>
      <c r="D145">
        <v>106194000</v>
      </c>
      <c r="E145">
        <v>89614000</v>
      </c>
      <c r="F145">
        <v>48191000</v>
      </c>
      <c r="G145">
        <v>90483000</v>
      </c>
    </row>
    <row r="146" spans="1:21" x14ac:dyDescent="0.3">
      <c r="A146">
        <v>31578802</v>
      </c>
      <c r="B146" t="s">
        <v>5840</v>
      </c>
      <c r="C146">
        <v>2019</v>
      </c>
      <c r="D146">
        <v>2020</v>
      </c>
      <c r="E146">
        <v>2021</v>
      </c>
      <c r="F146">
        <v>2022</v>
      </c>
      <c r="G146">
        <v>2023</v>
      </c>
      <c r="M146" t="str" cm="1">
        <f t="array" ref="M146">_xlfn.IFNA(INDEX($A$1:$J$1141,MATCH($A146,$A:$A,0)+1,MATCH(M$1,$A146:$J146,0)),"")</f>
        <v/>
      </c>
      <c r="N146" t="str" cm="1">
        <f t="array" ref="N146">_xlfn.IFNA(INDEX($A$1:$J$1141,MATCH($A146,$A:$A,0)+1,MATCH(N$1,$A146:$J146,0)),"")</f>
        <v/>
      </c>
      <c r="O146" t="str" cm="1">
        <f t="array" ref="O146">_xlfn.IFNA(INDEX($A$1:$J$1141,MATCH($A146,$A:$A,0)+1,MATCH(O$1,$A146:$J146,0)),"")</f>
        <v/>
      </c>
      <c r="P146" t="str" cm="1">
        <f t="array" ref="P146">_xlfn.IFNA(INDEX($A$1:$J$1141,MATCH($A146,$A:$A,0)+1,MATCH(P$1,$A146:$J146,0)),"")</f>
        <v/>
      </c>
      <c r="Q146" cm="1">
        <f t="array" ref="Q146">_xlfn.IFNA(INDEX($A$1:$J$1141,MATCH($A146,$A:$A,0)+1,MATCH(Q$1,$A146:$J146,0)),"")</f>
        <v>3745829</v>
      </c>
      <c r="R146" cm="1">
        <f t="array" ref="R146">_xlfn.IFNA(INDEX($A$1:$J$1141,MATCH($A146,$A:$A,0)+1,MATCH(R$1,$A146:$J146,0)),"")</f>
        <v>1289517</v>
      </c>
      <c r="S146" cm="1">
        <f t="array" ref="S146">_xlfn.IFNA(INDEX($A$1:$J$1141,MATCH($A146,$A:$A,0)+1,MATCH(S$1,$A146:$J146,0)),"")</f>
        <v>394545</v>
      </c>
      <c r="T146" cm="1">
        <f t="array" ref="T146">_xlfn.IFNA(INDEX($A$1:$J$1141,MATCH($A146,$A:$A,0)+1,MATCH(T$1,$A146:$J146,0)),"")</f>
        <v>3136</v>
      </c>
      <c r="U146" cm="1">
        <f t="array" ref="U146">_xlfn.IFNA(INDEX($A$1:$J$1141,MATCH($A146,$A:$A,0)+1,MATCH(U$1,$A146:$J146,0)),"")</f>
        <v>0</v>
      </c>
    </row>
    <row r="147" spans="1:21" x14ac:dyDescent="0.3">
      <c r="A147">
        <v>31578802</v>
      </c>
      <c r="B147" t="s">
        <v>5841</v>
      </c>
      <c r="C147">
        <v>3745829</v>
      </c>
      <c r="D147">
        <v>1289517</v>
      </c>
      <c r="E147">
        <v>394545</v>
      </c>
      <c r="F147">
        <v>3136</v>
      </c>
      <c r="G147">
        <v>0</v>
      </c>
    </row>
    <row r="148" spans="1:21" x14ac:dyDescent="0.3">
      <c r="A148">
        <v>31592503</v>
      </c>
      <c r="B148" t="s">
        <v>5840</v>
      </c>
      <c r="C148">
        <v>2018</v>
      </c>
      <c r="D148">
        <v>2019</v>
      </c>
      <c r="E148">
        <v>2020</v>
      </c>
      <c r="F148">
        <v>2021</v>
      </c>
      <c r="G148">
        <v>2022</v>
      </c>
      <c r="M148" t="str" cm="1">
        <f t="array" ref="M148">_xlfn.IFNA(INDEX($A$1:$J$1141,MATCH($A148,$A:$A,0)+1,MATCH(M$1,$A148:$J148,0)),"")</f>
        <v/>
      </c>
      <c r="N148" t="str" cm="1">
        <f t="array" ref="N148">_xlfn.IFNA(INDEX($A$1:$J$1141,MATCH($A148,$A:$A,0)+1,MATCH(N$1,$A148:$J148,0)),"")</f>
        <v/>
      </c>
      <c r="O148" t="str" cm="1">
        <f t="array" ref="O148">_xlfn.IFNA(INDEX($A$1:$J$1141,MATCH($A148,$A:$A,0)+1,MATCH(O$1,$A148:$J148,0)),"")</f>
        <v/>
      </c>
      <c r="P148" cm="1">
        <f t="array" ref="P148">_xlfn.IFNA(INDEX($A$1:$J$1141,MATCH($A148,$A:$A,0)+1,MATCH(P$1,$A148:$J148,0)),"")</f>
        <v>5759259</v>
      </c>
      <c r="Q148" cm="1">
        <f t="array" ref="Q148">_xlfn.IFNA(INDEX($A$1:$J$1141,MATCH($A148,$A:$A,0)+1,MATCH(Q$1,$A148:$J148,0)),"")</f>
        <v>5923526</v>
      </c>
      <c r="R148" cm="1">
        <f t="array" ref="R148">_xlfn.IFNA(INDEX($A$1:$J$1141,MATCH($A148,$A:$A,0)+1,MATCH(R$1,$A148:$J148,0)),"")</f>
        <v>6852382</v>
      </c>
      <c r="S148" cm="1">
        <f t="array" ref="S148">_xlfn.IFNA(INDEX($A$1:$J$1141,MATCH($A148,$A:$A,0)+1,MATCH(S$1,$A148:$J148,0)),"")</f>
        <v>6880247</v>
      </c>
      <c r="T148" cm="1">
        <f t="array" ref="T148">_xlfn.IFNA(INDEX($A$1:$J$1141,MATCH($A148,$A:$A,0)+1,MATCH(T$1,$A148:$J148,0)),"")</f>
        <v>7961842</v>
      </c>
      <c r="U148" t="str" cm="1">
        <f t="array" ref="U148">_xlfn.IFNA(INDEX($A$1:$J$1141,MATCH($A148,$A:$A,0)+1,MATCH(U$1,$A148:$J148,0)),"")</f>
        <v/>
      </c>
    </row>
    <row r="149" spans="1:21" x14ac:dyDescent="0.3">
      <c r="A149">
        <v>31592503</v>
      </c>
      <c r="B149" t="s">
        <v>5841</v>
      </c>
      <c r="C149">
        <v>5759259</v>
      </c>
      <c r="D149">
        <v>5923526</v>
      </c>
      <c r="E149">
        <v>6852382</v>
      </c>
      <c r="F149">
        <v>6880247</v>
      </c>
      <c r="G149">
        <v>7961842</v>
      </c>
    </row>
    <row r="150" spans="1:21" x14ac:dyDescent="0.3">
      <c r="A150">
        <v>31606458</v>
      </c>
      <c r="B150" t="s">
        <v>5840</v>
      </c>
      <c r="C150">
        <v>2018</v>
      </c>
      <c r="D150">
        <v>2019</v>
      </c>
      <c r="E150">
        <v>2020</v>
      </c>
      <c r="F150">
        <v>2021</v>
      </c>
      <c r="G150">
        <v>2022</v>
      </c>
      <c r="M150" t="str" cm="1">
        <f t="array" ref="M150">_xlfn.IFNA(INDEX($A$1:$J$1141,MATCH($A150,$A:$A,0)+1,MATCH(M$1,$A150:$J150,0)),"")</f>
        <v/>
      </c>
      <c r="N150" t="str" cm="1">
        <f t="array" ref="N150">_xlfn.IFNA(INDEX($A$1:$J$1141,MATCH($A150,$A:$A,0)+1,MATCH(N$1,$A150:$J150,0)),"")</f>
        <v/>
      </c>
      <c r="O150" t="str" cm="1">
        <f t="array" ref="O150">_xlfn.IFNA(INDEX($A$1:$J$1141,MATCH($A150,$A:$A,0)+1,MATCH(O$1,$A150:$J150,0)),"")</f>
        <v/>
      </c>
      <c r="P150" cm="1">
        <f t="array" ref="P150">_xlfn.IFNA(INDEX($A$1:$J$1141,MATCH($A150,$A:$A,0)+1,MATCH(P$1,$A150:$J150,0)),"")</f>
        <v>13343673</v>
      </c>
      <c r="Q150" cm="1">
        <f t="array" ref="Q150">_xlfn.IFNA(INDEX($A$1:$J$1141,MATCH($A150,$A:$A,0)+1,MATCH(Q$1,$A150:$J150,0)),"")</f>
        <v>9735498</v>
      </c>
      <c r="R150" cm="1">
        <f t="array" ref="R150">_xlfn.IFNA(INDEX($A$1:$J$1141,MATCH($A150,$A:$A,0)+1,MATCH(R$1,$A150:$J150,0)),"")</f>
        <v>8466346</v>
      </c>
      <c r="S150" cm="1">
        <f t="array" ref="S150">_xlfn.IFNA(INDEX($A$1:$J$1141,MATCH($A150,$A:$A,0)+1,MATCH(S$1,$A150:$J150,0)),"")</f>
        <v>4233165</v>
      </c>
      <c r="T150" cm="1">
        <f t="array" ref="T150">_xlfn.IFNA(INDEX($A$1:$J$1141,MATCH($A150,$A:$A,0)+1,MATCH(T$1,$A150:$J150,0)),"")</f>
        <v>4498676</v>
      </c>
      <c r="U150" t="str" cm="1">
        <f t="array" ref="U150">_xlfn.IFNA(INDEX($A$1:$J$1141,MATCH($A150,$A:$A,0)+1,MATCH(U$1,$A150:$J150,0)),"")</f>
        <v/>
      </c>
    </row>
    <row r="151" spans="1:21" x14ac:dyDescent="0.3">
      <c r="A151">
        <v>31606458</v>
      </c>
      <c r="B151" t="s">
        <v>5841</v>
      </c>
      <c r="C151">
        <v>13343673</v>
      </c>
      <c r="D151">
        <v>9735498</v>
      </c>
      <c r="E151">
        <v>8466346</v>
      </c>
      <c r="F151">
        <v>4233165</v>
      </c>
      <c r="G151">
        <v>4498676</v>
      </c>
    </row>
    <row r="152" spans="1:21" x14ac:dyDescent="0.3">
      <c r="A152">
        <v>31619916</v>
      </c>
      <c r="B152" t="s">
        <v>5840</v>
      </c>
      <c r="C152">
        <v>2019</v>
      </c>
      <c r="D152">
        <v>2020</v>
      </c>
      <c r="E152">
        <v>2021</v>
      </c>
      <c r="F152">
        <v>2022</v>
      </c>
      <c r="G152">
        <v>2023</v>
      </c>
      <c r="M152" t="str" cm="1">
        <f t="array" ref="M152">_xlfn.IFNA(INDEX($A$1:$J$1141,MATCH($A152,$A:$A,0)+1,MATCH(M$1,$A152:$J152,0)),"")</f>
        <v/>
      </c>
      <c r="N152" t="str" cm="1">
        <f t="array" ref="N152">_xlfn.IFNA(INDEX($A$1:$J$1141,MATCH($A152,$A:$A,0)+1,MATCH(N$1,$A152:$J152,0)),"")</f>
        <v/>
      </c>
      <c r="O152" t="str" cm="1">
        <f t="array" ref="O152">_xlfn.IFNA(INDEX($A$1:$J$1141,MATCH($A152,$A:$A,0)+1,MATCH(O$1,$A152:$J152,0)),"")</f>
        <v/>
      </c>
      <c r="P152" t="str" cm="1">
        <f t="array" ref="P152">_xlfn.IFNA(INDEX($A$1:$J$1141,MATCH($A152,$A:$A,0)+1,MATCH(P$1,$A152:$J152,0)),"")</f>
        <v/>
      </c>
      <c r="Q152" cm="1">
        <f t="array" ref="Q152">_xlfn.IFNA(INDEX($A$1:$J$1141,MATCH($A152,$A:$A,0)+1,MATCH(Q$1,$A152:$J152,0)),"")</f>
        <v>23895936</v>
      </c>
      <c r="R152" cm="1">
        <f t="array" ref="R152">_xlfn.IFNA(INDEX($A$1:$J$1141,MATCH($A152,$A:$A,0)+1,MATCH(R$1,$A152:$J152,0)),"")</f>
        <v>22053225</v>
      </c>
      <c r="S152" cm="1">
        <f t="array" ref="S152">_xlfn.IFNA(INDEX($A$1:$J$1141,MATCH($A152,$A:$A,0)+1,MATCH(S$1,$A152:$J152,0)),"")</f>
        <v>19367030</v>
      </c>
      <c r="T152" cm="1">
        <f t="array" ref="T152">_xlfn.IFNA(INDEX($A$1:$J$1141,MATCH($A152,$A:$A,0)+1,MATCH(T$1,$A152:$J152,0)),"")</f>
        <v>21517311</v>
      </c>
      <c r="U152" cm="1">
        <f t="array" ref="U152">_xlfn.IFNA(INDEX($A$1:$J$1141,MATCH($A152,$A:$A,0)+1,MATCH(U$1,$A152:$J152,0)),"")</f>
        <v>36016515</v>
      </c>
    </row>
    <row r="153" spans="1:21" x14ac:dyDescent="0.3">
      <c r="A153">
        <v>31619916</v>
      </c>
      <c r="B153" t="s">
        <v>5841</v>
      </c>
      <c r="C153">
        <v>23895936</v>
      </c>
      <c r="D153">
        <v>22053225</v>
      </c>
      <c r="E153">
        <v>19367030</v>
      </c>
      <c r="F153">
        <v>21517311</v>
      </c>
      <c r="G153">
        <v>36016515</v>
      </c>
    </row>
    <row r="154" spans="1:21" x14ac:dyDescent="0.3">
      <c r="A154">
        <v>31622666</v>
      </c>
      <c r="B154" t="s">
        <v>5840</v>
      </c>
      <c r="C154">
        <v>2018</v>
      </c>
      <c r="D154">
        <v>2019</v>
      </c>
      <c r="E154">
        <v>2020</v>
      </c>
      <c r="F154">
        <v>2021</v>
      </c>
      <c r="G154">
        <v>2022</v>
      </c>
      <c r="M154" t="str" cm="1">
        <f t="array" ref="M154">_xlfn.IFNA(INDEX($A$1:$J$1141,MATCH($A154,$A:$A,0)+1,MATCH(M$1,$A154:$J154,0)),"")</f>
        <v/>
      </c>
      <c r="N154" t="str" cm="1">
        <f t="array" ref="N154">_xlfn.IFNA(INDEX($A$1:$J$1141,MATCH($A154,$A:$A,0)+1,MATCH(N$1,$A154:$J154,0)),"")</f>
        <v/>
      </c>
      <c r="O154" t="str" cm="1">
        <f t="array" ref="O154">_xlfn.IFNA(INDEX($A$1:$J$1141,MATCH($A154,$A:$A,0)+1,MATCH(O$1,$A154:$J154,0)),"")</f>
        <v/>
      </c>
      <c r="P154" cm="1">
        <f t="array" ref="P154">_xlfn.IFNA(INDEX($A$1:$J$1141,MATCH($A154,$A:$A,0)+1,MATCH(P$1,$A154:$J154,0)),"")</f>
        <v>1709995</v>
      </c>
      <c r="Q154" cm="1">
        <f t="array" ref="Q154">_xlfn.IFNA(INDEX($A$1:$J$1141,MATCH($A154,$A:$A,0)+1,MATCH(Q$1,$A154:$J154,0)),"")</f>
        <v>626196</v>
      </c>
      <c r="R154" cm="1">
        <f t="array" ref="R154">_xlfn.IFNA(INDEX($A$1:$J$1141,MATCH($A154,$A:$A,0)+1,MATCH(R$1,$A154:$J154,0)),"")</f>
        <v>1993899</v>
      </c>
      <c r="S154" cm="1">
        <f t="array" ref="S154">_xlfn.IFNA(INDEX($A$1:$J$1141,MATCH($A154,$A:$A,0)+1,MATCH(S$1,$A154:$J154,0)),"")</f>
        <v>1738228</v>
      </c>
      <c r="T154" cm="1">
        <f t="array" ref="T154">_xlfn.IFNA(INDEX($A$1:$J$1141,MATCH($A154,$A:$A,0)+1,MATCH(T$1,$A154:$J154,0)),"")</f>
        <v>1400302</v>
      </c>
      <c r="U154" t="str" cm="1">
        <f t="array" ref="U154">_xlfn.IFNA(INDEX($A$1:$J$1141,MATCH($A154,$A:$A,0)+1,MATCH(U$1,$A154:$J154,0)),"")</f>
        <v/>
      </c>
    </row>
    <row r="155" spans="1:21" x14ac:dyDescent="0.3">
      <c r="A155">
        <v>31622666</v>
      </c>
      <c r="B155" t="s">
        <v>5841</v>
      </c>
      <c r="C155">
        <v>1709995</v>
      </c>
      <c r="D155">
        <v>626196</v>
      </c>
      <c r="E155">
        <v>1993899</v>
      </c>
      <c r="F155">
        <v>1738228</v>
      </c>
      <c r="G155">
        <v>1400302</v>
      </c>
    </row>
    <row r="156" spans="1:21" x14ac:dyDescent="0.3">
      <c r="A156">
        <v>31625487</v>
      </c>
      <c r="B156" t="s">
        <v>5840</v>
      </c>
      <c r="C156">
        <v>2017</v>
      </c>
      <c r="D156">
        <v>2018</v>
      </c>
      <c r="E156">
        <v>2019</v>
      </c>
      <c r="F156">
        <v>2020</v>
      </c>
      <c r="G156">
        <v>2021</v>
      </c>
      <c r="H156">
        <v>2022</v>
      </c>
      <c r="M156" t="str" cm="1">
        <f t="array" ref="M156">_xlfn.IFNA(INDEX($A$1:$J$1141,MATCH($A156,$A:$A,0)+1,MATCH(M$1,$A156:$J156,0)),"")</f>
        <v/>
      </c>
      <c r="N156" t="str" cm="1">
        <f t="array" ref="N156">_xlfn.IFNA(INDEX($A$1:$J$1141,MATCH($A156,$A:$A,0)+1,MATCH(N$1,$A156:$J156,0)),"")</f>
        <v/>
      </c>
      <c r="O156" cm="1">
        <f t="array" ref="O156">_xlfn.IFNA(INDEX($A$1:$J$1141,MATCH($A156,$A:$A,0)+1,MATCH(O$1,$A156:$J156,0)),"")</f>
        <v>17579</v>
      </c>
      <c r="P156" cm="1">
        <f t="array" ref="P156">_xlfn.IFNA(INDEX($A$1:$J$1141,MATCH($A156,$A:$A,0)+1,MATCH(P$1,$A156:$J156,0)),"")</f>
        <v>109625</v>
      </c>
      <c r="Q156" cm="1">
        <f t="array" ref="Q156">_xlfn.IFNA(INDEX($A$1:$J$1141,MATCH($A156,$A:$A,0)+1,MATCH(Q$1,$A156:$J156,0)),"")</f>
        <v>109625</v>
      </c>
      <c r="R156" cm="1">
        <f t="array" ref="R156">_xlfn.IFNA(INDEX($A$1:$J$1141,MATCH($A156,$A:$A,0)+1,MATCH(R$1,$A156:$J156,0)),"")</f>
        <v>111414</v>
      </c>
      <c r="S156" cm="1">
        <f t="array" ref="S156">_xlfn.IFNA(INDEX($A$1:$J$1141,MATCH($A156,$A:$A,0)+1,MATCH(S$1,$A156:$J156,0)),"")</f>
        <v>185083</v>
      </c>
      <c r="T156" cm="1">
        <f t="array" ref="T156">_xlfn.IFNA(INDEX($A$1:$J$1141,MATCH($A156,$A:$A,0)+1,MATCH(T$1,$A156:$J156,0)),"")</f>
        <v>253922</v>
      </c>
      <c r="U156" t="str" cm="1">
        <f t="array" ref="U156">_xlfn.IFNA(INDEX($A$1:$J$1141,MATCH($A156,$A:$A,0)+1,MATCH(U$1,$A156:$J156,0)),"")</f>
        <v/>
      </c>
    </row>
    <row r="157" spans="1:21" x14ac:dyDescent="0.3">
      <c r="A157">
        <v>31625487</v>
      </c>
      <c r="B157" t="s">
        <v>5841</v>
      </c>
      <c r="C157">
        <v>17579</v>
      </c>
      <c r="D157">
        <v>109625</v>
      </c>
      <c r="E157">
        <v>109625</v>
      </c>
      <c r="F157">
        <v>111414</v>
      </c>
      <c r="G157">
        <v>185083</v>
      </c>
      <c r="H157">
        <v>253922</v>
      </c>
    </row>
    <row r="158" spans="1:21" x14ac:dyDescent="0.3">
      <c r="A158">
        <v>31628541</v>
      </c>
      <c r="B158" t="s">
        <v>5840</v>
      </c>
      <c r="C158">
        <v>2018</v>
      </c>
      <c r="D158">
        <v>2019</v>
      </c>
      <c r="E158">
        <v>2020</v>
      </c>
      <c r="F158">
        <v>2021</v>
      </c>
      <c r="G158">
        <v>2022</v>
      </c>
      <c r="M158" t="str" cm="1">
        <f t="array" ref="M158">_xlfn.IFNA(INDEX($A$1:$J$1141,MATCH($A158,$A:$A,0)+1,MATCH(M$1,$A158:$J158,0)),"")</f>
        <v/>
      </c>
      <c r="N158" t="str" cm="1">
        <f t="array" ref="N158">_xlfn.IFNA(INDEX($A$1:$J$1141,MATCH($A158,$A:$A,0)+1,MATCH(N$1,$A158:$J158,0)),"")</f>
        <v/>
      </c>
      <c r="O158" t="str" cm="1">
        <f t="array" ref="O158">_xlfn.IFNA(INDEX($A$1:$J$1141,MATCH($A158,$A:$A,0)+1,MATCH(O$1,$A158:$J158,0)),"")</f>
        <v/>
      </c>
      <c r="P158" cm="1">
        <f t="array" ref="P158">_xlfn.IFNA(INDEX($A$1:$J$1141,MATCH($A158,$A:$A,0)+1,MATCH(P$1,$A158:$J158,0)),"")</f>
        <v>6730148</v>
      </c>
      <c r="Q158" cm="1">
        <f t="array" ref="Q158">_xlfn.IFNA(INDEX($A$1:$J$1141,MATCH($A158,$A:$A,0)+1,MATCH(Q$1,$A158:$J158,0)),"")</f>
        <v>8713334</v>
      </c>
      <c r="R158" cm="1">
        <f t="array" ref="R158">_xlfn.IFNA(INDEX($A$1:$J$1141,MATCH($A158,$A:$A,0)+1,MATCH(R$1,$A158:$J158,0)),"")</f>
        <v>5867388</v>
      </c>
      <c r="S158" cm="1">
        <f t="array" ref="S158">_xlfn.IFNA(INDEX($A$1:$J$1141,MATCH($A158,$A:$A,0)+1,MATCH(S$1,$A158:$J158,0)),"")</f>
        <v>6263768</v>
      </c>
      <c r="T158" cm="1">
        <f t="array" ref="T158">_xlfn.IFNA(INDEX($A$1:$J$1141,MATCH($A158,$A:$A,0)+1,MATCH(T$1,$A158:$J158,0)),"")</f>
        <v>5737094</v>
      </c>
      <c r="U158" t="str" cm="1">
        <f t="array" ref="U158">_xlfn.IFNA(INDEX($A$1:$J$1141,MATCH($A158,$A:$A,0)+1,MATCH(U$1,$A158:$J158,0)),"")</f>
        <v/>
      </c>
    </row>
    <row r="159" spans="1:21" x14ac:dyDescent="0.3">
      <c r="A159">
        <v>31628541</v>
      </c>
      <c r="B159" t="s">
        <v>5841</v>
      </c>
      <c r="C159">
        <v>6730148</v>
      </c>
      <c r="D159">
        <v>8713334</v>
      </c>
      <c r="E159">
        <v>5867388</v>
      </c>
      <c r="F159">
        <v>6263768</v>
      </c>
      <c r="G159">
        <v>5737094</v>
      </c>
    </row>
    <row r="160" spans="1:21" x14ac:dyDescent="0.3">
      <c r="A160">
        <v>31635903</v>
      </c>
      <c r="B160" t="s">
        <v>5840</v>
      </c>
      <c r="C160">
        <v>2018</v>
      </c>
      <c r="D160">
        <v>2019</v>
      </c>
      <c r="E160">
        <v>2020</v>
      </c>
      <c r="F160">
        <v>2021</v>
      </c>
      <c r="G160">
        <v>2022</v>
      </c>
      <c r="M160" t="str" cm="1">
        <f t="array" ref="M160">_xlfn.IFNA(INDEX($A$1:$J$1141,MATCH($A160,$A:$A,0)+1,MATCH(M$1,$A160:$J160,0)),"")</f>
        <v/>
      </c>
      <c r="N160" t="str" cm="1">
        <f t="array" ref="N160">_xlfn.IFNA(INDEX($A$1:$J$1141,MATCH($A160,$A:$A,0)+1,MATCH(N$1,$A160:$J160,0)),"")</f>
        <v/>
      </c>
      <c r="O160" t="str" cm="1">
        <f t="array" ref="O160">_xlfn.IFNA(INDEX($A$1:$J$1141,MATCH($A160,$A:$A,0)+1,MATCH(O$1,$A160:$J160,0)),"")</f>
        <v/>
      </c>
      <c r="P160" cm="1">
        <f t="array" ref="P160">_xlfn.IFNA(INDEX($A$1:$J$1141,MATCH($A160,$A:$A,0)+1,MATCH(P$1,$A160:$J160,0)),"")</f>
        <v>10066318</v>
      </c>
      <c r="Q160" cm="1">
        <f t="array" ref="Q160">_xlfn.IFNA(INDEX($A$1:$J$1141,MATCH($A160,$A:$A,0)+1,MATCH(Q$1,$A160:$J160,0)),"")</f>
        <v>10671305</v>
      </c>
      <c r="R160" cm="1">
        <f t="array" ref="R160">_xlfn.IFNA(INDEX($A$1:$J$1141,MATCH($A160,$A:$A,0)+1,MATCH(R$1,$A160:$J160,0)),"")</f>
        <v>11039742</v>
      </c>
      <c r="S160" cm="1">
        <f t="array" ref="S160">_xlfn.IFNA(INDEX($A$1:$J$1141,MATCH($A160,$A:$A,0)+1,MATCH(S$1,$A160:$J160,0)),"")</f>
        <v>11719538</v>
      </c>
      <c r="T160" cm="1">
        <f t="array" ref="T160">_xlfn.IFNA(INDEX($A$1:$J$1141,MATCH($A160,$A:$A,0)+1,MATCH(T$1,$A160:$J160,0)),"")</f>
        <v>12914541</v>
      </c>
      <c r="U160" t="str" cm="1">
        <f t="array" ref="U160">_xlfn.IFNA(INDEX($A$1:$J$1141,MATCH($A160,$A:$A,0)+1,MATCH(U$1,$A160:$J160,0)),"")</f>
        <v/>
      </c>
    </row>
    <row r="161" spans="1:21" x14ac:dyDescent="0.3">
      <c r="A161">
        <v>31635903</v>
      </c>
      <c r="B161" t="s">
        <v>5841</v>
      </c>
      <c r="C161">
        <v>10066318</v>
      </c>
      <c r="D161">
        <v>10671305</v>
      </c>
      <c r="E161">
        <v>11039742</v>
      </c>
      <c r="F161">
        <v>11719538</v>
      </c>
      <c r="G161">
        <v>12914541</v>
      </c>
    </row>
    <row r="162" spans="1:21" x14ac:dyDescent="0.3">
      <c r="A162">
        <v>31645399</v>
      </c>
      <c r="B162" t="s">
        <v>5840</v>
      </c>
      <c r="C162">
        <v>2018</v>
      </c>
      <c r="D162">
        <v>2019</v>
      </c>
      <c r="E162">
        <v>2020</v>
      </c>
      <c r="F162">
        <v>2021</v>
      </c>
      <c r="G162">
        <v>2022</v>
      </c>
      <c r="M162" t="str" cm="1">
        <f t="array" ref="M162">_xlfn.IFNA(INDEX($A$1:$J$1141,MATCH($A162,$A:$A,0)+1,MATCH(M$1,$A162:$J162,0)),"")</f>
        <v/>
      </c>
      <c r="N162" t="str" cm="1">
        <f t="array" ref="N162">_xlfn.IFNA(INDEX($A$1:$J$1141,MATCH($A162,$A:$A,0)+1,MATCH(N$1,$A162:$J162,0)),"")</f>
        <v/>
      </c>
      <c r="O162" t="str" cm="1">
        <f t="array" ref="O162">_xlfn.IFNA(INDEX($A$1:$J$1141,MATCH($A162,$A:$A,0)+1,MATCH(O$1,$A162:$J162,0)),"")</f>
        <v/>
      </c>
      <c r="P162" cm="1">
        <f t="array" ref="P162">_xlfn.IFNA(INDEX($A$1:$J$1141,MATCH($A162,$A:$A,0)+1,MATCH(P$1,$A162:$J162,0)),"")</f>
        <v>556821</v>
      </c>
      <c r="Q162" cm="1">
        <f t="array" ref="Q162">_xlfn.IFNA(INDEX($A$1:$J$1141,MATCH($A162,$A:$A,0)+1,MATCH(Q$1,$A162:$J162,0)),"")</f>
        <v>601015</v>
      </c>
      <c r="R162" cm="1">
        <f t="array" ref="R162">_xlfn.IFNA(INDEX($A$1:$J$1141,MATCH($A162,$A:$A,0)+1,MATCH(R$1,$A162:$J162,0)),"")</f>
        <v>515128</v>
      </c>
      <c r="S162" cm="1">
        <f t="array" ref="S162">_xlfn.IFNA(INDEX($A$1:$J$1141,MATCH($A162,$A:$A,0)+1,MATCH(S$1,$A162:$J162,0)),"")</f>
        <v>492099</v>
      </c>
      <c r="T162" cm="1">
        <f t="array" ref="T162">_xlfn.IFNA(INDEX($A$1:$J$1141,MATCH($A162,$A:$A,0)+1,MATCH(T$1,$A162:$J162,0)),"")</f>
        <v>657319</v>
      </c>
      <c r="U162" t="str" cm="1">
        <f t="array" ref="U162">_xlfn.IFNA(INDEX($A$1:$J$1141,MATCH($A162,$A:$A,0)+1,MATCH(U$1,$A162:$J162,0)),"")</f>
        <v/>
      </c>
    </row>
    <row r="163" spans="1:21" x14ac:dyDescent="0.3">
      <c r="A163">
        <v>31645399</v>
      </c>
      <c r="B163" t="s">
        <v>5841</v>
      </c>
      <c r="C163">
        <v>556821</v>
      </c>
      <c r="D163">
        <v>601015</v>
      </c>
      <c r="E163">
        <v>515128</v>
      </c>
      <c r="F163">
        <v>492099</v>
      </c>
      <c r="G163">
        <v>657319</v>
      </c>
    </row>
    <row r="164" spans="1:21" x14ac:dyDescent="0.3">
      <c r="A164">
        <v>31668305</v>
      </c>
      <c r="B164" t="s">
        <v>5840</v>
      </c>
      <c r="C164">
        <v>2018</v>
      </c>
      <c r="D164">
        <v>2019</v>
      </c>
      <c r="E164">
        <v>2020</v>
      </c>
      <c r="F164">
        <v>2021</v>
      </c>
      <c r="G164">
        <v>2022</v>
      </c>
      <c r="M164" t="str" cm="1">
        <f t="array" ref="M164">_xlfn.IFNA(INDEX($A$1:$J$1141,MATCH($A164,$A:$A,0)+1,MATCH(M$1,$A164:$J164,0)),"")</f>
        <v/>
      </c>
      <c r="N164" t="str" cm="1">
        <f t="array" ref="N164">_xlfn.IFNA(INDEX($A$1:$J$1141,MATCH($A164,$A:$A,0)+1,MATCH(N$1,$A164:$J164,0)),"")</f>
        <v/>
      </c>
      <c r="O164" t="str" cm="1">
        <f t="array" ref="O164">_xlfn.IFNA(INDEX($A$1:$J$1141,MATCH($A164,$A:$A,0)+1,MATCH(O$1,$A164:$J164,0)),"")</f>
        <v/>
      </c>
      <c r="P164" cm="1">
        <f t="array" ref="P164">_xlfn.IFNA(INDEX($A$1:$J$1141,MATCH($A164,$A:$A,0)+1,MATCH(P$1,$A164:$J164,0)),"")</f>
        <v>2302509</v>
      </c>
      <c r="Q164" cm="1">
        <f t="array" ref="Q164">_xlfn.IFNA(INDEX($A$1:$J$1141,MATCH($A164,$A:$A,0)+1,MATCH(Q$1,$A164:$J164,0)),"")</f>
        <v>2565886</v>
      </c>
      <c r="R164" cm="1">
        <f t="array" ref="R164">_xlfn.IFNA(INDEX($A$1:$J$1141,MATCH($A164,$A:$A,0)+1,MATCH(R$1,$A164:$J164,0)),"")</f>
        <v>1743122</v>
      </c>
      <c r="S164" cm="1">
        <f t="array" ref="S164">_xlfn.IFNA(INDEX($A$1:$J$1141,MATCH($A164,$A:$A,0)+1,MATCH(S$1,$A164:$J164,0)),"")</f>
        <v>1781130</v>
      </c>
      <c r="T164" cm="1">
        <f t="array" ref="T164">_xlfn.IFNA(INDEX($A$1:$J$1141,MATCH($A164,$A:$A,0)+1,MATCH(T$1,$A164:$J164,0)),"")</f>
        <v>2646182</v>
      </c>
      <c r="U164" t="str" cm="1">
        <f t="array" ref="U164">_xlfn.IFNA(INDEX($A$1:$J$1141,MATCH($A164,$A:$A,0)+1,MATCH(U$1,$A164:$J164,0)),"")</f>
        <v/>
      </c>
    </row>
    <row r="165" spans="1:21" x14ac:dyDescent="0.3">
      <c r="A165">
        <v>31668305</v>
      </c>
      <c r="B165" t="s">
        <v>5841</v>
      </c>
      <c r="C165">
        <v>2302509</v>
      </c>
      <c r="D165">
        <v>2565886</v>
      </c>
      <c r="E165">
        <v>1743122</v>
      </c>
      <c r="F165">
        <v>1781130</v>
      </c>
      <c r="G165">
        <v>2646182</v>
      </c>
    </row>
    <row r="166" spans="1:21" x14ac:dyDescent="0.3">
      <c r="A166">
        <v>31670041</v>
      </c>
      <c r="B166" t="s">
        <v>5840</v>
      </c>
      <c r="C166">
        <v>2018</v>
      </c>
      <c r="D166">
        <v>2019</v>
      </c>
      <c r="E166">
        <v>2020</v>
      </c>
      <c r="F166">
        <v>2021</v>
      </c>
      <c r="G166">
        <v>2022</v>
      </c>
      <c r="M166" t="str" cm="1">
        <f t="array" ref="M166">_xlfn.IFNA(INDEX($A$1:$J$1141,MATCH($A166,$A:$A,0)+1,MATCH(M$1,$A166:$J166,0)),"")</f>
        <v/>
      </c>
      <c r="N166" t="str" cm="1">
        <f t="array" ref="N166">_xlfn.IFNA(INDEX($A$1:$J$1141,MATCH($A166,$A:$A,0)+1,MATCH(N$1,$A166:$J166,0)),"")</f>
        <v/>
      </c>
      <c r="O166" t="str" cm="1">
        <f t="array" ref="O166">_xlfn.IFNA(INDEX($A$1:$J$1141,MATCH($A166,$A:$A,0)+1,MATCH(O$1,$A166:$J166,0)),"")</f>
        <v/>
      </c>
      <c r="P166" cm="1">
        <f t="array" ref="P166">_xlfn.IFNA(INDEX($A$1:$J$1141,MATCH($A166,$A:$A,0)+1,MATCH(P$1,$A166:$J166,0)),"")</f>
        <v>388827</v>
      </c>
      <c r="Q166" cm="1">
        <f t="array" ref="Q166">_xlfn.IFNA(INDEX($A$1:$J$1141,MATCH($A166,$A:$A,0)+1,MATCH(Q$1,$A166:$J166,0)),"")</f>
        <v>408179</v>
      </c>
      <c r="R166" cm="1">
        <f t="array" ref="R166">_xlfn.IFNA(INDEX($A$1:$J$1141,MATCH($A166,$A:$A,0)+1,MATCH(R$1,$A166:$J166,0)),"")</f>
        <v>259192</v>
      </c>
      <c r="S166" cm="1">
        <f t="array" ref="S166">_xlfn.IFNA(INDEX($A$1:$J$1141,MATCH($A166,$A:$A,0)+1,MATCH(S$1,$A166:$J166,0)),"")</f>
        <v>304683</v>
      </c>
      <c r="T166" cm="1">
        <f t="array" ref="T166">_xlfn.IFNA(INDEX($A$1:$J$1141,MATCH($A166,$A:$A,0)+1,MATCH(T$1,$A166:$J166,0)),"")</f>
        <v>263631</v>
      </c>
      <c r="U166" t="str" cm="1">
        <f t="array" ref="U166">_xlfn.IFNA(INDEX($A$1:$J$1141,MATCH($A166,$A:$A,0)+1,MATCH(U$1,$A166:$J166,0)),"")</f>
        <v/>
      </c>
    </row>
    <row r="167" spans="1:21" x14ac:dyDescent="0.3">
      <c r="A167">
        <v>31670041</v>
      </c>
      <c r="B167" t="s">
        <v>5841</v>
      </c>
      <c r="C167">
        <v>388827</v>
      </c>
      <c r="D167">
        <v>408179</v>
      </c>
      <c r="E167">
        <v>259192</v>
      </c>
      <c r="F167">
        <v>304683</v>
      </c>
      <c r="G167">
        <v>263631</v>
      </c>
    </row>
    <row r="168" spans="1:21" x14ac:dyDescent="0.3">
      <c r="A168">
        <v>31681051</v>
      </c>
      <c r="B168" t="s">
        <v>5840</v>
      </c>
      <c r="C168">
        <v>2018</v>
      </c>
      <c r="D168">
        <v>2019</v>
      </c>
      <c r="E168">
        <v>2020</v>
      </c>
      <c r="F168">
        <v>2021</v>
      </c>
      <c r="G168">
        <v>2022</v>
      </c>
      <c r="M168" t="str" cm="1">
        <f t="array" ref="M168">_xlfn.IFNA(INDEX($A$1:$J$1141,MATCH($A168,$A:$A,0)+1,MATCH(M$1,$A168:$J168,0)),"")</f>
        <v/>
      </c>
      <c r="N168" t="str" cm="1">
        <f t="array" ref="N168">_xlfn.IFNA(INDEX($A$1:$J$1141,MATCH($A168,$A:$A,0)+1,MATCH(N$1,$A168:$J168,0)),"")</f>
        <v/>
      </c>
      <c r="O168" t="str" cm="1">
        <f t="array" ref="O168">_xlfn.IFNA(INDEX($A$1:$J$1141,MATCH($A168,$A:$A,0)+1,MATCH(O$1,$A168:$J168,0)),"")</f>
        <v/>
      </c>
      <c r="P168" cm="1">
        <f t="array" ref="P168">_xlfn.IFNA(INDEX($A$1:$J$1141,MATCH($A168,$A:$A,0)+1,MATCH(P$1,$A168:$J168,0)),"")</f>
        <v>6742015</v>
      </c>
      <c r="Q168" cm="1">
        <f t="array" ref="Q168">_xlfn.IFNA(INDEX($A$1:$J$1141,MATCH($A168,$A:$A,0)+1,MATCH(Q$1,$A168:$J168,0)),"")</f>
        <v>8729259</v>
      </c>
      <c r="R168" cm="1">
        <f t="array" ref="R168">_xlfn.IFNA(INDEX($A$1:$J$1141,MATCH($A168,$A:$A,0)+1,MATCH(R$1,$A168:$J168,0)),"")</f>
        <v>4671721</v>
      </c>
      <c r="S168" cm="1">
        <f t="array" ref="S168">_xlfn.IFNA(INDEX($A$1:$J$1141,MATCH($A168,$A:$A,0)+1,MATCH(S$1,$A168:$J168,0)),"")</f>
        <v>7565498</v>
      </c>
      <c r="T168" cm="1">
        <f t="array" ref="T168">_xlfn.IFNA(INDEX($A$1:$J$1141,MATCH($A168,$A:$A,0)+1,MATCH(T$1,$A168:$J168,0)),"")</f>
        <v>10062268</v>
      </c>
      <c r="U168" t="str" cm="1">
        <f t="array" ref="U168">_xlfn.IFNA(INDEX($A$1:$J$1141,MATCH($A168,$A:$A,0)+1,MATCH(U$1,$A168:$J168,0)),"")</f>
        <v/>
      </c>
    </row>
    <row r="169" spans="1:21" x14ac:dyDescent="0.3">
      <c r="A169">
        <v>31681051</v>
      </c>
      <c r="B169" t="s">
        <v>5841</v>
      </c>
      <c r="C169">
        <v>6742015</v>
      </c>
      <c r="D169">
        <v>8729259</v>
      </c>
      <c r="E169">
        <v>4671721</v>
      </c>
      <c r="F169">
        <v>7565498</v>
      </c>
      <c r="G169">
        <v>10062268</v>
      </c>
    </row>
    <row r="170" spans="1:21" x14ac:dyDescent="0.3">
      <c r="A170">
        <v>31690360</v>
      </c>
      <c r="B170" t="s">
        <v>5840</v>
      </c>
      <c r="C170">
        <v>2018</v>
      </c>
      <c r="D170">
        <v>2019</v>
      </c>
      <c r="E170">
        <v>2020</v>
      </c>
      <c r="F170">
        <v>2021</v>
      </c>
      <c r="G170">
        <v>2022</v>
      </c>
      <c r="M170" t="str" cm="1">
        <f t="array" ref="M170">_xlfn.IFNA(INDEX($A$1:$J$1141,MATCH($A170,$A:$A,0)+1,MATCH(M$1,$A170:$J170,0)),"")</f>
        <v/>
      </c>
      <c r="N170" t="str" cm="1">
        <f t="array" ref="N170">_xlfn.IFNA(INDEX($A$1:$J$1141,MATCH($A170,$A:$A,0)+1,MATCH(N$1,$A170:$J170,0)),"")</f>
        <v/>
      </c>
      <c r="O170" t="str" cm="1">
        <f t="array" ref="O170">_xlfn.IFNA(INDEX($A$1:$J$1141,MATCH($A170,$A:$A,0)+1,MATCH(O$1,$A170:$J170,0)),"")</f>
        <v/>
      </c>
      <c r="P170" cm="1">
        <f t="array" ref="P170">_xlfn.IFNA(INDEX($A$1:$J$1141,MATCH($A170,$A:$A,0)+1,MATCH(P$1,$A170:$J170,0)),"")</f>
        <v>39911017</v>
      </c>
      <c r="Q170" cm="1">
        <f t="array" ref="Q170">_xlfn.IFNA(INDEX($A$1:$J$1141,MATCH($A170,$A:$A,0)+1,MATCH(Q$1,$A170:$J170,0)),"")</f>
        <v>19714875</v>
      </c>
      <c r="R170" cm="1">
        <f t="array" ref="R170">_xlfn.IFNA(INDEX($A$1:$J$1141,MATCH($A170,$A:$A,0)+1,MATCH(R$1,$A170:$J170,0)),"")</f>
        <v>21700681</v>
      </c>
      <c r="S170" cm="1">
        <f t="array" ref="S170">_xlfn.IFNA(INDEX($A$1:$J$1141,MATCH($A170,$A:$A,0)+1,MATCH(S$1,$A170:$J170,0)),"")</f>
        <v>14976453</v>
      </c>
      <c r="T170" cm="1">
        <f t="array" ref="T170">_xlfn.IFNA(INDEX($A$1:$J$1141,MATCH($A170,$A:$A,0)+1,MATCH(T$1,$A170:$J170,0)),"")</f>
        <v>8270072</v>
      </c>
      <c r="U170" t="str" cm="1">
        <f t="array" ref="U170">_xlfn.IFNA(INDEX($A$1:$J$1141,MATCH($A170,$A:$A,0)+1,MATCH(U$1,$A170:$J170,0)),"")</f>
        <v/>
      </c>
    </row>
    <row r="171" spans="1:21" x14ac:dyDescent="0.3">
      <c r="A171">
        <v>31690360</v>
      </c>
      <c r="B171" t="s">
        <v>5841</v>
      </c>
      <c r="C171">
        <v>39911017</v>
      </c>
      <c r="D171">
        <v>19714875</v>
      </c>
      <c r="E171">
        <v>21700681</v>
      </c>
      <c r="F171">
        <v>14976453</v>
      </c>
      <c r="G171">
        <v>8270072</v>
      </c>
    </row>
    <row r="172" spans="1:21" x14ac:dyDescent="0.3">
      <c r="A172">
        <v>31709117</v>
      </c>
      <c r="B172" t="s">
        <v>5840</v>
      </c>
      <c r="C172">
        <v>2018</v>
      </c>
      <c r="D172">
        <v>2019</v>
      </c>
      <c r="E172">
        <v>2020</v>
      </c>
      <c r="F172">
        <v>2021</v>
      </c>
      <c r="G172">
        <v>2022</v>
      </c>
      <c r="M172" t="str" cm="1">
        <f t="array" ref="M172">_xlfn.IFNA(INDEX($A$1:$J$1141,MATCH($A172,$A:$A,0)+1,MATCH(M$1,$A172:$J172,0)),"")</f>
        <v/>
      </c>
      <c r="N172" t="str" cm="1">
        <f t="array" ref="N172">_xlfn.IFNA(INDEX($A$1:$J$1141,MATCH($A172,$A:$A,0)+1,MATCH(N$1,$A172:$J172,0)),"")</f>
        <v/>
      </c>
      <c r="O172" t="str" cm="1">
        <f t="array" ref="O172">_xlfn.IFNA(INDEX($A$1:$J$1141,MATCH($A172,$A:$A,0)+1,MATCH(O$1,$A172:$J172,0)),"")</f>
        <v/>
      </c>
      <c r="P172" cm="1">
        <f t="array" ref="P172">_xlfn.IFNA(INDEX($A$1:$J$1141,MATCH($A172,$A:$A,0)+1,MATCH(P$1,$A172:$J172,0)),"")</f>
        <v>677783</v>
      </c>
      <c r="Q172" cm="1">
        <f t="array" ref="Q172">_xlfn.IFNA(INDEX($A$1:$J$1141,MATCH($A172,$A:$A,0)+1,MATCH(Q$1,$A172:$J172,0)),"")</f>
        <v>792671</v>
      </c>
      <c r="R172" cm="1">
        <f t="array" ref="R172">_xlfn.IFNA(INDEX($A$1:$J$1141,MATCH($A172,$A:$A,0)+1,MATCH(R$1,$A172:$J172,0)),"")</f>
        <v>814321</v>
      </c>
      <c r="S172" cm="1">
        <f t="array" ref="S172">_xlfn.IFNA(INDEX($A$1:$J$1141,MATCH($A172,$A:$A,0)+1,MATCH(S$1,$A172:$J172,0)),"")</f>
        <v>802573</v>
      </c>
      <c r="T172" cm="1">
        <f t="array" ref="T172">_xlfn.IFNA(INDEX($A$1:$J$1141,MATCH($A172,$A:$A,0)+1,MATCH(T$1,$A172:$J172,0)),"")</f>
        <v>705895</v>
      </c>
      <c r="U172" t="str" cm="1">
        <f t="array" ref="U172">_xlfn.IFNA(INDEX($A$1:$J$1141,MATCH($A172,$A:$A,0)+1,MATCH(U$1,$A172:$J172,0)),"")</f>
        <v/>
      </c>
    </row>
    <row r="173" spans="1:21" x14ac:dyDescent="0.3">
      <c r="A173">
        <v>31709117</v>
      </c>
      <c r="B173" t="s">
        <v>5841</v>
      </c>
      <c r="C173">
        <v>677783</v>
      </c>
      <c r="D173">
        <v>792671</v>
      </c>
      <c r="E173">
        <v>814321</v>
      </c>
      <c r="F173">
        <v>802573</v>
      </c>
      <c r="G173">
        <v>705895</v>
      </c>
    </row>
    <row r="174" spans="1:21" x14ac:dyDescent="0.3">
      <c r="A174">
        <v>31709281</v>
      </c>
      <c r="B174" t="s">
        <v>5840</v>
      </c>
      <c r="C174">
        <v>2018</v>
      </c>
      <c r="D174">
        <v>2019</v>
      </c>
      <c r="E174">
        <v>2020</v>
      </c>
      <c r="F174">
        <v>2021</v>
      </c>
      <c r="G174">
        <v>2022</v>
      </c>
      <c r="M174" t="str" cm="1">
        <f t="array" ref="M174">_xlfn.IFNA(INDEX($A$1:$J$1141,MATCH($A174,$A:$A,0)+1,MATCH(M$1,$A174:$J174,0)),"")</f>
        <v/>
      </c>
      <c r="N174" t="str" cm="1">
        <f t="array" ref="N174">_xlfn.IFNA(INDEX($A$1:$J$1141,MATCH($A174,$A:$A,0)+1,MATCH(N$1,$A174:$J174,0)),"")</f>
        <v/>
      </c>
      <c r="O174" t="str" cm="1">
        <f t="array" ref="O174">_xlfn.IFNA(INDEX($A$1:$J$1141,MATCH($A174,$A:$A,0)+1,MATCH(O$1,$A174:$J174,0)),"")</f>
        <v/>
      </c>
      <c r="P174" cm="1">
        <f t="array" ref="P174">_xlfn.IFNA(INDEX($A$1:$J$1141,MATCH($A174,$A:$A,0)+1,MATCH(P$1,$A174:$J174,0)),"")</f>
        <v>541290</v>
      </c>
      <c r="Q174" cm="1">
        <f t="array" ref="Q174">_xlfn.IFNA(INDEX($A$1:$J$1141,MATCH($A174,$A:$A,0)+1,MATCH(Q$1,$A174:$J174,0)),"")</f>
        <v>541123</v>
      </c>
      <c r="R174" cm="1">
        <f t="array" ref="R174">_xlfn.IFNA(INDEX($A$1:$J$1141,MATCH($A174,$A:$A,0)+1,MATCH(R$1,$A174:$J174,0)),"")</f>
        <v>585467</v>
      </c>
      <c r="S174" cm="1">
        <f t="array" ref="S174">_xlfn.IFNA(INDEX($A$1:$J$1141,MATCH($A174,$A:$A,0)+1,MATCH(S$1,$A174:$J174,0)),"")</f>
        <v>1003799</v>
      </c>
      <c r="T174" cm="1">
        <f t="array" ref="T174">_xlfn.IFNA(INDEX($A$1:$J$1141,MATCH($A174,$A:$A,0)+1,MATCH(T$1,$A174:$J174,0)),"")</f>
        <v>357341</v>
      </c>
      <c r="U174" t="str" cm="1">
        <f t="array" ref="U174">_xlfn.IFNA(INDEX($A$1:$J$1141,MATCH($A174,$A:$A,0)+1,MATCH(U$1,$A174:$J174,0)),"")</f>
        <v/>
      </c>
    </row>
    <row r="175" spans="1:21" x14ac:dyDescent="0.3">
      <c r="A175">
        <v>31709281</v>
      </c>
      <c r="B175" t="s">
        <v>5841</v>
      </c>
      <c r="C175">
        <v>541290</v>
      </c>
      <c r="D175">
        <v>541123</v>
      </c>
      <c r="E175">
        <v>585467</v>
      </c>
      <c r="F175">
        <v>1003799</v>
      </c>
      <c r="G175">
        <v>357341</v>
      </c>
    </row>
    <row r="176" spans="1:21" x14ac:dyDescent="0.3">
      <c r="A176">
        <v>31734553</v>
      </c>
      <c r="B176" t="s">
        <v>5840</v>
      </c>
      <c r="C176">
        <v>2018</v>
      </c>
      <c r="D176">
        <v>2019</v>
      </c>
      <c r="E176">
        <v>2020</v>
      </c>
      <c r="F176">
        <v>2021</v>
      </c>
      <c r="G176">
        <v>2022</v>
      </c>
      <c r="M176" t="str" cm="1">
        <f t="array" ref="M176">_xlfn.IFNA(INDEX($A$1:$J$1141,MATCH($A176,$A:$A,0)+1,MATCH(M$1,$A176:$J176,0)),"")</f>
        <v/>
      </c>
      <c r="N176" t="str" cm="1">
        <f t="array" ref="N176">_xlfn.IFNA(INDEX($A$1:$J$1141,MATCH($A176,$A:$A,0)+1,MATCH(N$1,$A176:$J176,0)),"")</f>
        <v/>
      </c>
      <c r="O176" t="str" cm="1">
        <f t="array" ref="O176">_xlfn.IFNA(INDEX($A$1:$J$1141,MATCH($A176,$A:$A,0)+1,MATCH(O$1,$A176:$J176,0)),"")</f>
        <v/>
      </c>
      <c r="P176" cm="1">
        <f t="array" ref="P176">_xlfn.IFNA(INDEX($A$1:$J$1141,MATCH($A176,$A:$A,0)+1,MATCH(P$1,$A176:$J176,0)),"")</f>
        <v>9776725</v>
      </c>
      <c r="Q176" cm="1">
        <f t="array" ref="Q176">_xlfn.IFNA(INDEX($A$1:$J$1141,MATCH($A176,$A:$A,0)+1,MATCH(Q$1,$A176:$J176,0)),"")</f>
        <v>10857394</v>
      </c>
      <c r="R176" cm="1">
        <f t="array" ref="R176">_xlfn.IFNA(INDEX($A$1:$J$1141,MATCH($A176,$A:$A,0)+1,MATCH(R$1,$A176:$J176,0)),"")</f>
        <v>10817355</v>
      </c>
      <c r="S176" cm="1">
        <f t="array" ref="S176">_xlfn.IFNA(INDEX($A$1:$J$1141,MATCH($A176,$A:$A,0)+1,MATCH(S$1,$A176:$J176,0)),"")</f>
        <v>12130027</v>
      </c>
      <c r="T176" cm="1">
        <f t="array" ref="T176">_xlfn.IFNA(INDEX($A$1:$J$1141,MATCH($A176,$A:$A,0)+1,MATCH(T$1,$A176:$J176,0)),"")</f>
        <v>11858285</v>
      </c>
      <c r="U176" t="str" cm="1">
        <f t="array" ref="U176">_xlfn.IFNA(INDEX($A$1:$J$1141,MATCH($A176,$A:$A,0)+1,MATCH(U$1,$A176:$J176,0)),"")</f>
        <v/>
      </c>
    </row>
    <row r="177" spans="1:21" x14ac:dyDescent="0.3">
      <c r="A177">
        <v>31734553</v>
      </c>
      <c r="B177" t="s">
        <v>5841</v>
      </c>
      <c r="C177">
        <v>9776725</v>
      </c>
      <c r="D177">
        <v>10857394</v>
      </c>
      <c r="E177">
        <v>10817355</v>
      </c>
      <c r="F177">
        <v>12130027</v>
      </c>
      <c r="G177">
        <v>11858285</v>
      </c>
    </row>
    <row r="178" spans="1:21" x14ac:dyDescent="0.3">
      <c r="A178" t="s">
        <v>5842</v>
      </c>
    </row>
    <row r="179" spans="1:21" x14ac:dyDescent="0.3">
      <c r="A179" t="s">
        <v>5843</v>
      </c>
    </row>
    <row r="180" spans="1:21" x14ac:dyDescent="0.3">
      <c r="A180">
        <v>31787649</v>
      </c>
      <c r="B180" t="s">
        <v>5840</v>
      </c>
      <c r="C180">
        <v>2021</v>
      </c>
      <c r="D180">
        <v>2022</v>
      </c>
      <c r="M180" t="str" cm="1">
        <f t="array" ref="M180">_xlfn.IFNA(INDEX($A$1:$J$1141,MATCH($A180,$A:$A,0)+1,MATCH(M$1,$A180:$J180,0)),"")</f>
        <v/>
      </c>
      <c r="N180" t="str" cm="1">
        <f t="array" ref="N180">_xlfn.IFNA(INDEX($A$1:$J$1141,MATCH($A180,$A:$A,0)+1,MATCH(N$1,$A180:$J180,0)),"")</f>
        <v/>
      </c>
      <c r="O180" t="str" cm="1">
        <f t="array" ref="O180">_xlfn.IFNA(INDEX($A$1:$J$1141,MATCH($A180,$A:$A,0)+1,MATCH(O$1,$A180:$J180,0)),"")</f>
        <v/>
      </c>
      <c r="P180" t="str" cm="1">
        <f t="array" ref="P180">_xlfn.IFNA(INDEX($A$1:$J$1141,MATCH($A180,$A:$A,0)+1,MATCH(P$1,$A180:$J180,0)),"")</f>
        <v/>
      </c>
      <c r="Q180" t="str" cm="1">
        <f t="array" ref="Q180">_xlfn.IFNA(INDEX($A$1:$J$1141,MATCH($A180,$A:$A,0)+1,MATCH(Q$1,$A180:$J180,0)),"")</f>
        <v/>
      </c>
      <c r="R180" t="str" cm="1">
        <f t="array" ref="R180">_xlfn.IFNA(INDEX($A$1:$J$1141,MATCH($A180,$A:$A,0)+1,MATCH(R$1,$A180:$J180,0)),"")</f>
        <v/>
      </c>
      <c r="S180" cm="1">
        <f t="array" ref="S180">_xlfn.IFNA(INDEX($A$1:$J$1141,MATCH($A180,$A:$A,0)+1,MATCH(S$1,$A180:$J180,0)),"")</f>
        <v>22380</v>
      </c>
      <c r="T180" cm="1">
        <f t="array" ref="T180">_xlfn.IFNA(INDEX($A$1:$J$1141,MATCH($A180,$A:$A,0)+1,MATCH(T$1,$A180:$J180,0)),"")</f>
        <v>31548</v>
      </c>
      <c r="U180" t="str" cm="1">
        <f t="array" ref="U180">_xlfn.IFNA(INDEX($A$1:$J$1141,MATCH($A180,$A:$A,0)+1,MATCH(U$1,$A180:$J180,0)),"")</f>
        <v/>
      </c>
    </row>
    <row r="181" spans="1:21" x14ac:dyDescent="0.3">
      <c r="A181">
        <v>31787649</v>
      </c>
      <c r="B181" t="s">
        <v>5841</v>
      </c>
      <c r="C181">
        <v>22380</v>
      </c>
      <c r="D181">
        <v>31548</v>
      </c>
    </row>
    <row r="182" spans="1:21" x14ac:dyDescent="0.3">
      <c r="A182">
        <v>31800394</v>
      </c>
      <c r="B182" t="s">
        <v>5840</v>
      </c>
      <c r="C182">
        <v>2021</v>
      </c>
      <c r="D182">
        <v>2022</v>
      </c>
      <c r="M182" t="str" cm="1">
        <f t="array" ref="M182">_xlfn.IFNA(INDEX($A$1:$J$1141,MATCH($A182,$A:$A,0)+1,MATCH(M$1,$A182:$J182,0)),"")</f>
        <v/>
      </c>
      <c r="N182" t="str" cm="1">
        <f t="array" ref="N182">_xlfn.IFNA(INDEX($A$1:$J$1141,MATCH($A182,$A:$A,0)+1,MATCH(N$1,$A182:$J182,0)),"")</f>
        <v/>
      </c>
      <c r="O182" t="str" cm="1">
        <f t="array" ref="O182">_xlfn.IFNA(INDEX($A$1:$J$1141,MATCH($A182,$A:$A,0)+1,MATCH(O$1,$A182:$J182,0)),"")</f>
        <v/>
      </c>
      <c r="P182" t="str" cm="1">
        <f t="array" ref="P182">_xlfn.IFNA(INDEX($A$1:$J$1141,MATCH($A182,$A:$A,0)+1,MATCH(P$1,$A182:$J182,0)),"")</f>
        <v/>
      </c>
      <c r="Q182" t="str" cm="1">
        <f t="array" ref="Q182">_xlfn.IFNA(INDEX($A$1:$J$1141,MATCH($A182,$A:$A,0)+1,MATCH(Q$1,$A182:$J182,0)),"")</f>
        <v/>
      </c>
      <c r="R182" t="str" cm="1">
        <f t="array" ref="R182">_xlfn.IFNA(INDEX($A$1:$J$1141,MATCH($A182,$A:$A,0)+1,MATCH(R$1,$A182:$J182,0)),"")</f>
        <v/>
      </c>
      <c r="S182" cm="1">
        <f t="array" ref="S182">_xlfn.IFNA(INDEX($A$1:$J$1141,MATCH($A182,$A:$A,0)+1,MATCH(S$1,$A182:$J182,0)),"")</f>
        <v>27605</v>
      </c>
      <c r="T182" cm="1">
        <f t="array" ref="T182">_xlfn.IFNA(INDEX($A$1:$J$1141,MATCH($A182,$A:$A,0)+1,MATCH(T$1,$A182:$J182,0)),"")</f>
        <v>128109</v>
      </c>
      <c r="U182" t="str" cm="1">
        <f t="array" ref="U182">_xlfn.IFNA(INDEX($A$1:$J$1141,MATCH($A182,$A:$A,0)+1,MATCH(U$1,$A182:$J182,0)),"")</f>
        <v/>
      </c>
    </row>
    <row r="183" spans="1:21" x14ac:dyDescent="0.3">
      <c r="A183">
        <v>31800394</v>
      </c>
      <c r="B183" t="s">
        <v>5841</v>
      </c>
      <c r="C183">
        <v>27605</v>
      </c>
      <c r="D183">
        <v>128109</v>
      </c>
    </row>
    <row r="184" spans="1:21" x14ac:dyDescent="0.3">
      <c r="A184">
        <v>31813861</v>
      </c>
      <c r="B184" t="s">
        <v>5840</v>
      </c>
      <c r="C184">
        <v>2017</v>
      </c>
      <c r="D184">
        <v>2018</v>
      </c>
      <c r="E184">
        <v>2019</v>
      </c>
      <c r="F184">
        <v>2020</v>
      </c>
      <c r="G184">
        <v>2021</v>
      </c>
      <c r="H184">
        <v>2022</v>
      </c>
      <c r="M184" t="str" cm="1">
        <f t="array" ref="M184">_xlfn.IFNA(INDEX($A$1:$J$1141,MATCH($A184,$A:$A,0)+1,MATCH(M$1,$A184:$J184,0)),"")</f>
        <v/>
      </c>
      <c r="N184" t="str" cm="1">
        <f t="array" ref="N184">_xlfn.IFNA(INDEX($A$1:$J$1141,MATCH($A184,$A:$A,0)+1,MATCH(N$1,$A184:$J184,0)),"")</f>
        <v/>
      </c>
      <c r="O184" cm="1">
        <f t="array" ref="O184">_xlfn.IFNA(INDEX($A$1:$J$1141,MATCH($A184,$A:$A,0)+1,MATCH(O$1,$A184:$J184,0)),"")</f>
        <v>174959033</v>
      </c>
      <c r="P184" cm="1">
        <f t="array" ref="P184">_xlfn.IFNA(INDEX($A$1:$J$1141,MATCH($A184,$A:$A,0)+1,MATCH(P$1,$A184:$J184,0)),"")</f>
        <v>282774206</v>
      </c>
      <c r="Q184" cm="1">
        <f t="array" ref="Q184">_xlfn.IFNA(INDEX($A$1:$J$1141,MATCH($A184,$A:$A,0)+1,MATCH(Q$1,$A184:$J184,0)),"")</f>
        <v>372060705</v>
      </c>
      <c r="R184" cm="1">
        <f t="array" ref="R184">_xlfn.IFNA(INDEX($A$1:$J$1141,MATCH($A184,$A:$A,0)+1,MATCH(R$1,$A184:$J184,0)),"")</f>
        <v>314886445</v>
      </c>
      <c r="S184" cm="1">
        <f t="array" ref="S184">_xlfn.IFNA(INDEX($A$1:$J$1141,MATCH($A184,$A:$A,0)+1,MATCH(S$1,$A184:$J184,0)),"")</f>
        <v>334104645</v>
      </c>
      <c r="T184" cm="1">
        <f t="array" ref="T184">_xlfn.IFNA(INDEX($A$1:$J$1141,MATCH($A184,$A:$A,0)+1,MATCH(T$1,$A184:$J184,0)),"")</f>
        <v>397911435</v>
      </c>
      <c r="U184" t="str" cm="1">
        <f t="array" ref="U184">_xlfn.IFNA(INDEX($A$1:$J$1141,MATCH($A184,$A:$A,0)+1,MATCH(U$1,$A184:$J184,0)),"")</f>
        <v/>
      </c>
    </row>
    <row r="185" spans="1:21" x14ac:dyDescent="0.3">
      <c r="A185">
        <v>31813861</v>
      </c>
      <c r="B185" t="s">
        <v>5841</v>
      </c>
      <c r="C185">
        <v>174959033</v>
      </c>
      <c r="D185">
        <v>282774206</v>
      </c>
      <c r="E185">
        <v>372060705</v>
      </c>
      <c r="F185">
        <v>314886445</v>
      </c>
      <c r="G185">
        <v>334104645</v>
      </c>
      <c r="H185">
        <v>397911435</v>
      </c>
    </row>
    <row r="186" spans="1:21" x14ac:dyDescent="0.3">
      <c r="A186" t="s">
        <v>5844</v>
      </c>
    </row>
    <row r="187" spans="1:21" x14ac:dyDescent="0.3">
      <c r="A187" t="s">
        <v>5845</v>
      </c>
    </row>
    <row r="188" spans="1:21" x14ac:dyDescent="0.3">
      <c r="A188" t="s">
        <v>5846</v>
      </c>
    </row>
    <row r="189" spans="1:21" x14ac:dyDescent="0.3">
      <c r="A189" t="s">
        <v>5847</v>
      </c>
    </row>
    <row r="190" spans="1:21" x14ac:dyDescent="0.3">
      <c r="A190" t="s">
        <v>5848</v>
      </c>
    </row>
    <row r="191" spans="1:21" x14ac:dyDescent="0.3">
      <c r="A191" t="s">
        <v>5849</v>
      </c>
    </row>
    <row r="192" spans="1:21" x14ac:dyDescent="0.3">
      <c r="A192" t="s">
        <v>5850</v>
      </c>
    </row>
    <row r="193" spans="1:21" x14ac:dyDescent="0.3">
      <c r="A193" t="s">
        <v>5851</v>
      </c>
    </row>
    <row r="194" spans="1:21" x14ac:dyDescent="0.3">
      <c r="A194" t="s">
        <v>5852</v>
      </c>
    </row>
    <row r="195" spans="1:21" x14ac:dyDescent="0.3">
      <c r="A195">
        <v>34109323</v>
      </c>
      <c r="B195" t="s">
        <v>5840</v>
      </c>
      <c r="C195">
        <v>2018</v>
      </c>
      <c r="D195">
        <v>2019</v>
      </c>
      <c r="E195">
        <v>2020</v>
      </c>
      <c r="F195">
        <v>2021</v>
      </c>
      <c r="G195">
        <v>2022</v>
      </c>
      <c r="M195" t="str" cm="1">
        <f t="array" ref="M195">_xlfn.IFNA(INDEX($A$1:$J$1141,MATCH($A195,$A:$A,0)+1,MATCH(M$1,$A195:$J195,0)),"")</f>
        <v/>
      </c>
      <c r="N195" t="str" cm="1">
        <f t="array" ref="N195">_xlfn.IFNA(INDEX($A$1:$J$1141,MATCH($A195,$A:$A,0)+1,MATCH(N$1,$A195:$J195,0)),"")</f>
        <v/>
      </c>
      <c r="O195" t="str" cm="1">
        <f t="array" ref="O195">_xlfn.IFNA(INDEX($A$1:$J$1141,MATCH($A195,$A:$A,0)+1,MATCH(O$1,$A195:$J195,0)),"")</f>
        <v/>
      </c>
      <c r="P195" cm="1">
        <f t="array" ref="P195">_xlfn.IFNA(INDEX($A$1:$J$1141,MATCH($A195,$A:$A,0)+1,MATCH(P$1,$A195:$J195,0)),"")</f>
        <v>1267429</v>
      </c>
      <c r="Q195" cm="1">
        <f t="array" ref="Q195">_xlfn.IFNA(INDEX($A$1:$J$1141,MATCH($A195,$A:$A,0)+1,MATCH(Q$1,$A195:$J195,0)),"")</f>
        <v>732792</v>
      </c>
      <c r="R195" cm="1">
        <f t="array" ref="R195">_xlfn.IFNA(INDEX($A$1:$J$1141,MATCH($A195,$A:$A,0)+1,MATCH(R$1,$A195:$J195,0)),"")</f>
        <v>906088</v>
      </c>
      <c r="S195" cm="1">
        <f t="array" ref="S195">_xlfn.IFNA(INDEX($A$1:$J$1141,MATCH($A195,$A:$A,0)+1,MATCH(S$1,$A195:$J195,0)),"")</f>
        <v>734400</v>
      </c>
      <c r="T195" cm="1">
        <f t="array" ref="T195">_xlfn.IFNA(INDEX($A$1:$J$1141,MATCH($A195,$A:$A,0)+1,MATCH(T$1,$A195:$J195,0)),"")</f>
        <v>576020</v>
      </c>
      <c r="U195" t="str" cm="1">
        <f t="array" ref="U195">_xlfn.IFNA(INDEX($A$1:$J$1141,MATCH($A195,$A:$A,0)+1,MATCH(U$1,$A195:$J195,0)),"")</f>
        <v/>
      </c>
    </row>
    <row r="196" spans="1:21" x14ac:dyDescent="0.3">
      <c r="A196">
        <v>34109323</v>
      </c>
      <c r="B196" t="s">
        <v>5841</v>
      </c>
      <c r="C196">
        <v>1267429</v>
      </c>
      <c r="D196">
        <v>732792</v>
      </c>
      <c r="E196">
        <v>906088</v>
      </c>
      <c r="F196">
        <v>734400</v>
      </c>
      <c r="G196">
        <v>576020</v>
      </c>
    </row>
    <row r="197" spans="1:21" x14ac:dyDescent="0.3">
      <c r="A197">
        <v>34114173</v>
      </c>
      <c r="B197" t="s">
        <v>5840</v>
      </c>
      <c r="C197">
        <v>2018</v>
      </c>
      <c r="D197">
        <v>2019</v>
      </c>
      <c r="E197">
        <v>2020</v>
      </c>
      <c r="F197">
        <v>2021</v>
      </c>
      <c r="G197">
        <v>2022</v>
      </c>
      <c r="M197" t="str" cm="1">
        <f t="array" ref="M197">_xlfn.IFNA(INDEX($A$1:$J$1141,MATCH($A197,$A:$A,0)+1,MATCH(M$1,$A197:$J197,0)),"")</f>
        <v/>
      </c>
      <c r="N197" t="str" cm="1">
        <f t="array" ref="N197">_xlfn.IFNA(INDEX($A$1:$J$1141,MATCH($A197,$A:$A,0)+1,MATCH(N$1,$A197:$J197,0)),"")</f>
        <v/>
      </c>
      <c r="O197" t="str" cm="1">
        <f t="array" ref="O197">_xlfn.IFNA(INDEX($A$1:$J$1141,MATCH($A197,$A:$A,0)+1,MATCH(O$1,$A197:$J197,0)),"")</f>
        <v/>
      </c>
      <c r="P197" cm="1">
        <f t="array" ref="P197">_xlfn.IFNA(INDEX($A$1:$J$1141,MATCH($A197,$A:$A,0)+1,MATCH(P$1,$A197:$J197,0)),"")</f>
        <v>160059</v>
      </c>
      <c r="Q197" cm="1">
        <f t="array" ref="Q197">_xlfn.IFNA(INDEX($A$1:$J$1141,MATCH($A197,$A:$A,0)+1,MATCH(Q$1,$A197:$J197,0)),"")</f>
        <v>174276</v>
      </c>
      <c r="R197" cm="1">
        <f t="array" ref="R197">_xlfn.IFNA(INDEX($A$1:$J$1141,MATCH($A197,$A:$A,0)+1,MATCH(R$1,$A197:$J197,0)),"")</f>
        <v>428638</v>
      </c>
      <c r="S197" cm="1">
        <f t="array" ref="S197">_xlfn.IFNA(INDEX($A$1:$J$1141,MATCH($A197,$A:$A,0)+1,MATCH(S$1,$A197:$J197,0)),"")</f>
        <v>337861</v>
      </c>
      <c r="T197" cm="1">
        <f t="array" ref="T197">_xlfn.IFNA(INDEX($A$1:$J$1141,MATCH($A197,$A:$A,0)+1,MATCH(T$1,$A197:$J197,0)),"")</f>
        <v>194370</v>
      </c>
      <c r="U197" t="str" cm="1">
        <f t="array" ref="U197">_xlfn.IFNA(INDEX($A$1:$J$1141,MATCH($A197,$A:$A,0)+1,MATCH(U$1,$A197:$J197,0)),"")</f>
        <v/>
      </c>
    </row>
    <row r="198" spans="1:21" x14ac:dyDescent="0.3">
      <c r="A198">
        <v>34114173</v>
      </c>
      <c r="B198" t="s">
        <v>5841</v>
      </c>
      <c r="C198">
        <v>160059</v>
      </c>
      <c r="D198">
        <v>174276</v>
      </c>
      <c r="E198">
        <v>428638</v>
      </c>
      <c r="F198">
        <v>337861</v>
      </c>
      <c r="G198">
        <v>194370</v>
      </c>
    </row>
    <row r="199" spans="1:21" x14ac:dyDescent="0.3">
      <c r="A199">
        <v>34129863</v>
      </c>
      <c r="B199" t="s">
        <v>5840</v>
      </c>
      <c r="C199">
        <v>2018</v>
      </c>
      <c r="D199">
        <v>2019</v>
      </c>
      <c r="E199">
        <v>2020</v>
      </c>
      <c r="F199">
        <v>2021</v>
      </c>
      <c r="G199">
        <v>2022</v>
      </c>
      <c r="M199" t="str" cm="1">
        <f t="array" ref="M199">_xlfn.IFNA(INDEX($A$1:$J$1141,MATCH($A199,$A:$A,0)+1,MATCH(M$1,$A199:$J199,0)),"")</f>
        <v/>
      </c>
      <c r="N199" t="str" cm="1">
        <f t="array" ref="N199">_xlfn.IFNA(INDEX($A$1:$J$1141,MATCH($A199,$A:$A,0)+1,MATCH(N$1,$A199:$J199,0)),"")</f>
        <v/>
      </c>
      <c r="O199" t="str" cm="1">
        <f t="array" ref="O199">_xlfn.IFNA(INDEX($A$1:$J$1141,MATCH($A199,$A:$A,0)+1,MATCH(O$1,$A199:$J199,0)),"")</f>
        <v/>
      </c>
      <c r="P199" cm="1">
        <f t="array" ref="P199">_xlfn.IFNA(INDEX($A$1:$J$1141,MATCH($A199,$A:$A,0)+1,MATCH(P$1,$A199:$J199,0)),"")</f>
        <v>1287077</v>
      </c>
      <c r="Q199" cm="1">
        <f t="array" ref="Q199">_xlfn.IFNA(INDEX($A$1:$J$1141,MATCH($A199,$A:$A,0)+1,MATCH(Q$1,$A199:$J199,0)),"")</f>
        <v>1195581</v>
      </c>
      <c r="R199" cm="1">
        <f t="array" ref="R199">_xlfn.IFNA(INDEX($A$1:$J$1141,MATCH($A199,$A:$A,0)+1,MATCH(R$1,$A199:$J199,0)),"")</f>
        <v>1298035</v>
      </c>
      <c r="S199" cm="1">
        <f t="array" ref="S199">_xlfn.IFNA(INDEX($A$1:$J$1141,MATCH($A199,$A:$A,0)+1,MATCH(S$1,$A199:$J199,0)),"")</f>
        <v>1550525</v>
      </c>
      <c r="T199" cm="1">
        <f t="array" ref="T199">_xlfn.IFNA(INDEX($A$1:$J$1141,MATCH($A199,$A:$A,0)+1,MATCH(T$1,$A199:$J199,0)),"")</f>
        <v>1985344</v>
      </c>
      <c r="U199" t="str" cm="1">
        <f t="array" ref="U199">_xlfn.IFNA(INDEX($A$1:$J$1141,MATCH($A199,$A:$A,0)+1,MATCH(U$1,$A199:$J199,0)),"")</f>
        <v/>
      </c>
    </row>
    <row r="200" spans="1:21" x14ac:dyDescent="0.3">
      <c r="A200">
        <v>34129863</v>
      </c>
      <c r="B200" t="s">
        <v>5841</v>
      </c>
      <c r="C200">
        <v>1287077</v>
      </c>
      <c r="D200">
        <v>1195581</v>
      </c>
      <c r="E200">
        <v>1298035</v>
      </c>
      <c r="F200">
        <v>1550525</v>
      </c>
      <c r="G200">
        <v>1985344</v>
      </c>
    </row>
    <row r="201" spans="1:21" x14ac:dyDescent="0.3">
      <c r="A201">
        <v>34131159</v>
      </c>
      <c r="B201" t="s">
        <v>5840</v>
      </c>
      <c r="C201">
        <v>2018</v>
      </c>
      <c r="D201">
        <v>2019</v>
      </c>
      <c r="E201">
        <v>2020</v>
      </c>
      <c r="F201">
        <v>2021</v>
      </c>
      <c r="G201">
        <v>2022</v>
      </c>
      <c r="M201" t="str" cm="1">
        <f t="array" ref="M201">_xlfn.IFNA(INDEX($A$1:$J$1141,MATCH($A201,$A:$A,0)+1,MATCH(M$1,$A201:$J201,0)),"")</f>
        <v/>
      </c>
      <c r="N201" t="str" cm="1">
        <f t="array" ref="N201">_xlfn.IFNA(INDEX($A$1:$J$1141,MATCH($A201,$A:$A,0)+1,MATCH(N$1,$A201:$J201,0)),"")</f>
        <v/>
      </c>
      <c r="O201" t="str" cm="1">
        <f t="array" ref="O201">_xlfn.IFNA(INDEX($A$1:$J$1141,MATCH($A201,$A:$A,0)+1,MATCH(O$1,$A201:$J201,0)),"")</f>
        <v/>
      </c>
      <c r="P201" cm="1">
        <f t="array" ref="P201">_xlfn.IFNA(INDEX($A$1:$J$1141,MATCH($A201,$A:$A,0)+1,MATCH(P$1,$A201:$J201,0)),"")</f>
        <v>188535</v>
      </c>
      <c r="Q201" cm="1">
        <f t="array" ref="Q201">_xlfn.IFNA(INDEX($A$1:$J$1141,MATCH($A201,$A:$A,0)+1,MATCH(Q$1,$A201:$J201,0)),"")</f>
        <v>155435</v>
      </c>
      <c r="R201" cm="1">
        <f t="array" ref="R201">_xlfn.IFNA(INDEX($A$1:$J$1141,MATCH($A201,$A:$A,0)+1,MATCH(R$1,$A201:$J201,0)),"")</f>
        <v>124896</v>
      </c>
      <c r="S201" cm="1">
        <f t="array" ref="S201">_xlfn.IFNA(INDEX($A$1:$J$1141,MATCH($A201,$A:$A,0)+1,MATCH(S$1,$A201:$J201,0)),"")</f>
        <v>66755</v>
      </c>
      <c r="T201" cm="1">
        <f t="array" ref="T201">_xlfn.IFNA(INDEX($A$1:$J$1141,MATCH($A201,$A:$A,0)+1,MATCH(T$1,$A201:$J201,0)),"")</f>
        <v>87230</v>
      </c>
      <c r="U201" t="str" cm="1">
        <f t="array" ref="U201">_xlfn.IFNA(INDEX($A$1:$J$1141,MATCH($A201,$A:$A,0)+1,MATCH(U$1,$A201:$J201,0)),"")</f>
        <v/>
      </c>
    </row>
    <row r="202" spans="1:21" x14ac:dyDescent="0.3">
      <c r="A202">
        <v>34131159</v>
      </c>
      <c r="B202" t="s">
        <v>5841</v>
      </c>
      <c r="C202">
        <v>188535</v>
      </c>
      <c r="D202">
        <v>155435</v>
      </c>
      <c r="E202">
        <v>124896</v>
      </c>
      <c r="F202">
        <v>66755</v>
      </c>
      <c r="G202">
        <v>87230</v>
      </c>
    </row>
    <row r="203" spans="1:21" x14ac:dyDescent="0.3">
      <c r="A203">
        <v>34139184</v>
      </c>
      <c r="B203" t="s">
        <v>5840</v>
      </c>
      <c r="C203">
        <v>2018</v>
      </c>
      <c r="D203">
        <v>2019</v>
      </c>
      <c r="E203">
        <v>2020</v>
      </c>
      <c r="F203">
        <v>2021</v>
      </c>
      <c r="G203">
        <v>2022</v>
      </c>
      <c r="M203" t="str" cm="1">
        <f t="array" ref="M203">_xlfn.IFNA(INDEX($A$1:$J$1141,MATCH($A203,$A:$A,0)+1,MATCH(M$1,$A203:$J203,0)),"")</f>
        <v/>
      </c>
      <c r="N203" t="str" cm="1">
        <f t="array" ref="N203">_xlfn.IFNA(INDEX($A$1:$J$1141,MATCH($A203,$A:$A,0)+1,MATCH(N$1,$A203:$J203,0)),"")</f>
        <v/>
      </c>
      <c r="O203" t="str" cm="1">
        <f t="array" ref="O203">_xlfn.IFNA(INDEX($A$1:$J$1141,MATCH($A203,$A:$A,0)+1,MATCH(O$1,$A203:$J203,0)),"")</f>
        <v/>
      </c>
      <c r="P203" cm="1">
        <f t="array" ref="P203">_xlfn.IFNA(INDEX($A$1:$J$1141,MATCH($A203,$A:$A,0)+1,MATCH(P$1,$A203:$J203,0)),"")</f>
        <v>1263073</v>
      </c>
      <c r="Q203" cm="1">
        <f t="array" ref="Q203">_xlfn.IFNA(INDEX($A$1:$J$1141,MATCH($A203,$A:$A,0)+1,MATCH(Q$1,$A203:$J203,0)),"")</f>
        <v>1747442</v>
      </c>
      <c r="R203" cm="1">
        <f t="array" ref="R203">_xlfn.IFNA(INDEX($A$1:$J$1141,MATCH($A203,$A:$A,0)+1,MATCH(R$1,$A203:$J203,0)),"")</f>
        <v>1851343</v>
      </c>
      <c r="S203" cm="1">
        <f t="array" ref="S203">_xlfn.IFNA(INDEX($A$1:$J$1141,MATCH($A203,$A:$A,0)+1,MATCH(S$1,$A203:$J203,0)),"")</f>
        <v>2084044</v>
      </c>
      <c r="T203" cm="1">
        <f t="array" ref="T203">_xlfn.IFNA(INDEX($A$1:$J$1141,MATCH($A203,$A:$A,0)+1,MATCH(T$1,$A203:$J203,0)),"")</f>
        <v>2067153</v>
      </c>
      <c r="U203" t="str" cm="1">
        <f t="array" ref="U203">_xlfn.IFNA(INDEX($A$1:$J$1141,MATCH($A203,$A:$A,0)+1,MATCH(U$1,$A203:$J203,0)),"")</f>
        <v/>
      </c>
    </row>
    <row r="204" spans="1:21" x14ac:dyDescent="0.3">
      <c r="A204">
        <v>34139184</v>
      </c>
      <c r="B204" t="s">
        <v>5841</v>
      </c>
      <c r="C204">
        <v>1263073</v>
      </c>
      <c r="D204">
        <v>1747442</v>
      </c>
      <c r="E204">
        <v>1851343</v>
      </c>
      <c r="F204">
        <v>2084044</v>
      </c>
      <c r="G204">
        <v>2067153</v>
      </c>
    </row>
    <row r="205" spans="1:21" x14ac:dyDescent="0.3">
      <c r="A205">
        <v>34147381</v>
      </c>
      <c r="B205" t="s">
        <v>5840</v>
      </c>
      <c r="C205">
        <v>2018</v>
      </c>
      <c r="D205">
        <v>2019</v>
      </c>
      <c r="E205">
        <v>2020</v>
      </c>
      <c r="F205">
        <v>2021</v>
      </c>
      <c r="G205">
        <v>2022</v>
      </c>
      <c r="M205" t="str" cm="1">
        <f t="array" ref="M205">_xlfn.IFNA(INDEX($A$1:$J$1141,MATCH($A205,$A:$A,0)+1,MATCH(M$1,$A205:$J205,0)),"")</f>
        <v/>
      </c>
      <c r="N205" t="str" cm="1">
        <f t="array" ref="N205">_xlfn.IFNA(INDEX($A$1:$J$1141,MATCH($A205,$A:$A,0)+1,MATCH(N$1,$A205:$J205,0)),"")</f>
        <v/>
      </c>
      <c r="O205" t="str" cm="1">
        <f t="array" ref="O205">_xlfn.IFNA(INDEX($A$1:$J$1141,MATCH($A205,$A:$A,0)+1,MATCH(O$1,$A205:$J205,0)),"")</f>
        <v/>
      </c>
      <c r="P205" cm="1">
        <f t="array" ref="P205">_xlfn.IFNA(INDEX($A$1:$J$1141,MATCH($A205,$A:$A,0)+1,MATCH(P$1,$A205:$J205,0)),"")</f>
        <v>423616</v>
      </c>
      <c r="Q205" cm="1">
        <f t="array" ref="Q205">_xlfn.IFNA(INDEX($A$1:$J$1141,MATCH($A205,$A:$A,0)+1,MATCH(Q$1,$A205:$J205,0)),"")</f>
        <v>421253</v>
      </c>
      <c r="R205" cm="1">
        <f t="array" ref="R205">_xlfn.IFNA(INDEX($A$1:$J$1141,MATCH($A205,$A:$A,0)+1,MATCH(R$1,$A205:$J205,0)),"")</f>
        <v>490058</v>
      </c>
      <c r="S205" cm="1">
        <f t="array" ref="S205">_xlfn.IFNA(INDEX($A$1:$J$1141,MATCH($A205,$A:$A,0)+1,MATCH(S$1,$A205:$J205,0)),"")</f>
        <v>544946</v>
      </c>
      <c r="T205" cm="1">
        <f t="array" ref="T205">_xlfn.IFNA(INDEX($A$1:$J$1141,MATCH($A205,$A:$A,0)+1,MATCH(T$1,$A205:$J205,0)),"")</f>
        <v>524978</v>
      </c>
      <c r="U205" t="str" cm="1">
        <f t="array" ref="U205">_xlfn.IFNA(INDEX($A$1:$J$1141,MATCH($A205,$A:$A,0)+1,MATCH(U$1,$A205:$J205,0)),"")</f>
        <v/>
      </c>
    </row>
    <row r="206" spans="1:21" x14ac:dyDescent="0.3">
      <c r="A206">
        <v>34147381</v>
      </c>
      <c r="B206" t="s">
        <v>5841</v>
      </c>
      <c r="C206">
        <v>423616</v>
      </c>
      <c r="D206">
        <v>421253</v>
      </c>
      <c r="E206">
        <v>490058</v>
      </c>
      <c r="F206">
        <v>544946</v>
      </c>
      <c r="G206">
        <v>524978</v>
      </c>
    </row>
    <row r="207" spans="1:21" x14ac:dyDescent="0.3">
      <c r="A207" t="s">
        <v>5853</v>
      </c>
    </row>
    <row r="208" spans="1:21" x14ac:dyDescent="0.3">
      <c r="A208" t="s">
        <v>5854</v>
      </c>
    </row>
    <row r="209" spans="1:21" x14ac:dyDescent="0.3">
      <c r="A209" t="s">
        <v>5855</v>
      </c>
    </row>
    <row r="210" spans="1:21" x14ac:dyDescent="0.3">
      <c r="A210" t="s">
        <v>5856</v>
      </c>
    </row>
    <row r="211" spans="1:21" x14ac:dyDescent="0.3">
      <c r="A211" t="s">
        <v>5857</v>
      </c>
    </row>
    <row r="212" spans="1:21" x14ac:dyDescent="0.3">
      <c r="A212" t="s">
        <v>5858</v>
      </c>
    </row>
    <row r="213" spans="1:21" x14ac:dyDescent="0.3">
      <c r="A213" t="s">
        <v>5859</v>
      </c>
    </row>
    <row r="214" spans="1:21" x14ac:dyDescent="0.3">
      <c r="A214" t="s">
        <v>5860</v>
      </c>
    </row>
    <row r="215" spans="1:21" x14ac:dyDescent="0.3">
      <c r="A215" t="s">
        <v>5861</v>
      </c>
    </row>
    <row r="216" spans="1:21" x14ac:dyDescent="0.3">
      <c r="A216" t="s">
        <v>5862</v>
      </c>
    </row>
    <row r="217" spans="1:21" x14ac:dyDescent="0.3">
      <c r="A217" t="s">
        <v>5863</v>
      </c>
    </row>
    <row r="218" spans="1:21" x14ac:dyDescent="0.3">
      <c r="A218" t="s">
        <v>5864</v>
      </c>
    </row>
    <row r="219" spans="1:21" x14ac:dyDescent="0.3">
      <c r="A219">
        <v>35684615</v>
      </c>
      <c r="B219" t="s">
        <v>5840</v>
      </c>
      <c r="C219">
        <v>2018</v>
      </c>
      <c r="D219">
        <v>2019</v>
      </c>
      <c r="E219">
        <v>2020</v>
      </c>
      <c r="F219">
        <v>2021</v>
      </c>
      <c r="G219">
        <v>2022</v>
      </c>
      <c r="M219" t="str" cm="1">
        <f t="array" ref="M219">_xlfn.IFNA(INDEX($A$1:$J$1141,MATCH($A219,$A:$A,0)+1,MATCH(M$1,$A219:$J219,0)),"")</f>
        <v/>
      </c>
      <c r="N219" t="str" cm="1">
        <f t="array" ref="N219">_xlfn.IFNA(INDEX($A$1:$J$1141,MATCH($A219,$A:$A,0)+1,MATCH(N$1,$A219:$J219,0)),"")</f>
        <v/>
      </c>
      <c r="O219" t="str" cm="1">
        <f t="array" ref="O219">_xlfn.IFNA(INDEX($A$1:$J$1141,MATCH($A219,$A:$A,0)+1,MATCH(O$1,$A219:$J219,0)),"")</f>
        <v/>
      </c>
      <c r="P219" cm="1">
        <f t="array" ref="P219">_xlfn.IFNA(INDEX($A$1:$J$1141,MATCH($A219,$A:$A,0)+1,MATCH(P$1,$A219:$J219,0)),"")</f>
        <v>2282475</v>
      </c>
      <c r="Q219" cm="1">
        <f t="array" ref="Q219">_xlfn.IFNA(INDEX($A$1:$J$1141,MATCH($A219,$A:$A,0)+1,MATCH(Q$1,$A219:$J219,0)),"")</f>
        <v>909051</v>
      </c>
      <c r="R219" cm="1">
        <f t="array" ref="R219">_xlfn.IFNA(INDEX($A$1:$J$1141,MATCH($A219,$A:$A,0)+1,MATCH(R$1,$A219:$J219,0)),"")</f>
        <v>1046903</v>
      </c>
      <c r="S219" cm="1">
        <f t="array" ref="S219">_xlfn.IFNA(INDEX($A$1:$J$1141,MATCH($A219,$A:$A,0)+1,MATCH(S$1,$A219:$J219,0)),"")</f>
        <v>1026642</v>
      </c>
      <c r="T219" cm="1">
        <f t="array" ref="T219">_xlfn.IFNA(INDEX($A$1:$J$1141,MATCH($A219,$A:$A,0)+1,MATCH(T$1,$A219:$J219,0)),"")</f>
        <v>479441</v>
      </c>
      <c r="U219" t="str" cm="1">
        <f t="array" ref="U219">_xlfn.IFNA(INDEX($A$1:$J$1141,MATCH($A219,$A:$A,0)+1,MATCH(U$1,$A219:$J219,0)),"")</f>
        <v/>
      </c>
    </row>
    <row r="220" spans="1:21" x14ac:dyDescent="0.3">
      <c r="A220">
        <v>35684615</v>
      </c>
      <c r="B220" t="s">
        <v>5841</v>
      </c>
      <c r="C220">
        <v>2282475</v>
      </c>
      <c r="D220">
        <v>909051</v>
      </c>
      <c r="E220">
        <v>1046903</v>
      </c>
      <c r="F220">
        <v>1026642</v>
      </c>
      <c r="G220">
        <v>479441</v>
      </c>
    </row>
    <row r="221" spans="1:21" x14ac:dyDescent="0.3">
      <c r="A221">
        <v>35693011</v>
      </c>
      <c r="B221" t="s">
        <v>5840</v>
      </c>
      <c r="C221">
        <v>2018</v>
      </c>
      <c r="D221">
        <v>2019</v>
      </c>
      <c r="E221">
        <v>2020</v>
      </c>
      <c r="F221">
        <v>2021</v>
      </c>
      <c r="G221">
        <v>2022</v>
      </c>
      <c r="M221" t="str" cm="1">
        <f t="array" ref="M221">_xlfn.IFNA(INDEX($A$1:$J$1141,MATCH($A221,$A:$A,0)+1,MATCH(M$1,$A221:$J221,0)),"")</f>
        <v/>
      </c>
      <c r="N221" t="str" cm="1">
        <f t="array" ref="N221">_xlfn.IFNA(INDEX($A$1:$J$1141,MATCH($A221,$A:$A,0)+1,MATCH(N$1,$A221:$J221,0)),"")</f>
        <v/>
      </c>
      <c r="O221" t="str" cm="1">
        <f t="array" ref="O221">_xlfn.IFNA(INDEX($A$1:$J$1141,MATCH($A221,$A:$A,0)+1,MATCH(O$1,$A221:$J221,0)),"")</f>
        <v/>
      </c>
      <c r="P221" cm="1">
        <f t="array" ref="P221">_xlfn.IFNA(INDEX($A$1:$J$1141,MATCH($A221,$A:$A,0)+1,MATCH(P$1,$A221:$J221,0)),"")</f>
        <v>679183</v>
      </c>
      <c r="Q221" cm="1">
        <f t="array" ref="Q221">_xlfn.IFNA(INDEX($A$1:$J$1141,MATCH($A221,$A:$A,0)+1,MATCH(Q$1,$A221:$J221,0)),"")</f>
        <v>699298</v>
      </c>
      <c r="R221" cm="1">
        <f t="array" ref="R221">_xlfn.IFNA(INDEX($A$1:$J$1141,MATCH($A221,$A:$A,0)+1,MATCH(R$1,$A221:$J221,0)),"")</f>
        <v>675630</v>
      </c>
      <c r="S221" cm="1">
        <f t="array" ref="S221">_xlfn.IFNA(INDEX($A$1:$J$1141,MATCH($A221,$A:$A,0)+1,MATCH(S$1,$A221:$J221,0)),"")</f>
        <v>728193</v>
      </c>
      <c r="T221" cm="1">
        <f t="array" ref="T221">_xlfn.IFNA(INDEX($A$1:$J$1141,MATCH($A221,$A:$A,0)+1,MATCH(T$1,$A221:$J221,0)),"")</f>
        <v>731998</v>
      </c>
      <c r="U221" t="str" cm="1">
        <f t="array" ref="U221">_xlfn.IFNA(INDEX($A$1:$J$1141,MATCH($A221,$A:$A,0)+1,MATCH(U$1,$A221:$J221,0)),"")</f>
        <v/>
      </c>
    </row>
    <row r="222" spans="1:21" x14ac:dyDescent="0.3">
      <c r="A222">
        <v>35693011</v>
      </c>
      <c r="B222" t="s">
        <v>5841</v>
      </c>
      <c r="C222">
        <v>679183</v>
      </c>
      <c r="D222">
        <v>699298</v>
      </c>
      <c r="E222">
        <v>675630</v>
      </c>
      <c r="F222">
        <v>728193</v>
      </c>
      <c r="G222">
        <v>731998</v>
      </c>
    </row>
    <row r="223" spans="1:21" x14ac:dyDescent="0.3">
      <c r="A223">
        <v>35694483</v>
      </c>
      <c r="B223" t="s">
        <v>5840</v>
      </c>
      <c r="C223">
        <v>2018</v>
      </c>
      <c r="D223">
        <v>2019</v>
      </c>
      <c r="E223">
        <v>2020</v>
      </c>
      <c r="F223">
        <v>2021</v>
      </c>
      <c r="G223">
        <v>2022</v>
      </c>
      <c r="M223" t="str" cm="1">
        <f t="array" ref="M223">_xlfn.IFNA(INDEX($A$1:$J$1141,MATCH($A223,$A:$A,0)+1,MATCH(M$1,$A223:$J223,0)),"")</f>
        <v/>
      </c>
      <c r="N223" t="str" cm="1">
        <f t="array" ref="N223">_xlfn.IFNA(INDEX($A$1:$J$1141,MATCH($A223,$A:$A,0)+1,MATCH(N$1,$A223:$J223,0)),"")</f>
        <v/>
      </c>
      <c r="O223" t="str" cm="1">
        <f t="array" ref="O223">_xlfn.IFNA(INDEX($A$1:$J$1141,MATCH($A223,$A:$A,0)+1,MATCH(O$1,$A223:$J223,0)),"")</f>
        <v/>
      </c>
      <c r="P223" cm="1">
        <f t="array" ref="P223">_xlfn.IFNA(INDEX($A$1:$J$1141,MATCH($A223,$A:$A,0)+1,MATCH(P$1,$A223:$J223,0)),"")</f>
        <v>1580695</v>
      </c>
      <c r="Q223" cm="1">
        <f t="array" ref="Q223">_xlfn.IFNA(INDEX($A$1:$J$1141,MATCH($A223,$A:$A,0)+1,MATCH(Q$1,$A223:$J223,0)),"")</f>
        <v>1257152</v>
      </c>
      <c r="R223" cm="1">
        <f t="array" ref="R223">_xlfn.IFNA(INDEX($A$1:$J$1141,MATCH($A223,$A:$A,0)+1,MATCH(R$1,$A223:$J223,0)),"")</f>
        <v>1614761</v>
      </c>
      <c r="S223" cm="1">
        <f t="array" ref="S223">_xlfn.IFNA(INDEX($A$1:$J$1141,MATCH($A223,$A:$A,0)+1,MATCH(S$1,$A223:$J223,0)),"")</f>
        <v>1324219</v>
      </c>
      <c r="T223" cm="1">
        <f t="array" ref="T223">_xlfn.IFNA(INDEX($A$1:$J$1141,MATCH($A223,$A:$A,0)+1,MATCH(T$1,$A223:$J223,0)),"")</f>
        <v>1148628</v>
      </c>
      <c r="U223" t="str" cm="1">
        <f t="array" ref="U223">_xlfn.IFNA(INDEX($A$1:$J$1141,MATCH($A223,$A:$A,0)+1,MATCH(U$1,$A223:$J223,0)),"")</f>
        <v/>
      </c>
    </row>
    <row r="224" spans="1:21" x14ac:dyDescent="0.3">
      <c r="A224">
        <v>35694483</v>
      </c>
      <c r="B224" t="s">
        <v>5841</v>
      </c>
      <c r="C224">
        <v>1580695</v>
      </c>
      <c r="D224">
        <v>1257152</v>
      </c>
      <c r="E224">
        <v>1614761</v>
      </c>
      <c r="F224">
        <v>1324219</v>
      </c>
      <c r="G224">
        <v>1148628</v>
      </c>
    </row>
    <row r="225" spans="1:21" x14ac:dyDescent="0.3">
      <c r="A225">
        <v>35697270</v>
      </c>
      <c r="B225" t="s">
        <v>5840</v>
      </c>
      <c r="C225">
        <v>2018</v>
      </c>
      <c r="D225">
        <v>2019</v>
      </c>
      <c r="E225">
        <v>2020</v>
      </c>
      <c r="F225">
        <v>2021</v>
      </c>
      <c r="G225">
        <v>2022</v>
      </c>
      <c r="M225" t="str" cm="1">
        <f t="array" ref="M225">_xlfn.IFNA(INDEX($A$1:$J$1141,MATCH($A225,$A:$A,0)+1,MATCH(M$1,$A225:$J225,0)),"")</f>
        <v/>
      </c>
      <c r="N225" t="str" cm="1">
        <f t="array" ref="N225">_xlfn.IFNA(INDEX($A$1:$J$1141,MATCH($A225,$A:$A,0)+1,MATCH(N$1,$A225:$J225,0)),"")</f>
        <v/>
      </c>
      <c r="O225" t="str" cm="1">
        <f t="array" ref="O225">_xlfn.IFNA(INDEX($A$1:$J$1141,MATCH($A225,$A:$A,0)+1,MATCH(O$1,$A225:$J225,0)),"")</f>
        <v/>
      </c>
      <c r="P225" cm="1">
        <f t="array" ref="P225">_xlfn.IFNA(INDEX($A$1:$J$1141,MATCH($A225,$A:$A,0)+1,MATCH(P$1,$A225:$J225,0)),"")</f>
        <v>549504000</v>
      </c>
      <c r="Q225" cm="1">
        <f t="array" ref="Q225">_xlfn.IFNA(INDEX($A$1:$J$1141,MATCH($A225,$A:$A,0)+1,MATCH(Q$1,$A225:$J225,0)),"")</f>
        <v>545044000</v>
      </c>
      <c r="R225" cm="1">
        <f t="array" ref="R225">_xlfn.IFNA(INDEX($A$1:$J$1141,MATCH($A225,$A:$A,0)+1,MATCH(R$1,$A225:$J225,0)),"")</f>
        <v>540916000</v>
      </c>
      <c r="S225" cm="1">
        <f t="array" ref="S225">_xlfn.IFNA(INDEX($A$1:$J$1141,MATCH($A225,$A:$A,0)+1,MATCH(S$1,$A225:$J225,0)),"")</f>
        <v>543096000</v>
      </c>
      <c r="T225" cm="1">
        <f t="array" ref="T225">_xlfn.IFNA(INDEX($A$1:$J$1141,MATCH($A225,$A:$A,0)+1,MATCH(T$1,$A225:$J225,0)),"")</f>
        <v>572571000</v>
      </c>
      <c r="U225" t="str" cm="1">
        <f t="array" ref="U225">_xlfn.IFNA(INDEX($A$1:$J$1141,MATCH($A225,$A:$A,0)+1,MATCH(U$1,$A225:$J225,0)),"")</f>
        <v/>
      </c>
    </row>
    <row r="226" spans="1:21" x14ac:dyDescent="0.3">
      <c r="A226">
        <v>35697270</v>
      </c>
      <c r="B226" t="s">
        <v>5841</v>
      </c>
      <c r="C226">
        <v>549504000</v>
      </c>
      <c r="D226">
        <v>545044000</v>
      </c>
      <c r="E226">
        <v>540916000</v>
      </c>
      <c r="F226">
        <v>543096000</v>
      </c>
      <c r="G226">
        <v>572571000</v>
      </c>
    </row>
    <row r="227" spans="1:21" x14ac:dyDescent="0.3">
      <c r="A227">
        <v>35706163</v>
      </c>
      <c r="B227" t="s">
        <v>5840</v>
      </c>
      <c r="C227">
        <v>2018</v>
      </c>
      <c r="D227">
        <v>2019</v>
      </c>
      <c r="E227">
        <v>2020</v>
      </c>
      <c r="F227">
        <v>2021</v>
      </c>
      <c r="G227">
        <v>2022</v>
      </c>
      <c r="M227" t="str" cm="1">
        <f t="array" ref="M227">_xlfn.IFNA(INDEX($A$1:$J$1141,MATCH($A227,$A:$A,0)+1,MATCH(M$1,$A227:$J227,0)),"")</f>
        <v/>
      </c>
      <c r="N227" t="str" cm="1">
        <f t="array" ref="N227">_xlfn.IFNA(INDEX($A$1:$J$1141,MATCH($A227,$A:$A,0)+1,MATCH(N$1,$A227:$J227,0)),"")</f>
        <v/>
      </c>
      <c r="O227" t="str" cm="1">
        <f t="array" ref="O227">_xlfn.IFNA(INDEX($A$1:$J$1141,MATCH($A227,$A:$A,0)+1,MATCH(O$1,$A227:$J227,0)),"")</f>
        <v/>
      </c>
      <c r="P227" cm="1">
        <f t="array" ref="P227">_xlfn.IFNA(INDEX($A$1:$J$1141,MATCH($A227,$A:$A,0)+1,MATCH(P$1,$A227:$J227,0)),"")</f>
        <v>1774652</v>
      </c>
      <c r="Q227" cm="1">
        <f t="array" ref="Q227">_xlfn.IFNA(INDEX($A$1:$J$1141,MATCH($A227,$A:$A,0)+1,MATCH(Q$1,$A227:$J227,0)),"")</f>
        <v>1856296</v>
      </c>
      <c r="R227" cm="1">
        <f t="array" ref="R227">_xlfn.IFNA(INDEX($A$1:$J$1141,MATCH($A227,$A:$A,0)+1,MATCH(R$1,$A227:$J227,0)),"")</f>
        <v>1661948</v>
      </c>
      <c r="S227" cm="1">
        <f t="array" ref="S227">_xlfn.IFNA(INDEX($A$1:$J$1141,MATCH($A227,$A:$A,0)+1,MATCH(S$1,$A227:$J227,0)),"")</f>
        <v>1627584</v>
      </c>
      <c r="T227" cm="1">
        <f t="array" ref="T227">_xlfn.IFNA(INDEX($A$1:$J$1141,MATCH($A227,$A:$A,0)+1,MATCH(T$1,$A227:$J227,0)),"")</f>
        <v>2198873</v>
      </c>
      <c r="U227" t="str" cm="1">
        <f t="array" ref="U227">_xlfn.IFNA(INDEX($A$1:$J$1141,MATCH($A227,$A:$A,0)+1,MATCH(U$1,$A227:$J227,0)),"")</f>
        <v/>
      </c>
    </row>
    <row r="228" spans="1:21" x14ac:dyDescent="0.3">
      <c r="A228">
        <v>35706163</v>
      </c>
      <c r="B228" t="s">
        <v>5841</v>
      </c>
      <c r="C228">
        <v>1774652</v>
      </c>
      <c r="D228">
        <v>1856296</v>
      </c>
      <c r="E228">
        <v>1661948</v>
      </c>
      <c r="F228">
        <v>1627584</v>
      </c>
      <c r="G228">
        <v>2198873</v>
      </c>
    </row>
    <row r="229" spans="1:21" x14ac:dyDescent="0.3">
      <c r="A229">
        <v>35709693</v>
      </c>
      <c r="B229" t="s">
        <v>5840</v>
      </c>
      <c r="C229">
        <v>2018</v>
      </c>
      <c r="D229">
        <v>2019</v>
      </c>
      <c r="E229">
        <v>2020</v>
      </c>
      <c r="F229">
        <v>2021</v>
      </c>
      <c r="G229">
        <v>2022</v>
      </c>
      <c r="M229" t="str" cm="1">
        <f t="array" ref="M229">_xlfn.IFNA(INDEX($A$1:$J$1141,MATCH($A229,$A:$A,0)+1,MATCH(M$1,$A229:$J229,0)),"")</f>
        <v/>
      </c>
      <c r="N229" t="str" cm="1">
        <f t="array" ref="N229">_xlfn.IFNA(INDEX($A$1:$J$1141,MATCH($A229,$A:$A,0)+1,MATCH(N$1,$A229:$J229,0)),"")</f>
        <v/>
      </c>
      <c r="O229" t="str" cm="1">
        <f t="array" ref="O229">_xlfn.IFNA(INDEX($A$1:$J$1141,MATCH($A229,$A:$A,0)+1,MATCH(O$1,$A229:$J229,0)),"")</f>
        <v/>
      </c>
      <c r="P229" cm="1">
        <f t="array" ref="P229">_xlfn.IFNA(INDEX($A$1:$J$1141,MATCH($A229,$A:$A,0)+1,MATCH(P$1,$A229:$J229,0)),"")</f>
        <v>6264389</v>
      </c>
      <c r="Q229" cm="1">
        <f t="array" ref="Q229">_xlfn.IFNA(INDEX($A$1:$J$1141,MATCH($A229,$A:$A,0)+1,MATCH(Q$1,$A229:$J229,0)),"")</f>
        <v>6633404</v>
      </c>
      <c r="R229" cm="1">
        <f t="array" ref="R229">_xlfn.IFNA(INDEX($A$1:$J$1141,MATCH($A229,$A:$A,0)+1,MATCH(R$1,$A229:$J229,0)),"")</f>
        <v>7545175</v>
      </c>
      <c r="S229" cm="1">
        <f t="array" ref="S229">_xlfn.IFNA(INDEX($A$1:$J$1141,MATCH($A229,$A:$A,0)+1,MATCH(S$1,$A229:$J229,0)),"")</f>
        <v>10410929</v>
      </c>
      <c r="T229" cm="1">
        <f t="array" ref="T229">_xlfn.IFNA(INDEX($A$1:$J$1141,MATCH($A229,$A:$A,0)+1,MATCH(T$1,$A229:$J229,0)),"")</f>
        <v>10208288</v>
      </c>
      <c r="U229" t="str" cm="1">
        <f t="array" ref="U229">_xlfn.IFNA(INDEX($A$1:$J$1141,MATCH($A229,$A:$A,0)+1,MATCH(U$1,$A229:$J229,0)),"")</f>
        <v/>
      </c>
    </row>
    <row r="230" spans="1:21" x14ac:dyDescent="0.3">
      <c r="A230">
        <v>35709693</v>
      </c>
      <c r="B230" t="s">
        <v>5841</v>
      </c>
      <c r="C230">
        <v>6264389</v>
      </c>
      <c r="D230">
        <v>6633404</v>
      </c>
      <c r="E230">
        <v>7545175</v>
      </c>
      <c r="F230">
        <v>10410929</v>
      </c>
      <c r="G230">
        <v>10208288</v>
      </c>
    </row>
    <row r="231" spans="1:21" x14ac:dyDescent="0.3">
      <c r="A231">
        <v>35709847</v>
      </c>
      <c r="B231" t="s">
        <v>5840</v>
      </c>
      <c r="C231">
        <v>2018</v>
      </c>
      <c r="D231">
        <v>2019</v>
      </c>
      <c r="E231">
        <v>2020</v>
      </c>
      <c r="F231">
        <v>2021</v>
      </c>
      <c r="G231">
        <v>2022</v>
      </c>
      <c r="M231" t="str" cm="1">
        <f t="array" ref="M231">_xlfn.IFNA(INDEX($A$1:$J$1141,MATCH($A231,$A:$A,0)+1,MATCH(M$1,$A231:$J231,0)),"")</f>
        <v/>
      </c>
      <c r="N231" t="str" cm="1">
        <f t="array" ref="N231">_xlfn.IFNA(INDEX($A$1:$J$1141,MATCH($A231,$A:$A,0)+1,MATCH(N$1,$A231:$J231,0)),"")</f>
        <v/>
      </c>
      <c r="O231" t="str" cm="1">
        <f t="array" ref="O231">_xlfn.IFNA(INDEX($A$1:$J$1141,MATCH($A231,$A:$A,0)+1,MATCH(O$1,$A231:$J231,0)),"")</f>
        <v/>
      </c>
      <c r="P231" cm="1">
        <f t="array" ref="P231">_xlfn.IFNA(INDEX($A$1:$J$1141,MATCH($A231,$A:$A,0)+1,MATCH(P$1,$A231:$J231,0)),"")</f>
        <v>97825</v>
      </c>
      <c r="Q231" cm="1">
        <f t="array" ref="Q231">_xlfn.IFNA(INDEX($A$1:$J$1141,MATCH($A231,$A:$A,0)+1,MATCH(Q$1,$A231:$J231,0)),"")</f>
        <v>135050</v>
      </c>
      <c r="R231" cm="1">
        <f t="array" ref="R231">_xlfn.IFNA(INDEX($A$1:$J$1141,MATCH($A231,$A:$A,0)+1,MATCH(R$1,$A231:$J231,0)),"")</f>
        <v>55229</v>
      </c>
      <c r="S231" cm="1">
        <f t="array" ref="S231">_xlfn.IFNA(INDEX($A$1:$J$1141,MATCH($A231,$A:$A,0)+1,MATCH(S$1,$A231:$J231,0)),"")</f>
        <v>32002</v>
      </c>
      <c r="T231" cm="1">
        <f t="array" ref="T231">_xlfn.IFNA(INDEX($A$1:$J$1141,MATCH($A231,$A:$A,0)+1,MATCH(T$1,$A231:$J231,0)),"")</f>
        <v>37928</v>
      </c>
      <c r="U231" t="str" cm="1">
        <f t="array" ref="U231">_xlfn.IFNA(INDEX($A$1:$J$1141,MATCH($A231,$A:$A,0)+1,MATCH(U$1,$A231:$J231,0)),"")</f>
        <v/>
      </c>
    </row>
    <row r="232" spans="1:21" x14ac:dyDescent="0.3">
      <c r="A232">
        <v>35709847</v>
      </c>
      <c r="B232" t="s">
        <v>5841</v>
      </c>
      <c r="C232">
        <v>97825</v>
      </c>
      <c r="D232">
        <v>135050</v>
      </c>
      <c r="E232">
        <v>55229</v>
      </c>
      <c r="F232">
        <v>32002</v>
      </c>
      <c r="G232">
        <v>37928</v>
      </c>
    </row>
    <row r="233" spans="1:21" x14ac:dyDescent="0.3">
      <c r="A233">
        <v>35710691</v>
      </c>
      <c r="B233" t="s">
        <v>5840</v>
      </c>
      <c r="C233">
        <v>2018</v>
      </c>
      <c r="D233">
        <v>2019</v>
      </c>
      <c r="E233">
        <v>2020</v>
      </c>
      <c r="F233">
        <v>2021</v>
      </c>
      <c r="G233">
        <v>2022</v>
      </c>
      <c r="M233" t="str" cm="1">
        <f t="array" ref="M233">_xlfn.IFNA(INDEX($A$1:$J$1141,MATCH($A233,$A:$A,0)+1,MATCH(M$1,$A233:$J233,0)),"")</f>
        <v/>
      </c>
      <c r="N233" t="str" cm="1">
        <f t="array" ref="N233">_xlfn.IFNA(INDEX($A$1:$J$1141,MATCH($A233,$A:$A,0)+1,MATCH(N$1,$A233:$J233,0)),"")</f>
        <v/>
      </c>
      <c r="O233" t="str" cm="1">
        <f t="array" ref="O233">_xlfn.IFNA(INDEX($A$1:$J$1141,MATCH($A233,$A:$A,0)+1,MATCH(O$1,$A233:$J233,0)),"")</f>
        <v/>
      </c>
      <c r="P233" cm="1">
        <f t="array" ref="P233">_xlfn.IFNA(INDEX($A$1:$J$1141,MATCH($A233,$A:$A,0)+1,MATCH(P$1,$A233:$J233,0)),"")</f>
        <v>14030123</v>
      </c>
      <c r="Q233" cm="1">
        <f t="array" ref="Q233">_xlfn.IFNA(INDEX($A$1:$J$1141,MATCH($A233,$A:$A,0)+1,MATCH(Q$1,$A233:$J233,0)),"")</f>
        <v>13863410</v>
      </c>
      <c r="R233" cm="1">
        <f t="array" ref="R233">_xlfn.IFNA(INDEX($A$1:$J$1141,MATCH($A233,$A:$A,0)+1,MATCH(R$1,$A233:$J233,0)),"")</f>
        <v>13511874</v>
      </c>
      <c r="S233" cm="1">
        <f t="array" ref="S233">_xlfn.IFNA(INDEX($A$1:$J$1141,MATCH($A233,$A:$A,0)+1,MATCH(S$1,$A233:$J233,0)),"")</f>
        <v>19792231</v>
      </c>
      <c r="T233" cm="1">
        <f t="array" ref="T233">_xlfn.IFNA(INDEX($A$1:$J$1141,MATCH($A233,$A:$A,0)+1,MATCH(T$1,$A233:$J233,0)),"")</f>
        <v>25683280</v>
      </c>
      <c r="U233" t="str" cm="1">
        <f t="array" ref="U233">_xlfn.IFNA(INDEX($A$1:$J$1141,MATCH($A233,$A:$A,0)+1,MATCH(U$1,$A233:$J233,0)),"")</f>
        <v/>
      </c>
    </row>
    <row r="234" spans="1:21" x14ac:dyDescent="0.3">
      <c r="A234">
        <v>35710691</v>
      </c>
      <c r="B234" t="s">
        <v>5841</v>
      </c>
      <c r="C234">
        <v>14030123</v>
      </c>
      <c r="D234">
        <v>13863410</v>
      </c>
      <c r="E234">
        <v>13511874</v>
      </c>
      <c r="F234">
        <v>19792231</v>
      </c>
      <c r="G234">
        <v>25683280</v>
      </c>
    </row>
    <row r="235" spans="1:21" x14ac:dyDescent="0.3">
      <c r="A235">
        <v>35730129</v>
      </c>
      <c r="B235" t="s">
        <v>5840</v>
      </c>
      <c r="C235">
        <v>2018</v>
      </c>
      <c r="D235">
        <v>2019</v>
      </c>
      <c r="E235">
        <v>2020</v>
      </c>
      <c r="F235">
        <v>2021</v>
      </c>
      <c r="G235">
        <v>2022</v>
      </c>
      <c r="M235" t="str" cm="1">
        <f t="array" ref="M235">_xlfn.IFNA(INDEX($A$1:$J$1141,MATCH($A235,$A:$A,0)+1,MATCH(M$1,$A235:$J235,0)),"")</f>
        <v/>
      </c>
      <c r="N235" t="str" cm="1">
        <f t="array" ref="N235">_xlfn.IFNA(INDEX($A$1:$J$1141,MATCH($A235,$A:$A,0)+1,MATCH(N$1,$A235:$J235,0)),"")</f>
        <v/>
      </c>
      <c r="O235" t="str" cm="1">
        <f t="array" ref="O235">_xlfn.IFNA(INDEX($A$1:$J$1141,MATCH($A235,$A:$A,0)+1,MATCH(O$1,$A235:$J235,0)),"")</f>
        <v/>
      </c>
      <c r="P235" cm="1">
        <f t="array" ref="P235">_xlfn.IFNA(INDEX($A$1:$J$1141,MATCH($A235,$A:$A,0)+1,MATCH(P$1,$A235:$J235,0)),"")</f>
        <v>2248190</v>
      </c>
      <c r="Q235" cm="1">
        <f t="array" ref="Q235">_xlfn.IFNA(INDEX($A$1:$J$1141,MATCH($A235,$A:$A,0)+1,MATCH(Q$1,$A235:$J235,0)),"")</f>
        <v>2323420</v>
      </c>
      <c r="R235" cm="1">
        <f t="array" ref="R235">_xlfn.IFNA(INDEX($A$1:$J$1141,MATCH($A235,$A:$A,0)+1,MATCH(R$1,$A235:$J235,0)),"")</f>
        <v>2220959</v>
      </c>
      <c r="S235" cm="1">
        <f t="array" ref="S235">_xlfn.IFNA(INDEX($A$1:$J$1141,MATCH($A235,$A:$A,0)+1,MATCH(S$1,$A235:$J235,0)),"")</f>
        <v>2335610</v>
      </c>
      <c r="T235" cm="1">
        <f t="array" ref="T235">_xlfn.IFNA(INDEX($A$1:$J$1141,MATCH($A235,$A:$A,0)+1,MATCH(T$1,$A235:$J235,0)),"")</f>
        <v>2422668</v>
      </c>
      <c r="U235" t="str" cm="1">
        <f t="array" ref="U235">_xlfn.IFNA(INDEX($A$1:$J$1141,MATCH($A235,$A:$A,0)+1,MATCH(U$1,$A235:$J235,0)),"")</f>
        <v/>
      </c>
    </row>
    <row r="236" spans="1:21" x14ac:dyDescent="0.3">
      <c r="A236">
        <v>35730129</v>
      </c>
      <c r="B236" t="s">
        <v>5841</v>
      </c>
      <c r="C236">
        <v>2248190</v>
      </c>
      <c r="D236">
        <v>2323420</v>
      </c>
      <c r="E236">
        <v>2220959</v>
      </c>
      <c r="F236">
        <v>2335610</v>
      </c>
      <c r="G236">
        <v>2422668</v>
      </c>
    </row>
    <row r="237" spans="1:21" x14ac:dyDescent="0.3">
      <c r="A237">
        <v>35730714</v>
      </c>
      <c r="B237" t="s">
        <v>5840</v>
      </c>
      <c r="C237">
        <v>2018</v>
      </c>
      <c r="D237">
        <v>2019</v>
      </c>
      <c r="E237">
        <v>2020</v>
      </c>
      <c r="F237">
        <v>2021</v>
      </c>
      <c r="G237">
        <v>2022</v>
      </c>
      <c r="M237" t="str" cm="1">
        <f t="array" ref="M237">_xlfn.IFNA(INDEX($A$1:$J$1141,MATCH($A237,$A:$A,0)+1,MATCH(M$1,$A237:$J237,0)),"")</f>
        <v/>
      </c>
      <c r="N237" t="str" cm="1">
        <f t="array" ref="N237">_xlfn.IFNA(INDEX($A$1:$J$1141,MATCH($A237,$A:$A,0)+1,MATCH(N$1,$A237:$J237,0)),"")</f>
        <v/>
      </c>
      <c r="O237" t="str" cm="1">
        <f t="array" ref="O237">_xlfn.IFNA(INDEX($A$1:$J$1141,MATCH($A237,$A:$A,0)+1,MATCH(O$1,$A237:$J237,0)),"")</f>
        <v/>
      </c>
      <c r="P237" cm="1">
        <f t="array" ref="P237">_xlfn.IFNA(INDEX($A$1:$J$1141,MATCH($A237,$A:$A,0)+1,MATCH(P$1,$A237:$J237,0)),"")</f>
        <v>1390290</v>
      </c>
      <c r="Q237" cm="1">
        <f t="array" ref="Q237">_xlfn.IFNA(INDEX($A$1:$J$1141,MATCH($A237,$A:$A,0)+1,MATCH(Q$1,$A237:$J237,0)),"")</f>
        <v>1183672</v>
      </c>
      <c r="R237" cm="1">
        <f t="array" ref="R237">_xlfn.IFNA(INDEX($A$1:$J$1141,MATCH($A237,$A:$A,0)+1,MATCH(R$1,$A237:$J237,0)),"")</f>
        <v>399459</v>
      </c>
      <c r="S237" cm="1">
        <f t="array" ref="S237">_xlfn.IFNA(INDEX($A$1:$J$1141,MATCH($A237,$A:$A,0)+1,MATCH(S$1,$A237:$J237,0)),"")</f>
        <v>158975</v>
      </c>
      <c r="T237" cm="1">
        <f t="array" ref="T237">_xlfn.IFNA(INDEX($A$1:$J$1141,MATCH($A237,$A:$A,0)+1,MATCH(T$1,$A237:$J237,0)),"")</f>
        <v>408871</v>
      </c>
      <c r="U237" t="str" cm="1">
        <f t="array" ref="U237">_xlfn.IFNA(INDEX($A$1:$J$1141,MATCH($A237,$A:$A,0)+1,MATCH(U$1,$A237:$J237,0)),"")</f>
        <v/>
      </c>
    </row>
    <row r="238" spans="1:21" x14ac:dyDescent="0.3">
      <c r="A238">
        <v>35730714</v>
      </c>
      <c r="B238" t="s">
        <v>5841</v>
      </c>
      <c r="C238">
        <v>1390290</v>
      </c>
      <c r="D238">
        <v>1183672</v>
      </c>
      <c r="E238">
        <v>399459</v>
      </c>
      <c r="F238">
        <v>158975</v>
      </c>
      <c r="G238">
        <v>408871</v>
      </c>
    </row>
    <row r="239" spans="1:21" x14ac:dyDescent="0.3">
      <c r="A239">
        <v>35731851</v>
      </c>
      <c r="B239" t="s">
        <v>5840</v>
      </c>
      <c r="C239">
        <v>2018</v>
      </c>
      <c r="D239">
        <v>2019</v>
      </c>
      <c r="E239">
        <v>2020</v>
      </c>
      <c r="F239">
        <v>2021</v>
      </c>
      <c r="G239">
        <v>2022</v>
      </c>
      <c r="M239" t="str" cm="1">
        <f t="array" ref="M239">_xlfn.IFNA(INDEX($A$1:$J$1141,MATCH($A239,$A:$A,0)+1,MATCH(M$1,$A239:$J239,0)),"")</f>
        <v/>
      </c>
      <c r="N239" t="str" cm="1">
        <f t="array" ref="N239">_xlfn.IFNA(INDEX($A$1:$J$1141,MATCH($A239,$A:$A,0)+1,MATCH(N$1,$A239:$J239,0)),"")</f>
        <v/>
      </c>
      <c r="O239" t="str" cm="1">
        <f t="array" ref="O239">_xlfn.IFNA(INDEX($A$1:$J$1141,MATCH($A239,$A:$A,0)+1,MATCH(O$1,$A239:$J239,0)),"")</f>
        <v/>
      </c>
      <c r="P239" cm="1">
        <f t="array" ref="P239">_xlfn.IFNA(INDEX($A$1:$J$1141,MATCH($A239,$A:$A,0)+1,MATCH(P$1,$A239:$J239,0)),"")</f>
        <v>37446825</v>
      </c>
      <c r="Q239" cm="1">
        <f t="array" ref="Q239">_xlfn.IFNA(INDEX($A$1:$J$1141,MATCH($A239,$A:$A,0)+1,MATCH(Q$1,$A239:$J239,0)),"")</f>
        <v>48180023</v>
      </c>
      <c r="R239" cm="1">
        <f t="array" ref="R239">_xlfn.IFNA(INDEX($A$1:$J$1141,MATCH($A239,$A:$A,0)+1,MATCH(R$1,$A239:$J239,0)),"")</f>
        <v>46249811</v>
      </c>
      <c r="S239" cm="1">
        <f t="array" ref="S239">_xlfn.IFNA(INDEX($A$1:$J$1141,MATCH($A239,$A:$A,0)+1,MATCH(S$1,$A239:$J239,0)),"")</f>
        <v>43114656</v>
      </c>
      <c r="T239" cm="1">
        <f t="array" ref="T239">_xlfn.IFNA(INDEX($A$1:$J$1141,MATCH($A239,$A:$A,0)+1,MATCH(T$1,$A239:$J239,0)),"")</f>
        <v>45400209</v>
      </c>
      <c r="U239" t="str" cm="1">
        <f t="array" ref="U239">_xlfn.IFNA(INDEX($A$1:$J$1141,MATCH($A239,$A:$A,0)+1,MATCH(U$1,$A239:$J239,0)),"")</f>
        <v/>
      </c>
    </row>
    <row r="240" spans="1:21" x14ac:dyDescent="0.3">
      <c r="A240">
        <v>35731851</v>
      </c>
      <c r="B240" t="s">
        <v>5841</v>
      </c>
      <c r="C240">
        <v>37446825</v>
      </c>
      <c r="D240">
        <v>48180023</v>
      </c>
      <c r="E240">
        <v>46249811</v>
      </c>
      <c r="F240">
        <v>43114656</v>
      </c>
      <c r="G240">
        <v>45400209</v>
      </c>
    </row>
    <row r="241" spans="1:21" x14ac:dyDescent="0.3">
      <c r="A241">
        <v>35732571</v>
      </c>
      <c r="B241" t="s">
        <v>5840</v>
      </c>
      <c r="C241">
        <v>2018</v>
      </c>
      <c r="D241">
        <v>2019</v>
      </c>
      <c r="E241">
        <v>2020</v>
      </c>
      <c r="F241">
        <v>2021</v>
      </c>
      <c r="G241">
        <v>2022</v>
      </c>
      <c r="M241" t="str" cm="1">
        <f t="array" ref="M241">_xlfn.IFNA(INDEX($A$1:$J$1141,MATCH($A241,$A:$A,0)+1,MATCH(M$1,$A241:$J241,0)),"")</f>
        <v/>
      </c>
      <c r="N241" t="str" cm="1">
        <f t="array" ref="N241">_xlfn.IFNA(INDEX($A$1:$J$1141,MATCH($A241,$A:$A,0)+1,MATCH(N$1,$A241:$J241,0)),"")</f>
        <v/>
      </c>
      <c r="O241" t="str" cm="1">
        <f t="array" ref="O241">_xlfn.IFNA(INDEX($A$1:$J$1141,MATCH($A241,$A:$A,0)+1,MATCH(O$1,$A241:$J241,0)),"")</f>
        <v/>
      </c>
      <c r="P241" cm="1">
        <f t="array" ref="P241">_xlfn.IFNA(INDEX($A$1:$J$1141,MATCH($A241,$A:$A,0)+1,MATCH(P$1,$A241:$J241,0)),"")</f>
        <v>284965</v>
      </c>
      <c r="Q241" cm="1">
        <f t="array" ref="Q241">_xlfn.IFNA(INDEX($A$1:$J$1141,MATCH($A241,$A:$A,0)+1,MATCH(Q$1,$A241:$J241,0)),"")</f>
        <v>337359</v>
      </c>
      <c r="R241" cm="1">
        <f t="array" ref="R241">_xlfn.IFNA(INDEX($A$1:$J$1141,MATCH($A241,$A:$A,0)+1,MATCH(R$1,$A241:$J241,0)),"")</f>
        <v>340214</v>
      </c>
      <c r="S241" cm="1">
        <f t="array" ref="S241">_xlfn.IFNA(INDEX($A$1:$J$1141,MATCH($A241,$A:$A,0)+1,MATCH(S$1,$A241:$J241,0)),"")</f>
        <v>345352</v>
      </c>
      <c r="T241" cm="1">
        <f t="array" ref="T241">_xlfn.IFNA(INDEX($A$1:$J$1141,MATCH($A241,$A:$A,0)+1,MATCH(T$1,$A241:$J241,0)),"")</f>
        <v>353296</v>
      </c>
      <c r="U241" t="str" cm="1">
        <f t="array" ref="U241">_xlfn.IFNA(INDEX($A$1:$J$1141,MATCH($A241,$A:$A,0)+1,MATCH(U$1,$A241:$J241,0)),"")</f>
        <v/>
      </c>
    </row>
    <row r="242" spans="1:21" x14ac:dyDescent="0.3">
      <c r="A242">
        <v>35732571</v>
      </c>
      <c r="B242" t="s">
        <v>5841</v>
      </c>
      <c r="C242">
        <v>284965</v>
      </c>
      <c r="D242">
        <v>337359</v>
      </c>
      <c r="E242">
        <v>340214</v>
      </c>
      <c r="F242">
        <v>345352</v>
      </c>
      <c r="G242">
        <v>353296</v>
      </c>
    </row>
    <row r="243" spans="1:21" x14ac:dyDescent="0.3">
      <c r="A243">
        <v>35738880</v>
      </c>
      <c r="B243" t="s">
        <v>5840</v>
      </c>
      <c r="C243">
        <v>2016</v>
      </c>
      <c r="D243">
        <v>2017</v>
      </c>
      <c r="E243">
        <v>2018</v>
      </c>
      <c r="F243">
        <v>2019</v>
      </c>
      <c r="G243">
        <v>2020</v>
      </c>
      <c r="H243">
        <v>2021</v>
      </c>
      <c r="I243">
        <v>2022</v>
      </c>
      <c r="M243" t="str" cm="1">
        <f t="array" ref="M243">_xlfn.IFNA(INDEX($A$1:$J$1141,MATCH($A243,$A:$A,0)+1,MATCH(M$1,$A243:$J243,0)),"")</f>
        <v/>
      </c>
      <c r="N243" cm="1">
        <f t="array" ref="N243">_xlfn.IFNA(INDEX($A$1:$J$1141,MATCH($A243,$A:$A,0)+1,MATCH(N$1,$A243:$J243,0)),"")</f>
        <v>0</v>
      </c>
      <c r="O243" cm="1">
        <f t="array" ref="O243">_xlfn.IFNA(INDEX($A$1:$J$1141,MATCH($A243,$A:$A,0)+1,MATCH(O$1,$A243:$J243,0)),"")</f>
        <v>612478</v>
      </c>
      <c r="P243" cm="1">
        <f t="array" ref="P243">_xlfn.IFNA(INDEX($A$1:$J$1141,MATCH($A243,$A:$A,0)+1,MATCH(P$1,$A243:$J243,0)),"")</f>
        <v>2306745</v>
      </c>
      <c r="Q243" cm="1">
        <f t="array" ref="Q243">_xlfn.IFNA(INDEX($A$1:$J$1141,MATCH($A243,$A:$A,0)+1,MATCH(Q$1,$A243:$J243,0)),"")</f>
        <v>0</v>
      </c>
      <c r="R243" cm="1">
        <f t="array" ref="R243">_xlfn.IFNA(INDEX($A$1:$J$1141,MATCH($A243,$A:$A,0)+1,MATCH(R$1,$A243:$J243,0)),"")</f>
        <v>0</v>
      </c>
      <c r="S243" cm="1">
        <f t="array" ref="S243">_xlfn.IFNA(INDEX($A$1:$J$1141,MATCH($A243,$A:$A,0)+1,MATCH(S$1,$A243:$J243,0)),"")</f>
        <v>0</v>
      </c>
      <c r="T243" cm="1">
        <f t="array" ref="T243">_xlfn.IFNA(INDEX($A$1:$J$1141,MATCH($A243,$A:$A,0)+1,MATCH(T$1,$A243:$J243,0)),"")</f>
        <v>0</v>
      </c>
      <c r="U243" t="str" cm="1">
        <f t="array" ref="U243">_xlfn.IFNA(INDEX($A$1:$J$1141,MATCH($A243,$A:$A,0)+1,MATCH(U$1,$A243:$J243,0)),"")</f>
        <v/>
      </c>
    </row>
    <row r="244" spans="1:21" x14ac:dyDescent="0.3">
      <c r="A244">
        <v>35738880</v>
      </c>
      <c r="B244" t="s">
        <v>5841</v>
      </c>
      <c r="C244">
        <v>0</v>
      </c>
      <c r="D244">
        <v>612478</v>
      </c>
      <c r="E244">
        <v>2306745</v>
      </c>
    </row>
    <row r="245" spans="1:21" x14ac:dyDescent="0.3">
      <c r="A245">
        <v>35739487</v>
      </c>
      <c r="B245" t="s">
        <v>5840</v>
      </c>
      <c r="C245">
        <v>2018</v>
      </c>
      <c r="D245">
        <v>2019</v>
      </c>
      <c r="E245">
        <v>2020</v>
      </c>
      <c r="F245">
        <v>2021</v>
      </c>
      <c r="G245">
        <v>2022</v>
      </c>
      <c r="M245" t="str" cm="1">
        <f t="array" ref="M245">_xlfn.IFNA(INDEX($A$1:$J$1141,MATCH($A245,$A:$A,0)+1,MATCH(M$1,$A245:$J245,0)),"")</f>
        <v/>
      </c>
      <c r="N245" t="str" cm="1">
        <f t="array" ref="N245">_xlfn.IFNA(INDEX($A$1:$J$1141,MATCH($A245,$A:$A,0)+1,MATCH(N$1,$A245:$J245,0)),"")</f>
        <v/>
      </c>
      <c r="O245" t="str" cm="1">
        <f t="array" ref="O245">_xlfn.IFNA(INDEX($A$1:$J$1141,MATCH($A245,$A:$A,0)+1,MATCH(O$1,$A245:$J245,0)),"")</f>
        <v/>
      </c>
      <c r="P245" cm="1">
        <f t="array" ref="P245">_xlfn.IFNA(INDEX($A$1:$J$1141,MATCH($A245,$A:$A,0)+1,MATCH(P$1,$A245:$J245,0)),"")</f>
        <v>319049794</v>
      </c>
      <c r="Q245" cm="1">
        <f t="array" ref="Q245">_xlfn.IFNA(INDEX($A$1:$J$1141,MATCH($A245,$A:$A,0)+1,MATCH(Q$1,$A245:$J245,0)),"")</f>
        <v>343879070</v>
      </c>
      <c r="R245" cm="1">
        <f t="array" ref="R245">_xlfn.IFNA(INDEX($A$1:$J$1141,MATCH($A245,$A:$A,0)+1,MATCH(R$1,$A245:$J245,0)),"")</f>
        <v>315978315</v>
      </c>
      <c r="S245" cm="1">
        <f t="array" ref="S245">_xlfn.IFNA(INDEX($A$1:$J$1141,MATCH($A245,$A:$A,0)+1,MATCH(S$1,$A245:$J245,0)),"")</f>
        <v>374055701</v>
      </c>
      <c r="T245" cm="1">
        <f t="array" ref="T245">_xlfn.IFNA(INDEX($A$1:$J$1141,MATCH($A245,$A:$A,0)+1,MATCH(T$1,$A245:$J245,0)),"")</f>
        <v>402808849</v>
      </c>
      <c r="U245" t="str" cm="1">
        <f t="array" ref="U245">_xlfn.IFNA(INDEX($A$1:$J$1141,MATCH($A245,$A:$A,0)+1,MATCH(U$1,$A245:$J245,0)),"")</f>
        <v/>
      </c>
    </row>
    <row r="246" spans="1:21" x14ac:dyDescent="0.3">
      <c r="A246">
        <v>35739487</v>
      </c>
      <c r="B246" t="s">
        <v>5841</v>
      </c>
      <c r="C246">
        <v>319049794</v>
      </c>
      <c r="D246">
        <v>343879070</v>
      </c>
      <c r="E246">
        <v>315978315</v>
      </c>
      <c r="F246">
        <v>374055701</v>
      </c>
      <c r="G246">
        <v>402808849</v>
      </c>
    </row>
    <row r="247" spans="1:21" x14ac:dyDescent="0.3">
      <c r="A247">
        <v>35739631</v>
      </c>
      <c r="B247" t="s">
        <v>5840</v>
      </c>
      <c r="C247">
        <v>2018</v>
      </c>
      <c r="D247">
        <v>2019</v>
      </c>
      <c r="E247">
        <v>2020</v>
      </c>
      <c r="F247">
        <v>2021</v>
      </c>
      <c r="G247">
        <v>2022</v>
      </c>
      <c r="M247" t="str" cm="1">
        <f t="array" ref="M247">_xlfn.IFNA(INDEX($A$1:$J$1141,MATCH($A247,$A:$A,0)+1,MATCH(M$1,$A247:$J247,0)),"")</f>
        <v/>
      </c>
      <c r="N247" t="str" cm="1">
        <f t="array" ref="N247">_xlfn.IFNA(INDEX($A$1:$J$1141,MATCH($A247,$A:$A,0)+1,MATCH(N$1,$A247:$J247,0)),"")</f>
        <v/>
      </c>
      <c r="O247" t="str" cm="1">
        <f t="array" ref="O247">_xlfn.IFNA(INDEX($A$1:$J$1141,MATCH($A247,$A:$A,0)+1,MATCH(O$1,$A247:$J247,0)),"")</f>
        <v/>
      </c>
      <c r="P247" cm="1">
        <f t="array" ref="P247">_xlfn.IFNA(INDEX($A$1:$J$1141,MATCH($A247,$A:$A,0)+1,MATCH(P$1,$A247:$J247,0)),"")</f>
        <v>832642</v>
      </c>
      <c r="Q247" cm="1">
        <f t="array" ref="Q247">_xlfn.IFNA(INDEX($A$1:$J$1141,MATCH($A247,$A:$A,0)+1,MATCH(Q$1,$A247:$J247,0)),"")</f>
        <v>785075</v>
      </c>
      <c r="R247" cm="1">
        <f t="array" ref="R247">_xlfn.IFNA(INDEX($A$1:$J$1141,MATCH($A247,$A:$A,0)+1,MATCH(R$1,$A247:$J247,0)),"")</f>
        <v>921983</v>
      </c>
      <c r="S247" cm="1">
        <f t="array" ref="S247">_xlfn.IFNA(INDEX($A$1:$J$1141,MATCH($A247,$A:$A,0)+1,MATCH(S$1,$A247:$J247,0)),"")</f>
        <v>906524</v>
      </c>
      <c r="T247" cm="1">
        <f t="array" ref="T247">_xlfn.IFNA(INDEX($A$1:$J$1141,MATCH($A247,$A:$A,0)+1,MATCH(T$1,$A247:$J247,0)),"")</f>
        <v>1010656</v>
      </c>
      <c r="U247" t="str" cm="1">
        <f t="array" ref="U247">_xlfn.IFNA(INDEX($A$1:$J$1141,MATCH($A247,$A:$A,0)+1,MATCH(U$1,$A247:$J247,0)),"")</f>
        <v/>
      </c>
    </row>
    <row r="248" spans="1:21" x14ac:dyDescent="0.3">
      <c r="A248">
        <v>35739631</v>
      </c>
      <c r="B248" t="s">
        <v>5841</v>
      </c>
      <c r="C248">
        <v>832642</v>
      </c>
      <c r="D248">
        <v>785075</v>
      </c>
      <c r="E248">
        <v>921983</v>
      </c>
      <c r="F248">
        <v>906524</v>
      </c>
      <c r="G248">
        <v>1010656</v>
      </c>
    </row>
    <row r="249" spans="1:21" x14ac:dyDescent="0.3">
      <c r="A249">
        <v>35739916</v>
      </c>
      <c r="B249" t="s">
        <v>5840</v>
      </c>
      <c r="C249">
        <v>2018</v>
      </c>
      <c r="D249">
        <v>2019</v>
      </c>
      <c r="E249">
        <v>2020</v>
      </c>
      <c r="F249">
        <v>2021</v>
      </c>
      <c r="G249">
        <v>2022</v>
      </c>
      <c r="M249" t="str" cm="1">
        <f t="array" ref="M249">_xlfn.IFNA(INDEX($A$1:$J$1141,MATCH($A249,$A:$A,0)+1,MATCH(M$1,$A249:$J249,0)),"")</f>
        <v/>
      </c>
      <c r="N249" t="str" cm="1">
        <f t="array" ref="N249">_xlfn.IFNA(INDEX($A$1:$J$1141,MATCH($A249,$A:$A,0)+1,MATCH(N$1,$A249:$J249,0)),"")</f>
        <v/>
      </c>
      <c r="O249" t="str" cm="1">
        <f t="array" ref="O249">_xlfn.IFNA(INDEX($A$1:$J$1141,MATCH($A249,$A:$A,0)+1,MATCH(O$1,$A249:$J249,0)),"")</f>
        <v/>
      </c>
      <c r="P249" cm="1">
        <f t="array" ref="P249">_xlfn.IFNA(INDEX($A$1:$J$1141,MATCH($A249,$A:$A,0)+1,MATCH(P$1,$A249:$J249,0)),"")</f>
        <v>86619</v>
      </c>
      <c r="Q249" cm="1">
        <f t="array" ref="Q249">_xlfn.IFNA(INDEX($A$1:$J$1141,MATCH($A249,$A:$A,0)+1,MATCH(Q$1,$A249:$J249,0)),"")</f>
        <v>101331</v>
      </c>
      <c r="R249" cm="1">
        <f t="array" ref="R249">_xlfn.IFNA(INDEX($A$1:$J$1141,MATCH($A249,$A:$A,0)+1,MATCH(R$1,$A249:$J249,0)),"")</f>
        <v>59199</v>
      </c>
      <c r="S249" cm="1">
        <f t="array" ref="S249">_xlfn.IFNA(INDEX($A$1:$J$1141,MATCH($A249,$A:$A,0)+1,MATCH(S$1,$A249:$J249,0)),"")</f>
        <v>81669</v>
      </c>
      <c r="T249" cm="1">
        <f t="array" ref="T249">_xlfn.IFNA(INDEX($A$1:$J$1141,MATCH($A249,$A:$A,0)+1,MATCH(T$1,$A249:$J249,0)),"")</f>
        <v>139628</v>
      </c>
      <c r="U249" t="str" cm="1">
        <f t="array" ref="U249">_xlfn.IFNA(INDEX($A$1:$J$1141,MATCH($A249,$A:$A,0)+1,MATCH(U$1,$A249:$J249,0)),"")</f>
        <v/>
      </c>
    </row>
    <row r="250" spans="1:21" x14ac:dyDescent="0.3">
      <c r="A250">
        <v>35739916</v>
      </c>
      <c r="B250" t="s">
        <v>5841</v>
      </c>
      <c r="C250">
        <v>86619</v>
      </c>
      <c r="D250">
        <v>101331</v>
      </c>
      <c r="E250">
        <v>59199</v>
      </c>
      <c r="F250">
        <v>81669</v>
      </c>
      <c r="G250">
        <v>139628</v>
      </c>
    </row>
    <row r="251" spans="1:21" x14ac:dyDescent="0.3">
      <c r="A251">
        <v>35742305</v>
      </c>
      <c r="B251" t="s">
        <v>5840</v>
      </c>
      <c r="C251">
        <v>2018</v>
      </c>
      <c r="D251">
        <v>2019</v>
      </c>
      <c r="E251">
        <v>2020</v>
      </c>
      <c r="F251">
        <v>2021</v>
      </c>
      <c r="G251">
        <v>2022</v>
      </c>
      <c r="M251" t="str" cm="1">
        <f t="array" ref="M251">_xlfn.IFNA(INDEX($A$1:$J$1141,MATCH($A251,$A:$A,0)+1,MATCH(M$1,$A251:$J251,0)),"")</f>
        <v/>
      </c>
      <c r="N251" t="str" cm="1">
        <f t="array" ref="N251">_xlfn.IFNA(INDEX($A$1:$J$1141,MATCH($A251,$A:$A,0)+1,MATCH(N$1,$A251:$J251,0)),"")</f>
        <v/>
      </c>
      <c r="O251" t="str" cm="1">
        <f t="array" ref="O251">_xlfn.IFNA(INDEX($A$1:$J$1141,MATCH($A251,$A:$A,0)+1,MATCH(O$1,$A251:$J251,0)),"")</f>
        <v/>
      </c>
      <c r="P251" cm="1">
        <f t="array" ref="P251">_xlfn.IFNA(INDEX($A$1:$J$1141,MATCH($A251,$A:$A,0)+1,MATCH(P$1,$A251:$J251,0)),"")</f>
        <v>772827</v>
      </c>
      <c r="Q251" cm="1">
        <f t="array" ref="Q251">_xlfn.IFNA(INDEX($A$1:$J$1141,MATCH($A251,$A:$A,0)+1,MATCH(Q$1,$A251:$J251,0)),"")</f>
        <v>830087</v>
      </c>
      <c r="R251" cm="1">
        <f t="array" ref="R251">_xlfn.IFNA(INDEX($A$1:$J$1141,MATCH($A251,$A:$A,0)+1,MATCH(R$1,$A251:$J251,0)),"")</f>
        <v>797117</v>
      </c>
      <c r="S251" cm="1">
        <f t="array" ref="S251">_xlfn.IFNA(INDEX($A$1:$J$1141,MATCH($A251,$A:$A,0)+1,MATCH(S$1,$A251:$J251,0)),"")</f>
        <v>1051426</v>
      </c>
      <c r="T251" cm="1">
        <f t="array" ref="T251">_xlfn.IFNA(INDEX($A$1:$J$1141,MATCH($A251,$A:$A,0)+1,MATCH(T$1,$A251:$J251,0)),"")</f>
        <v>1065730</v>
      </c>
      <c r="U251" t="str" cm="1">
        <f t="array" ref="U251">_xlfn.IFNA(INDEX($A$1:$J$1141,MATCH($A251,$A:$A,0)+1,MATCH(U$1,$A251:$J251,0)),"")</f>
        <v/>
      </c>
    </row>
    <row r="252" spans="1:21" x14ac:dyDescent="0.3">
      <c r="A252">
        <v>35742305</v>
      </c>
      <c r="B252" t="s">
        <v>5841</v>
      </c>
      <c r="C252">
        <v>772827</v>
      </c>
      <c r="D252">
        <v>830087</v>
      </c>
      <c r="E252">
        <v>797117</v>
      </c>
      <c r="F252">
        <v>1051426</v>
      </c>
      <c r="G252">
        <v>1065730</v>
      </c>
    </row>
    <row r="253" spans="1:21" x14ac:dyDescent="0.3">
      <c r="A253">
        <v>35742364</v>
      </c>
      <c r="B253" t="s">
        <v>5840</v>
      </c>
      <c r="C253">
        <v>2018</v>
      </c>
      <c r="D253">
        <v>2019</v>
      </c>
      <c r="E253">
        <v>2020</v>
      </c>
      <c r="F253">
        <v>2021</v>
      </c>
      <c r="G253">
        <v>2022</v>
      </c>
      <c r="M253" t="str" cm="1">
        <f t="array" ref="M253">_xlfn.IFNA(INDEX($A$1:$J$1141,MATCH($A253,$A:$A,0)+1,MATCH(M$1,$A253:$J253,0)),"")</f>
        <v/>
      </c>
      <c r="N253" t="str" cm="1">
        <f t="array" ref="N253">_xlfn.IFNA(INDEX($A$1:$J$1141,MATCH($A253,$A:$A,0)+1,MATCH(N$1,$A253:$J253,0)),"")</f>
        <v/>
      </c>
      <c r="O253" t="str" cm="1">
        <f t="array" ref="O253">_xlfn.IFNA(INDEX($A$1:$J$1141,MATCH($A253,$A:$A,0)+1,MATCH(O$1,$A253:$J253,0)),"")</f>
        <v/>
      </c>
      <c r="P253" cm="1">
        <f t="array" ref="P253">_xlfn.IFNA(INDEX($A$1:$J$1141,MATCH($A253,$A:$A,0)+1,MATCH(P$1,$A253:$J253,0)),"")</f>
        <v>8992719</v>
      </c>
      <c r="Q253" cm="1">
        <f t="array" ref="Q253">_xlfn.IFNA(INDEX($A$1:$J$1141,MATCH($A253,$A:$A,0)+1,MATCH(Q$1,$A253:$J253,0)),"")</f>
        <v>10232014</v>
      </c>
      <c r="R253" cm="1">
        <f t="array" ref="R253">_xlfn.IFNA(INDEX($A$1:$J$1141,MATCH($A253,$A:$A,0)+1,MATCH(R$1,$A253:$J253,0)),"")</f>
        <v>11006020</v>
      </c>
      <c r="S253" cm="1">
        <f t="array" ref="S253">_xlfn.IFNA(INDEX($A$1:$J$1141,MATCH($A253,$A:$A,0)+1,MATCH(S$1,$A253:$J253,0)),"")</f>
        <v>11313990</v>
      </c>
      <c r="T253" cm="1">
        <f t="array" ref="T253">_xlfn.IFNA(INDEX($A$1:$J$1141,MATCH($A253,$A:$A,0)+1,MATCH(T$1,$A253:$J253,0)),"")</f>
        <v>12305090</v>
      </c>
      <c r="U253" t="str" cm="1">
        <f t="array" ref="U253">_xlfn.IFNA(INDEX($A$1:$J$1141,MATCH($A253,$A:$A,0)+1,MATCH(U$1,$A253:$J253,0)),"")</f>
        <v/>
      </c>
    </row>
    <row r="254" spans="1:21" x14ac:dyDescent="0.3">
      <c r="A254">
        <v>35742364</v>
      </c>
      <c r="B254" t="s">
        <v>5841</v>
      </c>
      <c r="C254">
        <v>8992719</v>
      </c>
      <c r="D254">
        <v>10232014</v>
      </c>
      <c r="E254">
        <v>11006020</v>
      </c>
      <c r="F254">
        <v>11313990</v>
      </c>
      <c r="G254">
        <v>12305090</v>
      </c>
    </row>
    <row r="255" spans="1:21" x14ac:dyDescent="0.3">
      <c r="A255">
        <v>35743468</v>
      </c>
      <c r="B255" t="s">
        <v>5840</v>
      </c>
      <c r="C255">
        <v>2018</v>
      </c>
      <c r="D255">
        <v>2019</v>
      </c>
      <c r="E255">
        <v>2020</v>
      </c>
      <c r="F255">
        <v>2021</v>
      </c>
      <c r="G255">
        <v>2022</v>
      </c>
      <c r="M255" t="str" cm="1">
        <f t="array" ref="M255">_xlfn.IFNA(INDEX($A$1:$J$1141,MATCH($A255,$A:$A,0)+1,MATCH(M$1,$A255:$J255,0)),"")</f>
        <v/>
      </c>
      <c r="N255" t="str" cm="1">
        <f t="array" ref="N255">_xlfn.IFNA(INDEX($A$1:$J$1141,MATCH($A255,$A:$A,0)+1,MATCH(N$1,$A255:$J255,0)),"")</f>
        <v/>
      </c>
      <c r="O255" t="str" cm="1">
        <f t="array" ref="O255">_xlfn.IFNA(INDEX($A$1:$J$1141,MATCH($A255,$A:$A,0)+1,MATCH(O$1,$A255:$J255,0)),"")</f>
        <v/>
      </c>
      <c r="P255" cm="1">
        <f t="array" ref="P255">_xlfn.IFNA(INDEX($A$1:$J$1141,MATCH($A255,$A:$A,0)+1,MATCH(P$1,$A255:$J255,0)),"")</f>
        <v>20747847</v>
      </c>
      <c r="Q255" cm="1">
        <f t="array" ref="Q255">_xlfn.IFNA(INDEX($A$1:$J$1141,MATCH($A255,$A:$A,0)+1,MATCH(Q$1,$A255:$J255,0)),"")</f>
        <v>18881074</v>
      </c>
      <c r="R255" cm="1">
        <f t="array" ref="R255">_xlfn.IFNA(INDEX($A$1:$J$1141,MATCH($A255,$A:$A,0)+1,MATCH(R$1,$A255:$J255,0)),"")</f>
        <v>15498519</v>
      </c>
      <c r="S255" cm="1">
        <f t="array" ref="S255">_xlfn.IFNA(INDEX($A$1:$J$1141,MATCH($A255,$A:$A,0)+1,MATCH(S$1,$A255:$J255,0)),"")</f>
        <v>18591291</v>
      </c>
      <c r="T255" cm="1">
        <f t="array" ref="T255">_xlfn.IFNA(INDEX($A$1:$J$1141,MATCH($A255,$A:$A,0)+1,MATCH(T$1,$A255:$J255,0)),"")</f>
        <v>20429700</v>
      </c>
      <c r="U255" t="str" cm="1">
        <f t="array" ref="U255">_xlfn.IFNA(INDEX($A$1:$J$1141,MATCH($A255,$A:$A,0)+1,MATCH(U$1,$A255:$J255,0)),"")</f>
        <v/>
      </c>
    </row>
    <row r="256" spans="1:21" x14ac:dyDescent="0.3">
      <c r="A256">
        <v>35743468</v>
      </c>
      <c r="B256" t="s">
        <v>5841</v>
      </c>
      <c r="C256">
        <v>20747847</v>
      </c>
      <c r="D256">
        <v>18881074</v>
      </c>
      <c r="E256">
        <v>15498519</v>
      </c>
      <c r="F256">
        <v>18591291</v>
      </c>
      <c r="G256">
        <v>20429700</v>
      </c>
    </row>
    <row r="257" spans="1:21" x14ac:dyDescent="0.3">
      <c r="A257">
        <v>35743913</v>
      </c>
      <c r="B257" t="s">
        <v>5840</v>
      </c>
      <c r="C257">
        <v>2018</v>
      </c>
      <c r="D257">
        <v>2019</v>
      </c>
      <c r="E257">
        <v>2020</v>
      </c>
      <c r="F257">
        <v>2021</v>
      </c>
      <c r="G257">
        <v>2022</v>
      </c>
      <c r="M257" t="str" cm="1">
        <f t="array" ref="M257">_xlfn.IFNA(INDEX($A$1:$J$1141,MATCH($A257,$A:$A,0)+1,MATCH(M$1,$A257:$J257,0)),"")</f>
        <v/>
      </c>
      <c r="N257" t="str" cm="1">
        <f t="array" ref="N257">_xlfn.IFNA(INDEX($A$1:$J$1141,MATCH($A257,$A:$A,0)+1,MATCH(N$1,$A257:$J257,0)),"")</f>
        <v/>
      </c>
      <c r="O257" t="str" cm="1">
        <f t="array" ref="O257">_xlfn.IFNA(INDEX($A$1:$J$1141,MATCH($A257,$A:$A,0)+1,MATCH(O$1,$A257:$J257,0)),"")</f>
        <v/>
      </c>
      <c r="P257" cm="1">
        <f t="array" ref="P257">_xlfn.IFNA(INDEX($A$1:$J$1141,MATCH($A257,$A:$A,0)+1,MATCH(P$1,$A257:$J257,0)),"")</f>
        <v>26714226</v>
      </c>
      <c r="Q257" cm="1">
        <f t="array" ref="Q257">_xlfn.IFNA(INDEX($A$1:$J$1141,MATCH($A257,$A:$A,0)+1,MATCH(Q$1,$A257:$J257,0)),"")</f>
        <v>25561403</v>
      </c>
      <c r="R257" cm="1">
        <f t="array" ref="R257">_xlfn.IFNA(INDEX($A$1:$J$1141,MATCH($A257,$A:$A,0)+1,MATCH(R$1,$A257:$J257,0)),"")</f>
        <v>21206725</v>
      </c>
      <c r="S257" cm="1">
        <f t="array" ref="S257">_xlfn.IFNA(INDEX($A$1:$J$1141,MATCH($A257,$A:$A,0)+1,MATCH(S$1,$A257:$J257,0)),"")</f>
        <v>30972520</v>
      </c>
      <c r="T257" cm="1">
        <f t="array" ref="T257">_xlfn.IFNA(INDEX($A$1:$J$1141,MATCH($A257,$A:$A,0)+1,MATCH(T$1,$A257:$J257,0)),"")</f>
        <v>35568925</v>
      </c>
      <c r="U257" t="str" cm="1">
        <f t="array" ref="U257">_xlfn.IFNA(INDEX($A$1:$J$1141,MATCH($A257,$A:$A,0)+1,MATCH(U$1,$A257:$J257,0)),"")</f>
        <v/>
      </c>
    </row>
    <row r="258" spans="1:21" x14ac:dyDescent="0.3">
      <c r="A258">
        <v>35743913</v>
      </c>
      <c r="B258" t="s">
        <v>5841</v>
      </c>
      <c r="C258">
        <v>26714226</v>
      </c>
      <c r="D258">
        <v>25561403</v>
      </c>
      <c r="E258">
        <v>21206725</v>
      </c>
      <c r="F258">
        <v>30972520</v>
      </c>
      <c r="G258">
        <v>35568925</v>
      </c>
    </row>
    <row r="259" spans="1:21" x14ac:dyDescent="0.3">
      <c r="A259">
        <v>35751452</v>
      </c>
      <c r="B259" t="s">
        <v>5840</v>
      </c>
      <c r="C259">
        <v>2018</v>
      </c>
      <c r="D259">
        <v>2019</v>
      </c>
      <c r="E259">
        <v>2020</v>
      </c>
      <c r="F259">
        <v>2021</v>
      </c>
      <c r="G259">
        <v>2022</v>
      </c>
      <c r="M259" t="str" cm="1">
        <f t="array" ref="M259">_xlfn.IFNA(INDEX($A$1:$J$1141,MATCH($A259,$A:$A,0)+1,MATCH(M$1,$A259:$J259,0)),"")</f>
        <v/>
      </c>
      <c r="N259" t="str" cm="1">
        <f t="array" ref="N259">_xlfn.IFNA(INDEX($A$1:$J$1141,MATCH($A259,$A:$A,0)+1,MATCH(N$1,$A259:$J259,0)),"")</f>
        <v/>
      </c>
      <c r="O259" t="str" cm="1">
        <f t="array" ref="O259">_xlfn.IFNA(INDEX($A$1:$J$1141,MATCH($A259,$A:$A,0)+1,MATCH(O$1,$A259:$J259,0)),"")</f>
        <v/>
      </c>
      <c r="P259" cm="1">
        <f t="array" ref="P259">_xlfn.IFNA(INDEX($A$1:$J$1141,MATCH($A259,$A:$A,0)+1,MATCH(P$1,$A259:$J259,0)),"")</f>
        <v>2991303</v>
      </c>
      <c r="Q259" cm="1">
        <f t="array" ref="Q259">_xlfn.IFNA(INDEX($A$1:$J$1141,MATCH($A259,$A:$A,0)+1,MATCH(Q$1,$A259:$J259,0)),"")</f>
        <v>3598419</v>
      </c>
      <c r="R259" cm="1">
        <f t="array" ref="R259">_xlfn.IFNA(INDEX($A$1:$J$1141,MATCH($A259,$A:$A,0)+1,MATCH(R$1,$A259:$J259,0)),"")</f>
        <v>1854201</v>
      </c>
      <c r="S259" cm="1">
        <f t="array" ref="S259">_xlfn.IFNA(INDEX($A$1:$J$1141,MATCH($A259,$A:$A,0)+1,MATCH(S$1,$A259:$J259,0)),"")</f>
        <v>1972862</v>
      </c>
      <c r="T259" cm="1">
        <f t="array" ref="T259">_xlfn.IFNA(INDEX($A$1:$J$1141,MATCH($A259,$A:$A,0)+1,MATCH(T$1,$A259:$J259,0)),"")</f>
        <v>3903335</v>
      </c>
      <c r="U259" t="str" cm="1">
        <f t="array" ref="U259">_xlfn.IFNA(INDEX($A$1:$J$1141,MATCH($A259,$A:$A,0)+1,MATCH(U$1,$A259:$J259,0)),"")</f>
        <v/>
      </c>
    </row>
    <row r="260" spans="1:21" x14ac:dyDescent="0.3">
      <c r="A260">
        <v>35751452</v>
      </c>
      <c r="B260" t="s">
        <v>5841</v>
      </c>
      <c r="C260">
        <v>2991303</v>
      </c>
      <c r="D260">
        <v>3598419</v>
      </c>
      <c r="E260">
        <v>1854201</v>
      </c>
      <c r="F260">
        <v>1972862</v>
      </c>
      <c r="G260">
        <v>3903335</v>
      </c>
    </row>
    <row r="261" spans="1:21" x14ac:dyDescent="0.3">
      <c r="A261">
        <v>35759798</v>
      </c>
      <c r="B261" t="s">
        <v>5840</v>
      </c>
      <c r="C261">
        <v>2018</v>
      </c>
      <c r="D261">
        <v>2019</v>
      </c>
      <c r="E261">
        <v>2020</v>
      </c>
      <c r="F261">
        <v>2021</v>
      </c>
      <c r="G261">
        <v>2022</v>
      </c>
      <c r="M261" t="str" cm="1">
        <f t="array" ref="M261">_xlfn.IFNA(INDEX($A$1:$J$1141,MATCH($A261,$A:$A,0)+1,MATCH(M$1,$A261:$J261,0)),"")</f>
        <v/>
      </c>
      <c r="N261" t="str" cm="1">
        <f t="array" ref="N261">_xlfn.IFNA(INDEX($A$1:$J$1141,MATCH($A261,$A:$A,0)+1,MATCH(N$1,$A261:$J261,0)),"")</f>
        <v/>
      </c>
      <c r="O261" t="str" cm="1">
        <f t="array" ref="O261">_xlfn.IFNA(INDEX($A$1:$J$1141,MATCH($A261,$A:$A,0)+1,MATCH(O$1,$A261:$J261,0)),"")</f>
        <v/>
      </c>
      <c r="P261" cm="1">
        <f t="array" ref="P261">_xlfn.IFNA(INDEX($A$1:$J$1141,MATCH($A261,$A:$A,0)+1,MATCH(P$1,$A261:$J261,0)),"")</f>
        <v>142381</v>
      </c>
      <c r="Q261" cm="1">
        <f t="array" ref="Q261">_xlfn.IFNA(INDEX($A$1:$J$1141,MATCH($A261,$A:$A,0)+1,MATCH(Q$1,$A261:$J261,0)),"")</f>
        <v>103622</v>
      </c>
      <c r="R261" cm="1">
        <f t="array" ref="R261">_xlfn.IFNA(INDEX($A$1:$J$1141,MATCH($A261,$A:$A,0)+1,MATCH(R$1,$A261:$J261,0)),"")</f>
        <v>115802</v>
      </c>
      <c r="S261" cm="1">
        <f t="array" ref="S261">_xlfn.IFNA(INDEX($A$1:$J$1141,MATCH($A261,$A:$A,0)+1,MATCH(S$1,$A261:$J261,0)),"")</f>
        <v>174956</v>
      </c>
      <c r="T261" cm="1">
        <f t="array" ref="T261">_xlfn.IFNA(INDEX($A$1:$J$1141,MATCH($A261,$A:$A,0)+1,MATCH(T$1,$A261:$J261,0)),"")</f>
        <v>214907</v>
      </c>
      <c r="U261" t="str" cm="1">
        <f t="array" ref="U261">_xlfn.IFNA(INDEX($A$1:$J$1141,MATCH($A261,$A:$A,0)+1,MATCH(U$1,$A261:$J261,0)),"")</f>
        <v/>
      </c>
    </row>
    <row r="262" spans="1:21" x14ac:dyDescent="0.3">
      <c r="A262">
        <v>35759798</v>
      </c>
      <c r="B262" t="s">
        <v>5841</v>
      </c>
      <c r="C262">
        <v>142381</v>
      </c>
      <c r="D262">
        <v>103622</v>
      </c>
      <c r="E262">
        <v>115802</v>
      </c>
      <c r="F262">
        <v>174956</v>
      </c>
      <c r="G262">
        <v>214907</v>
      </c>
    </row>
    <row r="263" spans="1:21" x14ac:dyDescent="0.3">
      <c r="A263">
        <v>35763469</v>
      </c>
      <c r="B263" t="s">
        <v>5840</v>
      </c>
      <c r="C263">
        <v>2018</v>
      </c>
      <c r="D263">
        <v>2019</v>
      </c>
      <c r="E263">
        <v>2020</v>
      </c>
      <c r="F263">
        <v>2021</v>
      </c>
      <c r="G263">
        <v>2022</v>
      </c>
      <c r="M263" t="str" cm="1">
        <f t="array" ref="M263">_xlfn.IFNA(INDEX($A$1:$J$1141,MATCH($A263,$A:$A,0)+1,MATCH(M$1,$A263:$J263,0)),"")</f>
        <v/>
      </c>
      <c r="N263" t="str" cm="1">
        <f t="array" ref="N263">_xlfn.IFNA(INDEX($A$1:$J$1141,MATCH($A263,$A:$A,0)+1,MATCH(N$1,$A263:$J263,0)),"")</f>
        <v/>
      </c>
      <c r="O263" t="str" cm="1">
        <f t="array" ref="O263">_xlfn.IFNA(INDEX($A$1:$J$1141,MATCH($A263,$A:$A,0)+1,MATCH(O$1,$A263:$J263,0)),"")</f>
        <v/>
      </c>
      <c r="P263" cm="1">
        <f t="array" ref="P263">_xlfn.IFNA(INDEX($A$1:$J$1141,MATCH($A263,$A:$A,0)+1,MATCH(P$1,$A263:$J263,0)),"")</f>
        <v>695579000</v>
      </c>
      <c r="Q263" cm="1">
        <f t="array" ref="Q263">_xlfn.IFNA(INDEX($A$1:$J$1141,MATCH($A263,$A:$A,0)+1,MATCH(Q$1,$A263:$J263,0)),"")</f>
        <v>715295000</v>
      </c>
      <c r="R263" cm="1">
        <f t="array" ref="R263">_xlfn.IFNA(INDEX($A$1:$J$1141,MATCH($A263,$A:$A,0)+1,MATCH(R$1,$A263:$J263,0)),"")</f>
        <v>708834000</v>
      </c>
      <c r="S263" cm="1">
        <f t="array" ref="S263">_xlfn.IFNA(INDEX($A$1:$J$1141,MATCH($A263,$A:$A,0)+1,MATCH(S$1,$A263:$J263,0)),"")</f>
        <v>730775000</v>
      </c>
      <c r="T263" cm="1">
        <f t="array" ref="T263">_xlfn.IFNA(INDEX($A$1:$J$1141,MATCH($A263,$A:$A,0)+1,MATCH(T$1,$A263:$J263,0)),"")</f>
        <v>750183000</v>
      </c>
      <c r="U263" t="str" cm="1">
        <f t="array" ref="U263">_xlfn.IFNA(INDEX($A$1:$J$1141,MATCH($A263,$A:$A,0)+1,MATCH(U$1,$A263:$J263,0)),"")</f>
        <v/>
      </c>
    </row>
    <row r="264" spans="1:21" x14ac:dyDescent="0.3">
      <c r="A264">
        <v>35763469</v>
      </c>
      <c r="B264" t="s">
        <v>5841</v>
      </c>
      <c r="C264">
        <v>695579000</v>
      </c>
      <c r="D264">
        <v>715295000</v>
      </c>
      <c r="E264">
        <v>708834000</v>
      </c>
      <c r="F264">
        <v>730775000</v>
      </c>
      <c r="G264">
        <v>750183000</v>
      </c>
    </row>
    <row r="265" spans="1:21" x14ac:dyDescent="0.3">
      <c r="A265">
        <v>35768266</v>
      </c>
      <c r="B265" t="s">
        <v>5840</v>
      </c>
      <c r="C265">
        <v>2018</v>
      </c>
      <c r="D265">
        <v>2019</v>
      </c>
      <c r="E265">
        <v>2020</v>
      </c>
      <c r="F265">
        <v>2021</v>
      </c>
      <c r="G265">
        <v>2022</v>
      </c>
      <c r="M265" t="str" cm="1">
        <f t="array" ref="M265">_xlfn.IFNA(INDEX($A$1:$J$1141,MATCH($A265,$A:$A,0)+1,MATCH(M$1,$A265:$J265,0)),"")</f>
        <v/>
      </c>
      <c r="N265" t="str" cm="1">
        <f t="array" ref="N265">_xlfn.IFNA(INDEX($A$1:$J$1141,MATCH($A265,$A:$A,0)+1,MATCH(N$1,$A265:$J265,0)),"")</f>
        <v/>
      </c>
      <c r="O265" t="str" cm="1">
        <f t="array" ref="O265">_xlfn.IFNA(INDEX($A$1:$J$1141,MATCH($A265,$A:$A,0)+1,MATCH(O$1,$A265:$J265,0)),"")</f>
        <v/>
      </c>
      <c r="P265" cm="1">
        <f t="array" ref="P265">_xlfn.IFNA(INDEX($A$1:$J$1141,MATCH($A265,$A:$A,0)+1,MATCH(P$1,$A265:$J265,0)),"")</f>
        <v>13939918</v>
      </c>
      <c r="Q265" cm="1">
        <f t="array" ref="Q265">_xlfn.IFNA(INDEX($A$1:$J$1141,MATCH($A265,$A:$A,0)+1,MATCH(Q$1,$A265:$J265,0)),"")</f>
        <v>14552583</v>
      </c>
      <c r="R265" cm="1">
        <f t="array" ref="R265">_xlfn.IFNA(INDEX($A$1:$J$1141,MATCH($A265,$A:$A,0)+1,MATCH(R$1,$A265:$J265,0)),"")</f>
        <v>14952481</v>
      </c>
      <c r="S265" cm="1">
        <f t="array" ref="S265">_xlfn.IFNA(INDEX($A$1:$J$1141,MATCH($A265,$A:$A,0)+1,MATCH(S$1,$A265:$J265,0)),"")</f>
        <v>14023787</v>
      </c>
      <c r="T265" cm="1">
        <f t="array" ref="T265">_xlfn.IFNA(INDEX($A$1:$J$1141,MATCH($A265,$A:$A,0)+1,MATCH(T$1,$A265:$J265,0)),"")</f>
        <v>14413110</v>
      </c>
      <c r="U265" t="str" cm="1">
        <f t="array" ref="U265">_xlfn.IFNA(INDEX($A$1:$J$1141,MATCH($A265,$A:$A,0)+1,MATCH(U$1,$A265:$J265,0)),"")</f>
        <v/>
      </c>
    </row>
    <row r="266" spans="1:21" x14ac:dyDescent="0.3">
      <c r="A266">
        <v>35768266</v>
      </c>
      <c r="B266" t="s">
        <v>5841</v>
      </c>
      <c r="C266">
        <v>13939918</v>
      </c>
      <c r="D266">
        <v>14552583</v>
      </c>
      <c r="E266">
        <v>14952481</v>
      </c>
      <c r="F266">
        <v>14023787</v>
      </c>
      <c r="G266">
        <v>14413110</v>
      </c>
    </row>
    <row r="267" spans="1:21" x14ac:dyDescent="0.3">
      <c r="A267">
        <v>35773308</v>
      </c>
      <c r="B267" t="s">
        <v>5840</v>
      </c>
      <c r="C267">
        <v>2018</v>
      </c>
      <c r="D267">
        <v>2019</v>
      </c>
      <c r="E267">
        <v>2020</v>
      </c>
      <c r="F267">
        <v>2021</v>
      </c>
      <c r="G267">
        <v>2022</v>
      </c>
      <c r="M267" t="str" cm="1">
        <f t="array" ref="M267">_xlfn.IFNA(INDEX($A$1:$J$1141,MATCH($A267,$A:$A,0)+1,MATCH(M$1,$A267:$J267,0)),"")</f>
        <v/>
      </c>
      <c r="N267" t="str" cm="1">
        <f t="array" ref="N267">_xlfn.IFNA(INDEX($A$1:$J$1141,MATCH($A267,$A:$A,0)+1,MATCH(N$1,$A267:$J267,0)),"")</f>
        <v/>
      </c>
      <c r="O267" t="str" cm="1">
        <f t="array" ref="O267">_xlfn.IFNA(INDEX($A$1:$J$1141,MATCH($A267,$A:$A,0)+1,MATCH(O$1,$A267:$J267,0)),"")</f>
        <v/>
      </c>
      <c r="P267" cm="1">
        <f t="array" ref="P267">_xlfn.IFNA(INDEX($A$1:$J$1141,MATCH($A267,$A:$A,0)+1,MATCH(P$1,$A267:$J267,0)),"")</f>
        <v>1030279</v>
      </c>
      <c r="Q267" cm="1">
        <f t="array" ref="Q267">_xlfn.IFNA(INDEX($A$1:$J$1141,MATCH($A267,$A:$A,0)+1,MATCH(Q$1,$A267:$J267,0)),"")</f>
        <v>962740</v>
      </c>
      <c r="R267" cm="1">
        <f t="array" ref="R267">_xlfn.IFNA(INDEX($A$1:$J$1141,MATCH($A267,$A:$A,0)+1,MATCH(R$1,$A267:$J267,0)),"")</f>
        <v>969094</v>
      </c>
      <c r="S267" cm="1">
        <f t="array" ref="S267">_xlfn.IFNA(INDEX($A$1:$J$1141,MATCH($A267,$A:$A,0)+1,MATCH(S$1,$A267:$J267,0)),"")</f>
        <v>894891</v>
      </c>
      <c r="T267" cm="1">
        <f t="array" ref="T267">_xlfn.IFNA(INDEX($A$1:$J$1141,MATCH($A267,$A:$A,0)+1,MATCH(T$1,$A267:$J267,0)),"")</f>
        <v>1001185</v>
      </c>
      <c r="U267" t="str" cm="1">
        <f t="array" ref="U267">_xlfn.IFNA(INDEX($A$1:$J$1141,MATCH($A267,$A:$A,0)+1,MATCH(U$1,$A267:$J267,0)),"")</f>
        <v/>
      </c>
    </row>
    <row r="268" spans="1:21" x14ac:dyDescent="0.3">
      <c r="A268">
        <v>35773308</v>
      </c>
      <c r="B268" t="s">
        <v>5841</v>
      </c>
      <c r="C268">
        <v>1030279</v>
      </c>
      <c r="D268">
        <v>962740</v>
      </c>
      <c r="E268">
        <v>969094</v>
      </c>
      <c r="F268">
        <v>894891</v>
      </c>
      <c r="G268">
        <v>1001185</v>
      </c>
    </row>
    <row r="269" spans="1:21" x14ac:dyDescent="0.3">
      <c r="A269">
        <v>35778806</v>
      </c>
      <c r="B269" t="s">
        <v>5840</v>
      </c>
      <c r="C269">
        <v>2018</v>
      </c>
      <c r="D269">
        <v>2019</v>
      </c>
      <c r="E269">
        <v>2020</v>
      </c>
      <c r="F269">
        <v>2021</v>
      </c>
      <c r="G269">
        <v>2022</v>
      </c>
      <c r="M269" t="str" cm="1">
        <f t="array" ref="M269">_xlfn.IFNA(INDEX($A$1:$J$1141,MATCH($A269,$A:$A,0)+1,MATCH(M$1,$A269:$J269,0)),"")</f>
        <v/>
      </c>
      <c r="N269" t="str" cm="1">
        <f t="array" ref="N269">_xlfn.IFNA(INDEX($A$1:$J$1141,MATCH($A269,$A:$A,0)+1,MATCH(N$1,$A269:$J269,0)),"")</f>
        <v/>
      </c>
      <c r="O269" t="str" cm="1">
        <f t="array" ref="O269">_xlfn.IFNA(INDEX($A$1:$J$1141,MATCH($A269,$A:$A,0)+1,MATCH(O$1,$A269:$J269,0)),"")</f>
        <v/>
      </c>
      <c r="P269" cm="1">
        <f t="array" ref="P269">_xlfn.IFNA(INDEX($A$1:$J$1141,MATCH($A269,$A:$A,0)+1,MATCH(P$1,$A269:$J269,0)),"")</f>
        <v>1357760</v>
      </c>
      <c r="Q269" cm="1">
        <f t="array" ref="Q269">_xlfn.IFNA(INDEX($A$1:$J$1141,MATCH($A269,$A:$A,0)+1,MATCH(Q$1,$A269:$J269,0)),"")</f>
        <v>2006829</v>
      </c>
      <c r="R269" cm="1">
        <f t="array" ref="R269">_xlfn.IFNA(INDEX($A$1:$J$1141,MATCH($A269,$A:$A,0)+1,MATCH(R$1,$A269:$J269,0)),"")</f>
        <v>6304479</v>
      </c>
      <c r="S269" cm="1">
        <f t="array" ref="S269">_xlfn.IFNA(INDEX($A$1:$J$1141,MATCH($A269,$A:$A,0)+1,MATCH(S$1,$A269:$J269,0)),"")</f>
        <v>5277773</v>
      </c>
      <c r="T269" cm="1">
        <f t="array" ref="T269">_xlfn.IFNA(INDEX($A$1:$J$1141,MATCH($A269,$A:$A,0)+1,MATCH(T$1,$A269:$J269,0)),"")</f>
        <v>6588207</v>
      </c>
      <c r="U269" t="str" cm="1">
        <f t="array" ref="U269">_xlfn.IFNA(INDEX($A$1:$J$1141,MATCH($A269,$A:$A,0)+1,MATCH(U$1,$A269:$J269,0)),"")</f>
        <v/>
      </c>
    </row>
    <row r="270" spans="1:21" x14ac:dyDescent="0.3">
      <c r="A270">
        <v>35778806</v>
      </c>
      <c r="B270" t="s">
        <v>5841</v>
      </c>
      <c r="C270">
        <v>1357760</v>
      </c>
      <c r="D270">
        <v>2006829</v>
      </c>
      <c r="E270">
        <v>6304479</v>
      </c>
      <c r="F270">
        <v>5277773</v>
      </c>
      <c r="G270">
        <v>6588207</v>
      </c>
    </row>
    <row r="271" spans="1:21" x14ac:dyDescent="0.3">
      <c r="A271">
        <v>35784776</v>
      </c>
      <c r="B271" t="s">
        <v>5840</v>
      </c>
      <c r="C271">
        <v>2018</v>
      </c>
      <c r="D271">
        <v>2019</v>
      </c>
      <c r="E271">
        <v>2020</v>
      </c>
      <c r="F271">
        <v>2021</v>
      </c>
      <c r="G271">
        <v>2022</v>
      </c>
      <c r="M271" t="str" cm="1">
        <f t="array" ref="M271">_xlfn.IFNA(INDEX($A$1:$J$1141,MATCH($A271,$A:$A,0)+1,MATCH(M$1,$A271:$J271,0)),"")</f>
        <v/>
      </c>
      <c r="N271" t="str" cm="1">
        <f t="array" ref="N271">_xlfn.IFNA(INDEX($A$1:$J$1141,MATCH($A271,$A:$A,0)+1,MATCH(N$1,$A271:$J271,0)),"")</f>
        <v/>
      </c>
      <c r="O271" t="str" cm="1">
        <f t="array" ref="O271">_xlfn.IFNA(INDEX($A$1:$J$1141,MATCH($A271,$A:$A,0)+1,MATCH(O$1,$A271:$J271,0)),"")</f>
        <v/>
      </c>
      <c r="P271" cm="1">
        <f t="array" ref="P271">_xlfn.IFNA(INDEX($A$1:$J$1141,MATCH($A271,$A:$A,0)+1,MATCH(P$1,$A271:$J271,0)),"")</f>
        <v>1271363</v>
      </c>
      <c r="Q271" cm="1">
        <f t="array" ref="Q271">_xlfn.IFNA(INDEX($A$1:$J$1141,MATCH($A271,$A:$A,0)+1,MATCH(Q$1,$A271:$J271,0)),"")</f>
        <v>1225955</v>
      </c>
      <c r="R271" cm="1">
        <f t="array" ref="R271">_xlfn.IFNA(INDEX($A$1:$J$1141,MATCH($A271,$A:$A,0)+1,MATCH(R$1,$A271:$J271,0)),"")</f>
        <v>0</v>
      </c>
      <c r="S271" cm="1">
        <f t="array" ref="S271">_xlfn.IFNA(INDEX($A$1:$J$1141,MATCH($A271,$A:$A,0)+1,MATCH(S$1,$A271:$J271,0)),"")</f>
        <v>0</v>
      </c>
      <c r="T271" cm="1">
        <f t="array" ref="T271">_xlfn.IFNA(INDEX($A$1:$J$1141,MATCH($A271,$A:$A,0)+1,MATCH(T$1,$A271:$J271,0)),"")</f>
        <v>0</v>
      </c>
      <c r="U271" t="str" cm="1">
        <f t="array" ref="U271">_xlfn.IFNA(INDEX($A$1:$J$1141,MATCH($A271,$A:$A,0)+1,MATCH(U$1,$A271:$J271,0)),"")</f>
        <v/>
      </c>
    </row>
    <row r="272" spans="1:21" x14ac:dyDescent="0.3">
      <c r="A272">
        <v>35784776</v>
      </c>
      <c r="B272" t="s">
        <v>5841</v>
      </c>
      <c r="C272">
        <v>1271363</v>
      </c>
      <c r="D272">
        <v>1225955</v>
      </c>
      <c r="E272">
        <v>0</v>
      </c>
      <c r="F272">
        <v>0</v>
      </c>
      <c r="G272">
        <v>0</v>
      </c>
    </row>
    <row r="273" spans="1:21" x14ac:dyDescent="0.3">
      <c r="A273">
        <v>35785241</v>
      </c>
      <c r="B273" t="s">
        <v>5840</v>
      </c>
      <c r="C273">
        <v>2018</v>
      </c>
      <c r="D273">
        <v>2019</v>
      </c>
      <c r="E273">
        <v>2020</v>
      </c>
      <c r="F273">
        <v>2021</v>
      </c>
      <c r="G273">
        <v>2022</v>
      </c>
      <c r="M273" t="str" cm="1">
        <f t="array" ref="M273">_xlfn.IFNA(INDEX($A$1:$J$1141,MATCH($A273,$A:$A,0)+1,MATCH(M$1,$A273:$J273,0)),"")</f>
        <v/>
      </c>
      <c r="N273" t="str" cm="1">
        <f t="array" ref="N273">_xlfn.IFNA(INDEX($A$1:$J$1141,MATCH($A273,$A:$A,0)+1,MATCH(N$1,$A273:$J273,0)),"")</f>
        <v/>
      </c>
      <c r="O273" t="str" cm="1">
        <f t="array" ref="O273">_xlfn.IFNA(INDEX($A$1:$J$1141,MATCH($A273,$A:$A,0)+1,MATCH(O$1,$A273:$J273,0)),"")</f>
        <v/>
      </c>
      <c r="P273" cm="1">
        <f t="array" ref="P273">_xlfn.IFNA(INDEX($A$1:$J$1141,MATCH($A273,$A:$A,0)+1,MATCH(P$1,$A273:$J273,0)),"")</f>
        <v>108201</v>
      </c>
      <c r="Q273" cm="1">
        <f t="array" ref="Q273">_xlfn.IFNA(INDEX($A$1:$J$1141,MATCH($A273,$A:$A,0)+1,MATCH(Q$1,$A273:$J273,0)),"")</f>
        <v>142628</v>
      </c>
      <c r="R273" cm="1">
        <f t="array" ref="R273">_xlfn.IFNA(INDEX($A$1:$J$1141,MATCH($A273,$A:$A,0)+1,MATCH(R$1,$A273:$J273,0)),"")</f>
        <v>86628</v>
      </c>
      <c r="S273" cm="1">
        <f t="array" ref="S273">_xlfn.IFNA(INDEX($A$1:$J$1141,MATCH($A273,$A:$A,0)+1,MATCH(S$1,$A273:$J273,0)),"")</f>
        <v>97262</v>
      </c>
      <c r="T273" cm="1">
        <f t="array" ref="T273">_xlfn.IFNA(INDEX($A$1:$J$1141,MATCH($A273,$A:$A,0)+1,MATCH(T$1,$A273:$J273,0)),"")</f>
        <v>98543</v>
      </c>
      <c r="U273" t="str" cm="1">
        <f t="array" ref="U273">_xlfn.IFNA(INDEX($A$1:$J$1141,MATCH($A273,$A:$A,0)+1,MATCH(U$1,$A273:$J273,0)),"")</f>
        <v/>
      </c>
    </row>
    <row r="274" spans="1:21" x14ac:dyDescent="0.3">
      <c r="A274">
        <v>35785241</v>
      </c>
      <c r="B274" t="s">
        <v>5841</v>
      </c>
      <c r="C274">
        <v>108201</v>
      </c>
      <c r="D274">
        <v>142628</v>
      </c>
      <c r="E274">
        <v>86628</v>
      </c>
      <c r="F274">
        <v>97262</v>
      </c>
      <c r="G274">
        <v>98543</v>
      </c>
    </row>
    <row r="275" spans="1:21" x14ac:dyDescent="0.3">
      <c r="A275">
        <v>35787091</v>
      </c>
      <c r="B275" t="s">
        <v>5840</v>
      </c>
      <c r="C275">
        <v>2018</v>
      </c>
      <c r="D275">
        <v>2019</v>
      </c>
      <c r="E275">
        <v>2020</v>
      </c>
      <c r="F275">
        <v>2021</v>
      </c>
      <c r="G275">
        <v>2022</v>
      </c>
      <c r="M275" t="str" cm="1">
        <f t="array" ref="M275">_xlfn.IFNA(INDEX($A$1:$J$1141,MATCH($A275,$A:$A,0)+1,MATCH(M$1,$A275:$J275,0)),"")</f>
        <v/>
      </c>
      <c r="N275" t="str" cm="1">
        <f t="array" ref="N275">_xlfn.IFNA(INDEX($A$1:$J$1141,MATCH($A275,$A:$A,0)+1,MATCH(N$1,$A275:$J275,0)),"")</f>
        <v/>
      </c>
      <c r="O275" t="str" cm="1">
        <f t="array" ref="O275">_xlfn.IFNA(INDEX($A$1:$J$1141,MATCH($A275,$A:$A,0)+1,MATCH(O$1,$A275:$J275,0)),"")</f>
        <v/>
      </c>
      <c r="P275" cm="1">
        <f t="array" ref="P275">_xlfn.IFNA(INDEX($A$1:$J$1141,MATCH($A275,$A:$A,0)+1,MATCH(P$1,$A275:$J275,0)),"")</f>
        <v>0</v>
      </c>
      <c r="Q275" cm="1">
        <f t="array" ref="Q275">_xlfn.IFNA(INDEX($A$1:$J$1141,MATCH($A275,$A:$A,0)+1,MATCH(Q$1,$A275:$J275,0)),"")</f>
        <v>633</v>
      </c>
      <c r="R275" cm="1">
        <f t="array" ref="R275">_xlfn.IFNA(INDEX($A$1:$J$1141,MATCH($A275,$A:$A,0)+1,MATCH(R$1,$A275:$J275,0)),"")</f>
        <v>9033</v>
      </c>
      <c r="S275" cm="1">
        <f t="array" ref="S275">_xlfn.IFNA(INDEX($A$1:$J$1141,MATCH($A275,$A:$A,0)+1,MATCH(S$1,$A275:$J275,0)),"")</f>
        <v>8040</v>
      </c>
      <c r="T275" cm="1">
        <f t="array" ref="T275">_xlfn.IFNA(INDEX($A$1:$J$1141,MATCH($A275,$A:$A,0)+1,MATCH(T$1,$A275:$J275,0)),"")</f>
        <v>7099</v>
      </c>
      <c r="U275" t="str" cm="1">
        <f t="array" ref="U275">_xlfn.IFNA(INDEX($A$1:$J$1141,MATCH($A275,$A:$A,0)+1,MATCH(U$1,$A275:$J275,0)),"")</f>
        <v/>
      </c>
    </row>
    <row r="276" spans="1:21" x14ac:dyDescent="0.3">
      <c r="A276">
        <v>35787091</v>
      </c>
      <c r="B276" t="s">
        <v>5841</v>
      </c>
      <c r="C276">
        <v>0</v>
      </c>
      <c r="D276">
        <v>633</v>
      </c>
      <c r="E276">
        <v>9033</v>
      </c>
      <c r="F276">
        <v>8040</v>
      </c>
      <c r="G276">
        <v>7099</v>
      </c>
    </row>
    <row r="277" spans="1:21" x14ac:dyDescent="0.3">
      <c r="A277">
        <v>35789131</v>
      </c>
      <c r="B277" t="s">
        <v>5840</v>
      </c>
      <c r="C277">
        <v>2018</v>
      </c>
      <c r="D277">
        <v>2019</v>
      </c>
      <c r="E277">
        <v>2020</v>
      </c>
      <c r="F277">
        <v>2021</v>
      </c>
      <c r="G277">
        <v>2022</v>
      </c>
      <c r="M277" t="str" cm="1">
        <f t="array" ref="M277">_xlfn.IFNA(INDEX($A$1:$J$1141,MATCH($A277,$A:$A,0)+1,MATCH(M$1,$A277:$J277,0)),"")</f>
        <v/>
      </c>
      <c r="N277" t="str" cm="1">
        <f t="array" ref="N277">_xlfn.IFNA(INDEX($A$1:$J$1141,MATCH($A277,$A:$A,0)+1,MATCH(N$1,$A277:$J277,0)),"")</f>
        <v/>
      </c>
      <c r="O277" t="str" cm="1">
        <f t="array" ref="O277">_xlfn.IFNA(INDEX($A$1:$J$1141,MATCH($A277,$A:$A,0)+1,MATCH(O$1,$A277:$J277,0)),"")</f>
        <v/>
      </c>
      <c r="P277" cm="1">
        <f t="array" ref="P277">_xlfn.IFNA(INDEX($A$1:$J$1141,MATCH($A277,$A:$A,0)+1,MATCH(P$1,$A277:$J277,0)),"")</f>
        <v>1910373</v>
      </c>
      <c r="Q277" cm="1">
        <f t="array" ref="Q277">_xlfn.IFNA(INDEX($A$1:$J$1141,MATCH($A277,$A:$A,0)+1,MATCH(Q$1,$A277:$J277,0)),"")</f>
        <v>2038008</v>
      </c>
      <c r="R277" cm="1">
        <f t="array" ref="R277">_xlfn.IFNA(INDEX($A$1:$J$1141,MATCH($A277,$A:$A,0)+1,MATCH(R$1,$A277:$J277,0)),"")</f>
        <v>1966417</v>
      </c>
      <c r="S277" cm="1">
        <f t="array" ref="S277">_xlfn.IFNA(INDEX($A$1:$J$1141,MATCH($A277,$A:$A,0)+1,MATCH(S$1,$A277:$J277,0)),"")</f>
        <v>2275753</v>
      </c>
      <c r="T277" cm="1">
        <f t="array" ref="T277">_xlfn.IFNA(INDEX($A$1:$J$1141,MATCH($A277,$A:$A,0)+1,MATCH(T$1,$A277:$J277,0)),"")</f>
        <v>4011316</v>
      </c>
      <c r="U277" t="str" cm="1">
        <f t="array" ref="U277">_xlfn.IFNA(INDEX($A$1:$J$1141,MATCH($A277,$A:$A,0)+1,MATCH(U$1,$A277:$J277,0)),"")</f>
        <v/>
      </c>
    </row>
    <row r="278" spans="1:21" x14ac:dyDescent="0.3">
      <c r="A278">
        <v>35789131</v>
      </c>
      <c r="B278" t="s">
        <v>5841</v>
      </c>
      <c r="C278">
        <v>1910373</v>
      </c>
      <c r="D278">
        <v>2038008</v>
      </c>
      <c r="E278">
        <v>1966417</v>
      </c>
      <c r="F278">
        <v>2275753</v>
      </c>
      <c r="G278">
        <v>4011316</v>
      </c>
    </row>
    <row r="279" spans="1:21" x14ac:dyDescent="0.3">
      <c r="A279">
        <v>35789841</v>
      </c>
      <c r="B279" t="s">
        <v>5840</v>
      </c>
      <c r="C279">
        <v>2018</v>
      </c>
      <c r="D279">
        <v>2019</v>
      </c>
      <c r="E279">
        <v>2020</v>
      </c>
      <c r="F279">
        <v>2021</v>
      </c>
      <c r="G279">
        <v>2022</v>
      </c>
      <c r="M279" t="str" cm="1">
        <f t="array" ref="M279">_xlfn.IFNA(INDEX($A$1:$J$1141,MATCH($A279,$A:$A,0)+1,MATCH(M$1,$A279:$J279,0)),"")</f>
        <v/>
      </c>
      <c r="N279" t="str" cm="1">
        <f t="array" ref="N279">_xlfn.IFNA(INDEX($A$1:$J$1141,MATCH($A279,$A:$A,0)+1,MATCH(N$1,$A279:$J279,0)),"")</f>
        <v/>
      </c>
      <c r="O279" t="str" cm="1">
        <f t="array" ref="O279">_xlfn.IFNA(INDEX($A$1:$J$1141,MATCH($A279,$A:$A,0)+1,MATCH(O$1,$A279:$J279,0)),"")</f>
        <v/>
      </c>
      <c r="P279" cm="1">
        <f t="array" ref="P279">_xlfn.IFNA(INDEX($A$1:$J$1141,MATCH($A279,$A:$A,0)+1,MATCH(P$1,$A279:$J279,0)),"")</f>
        <v>11226352</v>
      </c>
      <c r="Q279" cm="1">
        <f t="array" ref="Q279">_xlfn.IFNA(INDEX($A$1:$J$1141,MATCH($A279,$A:$A,0)+1,MATCH(Q$1,$A279:$J279,0)),"")</f>
        <v>12170771</v>
      </c>
      <c r="R279" cm="1">
        <f t="array" ref="R279">_xlfn.IFNA(INDEX($A$1:$J$1141,MATCH($A279,$A:$A,0)+1,MATCH(R$1,$A279:$J279,0)),"")</f>
        <v>19140724</v>
      </c>
      <c r="S279" cm="1">
        <f t="array" ref="S279">_xlfn.IFNA(INDEX($A$1:$J$1141,MATCH($A279,$A:$A,0)+1,MATCH(S$1,$A279:$J279,0)),"")</f>
        <v>19567134</v>
      </c>
      <c r="T279" cm="1">
        <f t="array" ref="T279">_xlfn.IFNA(INDEX($A$1:$J$1141,MATCH($A279,$A:$A,0)+1,MATCH(T$1,$A279:$J279,0)),"")</f>
        <v>15412431</v>
      </c>
      <c r="U279" t="str" cm="1">
        <f t="array" ref="U279">_xlfn.IFNA(INDEX($A$1:$J$1141,MATCH($A279,$A:$A,0)+1,MATCH(U$1,$A279:$J279,0)),"")</f>
        <v/>
      </c>
    </row>
    <row r="280" spans="1:21" x14ac:dyDescent="0.3">
      <c r="A280">
        <v>35789841</v>
      </c>
      <c r="B280" t="s">
        <v>5841</v>
      </c>
      <c r="C280">
        <v>11226352</v>
      </c>
      <c r="D280">
        <v>12170771</v>
      </c>
      <c r="E280">
        <v>19140724</v>
      </c>
      <c r="F280">
        <v>19567134</v>
      </c>
      <c r="G280">
        <v>15412431</v>
      </c>
    </row>
    <row r="281" spans="1:21" x14ac:dyDescent="0.3">
      <c r="A281">
        <v>35790253</v>
      </c>
      <c r="B281" t="s">
        <v>5840</v>
      </c>
      <c r="C281">
        <v>2018</v>
      </c>
      <c r="D281">
        <v>2019</v>
      </c>
      <c r="E281">
        <v>2020</v>
      </c>
      <c r="F281">
        <v>2021</v>
      </c>
      <c r="G281">
        <v>2022</v>
      </c>
      <c r="M281" t="str" cm="1">
        <f t="array" ref="M281">_xlfn.IFNA(INDEX($A$1:$J$1141,MATCH($A281,$A:$A,0)+1,MATCH(M$1,$A281:$J281,0)),"")</f>
        <v/>
      </c>
      <c r="N281" t="str" cm="1">
        <f t="array" ref="N281">_xlfn.IFNA(INDEX($A$1:$J$1141,MATCH($A281,$A:$A,0)+1,MATCH(N$1,$A281:$J281,0)),"")</f>
        <v/>
      </c>
      <c r="O281" t="str" cm="1">
        <f t="array" ref="O281">_xlfn.IFNA(INDEX($A$1:$J$1141,MATCH($A281,$A:$A,0)+1,MATCH(O$1,$A281:$J281,0)),"")</f>
        <v/>
      </c>
      <c r="P281" cm="1">
        <f t="array" ref="P281">_xlfn.IFNA(INDEX($A$1:$J$1141,MATCH($A281,$A:$A,0)+1,MATCH(P$1,$A281:$J281,0)),"")</f>
        <v>25246541</v>
      </c>
      <c r="Q281" cm="1">
        <f t="array" ref="Q281">_xlfn.IFNA(INDEX($A$1:$J$1141,MATCH($A281,$A:$A,0)+1,MATCH(Q$1,$A281:$J281,0)),"")</f>
        <v>24122915</v>
      </c>
      <c r="R281" cm="1">
        <f t="array" ref="R281">_xlfn.IFNA(INDEX($A$1:$J$1141,MATCH($A281,$A:$A,0)+1,MATCH(R$1,$A281:$J281,0)),"")</f>
        <v>21057828</v>
      </c>
      <c r="S281" cm="1">
        <f t="array" ref="S281">_xlfn.IFNA(INDEX($A$1:$J$1141,MATCH($A281,$A:$A,0)+1,MATCH(S$1,$A281:$J281,0)),"")</f>
        <v>22231613</v>
      </c>
      <c r="T281" cm="1">
        <f t="array" ref="T281">_xlfn.IFNA(INDEX($A$1:$J$1141,MATCH($A281,$A:$A,0)+1,MATCH(T$1,$A281:$J281,0)),"")</f>
        <v>24044508</v>
      </c>
      <c r="U281" t="str" cm="1">
        <f t="array" ref="U281">_xlfn.IFNA(INDEX($A$1:$J$1141,MATCH($A281,$A:$A,0)+1,MATCH(U$1,$A281:$J281,0)),"")</f>
        <v/>
      </c>
    </row>
    <row r="282" spans="1:21" x14ac:dyDescent="0.3">
      <c r="A282">
        <v>35790253</v>
      </c>
      <c r="B282" t="s">
        <v>5841</v>
      </c>
      <c r="C282">
        <v>25246541</v>
      </c>
      <c r="D282">
        <v>24122915</v>
      </c>
      <c r="E282">
        <v>21057828</v>
      </c>
      <c r="F282">
        <v>22231613</v>
      </c>
      <c r="G282">
        <v>24044508</v>
      </c>
    </row>
    <row r="283" spans="1:21" x14ac:dyDescent="0.3">
      <c r="A283">
        <v>35800861</v>
      </c>
      <c r="B283" t="s">
        <v>5840</v>
      </c>
      <c r="C283">
        <v>2018</v>
      </c>
      <c r="D283">
        <v>2019</v>
      </c>
      <c r="E283">
        <v>2020</v>
      </c>
      <c r="F283">
        <v>2021</v>
      </c>
      <c r="G283">
        <v>2022</v>
      </c>
      <c r="M283" t="str" cm="1">
        <f t="array" ref="M283">_xlfn.IFNA(INDEX($A$1:$J$1141,MATCH($A283,$A:$A,0)+1,MATCH(M$1,$A283:$J283,0)),"")</f>
        <v/>
      </c>
      <c r="N283" t="str" cm="1">
        <f t="array" ref="N283">_xlfn.IFNA(INDEX($A$1:$J$1141,MATCH($A283,$A:$A,0)+1,MATCH(N$1,$A283:$J283,0)),"")</f>
        <v/>
      </c>
      <c r="O283" t="str" cm="1">
        <f t="array" ref="O283">_xlfn.IFNA(INDEX($A$1:$J$1141,MATCH($A283,$A:$A,0)+1,MATCH(O$1,$A283:$J283,0)),"")</f>
        <v/>
      </c>
      <c r="P283" cm="1">
        <f t="array" ref="P283">_xlfn.IFNA(INDEX($A$1:$J$1141,MATCH($A283,$A:$A,0)+1,MATCH(P$1,$A283:$J283,0)),"")</f>
        <v>11807395</v>
      </c>
      <c r="Q283" cm="1">
        <f t="array" ref="Q283">_xlfn.IFNA(INDEX($A$1:$J$1141,MATCH($A283,$A:$A,0)+1,MATCH(Q$1,$A283:$J283,0)),"")</f>
        <v>12669473</v>
      </c>
      <c r="R283" cm="1">
        <f t="array" ref="R283">_xlfn.IFNA(INDEX($A$1:$J$1141,MATCH($A283,$A:$A,0)+1,MATCH(R$1,$A283:$J283,0)),"")</f>
        <v>9767249</v>
      </c>
      <c r="S283" cm="1">
        <f t="array" ref="S283">_xlfn.IFNA(INDEX($A$1:$J$1141,MATCH($A283,$A:$A,0)+1,MATCH(S$1,$A283:$J283,0)),"")</f>
        <v>12893983</v>
      </c>
      <c r="T283" cm="1">
        <f t="array" ref="T283">_xlfn.IFNA(INDEX($A$1:$J$1141,MATCH($A283,$A:$A,0)+1,MATCH(T$1,$A283:$J283,0)),"")</f>
        <v>16808339</v>
      </c>
      <c r="U283" t="str" cm="1">
        <f t="array" ref="U283">_xlfn.IFNA(INDEX($A$1:$J$1141,MATCH($A283,$A:$A,0)+1,MATCH(U$1,$A283:$J283,0)),"")</f>
        <v/>
      </c>
    </row>
    <row r="284" spans="1:21" x14ac:dyDescent="0.3">
      <c r="A284">
        <v>35800861</v>
      </c>
      <c r="B284" t="s">
        <v>5841</v>
      </c>
      <c r="C284">
        <v>11807395</v>
      </c>
      <c r="D284">
        <v>12669473</v>
      </c>
      <c r="E284">
        <v>9767249</v>
      </c>
      <c r="F284">
        <v>12893983</v>
      </c>
      <c r="G284">
        <v>16808339</v>
      </c>
    </row>
    <row r="285" spans="1:21" x14ac:dyDescent="0.3">
      <c r="A285">
        <v>35805391</v>
      </c>
      <c r="B285" t="s">
        <v>5840</v>
      </c>
      <c r="C285">
        <v>2018</v>
      </c>
      <c r="D285">
        <v>2019</v>
      </c>
      <c r="E285">
        <v>2020</v>
      </c>
      <c r="F285">
        <v>2021</v>
      </c>
      <c r="G285">
        <v>2022</v>
      </c>
      <c r="M285" t="str" cm="1">
        <f t="array" ref="M285">_xlfn.IFNA(INDEX($A$1:$J$1141,MATCH($A285,$A:$A,0)+1,MATCH(M$1,$A285:$J285,0)),"")</f>
        <v/>
      </c>
      <c r="N285" t="str" cm="1">
        <f t="array" ref="N285">_xlfn.IFNA(INDEX($A$1:$J$1141,MATCH($A285,$A:$A,0)+1,MATCH(N$1,$A285:$J285,0)),"")</f>
        <v/>
      </c>
      <c r="O285" t="str" cm="1">
        <f t="array" ref="O285">_xlfn.IFNA(INDEX($A$1:$J$1141,MATCH($A285,$A:$A,0)+1,MATCH(O$1,$A285:$J285,0)),"")</f>
        <v/>
      </c>
      <c r="P285" cm="1">
        <f t="array" ref="P285">_xlfn.IFNA(INDEX($A$1:$J$1141,MATCH($A285,$A:$A,0)+1,MATCH(P$1,$A285:$J285,0)),"")</f>
        <v>235160</v>
      </c>
      <c r="Q285" cm="1">
        <f t="array" ref="Q285">_xlfn.IFNA(INDEX($A$1:$J$1141,MATCH($A285,$A:$A,0)+1,MATCH(Q$1,$A285:$J285,0)),"")</f>
        <v>250287</v>
      </c>
      <c r="R285" cm="1">
        <f t="array" ref="R285">_xlfn.IFNA(INDEX($A$1:$J$1141,MATCH($A285,$A:$A,0)+1,MATCH(R$1,$A285:$J285,0)),"")</f>
        <v>342392</v>
      </c>
      <c r="S285" cm="1">
        <f t="array" ref="S285">_xlfn.IFNA(INDEX($A$1:$J$1141,MATCH($A285,$A:$A,0)+1,MATCH(S$1,$A285:$J285,0)),"")</f>
        <v>375301</v>
      </c>
      <c r="T285" cm="1">
        <f t="array" ref="T285">_xlfn.IFNA(INDEX($A$1:$J$1141,MATCH($A285,$A:$A,0)+1,MATCH(T$1,$A285:$J285,0)),"")</f>
        <v>353470</v>
      </c>
      <c r="U285" t="str" cm="1">
        <f t="array" ref="U285">_xlfn.IFNA(INDEX($A$1:$J$1141,MATCH($A285,$A:$A,0)+1,MATCH(U$1,$A285:$J285,0)),"")</f>
        <v/>
      </c>
    </row>
    <row r="286" spans="1:21" x14ac:dyDescent="0.3">
      <c r="A286">
        <v>35805391</v>
      </c>
      <c r="B286" t="s">
        <v>5841</v>
      </c>
      <c r="C286">
        <v>235160</v>
      </c>
      <c r="D286">
        <v>250287</v>
      </c>
      <c r="E286">
        <v>342392</v>
      </c>
      <c r="F286">
        <v>375301</v>
      </c>
      <c r="G286">
        <v>353470</v>
      </c>
    </row>
    <row r="287" spans="1:21" x14ac:dyDescent="0.3">
      <c r="A287">
        <v>35809019</v>
      </c>
      <c r="B287" t="s">
        <v>5840</v>
      </c>
      <c r="C287">
        <v>2018</v>
      </c>
      <c r="D287">
        <v>2019</v>
      </c>
      <c r="E287">
        <v>2020</v>
      </c>
      <c r="F287">
        <v>2021</v>
      </c>
      <c r="G287">
        <v>2022</v>
      </c>
      <c r="M287" t="str" cm="1">
        <f t="array" ref="M287">_xlfn.IFNA(INDEX($A$1:$J$1141,MATCH($A287,$A:$A,0)+1,MATCH(M$1,$A287:$J287,0)),"")</f>
        <v/>
      </c>
      <c r="N287" t="str" cm="1">
        <f t="array" ref="N287">_xlfn.IFNA(INDEX($A$1:$J$1141,MATCH($A287,$A:$A,0)+1,MATCH(N$1,$A287:$J287,0)),"")</f>
        <v/>
      </c>
      <c r="O287" t="str" cm="1">
        <f t="array" ref="O287">_xlfn.IFNA(INDEX($A$1:$J$1141,MATCH($A287,$A:$A,0)+1,MATCH(O$1,$A287:$J287,0)),"")</f>
        <v/>
      </c>
      <c r="P287" cm="1">
        <f t="array" ref="P287">_xlfn.IFNA(INDEX($A$1:$J$1141,MATCH($A287,$A:$A,0)+1,MATCH(P$1,$A287:$J287,0)),"")</f>
        <v>1560801</v>
      </c>
      <c r="Q287" cm="1">
        <f t="array" ref="Q287">_xlfn.IFNA(INDEX($A$1:$J$1141,MATCH($A287,$A:$A,0)+1,MATCH(Q$1,$A287:$J287,0)),"")</f>
        <v>2073395</v>
      </c>
      <c r="R287" cm="1">
        <f t="array" ref="R287">_xlfn.IFNA(INDEX($A$1:$J$1141,MATCH($A287,$A:$A,0)+1,MATCH(R$1,$A287:$J287,0)),"")</f>
        <v>1775472</v>
      </c>
      <c r="S287" cm="1">
        <f t="array" ref="S287">_xlfn.IFNA(INDEX($A$1:$J$1141,MATCH($A287,$A:$A,0)+1,MATCH(S$1,$A287:$J287,0)),"")</f>
        <v>1741676</v>
      </c>
      <c r="T287" cm="1">
        <f t="array" ref="T287">_xlfn.IFNA(INDEX($A$1:$J$1141,MATCH($A287,$A:$A,0)+1,MATCH(T$1,$A287:$J287,0)),"")</f>
        <v>1672952</v>
      </c>
      <c r="U287" t="str" cm="1">
        <f t="array" ref="U287">_xlfn.IFNA(INDEX($A$1:$J$1141,MATCH($A287,$A:$A,0)+1,MATCH(U$1,$A287:$J287,0)),"")</f>
        <v/>
      </c>
    </row>
    <row r="288" spans="1:21" x14ac:dyDescent="0.3">
      <c r="A288">
        <v>35809019</v>
      </c>
      <c r="B288" t="s">
        <v>5841</v>
      </c>
      <c r="C288">
        <v>1560801</v>
      </c>
      <c r="D288">
        <v>2073395</v>
      </c>
      <c r="E288">
        <v>1775472</v>
      </c>
      <c r="F288">
        <v>1741676</v>
      </c>
      <c r="G288">
        <v>1672952</v>
      </c>
    </row>
    <row r="289" spans="1:21" x14ac:dyDescent="0.3">
      <c r="A289">
        <v>35809787</v>
      </c>
      <c r="B289" t="s">
        <v>5840</v>
      </c>
      <c r="C289">
        <v>2018</v>
      </c>
      <c r="D289">
        <v>2019</v>
      </c>
      <c r="E289">
        <v>2020</v>
      </c>
      <c r="F289">
        <v>2021</v>
      </c>
      <c r="G289">
        <v>2022</v>
      </c>
      <c r="M289" t="str" cm="1">
        <f t="array" ref="M289">_xlfn.IFNA(INDEX($A$1:$J$1141,MATCH($A289,$A:$A,0)+1,MATCH(M$1,$A289:$J289,0)),"")</f>
        <v/>
      </c>
      <c r="N289" t="str" cm="1">
        <f t="array" ref="N289">_xlfn.IFNA(INDEX($A$1:$J$1141,MATCH($A289,$A:$A,0)+1,MATCH(N$1,$A289:$J289,0)),"")</f>
        <v/>
      </c>
      <c r="O289" t="str" cm="1">
        <f t="array" ref="O289">_xlfn.IFNA(INDEX($A$1:$J$1141,MATCH($A289,$A:$A,0)+1,MATCH(O$1,$A289:$J289,0)),"")</f>
        <v/>
      </c>
      <c r="P289" cm="1">
        <f t="array" ref="P289">_xlfn.IFNA(INDEX($A$1:$J$1141,MATCH($A289,$A:$A,0)+1,MATCH(P$1,$A289:$J289,0)),"")</f>
        <v>10112985</v>
      </c>
      <c r="Q289" cm="1">
        <f t="array" ref="Q289">_xlfn.IFNA(INDEX($A$1:$J$1141,MATCH($A289,$A:$A,0)+1,MATCH(Q$1,$A289:$J289,0)),"")</f>
        <v>9088827</v>
      </c>
      <c r="R289" cm="1">
        <f t="array" ref="R289">_xlfn.IFNA(INDEX($A$1:$J$1141,MATCH($A289,$A:$A,0)+1,MATCH(R$1,$A289:$J289,0)),"")</f>
        <v>6883021</v>
      </c>
      <c r="S289" cm="1">
        <f t="array" ref="S289">_xlfn.IFNA(INDEX($A$1:$J$1141,MATCH($A289,$A:$A,0)+1,MATCH(S$1,$A289:$J289,0)),"")</f>
        <v>10806220</v>
      </c>
      <c r="T289" cm="1">
        <f t="array" ref="T289">_xlfn.IFNA(INDEX($A$1:$J$1141,MATCH($A289,$A:$A,0)+1,MATCH(T$1,$A289:$J289,0)),"")</f>
        <v>10820757</v>
      </c>
      <c r="U289" t="str" cm="1">
        <f t="array" ref="U289">_xlfn.IFNA(INDEX($A$1:$J$1141,MATCH($A289,$A:$A,0)+1,MATCH(U$1,$A289:$J289,0)),"")</f>
        <v/>
      </c>
    </row>
    <row r="290" spans="1:21" x14ac:dyDescent="0.3">
      <c r="A290">
        <v>35809787</v>
      </c>
      <c r="B290" t="s">
        <v>5841</v>
      </c>
      <c r="C290">
        <v>10112985</v>
      </c>
      <c r="D290">
        <v>9088827</v>
      </c>
      <c r="E290">
        <v>6883021</v>
      </c>
      <c r="F290">
        <v>10806220</v>
      </c>
      <c r="G290">
        <v>10820757</v>
      </c>
    </row>
    <row r="291" spans="1:21" x14ac:dyDescent="0.3">
      <c r="A291">
        <v>35815256</v>
      </c>
      <c r="B291" t="s">
        <v>5840</v>
      </c>
      <c r="C291">
        <v>2018</v>
      </c>
      <c r="D291">
        <v>2019</v>
      </c>
      <c r="E291">
        <v>2020</v>
      </c>
      <c r="F291">
        <v>2021</v>
      </c>
      <c r="G291">
        <v>2022</v>
      </c>
      <c r="M291" t="str" cm="1">
        <f t="array" ref="M291">_xlfn.IFNA(INDEX($A$1:$J$1141,MATCH($A291,$A:$A,0)+1,MATCH(M$1,$A291:$J291,0)),"")</f>
        <v/>
      </c>
      <c r="N291" t="str" cm="1">
        <f t="array" ref="N291">_xlfn.IFNA(INDEX($A$1:$J$1141,MATCH($A291,$A:$A,0)+1,MATCH(N$1,$A291:$J291,0)),"")</f>
        <v/>
      </c>
      <c r="O291" t="str" cm="1">
        <f t="array" ref="O291">_xlfn.IFNA(INDEX($A$1:$J$1141,MATCH($A291,$A:$A,0)+1,MATCH(O$1,$A291:$J291,0)),"")</f>
        <v/>
      </c>
      <c r="P291" cm="1">
        <f t="array" ref="P291">_xlfn.IFNA(INDEX($A$1:$J$1141,MATCH($A291,$A:$A,0)+1,MATCH(P$1,$A291:$J291,0)),"")</f>
        <v>1526007000</v>
      </c>
      <c r="Q291" cm="1">
        <f t="array" ref="Q291">_xlfn.IFNA(INDEX($A$1:$J$1141,MATCH($A291,$A:$A,0)+1,MATCH(Q$1,$A291:$J291,0)),"")</f>
        <v>1107732000</v>
      </c>
      <c r="R291" cm="1">
        <f t="array" ref="R291">_xlfn.IFNA(INDEX($A$1:$J$1141,MATCH($A291,$A:$A,0)+1,MATCH(R$1,$A291:$J291,0)),"")</f>
        <v>1206633000</v>
      </c>
      <c r="S291" cm="1">
        <f t="array" ref="S291">_xlfn.IFNA(INDEX($A$1:$J$1141,MATCH($A291,$A:$A,0)+1,MATCH(S$1,$A291:$J291,0)),"")</f>
        <v>1924195000</v>
      </c>
      <c r="T291" cm="1">
        <f t="array" ref="T291">_xlfn.IFNA(INDEX($A$1:$J$1141,MATCH($A291,$A:$A,0)+1,MATCH(T$1,$A291:$J291,0)),"")</f>
        <v>3955394000</v>
      </c>
      <c r="U291" t="str" cm="1">
        <f t="array" ref="U291">_xlfn.IFNA(INDEX($A$1:$J$1141,MATCH($A291,$A:$A,0)+1,MATCH(U$1,$A291:$J291,0)),"")</f>
        <v/>
      </c>
    </row>
    <row r="292" spans="1:21" x14ac:dyDescent="0.3">
      <c r="A292">
        <v>35815256</v>
      </c>
      <c r="B292" t="s">
        <v>5841</v>
      </c>
      <c r="C292">
        <v>1526007000</v>
      </c>
      <c r="D292">
        <v>1107732000</v>
      </c>
      <c r="E292">
        <v>1206633000</v>
      </c>
      <c r="F292">
        <v>1924195000</v>
      </c>
      <c r="G292">
        <v>3955394000</v>
      </c>
    </row>
    <row r="293" spans="1:21" x14ac:dyDescent="0.3">
      <c r="A293">
        <v>35823399</v>
      </c>
      <c r="B293" t="s">
        <v>5840</v>
      </c>
      <c r="C293">
        <v>2018</v>
      </c>
      <c r="D293">
        <v>2019</v>
      </c>
      <c r="E293">
        <v>2020</v>
      </c>
      <c r="F293">
        <v>2021</v>
      </c>
      <c r="G293">
        <v>2022</v>
      </c>
      <c r="M293" t="str" cm="1">
        <f t="array" ref="M293">_xlfn.IFNA(INDEX($A$1:$J$1141,MATCH($A293,$A:$A,0)+1,MATCH(M$1,$A293:$J293,0)),"")</f>
        <v/>
      </c>
      <c r="N293" t="str" cm="1">
        <f t="array" ref="N293">_xlfn.IFNA(INDEX($A$1:$J$1141,MATCH($A293,$A:$A,0)+1,MATCH(N$1,$A293:$J293,0)),"")</f>
        <v/>
      </c>
      <c r="O293" t="str" cm="1">
        <f t="array" ref="O293">_xlfn.IFNA(INDEX($A$1:$J$1141,MATCH($A293,$A:$A,0)+1,MATCH(O$1,$A293:$J293,0)),"")</f>
        <v/>
      </c>
      <c r="P293" cm="1">
        <f t="array" ref="P293">_xlfn.IFNA(INDEX($A$1:$J$1141,MATCH($A293,$A:$A,0)+1,MATCH(P$1,$A293:$J293,0)),"")</f>
        <v>43248</v>
      </c>
      <c r="Q293" cm="1">
        <f t="array" ref="Q293">_xlfn.IFNA(INDEX($A$1:$J$1141,MATCH($A293,$A:$A,0)+1,MATCH(Q$1,$A293:$J293,0)),"")</f>
        <v>71782</v>
      </c>
      <c r="R293" cm="1">
        <f t="array" ref="R293">_xlfn.IFNA(INDEX($A$1:$J$1141,MATCH($A293,$A:$A,0)+1,MATCH(R$1,$A293:$J293,0)),"")</f>
        <v>51973</v>
      </c>
      <c r="S293" cm="1">
        <f t="array" ref="S293">_xlfn.IFNA(INDEX($A$1:$J$1141,MATCH($A293,$A:$A,0)+1,MATCH(S$1,$A293:$J293,0)),"")</f>
        <v>45634</v>
      </c>
      <c r="T293" cm="1">
        <f t="array" ref="T293">_xlfn.IFNA(INDEX($A$1:$J$1141,MATCH($A293,$A:$A,0)+1,MATCH(T$1,$A293:$J293,0)),"")</f>
        <v>30766</v>
      </c>
      <c r="U293" t="str" cm="1">
        <f t="array" ref="U293">_xlfn.IFNA(INDEX($A$1:$J$1141,MATCH($A293,$A:$A,0)+1,MATCH(U$1,$A293:$J293,0)),"")</f>
        <v/>
      </c>
    </row>
    <row r="294" spans="1:21" x14ac:dyDescent="0.3">
      <c r="A294">
        <v>35823399</v>
      </c>
      <c r="B294" t="s">
        <v>5841</v>
      </c>
      <c r="C294">
        <v>43248</v>
      </c>
      <c r="D294">
        <v>71782</v>
      </c>
      <c r="E294">
        <v>51973</v>
      </c>
      <c r="F294">
        <v>45634</v>
      </c>
      <c r="G294">
        <v>30766</v>
      </c>
    </row>
    <row r="295" spans="1:21" x14ac:dyDescent="0.3">
      <c r="A295">
        <v>35823542</v>
      </c>
      <c r="B295" t="s">
        <v>5840</v>
      </c>
      <c r="C295">
        <v>2017</v>
      </c>
      <c r="D295">
        <v>2018</v>
      </c>
      <c r="E295">
        <v>2019</v>
      </c>
      <c r="F295">
        <v>2020</v>
      </c>
      <c r="G295">
        <v>2021</v>
      </c>
      <c r="M295" t="str" cm="1">
        <f t="array" ref="M295">_xlfn.IFNA(INDEX($A$1:$J$1141,MATCH($A295,$A:$A,0)+1,MATCH(M$1,$A295:$J295,0)),"")</f>
        <v/>
      </c>
      <c r="N295" t="str" cm="1">
        <f t="array" ref="N295">_xlfn.IFNA(INDEX($A$1:$J$1141,MATCH($A295,$A:$A,0)+1,MATCH(N$1,$A295:$J295,0)),"")</f>
        <v/>
      </c>
      <c r="O295" cm="1">
        <f t="array" ref="O295">_xlfn.IFNA(INDEX($A$1:$J$1141,MATCH($A295,$A:$A,0)+1,MATCH(O$1,$A295:$J295,0)),"")</f>
        <v>63786152</v>
      </c>
      <c r="P295" cm="1">
        <f t="array" ref="P295">_xlfn.IFNA(INDEX($A$1:$J$1141,MATCH($A295,$A:$A,0)+1,MATCH(P$1,$A295:$J295,0)),"")</f>
        <v>63590183</v>
      </c>
      <c r="Q295" cm="1">
        <f t="array" ref="Q295">_xlfn.IFNA(INDEX($A$1:$J$1141,MATCH($A295,$A:$A,0)+1,MATCH(Q$1,$A295:$J295,0)),"")</f>
        <v>67436214</v>
      </c>
      <c r="R295" cm="1">
        <f t="array" ref="R295">_xlfn.IFNA(INDEX($A$1:$J$1141,MATCH($A295,$A:$A,0)+1,MATCH(R$1,$A295:$J295,0)),"")</f>
        <v>72976398</v>
      </c>
      <c r="S295" cm="1">
        <f t="array" ref="S295">_xlfn.IFNA(INDEX($A$1:$J$1141,MATCH($A295,$A:$A,0)+1,MATCH(S$1,$A295:$J295,0)),"")</f>
        <v>74217828</v>
      </c>
      <c r="T295" t="str" cm="1">
        <f t="array" ref="T295">_xlfn.IFNA(INDEX($A$1:$J$1141,MATCH($A295,$A:$A,0)+1,MATCH(T$1,$A295:$J295,0)),"")</f>
        <v/>
      </c>
      <c r="U295" t="str" cm="1">
        <f t="array" ref="U295">_xlfn.IFNA(INDEX($A$1:$J$1141,MATCH($A295,$A:$A,0)+1,MATCH(U$1,$A295:$J295,0)),"")</f>
        <v/>
      </c>
    </row>
    <row r="296" spans="1:21" x14ac:dyDescent="0.3">
      <c r="A296">
        <v>35823542</v>
      </c>
      <c r="B296" t="s">
        <v>5841</v>
      </c>
      <c r="C296">
        <v>63786152</v>
      </c>
      <c r="D296">
        <v>63590183</v>
      </c>
      <c r="E296">
        <v>67436214</v>
      </c>
      <c r="F296">
        <v>72976398</v>
      </c>
      <c r="G296">
        <v>74217828</v>
      </c>
    </row>
    <row r="297" spans="1:21" x14ac:dyDescent="0.3">
      <c r="A297">
        <v>35827521</v>
      </c>
      <c r="B297" t="s">
        <v>5840</v>
      </c>
      <c r="C297">
        <v>2018</v>
      </c>
      <c r="D297">
        <v>2019</v>
      </c>
      <c r="E297">
        <v>2020</v>
      </c>
      <c r="F297">
        <v>2021</v>
      </c>
      <c r="G297">
        <v>2022</v>
      </c>
      <c r="M297" t="str" cm="1">
        <f t="array" ref="M297">_xlfn.IFNA(INDEX($A$1:$J$1141,MATCH($A297,$A:$A,0)+1,MATCH(M$1,$A297:$J297,0)),"")</f>
        <v/>
      </c>
      <c r="N297" t="str" cm="1">
        <f t="array" ref="N297">_xlfn.IFNA(INDEX($A$1:$J$1141,MATCH($A297,$A:$A,0)+1,MATCH(N$1,$A297:$J297,0)),"")</f>
        <v/>
      </c>
      <c r="O297" t="str" cm="1">
        <f t="array" ref="O297">_xlfn.IFNA(INDEX($A$1:$J$1141,MATCH($A297,$A:$A,0)+1,MATCH(O$1,$A297:$J297,0)),"")</f>
        <v/>
      </c>
      <c r="P297" cm="1">
        <f t="array" ref="P297">_xlfn.IFNA(INDEX($A$1:$J$1141,MATCH($A297,$A:$A,0)+1,MATCH(P$1,$A297:$J297,0)),"")</f>
        <v>181968</v>
      </c>
      <c r="Q297" cm="1">
        <f t="array" ref="Q297">_xlfn.IFNA(INDEX($A$1:$J$1141,MATCH($A297,$A:$A,0)+1,MATCH(Q$1,$A297:$J297,0)),"")</f>
        <v>170704</v>
      </c>
      <c r="R297" cm="1">
        <f t="array" ref="R297">_xlfn.IFNA(INDEX($A$1:$J$1141,MATCH($A297,$A:$A,0)+1,MATCH(R$1,$A297:$J297,0)),"")</f>
        <v>170929</v>
      </c>
      <c r="S297" cm="1">
        <f t="array" ref="S297">_xlfn.IFNA(INDEX($A$1:$J$1141,MATCH($A297,$A:$A,0)+1,MATCH(S$1,$A297:$J297,0)),"")</f>
        <v>174828</v>
      </c>
      <c r="T297" cm="1">
        <f t="array" ref="T297">_xlfn.IFNA(INDEX($A$1:$J$1141,MATCH($A297,$A:$A,0)+1,MATCH(T$1,$A297:$J297,0)),"")</f>
        <v>167942</v>
      </c>
      <c r="U297" t="str" cm="1">
        <f t="array" ref="U297">_xlfn.IFNA(INDEX($A$1:$J$1141,MATCH($A297,$A:$A,0)+1,MATCH(U$1,$A297:$J297,0)),"")</f>
        <v/>
      </c>
    </row>
    <row r="298" spans="1:21" x14ac:dyDescent="0.3">
      <c r="A298">
        <v>35827521</v>
      </c>
      <c r="B298" t="s">
        <v>5841</v>
      </c>
      <c r="C298">
        <v>181968</v>
      </c>
      <c r="D298">
        <v>170704</v>
      </c>
      <c r="E298">
        <v>170929</v>
      </c>
      <c r="F298">
        <v>174828</v>
      </c>
      <c r="G298">
        <v>167942</v>
      </c>
    </row>
    <row r="299" spans="1:21" x14ac:dyDescent="0.3">
      <c r="A299">
        <v>35828064</v>
      </c>
      <c r="B299" t="s">
        <v>5840</v>
      </c>
      <c r="C299">
        <v>2016</v>
      </c>
      <c r="D299">
        <v>2017</v>
      </c>
      <c r="E299">
        <v>2018</v>
      </c>
      <c r="F299">
        <v>2019</v>
      </c>
      <c r="G299">
        <v>2020</v>
      </c>
      <c r="M299" t="str" cm="1">
        <f t="array" ref="M299">_xlfn.IFNA(INDEX($A$1:$J$1141,MATCH($A299,$A:$A,0)+1,MATCH(M$1,$A299:$J299,0)),"")</f>
        <v/>
      </c>
      <c r="N299" cm="1">
        <f t="array" ref="N299">_xlfn.IFNA(INDEX($A$1:$J$1141,MATCH($A299,$A:$A,0)+1,MATCH(N$1,$A299:$J299,0)),"")</f>
        <v>2980288</v>
      </c>
      <c r="O299" cm="1">
        <f t="array" ref="O299">_xlfn.IFNA(INDEX($A$1:$J$1141,MATCH($A299,$A:$A,0)+1,MATCH(O$1,$A299:$J299,0)),"")</f>
        <v>3265379</v>
      </c>
      <c r="P299" cm="1">
        <f t="array" ref="P299">_xlfn.IFNA(INDEX($A$1:$J$1141,MATCH($A299,$A:$A,0)+1,MATCH(P$1,$A299:$J299,0)),"")</f>
        <v>3117706</v>
      </c>
      <c r="Q299" cm="1">
        <f t="array" ref="Q299">_xlfn.IFNA(INDEX($A$1:$J$1141,MATCH($A299,$A:$A,0)+1,MATCH(Q$1,$A299:$J299,0)),"")</f>
        <v>3447095</v>
      </c>
      <c r="R299" cm="1">
        <f t="array" ref="R299">_xlfn.IFNA(INDEX($A$1:$J$1141,MATCH($A299,$A:$A,0)+1,MATCH(R$1,$A299:$J299,0)),"")</f>
        <v>2427608</v>
      </c>
      <c r="S299" t="str" cm="1">
        <f t="array" ref="S299">_xlfn.IFNA(INDEX($A$1:$J$1141,MATCH($A299,$A:$A,0)+1,MATCH(S$1,$A299:$J299,0)),"")</f>
        <v/>
      </c>
      <c r="T299" t="str" cm="1">
        <f t="array" ref="T299">_xlfn.IFNA(INDEX($A$1:$J$1141,MATCH($A299,$A:$A,0)+1,MATCH(T$1,$A299:$J299,0)),"")</f>
        <v/>
      </c>
      <c r="U299" t="str" cm="1">
        <f t="array" ref="U299">_xlfn.IFNA(INDEX($A$1:$J$1141,MATCH($A299,$A:$A,0)+1,MATCH(U$1,$A299:$J299,0)),"")</f>
        <v/>
      </c>
    </row>
    <row r="300" spans="1:21" x14ac:dyDescent="0.3">
      <c r="A300">
        <v>35828064</v>
      </c>
      <c r="B300" t="s">
        <v>5841</v>
      </c>
      <c r="C300">
        <v>2980288</v>
      </c>
      <c r="D300">
        <v>3265379</v>
      </c>
      <c r="E300">
        <v>3117706</v>
      </c>
      <c r="F300">
        <v>3447095</v>
      </c>
      <c r="G300">
        <v>2427608</v>
      </c>
    </row>
    <row r="301" spans="1:21" x14ac:dyDescent="0.3">
      <c r="A301">
        <v>35842474</v>
      </c>
      <c r="B301" t="s">
        <v>5840</v>
      </c>
      <c r="C301">
        <v>2018</v>
      </c>
      <c r="D301">
        <v>2019</v>
      </c>
      <c r="E301">
        <v>2020</v>
      </c>
      <c r="F301">
        <v>2021</v>
      </c>
      <c r="G301">
        <v>2022</v>
      </c>
      <c r="M301" t="str" cm="1">
        <f t="array" ref="M301">_xlfn.IFNA(INDEX($A$1:$J$1141,MATCH($A301,$A:$A,0)+1,MATCH(M$1,$A301:$J301,0)),"")</f>
        <v/>
      </c>
      <c r="N301" t="str" cm="1">
        <f t="array" ref="N301">_xlfn.IFNA(INDEX($A$1:$J$1141,MATCH($A301,$A:$A,0)+1,MATCH(N$1,$A301:$J301,0)),"")</f>
        <v/>
      </c>
      <c r="O301" t="str" cm="1">
        <f t="array" ref="O301">_xlfn.IFNA(INDEX($A$1:$J$1141,MATCH($A301,$A:$A,0)+1,MATCH(O$1,$A301:$J301,0)),"")</f>
        <v/>
      </c>
      <c r="P301" cm="1">
        <f t="array" ref="P301">_xlfn.IFNA(INDEX($A$1:$J$1141,MATCH($A301,$A:$A,0)+1,MATCH(P$1,$A301:$J301,0)),"")</f>
        <v>55057</v>
      </c>
      <c r="Q301" cm="1">
        <f t="array" ref="Q301">_xlfn.IFNA(INDEX($A$1:$J$1141,MATCH($A301,$A:$A,0)+1,MATCH(Q$1,$A301:$J301,0)),"")</f>
        <v>56919</v>
      </c>
      <c r="R301" cm="1">
        <f t="array" ref="R301">_xlfn.IFNA(INDEX($A$1:$J$1141,MATCH($A301,$A:$A,0)+1,MATCH(R$1,$A301:$J301,0)),"")</f>
        <v>65351</v>
      </c>
      <c r="S301" cm="1">
        <f t="array" ref="S301">_xlfn.IFNA(INDEX($A$1:$J$1141,MATCH($A301,$A:$A,0)+1,MATCH(S$1,$A301:$J301,0)),"")</f>
        <v>75752</v>
      </c>
      <c r="T301" cm="1">
        <f t="array" ref="T301">_xlfn.IFNA(INDEX($A$1:$J$1141,MATCH($A301,$A:$A,0)+1,MATCH(T$1,$A301:$J301,0)),"")</f>
        <v>85225</v>
      </c>
      <c r="U301" t="str" cm="1">
        <f t="array" ref="U301">_xlfn.IFNA(INDEX($A$1:$J$1141,MATCH($A301,$A:$A,0)+1,MATCH(U$1,$A301:$J301,0)),"")</f>
        <v/>
      </c>
    </row>
    <row r="302" spans="1:21" x14ac:dyDescent="0.3">
      <c r="A302">
        <v>35842474</v>
      </c>
      <c r="B302" t="s">
        <v>5841</v>
      </c>
      <c r="C302">
        <v>55057</v>
      </c>
      <c r="D302">
        <v>56919</v>
      </c>
      <c r="E302">
        <v>65351</v>
      </c>
      <c r="F302">
        <v>75752</v>
      </c>
      <c r="G302">
        <v>85225</v>
      </c>
    </row>
    <row r="303" spans="1:21" x14ac:dyDescent="0.3">
      <c r="A303">
        <v>35844256</v>
      </c>
      <c r="B303" t="s">
        <v>5840</v>
      </c>
      <c r="C303">
        <v>2017</v>
      </c>
      <c r="D303">
        <v>2018</v>
      </c>
      <c r="E303">
        <v>2019</v>
      </c>
      <c r="F303">
        <v>2020</v>
      </c>
      <c r="G303">
        <v>2021</v>
      </c>
      <c r="H303">
        <v>2022</v>
      </c>
      <c r="M303" t="str" cm="1">
        <f t="array" ref="M303">_xlfn.IFNA(INDEX($A$1:$J$1141,MATCH($A303,$A:$A,0)+1,MATCH(M$1,$A303:$J303,0)),"")</f>
        <v/>
      </c>
      <c r="N303" t="str" cm="1">
        <f t="array" ref="N303">_xlfn.IFNA(INDEX($A$1:$J$1141,MATCH($A303,$A:$A,0)+1,MATCH(N$1,$A303:$J303,0)),"")</f>
        <v/>
      </c>
      <c r="O303" cm="1">
        <f t="array" ref="O303">_xlfn.IFNA(INDEX($A$1:$J$1141,MATCH($A303,$A:$A,0)+1,MATCH(O$1,$A303:$J303,0)),"")</f>
        <v>1571617</v>
      </c>
      <c r="P303" cm="1">
        <f t="array" ref="P303">_xlfn.IFNA(INDEX($A$1:$J$1141,MATCH($A303,$A:$A,0)+1,MATCH(P$1,$A303:$J303,0)),"")</f>
        <v>1607595</v>
      </c>
      <c r="Q303" cm="1">
        <f t="array" ref="Q303">_xlfn.IFNA(INDEX($A$1:$J$1141,MATCH($A303,$A:$A,0)+1,MATCH(Q$1,$A303:$J303,0)),"")</f>
        <v>1636547</v>
      </c>
      <c r="R303" cm="1">
        <f t="array" ref="R303">_xlfn.IFNA(INDEX($A$1:$J$1141,MATCH($A303,$A:$A,0)+1,MATCH(R$1,$A303:$J303,0)),"")</f>
        <v>1636458</v>
      </c>
      <c r="S303" cm="1">
        <f t="array" ref="S303">_xlfn.IFNA(INDEX($A$1:$J$1141,MATCH($A303,$A:$A,0)+1,MATCH(S$1,$A303:$J303,0)),"")</f>
        <v>1613026</v>
      </c>
      <c r="T303" cm="1">
        <f t="array" ref="T303">_xlfn.IFNA(INDEX($A$1:$J$1141,MATCH($A303,$A:$A,0)+1,MATCH(T$1,$A303:$J303,0)),"")</f>
        <v>2286670</v>
      </c>
      <c r="U303" t="str" cm="1">
        <f t="array" ref="U303">_xlfn.IFNA(INDEX($A$1:$J$1141,MATCH($A303,$A:$A,0)+1,MATCH(U$1,$A303:$J303,0)),"")</f>
        <v/>
      </c>
    </row>
    <row r="304" spans="1:21" x14ac:dyDescent="0.3">
      <c r="A304">
        <v>35844256</v>
      </c>
      <c r="B304" t="s">
        <v>5841</v>
      </c>
      <c r="C304">
        <v>1571617</v>
      </c>
      <c r="D304">
        <v>1607595</v>
      </c>
      <c r="E304">
        <v>1636547</v>
      </c>
      <c r="F304">
        <v>1636458</v>
      </c>
      <c r="G304">
        <v>1613026</v>
      </c>
      <c r="H304">
        <v>2286670</v>
      </c>
    </row>
    <row r="305" spans="1:21" x14ac:dyDescent="0.3">
      <c r="A305">
        <v>35845007</v>
      </c>
      <c r="B305" t="s">
        <v>5840</v>
      </c>
      <c r="C305">
        <v>2018</v>
      </c>
      <c r="D305">
        <v>2019</v>
      </c>
      <c r="E305">
        <v>2020</v>
      </c>
      <c r="F305">
        <v>2021</v>
      </c>
      <c r="G305">
        <v>2022</v>
      </c>
      <c r="M305" t="str" cm="1">
        <f t="array" ref="M305">_xlfn.IFNA(INDEX($A$1:$J$1141,MATCH($A305,$A:$A,0)+1,MATCH(M$1,$A305:$J305,0)),"")</f>
        <v/>
      </c>
      <c r="N305" t="str" cm="1">
        <f t="array" ref="N305">_xlfn.IFNA(INDEX($A$1:$J$1141,MATCH($A305,$A:$A,0)+1,MATCH(N$1,$A305:$J305,0)),"")</f>
        <v/>
      </c>
      <c r="O305" t="str" cm="1">
        <f t="array" ref="O305">_xlfn.IFNA(INDEX($A$1:$J$1141,MATCH($A305,$A:$A,0)+1,MATCH(O$1,$A305:$J305,0)),"")</f>
        <v/>
      </c>
      <c r="P305" cm="1">
        <f t="array" ref="P305">_xlfn.IFNA(INDEX($A$1:$J$1141,MATCH($A305,$A:$A,0)+1,MATCH(P$1,$A305:$J305,0)),"")</f>
        <v>5251795</v>
      </c>
      <c r="Q305" cm="1">
        <f t="array" ref="Q305">_xlfn.IFNA(INDEX($A$1:$J$1141,MATCH($A305,$A:$A,0)+1,MATCH(Q$1,$A305:$J305,0)),"")</f>
        <v>6014979</v>
      </c>
      <c r="R305" cm="1">
        <f t="array" ref="R305">_xlfn.IFNA(INDEX($A$1:$J$1141,MATCH($A305,$A:$A,0)+1,MATCH(R$1,$A305:$J305,0)),"")</f>
        <v>6716477</v>
      </c>
      <c r="S305" cm="1">
        <f t="array" ref="S305">_xlfn.IFNA(INDEX($A$1:$J$1141,MATCH($A305,$A:$A,0)+1,MATCH(S$1,$A305:$J305,0)),"")</f>
        <v>7435033</v>
      </c>
      <c r="T305" cm="1">
        <f t="array" ref="T305">_xlfn.IFNA(INDEX($A$1:$J$1141,MATCH($A305,$A:$A,0)+1,MATCH(T$1,$A305:$J305,0)),"")</f>
        <v>9083928</v>
      </c>
      <c r="U305" t="str" cm="1">
        <f t="array" ref="U305">_xlfn.IFNA(INDEX($A$1:$J$1141,MATCH($A305,$A:$A,0)+1,MATCH(U$1,$A305:$J305,0)),"")</f>
        <v/>
      </c>
    </row>
    <row r="306" spans="1:21" x14ac:dyDescent="0.3">
      <c r="A306">
        <v>35845007</v>
      </c>
      <c r="B306" t="s">
        <v>5841</v>
      </c>
      <c r="C306">
        <v>5251795</v>
      </c>
      <c r="D306">
        <v>6014979</v>
      </c>
      <c r="E306">
        <v>6716477</v>
      </c>
      <c r="F306">
        <v>7435033</v>
      </c>
      <c r="G306">
        <v>9083928</v>
      </c>
    </row>
    <row r="307" spans="1:21" x14ac:dyDescent="0.3">
      <c r="A307">
        <v>35849436</v>
      </c>
      <c r="B307" t="s">
        <v>5840</v>
      </c>
      <c r="C307">
        <v>2018</v>
      </c>
      <c r="D307">
        <v>2019</v>
      </c>
      <c r="E307">
        <v>2020</v>
      </c>
      <c r="F307">
        <v>2021</v>
      </c>
      <c r="G307">
        <v>2022</v>
      </c>
      <c r="M307" t="str" cm="1">
        <f t="array" ref="M307">_xlfn.IFNA(INDEX($A$1:$J$1141,MATCH($A307,$A:$A,0)+1,MATCH(M$1,$A307:$J307,0)),"")</f>
        <v/>
      </c>
      <c r="N307" t="str" cm="1">
        <f t="array" ref="N307">_xlfn.IFNA(INDEX($A$1:$J$1141,MATCH($A307,$A:$A,0)+1,MATCH(N$1,$A307:$J307,0)),"")</f>
        <v/>
      </c>
      <c r="O307" t="str" cm="1">
        <f t="array" ref="O307">_xlfn.IFNA(INDEX($A$1:$J$1141,MATCH($A307,$A:$A,0)+1,MATCH(O$1,$A307:$J307,0)),"")</f>
        <v/>
      </c>
      <c r="P307" cm="1">
        <f t="array" ref="P307">_xlfn.IFNA(INDEX($A$1:$J$1141,MATCH($A307,$A:$A,0)+1,MATCH(P$1,$A307:$J307,0)),"")</f>
        <v>107173890</v>
      </c>
      <c r="Q307" cm="1">
        <f t="array" ref="Q307">_xlfn.IFNA(INDEX($A$1:$J$1141,MATCH($A307,$A:$A,0)+1,MATCH(Q$1,$A307:$J307,0)),"")</f>
        <v>117130418</v>
      </c>
      <c r="R307" cm="1">
        <f t="array" ref="R307">_xlfn.IFNA(INDEX($A$1:$J$1141,MATCH($A307,$A:$A,0)+1,MATCH(R$1,$A307:$J307,0)),"")</f>
        <v>114738632</v>
      </c>
      <c r="S307" cm="1">
        <f t="array" ref="S307">_xlfn.IFNA(INDEX($A$1:$J$1141,MATCH($A307,$A:$A,0)+1,MATCH(S$1,$A307:$J307,0)),"")</f>
        <v>114106181</v>
      </c>
      <c r="T307" cm="1">
        <f t="array" ref="T307">_xlfn.IFNA(INDEX($A$1:$J$1141,MATCH($A307,$A:$A,0)+1,MATCH(T$1,$A307:$J307,0)),"")</f>
        <v>130628667</v>
      </c>
      <c r="U307" t="str" cm="1">
        <f t="array" ref="U307">_xlfn.IFNA(INDEX($A$1:$J$1141,MATCH($A307,$A:$A,0)+1,MATCH(U$1,$A307:$J307,0)),"")</f>
        <v/>
      </c>
    </row>
    <row r="308" spans="1:21" x14ac:dyDescent="0.3">
      <c r="A308">
        <v>35849436</v>
      </c>
      <c r="B308" t="s">
        <v>5841</v>
      </c>
      <c r="C308">
        <v>107173890</v>
      </c>
      <c r="D308">
        <v>117130418</v>
      </c>
      <c r="E308">
        <v>114738632</v>
      </c>
      <c r="F308">
        <v>114106181</v>
      </c>
      <c r="G308">
        <v>130628667</v>
      </c>
    </row>
    <row r="309" spans="1:21" x14ac:dyDescent="0.3">
      <c r="A309">
        <v>35850370</v>
      </c>
      <c r="B309" t="s">
        <v>5840</v>
      </c>
      <c r="C309">
        <v>2018</v>
      </c>
      <c r="D309">
        <v>2019</v>
      </c>
      <c r="E309">
        <v>2020</v>
      </c>
      <c r="F309">
        <v>2021</v>
      </c>
      <c r="G309">
        <v>2022</v>
      </c>
      <c r="M309" t="str" cm="1">
        <f t="array" ref="M309">_xlfn.IFNA(INDEX($A$1:$J$1141,MATCH($A309,$A:$A,0)+1,MATCH(M$1,$A309:$J309,0)),"")</f>
        <v/>
      </c>
      <c r="N309" t="str" cm="1">
        <f t="array" ref="N309">_xlfn.IFNA(INDEX($A$1:$J$1141,MATCH($A309,$A:$A,0)+1,MATCH(N$1,$A309:$J309,0)),"")</f>
        <v/>
      </c>
      <c r="O309" t="str" cm="1">
        <f t="array" ref="O309">_xlfn.IFNA(INDEX($A$1:$J$1141,MATCH($A309,$A:$A,0)+1,MATCH(O$1,$A309:$J309,0)),"")</f>
        <v/>
      </c>
      <c r="P309" cm="1">
        <f t="array" ref="P309">_xlfn.IFNA(INDEX($A$1:$J$1141,MATCH($A309,$A:$A,0)+1,MATCH(P$1,$A309:$J309,0)),"")</f>
        <v>91649447</v>
      </c>
      <c r="Q309" cm="1">
        <f t="array" ref="Q309">_xlfn.IFNA(INDEX($A$1:$J$1141,MATCH($A309,$A:$A,0)+1,MATCH(Q$1,$A309:$J309,0)),"")</f>
        <v>91568313</v>
      </c>
      <c r="R309" cm="1">
        <f t="array" ref="R309">_xlfn.IFNA(INDEX($A$1:$J$1141,MATCH($A309,$A:$A,0)+1,MATCH(R$1,$A309:$J309,0)),"")</f>
        <v>95010847</v>
      </c>
      <c r="S309" cm="1">
        <f t="array" ref="S309">_xlfn.IFNA(INDEX($A$1:$J$1141,MATCH($A309,$A:$A,0)+1,MATCH(S$1,$A309:$J309,0)),"")</f>
        <v>97066596</v>
      </c>
      <c r="T309" cm="1">
        <f t="array" ref="T309">_xlfn.IFNA(INDEX($A$1:$J$1141,MATCH($A309,$A:$A,0)+1,MATCH(T$1,$A309:$J309,0)),"")</f>
        <v>98954105</v>
      </c>
      <c r="U309" t="str" cm="1">
        <f t="array" ref="U309">_xlfn.IFNA(INDEX($A$1:$J$1141,MATCH($A309,$A:$A,0)+1,MATCH(U$1,$A309:$J309,0)),"")</f>
        <v/>
      </c>
    </row>
    <row r="310" spans="1:21" x14ac:dyDescent="0.3">
      <c r="A310">
        <v>35850370</v>
      </c>
      <c r="B310" t="s">
        <v>5841</v>
      </c>
      <c r="C310">
        <v>91649447</v>
      </c>
      <c r="D310">
        <v>91568313</v>
      </c>
      <c r="E310">
        <v>95010847</v>
      </c>
      <c r="F310">
        <v>97066596</v>
      </c>
      <c r="G310">
        <v>98954105</v>
      </c>
    </row>
    <row r="311" spans="1:21" x14ac:dyDescent="0.3">
      <c r="A311">
        <v>35851457</v>
      </c>
      <c r="B311" t="s">
        <v>5840</v>
      </c>
      <c r="C311">
        <v>2018</v>
      </c>
      <c r="D311">
        <v>2019</v>
      </c>
      <c r="E311">
        <v>2020</v>
      </c>
      <c r="F311">
        <v>2021</v>
      </c>
      <c r="G311">
        <v>2022</v>
      </c>
      <c r="M311" t="str" cm="1">
        <f t="array" ref="M311">_xlfn.IFNA(INDEX($A$1:$J$1141,MATCH($A311,$A:$A,0)+1,MATCH(M$1,$A311:$J311,0)),"")</f>
        <v/>
      </c>
      <c r="N311" t="str" cm="1">
        <f t="array" ref="N311">_xlfn.IFNA(INDEX($A$1:$J$1141,MATCH($A311,$A:$A,0)+1,MATCH(N$1,$A311:$J311,0)),"")</f>
        <v/>
      </c>
      <c r="O311" t="str" cm="1">
        <f t="array" ref="O311">_xlfn.IFNA(INDEX($A$1:$J$1141,MATCH($A311,$A:$A,0)+1,MATCH(O$1,$A311:$J311,0)),"")</f>
        <v/>
      </c>
      <c r="P311" cm="1">
        <f t="array" ref="P311">_xlfn.IFNA(INDEX($A$1:$J$1141,MATCH($A311,$A:$A,0)+1,MATCH(P$1,$A311:$J311,0)),"")</f>
        <v>24290</v>
      </c>
      <c r="Q311" cm="1">
        <f t="array" ref="Q311">_xlfn.IFNA(INDEX($A$1:$J$1141,MATCH($A311,$A:$A,0)+1,MATCH(Q$1,$A311:$J311,0)),"")</f>
        <v>47426</v>
      </c>
      <c r="R311" cm="1">
        <f t="array" ref="R311">_xlfn.IFNA(INDEX($A$1:$J$1141,MATCH($A311,$A:$A,0)+1,MATCH(R$1,$A311:$J311,0)),"")</f>
        <v>27179</v>
      </c>
      <c r="S311" cm="1">
        <f t="array" ref="S311">_xlfn.IFNA(INDEX($A$1:$J$1141,MATCH($A311,$A:$A,0)+1,MATCH(S$1,$A311:$J311,0)),"")</f>
        <v>49756</v>
      </c>
      <c r="T311" cm="1">
        <f t="array" ref="T311">_xlfn.IFNA(INDEX($A$1:$J$1141,MATCH($A311,$A:$A,0)+1,MATCH(T$1,$A311:$J311,0)),"")</f>
        <v>36832</v>
      </c>
      <c r="U311" t="str" cm="1">
        <f t="array" ref="U311">_xlfn.IFNA(INDEX($A$1:$J$1141,MATCH($A311,$A:$A,0)+1,MATCH(U$1,$A311:$J311,0)),"")</f>
        <v/>
      </c>
    </row>
    <row r="312" spans="1:21" x14ac:dyDescent="0.3">
      <c r="A312">
        <v>35851457</v>
      </c>
      <c r="B312" t="s">
        <v>5841</v>
      </c>
      <c r="C312">
        <v>24290</v>
      </c>
      <c r="D312">
        <v>47426</v>
      </c>
      <c r="E312">
        <v>27179</v>
      </c>
      <c r="F312">
        <v>49756</v>
      </c>
      <c r="G312">
        <v>36832</v>
      </c>
    </row>
    <row r="313" spans="1:21" x14ac:dyDescent="0.3">
      <c r="A313">
        <v>35852658</v>
      </c>
      <c r="B313" t="s">
        <v>5840</v>
      </c>
      <c r="C313">
        <v>2018</v>
      </c>
      <c r="D313">
        <v>2019</v>
      </c>
      <c r="E313">
        <v>2020</v>
      </c>
      <c r="F313">
        <v>2021</v>
      </c>
      <c r="G313">
        <v>2022</v>
      </c>
      <c r="M313" t="str" cm="1">
        <f t="array" ref="M313">_xlfn.IFNA(INDEX($A$1:$J$1141,MATCH($A313,$A:$A,0)+1,MATCH(M$1,$A313:$J313,0)),"")</f>
        <v/>
      </c>
      <c r="N313" t="str" cm="1">
        <f t="array" ref="N313">_xlfn.IFNA(INDEX($A$1:$J$1141,MATCH($A313,$A:$A,0)+1,MATCH(N$1,$A313:$J313,0)),"")</f>
        <v/>
      </c>
      <c r="O313" t="str" cm="1">
        <f t="array" ref="O313">_xlfn.IFNA(INDEX($A$1:$J$1141,MATCH($A313,$A:$A,0)+1,MATCH(O$1,$A313:$J313,0)),"")</f>
        <v/>
      </c>
      <c r="P313" cm="1">
        <f t="array" ref="P313">_xlfn.IFNA(INDEX($A$1:$J$1141,MATCH($A313,$A:$A,0)+1,MATCH(P$1,$A313:$J313,0)),"")</f>
        <v>923630</v>
      </c>
      <c r="Q313" cm="1">
        <f t="array" ref="Q313">_xlfn.IFNA(INDEX($A$1:$J$1141,MATCH($A313,$A:$A,0)+1,MATCH(Q$1,$A313:$J313,0)),"")</f>
        <v>985515</v>
      </c>
      <c r="R313" cm="1">
        <f t="array" ref="R313">_xlfn.IFNA(INDEX($A$1:$J$1141,MATCH($A313,$A:$A,0)+1,MATCH(R$1,$A313:$J313,0)),"")</f>
        <v>814392</v>
      </c>
      <c r="S313" cm="1">
        <f t="array" ref="S313">_xlfn.IFNA(INDEX($A$1:$J$1141,MATCH($A313,$A:$A,0)+1,MATCH(S$1,$A313:$J313,0)),"")</f>
        <v>1040341</v>
      </c>
      <c r="T313" cm="1">
        <f t="array" ref="T313">_xlfn.IFNA(INDEX($A$1:$J$1141,MATCH($A313,$A:$A,0)+1,MATCH(T$1,$A313:$J313,0)),"")</f>
        <v>803554</v>
      </c>
      <c r="U313" t="str" cm="1">
        <f t="array" ref="U313">_xlfn.IFNA(INDEX($A$1:$J$1141,MATCH($A313,$A:$A,0)+1,MATCH(U$1,$A313:$J313,0)),"")</f>
        <v/>
      </c>
    </row>
    <row r="314" spans="1:21" x14ac:dyDescent="0.3">
      <c r="A314">
        <v>35852658</v>
      </c>
      <c r="B314" t="s">
        <v>5841</v>
      </c>
      <c r="C314">
        <v>923630</v>
      </c>
      <c r="D314">
        <v>985515</v>
      </c>
      <c r="E314">
        <v>814392</v>
      </c>
      <c r="F314">
        <v>1040341</v>
      </c>
      <c r="G314">
        <v>803554</v>
      </c>
    </row>
    <row r="315" spans="1:21" x14ac:dyDescent="0.3">
      <c r="A315">
        <v>35859318</v>
      </c>
      <c r="B315" t="s">
        <v>5840</v>
      </c>
      <c r="C315">
        <v>2018</v>
      </c>
      <c r="D315">
        <v>2019</v>
      </c>
      <c r="E315">
        <v>2020</v>
      </c>
      <c r="F315">
        <v>2021</v>
      </c>
      <c r="G315">
        <v>2022</v>
      </c>
      <c r="M315" t="str" cm="1">
        <f t="array" ref="M315">_xlfn.IFNA(INDEX($A$1:$J$1141,MATCH($A315,$A:$A,0)+1,MATCH(M$1,$A315:$J315,0)),"")</f>
        <v/>
      </c>
      <c r="N315" t="str" cm="1">
        <f t="array" ref="N315">_xlfn.IFNA(INDEX($A$1:$J$1141,MATCH($A315,$A:$A,0)+1,MATCH(N$1,$A315:$J315,0)),"")</f>
        <v/>
      </c>
      <c r="O315" t="str" cm="1">
        <f t="array" ref="O315">_xlfn.IFNA(INDEX($A$1:$J$1141,MATCH($A315,$A:$A,0)+1,MATCH(O$1,$A315:$J315,0)),"")</f>
        <v/>
      </c>
      <c r="P315" cm="1">
        <f t="array" ref="P315">_xlfn.IFNA(INDEX($A$1:$J$1141,MATCH($A315,$A:$A,0)+1,MATCH(P$1,$A315:$J315,0)),"")</f>
        <v>966528</v>
      </c>
      <c r="Q315" cm="1">
        <f t="array" ref="Q315">_xlfn.IFNA(INDEX($A$1:$J$1141,MATCH($A315,$A:$A,0)+1,MATCH(Q$1,$A315:$J315,0)),"")</f>
        <v>446112</v>
      </c>
      <c r="R315" cm="1">
        <f t="array" ref="R315">_xlfn.IFNA(INDEX($A$1:$J$1141,MATCH($A315,$A:$A,0)+1,MATCH(R$1,$A315:$J315,0)),"")</f>
        <v>334423</v>
      </c>
      <c r="S315" cm="1">
        <f t="array" ref="S315">_xlfn.IFNA(INDEX($A$1:$J$1141,MATCH($A315,$A:$A,0)+1,MATCH(S$1,$A315:$J315,0)),"")</f>
        <v>166477</v>
      </c>
      <c r="T315" cm="1">
        <f t="array" ref="T315">_xlfn.IFNA(INDEX($A$1:$J$1141,MATCH($A315,$A:$A,0)+1,MATCH(T$1,$A315:$J315,0)),"")</f>
        <v>123413</v>
      </c>
      <c r="U315" t="str" cm="1">
        <f t="array" ref="U315">_xlfn.IFNA(INDEX($A$1:$J$1141,MATCH($A315,$A:$A,0)+1,MATCH(U$1,$A315:$J315,0)),"")</f>
        <v/>
      </c>
    </row>
    <row r="316" spans="1:21" x14ac:dyDescent="0.3">
      <c r="A316">
        <v>35859318</v>
      </c>
      <c r="B316" t="s">
        <v>5841</v>
      </c>
      <c r="C316">
        <v>966528</v>
      </c>
      <c r="D316">
        <v>446112</v>
      </c>
      <c r="E316">
        <v>334423</v>
      </c>
      <c r="F316">
        <v>166477</v>
      </c>
      <c r="G316">
        <v>123413</v>
      </c>
    </row>
    <row r="317" spans="1:21" x14ac:dyDescent="0.3">
      <c r="A317">
        <v>35859911</v>
      </c>
      <c r="B317" t="s">
        <v>5840</v>
      </c>
      <c r="C317">
        <v>2018</v>
      </c>
      <c r="D317">
        <v>2019</v>
      </c>
      <c r="E317">
        <v>2020</v>
      </c>
      <c r="F317">
        <v>2021</v>
      </c>
      <c r="G317">
        <v>2022</v>
      </c>
      <c r="M317" t="str" cm="1">
        <f t="array" ref="M317">_xlfn.IFNA(INDEX($A$1:$J$1141,MATCH($A317,$A:$A,0)+1,MATCH(M$1,$A317:$J317,0)),"")</f>
        <v/>
      </c>
      <c r="N317" t="str" cm="1">
        <f t="array" ref="N317">_xlfn.IFNA(INDEX($A$1:$J$1141,MATCH($A317,$A:$A,0)+1,MATCH(N$1,$A317:$J317,0)),"")</f>
        <v/>
      </c>
      <c r="O317" t="str" cm="1">
        <f t="array" ref="O317">_xlfn.IFNA(INDEX($A$1:$J$1141,MATCH($A317,$A:$A,0)+1,MATCH(O$1,$A317:$J317,0)),"")</f>
        <v/>
      </c>
      <c r="P317" cm="1">
        <f t="array" ref="P317">_xlfn.IFNA(INDEX($A$1:$J$1141,MATCH($A317,$A:$A,0)+1,MATCH(P$1,$A317:$J317,0)),"")</f>
        <v>735743</v>
      </c>
      <c r="Q317" cm="1">
        <f t="array" ref="Q317">_xlfn.IFNA(INDEX($A$1:$J$1141,MATCH($A317,$A:$A,0)+1,MATCH(Q$1,$A317:$J317,0)),"")</f>
        <v>841229</v>
      </c>
      <c r="R317" cm="1">
        <f t="array" ref="R317">_xlfn.IFNA(INDEX($A$1:$J$1141,MATCH($A317,$A:$A,0)+1,MATCH(R$1,$A317:$J317,0)),"")</f>
        <v>470274</v>
      </c>
      <c r="S317" cm="1">
        <f t="array" ref="S317">_xlfn.IFNA(INDEX($A$1:$J$1141,MATCH($A317,$A:$A,0)+1,MATCH(S$1,$A317:$J317,0)),"")</f>
        <v>603064</v>
      </c>
      <c r="T317" cm="1">
        <f t="array" ref="T317">_xlfn.IFNA(INDEX($A$1:$J$1141,MATCH($A317,$A:$A,0)+1,MATCH(T$1,$A317:$J317,0)),"")</f>
        <v>606309</v>
      </c>
      <c r="U317" t="str" cm="1">
        <f t="array" ref="U317">_xlfn.IFNA(INDEX($A$1:$J$1141,MATCH($A317,$A:$A,0)+1,MATCH(U$1,$A317:$J317,0)),"")</f>
        <v/>
      </c>
    </row>
    <row r="318" spans="1:21" x14ac:dyDescent="0.3">
      <c r="A318">
        <v>35859911</v>
      </c>
      <c r="B318" t="s">
        <v>5841</v>
      </c>
      <c r="C318">
        <v>735743</v>
      </c>
      <c r="D318">
        <v>841229</v>
      </c>
      <c r="E318">
        <v>470274</v>
      </c>
      <c r="F318">
        <v>603064</v>
      </c>
      <c r="G318">
        <v>606309</v>
      </c>
    </row>
    <row r="319" spans="1:21" x14ac:dyDescent="0.3">
      <c r="A319">
        <v>35863455</v>
      </c>
      <c r="B319" t="s">
        <v>5840</v>
      </c>
      <c r="C319">
        <v>2018</v>
      </c>
      <c r="D319">
        <v>2019</v>
      </c>
      <c r="E319">
        <v>2020</v>
      </c>
      <c r="F319">
        <v>2021</v>
      </c>
      <c r="G319">
        <v>2022</v>
      </c>
      <c r="M319" t="str" cm="1">
        <f t="array" ref="M319">_xlfn.IFNA(INDEX($A$1:$J$1141,MATCH($A319,$A:$A,0)+1,MATCH(M$1,$A319:$J319,0)),"")</f>
        <v/>
      </c>
      <c r="N319" t="str" cm="1">
        <f t="array" ref="N319">_xlfn.IFNA(INDEX($A$1:$J$1141,MATCH($A319,$A:$A,0)+1,MATCH(N$1,$A319:$J319,0)),"")</f>
        <v/>
      </c>
      <c r="O319" t="str" cm="1">
        <f t="array" ref="O319">_xlfn.IFNA(INDEX($A$1:$J$1141,MATCH($A319,$A:$A,0)+1,MATCH(O$1,$A319:$J319,0)),"")</f>
        <v/>
      </c>
      <c r="P319" cm="1">
        <f t="array" ref="P319">_xlfn.IFNA(INDEX($A$1:$J$1141,MATCH($A319,$A:$A,0)+1,MATCH(P$1,$A319:$J319,0)),"")</f>
        <v>11500</v>
      </c>
      <c r="Q319" cm="1">
        <f t="array" ref="Q319">_xlfn.IFNA(INDEX($A$1:$J$1141,MATCH($A319,$A:$A,0)+1,MATCH(Q$1,$A319:$J319,0)),"")</f>
        <v>38500</v>
      </c>
      <c r="R319" cm="1">
        <f t="array" ref="R319">_xlfn.IFNA(INDEX($A$1:$J$1141,MATCH($A319,$A:$A,0)+1,MATCH(R$1,$A319:$J319,0)),"")</f>
        <v>84600</v>
      </c>
      <c r="S319" cm="1">
        <f t="array" ref="S319">_xlfn.IFNA(INDEX($A$1:$J$1141,MATCH($A319,$A:$A,0)+1,MATCH(S$1,$A319:$J319,0)),"")</f>
        <v>101090</v>
      </c>
      <c r="T319" cm="1">
        <f t="array" ref="T319">_xlfn.IFNA(INDEX($A$1:$J$1141,MATCH($A319,$A:$A,0)+1,MATCH(T$1,$A319:$J319,0)),"")</f>
        <v>121741</v>
      </c>
      <c r="U319" t="str" cm="1">
        <f t="array" ref="U319">_xlfn.IFNA(INDEX($A$1:$J$1141,MATCH($A319,$A:$A,0)+1,MATCH(U$1,$A319:$J319,0)),"")</f>
        <v/>
      </c>
    </row>
    <row r="320" spans="1:21" x14ac:dyDescent="0.3">
      <c r="A320">
        <v>35863455</v>
      </c>
      <c r="B320" t="s">
        <v>5841</v>
      </c>
      <c r="C320">
        <v>11500</v>
      </c>
      <c r="D320">
        <v>38500</v>
      </c>
      <c r="E320">
        <v>84600</v>
      </c>
      <c r="F320">
        <v>101090</v>
      </c>
      <c r="G320">
        <v>121741</v>
      </c>
    </row>
    <row r="321" spans="1:21" x14ac:dyDescent="0.3">
      <c r="A321">
        <v>35867523</v>
      </c>
      <c r="B321" t="s">
        <v>5840</v>
      </c>
      <c r="C321">
        <v>2018</v>
      </c>
      <c r="D321">
        <v>2019</v>
      </c>
      <c r="E321">
        <v>2020</v>
      </c>
      <c r="F321">
        <v>2021</v>
      </c>
      <c r="G321">
        <v>2022</v>
      </c>
      <c r="M321" t="str" cm="1">
        <f t="array" ref="M321">_xlfn.IFNA(INDEX($A$1:$J$1141,MATCH($A321,$A:$A,0)+1,MATCH(M$1,$A321:$J321,0)),"")</f>
        <v/>
      </c>
      <c r="N321" t="str" cm="1">
        <f t="array" ref="N321">_xlfn.IFNA(INDEX($A$1:$J$1141,MATCH($A321,$A:$A,0)+1,MATCH(N$1,$A321:$J321,0)),"")</f>
        <v/>
      </c>
      <c r="O321" t="str" cm="1">
        <f t="array" ref="O321">_xlfn.IFNA(INDEX($A$1:$J$1141,MATCH($A321,$A:$A,0)+1,MATCH(O$1,$A321:$J321,0)),"")</f>
        <v/>
      </c>
      <c r="P321" cm="1">
        <f t="array" ref="P321">_xlfn.IFNA(INDEX($A$1:$J$1141,MATCH($A321,$A:$A,0)+1,MATCH(P$1,$A321:$J321,0)),"")</f>
        <v>2568988</v>
      </c>
      <c r="Q321" cm="1">
        <f t="array" ref="Q321">_xlfn.IFNA(INDEX($A$1:$J$1141,MATCH($A321,$A:$A,0)+1,MATCH(Q$1,$A321:$J321,0)),"")</f>
        <v>3298519</v>
      </c>
      <c r="R321" cm="1">
        <f t="array" ref="R321">_xlfn.IFNA(INDEX($A$1:$J$1141,MATCH($A321,$A:$A,0)+1,MATCH(R$1,$A321:$J321,0)),"")</f>
        <v>3379202</v>
      </c>
      <c r="S321" cm="1">
        <f t="array" ref="S321">_xlfn.IFNA(INDEX($A$1:$J$1141,MATCH($A321,$A:$A,0)+1,MATCH(S$1,$A321:$J321,0)),"")</f>
        <v>4355979</v>
      </c>
      <c r="T321" cm="1">
        <f t="array" ref="T321">_xlfn.IFNA(INDEX($A$1:$J$1141,MATCH($A321,$A:$A,0)+1,MATCH(T$1,$A321:$J321,0)),"")</f>
        <v>5665902</v>
      </c>
      <c r="U321" t="str" cm="1">
        <f t="array" ref="U321">_xlfn.IFNA(INDEX($A$1:$J$1141,MATCH($A321,$A:$A,0)+1,MATCH(U$1,$A321:$J321,0)),"")</f>
        <v/>
      </c>
    </row>
    <row r="322" spans="1:21" x14ac:dyDescent="0.3">
      <c r="A322">
        <v>35867523</v>
      </c>
      <c r="B322" t="s">
        <v>5841</v>
      </c>
      <c r="C322">
        <v>2568988</v>
      </c>
      <c r="D322">
        <v>3298519</v>
      </c>
      <c r="E322">
        <v>3379202</v>
      </c>
      <c r="F322">
        <v>4355979</v>
      </c>
      <c r="G322">
        <v>5665902</v>
      </c>
    </row>
    <row r="323" spans="1:21" x14ac:dyDescent="0.3">
      <c r="A323">
        <v>35870150</v>
      </c>
      <c r="B323" t="s">
        <v>5840</v>
      </c>
      <c r="C323">
        <v>2018</v>
      </c>
      <c r="D323">
        <v>2019</v>
      </c>
      <c r="E323">
        <v>2020</v>
      </c>
      <c r="F323">
        <v>2021</v>
      </c>
      <c r="G323">
        <v>2022</v>
      </c>
      <c r="M323" t="str" cm="1">
        <f t="array" ref="M323">_xlfn.IFNA(INDEX($A$1:$J$1141,MATCH($A323,$A:$A,0)+1,MATCH(M$1,$A323:$J323,0)),"")</f>
        <v/>
      </c>
      <c r="N323" t="str" cm="1">
        <f t="array" ref="N323">_xlfn.IFNA(INDEX($A$1:$J$1141,MATCH($A323,$A:$A,0)+1,MATCH(N$1,$A323:$J323,0)),"")</f>
        <v/>
      </c>
      <c r="O323" t="str" cm="1">
        <f t="array" ref="O323">_xlfn.IFNA(INDEX($A$1:$J$1141,MATCH($A323,$A:$A,0)+1,MATCH(O$1,$A323:$J323,0)),"")</f>
        <v/>
      </c>
      <c r="P323" cm="1">
        <f t="array" ref="P323">_xlfn.IFNA(INDEX($A$1:$J$1141,MATCH($A323,$A:$A,0)+1,MATCH(P$1,$A323:$J323,0)),"")</f>
        <v>5272061</v>
      </c>
      <c r="Q323" cm="1">
        <f t="array" ref="Q323">_xlfn.IFNA(INDEX($A$1:$J$1141,MATCH($A323,$A:$A,0)+1,MATCH(Q$1,$A323:$J323,0)),"")</f>
        <v>8459539</v>
      </c>
      <c r="R323" cm="1">
        <f t="array" ref="R323">_xlfn.IFNA(INDEX($A$1:$J$1141,MATCH($A323,$A:$A,0)+1,MATCH(R$1,$A323:$J323,0)),"")</f>
        <v>584374</v>
      </c>
      <c r="S323" cm="1">
        <f t="array" ref="S323">_xlfn.IFNA(INDEX($A$1:$J$1141,MATCH($A323,$A:$A,0)+1,MATCH(S$1,$A323:$J323,0)),"")</f>
        <v>160601</v>
      </c>
      <c r="T323" cm="1">
        <f t="array" ref="T323">_xlfn.IFNA(INDEX($A$1:$J$1141,MATCH($A323,$A:$A,0)+1,MATCH(T$1,$A323:$J323,0)),"")</f>
        <v>178142</v>
      </c>
      <c r="U323" t="str" cm="1">
        <f t="array" ref="U323">_xlfn.IFNA(INDEX($A$1:$J$1141,MATCH($A323,$A:$A,0)+1,MATCH(U$1,$A323:$J323,0)),"")</f>
        <v/>
      </c>
    </row>
    <row r="324" spans="1:21" x14ac:dyDescent="0.3">
      <c r="A324">
        <v>35870150</v>
      </c>
      <c r="B324" t="s">
        <v>5841</v>
      </c>
      <c r="C324">
        <v>5272061</v>
      </c>
      <c r="D324">
        <v>8459539</v>
      </c>
      <c r="E324">
        <v>584374</v>
      </c>
      <c r="F324">
        <v>160601</v>
      </c>
      <c r="G324">
        <v>178142</v>
      </c>
    </row>
    <row r="325" spans="1:21" x14ac:dyDescent="0.3">
      <c r="A325">
        <v>35871113</v>
      </c>
      <c r="B325" t="s">
        <v>5840</v>
      </c>
      <c r="C325">
        <v>2018</v>
      </c>
      <c r="D325">
        <v>2019</v>
      </c>
      <c r="E325">
        <v>2020</v>
      </c>
      <c r="F325">
        <v>2021</v>
      </c>
      <c r="G325">
        <v>2022</v>
      </c>
      <c r="M325" t="str" cm="1">
        <f t="array" ref="M325">_xlfn.IFNA(INDEX($A$1:$J$1141,MATCH($A325,$A:$A,0)+1,MATCH(M$1,$A325:$J325,0)),"")</f>
        <v/>
      </c>
      <c r="N325" t="str" cm="1">
        <f t="array" ref="N325">_xlfn.IFNA(INDEX($A$1:$J$1141,MATCH($A325,$A:$A,0)+1,MATCH(N$1,$A325:$J325,0)),"")</f>
        <v/>
      </c>
      <c r="O325" t="str" cm="1">
        <f t="array" ref="O325">_xlfn.IFNA(INDEX($A$1:$J$1141,MATCH($A325,$A:$A,0)+1,MATCH(O$1,$A325:$J325,0)),"")</f>
        <v/>
      </c>
      <c r="P325" cm="1">
        <f t="array" ref="P325">_xlfn.IFNA(INDEX($A$1:$J$1141,MATCH($A325,$A:$A,0)+1,MATCH(P$1,$A325:$J325,0)),"")</f>
        <v>3545812</v>
      </c>
      <c r="Q325" cm="1">
        <f t="array" ref="Q325">_xlfn.IFNA(INDEX($A$1:$J$1141,MATCH($A325,$A:$A,0)+1,MATCH(Q$1,$A325:$J325,0)),"")</f>
        <v>2064031</v>
      </c>
      <c r="R325" cm="1">
        <f t="array" ref="R325">_xlfn.IFNA(INDEX($A$1:$J$1141,MATCH($A325,$A:$A,0)+1,MATCH(R$1,$A325:$J325,0)),"")</f>
        <v>1677862</v>
      </c>
      <c r="S325" cm="1">
        <f t="array" ref="S325">_xlfn.IFNA(INDEX($A$1:$J$1141,MATCH($A325,$A:$A,0)+1,MATCH(S$1,$A325:$J325,0)),"")</f>
        <v>1588782</v>
      </c>
      <c r="T325" cm="1">
        <f t="array" ref="T325">_xlfn.IFNA(INDEX($A$1:$J$1141,MATCH($A325,$A:$A,0)+1,MATCH(T$1,$A325:$J325,0)),"")</f>
        <v>1493877</v>
      </c>
      <c r="U325" t="str" cm="1">
        <f t="array" ref="U325">_xlfn.IFNA(INDEX($A$1:$J$1141,MATCH($A325,$A:$A,0)+1,MATCH(U$1,$A325:$J325,0)),"")</f>
        <v/>
      </c>
    </row>
    <row r="326" spans="1:21" x14ac:dyDescent="0.3">
      <c r="A326">
        <v>35871113</v>
      </c>
      <c r="B326" t="s">
        <v>5841</v>
      </c>
      <c r="C326">
        <v>3545812</v>
      </c>
      <c r="D326">
        <v>2064031</v>
      </c>
      <c r="E326">
        <v>1677862</v>
      </c>
      <c r="F326">
        <v>1588782</v>
      </c>
      <c r="G326">
        <v>1493877</v>
      </c>
    </row>
    <row r="327" spans="1:21" x14ac:dyDescent="0.3">
      <c r="A327">
        <v>35873612</v>
      </c>
      <c r="B327" t="s">
        <v>5840</v>
      </c>
      <c r="C327">
        <v>2018</v>
      </c>
      <c r="D327">
        <v>2019</v>
      </c>
      <c r="E327">
        <v>2020</v>
      </c>
      <c r="F327">
        <v>2021</v>
      </c>
      <c r="G327">
        <v>2022</v>
      </c>
      <c r="M327" t="str" cm="1">
        <f t="array" ref="M327">_xlfn.IFNA(INDEX($A$1:$J$1141,MATCH($A327,$A:$A,0)+1,MATCH(M$1,$A327:$J327,0)),"")</f>
        <v/>
      </c>
      <c r="N327" t="str" cm="1">
        <f t="array" ref="N327">_xlfn.IFNA(INDEX($A$1:$J$1141,MATCH($A327,$A:$A,0)+1,MATCH(N$1,$A327:$J327,0)),"")</f>
        <v/>
      </c>
      <c r="O327" t="str" cm="1">
        <f t="array" ref="O327">_xlfn.IFNA(INDEX($A$1:$J$1141,MATCH($A327,$A:$A,0)+1,MATCH(O$1,$A327:$J327,0)),"")</f>
        <v/>
      </c>
      <c r="P327" cm="1">
        <f t="array" ref="P327">_xlfn.IFNA(INDEX($A$1:$J$1141,MATCH($A327,$A:$A,0)+1,MATCH(P$1,$A327:$J327,0)),"")</f>
        <v>8664629</v>
      </c>
      <c r="Q327" cm="1">
        <f t="array" ref="Q327">_xlfn.IFNA(INDEX($A$1:$J$1141,MATCH($A327,$A:$A,0)+1,MATCH(Q$1,$A327:$J327,0)),"")</f>
        <v>5688508</v>
      </c>
      <c r="R327" cm="1">
        <f t="array" ref="R327">_xlfn.IFNA(INDEX($A$1:$J$1141,MATCH($A327,$A:$A,0)+1,MATCH(R$1,$A327:$J327,0)),"")</f>
        <v>5722871</v>
      </c>
      <c r="S327" cm="1">
        <f t="array" ref="S327">_xlfn.IFNA(INDEX($A$1:$J$1141,MATCH($A327,$A:$A,0)+1,MATCH(S$1,$A327:$J327,0)),"")</f>
        <v>6143587</v>
      </c>
      <c r="T327" cm="1">
        <f t="array" ref="T327">_xlfn.IFNA(INDEX($A$1:$J$1141,MATCH($A327,$A:$A,0)+1,MATCH(T$1,$A327:$J327,0)),"")</f>
        <v>6072893</v>
      </c>
      <c r="U327" t="str" cm="1">
        <f t="array" ref="U327">_xlfn.IFNA(INDEX($A$1:$J$1141,MATCH($A327,$A:$A,0)+1,MATCH(U$1,$A327:$J327,0)),"")</f>
        <v/>
      </c>
    </row>
    <row r="328" spans="1:21" x14ac:dyDescent="0.3">
      <c r="A328">
        <v>35873612</v>
      </c>
      <c r="B328" t="s">
        <v>5841</v>
      </c>
      <c r="C328">
        <v>8664629</v>
      </c>
      <c r="D328">
        <v>5688508</v>
      </c>
      <c r="E328">
        <v>5722871</v>
      </c>
      <c r="F328">
        <v>6143587</v>
      </c>
      <c r="G328">
        <v>6072893</v>
      </c>
    </row>
    <row r="329" spans="1:21" x14ac:dyDescent="0.3">
      <c r="A329">
        <v>35874686</v>
      </c>
      <c r="B329" t="s">
        <v>5840</v>
      </c>
      <c r="C329">
        <v>2018</v>
      </c>
      <c r="D329">
        <v>2019</v>
      </c>
      <c r="E329">
        <v>2020</v>
      </c>
      <c r="F329">
        <v>2021</v>
      </c>
      <c r="G329">
        <v>2022</v>
      </c>
      <c r="M329" t="str" cm="1">
        <f t="array" ref="M329">_xlfn.IFNA(INDEX($A$1:$J$1141,MATCH($A329,$A:$A,0)+1,MATCH(M$1,$A329:$J329,0)),"")</f>
        <v/>
      </c>
      <c r="N329" t="str" cm="1">
        <f t="array" ref="N329">_xlfn.IFNA(INDEX($A$1:$J$1141,MATCH($A329,$A:$A,0)+1,MATCH(N$1,$A329:$J329,0)),"")</f>
        <v/>
      </c>
      <c r="O329" t="str" cm="1">
        <f t="array" ref="O329">_xlfn.IFNA(INDEX($A$1:$J$1141,MATCH($A329,$A:$A,0)+1,MATCH(O$1,$A329:$J329,0)),"")</f>
        <v/>
      </c>
      <c r="P329" cm="1">
        <f t="array" ref="P329">_xlfn.IFNA(INDEX($A$1:$J$1141,MATCH($A329,$A:$A,0)+1,MATCH(P$1,$A329:$J329,0)),"")</f>
        <v>1271255</v>
      </c>
      <c r="Q329" cm="1">
        <f t="array" ref="Q329">_xlfn.IFNA(INDEX($A$1:$J$1141,MATCH($A329,$A:$A,0)+1,MATCH(Q$1,$A329:$J329,0)),"")</f>
        <v>1431344</v>
      </c>
      <c r="R329" cm="1">
        <f t="array" ref="R329">_xlfn.IFNA(INDEX($A$1:$J$1141,MATCH($A329,$A:$A,0)+1,MATCH(R$1,$A329:$J329,0)),"")</f>
        <v>1161354</v>
      </c>
      <c r="S329" cm="1">
        <f t="array" ref="S329">_xlfn.IFNA(INDEX($A$1:$J$1141,MATCH($A329,$A:$A,0)+1,MATCH(S$1,$A329:$J329,0)),"")</f>
        <v>1297984</v>
      </c>
      <c r="T329" cm="1">
        <f t="array" ref="T329">_xlfn.IFNA(INDEX($A$1:$J$1141,MATCH($A329,$A:$A,0)+1,MATCH(T$1,$A329:$J329,0)),"")</f>
        <v>1573507</v>
      </c>
      <c r="U329" t="str" cm="1">
        <f t="array" ref="U329">_xlfn.IFNA(INDEX($A$1:$J$1141,MATCH($A329,$A:$A,0)+1,MATCH(U$1,$A329:$J329,0)),"")</f>
        <v/>
      </c>
    </row>
    <row r="330" spans="1:21" x14ac:dyDescent="0.3">
      <c r="A330">
        <v>35874686</v>
      </c>
      <c r="B330" t="s">
        <v>5841</v>
      </c>
      <c r="C330">
        <v>1271255</v>
      </c>
      <c r="D330">
        <v>1431344</v>
      </c>
      <c r="E330">
        <v>1161354</v>
      </c>
      <c r="F330">
        <v>1297984</v>
      </c>
      <c r="G330">
        <v>1573507</v>
      </c>
    </row>
    <row r="331" spans="1:21" x14ac:dyDescent="0.3">
      <c r="A331">
        <v>35876956</v>
      </c>
      <c r="B331" t="s">
        <v>5840</v>
      </c>
      <c r="C331">
        <v>2018</v>
      </c>
      <c r="D331">
        <v>2019</v>
      </c>
      <c r="E331">
        <v>2020</v>
      </c>
      <c r="F331">
        <v>2021</v>
      </c>
      <c r="G331">
        <v>2022</v>
      </c>
      <c r="M331" t="str" cm="1">
        <f t="array" ref="M331">_xlfn.IFNA(INDEX($A$1:$J$1141,MATCH($A331,$A:$A,0)+1,MATCH(M$1,$A331:$J331,0)),"")</f>
        <v/>
      </c>
      <c r="N331" t="str" cm="1">
        <f t="array" ref="N331">_xlfn.IFNA(INDEX($A$1:$J$1141,MATCH($A331,$A:$A,0)+1,MATCH(N$1,$A331:$J331,0)),"")</f>
        <v/>
      </c>
      <c r="O331" t="str" cm="1">
        <f t="array" ref="O331">_xlfn.IFNA(INDEX($A$1:$J$1141,MATCH($A331,$A:$A,0)+1,MATCH(O$1,$A331:$J331,0)),"")</f>
        <v/>
      </c>
      <c r="P331" cm="1">
        <f t="array" ref="P331">_xlfn.IFNA(INDEX($A$1:$J$1141,MATCH($A331,$A:$A,0)+1,MATCH(P$1,$A331:$J331,0)),"")</f>
        <v>2724620</v>
      </c>
      <c r="Q331" cm="1">
        <f t="array" ref="Q331">_xlfn.IFNA(INDEX($A$1:$J$1141,MATCH($A331,$A:$A,0)+1,MATCH(Q$1,$A331:$J331,0)),"")</f>
        <v>3293983</v>
      </c>
      <c r="R331" cm="1">
        <f t="array" ref="R331">_xlfn.IFNA(INDEX($A$1:$J$1141,MATCH($A331,$A:$A,0)+1,MATCH(R$1,$A331:$J331,0)),"")</f>
        <v>3940998</v>
      </c>
      <c r="S331" cm="1">
        <f t="array" ref="S331">_xlfn.IFNA(INDEX($A$1:$J$1141,MATCH($A331,$A:$A,0)+1,MATCH(S$1,$A331:$J331,0)),"")</f>
        <v>4327809</v>
      </c>
      <c r="T331" cm="1">
        <f t="array" ref="T331">_xlfn.IFNA(INDEX($A$1:$J$1141,MATCH($A331,$A:$A,0)+1,MATCH(T$1,$A331:$J331,0)),"")</f>
        <v>4569762</v>
      </c>
      <c r="U331" t="str" cm="1">
        <f t="array" ref="U331">_xlfn.IFNA(INDEX($A$1:$J$1141,MATCH($A331,$A:$A,0)+1,MATCH(U$1,$A331:$J331,0)),"")</f>
        <v/>
      </c>
    </row>
    <row r="332" spans="1:21" x14ac:dyDescent="0.3">
      <c r="A332">
        <v>35876956</v>
      </c>
      <c r="B332" t="s">
        <v>5841</v>
      </c>
      <c r="C332">
        <v>2724620</v>
      </c>
      <c r="D332">
        <v>3293983</v>
      </c>
      <c r="E332">
        <v>3940998</v>
      </c>
      <c r="F332">
        <v>4327809</v>
      </c>
      <c r="G332">
        <v>4569762</v>
      </c>
    </row>
    <row r="333" spans="1:21" x14ac:dyDescent="0.3">
      <c r="A333">
        <v>35889781</v>
      </c>
      <c r="B333" t="s">
        <v>5840</v>
      </c>
      <c r="C333">
        <v>2016</v>
      </c>
      <c r="D333">
        <v>2017</v>
      </c>
      <c r="E333">
        <v>2018</v>
      </c>
      <c r="F333">
        <v>2019</v>
      </c>
      <c r="G333">
        <v>2020</v>
      </c>
      <c r="M333" t="str" cm="1">
        <f t="array" ref="M333">_xlfn.IFNA(INDEX($A$1:$J$1141,MATCH($A333,$A:$A,0)+1,MATCH(M$1,$A333:$J333,0)),"")</f>
        <v/>
      </c>
      <c r="N333" cm="1">
        <f t="array" ref="N333">_xlfn.IFNA(INDEX($A$1:$J$1141,MATCH($A333,$A:$A,0)+1,MATCH(N$1,$A333:$J333,0)),"")</f>
        <v>120252</v>
      </c>
      <c r="O333" cm="1">
        <f t="array" ref="O333">_xlfn.IFNA(INDEX($A$1:$J$1141,MATCH($A333,$A:$A,0)+1,MATCH(O$1,$A333:$J333,0)),"")</f>
        <v>392230</v>
      </c>
      <c r="P333" cm="1">
        <f t="array" ref="P333">_xlfn.IFNA(INDEX($A$1:$J$1141,MATCH($A333,$A:$A,0)+1,MATCH(P$1,$A333:$J333,0)),"")</f>
        <v>347586</v>
      </c>
      <c r="Q333" cm="1">
        <f t="array" ref="Q333">_xlfn.IFNA(INDEX($A$1:$J$1141,MATCH($A333,$A:$A,0)+1,MATCH(Q$1,$A333:$J333,0)),"")</f>
        <v>245465</v>
      </c>
      <c r="R333" cm="1">
        <f t="array" ref="R333">_xlfn.IFNA(INDEX($A$1:$J$1141,MATCH($A333,$A:$A,0)+1,MATCH(R$1,$A333:$J333,0)),"")</f>
        <v>197173</v>
      </c>
      <c r="S333" t="str" cm="1">
        <f t="array" ref="S333">_xlfn.IFNA(INDEX($A$1:$J$1141,MATCH($A333,$A:$A,0)+1,MATCH(S$1,$A333:$J333,0)),"")</f>
        <v/>
      </c>
      <c r="T333" t="str" cm="1">
        <f t="array" ref="T333">_xlfn.IFNA(INDEX($A$1:$J$1141,MATCH($A333,$A:$A,0)+1,MATCH(T$1,$A333:$J333,0)),"")</f>
        <v/>
      </c>
      <c r="U333" t="str" cm="1">
        <f t="array" ref="U333">_xlfn.IFNA(INDEX($A$1:$J$1141,MATCH($A333,$A:$A,0)+1,MATCH(U$1,$A333:$J333,0)),"")</f>
        <v/>
      </c>
    </row>
    <row r="334" spans="1:21" x14ac:dyDescent="0.3">
      <c r="A334">
        <v>35889781</v>
      </c>
      <c r="B334" t="s">
        <v>5841</v>
      </c>
      <c r="C334">
        <v>120252</v>
      </c>
      <c r="D334">
        <v>392230</v>
      </c>
      <c r="E334">
        <v>347586</v>
      </c>
      <c r="F334">
        <v>245465</v>
      </c>
      <c r="G334">
        <v>197173</v>
      </c>
    </row>
    <row r="335" spans="1:21" x14ac:dyDescent="0.3">
      <c r="A335">
        <v>35890991</v>
      </c>
      <c r="B335" t="s">
        <v>5840</v>
      </c>
      <c r="C335">
        <v>2017</v>
      </c>
      <c r="D335">
        <v>2018</v>
      </c>
      <c r="E335">
        <v>2019</v>
      </c>
      <c r="F335">
        <v>2020</v>
      </c>
      <c r="G335">
        <v>2021</v>
      </c>
      <c r="M335" t="str" cm="1">
        <f t="array" ref="M335">_xlfn.IFNA(INDEX($A$1:$J$1141,MATCH($A335,$A:$A,0)+1,MATCH(M$1,$A335:$J335,0)),"")</f>
        <v/>
      </c>
      <c r="N335" t="str" cm="1">
        <f t="array" ref="N335">_xlfn.IFNA(INDEX($A$1:$J$1141,MATCH($A335,$A:$A,0)+1,MATCH(N$1,$A335:$J335,0)),"")</f>
        <v/>
      </c>
      <c r="O335" cm="1">
        <f t="array" ref="O335">_xlfn.IFNA(INDEX($A$1:$J$1141,MATCH($A335,$A:$A,0)+1,MATCH(O$1,$A335:$J335,0)),"")</f>
        <v>461039</v>
      </c>
      <c r="P335" cm="1">
        <f t="array" ref="P335">_xlfn.IFNA(INDEX($A$1:$J$1141,MATCH($A335,$A:$A,0)+1,MATCH(P$1,$A335:$J335,0)),"")</f>
        <v>454670</v>
      </c>
      <c r="Q335" cm="1">
        <f t="array" ref="Q335">_xlfn.IFNA(INDEX($A$1:$J$1141,MATCH($A335,$A:$A,0)+1,MATCH(Q$1,$A335:$J335,0)),"")</f>
        <v>525249</v>
      </c>
      <c r="R335" cm="1">
        <f t="array" ref="R335">_xlfn.IFNA(INDEX($A$1:$J$1141,MATCH($A335,$A:$A,0)+1,MATCH(R$1,$A335:$J335,0)),"")</f>
        <v>431460</v>
      </c>
      <c r="S335" cm="1">
        <f t="array" ref="S335">_xlfn.IFNA(INDEX($A$1:$J$1141,MATCH($A335,$A:$A,0)+1,MATCH(S$1,$A335:$J335,0)),"")</f>
        <v>483627</v>
      </c>
      <c r="T335" t="str" cm="1">
        <f t="array" ref="T335">_xlfn.IFNA(INDEX($A$1:$J$1141,MATCH($A335,$A:$A,0)+1,MATCH(T$1,$A335:$J335,0)),"")</f>
        <v/>
      </c>
      <c r="U335" t="str" cm="1">
        <f t="array" ref="U335">_xlfn.IFNA(INDEX($A$1:$J$1141,MATCH($A335,$A:$A,0)+1,MATCH(U$1,$A335:$J335,0)),"")</f>
        <v/>
      </c>
    </row>
    <row r="336" spans="1:21" x14ac:dyDescent="0.3">
      <c r="A336">
        <v>35890991</v>
      </c>
      <c r="B336" t="s">
        <v>5841</v>
      </c>
      <c r="C336">
        <v>461039</v>
      </c>
      <c r="D336">
        <v>454670</v>
      </c>
      <c r="E336">
        <v>525249</v>
      </c>
      <c r="F336">
        <v>431460</v>
      </c>
      <c r="G336">
        <v>483627</v>
      </c>
    </row>
    <row r="337" spans="1:21" x14ac:dyDescent="0.3">
      <c r="A337">
        <v>35891866</v>
      </c>
      <c r="B337" t="s">
        <v>5840</v>
      </c>
      <c r="C337">
        <v>2018</v>
      </c>
      <c r="D337">
        <v>2019</v>
      </c>
      <c r="E337">
        <v>2020</v>
      </c>
      <c r="F337">
        <v>2021</v>
      </c>
      <c r="G337">
        <v>2022</v>
      </c>
      <c r="M337" t="str" cm="1">
        <f t="array" ref="M337">_xlfn.IFNA(INDEX($A$1:$J$1141,MATCH($A337,$A:$A,0)+1,MATCH(M$1,$A337:$J337,0)),"")</f>
        <v/>
      </c>
      <c r="N337" t="str" cm="1">
        <f t="array" ref="N337">_xlfn.IFNA(INDEX($A$1:$J$1141,MATCH($A337,$A:$A,0)+1,MATCH(N$1,$A337:$J337,0)),"")</f>
        <v/>
      </c>
      <c r="O337" t="str" cm="1">
        <f t="array" ref="O337">_xlfn.IFNA(INDEX($A$1:$J$1141,MATCH($A337,$A:$A,0)+1,MATCH(O$1,$A337:$J337,0)),"")</f>
        <v/>
      </c>
      <c r="P337" cm="1">
        <f t="array" ref="P337">_xlfn.IFNA(INDEX($A$1:$J$1141,MATCH($A337,$A:$A,0)+1,MATCH(P$1,$A337:$J337,0)),"")</f>
        <v>6261266</v>
      </c>
      <c r="Q337" cm="1">
        <f t="array" ref="Q337">_xlfn.IFNA(INDEX($A$1:$J$1141,MATCH($A337,$A:$A,0)+1,MATCH(Q$1,$A337:$J337,0)),"")</f>
        <v>5720544</v>
      </c>
      <c r="R337" cm="1">
        <f t="array" ref="R337">_xlfn.IFNA(INDEX($A$1:$J$1141,MATCH($A337,$A:$A,0)+1,MATCH(R$1,$A337:$J337,0)),"")</f>
        <v>5955751</v>
      </c>
      <c r="S337" cm="1">
        <f t="array" ref="S337">_xlfn.IFNA(INDEX($A$1:$J$1141,MATCH($A337,$A:$A,0)+1,MATCH(S$1,$A337:$J337,0)),"")</f>
        <v>5518883</v>
      </c>
      <c r="T337" cm="1">
        <f t="array" ref="T337">_xlfn.IFNA(INDEX($A$1:$J$1141,MATCH($A337,$A:$A,0)+1,MATCH(T$1,$A337:$J337,0)),"")</f>
        <v>6002203</v>
      </c>
      <c r="U337" t="str" cm="1">
        <f t="array" ref="U337">_xlfn.IFNA(INDEX($A$1:$J$1141,MATCH($A337,$A:$A,0)+1,MATCH(U$1,$A337:$J337,0)),"")</f>
        <v/>
      </c>
    </row>
    <row r="338" spans="1:21" x14ac:dyDescent="0.3">
      <c r="A338">
        <v>35891866</v>
      </c>
      <c r="B338" t="s">
        <v>5841</v>
      </c>
      <c r="C338">
        <v>6261266</v>
      </c>
      <c r="D338">
        <v>5720544</v>
      </c>
      <c r="E338">
        <v>5955751</v>
      </c>
      <c r="F338">
        <v>5518883</v>
      </c>
      <c r="G338">
        <v>6002203</v>
      </c>
    </row>
    <row r="339" spans="1:21" x14ac:dyDescent="0.3">
      <c r="A339">
        <v>35897619</v>
      </c>
      <c r="B339" t="s">
        <v>5840</v>
      </c>
      <c r="C339">
        <v>2018</v>
      </c>
      <c r="D339">
        <v>2019</v>
      </c>
      <c r="E339">
        <v>2020</v>
      </c>
      <c r="F339">
        <v>2021</v>
      </c>
      <c r="G339">
        <v>2022</v>
      </c>
      <c r="M339" t="str" cm="1">
        <f t="array" ref="M339">_xlfn.IFNA(INDEX($A$1:$J$1141,MATCH($A339,$A:$A,0)+1,MATCH(M$1,$A339:$J339,0)),"")</f>
        <v/>
      </c>
      <c r="N339" t="str" cm="1">
        <f t="array" ref="N339">_xlfn.IFNA(INDEX($A$1:$J$1141,MATCH($A339,$A:$A,0)+1,MATCH(N$1,$A339:$J339,0)),"")</f>
        <v/>
      </c>
      <c r="O339" t="str" cm="1">
        <f t="array" ref="O339">_xlfn.IFNA(INDEX($A$1:$J$1141,MATCH($A339,$A:$A,0)+1,MATCH(O$1,$A339:$J339,0)),"")</f>
        <v/>
      </c>
      <c r="P339" cm="1">
        <f t="array" ref="P339">_xlfn.IFNA(INDEX($A$1:$J$1141,MATCH($A339,$A:$A,0)+1,MATCH(P$1,$A339:$J339,0)),"")</f>
        <v>5096548</v>
      </c>
      <c r="Q339" cm="1">
        <f t="array" ref="Q339">_xlfn.IFNA(INDEX($A$1:$J$1141,MATCH($A339,$A:$A,0)+1,MATCH(Q$1,$A339:$J339,0)),"")</f>
        <v>5762491</v>
      </c>
      <c r="R339" cm="1">
        <f t="array" ref="R339">_xlfn.IFNA(INDEX($A$1:$J$1141,MATCH($A339,$A:$A,0)+1,MATCH(R$1,$A339:$J339,0)),"")</f>
        <v>7609844</v>
      </c>
      <c r="S339" cm="1">
        <f t="array" ref="S339">_xlfn.IFNA(INDEX($A$1:$J$1141,MATCH($A339,$A:$A,0)+1,MATCH(S$1,$A339:$J339,0)),"")</f>
        <v>13367439</v>
      </c>
      <c r="T339" cm="1">
        <f t="array" ref="T339">_xlfn.IFNA(INDEX($A$1:$J$1141,MATCH($A339,$A:$A,0)+1,MATCH(T$1,$A339:$J339,0)),"")</f>
        <v>11882253</v>
      </c>
      <c r="U339" t="str" cm="1">
        <f t="array" ref="U339">_xlfn.IFNA(INDEX($A$1:$J$1141,MATCH($A339,$A:$A,0)+1,MATCH(U$1,$A339:$J339,0)),"")</f>
        <v/>
      </c>
    </row>
    <row r="340" spans="1:21" x14ac:dyDescent="0.3">
      <c r="A340">
        <v>35897619</v>
      </c>
      <c r="B340" t="s">
        <v>5841</v>
      </c>
      <c r="C340">
        <v>5096548</v>
      </c>
      <c r="D340">
        <v>5762491</v>
      </c>
      <c r="E340">
        <v>7609844</v>
      </c>
      <c r="F340">
        <v>13367439</v>
      </c>
      <c r="G340">
        <v>11882253</v>
      </c>
    </row>
    <row r="341" spans="1:21" x14ac:dyDescent="0.3">
      <c r="A341">
        <v>35900831</v>
      </c>
      <c r="B341" t="s">
        <v>5840</v>
      </c>
      <c r="C341">
        <v>2018</v>
      </c>
      <c r="D341">
        <v>2019</v>
      </c>
      <c r="E341">
        <v>2020</v>
      </c>
      <c r="F341">
        <v>2021</v>
      </c>
      <c r="G341">
        <v>2022</v>
      </c>
      <c r="M341" t="str" cm="1">
        <f t="array" ref="M341">_xlfn.IFNA(INDEX($A$1:$J$1141,MATCH($A341,$A:$A,0)+1,MATCH(M$1,$A341:$J341,0)),"")</f>
        <v/>
      </c>
      <c r="N341" t="str" cm="1">
        <f t="array" ref="N341">_xlfn.IFNA(INDEX($A$1:$J$1141,MATCH($A341,$A:$A,0)+1,MATCH(N$1,$A341:$J341,0)),"")</f>
        <v/>
      </c>
      <c r="O341" t="str" cm="1">
        <f t="array" ref="O341">_xlfn.IFNA(INDEX($A$1:$J$1141,MATCH($A341,$A:$A,0)+1,MATCH(O$1,$A341:$J341,0)),"")</f>
        <v/>
      </c>
      <c r="P341" cm="1">
        <f t="array" ref="P341">_xlfn.IFNA(INDEX($A$1:$J$1141,MATCH($A341,$A:$A,0)+1,MATCH(P$1,$A341:$J341,0)),"")</f>
        <v>299920</v>
      </c>
      <c r="Q341" cm="1">
        <f t="array" ref="Q341">_xlfn.IFNA(INDEX($A$1:$J$1141,MATCH($A341,$A:$A,0)+1,MATCH(Q$1,$A341:$J341,0)),"")</f>
        <v>253280</v>
      </c>
      <c r="R341" cm="1">
        <f t="array" ref="R341">_xlfn.IFNA(INDEX($A$1:$J$1141,MATCH($A341,$A:$A,0)+1,MATCH(R$1,$A341:$J341,0)),"")</f>
        <v>105187</v>
      </c>
      <c r="S341" cm="1">
        <f t="array" ref="S341">_xlfn.IFNA(INDEX($A$1:$J$1141,MATCH($A341,$A:$A,0)+1,MATCH(S$1,$A341:$J341,0)),"")</f>
        <v>149525</v>
      </c>
      <c r="T341" cm="1">
        <f t="array" ref="T341">_xlfn.IFNA(INDEX($A$1:$J$1141,MATCH($A341,$A:$A,0)+1,MATCH(T$1,$A341:$J341,0)),"")</f>
        <v>180883</v>
      </c>
      <c r="U341" t="str" cm="1">
        <f t="array" ref="U341">_xlfn.IFNA(INDEX($A$1:$J$1141,MATCH($A341,$A:$A,0)+1,MATCH(U$1,$A341:$J341,0)),"")</f>
        <v/>
      </c>
    </row>
    <row r="342" spans="1:21" x14ac:dyDescent="0.3">
      <c r="A342">
        <v>35900831</v>
      </c>
      <c r="B342" t="s">
        <v>5841</v>
      </c>
      <c r="C342">
        <v>299920</v>
      </c>
      <c r="D342">
        <v>253280</v>
      </c>
      <c r="E342">
        <v>105187</v>
      </c>
      <c r="F342">
        <v>149525</v>
      </c>
      <c r="G342">
        <v>180883</v>
      </c>
    </row>
    <row r="343" spans="1:21" x14ac:dyDescent="0.3">
      <c r="A343">
        <v>35903988</v>
      </c>
      <c r="B343" t="s">
        <v>5840</v>
      </c>
      <c r="C343">
        <v>2018</v>
      </c>
      <c r="D343">
        <v>2019</v>
      </c>
      <c r="E343">
        <v>2020</v>
      </c>
      <c r="F343">
        <v>2021</v>
      </c>
      <c r="G343">
        <v>2022</v>
      </c>
      <c r="M343" t="str" cm="1">
        <f t="array" ref="M343">_xlfn.IFNA(INDEX($A$1:$J$1141,MATCH($A343,$A:$A,0)+1,MATCH(M$1,$A343:$J343,0)),"")</f>
        <v/>
      </c>
      <c r="N343" t="str" cm="1">
        <f t="array" ref="N343">_xlfn.IFNA(INDEX($A$1:$J$1141,MATCH($A343,$A:$A,0)+1,MATCH(N$1,$A343:$J343,0)),"")</f>
        <v/>
      </c>
      <c r="O343" t="str" cm="1">
        <f t="array" ref="O343">_xlfn.IFNA(INDEX($A$1:$J$1141,MATCH($A343,$A:$A,0)+1,MATCH(O$1,$A343:$J343,0)),"")</f>
        <v/>
      </c>
      <c r="P343" cm="1">
        <f t="array" ref="P343">_xlfn.IFNA(INDEX($A$1:$J$1141,MATCH($A343,$A:$A,0)+1,MATCH(P$1,$A343:$J343,0)),"")</f>
        <v>472914</v>
      </c>
      <c r="Q343" cm="1">
        <f t="array" ref="Q343">_xlfn.IFNA(INDEX($A$1:$J$1141,MATCH($A343,$A:$A,0)+1,MATCH(Q$1,$A343:$J343,0)),"")</f>
        <v>419450</v>
      </c>
      <c r="R343" cm="1">
        <f t="array" ref="R343">_xlfn.IFNA(INDEX($A$1:$J$1141,MATCH($A343,$A:$A,0)+1,MATCH(R$1,$A343:$J343,0)),"")</f>
        <v>783115</v>
      </c>
      <c r="S343" cm="1">
        <f t="array" ref="S343">_xlfn.IFNA(INDEX($A$1:$J$1141,MATCH($A343,$A:$A,0)+1,MATCH(S$1,$A343:$J343,0)),"")</f>
        <v>479293</v>
      </c>
      <c r="T343" cm="1">
        <f t="array" ref="T343">_xlfn.IFNA(INDEX($A$1:$J$1141,MATCH($A343,$A:$A,0)+1,MATCH(T$1,$A343:$J343,0)),"")</f>
        <v>592027</v>
      </c>
      <c r="U343" t="str" cm="1">
        <f t="array" ref="U343">_xlfn.IFNA(INDEX($A$1:$J$1141,MATCH($A343,$A:$A,0)+1,MATCH(U$1,$A343:$J343,0)),"")</f>
        <v/>
      </c>
    </row>
    <row r="344" spans="1:21" x14ac:dyDescent="0.3">
      <c r="A344">
        <v>35903988</v>
      </c>
      <c r="B344" t="s">
        <v>5841</v>
      </c>
      <c r="C344">
        <v>472914</v>
      </c>
      <c r="D344">
        <v>419450</v>
      </c>
      <c r="E344">
        <v>783115</v>
      </c>
      <c r="F344">
        <v>479293</v>
      </c>
      <c r="G344">
        <v>592027</v>
      </c>
    </row>
    <row r="345" spans="1:21" x14ac:dyDescent="0.3">
      <c r="A345">
        <v>35905361</v>
      </c>
      <c r="B345" t="s">
        <v>5840</v>
      </c>
      <c r="C345">
        <v>2018</v>
      </c>
      <c r="D345">
        <v>2019</v>
      </c>
      <c r="E345">
        <v>2020</v>
      </c>
      <c r="F345">
        <v>2021</v>
      </c>
      <c r="G345">
        <v>2022</v>
      </c>
      <c r="M345" t="str" cm="1">
        <f t="array" ref="M345">_xlfn.IFNA(INDEX($A$1:$J$1141,MATCH($A345,$A:$A,0)+1,MATCH(M$1,$A345:$J345,0)),"")</f>
        <v/>
      </c>
      <c r="N345" t="str" cm="1">
        <f t="array" ref="N345">_xlfn.IFNA(INDEX($A$1:$J$1141,MATCH($A345,$A:$A,0)+1,MATCH(N$1,$A345:$J345,0)),"")</f>
        <v/>
      </c>
      <c r="O345" t="str" cm="1">
        <f t="array" ref="O345">_xlfn.IFNA(INDEX($A$1:$J$1141,MATCH($A345,$A:$A,0)+1,MATCH(O$1,$A345:$J345,0)),"")</f>
        <v/>
      </c>
      <c r="P345" cm="1">
        <f t="array" ref="P345">_xlfn.IFNA(INDEX($A$1:$J$1141,MATCH($A345,$A:$A,0)+1,MATCH(P$1,$A345:$J345,0)),"")</f>
        <v>200942</v>
      </c>
      <c r="Q345" cm="1">
        <f t="array" ref="Q345">_xlfn.IFNA(INDEX($A$1:$J$1141,MATCH($A345,$A:$A,0)+1,MATCH(Q$1,$A345:$J345,0)),"")</f>
        <v>137080</v>
      </c>
      <c r="R345" cm="1">
        <f t="array" ref="R345">_xlfn.IFNA(INDEX($A$1:$J$1141,MATCH($A345,$A:$A,0)+1,MATCH(R$1,$A345:$J345,0)),"")</f>
        <v>164948</v>
      </c>
      <c r="S345" cm="1">
        <f t="array" ref="S345">_xlfn.IFNA(INDEX($A$1:$J$1141,MATCH($A345,$A:$A,0)+1,MATCH(S$1,$A345:$J345,0)),"")</f>
        <v>96459</v>
      </c>
      <c r="T345" cm="1">
        <f t="array" ref="T345">_xlfn.IFNA(INDEX($A$1:$J$1141,MATCH($A345,$A:$A,0)+1,MATCH(T$1,$A345:$J345,0)),"")</f>
        <v>147105</v>
      </c>
      <c r="U345" t="str" cm="1">
        <f t="array" ref="U345">_xlfn.IFNA(INDEX($A$1:$J$1141,MATCH($A345,$A:$A,0)+1,MATCH(U$1,$A345:$J345,0)),"")</f>
        <v/>
      </c>
    </row>
    <row r="346" spans="1:21" x14ac:dyDescent="0.3">
      <c r="A346">
        <v>35905361</v>
      </c>
      <c r="B346" t="s">
        <v>5841</v>
      </c>
      <c r="C346">
        <v>200942</v>
      </c>
      <c r="D346">
        <v>137080</v>
      </c>
      <c r="E346">
        <v>164948</v>
      </c>
      <c r="F346">
        <v>96459</v>
      </c>
      <c r="G346">
        <v>147105</v>
      </c>
    </row>
    <row r="347" spans="1:21" x14ac:dyDescent="0.3">
      <c r="A347">
        <v>35908718</v>
      </c>
      <c r="B347" t="s">
        <v>5840</v>
      </c>
      <c r="C347">
        <v>2018</v>
      </c>
      <c r="D347">
        <v>2019</v>
      </c>
      <c r="E347">
        <v>2020</v>
      </c>
      <c r="F347">
        <v>2021</v>
      </c>
      <c r="G347">
        <v>2022</v>
      </c>
      <c r="M347" t="str" cm="1">
        <f t="array" ref="M347">_xlfn.IFNA(INDEX($A$1:$J$1141,MATCH($A347,$A:$A,0)+1,MATCH(M$1,$A347:$J347,0)),"")</f>
        <v/>
      </c>
      <c r="N347" t="str" cm="1">
        <f t="array" ref="N347">_xlfn.IFNA(INDEX($A$1:$J$1141,MATCH($A347,$A:$A,0)+1,MATCH(N$1,$A347:$J347,0)),"")</f>
        <v/>
      </c>
      <c r="O347" t="str" cm="1">
        <f t="array" ref="O347">_xlfn.IFNA(INDEX($A$1:$J$1141,MATCH($A347,$A:$A,0)+1,MATCH(O$1,$A347:$J347,0)),"")</f>
        <v/>
      </c>
      <c r="P347" cm="1">
        <f t="array" ref="P347">_xlfn.IFNA(INDEX($A$1:$J$1141,MATCH($A347,$A:$A,0)+1,MATCH(P$1,$A347:$J347,0)),"")</f>
        <v>1754887</v>
      </c>
      <c r="Q347" cm="1">
        <f t="array" ref="Q347">_xlfn.IFNA(INDEX($A$1:$J$1141,MATCH($A347,$A:$A,0)+1,MATCH(Q$1,$A347:$J347,0)),"")</f>
        <v>1785730</v>
      </c>
      <c r="R347" cm="1">
        <f t="array" ref="R347">_xlfn.IFNA(INDEX($A$1:$J$1141,MATCH($A347,$A:$A,0)+1,MATCH(R$1,$A347:$J347,0)),"")</f>
        <v>1572769</v>
      </c>
      <c r="S347" cm="1">
        <f t="array" ref="S347">_xlfn.IFNA(INDEX($A$1:$J$1141,MATCH($A347,$A:$A,0)+1,MATCH(S$1,$A347:$J347,0)),"")</f>
        <v>1644173</v>
      </c>
      <c r="T347" cm="1">
        <f t="array" ref="T347">_xlfn.IFNA(INDEX($A$1:$J$1141,MATCH($A347,$A:$A,0)+1,MATCH(T$1,$A347:$J347,0)),"")</f>
        <v>1661168</v>
      </c>
      <c r="U347" t="str" cm="1">
        <f t="array" ref="U347">_xlfn.IFNA(INDEX($A$1:$J$1141,MATCH($A347,$A:$A,0)+1,MATCH(U$1,$A347:$J347,0)),"")</f>
        <v/>
      </c>
    </row>
    <row r="348" spans="1:21" x14ac:dyDescent="0.3">
      <c r="A348">
        <v>35908718</v>
      </c>
      <c r="B348" t="s">
        <v>5841</v>
      </c>
      <c r="C348">
        <v>1754887</v>
      </c>
      <c r="D348">
        <v>1785730</v>
      </c>
      <c r="E348">
        <v>1572769</v>
      </c>
      <c r="F348">
        <v>1644173</v>
      </c>
      <c r="G348">
        <v>1661168</v>
      </c>
    </row>
    <row r="349" spans="1:21" x14ac:dyDescent="0.3">
      <c r="A349">
        <v>35910739</v>
      </c>
      <c r="B349" t="s">
        <v>5840</v>
      </c>
      <c r="C349">
        <v>2019</v>
      </c>
      <c r="D349">
        <v>2020</v>
      </c>
      <c r="E349">
        <v>2021</v>
      </c>
      <c r="F349">
        <v>2022</v>
      </c>
      <c r="G349">
        <v>2023</v>
      </c>
      <c r="M349" t="str" cm="1">
        <f t="array" ref="M349">_xlfn.IFNA(INDEX($A$1:$J$1141,MATCH($A349,$A:$A,0)+1,MATCH(M$1,$A349:$J349,0)),"")</f>
        <v/>
      </c>
      <c r="N349" t="str" cm="1">
        <f t="array" ref="N349">_xlfn.IFNA(INDEX($A$1:$J$1141,MATCH($A349,$A:$A,0)+1,MATCH(N$1,$A349:$J349,0)),"")</f>
        <v/>
      </c>
      <c r="O349" t="str" cm="1">
        <f t="array" ref="O349">_xlfn.IFNA(INDEX($A$1:$J$1141,MATCH($A349,$A:$A,0)+1,MATCH(O$1,$A349:$J349,0)),"")</f>
        <v/>
      </c>
      <c r="P349" t="str" cm="1">
        <f t="array" ref="P349">_xlfn.IFNA(INDEX($A$1:$J$1141,MATCH($A349,$A:$A,0)+1,MATCH(P$1,$A349:$J349,0)),"")</f>
        <v/>
      </c>
      <c r="Q349" cm="1">
        <f t="array" ref="Q349">_xlfn.IFNA(INDEX($A$1:$J$1141,MATCH($A349,$A:$A,0)+1,MATCH(Q$1,$A349:$J349,0)),"")</f>
        <v>400088000</v>
      </c>
      <c r="R349" cm="1">
        <f t="array" ref="R349">_xlfn.IFNA(INDEX($A$1:$J$1141,MATCH($A349,$A:$A,0)+1,MATCH(R$1,$A349:$J349,0)),"")</f>
        <v>401983000</v>
      </c>
      <c r="S349" cm="1">
        <f t="array" ref="S349">_xlfn.IFNA(INDEX($A$1:$J$1141,MATCH($A349,$A:$A,0)+1,MATCH(S$1,$A349:$J349,0)),"")</f>
        <v>417304000</v>
      </c>
      <c r="T349" cm="1">
        <f t="array" ref="T349">_xlfn.IFNA(INDEX($A$1:$J$1141,MATCH($A349,$A:$A,0)+1,MATCH(T$1,$A349:$J349,0)),"")</f>
        <v>398005000</v>
      </c>
      <c r="U349" cm="1">
        <f t="array" ref="U349">_xlfn.IFNA(INDEX($A$1:$J$1141,MATCH($A349,$A:$A,0)+1,MATCH(U$1,$A349:$J349,0)),"")</f>
        <v>397097000</v>
      </c>
    </row>
    <row r="350" spans="1:21" x14ac:dyDescent="0.3">
      <c r="A350">
        <v>35910739</v>
      </c>
      <c r="B350" t="s">
        <v>5841</v>
      </c>
      <c r="C350">
        <v>400088000</v>
      </c>
      <c r="D350">
        <v>401983000</v>
      </c>
      <c r="E350">
        <v>417304000</v>
      </c>
      <c r="F350">
        <v>398005000</v>
      </c>
      <c r="G350">
        <v>397097000</v>
      </c>
    </row>
    <row r="351" spans="1:21" x14ac:dyDescent="0.3">
      <c r="A351">
        <v>35935758</v>
      </c>
      <c r="B351" t="s">
        <v>5840</v>
      </c>
      <c r="C351">
        <v>2018</v>
      </c>
      <c r="D351">
        <v>2019</v>
      </c>
      <c r="E351">
        <v>2020</v>
      </c>
      <c r="F351">
        <v>2021</v>
      </c>
      <c r="G351">
        <v>2022</v>
      </c>
      <c r="M351" t="str" cm="1">
        <f t="array" ref="M351">_xlfn.IFNA(INDEX($A$1:$J$1141,MATCH($A351,$A:$A,0)+1,MATCH(M$1,$A351:$J351,0)),"")</f>
        <v/>
      </c>
      <c r="N351" t="str" cm="1">
        <f t="array" ref="N351">_xlfn.IFNA(INDEX($A$1:$J$1141,MATCH($A351,$A:$A,0)+1,MATCH(N$1,$A351:$J351,0)),"")</f>
        <v/>
      </c>
      <c r="O351" t="str" cm="1">
        <f t="array" ref="O351">_xlfn.IFNA(INDEX($A$1:$J$1141,MATCH($A351,$A:$A,0)+1,MATCH(O$1,$A351:$J351,0)),"")</f>
        <v/>
      </c>
      <c r="P351" cm="1">
        <f t="array" ref="P351">_xlfn.IFNA(INDEX($A$1:$J$1141,MATCH($A351,$A:$A,0)+1,MATCH(P$1,$A351:$J351,0)),"")</f>
        <v>199473</v>
      </c>
      <c r="Q351" cm="1">
        <f t="array" ref="Q351">_xlfn.IFNA(INDEX($A$1:$J$1141,MATCH($A351,$A:$A,0)+1,MATCH(Q$1,$A351:$J351,0)),"")</f>
        <v>113107</v>
      </c>
      <c r="R351" cm="1">
        <f t="array" ref="R351">_xlfn.IFNA(INDEX($A$1:$J$1141,MATCH($A351,$A:$A,0)+1,MATCH(R$1,$A351:$J351,0)),"")</f>
        <v>103131</v>
      </c>
      <c r="S351" cm="1">
        <f t="array" ref="S351">_xlfn.IFNA(INDEX($A$1:$J$1141,MATCH($A351,$A:$A,0)+1,MATCH(S$1,$A351:$J351,0)),"")</f>
        <v>450373</v>
      </c>
      <c r="T351" cm="1">
        <f t="array" ref="T351">_xlfn.IFNA(INDEX($A$1:$J$1141,MATCH($A351,$A:$A,0)+1,MATCH(T$1,$A351:$J351,0)),"")</f>
        <v>140850</v>
      </c>
      <c r="U351" t="str" cm="1">
        <f t="array" ref="U351">_xlfn.IFNA(INDEX($A$1:$J$1141,MATCH($A351,$A:$A,0)+1,MATCH(U$1,$A351:$J351,0)),"")</f>
        <v/>
      </c>
    </row>
    <row r="352" spans="1:21" x14ac:dyDescent="0.3">
      <c r="A352">
        <v>35935758</v>
      </c>
      <c r="B352" t="s">
        <v>5841</v>
      </c>
      <c r="C352">
        <v>199473</v>
      </c>
      <c r="D352">
        <v>113107</v>
      </c>
      <c r="E352">
        <v>103131</v>
      </c>
      <c r="F352">
        <v>450373</v>
      </c>
      <c r="G352">
        <v>140850</v>
      </c>
    </row>
    <row r="353" spans="1:21" x14ac:dyDescent="0.3">
      <c r="A353">
        <v>35945613</v>
      </c>
      <c r="B353" t="s">
        <v>5840</v>
      </c>
      <c r="C353">
        <v>2018</v>
      </c>
      <c r="D353">
        <v>2019</v>
      </c>
      <c r="E353">
        <v>2020</v>
      </c>
      <c r="F353">
        <v>2021</v>
      </c>
      <c r="G353">
        <v>2022</v>
      </c>
      <c r="M353" t="str" cm="1">
        <f t="array" ref="M353">_xlfn.IFNA(INDEX($A$1:$J$1141,MATCH($A353,$A:$A,0)+1,MATCH(M$1,$A353:$J353,0)),"")</f>
        <v/>
      </c>
      <c r="N353" t="str" cm="1">
        <f t="array" ref="N353">_xlfn.IFNA(INDEX($A$1:$J$1141,MATCH($A353,$A:$A,0)+1,MATCH(N$1,$A353:$J353,0)),"")</f>
        <v/>
      </c>
      <c r="O353" t="str" cm="1">
        <f t="array" ref="O353">_xlfn.IFNA(INDEX($A$1:$J$1141,MATCH($A353,$A:$A,0)+1,MATCH(O$1,$A353:$J353,0)),"")</f>
        <v/>
      </c>
      <c r="P353" cm="1">
        <f t="array" ref="P353">_xlfn.IFNA(INDEX($A$1:$J$1141,MATCH($A353,$A:$A,0)+1,MATCH(P$1,$A353:$J353,0)),"")</f>
        <v>594816</v>
      </c>
      <c r="Q353" cm="1">
        <f t="array" ref="Q353">_xlfn.IFNA(INDEX($A$1:$J$1141,MATCH($A353,$A:$A,0)+1,MATCH(Q$1,$A353:$J353,0)),"")</f>
        <v>557241</v>
      </c>
      <c r="R353" cm="1">
        <f t="array" ref="R353">_xlfn.IFNA(INDEX($A$1:$J$1141,MATCH($A353,$A:$A,0)+1,MATCH(R$1,$A353:$J353,0)),"")</f>
        <v>515545</v>
      </c>
      <c r="S353" cm="1">
        <f t="array" ref="S353">_xlfn.IFNA(INDEX($A$1:$J$1141,MATCH($A353,$A:$A,0)+1,MATCH(S$1,$A353:$J353,0)),"")</f>
        <v>507277</v>
      </c>
      <c r="T353" cm="1">
        <f t="array" ref="T353">_xlfn.IFNA(INDEX($A$1:$J$1141,MATCH($A353,$A:$A,0)+1,MATCH(T$1,$A353:$J353,0)),"")</f>
        <v>469019</v>
      </c>
      <c r="U353" t="str" cm="1">
        <f t="array" ref="U353">_xlfn.IFNA(INDEX($A$1:$J$1141,MATCH($A353,$A:$A,0)+1,MATCH(U$1,$A353:$J353,0)),"")</f>
        <v/>
      </c>
    </row>
    <row r="354" spans="1:21" x14ac:dyDescent="0.3">
      <c r="A354">
        <v>35945613</v>
      </c>
      <c r="B354" t="s">
        <v>5841</v>
      </c>
      <c r="C354">
        <v>594816</v>
      </c>
      <c r="D354">
        <v>557241</v>
      </c>
      <c r="E354">
        <v>515545</v>
      </c>
      <c r="F354">
        <v>507277</v>
      </c>
      <c r="G354">
        <v>469019</v>
      </c>
    </row>
    <row r="355" spans="1:21" x14ac:dyDescent="0.3">
      <c r="A355">
        <v>35949309</v>
      </c>
      <c r="B355" t="s">
        <v>5840</v>
      </c>
      <c r="C355">
        <v>2017</v>
      </c>
      <c r="D355">
        <v>2018</v>
      </c>
      <c r="E355">
        <v>2019</v>
      </c>
      <c r="F355">
        <v>2020</v>
      </c>
      <c r="G355">
        <v>2021</v>
      </c>
      <c r="M355" t="str" cm="1">
        <f t="array" ref="M355">_xlfn.IFNA(INDEX($A$1:$J$1141,MATCH($A355,$A:$A,0)+1,MATCH(M$1,$A355:$J355,0)),"")</f>
        <v/>
      </c>
      <c r="N355" t="str" cm="1">
        <f t="array" ref="N355">_xlfn.IFNA(INDEX($A$1:$J$1141,MATCH($A355,$A:$A,0)+1,MATCH(N$1,$A355:$J355,0)),"")</f>
        <v/>
      </c>
      <c r="O355" cm="1">
        <f t="array" ref="O355">_xlfn.IFNA(INDEX($A$1:$J$1141,MATCH($A355,$A:$A,0)+1,MATCH(O$1,$A355:$J355,0)),"")</f>
        <v>19430</v>
      </c>
      <c r="P355" cm="1">
        <f t="array" ref="P355">_xlfn.IFNA(INDEX($A$1:$J$1141,MATCH($A355,$A:$A,0)+1,MATCH(P$1,$A355:$J355,0)),"")</f>
        <v>30508</v>
      </c>
      <c r="Q355" cm="1">
        <f t="array" ref="Q355">_xlfn.IFNA(INDEX($A$1:$J$1141,MATCH($A355,$A:$A,0)+1,MATCH(Q$1,$A355:$J355,0)),"")</f>
        <v>19624</v>
      </c>
      <c r="R355" cm="1">
        <f t="array" ref="R355">_xlfn.IFNA(INDEX($A$1:$J$1141,MATCH($A355,$A:$A,0)+1,MATCH(R$1,$A355:$J355,0)),"")</f>
        <v>39962</v>
      </c>
      <c r="S355" cm="1">
        <f t="array" ref="S355">_xlfn.IFNA(INDEX($A$1:$J$1141,MATCH($A355,$A:$A,0)+1,MATCH(S$1,$A355:$J355,0)),"")</f>
        <v>54224</v>
      </c>
      <c r="T355" t="str" cm="1">
        <f t="array" ref="T355">_xlfn.IFNA(INDEX($A$1:$J$1141,MATCH($A355,$A:$A,0)+1,MATCH(T$1,$A355:$J355,0)),"")</f>
        <v/>
      </c>
      <c r="U355" t="str" cm="1">
        <f t="array" ref="U355">_xlfn.IFNA(INDEX($A$1:$J$1141,MATCH($A355,$A:$A,0)+1,MATCH(U$1,$A355:$J355,0)),"")</f>
        <v/>
      </c>
    </row>
    <row r="356" spans="1:21" x14ac:dyDescent="0.3">
      <c r="A356">
        <v>35949309</v>
      </c>
      <c r="B356" t="s">
        <v>5841</v>
      </c>
      <c r="C356">
        <v>19430</v>
      </c>
      <c r="D356">
        <v>30508</v>
      </c>
      <c r="E356">
        <v>19624</v>
      </c>
      <c r="F356">
        <v>39962</v>
      </c>
      <c r="G356">
        <v>54224</v>
      </c>
    </row>
    <row r="357" spans="1:21" x14ac:dyDescent="0.3">
      <c r="A357">
        <v>35950226</v>
      </c>
      <c r="B357" t="s">
        <v>5840</v>
      </c>
      <c r="C357">
        <v>2018</v>
      </c>
      <c r="D357">
        <v>2019</v>
      </c>
      <c r="E357">
        <v>2020</v>
      </c>
      <c r="F357">
        <v>2021</v>
      </c>
      <c r="G357">
        <v>2022</v>
      </c>
      <c r="M357" t="str" cm="1">
        <f t="array" ref="M357">_xlfn.IFNA(INDEX($A$1:$J$1141,MATCH($A357,$A:$A,0)+1,MATCH(M$1,$A357:$J357,0)),"")</f>
        <v/>
      </c>
      <c r="N357" t="str" cm="1">
        <f t="array" ref="N357">_xlfn.IFNA(INDEX($A$1:$J$1141,MATCH($A357,$A:$A,0)+1,MATCH(N$1,$A357:$J357,0)),"")</f>
        <v/>
      </c>
      <c r="O357" t="str" cm="1">
        <f t="array" ref="O357">_xlfn.IFNA(INDEX($A$1:$J$1141,MATCH($A357,$A:$A,0)+1,MATCH(O$1,$A357:$J357,0)),"")</f>
        <v/>
      </c>
      <c r="P357" cm="1">
        <f t="array" ref="P357">_xlfn.IFNA(INDEX($A$1:$J$1141,MATCH($A357,$A:$A,0)+1,MATCH(P$1,$A357:$J357,0)),"")</f>
        <v>75596916</v>
      </c>
      <c r="Q357" cm="1">
        <f t="array" ref="Q357">_xlfn.IFNA(INDEX($A$1:$J$1141,MATCH($A357,$A:$A,0)+1,MATCH(Q$1,$A357:$J357,0)),"")</f>
        <v>79568192</v>
      </c>
      <c r="R357" cm="1">
        <f t="array" ref="R357">_xlfn.IFNA(INDEX($A$1:$J$1141,MATCH($A357,$A:$A,0)+1,MATCH(R$1,$A357:$J357,0)),"")</f>
        <v>105897465</v>
      </c>
      <c r="S357" cm="1">
        <f t="array" ref="S357">_xlfn.IFNA(INDEX($A$1:$J$1141,MATCH($A357,$A:$A,0)+1,MATCH(S$1,$A357:$J357,0)),"")</f>
        <v>105843349</v>
      </c>
      <c r="T357" cm="1">
        <f t="array" ref="T357">_xlfn.IFNA(INDEX($A$1:$J$1141,MATCH($A357,$A:$A,0)+1,MATCH(T$1,$A357:$J357,0)),"")</f>
        <v>77852101</v>
      </c>
      <c r="U357" t="str" cm="1">
        <f t="array" ref="U357">_xlfn.IFNA(INDEX($A$1:$J$1141,MATCH($A357,$A:$A,0)+1,MATCH(U$1,$A357:$J357,0)),"")</f>
        <v/>
      </c>
    </row>
    <row r="358" spans="1:21" x14ac:dyDescent="0.3">
      <c r="A358">
        <v>35950226</v>
      </c>
      <c r="B358" t="s">
        <v>5841</v>
      </c>
      <c r="C358">
        <v>75596916</v>
      </c>
      <c r="D358">
        <v>79568192</v>
      </c>
      <c r="E358">
        <v>105897465</v>
      </c>
      <c r="F358">
        <v>105843349</v>
      </c>
      <c r="G358">
        <v>77852101</v>
      </c>
    </row>
    <row r="359" spans="1:21" x14ac:dyDescent="0.3">
      <c r="A359">
        <v>35951958</v>
      </c>
      <c r="B359" t="s">
        <v>5840</v>
      </c>
      <c r="C359">
        <v>2018</v>
      </c>
      <c r="D359">
        <v>2019</v>
      </c>
      <c r="E359">
        <v>2020</v>
      </c>
      <c r="F359">
        <v>2021</v>
      </c>
      <c r="G359">
        <v>2022</v>
      </c>
      <c r="M359" t="str" cm="1">
        <f t="array" ref="M359">_xlfn.IFNA(INDEX($A$1:$J$1141,MATCH($A359,$A:$A,0)+1,MATCH(M$1,$A359:$J359,0)),"")</f>
        <v/>
      </c>
      <c r="N359" t="str" cm="1">
        <f t="array" ref="N359">_xlfn.IFNA(INDEX($A$1:$J$1141,MATCH($A359,$A:$A,0)+1,MATCH(N$1,$A359:$J359,0)),"")</f>
        <v/>
      </c>
      <c r="O359" t="str" cm="1">
        <f t="array" ref="O359">_xlfn.IFNA(INDEX($A$1:$J$1141,MATCH($A359,$A:$A,0)+1,MATCH(O$1,$A359:$J359,0)),"")</f>
        <v/>
      </c>
      <c r="P359" cm="1">
        <f t="array" ref="P359">_xlfn.IFNA(INDEX($A$1:$J$1141,MATCH($A359,$A:$A,0)+1,MATCH(P$1,$A359:$J359,0)),"")</f>
        <v>187493</v>
      </c>
      <c r="Q359" cm="1">
        <f t="array" ref="Q359">_xlfn.IFNA(INDEX($A$1:$J$1141,MATCH($A359,$A:$A,0)+1,MATCH(Q$1,$A359:$J359,0)),"")</f>
        <v>183469</v>
      </c>
      <c r="R359" cm="1">
        <f t="array" ref="R359">_xlfn.IFNA(INDEX($A$1:$J$1141,MATCH($A359,$A:$A,0)+1,MATCH(R$1,$A359:$J359,0)),"")</f>
        <v>203432</v>
      </c>
      <c r="S359" cm="1">
        <f t="array" ref="S359">_xlfn.IFNA(INDEX($A$1:$J$1141,MATCH($A359,$A:$A,0)+1,MATCH(S$1,$A359:$J359,0)),"")</f>
        <v>217833</v>
      </c>
      <c r="T359" cm="1">
        <f t="array" ref="T359">_xlfn.IFNA(INDEX($A$1:$J$1141,MATCH($A359,$A:$A,0)+1,MATCH(T$1,$A359:$J359,0)),"")</f>
        <v>235291</v>
      </c>
      <c r="U359" t="str" cm="1">
        <f t="array" ref="U359">_xlfn.IFNA(INDEX($A$1:$J$1141,MATCH($A359,$A:$A,0)+1,MATCH(U$1,$A359:$J359,0)),"")</f>
        <v/>
      </c>
    </row>
    <row r="360" spans="1:21" x14ac:dyDescent="0.3">
      <c r="A360">
        <v>35951958</v>
      </c>
      <c r="B360" t="s">
        <v>5841</v>
      </c>
      <c r="C360">
        <v>187493</v>
      </c>
      <c r="D360">
        <v>183469</v>
      </c>
      <c r="E360">
        <v>203432</v>
      </c>
      <c r="F360">
        <v>217833</v>
      </c>
      <c r="G360">
        <v>235291</v>
      </c>
    </row>
    <row r="361" spans="1:21" x14ac:dyDescent="0.3">
      <c r="A361">
        <v>35954612</v>
      </c>
      <c r="B361" t="s">
        <v>5840</v>
      </c>
      <c r="C361">
        <v>2018</v>
      </c>
      <c r="D361">
        <v>2019</v>
      </c>
      <c r="E361">
        <v>2020</v>
      </c>
      <c r="F361">
        <v>2021</v>
      </c>
      <c r="G361">
        <v>2022</v>
      </c>
      <c r="M361" t="str" cm="1">
        <f t="array" ref="M361">_xlfn.IFNA(INDEX($A$1:$J$1141,MATCH($A361,$A:$A,0)+1,MATCH(M$1,$A361:$J361,0)),"")</f>
        <v/>
      </c>
      <c r="N361" t="str" cm="1">
        <f t="array" ref="N361">_xlfn.IFNA(INDEX($A$1:$J$1141,MATCH($A361,$A:$A,0)+1,MATCH(N$1,$A361:$J361,0)),"")</f>
        <v/>
      </c>
      <c r="O361" t="str" cm="1">
        <f t="array" ref="O361">_xlfn.IFNA(INDEX($A$1:$J$1141,MATCH($A361,$A:$A,0)+1,MATCH(O$1,$A361:$J361,0)),"")</f>
        <v/>
      </c>
      <c r="P361" cm="1">
        <f t="array" ref="P361">_xlfn.IFNA(INDEX($A$1:$J$1141,MATCH($A361,$A:$A,0)+1,MATCH(P$1,$A361:$J361,0)),"")</f>
        <v>42390465</v>
      </c>
      <c r="Q361" cm="1">
        <f t="array" ref="Q361">_xlfn.IFNA(INDEX($A$1:$J$1141,MATCH($A361,$A:$A,0)+1,MATCH(Q$1,$A361:$J361,0)),"")</f>
        <v>42624543</v>
      </c>
      <c r="R361" cm="1">
        <f t="array" ref="R361">_xlfn.IFNA(INDEX($A$1:$J$1141,MATCH($A361,$A:$A,0)+1,MATCH(R$1,$A361:$J361,0)),"")</f>
        <v>45703759</v>
      </c>
      <c r="S361" cm="1">
        <f t="array" ref="S361">_xlfn.IFNA(INDEX($A$1:$J$1141,MATCH($A361,$A:$A,0)+1,MATCH(S$1,$A361:$J361,0)),"")</f>
        <v>38259767</v>
      </c>
      <c r="T361" cm="1">
        <f t="array" ref="T361">_xlfn.IFNA(INDEX($A$1:$J$1141,MATCH($A361,$A:$A,0)+1,MATCH(T$1,$A361:$J361,0)),"")</f>
        <v>42320616</v>
      </c>
      <c r="U361" t="str" cm="1">
        <f t="array" ref="U361">_xlfn.IFNA(INDEX($A$1:$J$1141,MATCH($A361,$A:$A,0)+1,MATCH(U$1,$A361:$J361,0)),"")</f>
        <v/>
      </c>
    </row>
    <row r="362" spans="1:21" x14ac:dyDescent="0.3">
      <c r="A362">
        <v>35954612</v>
      </c>
      <c r="B362" t="s">
        <v>5841</v>
      </c>
      <c r="C362">
        <v>42390465</v>
      </c>
      <c r="D362">
        <v>42624543</v>
      </c>
      <c r="E362">
        <v>45703759</v>
      </c>
      <c r="F362">
        <v>38259767</v>
      </c>
      <c r="G362">
        <v>42320616</v>
      </c>
    </row>
    <row r="363" spans="1:21" x14ac:dyDescent="0.3">
      <c r="A363">
        <v>35955333</v>
      </c>
      <c r="B363" t="s">
        <v>5840</v>
      </c>
      <c r="C363">
        <v>2018</v>
      </c>
      <c r="D363">
        <v>2019</v>
      </c>
      <c r="E363">
        <v>2020</v>
      </c>
      <c r="F363">
        <v>2021</v>
      </c>
      <c r="G363">
        <v>2022</v>
      </c>
      <c r="M363" t="str" cm="1">
        <f t="array" ref="M363">_xlfn.IFNA(INDEX($A$1:$J$1141,MATCH($A363,$A:$A,0)+1,MATCH(M$1,$A363:$J363,0)),"")</f>
        <v/>
      </c>
      <c r="N363" t="str" cm="1">
        <f t="array" ref="N363">_xlfn.IFNA(INDEX($A$1:$J$1141,MATCH($A363,$A:$A,0)+1,MATCH(N$1,$A363:$J363,0)),"")</f>
        <v/>
      </c>
      <c r="O363" t="str" cm="1">
        <f t="array" ref="O363">_xlfn.IFNA(INDEX($A$1:$J$1141,MATCH($A363,$A:$A,0)+1,MATCH(O$1,$A363:$J363,0)),"")</f>
        <v/>
      </c>
      <c r="P363" cm="1">
        <f t="array" ref="P363">_xlfn.IFNA(INDEX($A$1:$J$1141,MATCH($A363,$A:$A,0)+1,MATCH(P$1,$A363:$J363,0)),"")</f>
        <v>407043</v>
      </c>
      <c r="Q363" cm="1">
        <f t="array" ref="Q363">_xlfn.IFNA(INDEX($A$1:$J$1141,MATCH($A363,$A:$A,0)+1,MATCH(Q$1,$A363:$J363,0)),"")</f>
        <v>411954</v>
      </c>
      <c r="R363" cm="1">
        <f t="array" ref="R363">_xlfn.IFNA(INDEX($A$1:$J$1141,MATCH($A363,$A:$A,0)+1,MATCH(R$1,$A363:$J363,0)),"")</f>
        <v>575319</v>
      </c>
      <c r="S363" cm="1">
        <f t="array" ref="S363">_xlfn.IFNA(INDEX($A$1:$J$1141,MATCH($A363,$A:$A,0)+1,MATCH(S$1,$A363:$J363,0)),"")</f>
        <v>652344</v>
      </c>
      <c r="T363" cm="1">
        <f t="array" ref="T363">_xlfn.IFNA(INDEX($A$1:$J$1141,MATCH($A363,$A:$A,0)+1,MATCH(T$1,$A363:$J363,0)),"")</f>
        <v>518607</v>
      </c>
      <c r="U363" t="str" cm="1">
        <f t="array" ref="U363">_xlfn.IFNA(INDEX($A$1:$J$1141,MATCH($A363,$A:$A,0)+1,MATCH(U$1,$A363:$J363,0)),"")</f>
        <v/>
      </c>
    </row>
    <row r="364" spans="1:21" x14ac:dyDescent="0.3">
      <c r="A364">
        <v>35955333</v>
      </c>
      <c r="B364" t="s">
        <v>5841</v>
      </c>
      <c r="C364">
        <v>407043</v>
      </c>
      <c r="D364">
        <v>411954</v>
      </c>
      <c r="E364">
        <v>575319</v>
      </c>
      <c r="F364">
        <v>652344</v>
      </c>
      <c r="G364">
        <v>518607</v>
      </c>
    </row>
    <row r="365" spans="1:21" x14ac:dyDescent="0.3">
      <c r="A365">
        <v>35962135</v>
      </c>
      <c r="B365" t="s">
        <v>5840</v>
      </c>
      <c r="C365">
        <v>2017</v>
      </c>
      <c r="D365">
        <v>2018</v>
      </c>
      <c r="E365">
        <v>2019</v>
      </c>
      <c r="F365">
        <v>2020</v>
      </c>
      <c r="G365">
        <v>2021</v>
      </c>
      <c r="M365" t="str" cm="1">
        <f t="array" ref="M365">_xlfn.IFNA(INDEX($A$1:$J$1141,MATCH($A365,$A:$A,0)+1,MATCH(M$1,$A365:$J365,0)),"")</f>
        <v/>
      </c>
      <c r="N365" t="str" cm="1">
        <f t="array" ref="N365">_xlfn.IFNA(INDEX($A$1:$J$1141,MATCH($A365,$A:$A,0)+1,MATCH(N$1,$A365:$J365,0)),"")</f>
        <v/>
      </c>
      <c r="O365" cm="1">
        <f t="array" ref="O365">_xlfn.IFNA(INDEX($A$1:$J$1141,MATCH($A365,$A:$A,0)+1,MATCH(O$1,$A365:$J365,0)),"")</f>
        <v>3356703</v>
      </c>
      <c r="P365" cm="1">
        <f t="array" ref="P365">_xlfn.IFNA(INDEX($A$1:$J$1141,MATCH($A365,$A:$A,0)+1,MATCH(P$1,$A365:$J365,0)),"")</f>
        <v>2736586</v>
      </c>
      <c r="Q365" cm="1">
        <f t="array" ref="Q365">_xlfn.IFNA(INDEX($A$1:$J$1141,MATCH($A365,$A:$A,0)+1,MATCH(Q$1,$A365:$J365,0)),"")</f>
        <v>2802702</v>
      </c>
      <c r="R365" cm="1">
        <f t="array" ref="R365">_xlfn.IFNA(INDEX($A$1:$J$1141,MATCH($A365,$A:$A,0)+1,MATCH(R$1,$A365:$J365,0)),"")</f>
        <v>4204122</v>
      </c>
      <c r="S365" cm="1">
        <f t="array" ref="S365">_xlfn.IFNA(INDEX($A$1:$J$1141,MATCH($A365,$A:$A,0)+1,MATCH(S$1,$A365:$J365,0)),"")</f>
        <v>3291595</v>
      </c>
      <c r="T365" t="str" cm="1">
        <f t="array" ref="T365">_xlfn.IFNA(INDEX($A$1:$J$1141,MATCH($A365,$A:$A,0)+1,MATCH(T$1,$A365:$J365,0)),"")</f>
        <v/>
      </c>
      <c r="U365" t="str" cm="1">
        <f t="array" ref="U365">_xlfn.IFNA(INDEX($A$1:$J$1141,MATCH($A365,$A:$A,0)+1,MATCH(U$1,$A365:$J365,0)),"")</f>
        <v/>
      </c>
    </row>
    <row r="366" spans="1:21" x14ac:dyDescent="0.3">
      <c r="A366">
        <v>35962135</v>
      </c>
      <c r="B366" t="s">
        <v>5841</v>
      </c>
      <c r="C366">
        <v>3356703</v>
      </c>
      <c r="D366">
        <v>2736586</v>
      </c>
      <c r="E366">
        <v>2802702</v>
      </c>
      <c r="F366">
        <v>4204122</v>
      </c>
      <c r="G366">
        <v>3291595</v>
      </c>
    </row>
    <row r="367" spans="1:21" x14ac:dyDescent="0.3">
      <c r="A367">
        <v>35962844</v>
      </c>
      <c r="B367" t="s">
        <v>5840</v>
      </c>
      <c r="C367">
        <v>2018</v>
      </c>
      <c r="D367">
        <v>2019</v>
      </c>
      <c r="E367">
        <v>2020</v>
      </c>
      <c r="F367">
        <v>2021</v>
      </c>
      <c r="G367">
        <v>2022</v>
      </c>
      <c r="M367" t="str" cm="1">
        <f t="array" ref="M367">_xlfn.IFNA(INDEX($A$1:$J$1141,MATCH($A367,$A:$A,0)+1,MATCH(M$1,$A367:$J367,0)),"")</f>
        <v/>
      </c>
      <c r="N367" t="str" cm="1">
        <f t="array" ref="N367">_xlfn.IFNA(INDEX($A$1:$J$1141,MATCH($A367,$A:$A,0)+1,MATCH(N$1,$A367:$J367,0)),"")</f>
        <v/>
      </c>
      <c r="O367" t="str" cm="1">
        <f t="array" ref="O367">_xlfn.IFNA(INDEX($A$1:$J$1141,MATCH($A367,$A:$A,0)+1,MATCH(O$1,$A367:$J367,0)),"")</f>
        <v/>
      </c>
      <c r="P367" cm="1">
        <f t="array" ref="P367">_xlfn.IFNA(INDEX($A$1:$J$1141,MATCH($A367,$A:$A,0)+1,MATCH(P$1,$A367:$J367,0)),"")</f>
        <v>367015</v>
      </c>
      <c r="Q367" cm="1">
        <f t="array" ref="Q367">_xlfn.IFNA(INDEX($A$1:$J$1141,MATCH($A367,$A:$A,0)+1,MATCH(Q$1,$A367:$J367,0)),"")</f>
        <v>496187</v>
      </c>
      <c r="R367" cm="1">
        <f t="array" ref="R367">_xlfn.IFNA(INDEX($A$1:$J$1141,MATCH($A367,$A:$A,0)+1,MATCH(R$1,$A367:$J367,0)),"")</f>
        <v>426081</v>
      </c>
      <c r="S367" cm="1">
        <f t="array" ref="S367">_xlfn.IFNA(INDEX($A$1:$J$1141,MATCH($A367,$A:$A,0)+1,MATCH(S$1,$A367:$J367,0)),"")</f>
        <v>337272</v>
      </c>
      <c r="T367" cm="1">
        <f t="array" ref="T367">_xlfn.IFNA(INDEX($A$1:$J$1141,MATCH($A367,$A:$A,0)+1,MATCH(T$1,$A367:$J367,0)),"")</f>
        <v>355183</v>
      </c>
      <c r="U367" t="str" cm="1">
        <f t="array" ref="U367">_xlfn.IFNA(INDEX($A$1:$J$1141,MATCH($A367,$A:$A,0)+1,MATCH(U$1,$A367:$J367,0)),"")</f>
        <v/>
      </c>
    </row>
    <row r="368" spans="1:21" x14ac:dyDescent="0.3">
      <c r="A368">
        <v>35962844</v>
      </c>
      <c r="B368" t="s">
        <v>5841</v>
      </c>
      <c r="C368">
        <v>367015</v>
      </c>
      <c r="D368">
        <v>496187</v>
      </c>
      <c r="E368">
        <v>426081</v>
      </c>
      <c r="F368">
        <v>337272</v>
      </c>
      <c r="G368">
        <v>355183</v>
      </c>
    </row>
    <row r="369" spans="1:21" x14ac:dyDescent="0.3">
      <c r="A369">
        <v>35966068</v>
      </c>
      <c r="B369" t="s">
        <v>5840</v>
      </c>
      <c r="C369">
        <v>2018</v>
      </c>
      <c r="D369">
        <v>2019</v>
      </c>
      <c r="E369">
        <v>2020</v>
      </c>
      <c r="F369">
        <v>2021</v>
      </c>
      <c r="G369">
        <v>2022</v>
      </c>
      <c r="M369" t="str" cm="1">
        <f t="array" ref="M369">_xlfn.IFNA(INDEX($A$1:$J$1141,MATCH($A369,$A:$A,0)+1,MATCH(M$1,$A369:$J369,0)),"")</f>
        <v/>
      </c>
      <c r="N369" t="str" cm="1">
        <f t="array" ref="N369">_xlfn.IFNA(INDEX($A$1:$J$1141,MATCH($A369,$A:$A,0)+1,MATCH(N$1,$A369:$J369,0)),"")</f>
        <v/>
      </c>
      <c r="O369" t="str" cm="1">
        <f t="array" ref="O369">_xlfn.IFNA(INDEX($A$1:$J$1141,MATCH($A369,$A:$A,0)+1,MATCH(O$1,$A369:$J369,0)),"")</f>
        <v/>
      </c>
      <c r="P369" cm="1">
        <f t="array" ref="P369">_xlfn.IFNA(INDEX($A$1:$J$1141,MATCH($A369,$A:$A,0)+1,MATCH(P$1,$A369:$J369,0)),"")</f>
        <v>0</v>
      </c>
      <c r="Q369" cm="1">
        <f t="array" ref="Q369">_xlfn.IFNA(INDEX($A$1:$J$1141,MATCH($A369,$A:$A,0)+1,MATCH(Q$1,$A369:$J369,0)),"")</f>
        <v>235</v>
      </c>
      <c r="R369" cm="1">
        <f t="array" ref="R369">_xlfn.IFNA(INDEX($A$1:$J$1141,MATCH($A369,$A:$A,0)+1,MATCH(R$1,$A369:$J369,0)),"")</f>
        <v>235</v>
      </c>
      <c r="S369" cm="1">
        <f t="array" ref="S369">_xlfn.IFNA(INDEX($A$1:$J$1141,MATCH($A369,$A:$A,0)+1,MATCH(S$1,$A369:$J369,0)),"")</f>
        <v>10369</v>
      </c>
      <c r="T369" cm="1">
        <f t="array" ref="T369">_xlfn.IFNA(INDEX($A$1:$J$1141,MATCH($A369,$A:$A,0)+1,MATCH(T$1,$A369:$J369,0)),"")</f>
        <v>6145</v>
      </c>
      <c r="U369" t="str" cm="1">
        <f t="array" ref="U369">_xlfn.IFNA(INDEX($A$1:$J$1141,MATCH($A369,$A:$A,0)+1,MATCH(U$1,$A369:$J369,0)),"")</f>
        <v/>
      </c>
    </row>
    <row r="370" spans="1:21" x14ac:dyDescent="0.3">
      <c r="A370">
        <v>35966068</v>
      </c>
      <c r="B370" t="s">
        <v>5841</v>
      </c>
      <c r="C370">
        <v>0</v>
      </c>
      <c r="D370">
        <v>235</v>
      </c>
      <c r="E370">
        <v>235</v>
      </c>
      <c r="F370">
        <v>10369</v>
      </c>
      <c r="G370">
        <v>6145</v>
      </c>
    </row>
    <row r="371" spans="1:21" x14ac:dyDescent="0.3">
      <c r="A371">
        <v>35966289</v>
      </c>
      <c r="B371" t="s">
        <v>5840</v>
      </c>
      <c r="C371">
        <v>2018</v>
      </c>
      <c r="D371">
        <v>2019</v>
      </c>
      <c r="E371">
        <v>2020</v>
      </c>
      <c r="F371">
        <v>2021</v>
      </c>
      <c r="G371">
        <v>2022</v>
      </c>
      <c r="M371" t="str" cm="1">
        <f t="array" ref="M371">_xlfn.IFNA(INDEX($A$1:$J$1141,MATCH($A371,$A:$A,0)+1,MATCH(M$1,$A371:$J371,0)),"")</f>
        <v/>
      </c>
      <c r="N371" t="str" cm="1">
        <f t="array" ref="N371">_xlfn.IFNA(INDEX($A$1:$J$1141,MATCH($A371,$A:$A,0)+1,MATCH(N$1,$A371:$J371,0)),"")</f>
        <v/>
      </c>
      <c r="O371" t="str" cm="1">
        <f t="array" ref="O371">_xlfn.IFNA(INDEX($A$1:$J$1141,MATCH($A371,$A:$A,0)+1,MATCH(O$1,$A371:$J371,0)),"")</f>
        <v/>
      </c>
      <c r="P371" cm="1">
        <f t="array" ref="P371">_xlfn.IFNA(INDEX($A$1:$J$1141,MATCH($A371,$A:$A,0)+1,MATCH(P$1,$A371:$J371,0)),"")</f>
        <v>37438227</v>
      </c>
      <c r="Q371" cm="1">
        <f t="array" ref="Q371">_xlfn.IFNA(INDEX($A$1:$J$1141,MATCH($A371,$A:$A,0)+1,MATCH(Q$1,$A371:$J371,0)),"")</f>
        <v>35582000</v>
      </c>
      <c r="R371" cm="1">
        <f t="array" ref="R371">_xlfn.IFNA(INDEX($A$1:$J$1141,MATCH($A371,$A:$A,0)+1,MATCH(R$1,$A371:$J371,0)),"")</f>
        <v>32779397</v>
      </c>
      <c r="S371" cm="1">
        <f t="array" ref="S371">_xlfn.IFNA(INDEX($A$1:$J$1141,MATCH($A371,$A:$A,0)+1,MATCH(S$1,$A371:$J371,0)),"")</f>
        <v>37151089</v>
      </c>
      <c r="T371" cm="1">
        <f t="array" ref="T371">_xlfn.IFNA(INDEX($A$1:$J$1141,MATCH($A371,$A:$A,0)+1,MATCH(T$1,$A371:$J371,0)),"")</f>
        <v>38840789</v>
      </c>
      <c r="U371" t="str" cm="1">
        <f t="array" ref="U371">_xlfn.IFNA(INDEX($A$1:$J$1141,MATCH($A371,$A:$A,0)+1,MATCH(U$1,$A371:$J371,0)),"")</f>
        <v/>
      </c>
    </row>
    <row r="372" spans="1:21" x14ac:dyDescent="0.3">
      <c r="A372">
        <v>35966289</v>
      </c>
      <c r="B372" t="s">
        <v>5841</v>
      </c>
      <c r="C372">
        <v>37438227</v>
      </c>
      <c r="D372">
        <v>35582000</v>
      </c>
      <c r="E372">
        <v>32779397</v>
      </c>
      <c r="F372">
        <v>37151089</v>
      </c>
      <c r="G372">
        <v>38840789</v>
      </c>
    </row>
    <row r="373" spans="1:21" x14ac:dyDescent="0.3">
      <c r="A373">
        <v>35970707</v>
      </c>
      <c r="B373" t="s">
        <v>5840</v>
      </c>
      <c r="C373">
        <v>2018</v>
      </c>
      <c r="D373">
        <v>2019</v>
      </c>
      <c r="E373">
        <v>2020</v>
      </c>
      <c r="F373">
        <v>2021</v>
      </c>
      <c r="G373">
        <v>2022</v>
      </c>
      <c r="M373" t="str" cm="1">
        <f t="array" ref="M373">_xlfn.IFNA(INDEX($A$1:$J$1141,MATCH($A373,$A:$A,0)+1,MATCH(M$1,$A373:$J373,0)),"")</f>
        <v/>
      </c>
      <c r="N373" t="str" cm="1">
        <f t="array" ref="N373">_xlfn.IFNA(INDEX($A$1:$J$1141,MATCH($A373,$A:$A,0)+1,MATCH(N$1,$A373:$J373,0)),"")</f>
        <v/>
      </c>
      <c r="O373" t="str" cm="1">
        <f t="array" ref="O373">_xlfn.IFNA(INDEX($A$1:$J$1141,MATCH($A373,$A:$A,0)+1,MATCH(O$1,$A373:$J373,0)),"")</f>
        <v/>
      </c>
      <c r="P373" cm="1">
        <f t="array" ref="P373">_xlfn.IFNA(INDEX($A$1:$J$1141,MATCH($A373,$A:$A,0)+1,MATCH(P$1,$A373:$J373,0)),"")</f>
        <v>730372</v>
      </c>
      <c r="Q373" cm="1">
        <f t="array" ref="Q373">_xlfn.IFNA(INDEX($A$1:$J$1141,MATCH($A373,$A:$A,0)+1,MATCH(Q$1,$A373:$J373,0)),"")</f>
        <v>683005</v>
      </c>
      <c r="R373" cm="1">
        <f t="array" ref="R373">_xlfn.IFNA(INDEX($A$1:$J$1141,MATCH($A373,$A:$A,0)+1,MATCH(R$1,$A373:$J373,0)),"")</f>
        <v>656349</v>
      </c>
      <c r="S373" cm="1">
        <f t="array" ref="S373">_xlfn.IFNA(INDEX($A$1:$J$1141,MATCH($A373,$A:$A,0)+1,MATCH(S$1,$A373:$J373,0)),"")</f>
        <v>657491</v>
      </c>
      <c r="T373" cm="1">
        <f t="array" ref="T373">_xlfn.IFNA(INDEX($A$1:$J$1141,MATCH($A373,$A:$A,0)+1,MATCH(T$1,$A373:$J373,0)),"")</f>
        <v>633872</v>
      </c>
      <c r="U373" t="str" cm="1">
        <f t="array" ref="U373">_xlfn.IFNA(INDEX($A$1:$J$1141,MATCH($A373,$A:$A,0)+1,MATCH(U$1,$A373:$J373,0)),"")</f>
        <v/>
      </c>
    </row>
    <row r="374" spans="1:21" x14ac:dyDescent="0.3">
      <c r="A374">
        <v>35970707</v>
      </c>
      <c r="B374" t="s">
        <v>5841</v>
      </c>
      <c r="C374">
        <v>730372</v>
      </c>
      <c r="D374">
        <v>683005</v>
      </c>
      <c r="E374">
        <v>656349</v>
      </c>
      <c r="F374">
        <v>657491</v>
      </c>
      <c r="G374">
        <v>633872</v>
      </c>
    </row>
    <row r="375" spans="1:21" x14ac:dyDescent="0.3">
      <c r="A375">
        <v>35971967</v>
      </c>
      <c r="B375" t="s">
        <v>5840</v>
      </c>
      <c r="C375">
        <v>2018</v>
      </c>
      <c r="D375">
        <v>2019</v>
      </c>
      <c r="E375">
        <v>2020</v>
      </c>
      <c r="F375">
        <v>2021</v>
      </c>
      <c r="G375">
        <v>2022</v>
      </c>
      <c r="M375" t="str" cm="1">
        <f t="array" ref="M375">_xlfn.IFNA(INDEX($A$1:$J$1141,MATCH($A375,$A:$A,0)+1,MATCH(M$1,$A375:$J375,0)),"")</f>
        <v/>
      </c>
      <c r="N375" t="str" cm="1">
        <f t="array" ref="N375">_xlfn.IFNA(INDEX($A$1:$J$1141,MATCH($A375,$A:$A,0)+1,MATCH(N$1,$A375:$J375,0)),"")</f>
        <v/>
      </c>
      <c r="O375" t="str" cm="1">
        <f t="array" ref="O375">_xlfn.IFNA(INDEX($A$1:$J$1141,MATCH($A375,$A:$A,0)+1,MATCH(O$1,$A375:$J375,0)),"")</f>
        <v/>
      </c>
      <c r="P375" cm="1">
        <f t="array" ref="P375">_xlfn.IFNA(INDEX($A$1:$J$1141,MATCH($A375,$A:$A,0)+1,MATCH(P$1,$A375:$J375,0)),"")</f>
        <v>47581214</v>
      </c>
      <c r="Q375" cm="1">
        <f t="array" ref="Q375">_xlfn.IFNA(INDEX($A$1:$J$1141,MATCH($A375,$A:$A,0)+1,MATCH(Q$1,$A375:$J375,0)),"")</f>
        <v>47255718</v>
      </c>
      <c r="R375" cm="1">
        <f t="array" ref="R375">_xlfn.IFNA(INDEX($A$1:$J$1141,MATCH($A375,$A:$A,0)+1,MATCH(R$1,$A375:$J375,0)),"")</f>
        <v>44722627</v>
      </c>
      <c r="S375" cm="1">
        <f t="array" ref="S375">_xlfn.IFNA(INDEX($A$1:$J$1141,MATCH($A375,$A:$A,0)+1,MATCH(S$1,$A375:$J375,0)),"")</f>
        <v>44536725</v>
      </c>
      <c r="T375" cm="1">
        <f t="array" ref="T375">_xlfn.IFNA(INDEX($A$1:$J$1141,MATCH($A375,$A:$A,0)+1,MATCH(T$1,$A375:$J375,0)),"")</f>
        <v>46611307</v>
      </c>
      <c r="U375" t="str" cm="1">
        <f t="array" ref="U375">_xlfn.IFNA(INDEX($A$1:$J$1141,MATCH($A375,$A:$A,0)+1,MATCH(U$1,$A375:$J375,0)),"")</f>
        <v/>
      </c>
    </row>
    <row r="376" spans="1:21" x14ac:dyDescent="0.3">
      <c r="A376">
        <v>35971967</v>
      </c>
      <c r="B376" t="s">
        <v>5841</v>
      </c>
      <c r="C376">
        <v>47581214</v>
      </c>
      <c r="D376">
        <v>47255718</v>
      </c>
      <c r="E376">
        <v>44722627</v>
      </c>
      <c r="F376">
        <v>44536725</v>
      </c>
      <c r="G376">
        <v>46611307</v>
      </c>
    </row>
    <row r="377" spans="1:21" x14ac:dyDescent="0.3">
      <c r="A377">
        <v>35975946</v>
      </c>
      <c r="B377" t="s">
        <v>5840</v>
      </c>
      <c r="C377">
        <v>2018</v>
      </c>
      <c r="D377">
        <v>2019</v>
      </c>
      <c r="E377">
        <v>2020</v>
      </c>
      <c r="F377">
        <v>2021</v>
      </c>
      <c r="G377">
        <v>2022</v>
      </c>
      <c r="M377" t="str" cm="1">
        <f t="array" ref="M377">_xlfn.IFNA(INDEX($A$1:$J$1141,MATCH($A377,$A:$A,0)+1,MATCH(M$1,$A377:$J377,0)),"")</f>
        <v/>
      </c>
      <c r="N377" t="str" cm="1">
        <f t="array" ref="N377">_xlfn.IFNA(INDEX($A$1:$J$1141,MATCH($A377,$A:$A,0)+1,MATCH(N$1,$A377:$J377,0)),"")</f>
        <v/>
      </c>
      <c r="O377" t="str" cm="1">
        <f t="array" ref="O377">_xlfn.IFNA(INDEX($A$1:$J$1141,MATCH($A377,$A:$A,0)+1,MATCH(O$1,$A377:$J377,0)),"")</f>
        <v/>
      </c>
      <c r="P377" cm="1">
        <f t="array" ref="P377">_xlfn.IFNA(INDEX($A$1:$J$1141,MATCH($A377,$A:$A,0)+1,MATCH(P$1,$A377:$J377,0)),"")</f>
        <v>10157935</v>
      </c>
      <c r="Q377" cm="1">
        <f t="array" ref="Q377">_xlfn.IFNA(INDEX($A$1:$J$1141,MATCH($A377,$A:$A,0)+1,MATCH(Q$1,$A377:$J377,0)),"")</f>
        <v>10024987</v>
      </c>
      <c r="R377" cm="1">
        <f t="array" ref="R377">_xlfn.IFNA(INDEX($A$1:$J$1141,MATCH($A377,$A:$A,0)+1,MATCH(R$1,$A377:$J377,0)),"")</f>
        <v>8967196</v>
      </c>
      <c r="S377" cm="1">
        <f t="array" ref="S377">_xlfn.IFNA(INDEX($A$1:$J$1141,MATCH($A377,$A:$A,0)+1,MATCH(S$1,$A377:$J377,0)),"")</f>
        <v>8035018</v>
      </c>
      <c r="T377" cm="1">
        <f t="array" ref="T377">_xlfn.IFNA(INDEX($A$1:$J$1141,MATCH($A377,$A:$A,0)+1,MATCH(T$1,$A377:$J377,0)),"")</f>
        <v>9460108</v>
      </c>
      <c r="U377" t="str" cm="1">
        <f t="array" ref="U377">_xlfn.IFNA(INDEX($A$1:$J$1141,MATCH($A377,$A:$A,0)+1,MATCH(U$1,$A377:$J377,0)),"")</f>
        <v/>
      </c>
    </row>
    <row r="378" spans="1:21" x14ac:dyDescent="0.3">
      <c r="A378">
        <v>35975946</v>
      </c>
      <c r="B378" t="s">
        <v>5841</v>
      </c>
      <c r="C378">
        <v>10157935</v>
      </c>
      <c r="D378">
        <v>10024987</v>
      </c>
      <c r="E378">
        <v>8967196</v>
      </c>
      <c r="F378">
        <v>8035018</v>
      </c>
      <c r="G378">
        <v>9460108</v>
      </c>
    </row>
    <row r="379" spans="1:21" x14ac:dyDescent="0.3">
      <c r="A379">
        <v>36041432</v>
      </c>
      <c r="B379" t="s">
        <v>5840</v>
      </c>
      <c r="C379">
        <v>2018</v>
      </c>
      <c r="D379">
        <v>2019</v>
      </c>
      <c r="E379">
        <v>2020</v>
      </c>
      <c r="F379">
        <v>2021</v>
      </c>
      <c r="G379">
        <v>2022</v>
      </c>
      <c r="M379" t="str" cm="1">
        <f t="array" ref="M379">_xlfn.IFNA(INDEX($A$1:$J$1141,MATCH($A379,$A:$A,0)+1,MATCH(M$1,$A379:$J379,0)),"")</f>
        <v/>
      </c>
      <c r="N379" t="str" cm="1">
        <f t="array" ref="N379">_xlfn.IFNA(INDEX($A$1:$J$1141,MATCH($A379,$A:$A,0)+1,MATCH(N$1,$A379:$J379,0)),"")</f>
        <v/>
      </c>
      <c r="O379" t="str" cm="1">
        <f t="array" ref="O379">_xlfn.IFNA(INDEX($A$1:$J$1141,MATCH($A379,$A:$A,0)+1,MATCH(O$1,$A379:$J379,0)),"")</f>
        <v/>
      </c>
      <c r="P379" cm="1">
        <f t="array" ref="P379">_xlfn.IFNA(INDEX($A$1:$J$1141,MATCH($A379,$A:$A,0)+1,MATCH(P$1,$A379:$J379,0)),"")</f>
        <v>1035470</v>
      </c>
      <c r="Q379" cm="1">
        <f t="array" ref="Q379">_xlfn.IFNA(INDEX($A$1:$J$1141,MATCH($A379,$A:$A,0)+1,MATCH(Q$1,$A379:$J379,0)),"")</f>
        <v>522292</v>
      </c>
      <c r="R379" cm="1">
        <f t="array" ref="R379">_xlfn.IFNA(INDEX($A$1:$J$1141,MATCH($A379,$A:$A,0)+1,MATCH(R$1,$A379:$J379,0)),"")</f>
        <v>707656</v>
      </c>
      <c r="S379" cm="1">
        <f t="array" ref="S379">_xlfn.IFNA(INDEX($A$1:$J$1141,MATCH($A379,$A:$A,0)+1,MATCH(S$1,$A379:$J379,0)),"")</f>
        <v>794477</v>
      </c>
      <c r="T379" cm="1">
        <f t="array" ref="T379">_xlfn.IFNA(INDEX($A$1:$J$1141,MATCH($A379,$A:$A,0)+1,MATCH(T$1,$A379:$J379,0)),"")</f>
        <v>955154</v>
      </c>
      <c r="U379" t="str" cm="1">
        <f t="array" ref="U379">_xlfn.IFNA(INDEX($A$1:$J$1141,MATCH($A379,$A:$A,0)+1,MATCH(U$1,$A379:$J379,0)),"")</f>
        <v/>
      </c>
    </row>
    <row r="380" spans="1:21" x14ac:dyDescent="0.3">
      <c r="A380">
        <v>36041432</v>
      </c>
      <c r="B380" t="s">
        <v>5841</v>
      </c>
      <c r="C380">
        <v>1035470</v>
      </c>
      <c r="D380">
        <v>522292</v>
      </c>
      <c r="E380">
        <v>707656</v>
      </c>
      <c r="F380">
        <v>794477</v>
      </c>
      <c r="G380">
        <v>955154</v>
      </c>
    </row>
    <row r="381" spans="1:21" x14ac:dyDescent="0.3">
      <c r="A381">
        <v>36064645</v>
      </c>
      <c r="B381" t="s">
        <v>5840</v>
      </c>
      <c r="C381">
        <v>2021</v>
      </c>
      <c r="D381">
        <v>2022</v>
      </c>
      <c r="M381" t="str" cm="1">
        <f t="array" ref="M381">_xlfn.IFNA(INDEX($A$1:$J$1141,MATCH($A381,$A:$A,0)+1,MATCH(M$1,$A381:$J381,0)),"")</f>
        <v/>
      </c>
      <c r="N381" t="str" cm="1">
        <f t="array" ref="N381">_xlfn.IFNA(INDEX($A$1:$J$1141,MATCH($A381,$A:$A,0)+1,MATCH(N$1,$A381:$J381,0)),"")</f>
        <v/>
      </c>
      <c r="O381" t="str" cm="1">
        <f t="array" ref="O381">_xlfn.IFNA(INDEX($A$1:$J$1141,MATCH($A381,$A:$A,0)+1,MATCH(O$1,$A381:$J381,0)),"")</f>
        <v/>
      </c>
      <c r="P381" t="str" cm="1">
        <f t="array" ref="P381">_xlfn.IFNA(INDEX($A$1:$J$1141,MATCH($A381,$A:$A,0)+1,MATCH(P$1,$A381:$J381,0)),"")</f>
        <v/>
      </c>
      <c r="Q381" t="str" cm="1">
        <f t="array" ref="Q381">_xlfn.IFNA(INDEX($A$1:$J$1141,MATCH($A381,$A:$A,0)+1,MATCH(Q$1,$A381:$J381,0)),"")</f>
        <v/>
      </c>
      <c r="R381" t="str" cm="1">
        <f t="array" ref="R381">_xlfn.IFNA(INDEX($A$1:$J$1141,MATCH($A381,$A:$A,0)+1,MATCH(R$1,$A381:$J381,0)),"")</f>
        <v/>
      </c>
      <c r="S381" cm="1">
        <f t="array" ref="S381">_xlfn.IFNA(INDEX($A$1:$J$1141,MATCH($A381,$A:$A,0)+1,MATCH(S$1,$A381:$J381,0)),"")</f>
        <v>296937</v>
      </c>
      <c r="T381" cm="1">
        <f t="array" ref="T381">_xlfn.IFNA(INDEX($A$1:$J$1141,MATCH($A381,$A:$A,0)+1,MATCH(T$1,$A381:$J381,0)),"")</f>
        <v>208838</v>
      </c>
      <c r="U381" t="str" cm="1">
        <f t="array" ref="U381">_xlfn.IFNA(INDEX($A$1:$J$1141,MATCH($A381,$A:$A,0)+1,MATCH(U$1,$A381:$J381,0)),"")</f>
        <v/>
      </c>
    </row>
    <row r="382" spans="1:21" x14ac:dyDescent="0.3">
      <c r="A382">
        <v>36064645</v>
      </c>
      <c r="B382" t="s">
        <v>5841</v>
      </c>
      <c r="C382">
        <v>296937</v>
      </c>
      <c r="D382">
        <v>208838</v>
      </c>
    </row>
    <row r="383" spans="1:21" x14ac:dyDescent="0.3">
      <c r="A383" t="s">
        <v>5865</v>
      </c>
    </row>
    <row r="384" spans="1:21" x14ac:dyDescent="0.3">
      <c r="A384" t="s">
        <v>5866</v>
      </c>
    </row>
    <row r="385" spans="1:21" x14ac:dyDescent="0.3">
      <c r="A385" t="s">
        <v>5867</v>
      </c>
    </row>
    <row r="386" spans="1:21" x14ac:dyDescent="0.3">
      <c r="A386">
        <v>36182214</v>
      </c>
      <c r="B386" t="s">
        <v>5840</v>
      </c>
      <c r="C386">
        <v>2018</v>
      </c>
      <c r="D386">
        <v>2019</v>
      </c>
      <c r="E386">
        <v>2020</v>
      </c>
      <c r="F386">
        <v>2021</v>
      </c>
      <c r="G386">
        <v>2022</v>
      </c>
      <c r="M386" t="str" cm="1">
        <f t="array" ref="M386">_xlfn.IFNA(INDEX($A$1:$J$1141,MATCH($A386,$A:$A,0)+1,MATCH(M$1,$A386:$J386,0)),"")</f>
        <v/>
      </c>
      <c r="N386" t="str" cm="1">
        <f t="array" ref="N386">_xlfn.IFNA(INDEX($A$1:$J$1141,MATCH($A386,$A:$A,0)+1,MATCH(N$1,$A386:$J386,0)),"")</f>
        <v/>
      </c>
      <c r="O386" t="str" cm="1">
        <f t="array" ref="O386">_xlfn.IFNA(INDEX($A$1:$J$1141,MATCH($A386,$A:$A,0)+1,MATCH(O$1,$A386:$J386,0)),"")</f>
        <v/>
      </c>
      <c r="P386" cm="1">
        <f t="array" ref="P386">_xlfn.IFNA(INDEX($A$1:$J$1141,MATCH($A386,$A:$A,0)+1,MATCH(P$1,$A386:$J386,0)),"")</f>
        <v>114703</v>
      </c>
      <c r="Q386" cm="1">
        <f t="array" ref="Q386">_xlfn.IFNA(INDEX($A$1:$J$1141,MATCH($A386,$A:$A,0)+1,MATCH(Q$1,$A386:$J386,0)),"")</f>
        <v>264740</v>
      </c>
      <c r="R386" cm="1">
        <f t="array" ref="R386">_xlfn.IFNA(INDEX($A$1:$J$1141,MATCH($A386,$A:$A,0)+1,MATCH(R$1,$A386:$J386,0)),"")</f>
        <v>102719</v>
      </c>
      <c r="S386" cm="1">
        <f t="array" ref="S386">_xlfn.IFNA(INDEX($A$1:$J$1141,MATCH($A386,$A:$A,0)+1,MATCH(S$1,$A386:$J386,0)),"")</f>
        <v>107185</v>
      </c>
      <c r="T386" cm="1">
        <f t="array" ref="T386">_xlfn.IFNA(INDEX($A$1:$J$1141,MATCH($A386,$A:$A,0)+1,MATCH(T$1,$A386:$J386,0)),"")</f>
        <v>125661</v>
      </c>
      <c r="U386" t="str" cm="1">
        <f t="array" ref="U386">_xlfn.IFNA(INDEX($A$1:$J$1141,MATCH($A386,$A:$A,0)+1,MATCH(U$1,$A386:$J386,0)),"")</f>
        <v/>
      </c>
    </row>
    <row r="387" spans="1:21" x14ac:dyDescent="0.3">
      <c r="A387">
        <v>36182214</v>
      </c>
      <c r="B387" t="s">
        <v>5841</v>
      </c>
      <c r="C387">
        <v>114703</v>
      </c>
      <c r="D387">
        <v>264740</v>
      </c>
      <c r="E387">
        <v>102719</v>
      </c>
      <c r="F387">
        <v>107185</v>
      </c>
      <c r="G387">
        <v>125661</v>
      </c>
    </row>
    <row r="388" spans="1:21" x14ac:dyDescent="0.3">
      <c r="A388">
        <v>36191400</v>
      </c>
      <c r="B388" t="s">
        <v>5840</v>
      </c>
      <c r="C388">
        <v>2018</v>
      </c>
      <c r="D388">
        <v>2019</v>
      </c>
      <c r="E388">
        <v>2020</v>
      </c>
      <c r="F388">
        <v>2021</v>
      </c>
      <c r="G388">
        <v>2022</v>
      </c>
      <c r="M388" t="str" cm="1">
        <f t="array" ref="M388">_xlfn.IFNA(INDEX($A$1:$J$1141,MATCH($A388,$A:$A,0)+1,MATCH(M$1,$A388:$J388,0)),"")</f>
        <v/>
      </c>
      <c r="N388" t="str" cm="1">
        <f t="array" ref="N388">_xlfn.IFNA(INDEX($A$1:$J$1141,MATCH($A388,$A:$A,0)+1,MATCH(N$1,$A388:$J388,0)),"")</f>
        <v/>
      </c>
      <c r="O388" t="str" cm="1">
        <f t="array" ref="O388">_xlfn.IFNA(INDEX($A$1:$J$1141,MATCH($A388,$A:$A,0)+1,MATCH(O$1,$A388:$J388,0)),"")</f>
        <v/>
      </c>
      <c r="P388" cm="1">
        <f t="array" ref="P388">_xlfn.IFNA(INDEX($A$1:$J$1141,MATCH($A388,$A:$A,0)+1,MATCH(P$1,$A388:$J388,0)),"")</f>
        <v>14894377</v>
      </c>
      <c r="Q388" cm="1">
        <f t="array" ref="Q388">_xlfn.IFNA(INDEX($A$1:$J$1141,MATCH($A388,$A:$A,0)+1,MATCH(Q$1,$A388:$J388,0)),"")</f>
        <v>16337900</v>
      </c>
      <c r="R388" cm="1">
        <f t="array" ref="R388">_xlfn.IFNA(INDEX($A$1:$J$1141,MATCH($A388,$A:$A,0)+1,MATCH(R$1,$A388:$J388,0)),"")</f>
        <v>17018672</v>
      </c>
      <c r="S388" cm="1">
        <f t="array" ref="S388">_xlfn.IFNA(INDEX($A$1:$J$1141,MATCH($A388,$A:$A,0)+1,MATCH(S$1,$A388:$J388,0)),"")</f>
        <v>18993858</v>
      </c>
      <c r="T388" cm="1">
        <f t="array" ref="T388">_xlfn.IFNA(INDEX($A$1:$J$1141,MATCH($A388,$A:$A,0)+1,MATCH(T$1,$A388:$J388,0)),"")</f>
        <v>22231303</v>
      </c>
      <c r="U388" t="str" cm="1">
        <f t="array" ref="U388">_xlfn.IFNA(INDEX($A$1:$J$1141,MATCH($A388,$A:$A,0)+1,MATCH(U$1,$A388:$J388,0)),"")</f>
        <v/>
      </c>
    </row>
    <row r="389" spans="1:21" x14ac:dyDescent="0.3">
      <c r="A389">
        <v>36191400</v>
      </c>
      <c r="B389" t="s">
        <v>5841</v>
      </c>
      <c r="C389">
        <v>14894377</v>
      </c>
      <c r="D389">
        <v>16337900</v>
      </c>
      <c r="E389">
        <v>17018672</v>
      </c>
      <c r="F389">
        <v>18993858</v>
      </c>
      <c r="G389">
        <v>22231303</v>
      </c>
    </row>
    <row r="390" spans="1:21" x14ac:dyDescent="0.3">
      <c r="A390">
        <v>36192384</v>
      </c>
      <c r="B390" t="s">
        <v>5840</v>
      </c>
      <c r="C390">
        <v>2017</v>
      </c>
      <c r="D390">
        <v>2018</v>
      </c>
      <c r="E390">
        <v>2019</v>
      </c>
      <c r="F390">
        <v>2020</v>
      </c>
      <c r="G390">
        <v>2021</v>
      </c>
      <c r="M390" t="str" cm="1">
        <f t="array" ref="M390">_xlfn.IFNA(INDEX($A$1:$J$1141,MATCH($A390,$A:$A,0)+1,MATCH(M$1,$A390:$J390,0)),"")</f>
        <v/>
      </c>
      <c r="N390" t="str" cm="1">
        <f t="array" ref="N390">_xlfn.IFNA(INDEX($A$1:$J$1141,MATCH($A390,$A:$A,0)+1,MATCH(N$1,$A390:$J390,0)),"")</f>
        <v/>
      </c>
      <c r="O390" cm="1">
        <f t="array" ref="O390">_xlfn.IFNA(INDEX($A$1:$J$1141,MATCH($A390,$A:$A,0)+1,MATCH(O$1,$A390:$J390,0)),"")</f>
        <v>9498801</v>
      </c>
      <c r="P390" cm="1">
        <f t="array" ref="P390">_xlfn.IFNA(INDEX($A$1:$J$1141,MATCH($A390,$A:$A,0)+1,MATCH(P$1,$A390:$J390,0)),"")</f>
        <v>10180955</v>
      </c>
      <c r="Q390" cm="1">
        <f t="array" ref="Q390">_xlfn.IFNA(INDEX($A$1:$J$1141,MATCH($A390,$A:$A,0)+1,MATCH(Q$1,$A390:$J390,0)),"")</f>
        <v>11407591</v>
      </c>
      <c r="R390" cm="1">
        <f t="array" ref="R390">_xlfn.IFNA(INDEX($A$1:$J$1141,MATCH($A390,$A:$A,0)+1,MATCH(R$1,$A390:$J390,0)),"")</f>
        <v>10447909</v>
      </c>
      <c r="S390" cm="1">
        <f t="array" ref="S390">_xlfn.IFNA(INDEX($A$1:$J$1141,MATCH($A390,$A:$A,0)+1,MATCH(S$1,$A390:$J390,0)),"")</f>
        <v>5073434</v>
      </c>
      <c r="T390" t="str" cm="1">
        <f t="array" ref="T390">_xlfn.IFNA(INDEX($A$1:$J$1141,MATCH($A390,$A:$A,0)+1,MATCH(T$1,$A390:$J390,0)),"")</f>
        <v/>
      </c>
      <c r="U390" t="str" cm="1">
        <f t="array" ref="U390">_xlfn.IFNA(INDEX($A$1:$J$1141,MATCH($A390,$A:$A,0)+1,MATCH(U$1,$A390:$J390,0)),"")</f>
        <v/>
      </c>
    </row>
    <row r="391" spans="1:21" x14ac:dyDescent="0.3">
      <c r="A391">
        <v>36192384</v>
      </c>
      <c r="B391" t="s">
        <v>5841</v>
      </c>
      <c r="C391">
        <v>9498801</v>
      </c>
      <c r="D391">
        <v>10180955</v>
      </c>
      <c r="E391">
        <v>11407591</v>
      </c>
      <c r="F391">
        <v>10447909</v>
      </c>
      <c r="G391">
        <v>5073434</v>
      </c>
    </row>
    <row r="392" spans="1:21" x14ac:dyDescent="0.3">
      <c r="A392">
        <v>36211541</v>
      </c>
      <c r="B392" t="s">
        <v>5840</v>
      </c>
      <c r="C392">
        <v>2018</v>
      </c>
      <c r="D392">
        <v>2019</v>
      </c>
      <c r="E392">
        <v>2020</v>
      </c>
      <c r="F392">
        <v>2021</v>
      </c>
      <c r="G392">
        <v>2022</v>
      </c>
      <c r="M392" t="str" cm="1">
        <f t="array" ref="M392">_xlfn.IFNA(INDEX($A$1:$J$1141,MATCH($A392,$A:$A,0)+1,MATCH(M$1,$A392:$J392,0)),"")</f>
        <v/>
      </c>
      <c r="N392" t="str" cm="1">
        <f t="array" ref="N392">_xlfn.IFNA(INDEX($A$1:$J$1141,MATCH($A392,$A:$A,0)+1,MATCH(N$1,$A392:$J392,0)),"")</f>
        <v/>
      </c>
      <c r="O392" t="str" cm="1">
        <f t="array" ref="O392">_xlfn.IFNA(INDEX($A$1:$J$1141,MATCH($A392,$A:$A,0)+1,MATCH(O$1,$A392:$J392,0)),"")</f>
        <v/>
      </c>
      <c r="P392" cm="1">
        <f t="array" ref="P392">_xlfn.IFNA(INDEX($A$1:$J$1141,MATCH($A392,$A:$A,0)+1,MATCH(P$1,$A392:$J392,0)),"")</f>
        <v>69986018</v>
      </c>
      <c r="Q392" cm="1">
        <f t="array" ref="Q392">_xlfn.IFNA(INDEX($A$1:$J$1141,MATCH($A392,$A:$A,0)+1,MATCH(Q$1,$A392:$J392,0)),"")</f>
        <v>74833889</v>
      </c>
      <c r="R392" cm="1">
        <f t="array" ref="R392">_xlfn.IFNA(INDEX($A$1:$J$1141,MATCH($A392,$A:$A,0)+1,MATCH(R$1,$A392:$J392,0)),"")</f>
        <v>83088482</v>
      </c>
      <c r="S392" cm="1">
        <f t="array" ref="S392">_xlfn.IFNA(INDEX($A$1:$J$1141,MATCH($A392,$A:$A,0)+1,MATCH(S$1,$A392:$J392,0)),"")</f>
        <v>99051504</v>
      </c>
      <c r="T392" cm="1">
        <f t="array" ref="T392">_xlfn.IFNA(INDEX($A$1:$J$1141,MATCH($A392,$A:$A,0)+1,MATCH(T$1,$A392:$J392,0)),"")</f>
        <v>326865546</v>
      </c>
      <c r="U392" t="str" cm="1">
        <f t="array" ref="U392">_xlfn.IFNA(INDEX($A$1:$J$1141,MATCH($A392,$A:$A,0)+1,MATCH(U$1,$A392:$J392,0)),"")</f>
        <v/>
      </c>
    </row>
    <row r="393" spans="1:21" x14ac:dyDescent="0.3">
      <c r="A393">
        <v>36211541</v>
      </c>
      <c r="B393" t="s">
        <v>5841</v>
      </c>
      <c r="C393">
        <v>69986018</v>
      </c>
      <c r="D393">
        <v>74833889</v>
      </c>
      <c r="E393">
        <v>83088482</v>
      </c>
      <c r="F393">
        <v>99051504</v>
      </c>
      <c r="G393">
        <v>326865546</v>
      </c>
    </row>
    <row r="394" spans="1:21" x14ac:dyDescent="0.3">
      <c r="A394">
        <v>36212466</v>
      </c>
      <c r="B394" t="s">
        <v>5840</v>
      </c>
      <c r="C394">
        <v>2018</v>
      </c>
      <c r="D394">
        <v>2019</v>
      </c>
      <c r="E394">
        <v>2020</v>
      </c>
      <c r="F394">
        <v>2021</v>
      </c>
      <c r="G394">
        <v>2022</v>
      </c>
      <c r="M394" t="str" cm="1">
        <f t="array" ref="M394">_xlfn.IFNA(INDEX($A$1:$J$1141,MATCH($A394,$A:$A,0)+1,MATCH(M$1,$A394:$J394,0)),"")</f>
        <v/>
      </c>
      <c r="N394" t="str" cm="1">
        <f t="array" ref="N394">_xlfn.IFNA(INDEX($A$1:$J$1141,MATCH($A394,$A:$A,0)+1,MATCH(N$1,$A394:$J394,0)),"")</f>
        <v/>
      </c>
      <c r="O394" t="str" cm="1">
        <f t="array" ref="O394">_xlfn.IFNA(INDEX($A$1:$J$1141,MATCH($A394,$A:$A,0)+1,MATCH(O$1,$A394:$J394,0)),"")</f>
        <v/>
      </c>
      <c r="P394" cm="1">
        <f t="array" ref="P394">_xlfn.IFNA(INDEX($A$1:$J$1141,MATCH($A394,$A:$A,0)+1,MATCH(P$1,$A394:$J394,0)),"")</f>
        <v>20002605</v>
      </c>
      <c r="Q394" cm="1">
        <f t="array" ref="Q394">_xlfn.IFNA(INDEX($A$1:$J$1141,MATCH($A394,$A:$A,0)+1,MATCH(Q$1,$A394:$J394,0)),"")</f>
        <v>22172496</v>
      </c>
      <c r="R394" cm="1">
        <f t="array" ref="R394">_xlfn.IFNA(INDEX($A$1:$J$1141,MATCH($A394,$A:$A,0)+1,MATCH(R$1,$A394:$J394,0)),"")</f>
        <v>25030114</v>
      </c>
      <c r="S394" cm="1">
        <f t="array" ref="S394">_xlfn.IFNA(INDEX($A$1:$J$1141,MATCH($A394,$A:$A,0)+1,MATCH(S$1,$A394:$J394,0)),"")</f>
        <v>30566632</v>
      </c>
      <c r="T394" cm="1">
        <f t="array" ref="T394">_xlfn.IFNA(INDEX($A$1:$J$1141,MATCH($A394,$A:$A,0)+1,MATCH(T$1,$A394:$J394,0)),"")</f>
        <v>34589538</v>
      </c>
      <c r="U394" t="str" cm="1">
        <f t="array" ref="U394">_xlfn.IFNA(INDEX($A$1:$J$1141,MATCH($A394,$A:$A,0)+1,MATCH(U$1,$A394:$J394,0)),"")</f>
        <v/>
      </c>
    </row>
    <row r="395" spans="1:21" x14ac:dyDescent="0.3">
      <c r="A395">
        <v>36212466</v>
      </c>
      <c r="B395" t="s">
        <v>5841</v>
      </c>
      <c r="C395">
        <v>20002605</v>
      </c>
      <c r="D395">
        <v>22172496</v>
      </c>
      <c r="E395">
        <v>25030114</v>
      </c>
      <c r="F395">
        <v>30566632</v>
      </c>
      <c r="G395">
        <v>34589538</v>
      </c>
    </row>
    <row r="396" spans="1:21" x14ac:dyDescent="0.3">
      <c r="A396">
        <v>36230537</v>
      </c>
      <c r="B396" t="s">
        <v>5840</v>
      </c>
      <c r="C396">
        <v>2018</v>
      </c>
      <c r="D396">
        <v>2019</v>
      </c>
      <c r="E396">
        <v>2020</v>
      </c>
      <c r="F396">
        <v>2021</v>
      </c>
      <c r="G396">
        <v>2022</v>
      </c>
      <c r="M396" t="str" cm="1">
        <f t="array" ref="M396">_xlfn.IFNA(INDEX($A$1:$J$1141,MATCH($A396,$A:$A,0)+1,MATCH(M$1,$A396:$J396,0)),"")</f>
        <v/>
      </c>
      <c r="N396" t="str" cm="1">
        <f t="array" ref="N396">_xlfn.IFNA(INDEX($A$1:$J$1141,MATCH($A396,$A:$A,0)+1,MATCH(N$1,$A396:$J396,0)),"")</f>
        <v/>
      </c>
      <c r="O396" t="str" cm="1">
        <f t="array" ref="O396">_xlfn.IFNA(INDEX($A$1:$J$1141,MATCH($A396,$A:$A,0)+1,MATCH(O$1,$A396:$J396,0)),"")</f>
        <v/>
      </c>
      <c r="P396" cm="1">
        <f t="array" ref="P396">_xlfn.IFNA(INDEX($A$1:$J$1141,MATCH($A396,$A:$A,0)+1,MATCH(P$1,$A396:$J396,0)),"")</f>
        <v>6542176</v>
      </c>
      <c r="Q396" cm="1">
        <f t="array" ref="Q396">_xlfn.IFNA(INDEX($A$1:$J$1141,MATCH($A396,$A:$A,0)+1,MATCH(Q$1,$A396:$J396,0)),"")</f>
        <v>5990311</v>
      </c>
      <c r="R396" cm="1">
        <f t="array" ref="R396">_xlfn.IFNA(INDEX($A$1:$J$1141,MATCH($A396,$A:$A,0)+1,MATCH(R$1,$A396:$J396,0)),"")</f>
        <v>4040776</v>
      </c>
      <c r="S396" cm="1">
        <f t="array" ref="S396">_xlfn.IFNA(INDEX($A$1:$J$1141,MATCH($A396,$A:$A,0)+1,MATCH(S$1,$A396:$J396,0)),"")</f>
        <v>4221555</v>
      </c>
      <c r="T396" cm="1">
        <f t="array" ref="T396">_xlfn.IFNA(INDEX($A$1:$J$1141,MATCH($A396,$A:$A,0)+1,MATCH(T$1,$A396:$J396,0)),"")</f>
        <v>3678240</v>
      </c>
      <c r="U396" t="str" cm="1">
        <f t="array" ref="U396">_xlfn.IFNA(INDEX($A$1:$J$1141,MATCH($A396,$A:$A,0)+1,MATCH(U$1,$A396:$J396,0)),"")</f>
        <v/>
      </c>
    </row>
    <row r="397" spans="1:21" x14ac:dyDescent="0.3">
      <c r="A397">
        <v>36230537</v>
      </c>
      <c r="B397" t="s">
        <v>5841</v>
      </c>
      <c r="C397">
        <v>6542176</v>
      </c>
      <c r="D397">
        <v>5990311</v>
      </c>
      <c r="E397">
        <v>4040776</v>
      </c>
      <c r="F397">
        <v>4221555</v>
      </c>
      <c r="G397">
        <v>3678240</v>
      </c>
    </row>
    <row r="398" spans="1:21" x14ac:dyDescent="0.3">
      <c r="A398">
        <v>36237337</v>
      </c>
      <c r="B398" t="s">
        <v>5840</v>
      </c>
      <c r="C398">
        <v>2018</v>
      </c>
      <c r="D398">
        <v>2019</v>
      </c>
      <c r="E398">
        <v>2020</v>
      </c>
      <c r="F398">
        <v>2021</v>
      </c>
      <c r="G398">
        <v>2022</v>
      </c>
      <c r="M398" t="str" cm="1">
        <f t="array" ref="M398">_xlfn.IFNA(INDEX($A$1:$J$1141,MATCH($A398,$A:$A,0)+1,MATCH(M$1,$A398:$J398,0)),"")</f>
        <v/>
      </c>
      <c r="N398" t="str" cm="1">
        <f t="array" ref="N398">_xlfn.IFNA(INDEX($A$1:$J$1141,MATCH($A398,$A:$A,0)+1,MATCH(N$1,$A398:$J398,0)),"")</f>
        <v/>
      </c>
      <c r="O398" t="str" cm="1">
        <f t="array" ref="O398">_xlfn.IFNA(INDEX($A$1:$J$1141,MATCH($A398,$A:$A,0)+1,MATCH(O$1,$A398:$J398,0)),"")</f>
        <v/>
      </c>
      <c r="P398" cm="1">
        <f t="array" ref="P398">_xlfn.IFNA(INDEX($A$1:$J$1141,MATCH($A398,$A:$A,0)+1,MATCH(P$1,$A398:$J398,0)),"")</f>
        <v>2122598</v>
      </c>
      <c r="Q398" cm="1">
        <f t="array" ref="Q398">_xlfn.IFNA(INDEX($A$1:$J$1141,MATCH($A398,$A:$A,0)+1,MATCH(Q$1,$A398:$J398,0)),"")</f>
        <v>2463499</v>
      </c>
      <c r="R398" cm="1">
        <f t="array" ref="R398">_xlfn.IFNA(INDEX($A$1:$J$1141,MATCH($A398,$A:$A,0)+1,MATCH(R$1,$A398:$J398,0)),"")</f>
        <v>8773311</v>
      </c>
      <c r="S398" cm="1">
        <f t="array" ref="S398">_xlfn.IFNA(INDEX($A$1:$J$1141,MATCH($A398,$A:$A,0)+1,MATCH(S$1,$A398:$J398,0)),"")</f>
        <v>4645098</v>
      </c>
      <c r="T398" cm="1">
        <f t="array" ref="T398">_xlfn.IFNA(INDEX($A$1:$J$1141,MATCH($A398,$A:$A,0)+1,MATCH(T$1,$A398:$J398,0)),"")</f>
        <v>10853645</v>
      </c>
      <c r="U398" t="str" cm="1">
        <f t="array" ref="U398">_xlfn.IFNA(INDEX($A$1:$J$1141,MATCH($A398,$A:$A,0)+1,MATCH(U$1,$A398:$J398,0)),"")</f>
        <v/>
      </c>
    </row>
    <row r="399" spans="1:21" x14ac:dyDescent="0.3">
      <c r="A399">
        <v>36237337</v>
      </c>
      <c r="B399" t="s">
        <v>5841</v>
      </c>
      <c r="C399">
        <v>2122598</v>
      </c>
      <c r="D399">
        <v>2463499</v>
      </c>
      <c r="E399">
        <v>8773311</v>
      </c>
      <c r="F399">
        <v>4645098</v>
      </c>
      <c r="G399">
        <v>10853645</v>
      </c>
    </row>
    <row r="400" spans="1:21" x14ac:dyDescent="0.3">
      <c r="A400">
        <v>36239798</v>
      </c>
      <c r="B400" t="s">
        <v>5840</v>
      </c>
      <c r="C400">
        <v>2018</v>
      </c>
      <c r="D400">
        <v>2019</v>
      </c>
      <c r="E400">
        <v>2020</v>
      </c>
      <c r="F400">
        <v>2021</v>
      </c>
      <c r="G400">
        <v>2022</v>
      </c>
      <c r="M400" t="str" cm="1">
        <f t="array" ref="M400">_xlfn.IFNA(INDEX($A$1:$J$1141,MATCH($A400,$A:$A,0)+1,MATCH(M$1,$A400:$J400,0)),"")</f>
        <v/>
      </c>
      <c r="N400" t="str" cm="1">
        <f t="array" ref="N400">_xlfn.IFNA(INDEX($A$1:$J$1141,MATCH($A400,$A:$A,0)+1,MATCH(N$1,$A400:$J400,0)),"")</f>
        <v/>
      </c>
      <c r="O400" t="str" cm="1">
        <f t="array" ref="O400">_xlfn.IFNA(INDEX($A$1:$J$1141,MATCH($A400,$A:$A,0)+1,MATCH(O$1,$A400:$J400,0)),"")</f>
        <v/>
      </c>
      <c r="P400" cm="1">
        <f t="array" ref="P400">_xlfn.IFNA(INDEX($A$1:$J$1141,MATCH($A400,$A:$A,0)+1,MATCH(P$1,$A400:$J400,0)),"")</f>
        <v>556021</v>
      </c>
      <c r="Q400" cm="1">
        <f t="array" ref="Q400">_xlfn.IFNA(INDEX($A$1:$J$1141,MATCH($A400,$A:$A,0)+1,MATCH(Q$1,$A400:$J400,0)),"")</f>
        <v>681333</v>
      </c>
      <c r="R400" cm="1">
        <f t="array" ref="R400">_xlfn.IFNA(INDEX($A$1:$J$1141,MATCH($A400,$A:$A,0)+1,MATCH(R$1,$A400:$J400,0)),"")</f>
        <v>4792332</v>
      </c>
      <c r="S400" cm="1">
        <f t="array" ref="S400">_xlfn.IFNA(INDEX($A$1:$J$1141,MATCH($A400,$A:$A,0)+1,MATCH(S$1,$A400:$J400,0)),"")</f>
        <v>4560732</v>
      </c>
      <c r="T400" cm="1">
        <f t="array" ref="T400">_xlfn.IFNA(INDEX($A$1:$J$1141,MATCH($A400,$A:$A,0)+1,MATCH(T$1,$A400:$J400,0)),"")</f>
        <v>1624283</v>
      </c>
      <c r="U400" t="str" cm="1">
        <f t="array" ref="U400">_xlfn.IFNA(INDEX($A$1:$J$1141,MATCH($A400,$A:$A,0)+1,MATCH(U$1,$A400:$J400,0)),"")</f>
        <v/>
      </c>
    </row>
    <row r="401" spans="1:21" x14ac:dyDescent="0.3">
      <c r="A401">
        <v>36239798</v>
      </c>
      <c r="B401" t="s">
        <v>5841</v>
      </c>
      <c r="C401">
        <v>556021</v>
      </c>
      <c r="D401">
        <v>681333</v>
      </c>
      <c r="E401">
        <v>4792332</v>
      </c>
      <c r="F401">
        <v>4560732</v>
      </c>
      <c r="G401">
        <v>1624283</v>
      </c>
    </row>
    <row r="402" spans="1:21" x14ac:dyDescent="0.3">
      <c r="A402">
        <v>36246590</v>
      </c>
      <c r="B402" t="s">
        <v>5840</v>
      </c>
      <c r="C402">
        <v>2018</v>
      </c>
      <c r="D402">
        <v>2019</v>
      </c>
      <c r="E402">
        <v>2020</v>
      </c>
      <c r="F402">
        <v>2021</v>
      </c>
      <c r="G402">
        <v>2022</v>
      </c>
      <c r="M402" t="str" cm="1">
        <f t="array" ref="M402">_xlfn.IFNA(INDEX($A$1:$J$1141,MATCH($A402,$A:$A,0)+1,MATCH(M$1,$A402:$J402,0)),"")</f>
        <v/>
      </c>
      <c r="N402" t="str" cm="1">
        <f t="array" ref="N402">_xlfn.IFNA(INDEX($A$1:$J$1141,MATCH($A402,$A:$A,0)+1,MATCH(N$1,$A402:$J402,0)),"")</f>
        <v/>
      </c>
      <c r="O402" t="str" cm="1">
        <f t="array" ref="O402">_xlfn.IFNA(INDEX($A$1:$J$1141,MATCH($A402,$A:$A,0)+1,MATCH(O$1,$A402:$J402,0)),"")</f>
        <v/>
      </c>
      <c r="P402" cm="1">
        <f t="array" ref="P402">_xlfn.IFNA(INDEX($A$1:$J$1141,MATCH($A402,$A:$A,0)+1,MATCH(P$1,$A402:$J402,0)),"")</f>
        <v>2698875</v>
      </c>
      <c r="Q402" cm="1">
        <f t="array" ref="Q402">_xlfn.IFNA(INDEX($A$1:$J$1141,MATCH($A402,$A:$A,0)+1,MATCH(Q$1,$A402:$J402,0)),"")</f>
        <v>2813214</v>
      </c>
      <c r="R402" cm="1">
        <f t="array" ref="R402">_xlfn.IFNA(INDEX($A$1:$J$1141,MATCH($A402,$A:$A,0)+1,MATCH(R$1,$A402:$J402,0)),"")</f>
        <v>2936759</v>
      </c>
      <c r="S402" cm="1">
        <f t="array" ref="S402">_xlfn.IFNA(INDEX($A$1:$J$1141,MATCH($A402,$A:$A,0)+1,MATCH(S$1,$A402:$J402,0)),"")</f>
        <v>3501961</v>
      </c>
      <c r="T402" cm="1">
        <f t="array" ref="T402">_xlfn.IFNA(INDEX($A$1:$J$1141,MATCH($A402,$A:$A,0)+1,MATCH(T$1,$A402:$J402,0)),"")</f>
        <v>4177737</v>
      </c>
      <c r="U402" t="str" cm="1">
        <f t="array" ref="U402">_xlfn.IFNA(INDEX($A$1:$J$1141,MATCH($A402,$A:$A,0)+1,MATCH(U$1,$A402:$J402,0)),"")</f>
        <v/>
      </c>
    </row>
    <row r="403" spans="1:21" x14ac:dyDescent="0.3">
      <c r="A403">
        <v>36246590</v>
      </c>
      <c r="B403" t="s">
        <v>5841</v>
      </c>
      <c r="C403">
        <v>2698875</v>
      </c>
      <c r="D403">
        <v>2813214</v>
      </c>
      <c r="E403">
        <v>2936759</v>
      </c>
      <c r="F403">
        <v>3501961</v>
      </c>
      <c r="G403">
        <v>4177737</v>
      </c>
    </row>
    <row r="404" spans="1:21" x14ac:dyDescent="0.3">
      <c r="A404">
        <v>36266833</v>
      </c>
      <c r="B404" t="s">
        <v>5840</v>
      </c>
      <c r="C404">
        <v>2018</v>
      </c>
      <c r="D404">
        <v>2019</v>
      </c>
      <c r="E404">
        <v>2020</v>
      </c>
      <c r="F404">
        <v>2021</v>
      </c>
      <c r="G404">
        <v>2022</v>
      </c>
      <c r="M404" t="str" cm="1">
        <f t="array" ref="M404">_xlfn.IFNA(INDEX($A$1:$J$1141,MATCH($A404,$A:$A,0)+1,MATCH(M$1,$A404:$J404,0)),"")</f>
        <v/>
      </c>
      <c r="N404" t="str" cm="1">
        <f t="array" ref="N404">_xlfn.IFNA(INDEX($A$1:$J$1141,MATCH($A404,$A:$A,0)+1,MATCH(N$1,$A404:$J404,0)),"")</f>
        <v/>
      </c>
      <c r="O404" t="str" cm="1">
        <f t="array" ref="O404">_xlfn.IFNA(INDEX($A$1:$J$1141,MATCH($A404,$A:$A,0)+1,MATCH(O$1,$A404:$J404,0)),"")</f>
        <v/>
      </c>
      <c r="P404" cm="1">
        <f t="array" ref="P404">_xlfn.IFNA(INDEX($A$1:$J$1141,MATCH($A404,$A:$A,0)+1,MATCH(P$1,$A404:$J404,0)),"")</f>
        <v>125248</v>
      </c>
      <c r="Q404" cm="1">
        <f t="array" ref="Q404">_xlfn.IFNA(INDEX($A$1:$J$1141,MATCH($A404,$A:$A,0)+1,MATCH(Q$1,$A404:$J404,0)),"")</f>
        <v>106681</v>
      </c>
      <c r="R404" cm="1">
        <f t="array" ref="R404">_xlfn.IFNA(INDEX($A$1:$J$1141,MATCH($A404,$A:$A,0)+1,MATCH(R$1,$A404:$J404,0)),"")</f>
        <v>223151</v>
      </c>
      <c r="S404" cm="1">
        <f t="array" ref="S404">_xlfn.IFNA(INDEX($A$1:$J$1141,MATCH($A404,$A:$A,0)+1,MATCH(S$1,$A404:$J404,0)),"")</f>
        <v>238842</v>
      </c>
      <c r="T404" cm="1">
        <f t="array" ref="T404">_xlfn.IFNA(INDEX($A$1:$J$1141,MATCH($A404,$A:$A,0)+1,MATCH(T$1,$A404:$J404,0)),"")</f>
        <v>254927</v>
      </c>
      <c r="U404" t="str" cm="1">
        <f t="array" ref="U404">_xlfn.IFNA(INDEX($A$1:$J$1141,MATCH($A404,$A:$A,0)+1,MATCH(U$1,$A404:$J404,0)),"")</f>
        <v/>
      </c>
    </row>
    <row r="405" spans="1:21" x14ac:dyDescent="0.3">
      <c r="A405">
        <v>36266833</v>
      </c>
      <c r="B405" t="s">
        <v>5841</v>
      </c>
      <c r="C405">
        <v>125248</v>
      </c>
      <c r="D405">
        <v>106681</v>
      </c>
      <c r="E405">
        <v>223151</v>
      </c>
      <c r="F405">
        <v>238842</v>
      </c>
      <c r="G405">
        <v>254927</v>
      </c>
    </row>
    <row r="406" spans="1:21" x14ac:dyDescent="0.3">
      <c r="A406">
        <v>36277151</v>
      </c>
      <c r="B406" t="s">
        <v>5840</v>
      </c>
      <c r="C406">
        <v>2018</v>
      </c>
      <c r="D406">
        <v>2019</v>
      </c>
      <c r="E406">
        <v>2020</v>
      </c>
      <c r="F406">
        <v>2021</v>
      </c>
      <c r="G406">
        <v>2022</v>
      </c>
      <c r="M406" t="str" cm="1">
        <f t="array" ref="M406">_xlfn.IFNA(INDEX($A$1:$J$1141,MATCH($A406,$A:$A,0)+1,MATCH(M$1,$A406:$J406,0)),"")</f>
        <v/>
      </c>
      <c r="N406" t="str" cm="1">
        <f t="array" ref="N406">_xlfn.IFNA(INDEX($A$1:$J$1141,MATCH($A406,$A:$A,0)+1,MATCH(N$1,$A406:$J406,0)),"")</f>
        <v/>
      </c>
      <c r="O406" t="str" cm="1">
        <f t="array" ref="O406">_xlfn.IFNA(INDEX($A$1:$J$1141,MATCH($A406,$A:$A,0)+1,MATCH(O$1,$A406:$J406,0)),"")</f>
        <v/>
      </c>
      <c r="P406" cm="1">
        <f t="array" ref="P406">_xlfn.IFNA(INDEX($A$1:$J$1141,MATCH($A406,$A:$A,0)+1,MATCH(P$1,$A406:$J406,0)),"")</f>
        <v>35933247</v>
      </c>
      <c r="Q406" cm="1">
        <f t="array" ref="Q406">_xlfn.IFNA(INDEX($A$1:$J$1141,MATCH($A406,$A:$A,0)+1,MATCH(Q$1,$A406:$J406,0)),"")</f>
        <v>37047687</v>
      </c>
      <c r="R406" cm="1">
        <f t="array" ref="R406">_xlfn.IFNA(INDEX($A$1:$J$1141,MATCH($A406,$A:$A,0)+1,MATCH(R$1,$A406:$J406,0)),"")</f>
        <v>43902488</v>
      </c>
      <c r="S406" cm="1">
        <f t="array" ref="S406">_xlfn.IFNA(INDEX($A$1:$J$1141,MATCH($A406,$A:$A,0)+1,MATCH(S$1,$A406:$J406,0)),"")</f>
        <v>49770671</v>
      </c>
      <c r="T406" cm="1">
        <f t="array" ref="T406">_xlfn.IFNA(INDEX($A$1:$J$1141,MATCH($A406,$A:$A,0)+1,MATCH(T$1,$A406:$J406,0)),"")</f>
        <v>42086639</v>
      </c>
      <c r="U406" t="str" cm="1">
        <f t="array" ref="U406">_xlfn.IFNA(INDEX($A$1:$J$1141,MATCH($A406,$A:$A,0)+1,MATCH(U$1,$A406:$J406,0)),"")</f>
        <v/>
      </c>
    </row>
    <row r="407" spans="1:21" x14ac:dyDescent="0.3">
      <c r="A407">
        <v>36277151</v>
      </c>
      <c r="B407" t="s">
        <v>5841</v>
      </c>
      <c r="C407">
        <v>35933247</v>
      </c>
      <c r="D407">
        <v>37047687</v>
      </c>
      <c r="E407">
        <v>43902488</v>
      </c>
      <c r="F407">
        <v>49770671</v>
      </c>
      <c r="G407">
        <v>42086639</v>
      </c>
    </row>
    <row r="408" spans="1:21" x14ac:dyDescent="0.3">
      <c r="A408">
        <v>36286192</v>
      </c>
      <c r="B408" t="s">
        <v>5840</v>
      </c>
      <c r="C408">
        <v>2018</v>
      </c>
      <c r="D408">
        <v>2019</v>
      </c>
      <c r="E408">
        <v>2020</v>
      </c>
      <c r="F408">
        <v>2021</v>
      </c>
      <c r="G408">
        <v>2022</v>
      </c>
      <c r="M408" t="str" cm="1">
        <f t="array" ref="M408">_xlfn.IFNA(INDEX($A$1:$J$1141,MATCH($A408,$A:$A,0)+1,MATCH(M$1,$A408:$J408,0)),"")</f>
        <v/>
      </c>
      <c r="N408" t="str" cm="1">
        <f t="array" ref="N408">_xlfn.IFNA(INDEX($A$1:$J$1141,MATCH($A408,$A:$A,0)+1,MATCH(N$1,$A408:$J408,0)),"")</f>
        <v/>
      </c>
      <c r="O408" t="str" cm="1">
        <f t="array" ref="O408">_xlfn.IFNA(INDEX($A$1:$J$1141,MATCH($A408,$A:$A,0)+1,MATCH(O$1,$A408:$J408,0)),"")</f>
        <v/>
      </c>
      <c r="P408" cm="1">
        <f t="array" ref="P408">_xlfn.IFNA(INDEX($A$1:$J$1141,MATCH($A408,$A:$A,0)+1,MATCH(P$1,$A408:$J408,0)),"")</f>
        <v>145685000</v>
      </c>
      <c r="Q408" cm="1">
        <f t="array" ref="Q408">_xlfn.IFNA(INDEX($A$1:$J$1141,MATCH($A408,$A:$A,0)+1,MATCH(Q$1,$A408:$J408,0)),"")</f>
        <v>158528000</v>
      </c>
      <c r="R408" cm="1">
        <f t="array" ref="R408">_xlfn.IFNA(INDEX($A$1:$J$1141,MATCH($A408,$A:$A,0)+1,MATCH(R$1,$A408:$J408,0)),"")</f>
        <v>177519000</v>
      </c>
      <c r="S408" cm="1">
        <f t="array" ref="S408">_xlfn.IFNA(INDEX($A$1:$J$1141,MATCH($A408,$A:$A,0)+1,MATCH(S$1,$A408:$J408,0)),"")</f>
        <v>161285000</v>
      </c>
      <c r="T408" cm="1">
        <f t="array" ref="T408">_xlfn.IFNA(INDEX($A$1:$J$1141,MATCH($A408,$A:$A,0)+1,MATCH(T$1,$A408:$J408,0)),"")</f>
        <v>332510000</v>
      </c>
      <c r="U408" t="str" cm="1">
        <f t="array" ref="U408">_xlfn.IFNA(INDEX($A$1:$J$1141,MATCH($A408,$A:$A,0)+1,MATCH(U$1,$A408:$J408,0)),"")</f>
        <v/>
      </c>
    </row>
    <row r="409" spans="1:21" x14ac:dyDescent="0.3">
      <c r="A409">
        <v>36286192</v>
      </c>
      <c r="B409" t="s">
        <v>5841</v>
      </c>
      <c r="C409">
        <v>145685000</v>
      </c>
      <c r="D409">
        <v>158528000</v>
      </c>
      <c r="E409">
        <v>177519000</v>
      </c>
      <c r="F409">
        <v>161285000</v>
      </c>
      <c r="G409">
        <v>332510000</v>
      </c>
    </row>
    <row r="410" spans="1:21" x14ac:dyDescent="0.3">
      <c r="A410">
        <v>36287229</v>
      </c>
      <c r="B410" t="s">
        <v>5840</v>
      </c>
      <c r="C410">
        <v>2018</v>
      </c>
      <c r="D410">
        <v>2019</v>
      </c>
      <c r="E410">
        <v>2020</v>
      </c>
      <c r="F410">
        <v>2021</v>
      </c>
      <c r="G410">
        <v>2022</v>
      </c>
      <c r="M410" t="str" cm="1">
        <f t="array" ref="M410">_xlfn.IFNA(INDEX($A$1:$J$1141,MATCH($A410,$A:$A,0)+1,MATCH(M$1,$A410:$J410,0)),"")</f>
        <v/>
      </c>
      <c r="N410" t="str" cm="1">
        <f t="array" ref="N410">_xlfn.IFNA(INDEX($A$1:$J$1141,MATCH($A410,$A:$A,0)+1,MATCH(N$1,$A410:$J410,0)),"")</f>
        <v/>
      </c>
      <c r="O410" t="str" cm="1">
        <f t="array" ref="O410">_xlfn.IFNA(INDEX($A$1:$J$1141,MATCH($A410,$A:$A,0)+1,MATCH(O$1,$A410:$J410,0)),"")</f>
        <v/>
      </c>
      <c r="P410" cm="1">
        <f t="array" ref="P410">_xlfn.IFNA(INDEX($A$1:$J$1141,MATCH($A410,$A:$A,0)+1,MATCH(P$1,$A410:$J410,0)),"")</f>
        <v>200419</v>
      </c>
      <c r="Q410" cm="1">
        <f t="array" ref="Q410">_xlfn.IFNA(INDEX($A$1:$J$1141,MATCH($A410,$A:$A,0)+1,MATCH(Q$1,$A410:$J410,0)),"")</f>
        <v>183031</v>
      </c>
      <c r="R410" cm="1">
        <f t="array" ref="R410">_xlfn.IFNA(INDEX($A$1:$J$1141,MATCH($A410,$A:$A,0)+1,MATCH(R$1,$A410:$J410,0)),"")</f>
        <v>82953</v>
      </c>
      <c r="S410" cm="1">
        <f t="array" ref="S410">_xlfn.IFNA(INDEX($A$1:$J$1141,MATCH($A410,$A:$A,0)+1,MATCH(S$1,$A410:$J410,0)),"")</f>
        <v>126646</v>
      </c>
      <c r="T410" cm="1">
        <f t="array" ref="T410">_xlfn.IFNA(INDEX($A$1:$J$1141,MATCH($A410,$A:$A,0)+1,MATCH(T$1,$A410:$J410,0)),"")</f>
        <v>153169</v>
      </c>
      <c r="U410" t="str" cm="1">
        <f t="array" ref="U410">_xlfn.IFNA(INDEX($A$1:$J$1141,MATCH($A410,$A:$A,0)+1,MATCH(U$1,$A410:$J410,0)),"")</f>
        <v/>
      </c>
    </row>
    <row r="411" spans="1:21" x14ac:dyDescent="0.3">
      <c r="A411">
        <v>36287229</v>
      </c>
      <c r="B411" t="s">
        <v>5841</v>
      </c>
      <c r="C411">
        <v>200419</v>
      </c>
      <c r="D411">
        <v>183031</v>
      </c>
      <c r="E411">
        <v>82953</v>
      </c>
      <c r="F411">
        <v>126646</v>
      </c>
      <c r="G411">
        <v>153169</v>
      </c>
    </row>
    <row r="412" spans="1:21" x14ac:dyDescent="0.3">
      <c r="A412">
        <v>36291072</v>
      </c>
      <c r="B412" t="s">
        <v>5840</v>
      </c>
      <c r="C412">
        <v>2018</v>
      </c>
      <c r="D412">
        <v>2019</v>
      </c>
      <c r="E412">
        <v>2020</v>
      </c>
      <c r="F412">
        <v>2021</v>
      </c>
      <c r="G412">
        <v>2022</v>
      </c>
      <c r="M412" t="str" cm="1">
        <f t="array" ref="M412">_xlfn.IFNA(INDEX($A$1:$J$1141,MATCH($A412,$A:$A,0)+1,MATCH(M$1,$A412:$J412,0)),"")</f>
        <v/>
      </c>
      <c r="N412" t="str" cm="1">
        <f t="array" ref="N412">_xlfn.IFNA(INDEX($A$1:$J$1141,MATCH($A412,$A:$A,0)+1,MATCH(N$1,$A412:$J412,0)),"")</f>
        <v/>
      </c>
      <c r="O412" t="str" cm="1">
        <f t="array" ref="O412">_xlfn.IFNA(INDEX($A$1:$J$1141,MATCH($A412,$A:$A,0)+1,MATCH(O$1,$A412:$J412,0)),"")</f>
        <v/>
      </c>
      <c r="P412" cm="1">
        <f t="array" ref="P412">_xlfn.IFNA(INDEX($A$1:$J$1141,MATCH($A412,$A:$A,0)+1,MATCH(P$1,$A412:$J412,0)),"")</f>
        <v>409153</v>
      </c>
      <c r="Q412" cm="1">
        <f t="array" ref="Q412">_xlfn.IFNA(INDEX($A$1:$J$1141,MATCH($A412,$A:$A,0)+1,MATCH(Q$1,$A412:$J412,0)),"")</f>
        <v>534984</v>
      </c>
      <c r="R412" cm="1">
        <f t="array" ref="R412">_xlfn.IFNA(INDEX($A$1:$J$1141,MATCH($A412,$A:$A,0)+1,MATCH(R$1,$A412:$J412,0)),"")</f>
        <v>502714</v>
      </c>
      <c r="S412" cm="1">
        <f t="array" ref="S412">_xlfn.IFNA(INDEX($A$1:$J$1141,MATCH($A412,$A:$A,0)+1,MATCH(S$1,$A412:$J412,0)),"")</f>
        <v>441800</v>
      </c>
      <c r="T412" cm="1">
        <f t="array" ref="T412">_xlfn.IFNA(INDEX($A$1:$J$1141,MATCH($A412,$A:$A,0)+1,MATCH(T$1,$A412:$J412,0)),"")</f>
        <v>506449</v>
      </c>
      <c r="U412" t="str" cm="1">
        <f t="array" ref="U412">_xlfn.IFNA(INDEX($A$1:$J$1141,MATCH($A412,$A:$A,0)+1,MATCH(U$1,$A412:$J412,0)),"")</f>
        <v/>
      </c>
    </row>
    <row r="413" spans="1:21" x14ac:dyDescent="0.3">
      <c r="A413">
        <v>36291072</v>
      </c>
      <c r="B413" t="s">
        <v>5841</v>
      </c>
      <c r="C413">
        <v>409153</v>
      </c>
      <c r="D413">
        <v>534984</v>
      </c>
      <c r="E413">
        <v>502714</v>
      </c>
      <c r="F413">
        <v>441800</v>
      </c>
      <c r="G413">
        <v>506449</v>
      </c>
    </row>
    <row r="414" spans="1:21" x14ac:dyDescent="0.3">
      <c r="A414">
        <v>36318132</v>
      </c>
      <c r="B414" t="s">
        <v>5840</v>
      </c>
      <c r="C414">
        <v>2018</v>
      </c>
      <c r="D414">
        <v>2019</v>
      </c>
      <c r="E414">
        <v>2020</v>
      </c>
      <c r="F414">
        <v>2021</v>
      </c>
      <c r="G414">
        <v>2022</v>
      </c>
      <c r="M414" t="str" cm="1">
        <f t="array" ref="M414">_xlfn.IFNA(INDEX($A$1:$J$1141,MATCH($A414,$A:$A,0)+1,MATCH(M$1,$A414:$J414,0)),"")</f>
        <v/>
      </c>
      <c r="N414" t="str" cm="1">
        <f t="array" ref="N414">_xlfn.IFNA(INDEX($A$1:$J$1141,MATCH($A414,$A:$A,0)+1,MATCH(N$1,$A414:$J414,0)),"")</f>
        <v/>
      </c>
      <c r="O414" t="str" cm="1">
        <f t="array" ref="O414">_xlfn.IFNA(INDEX($A$1:$J$1141,MATCH($A414,$A:$A,0)+1,MATCH(O$1,$A414:$J414,0)),"")</f>
        <v/>
      </c>
      <c r="P414" cm="1">
        <f t="array" ref="P414">_xlfn.IFNA(INDEX($A$1:$J$1141,MATCH($A414,$A:$A,0)+1,MATCH(P$1,$A414:$J414,0)),"")</f>
        <v>954643</v>
      </c>
      <c r="Q414" cm="1">
        <f t="array" ref="Q414">_xlfn.IFNA(INDEX($A$1:$J$1141,MATCH($A414,$A:$A,0)+1,MATCH(Q$1,$A414:$J414,0)),"")</f>
        <v>903488</v>
      </c>
      <c r="R414" cm="1">
        <f t="array" ref="R414">_xlfn.IFNA(INDEX($A$1:$J$1141,MATCH($A414,$A:$A,0)+1,MATCH(R$1,$A414:$J414,0)),"")</f>
        <v>940464</v>
      </c>
      <c r="S414" cm="1">
        <f t="array" ref="S414">_xlfn.IFNA(INDEX($A$1:$J$1141,MATCH($A414,$A:$A,0)+1,MATCH(S$1,$A414:$J414,0)),"")</f>
        <v>1022178</v>
      </c>
      <c r="T414" cm="1">
        <f t="array" ref="T414">_xlfn.IFNA(INDEX($A$1:$J$1141,MATCH($A414,$A:$A,0)+1,MATCH(T$1,$A414:$J414,0)),"")</f>
        <v>1222519</v>
      </c>
      <c r="U414" t="str" cm="1">
        <f t="array" ref="U414">_xlfn.IFNA(INDEX($A$1:$J$1141,MATCH($A414,$A:$A,0)+1,MATCH(U$1,$A414:$J414,0)),"")</f>
        <v/>
      </c>
    </row>
    <row r="415" spans="1:21" x14ac:dyDescent="0.3">
      <c r="A415">
        <v>36318132</v>
      </c>
      <c r="B415" t="s">
        <v>5841</v>
      </c>
      <c r="C415">
        <v>954643</v>
      </c>
      <c r="D415">
        <v>903488</v>
      </c>
      <c r="E415">
        <v>940464</v>
      </c>
      <c r="F415">
        <v>1022178</v>
      </c>
      <c r="G415">
        <v>1222519</v>
      </c>
    </row>
    <row r="416" spans="1:21" x14ac:dyDescent="0.3">
      <c r="A416">
        <v>36320854</v>
      </c>
      <c r="B416" t="s">
        <v>5840</v>
      </c>
      <c r="C416">
        <v>2018</v>
      </c>
      <c r="D416">
        <v>2019</v>
      </c>
      <c r="E416">
        <v>2020</v>
      </c>
      <c r="F416">
        <v>2021</v>
      </c>
      <c r="G416">
        <v>2022</v>
      </c>
      <c r="M416" t="str" cm="1">
        <f t="array" ref="M416">_xlfn.IFNA(INDEX($A$1:$J$1141,MATCH($A416,$A:$A,0)+1,MATCH(M$1,$A416:$J416,0)),"")</f>
        <v/>
      </c>
      <c r="N416" t="str" cm="1">
        <f t="array" ref="N416">_xlfn.IFNA(INDEX($A$1:$J$1141,MATCH($A416,$A:$A,0)+1,MATCH(N$1,$A416:$J416,0)),"")</f>
        <v/>
      </c>
      <c r="O416" t="str" cm="1">
        <f t="array" ref="O416">_xlfn.IFNA(INDEX($A$1:$J$1141,MATCH($A416,$A:$A,0)+1,MATCH(O$1,$A416:$J416,0)),"")</f>
        <v/>
      </c>
      <c r="P416" cm="1">
        <f t="array" ref="P416">_xlfn.IFNA(INDEX($A$1:$J$1141,MATCH($A416,$A:$A,0)+1,MATCH(P$1,$A416:$J416,0)),"")</f>
        <v>2965835</v>
      </c>
      <c r="Q416" cm="1">
        <f t="array" ref="Q416">_xlfn.IFNA(INDEX($A$1:$J$1141,MATCH($A416,$A:$A,0)+1,MATCH(Q$1,$A416:$J416,0)),"")</f>
        <v>2678320</v>
      </c>
      <c r="R416" cm="1">
        <f t="array" ref="R416">_xlfn.IFNA(INDEX($A$1:$J$1141,MATCH($A416,$A:$A,0)+1,MATCH(R$1,$A416:$J416,0)),"")</f>
        <v>2473738</v>
      </c>
      <c r="S416" cm="1">
        <f t="array" ref="S416">_xlfn.IFNA(INDEX($A$1:$J$1141,MATCH($A416,$A:$A,0)+1,MATCH(S$1,$A416:$J416,0)),"")</f>
        <v>3062501</v>
      </c>
      <c r="T416" cm="1">
        <f t="array" ref="T416">_xlfn.IFNA(INDEX($A$1:$J$1141,MATCH($A416,$A:$A,0)+1,MATCH(T$1,$A416:$J416,0)),"")</f>
        <v>5102283</v>
      </c>
      <c r="U416" t="str" cm="1">
        <f t="array" ref="U416">_xlfn.IFNA(INDEX($A$1:$J$1141,MATCH($A416,$A:$A,0)+1,MATCH(U$1,$A416:$J416,0)),"")</f>
        <v/>
      </c>
    </row>
    <row r="417" spans="1:21" x14ac:dyDescent="0.3">
      <c r="A417">
        <v>36320854</v>
      </c>
      <c r="B417" t="s">
        <v>5841</v>
      </c>
      <c r="C417">
        <v>2965835</v>
      </c>
      <c r="D417">
        <v>2678320</v>
      </c>
      <c r="E417">
        <v>2473738</v>
      </c>
      <c r="F417">
        <v>3062501</v>
      </c>
      <c r="G417">
        <v>5102283</v>
      </c>
    </row>
    <row r="418" spans="1:21" x14ac:dyDescent="0.3">
      <c r="A418">
        <v>36328057</v>
      </c>
      <c r="B418" t="s">
        <v>5840</v>
      </c>
      <c r="C418">
        <v>2018</v>
      </c>
      <c r="D418">
        <v>2019</v>
      </c>
      <c r="E418">
        <v>2020</v>
      </c>
      <c r="F418">
        <v>2021</v>
      </c>
      <c r="G418">
        <v>2022</v>
      </c>
      <c r="M418" t="str" cm="1">
        <f t="array" ref="M418">_xlfn.IFNA(INDEX($A$1:$J$1141,MATCH($A418,$A:$A,0)+1,MATCH(M$1,$A418:$J418,0)),"")</f>
        <v/>
      </c>
      <c r="N418" t="str" cm="1">
        <f t="array" ref="N418">_xlfn.IFNA(INDEX($A$1:$J$1141,MATCH($A418,$A:$A,0)+1,MATCH(N$1,$A418:$J418,0)),"")</f>
        <v/>
      </c>
      <c r="O418" t="str" cm="1">
        <f t="array" ref="O418">_xlfn.IFNA(INDEX($A$1:$J$1141,MATCH($A418,$A:$A,0)+1,MATCH(O$1,$A418:$J418,0)),"")</f>
        <v/>
      </c>
      <c r="P418" cm="1">
        <f t="array" ref="P418">_xlfn.IFNA(INDEX($A$1:$J$1141,MATCH($A418,$A:$A,0)+1,MATCH(P$1,$A418:$J418,0)),"")</f>
        <v>9834153</v>
      </c>
      <c r="Q418" cm="1">
        <f t="array" ref="Q418">_xlfn.IFNA(INDEX($A$1:$J$1141,MATCH($A418,$A:$A,0)+1,MATCH(Q$1,$A418:$J418,0)),"")</f>
        <v>9710935</v>
      </c>
      <c r="R418" cm="1">
        <f t="array" ref="R418">_xlfn.IFNA(INDEX($A$1:$J$1141,MATCH($A418,$A:$A,0)+1,MATCH(R$1,$A418:$J418,0)),"")</f>
        <v>7920725</v>
      </c>
      <c r="S418" cm="1">
        <f t="array" ref="S418">_xlfn.IFNA(INDEX($A$1:$J$1141,MATCH($A418,$A:$A,0)+1,MATCH(S$1,$A418:$J418,0)),"")</f>
        <v>8617443</v>
      </c>
      <c r="T418" cm="1">
        <f t="array" ref="T418">_xlfn.IFNA(INDEX($A$1:$J$1141,MATCH($A418,$A:$A,0)+1,MATCH(T$1,$A418:$J418,0)),"")</f>
        <v>11778122</v>
      </c>
      <c r="U418" t="str" cm="1">
        <f t="array" ref="U418">_xlfn.IFNA(INDEX($A$1:$J$1141,MATCH($A418,$A:$A,0)+1,MATCH(U$1,$A418:$J418,0)),"")</f>
        <v/>
      </c>
    </row>
    <row r="419" spans="1:21" x14ac:dyDescent="0.3">
      <c r="A419">
        <v>36328057</v>
      </c>
      <c r="B419" t="s">
        <v>5841</v>
      </c>
      <c r="C419">
        <v>9834153</v>
      </c>
      <c r="D419">
        <v>9710935</v>
      </c>
      <c r="E419">
        <v>7920725</v>
      </c>
      <c r="F419">
        <v>8617443</v>
      </c>
      <c r="G419">
        <v>11778122</v>
      </c>
    </row>
    <row r="420" spans="1:21" x14ac:dyDescent="0.3">
      <c r="A420">
        <v>36341487</v>
      </c>
      <c r="B420" t="s">
        <v>5840</v>
      </c>
      <c r="C420">
        <v>2018</v>
      </c>
      <c r="D420">
        <v>2019</v>
      </c>
      <c r="E420">
        <v>2020</v>
      </c>
      <c r="F420">
        <v>2021</v>
      </c>
      <c r="G420">
        <v>2022</v>
      </c>
      <c r="M420" t="str" cm="1">
        <f t="array" ref="M420">_xlfn.IFNA(INDEX($A$1:$J$1141,MATCH($A420,$A:$A,0)+1,MATCH(M$1,$A420:$J420,0)),"")</f>
        <v/>
      </c>
      <c r="N420" t="str" cm="1">
        <f t="array" ref="N420">_xlfn.IFNA(INDEX($A$1:$J$1141,MATCH($A420,$A:$A,0)+1,MATCH(N$1,$A420:$J420,0)),"")</f>
        <v/>
      </c>
      <c r="O420" t="str" cm="1">
        <f t="array" ref="O420">_xlfn.IFNA(INDEX($A$1:$J$1141,MATCH($A420,$A:$A,0)+1,MATCH(O$1,$A420:$J420,0)),"")</f>
        <v/>
      </c>
      <c r="P420" cm="1">
        <f t="array" ref="P420">_xlfn.IFNA(INDEX($A$1:$J$1141,MATCH($A420,$A:$A,0)+1,MATCH(P$1,$A420:$J420,0)),"")</f>
        <v>218669</v>
      </c>
      <c r="Q420" cm="1">
        <f t="array" ref="Q420">_xlfn.IFNA(INDEX($A$1:$J$1141,MATCH($A420,$A:$A,0)+1,MATCH(Q$1,$A420:$J420,0)),"")</f>
        <v>170804</v>
      </c>
      <c r="R420" cm="1">
        <f t="array" ref="R420">_xlfn.IFNA(INDEX($A$1:$J$1141,MATCH($A420,$A:$A,0)+1,MATCH(R$1,$A420:$J420,0)),"")</f>
        <v>197345</v>
      </c>
      <c r="S420" cm="1">
        <f t="array" ref="S420">_xlfn.IFNA(INDEX($A$1:$J$1141,MATCH($A420,$A:$A,0)+1,MATCH(S$1,$A420:$J420,0)),"")</f>
        <v>82626</v>
      </c>
      <c r="T420" cm="1">
        <f t="array" ref="T420">_xlfn.IFNA(INDEX($A$1:$J$1141,MATCH($A420,$A:$A,0)+1,MATCH(T$1,$A420:$J420,0)),"")</f>
        <v>122858</v>
      </c>
      <c r="U420" t="str" cm="1">
        <f t="array" ref="U420">_xlfn.IFNA(INDEX($A$1:$J$1141,MATCH($A420,$A:$A,0)+1,MATCH(U$1,$A420:$J420,0)),"")</f>
        <v/>
      </c>
    </row>
    <row r="421" spans="1:21" x14ac:dyDescent="0.3">
      <c r="A421">
        <v>36341487</v>
      </c>
      <c r="B421" t="s">
        <v>5841</v>
      </c>
      <c r="C421">
        <v>218669</v>
      </c>
      <c r="D421">
        <v>170804</v>
      </c>
      <c r="E421">
        <v>197345</v>
      </c>
      <c r="F421">
        <v>82626</v>
      </c>
      <c r="G421">
        <v>122858</v>
      </c>
    </row>
    <row r="422" spans="1:21" x14ac:dyDescent="0.3">
      <c r="A422">
        <v>36356654</v>
      </c>
      <c r="B422" t="s">
        <v>5840</v>
      </c>
      <c r="C422">
        <v>2015</v>
      </c>
      <c r="D422">
        <v>2016</v>
      </c>
      <c r="E422">
        <v>2017</v>
      </c>
      <c r="F422">
        <v>2018</v>
      </c>
      <c r="G422">
        <v>2019</v>
      </c>
      <c r="M422" cm="1">
        <f t="array" ref="M422">_xlfn.IFNA(INDEX($A$1:$J$1141,MATCH($A422,$A:$A,0)+1,MATCH(M$1,$A422:$J422,0)),"")</f>
        <v>895752</v>
      </c>
      <c r="N422" cm="1">
        <f t="array" ref="N422">_xlfn.IFNA(INDEX($A$1:$J$1141,MATCH($A422,$A:$A,0)+1,MATCH(N$1,$A422:$J422,0)),"")</f>
        <v>1135114</v>
      </c>
      <c r="O422" cm="1">
        <f t="array" ref="O422">_xlfn.IFNA(INDEX($A$1:$J$1141,MATCH($A422,$A:$A,0)+1,MATCH(O$1,$A422:$J422,0)),"")</f>
        <v>1371255</v>
      </c>
      <c r="P422" cm="1">
        <f t="array" ref="P422">_xlfn.IFNA(INDEX($A$1:$J$1141,MATCH($A422,$A:$A,0)+1,MATCH(P$1,$A422:$J422,0)),"")</f>
        <v>1492270</v>
      </c>
      <c r="Q422" cm="1">
        <f t="array" ref="Q422">_xlfn.IFNA(INDEX($A$1:$J$1141,MATCH($A422,$A:$A,0)+1,MATCH(Q$1,$A422:$J422,0)),"")</f>
        <v>1456825</v>
      </c>
      <c r="R422" t="str" cm="1">
        <f t="array" ref="R422">_xlfn.IFNA(INDEX($A$1:$J$1141,MATCH($A422,$A:$A,0)+1,MATCH(R$1,$A422:$J422,0)),"")</f>
        <v/>
      </c>
      <c r="S422" t="str" cm="1">
        <f t="array" ref="S422">_xlfn.IFNA(INDEX($A$1:$J$1141,MATCH($A422,$A:$A,0)+1,MATCH(S$1,$A422:$J422,0)),"")</f>
        <v/>
      </c>
      <c r="T422" t="str" cm="1">
        <f t="array" ref="T422">_xlfn.IFNA(INDEX($A$1:$J$1141,MATCH($A422,$A:$A,0)+1,MATCH(T$1,$A422:$J422,0)),"")</f>
        <v/>
      </c>
      <c r="U422" t="str" cm="1">
        <f t="array" ref="U422">_xlfn.IFNA(INDEX($A$1:$J$1141,MATCH($A422,$A:$A,0)+1,MATCH(U$1,$A422:$J422,0)),"")</f>
        <v/>
      </c>
    </row>
    <row r="423" spans="1:21" x14ac:dyDescent="0.3">
      <c r="A423">
        <v>36356654</v>
      </c>
      <c r="B423" t="s">
        <v>5841</v>
      </c>
      <c r="C423">
        <v>895752</v>
      </c>
      <c r="D423">
        <v>1135114</v>
      </c>
      <c r="E423">
        <v>1371255</v>
      </c>
      <c r="F423">
        <v>1492270</v>
      </c>
      <c r="G423">
        <v>1456825</v>
      </c>
    </row>
    <row r="424" spans="1:21" x14ac:dyDescent="0.3">
      <c r="A424">
        <v>36357065</v>
      </c>
      <c r="B424" t="s">
        <v>5840</v>
      </c>
      <c r="C424">
        <v>2018</v>
      </c>
      <c r="D424">
        <v>2019</v>
      </c>
      <c r="E424">
        <v>2020</v>
      </c>
      <c r="F424">
        <v>2021</v>
      </c>
      <c r="G424">
        <v>2022</v>
      </c>
      <c r="M424" t="str" cm="1">
        <f t="array" ref="M424">_xlfn.IFNA(INDEX($A$1:$J$1141,MATCH($A424,$A:$A,0)+1,MATCH(M$1,$A424:$J424,0)),"")</f>
        <v/>
      </c>
      <c r="N424" t="str" cm="1">
        <f t="array" ref="N424">_xlfn.IFNA(INDEX($A$1:$J$1141,MATCH($A424,$A:$A,0)+1,MATCH(N$1,$A424:$J424,0)),"")</f>
        <v/>
      </c>
      <c r="O424" t="str" cm="1">
        <f t="array" ref="O424">_xlfn.IFNA(INDEX($A$1:$J$1141,MATCH($A424,$A:$A,0)+1,MATCH(O$1,$A424:$J424,0)),"")</f>
        <v/>
      </c>
      <c r="P424" cm="1">
        <f t="array" ref="P424">_xlfn.IFNA(INDEX($A$1:$J$1141,MATCH($A424,$A:$A,0)+1,MATCH(P$1,$A424:$J424,0)),"")</f>
        <v>11803689</v>
      </c>
      <c r="Q424" cm="1">
        <f t="array" ref="Q424">_xlfn.IFNA(INDEX($A$1:$J$1141,MATCH($A424,$A:$A,0)+1,MATCH(Q$1,$A424:$J424,0)),"")</f>
        <v>14072304</v>
      </c>
      <c r="R424" cm="1">
        <f t="array" ref="R424">_xlfn.IFNA(INDEX($A$1:$J$1141,MATCH($A424,$A:$A,0)+1,MATCH(R$1,$A424:$J424,0)),"")</f>
        <v>14149394</v>
      </c>
      <c r="S424" cm="1">
        <f t="array" ref="S424">_xlfn.IFNA(INDEX($A$1:$J$1141,MATCH($A424,$A:$A,0)+1,MATCH(S$1,$A424:$J424,0)),"")</f>
        <v>14775833</v>
      </c>
      <c r="T424" cm="1">
        <f t="array" ref="T424">_xlfn.IFNA(INDEX($A$1:$J$1141,MATCH($A424,$A:$A,0)+1,MATCH(T$1,$A424:$J424,0)),"")</f>
        <v>15581250</v>
      </c>
      <c r="U424" t="str" cm="1">
        <f t="array" ref="U424">_xlfn.IFNA(INDEX($A$1:$J$1141,MATCH($A424,$A:$A,0)+1,MATCH(U$1,$A424:$J424,0)),"")</f>
        <v/>
      </c>
    </row>
    <row r="425" spans="1:21" x14ac:dyDescent="0.3">
      <c r="A425">
        <v>36357065</v>
      </c>
      <c r="B425" t="s">
        <v>5841</v>
      </c>
      <c r="C425">
        <v>11803689</v>
      </c>
      <c r="D425">
        <v>14072304</v>
      </c>
      <c r="E425">
        <v>14149394</v>
      </c>
      <c r="F425">
        <v>14775833</v>
      </c>
      <c r="G425">
        <v>15581250</v>
      </c>
    </row>
    <row r="426" spans="1:21" x14ac:dyDescent="0.3">
      <c r="A426">
        <v>36361518</v>
      </c>
      <c r="B426" t="s">
        <v>5840</v>
      </c>
      <c r="C426">
        <v>2018</v>
      </c>
      <c r="D426">
        <v>2019</v>
      </c>
      <c r="E426">
        <v>2020</v>
      </c>
      <c r="F426">
        <v>2021</v>
      </c>
      <c r="G426">
        <v>2022</v>
      </c>
      <c r="M426" t="str" cm="1">
        <f t="array" ref="M426">_xlfn.IFNA(INDEX($A$1:$J$1141,MATCH($A426,$A:$A,0)+1,MATCH(M$1,$A426:$J426,0)),"")</f>
        <v/>
      </c>
      <c r="N426" t="str" cm="1">
        <f t="array" ref="N426">_xlfn.IFNA(INDEX($A$1:$J$1141,MATCH($A426,$A:$A,0)+1,MATCH(N$1,$A426:$J426,0)),"")</f>
        <v/>
      </c>
      <c r="O426" t="str" cm="1">
        <f t="array" ref="O426">_xlfn.IFNA(INDEX($A$1:$J$1141,MATCH($A426,$A:$A,0)+1,MATCH(O$1,$A426:$J426,0)),"")</f>
        <v/>
      </c>
      <c r="P426" cm="1">
        <f t="array" ref="P426">_xlfn.IFNA(INDEX($A$1:$J$1141,MATCH($A426,$A:$A,0)+1,MATCH(P$1,$A426:$J426,0)),"")</f>
        <v>503706000</v>
      </c>
      <c r="Q426" cm="1">
        <f t="array" ref="Q426">_xlfn.IFNA(INDEX($A$1:$J$1141,MATCH($A426,$A:$A,0)+1,MATCH(Q$1,$A426:$J426,0)),"")</f>
        <v>490074000</v>
      </c>
      <c r="R426" cm="1">
        <f t="array" ref="R426">_xlfn.IFNA(INDEX($A$1:$J$1141,MATCH($A426,$A:$A,0)+1,MATCH(R$1,$A426:$J426,0)),"")</f>
        <v>352658000</v>
      </c>
      <c r="S426" cm="1">
        <f t="array" ref="S426">_xlfn.IFNA(INDEX($A$1:$J$1141,MATCH($A426,$A:$A,0)+1,MATCH(S$1,$A426:$J426,0)),"")</f>
        <v>376111000</v>
      </c>
      <c r="T426" cm="1">
        <f t="array" ref="T426">_xlfn.IFNA(INDEX($A$1:$J$1141,MATCH($A426,$A:$A,0)+1,MATCH(T$1,$A426:$J426,0)),"")</f>
        <v>465659000</v>
      </c>
      <c r="U426" t="str" cm="1">
        <f t="array" ref="U426">_xlfn.IFNA(INDEX($A$1:$J$1141,MATCH($A426,$A:$A,0)+1,MATCH(U$1,$A426:$J426,0)),"")</f>
        <v/>
      </c>
    </row>
    <row r="427" spans="1:21" x14ac:dyDescent="0.3">
      <c r="A427">
        <v>36361518</v>
      </c>
      <c r="B427" t="s">
        <v>5841</v>
      </c>
      <c r="C427">
        <v>503706000</v>
      </c>
      <c r="D427">
        <v>490074000</v>
      </c>
      <c r="E427">
        <v>352658000</v>
      </c>
      <c r="F427">
        <v>376111000</v>
      </c>
      <c r="G427">
        <v>465659000</v>
      </c>
    </row>
    <row r="428" spans="1:21" x14ac:dyDescent="0.3">
      <c r="A428">
        <v>36369420</v>
      </c>
      <c r="B428" t="s">
        <v>5840</v>
      </c>
      <c r="C428">
        <v>2018</v>
      </c>
      <c r="D428">
        <v>2019</v>
      </c>
      <c r="E428">
        <v>2020</v>
      </c>
      <c r="F428">
        <v>2021</v>
      </c>
      <c r="G428">
        <v>2022</v>
      </c>
      <c r="M428" t="str" cm="1">
        <f t="array" ref="M428">_xlfn.IFNA(INDEX($A$1:$J$1141,MATCH($A428,$A:$A,0)+1,MATCH(M$1,$A428:$J428,0)),"")</f>
        <v/>
      </c>
      <c r="N428" t="str" cm="1">
        <f t="array" ref="N428">_xlfn.IFNA(INDEX($A$1:$J$1141,MATCH($A428,$A:$A,0)+1,MATCH(N$1,$A428:$J428,0)),"")</f>
        <v/>
      </c>
      <c r="O428" t="str" cm="1">
        <f t="array" ref="O428">_xlfn.IFNA(INDEX($A$1:$J$1141,MATCH($A428,$A:$A,0)+1,MATCH(O$1,$A428:$J428,0)),"")</f>
        <v/>
      </c>
      <c r="P428" cm="1">
        <f t="array" ref="P428">_xlfn.IFNA(INDEX($A$1:$J$1141,MATCH($A428,$A:$A,0)+1,MATCH(P$1,$A428:$J428,0)),"")</f>
        <v>8047338</v>
      </c>
      <c r="Q428" cm="1">
        <f t="array" ref="Q428">_xlfn.IFNA(INDEX($A$1:$J$1141,MATCH($A428,$A:$A,0)+1,MATCH(Q$1,$A428:$J428,0)),"")</f>
        <v>1966991</v>
      </c>
      <c r="R428" cm="1">
        <f t="array" ref="R428">_xlfn.IFNA(INDEX($A$1:$J$1141,MATCH($A428,$A:$A,0)+1,MATCH(R$1,$A428:$J428,0)),"")</f>
        <v>2019157</v>
      </c>
      <c r="S428" cm="1">
        <f t="array" ref="S428">_xlfn.IFNA(INDEX($A$1:$J$1141,MATCH($A428,$A:$A,0)+1,MATCH(S$1,$A428:$J428,0)),"")</f>
        <v>1568464</v>
      </c>
      <c r="T428" cm="1">
        <f t="array" ref="T428">_xlfn.IFNA(INDEX($A$1:$J$1141,MATCH($A428,$A:$A,0)+1,MATCH(T$1,$A428:$J428,0)),"")</f>
        <v>2395442</v>
      </c>
      <c r="U428" t="str" cm="1">
        <f t="array" ref="U428">_xlfn.IFNA(INDEX($A$1:$J$1141,MATCH($A428,$A:$A,0)+1,MATCH(U$1,$A428:$J428,0)),"")</f>
        <v/>
      </c>
    </row>
    <row r="429" spans="1:21" x14ac:dyDescent="0.3">
      <c r="A429">
        <v>36369420</v>
      </c>
      <c r="B429" t="s">
        <v>5841</v>
      </c>
      <c r="C429">
        <v>8047338</v>
      </c>
      <c r="D429">
        <v>1966991</v>
      </c>
      <c r="E429">
        <v>2019157</v>
      </c>
      <c r="F429">
        <v>1568464</v>
      </c>
      <c r="G429">
        <v>2395442</v>
      </c>
    </row>
    <row r="430" spans="1:21" x14ac:dyDescent="0.3">
      <c r="A430">
        <v>36385719</v>
      </c>
      <c r="B430" t="s">
        <v>5840</v>
      </c>
      <c r="C430">
        <v>2018</v>
      </c>
      <c r="D430">
        <v>2019</v>
      </c>
      <c r="E430">
        <v>2020</v>
      </c>
      <c r="F430">
        <v>2021</v>
      </c>
      <c r="G430">
        <v>2022</v>
      </c>
      <c r="M430" t="str" cm="1">
        <f t="array" ref="M430">_xlfn.IFNA(INDEX($A$1:$J$1141,MATCH($A430,$A:$A,0)+1,MATCH(M$1,$A430:$J430,0)),"")</f>
        <v/>
      </c>
      <c r="N430" t="str" cm="1">
        <f t="array" ref="N430">_xlfn.IFNA(INDEX($A$1:$J$1141,MATCH($A430,$A:$A,0)+1,MATCH(N$1,$A430:$J430,0)),"")</f>
        <v/>
      </c>
      <c r="O430" t="str" cm="1">
        <f t="array" ref="O430">_xlfn.IFNA(INDEX($A$1:$J$1141,MATCH($A430,$A:$A,0)+1,MATCH(O$1,$A430:$J430,0)),"")</f>
        <v/>
      </c>
      <c r="P430" cm="1">
        <f t="array" ref="P430">_xlfn.IFNA(INDEX($A$1:$J$1141,MATCH($A430,$A:$A,0)+1,MATCH(P$1,$A430:$J430,0)),"")</f>
        <v>452612</v>
      </c>
      <c r="Q430" cm="1">
        <f t="array" ref="Q430">_xlfn.IFNA(INDEX($A$1:$J$1141,MATCH($A430,$A:$A,0)+1,MATCH(Q$1,$A430:$J430,0)),"")</f>
        <v>545089</v>
      </c>
      <c r="R430" cm="1">
        <f t="array" ref="R430">_xlfn.IFNA(INDEX($A$1:$J$1141,MATCH($A430,$A:$A,0)+1,MATCH(R$1,$A430:$J430,0)),"")</f>
        <v>499541</v>
      </c>
      <c r="S430" cm="1">
        <f t="array" ref="S430">_xlfn.IFNA(INDEX($A$1:$J$1141,MATCH($A430,$A:$A,0)+1,MATCH(S$1,$A430:$J430,0)),"")</f>
        <v>489983</v>
      </c>
      <c r="T430" cm="1">
        <f t="array" ref="T430">_xlfn.IFNA(INDEX($A$1:$J$1141,MATCH($A430,$A:$A,0)+1,MATCH(T$1,$A430:$J430,0)),"")</f>
        <v>507937</v>
      </c>
      <c r="U430" t="str" cm="1">
        <f t="array" ref="U430">_xlfn.IFNA(INDEX($A$1:$J$1141,MATCH($A430,$A:$A,0)+1,MATCH(U$1,$A430:$J430,0)),"")</f>
        <v/>
      </c>
    </row>
    <row r="431" spans="1:21" x14ac:dyDescent="0.3">
      <c r="A431">
        <v>36385719</v>
      </c>
      <c r="B431" t="s">
        <v>5841</v>
      </c>
      <c r="C431">
        <v>452612</v>
      </c>
      <c r="D431">
        <v>545089</v>
      </c>
      <c r="E431">
        <v>499541</v>
      </c>
      <c r="F431">
        <v>489983</v>
      </c>
      <c r="G431">
        <v>507937</v>
      </c>
    </row>
    <row r="432" spans="1:21" x14ac:dyDescent="0.3">
      <c r="A432">
        <v>36391000</v>
      </c>
      <c r="B432" t="s">
        <v>5840</v>
      </c>
      <c r="C432">
        <v>2018</v>
      </c>
      <c r="D432">
        <v>2019</v>
      </c>
      <c r="E432">
        <v>2020</v>
      </c>
      <c r="F432">
        <v>2021</v>
      </c>
      <c r="G432">
        <v>2022</v>
      </c>
      <c r="M432" t="str" cm="1">
        <f t="array" ref="M432">_xlfn.IFNA(INDEX($A$1:$J$1141,MATCH($A432,$A:$A,0)+1,MATCH(M$1,$A432:$J432,0)),"")</f>
        <v/>
      </c>
      <c r="N432" t="str" cm="1">
        <f t="array" ref="N432">_xlfn.IFNA(INDEX($A$1:$J$1141,MATCH($A432,$A:$A,0)+1,MATCH(N$1,$A432:$J432,0)),"")</f>
        <v/>
      </c>
      <c r="O432" t="str" cm="1">
        <f t="array" ref="O432">_xlfn.IFNA(INDEX($A$1:$J$1141,MATCH($A432,$A:$A,0)+1,MATCH(O$1,$A432:$J432,0)),"")</f>
        <v/>
      </c>
      <c r="P432" cm="1">
        <f t="array" ref="P432">_xlfn.IFNA(INDEX($A$1:$J$1141,MATCH($A432,$A:$A,0)+1,MATCH(P$1,$A432:$J432,0)),"")</f>
        <v>5810816</v>
      </c>
      <c r="Q432" cm="1">
        <f t="array" ref="Q432">_xlfn.IFNA(INDEX($A$1:$J$1141,MATCH($A432,$A:$A,0)+1,MATCH(Q$1,$A432:$J432,0)),"")</f>
        <v>6037368</v>
      </c>
      <c r="R432" cm="1">
        <f t="array" ref="R432">_xlfn.IFNA(INDEX($A$1:$J$1141,MATCH($A432,$A:$A,0)+1,MATCH(R$1,$A432:$J432,0)),"")</f>
        <v>6053182</v>
      </c>
      <c r="S432" cm="1">
        <f t="array" ref="S432">_xlfn.IFNA(INDEX($A$1:$J$1141,MATCH($A432,$A:$A,0)+1,MATCH(S$1,$A432:$J432,0)),"")</f>
        <v>5341337</v>
      </c>
      <c r="T432" cm="1">
        <f t="array" ref="T432">_xlfn.IFNA(INDEX($A$1:$J$1141,MATCH($A432,$A:$A,0)+1,MATCH(T$1,$A432:$J432,0)),"")</f>
        <v>4485794</v>
      </c>
      <c r="U432" t="str" cm="1">
        <f t="array" ref="U432">_xlfn.IFNA(INDEX($A$1:$J$1141,MATCH($A432,$A:$A,0)+1,MATCH(U$1,$A432:$J432,0)),"")</f>
        <v/>
      </c>
    </row>
    <row r="433" spans="1:21" x14ac:dyDescent="0.3">
      <c r="A433">
        <v>36391000</v>
      </c>
      <c r="B433" t="s">
        <v>5841</v>
      </c>
      <c r="C433">
        <v>5810816</v>
      </c>
      <c r="D433">
        <v>6037368</v>
      </c>
      <c r="E433">
        <v>6053182</v>
      </c>
      <c r="F433">
        <v>5341337</v>
      </c>
      <c r="G433">
        <v>4485794</v>
      </c>
    </row>
    <row r="434" spans="1:21" x14ac:dyDescent="0.3">
      <c r="A434">
        <v>36396222</v>
      </c>
      <c r="B434" t="s">
        <v>5840</v>
      </c>
      <c r="C434">
        <v>2018</v>
      </c>
      <c r="D434">
        <v>2019</v>
      </c>
      <c r="E434">
        <v>2020</v>
      </c>
      <c r="F434">
        <v>2021</v>
      </c>
      <c r="G434">
        <v>2022</v>
      </c>
      <c r="M434" t="str" cm="1">
        <f t="array" ref="M434">_xlfn.IFNA(INDEX($A$1:$J$1141,MATCH($A434,$A:$A,0)+1,MATCH(M$1,$A434:$J434,0)),"")</f>
        <v/>
      </c>
      <c r="N434" t="str" cm="1">
        <f t="array" ref="N434">_xlfn.IFNA(INDEX($A$1:$J$1141,MATCH($A434,$A:$A,0)+1,MATCH(N$1,$A434:$J434,0)),"")</f>
        <v/>
      </c>
      <c r="O434" t="str" cm="1">
        <f t="array" ref="O434">_xlfn.IFNA(INDEX($A$1:$J$1141,MATCH($A434,$A:$A,0)+1,MATCH(O$1,$A434:$J434,0)),"")</f>
        <v/>
      </c>
      <c r="P434" cm="1">
        <f t="array" ref="P434">_xlfn.IFNA(INDEX($A$1:$J$1141,MATCH($A434,$A:$A,0)+1,MATCH(P$1,$A434:$J434,0)),"")</f>
        <v>38723154</v>
      </c>
      <c r="Q434" cm="1">
        <f t="array" ref="Q434">_xlfn.IFNA(INDEX($A$1:$J$1141,MATCH($A434,$A:$A,0)+1,MATCH(Q$1,$A434:$J434,0)),"")</f>
        <v>42830973</v>
      </c>
      <c r="R434" cm="1">
        <f t="array" ref="R434">_xlfn.IFNA(INDEX($A$1:$J$1141,MATCH($A434,$A:$A,0)+1,MATCH(R$1,$A434:$J434,0)),"")</f>
        <v>43166492</v>
      </c>
      <c r="S434" cm="1">
        <f t="array" ref="S434">_xlfn.IFNA(INDEX($A$1:$J$1141,MATCH($A434,$A:$A,0)+1,MATCH(S$1,$A434:$J434,0)),"")</f>
        <v>41897640</v>
      </c>
      <c r="T434" cm="1">
        <f t="array" ref="T434">_xlfn.IFNA(INDEX($A$1:$J$1141,MATCH($A434,$A:$A,0)+1,MATCH(T$1,$A434:$J434,0)),"")</f>
        <v>66888187</v>
      </c>
      <c r="U434" t="str" cm="1">
        <f t="array" ref="U434">_xlfn.IFNA(INDEX($A$1:$J$1141,MATCH($A434,$A:$A,0)+1,MATCH(U$1,$A434:$J434,0)),"")</f>
        <v/>
      </c>
    </row>
    <row r="435" spans="1:21" x14ac:dyDescent="0.3">
      <c r="A435">
        <v>36396222</v>
      </c>
      <c r="B435" t="s">
        <v>5841</v>
      </c>
      <c r="C435">
        <v>38723154</v>
      </c>
      <c r="D435">
        <v>42830973</v>
      </c>
      <c r="E435">
        <v>43166492</v>
      </c>
      <c r="F435">
        <v>41897640</v>
      </c>
      <c r="G435">
        <v>66888187</v>
      </c>
    </row>
    <row r="436" spans="1:21" x14ac:dyDescent="0.3">
      <c r="A436">
        <v>36397563</v>
      </c>
      <c r="B436" t="s">
        <v>5840</v>
      </c>
      <c r="C436">
        <v>2018</v>
      </c>
      <c r="D436">
        <v>2019</v>
      </c>
      <c r="E436">
        <v>2020</v>
      </c>
      <c r="F436">
        <v>2021</v>
      </c>
      <c r="G436">
        <v>2022</v>
      </c>
      <c r="M436" t="str" cm="1">
        <f t="array" ref="M436">_xlfn.IFNA(INDEX($A$1:$J$1141,MATCH($A436,$A:$A,0)+1,MATCH(M$1,$A436:$J436,0)),"")</f>
        <v/>
      </c>
      <c r="N436" t="str" cm="1">
        <f t="array" ref="N436">_xlfn.IFNA(INDEX($A$1:$J$1141,MATCH($A436,$A:$A,0)+1,MATCH(N$1,$A436:$J436,0)),"")</f>
        <v/>
      </c>
      <c r="O436" t="str" cm="1">
        <f t="array" ref="O436">_xlfn.IFNA(INDEX($A$1:$J$1141,MATCH($A436,$A:$A,0)+1,MATCH(O$1,$A436:$J436,0)),"")</f>
        <v/>
      </c>
      <c r="P436" cm="1">
        <f t="array" ref="P436">_xlfn.IFNA(INDEX($A$1:$J$1141,MATCH($A436,$A:$A,0)+1,MATCH(P$1,$A436:$J436,0)),"")</f>
        <v>1574591</v>
      </c>
      <c r="Q436" cm="1">
        <f t="array" ref="Q436">_xlfn.IFNA(INDEX($A$1:$J$1141,MATCH($A436,$A:$A,0)+1,MATCH(Q$1,$A436:$J436,0)),"")</f>
        <v>1526377</v>
      </c>
      <c r="R436" cm="1">
        <f t="array" ref="R436">_xlfn.IFNA(INDEX($A$1:$J$1141,MATCH($A436,$A:$A,0)+1,MATCH(R$1,$A436:$J436,0)),"")</f>
        <v>1326966</v>
      </c>
      <c r="S436" cm="1">
        <f t="array" ref="S436">_xlfn.IFNA(INDEX($A$1:$J$1141,MATCH($A436,$A:$A,0)+1,MATCH(S$1,$A436:$J436,0)),"")</f>
        <v>1286644</v>
      </c>
      <c r="T436" cm="1">
        <f t="array" ref="T436">_xlfn.IFNA(INDEX($A$1:$J$1141,MATCH($A436,$A:$A,0)+1,MATCH(T$1,$A436:$J436,0)),"")</f>
        <v>1793292</v>
      </c>
      <c r="U436" t="str" cm="1">
        <f t="array" ref="U436">_xlfn.IFNA(INDEX($A$1:$J$1141,MATCH($A436,$A:$A,0)+1,MATCH(U$1,$A436:$J436,0)),"")</f>
        <v/>
      </c>
    </row>
    <row r="437" spans="1:21" x14ac:dyDescent="0.3">
      <c r="A437">
        <v>36397563</v>
      </c>
      <c r="B437" t="s">
        <v>5841</v>
      </c>
      <c r="C437">
        <v>1574591</v>
      </c>
      <c r="D437">
        <v>1526377</v>
      </c>
      <c r="E437">
        <v>1326966</v>
      </c>
      <c r="F437">
        <v>1286644</v>
      </c>
      <c r="G437">
        <v>1793292</v>
      </c>
    </row>
    <row r="438" spans="1:21" x14ac:dyDescent="0.3">
      <c r="A438">
        <v>36402125</v>
      </c>
      <c r="B438" t="s">
        <v>5840</v>
      </c>
      <c r="C438">
        <v>2018</v>
      </c>
      <c r="D438">
        <v>2019</v>
      </c>
      <c r="E438">
        <v>2020</v>
      </c>
      <c r="F438">
        <v>2021</v>
      </c>
      <c r="G438">
        <v>2022</v>
      </c>
      <c r="M438" t="str" cm="1">
        <f t="array" ref="M438">_xlfn.IFNA(INDEX($A$1:$J$1141,MATCH($A438,$A:$A,0)+1,MATCH(M$1,$A438:$J438,0)),"")</f>
        <v/>
      </c>
      <c r="N438" t="str" cm="1">
        <f t="array" ref="N438">_xlfn.IFNA(INDEX($A$1:$J$1141,MATCH($A438,$A:$A,0)+1,MATCH(N$1,$A438:$J438,0)),"")</f>
        <v/>
      </c>
      <c r="O438" t="str" cm="1">
        <f t="array" ref="O438">_xlfn.IFNA(INDEX($A$1:$J$1141,MATCH($A438,$A:$A,0)+1,MATCH(O$1,$A438:$J438,0)),"")</f>
        <v/>
      </c>
      <c r="P438" cm="1">
        <f t="array" ref="P438">_xlfn.IFNA(INDEX($A$1:$J$1141,MATCH($A438,$A:$A,0)+1,MATCH(P$1,$A438:$J438,0)),"")</f>
        <v>889746</v>
      </c>
      <c r="Q438" cm="1">
        <f t="array" ref="Q438">_xlfn.IFNA(INDEX($A$1:$J$1141,MATCH($A438,$A:$A,0)+1,MATCH(Q$1,$A438:$J438,0)),"")</f>
        <v>835319</v>
      </c>
      <c r="R438" cm="1">
        <f t="array" ref="R438">_xlfn.IFNA(INDEX($A$1:$J$1141,MATCH($A438,$A:$A,0)+1,MATCH(R$1,$A438:$J438,0)),"")</f>
        <v>685018</v>
      </c>
      <c r="S438" cm="1">
        <f t="array" ref="S438">_xlfn.IFNA(INDEX($A$1:$J$1141,MATCH($A438,$A:$A,0)+1,MATCH(S$1,$A438:$J438,0)),"")</f>
        <v>730399</v>
      </c>
      <c r="T438" cm="1">
        <f t="array" ref="T438">_xlfn.IFNA(INDEX($A$1:$J$1141,MATCH($A438,$A:$A,0)+1,MATCH(T$1,$A438:$J438,0)),"")</f>
        <v>700435</v>
      </c>
      <c r="U438" t="str" cm="1">
        <f t="array" ref="U438">_xlfn.IFNA(INDEX($A$1:$J$1141,MATCH($A438,$A:$A,0)+1,MATCH(U$1,$A438:$J438,0)),"")</f>
        <v/>
      </c>
    </row>
    <row r="439" spans="1:21" x14ac:dyDescent="0.3">
      <c r="A439">
        <v>36402125</v>
      </c>
      <c r="B439" t="s">
        <v>5841</v>
      </c>
      <c r="C439">
        <v>889746</v>
      </c>
      <c r="D439">
        <v>835319</v>
      </c>
      <c r="E439">
        <v>685018</v>
      </c>
      <c r="F439">
        <v>730399</v>
      </c>
      <c r="G439">
        <v>700435</v>
      </c>
    </row>
    <row r="440" spans="1:21" x14ac:dyDescent="0.3">
      <c r="A440">
        <v>36404870</v>
      </c>
      <c r="B440" t="s">
        <v>5840</v>
      </c>
      <c r="C440">
        <v>2018</v>
      </c>
      <c r="D440">
        <v>2019</v>
      </c>
      <c r="E440">
        <v>2020</v>
      </c>
      <c r="F440">
        <v>2021</v>
      </c>
      <c r="G440">
        <v>2022</v>
      </c>
      <c r="M440" t="str" cm="1">
        <f t="array" ref="M440">_xlfn.IFNA(INDEX($A$1:$J$1141,MATCH($A440,$A:$A,0)+1,MATCH(M$1,$A440:$J440,0)),"")</f>
        <v/>
      </c>
      <c r="N440" t="str" cm="1">
        <f t="array" ref="N440">_xlfn.IFNA(INDEX($A$1:$J$1141,MATCH($A440,$A:$A,0)+1,MATCH(N$1,$A440:$J440,0)),"")</f>
        <v/>
      </c>
      <c r="O440" t="str" cm="1">
        <f t="array" ref="O440">_xlfn.IFNA(INDEX($A$1:$J$1141,MATCH($A440,$A:$A,0)+1,MATCH(O$1,$A440:$J440,0)),"")</f>
        <v/>
      </c>
      <c r="P440" cm="1">
        <f t="array" ref="P440">_xlfn.IFNA(INDEX($A$1:$J$1141,MATCH($A440,$A:$A,0)+1,MATCH(P$1,$A440:$J440,0)),"")</f>
        <v>2167119</v>
      </c>
      <c r="Q440" cm="1">
        <f t="array" ref="Q440">_xlfn.IFNA(INDEX($A$1:$J$1141,MATCH($A440,$A:$A,0)+1,MATCH(Q$1,$A440:$J440,0)),"")</f>
        <v>1996955</v>
      </c>
      <c r="R440" cm="1">
        <f t="array" ref="R440">_xlfn.IFNA(INDEX($A$1:$J$1141,MATCH($A440,$A:$A,0)+1,MATCH(R$1,$A440:$J440,0)),"")</f>
        <v>2241142</v>
      </c>
      <c r="S440" cm="1">
        <f t="array" ref="S440">_xlfn.IFNA(INDEX($A$1:$J$1141,MATCH($A440,$A:$A,0)+1,MATCH(S$1,$A440:$J440,0)),"")</f>
        <v>2773546</v>
      </c>
      <c r="T440" cm="1">
        <f t="array" ref="T440">_xlfn.IFNA(INDEX($A$1:$J$1141,MATCH($A440,$A:$A,0)+1,MATCH(T$1,$A440:$J440,0)),"")</f>
        <v>3708229</v>
      </c>
      <c r="U440" t="str" cm="1">
        <f t="array" ref="U440">_xlfn.IFNA(INDEX($A$1:$J$1141,MATCH($A440,$A:$A,0)+1,MATCH(U$1,$A440:$J440,0)),"")</f>
        <v/>
      </c>
    </row>
    <row r="441" spans="1:21" x14ac:dyDescent="0.3">
      <c r="A441">
        <v>36404870</v>
      </c>
      <c r="B441" t="s">
        <v>5841</v>
      </c>
      <c r="C441">
        <v>2167119</v>
      </c>
      <c r="D441">
        <v>1996955</v>
      </c>
      <c r="E441">
        <v>2241142</v>
      </c>
      <c r="F441">
        <v>2773546</v>
      </c>
      <c r="G441">
        <v>3708229</v>
      </c>
    </row>
    <row r="442" spans="1:21" x14ac:dyDescent="0.3">
      <c r="A442">
        <v>36413186</v>
      </c>
      <c r="B442" t="s">
        <v>5840</v>
      </c>
      <c r="C442">
        <v>2018</v>
      </c>
      <c r="D442">
        <v>2019</v>
      </c>
      <c r="E442">
        <v>2020</v>
      </c>
      <c r="F442">
        <v>2021</v>
      </c>
      <c r="G442">
        <v>2022</v>
      </c>
      <c r="M442" t="str" cm="1">
        <f t="array" ref="M442">_xlfn.IFNA(INDEX($A$1:$J$1141,MATCH($A442,$A:$A,0)+1,MATCH(M$1,$A442:$J442,0)),"")</f>
        <v/>
      </c>
      <c r="N442" t="str" cm="1">
        <f t="array" ref="N442">_xlfn.IFNA(INDEX($A$1:$J$1141,MATCH($A442,$A:$A,0)+1,MATCH(N$1,$A442:$J442,0)),"")</f>
        <v/>
      </c>
      <c r="O442" t="str" cm="1">
        <f t="array" ref="O442">_xlfn.IFNA(INDEX($A$1:$J$1141,MATCH($A442,$A:$A,0)+1,MATCH(O$1,$A442:$J442,0)),"")</f>
        <v/>
      </c>
      <c r="P442" cm="1">
        <f t="array" ref="P442">_xlfn.IFNA(INDEX($A$1:$J$1141,MATCH($A442,$A:$A,0)+1,MATCH(P$1,$A442:$J442,0)),"")</f>
        <v>1931032</v>
      </c>
      <c r="Q442" cm="1">
        <f t="array" ref="Q442">_xlfn.IFNA(INDEX($A$1:$J$1141,MATCH($A442,$A:$A,0)+1,MATCH(Q$1,$A442:$J442,0)),"")</f>
        <v>2549242</v>
      </c>
      <c r="R442" cm="1">
        <f t="array" ref="R442">_xlfn.IFNA(INDEX($A$1:$J$1141,MATCH($A442,$A:$A,0)+1,MATCH(R$1,$A442:$J442,0)),"")</f>
        <v>1929728</v>
      </c>
      <c r="S442" cm="1">
        <f t="array" ref="S442">_xlfn.IFNA(INDEX($A$1:$J$1141,MATCH($A442,$A:$A,0)+1,MATCH(S$1,$A442:$J442,0)),"")</f>
        <v>1770100</v>
      </c>
      <c r="T442" cm="1">
        <f t="array" ref="T442">_xlfn.IFNA(INDEX($A$1:$J$1141,MATCH($A442,$A:$A,0)+1,MATCH(T$1,$A442:$J442,0)),"")</f>
        <v>1869474</v>
      </c>
      <c r="U442" t="str" cm="1">
        <f t="array" ref="U442">_xlfn.IFNA(INDEX($A$1:$J$1141,MATCH($A442,$A:$A,0)+1,MATCH(U$1,$A442:$J442,0)),"")</f>
        <v/>
      </c>
    </row>
    <row r="443" spans="1:21" x14ac:dyDescent="0.3">
      <c r="A443">
        <v>36413186</v>
      </c>
      <c r="B443" t="s">
        <v>5841</v>
      </c>
      <c r="C443">
        <v>1931032</v>
      </c>
      <c r="D443">
        <v>2549242</v>
      </c>
      <c r="E443">
        <v>1929728</v>
      </c>
      <c r="F443">
        <v>1770100</v>
      </c>
      <c r="G443">
        <v>1869474</v>
      </c>
    </row>
    <row r="444" spans="1:21" x14ac:dyDescent="0.3">
      <c r="A444">
        <v>36489883</v>
      </c>
      <c r="B444" t="s">
        <v>5840</v>
      </c>
      <c r="C444">
        <v>2018</v>
      </c>
      <c r="D444">
        <v>2019</v>
      </c>
      <c r="E444">
        <v>2020</v>
      </c>
      <c r="F444">
        <v>2021</v>
      </c>
      <c r="G444">
        <v>2022</v>
      </c>
      <c r="M444" t="str" cm="1">
        <f t="array" ref="M444">_xlfn.IFNA(INDEX($A$1:$J$1141,MATCH($A444,$A:$A,0)+1,MATCH(M$1,$A444:$J444,0)),"")</f>
        <v/>
      </c>
      <c r="N444" t="str" cm="1">
        <f t="array" ref="N444">_xlfn.IFNA(INDEX($A$1:$J$1141,MATCH($A444,$A:$A,0)+1,MATCH(N$1,$A444:$J444,0)),"")</f>
        <v/>
      </c>
      <c r="O444" t="str" cm="1">
        <f t="array" ref="O444">_xlfn.IFNA(INDEX($A$1:$J$1141,MATCH($A444,$A:$A,0)+1,MATCH(O$1,$A444:$J444,0)),"")</f>
        <v/>
      </c>
      <c r="P444" cm="1">
        <f t="array" ref="P444">_xlfn.IFNA(INDEX($A$1:$J$1141,MATCH($A444,$A:$A,0)+1,MATCH(P$1,$A444:$J444,0)),"")</f>
        <v>2233115</v>
      </c>
      <c r="Q444" cm="1">
        <f t="array" ref="Q444">_xlfn.IFNA(INDEX($A$1:$J$1141,MATCH($A444,$A:$A,0)+1,MATCH(Q$1,$A444:$J444,0)),"")</f>
        <v>367073</v>
      </c>
      <c r="R444" cm="1">
        <f t="array" ref="R444">_xlfn.IFNA(INDEX($A$1:$J$1141,MATCH($A444,$A:$A,0)+1,MATCH(R$1,$A444:$J444,0)),"")</f>
        <v>1332520</v>
      </c>
      <c r="S444" cm="1">
        <f t="array" ref="S444">_xlfn.IFNA(INDEX($A$1:$J$1141,MATCH($A444,$A:$A,0)+1,MATCH(S$1,$A444:$J444,0)),"")</f>
        <v>629824</v>
      </c>
      <c r="T444" cm="1">
        <f t="array" ref="T444">_xlfn.IFNA(INDEX($A$1:$J$1141,MATCH($A444,$A:$A,0)+1,MATCH(T$1,$A444:$J444,0)),"")</f>
        <v>110901</v>
      </c>
      <c r="U444" t="str" cm="1">
        <f t="array" ref="U444">_xlfn.IFNA(INDEX($A$1:$J$1141,MATCH($A444,$A:$A,0)+1,MATCH(U$1,$A444:$J444,0)),"")</f>
        <v/>
      </c>
    </row>
    <row r="445" spans="1:21" x14ac:dyDescent="0.3">
      <c r="A445">
        <v>36489883</v>
      </c>
      <c r="B445" t="s">
        <v>5841</v>
      </c>
      <c r="C445">
        <v>2233115</v>
      </c>
      <c r="D445">
        <v>367073</v>
      </c>
      <c r="E445">
        <v>1332520</v>
      </c>
      <c r="F445">
        <v>629824</v>
      </c>
      <c r="G445">
        <v>110901</v>
      </c>
    </row>
    <row r="446" spans="1:21" x14ac:dyDescent="0.3">
      <c r="A446">
        <v>36507881</v>
      </c>
      <c r="B446" t="s">
        <v>5840</v>
      </c>
      <c r="C446">
        <v>2018</v>
      </c>
      <c r="D446">
        <v>2019</v>
      </c>
      <c r="E446">
        <v>2020</v>
      </c>
      <c r="F446">
        <v>2021</v>
      </c>
      <c r="G446">
        <v>2022</v>
      </c>
      <c r="M446" t="str" cm="1">
        <f t="array" ref="M446">_xlfn.IFNA(INDEX($A$1:$J$1141,MATCH($A446,$A:$A,0)+1,MATCH(M$1,$A446:$J446,0)),"")</f>
        <v/>
      </c>
      <c r="N446" t="str" cm="1">
        <f t="array" ref="N446">_xlfn.IFNA(INDEX($A$1:$J$1141,MATCH($A446,$A:$A,0)+1,MATCH(N$1,$A446:$J446,0)),"")</f>
        <v/>
      </c>
      <c r="O446" t="str" cm="1">
        <f t="array" ref="O446">_xlfn.IFNA(INDEX($A$1:$J$1141,MATCH($A446,$A:$A,0)+1,MATCH(O$1,$A446:$J446,0)),"")</f>
        <v/>
      </c>
      <c r="P446" cm="1">
        <f t="array" ref="P446">_xlfn.IFNA(INDEX($A$1:$J$1141,MATCH($A446,$A:$A,0)+1,MATCH(P$1,$A446:$J446,0)),"")</f>
        <v>2014579</v>
      </c>
      <c r="Q446" cm="1">
        <f t="array" ref="Q446">_xlfn.IFNA(INDEX($A$1:$J$1141,MATCH($A446,$A:$A,0)+1,MATCH(Q$1,$A446:$J446,0)),"")</f>
        <v>1970550</v>
      </c>
      <c r="R446" cm="1">
        <f t="array" ref="R446">_xlfn.IFNA(INDEX($A$1:$J$1141,MATCH($A446,$A:$A,0)+1,MATCH(R$1,$A446:$J446,0)),"")</f>
        <v>1310640</v>
      </c>
      <c r="S446" cm="1">
        <f t="array" ref="S446">_xlfn.IFNA(INDEX($A$1:$J$1141,MATCH($A446,$A:$A,0)+1,MATCH(S$1,$A446:$J446,0)),"")</f>
        <v>1916460</v>
      </c>
      <c r="T446" cm="1">
        <f t="array" ref="T446">_xlfn.IFNA(INDEX($A$1:$J$1141,MATCH($A446,$A:$A,0)+1,MATCH(T$1,$A446:$J446,0)),"")</f>
        <v>3472080</v>
      </c>
      <c r="U446" t="str" cm="1">
        <f t="array" ref="U446">_xlfn.IFNA(INDEX($A$1:$J$1141,MATCH($A446,$A:$A,0)+1,MATCH(U$1,$A446:$J446,0)),"")</f>
        <v/>
      </c>
    </row>
    <row r="447" spans="1:21" x14ac:dyDescent="0.3">
      <c r="A447">
        <v>36507881</v>
      </c>
      <c r="B447" t="s">
        <v>5841</v>
      </c>
      <c r="C447">
        <v>2014579</v>
      </c>
      <c r="D447">
        <v>1970550</v>
      </c>
      <c r="E447">
        <v>1310640</v>
      </c>
      <c r="F447">
        <v>1916460</v>
      </c>
      <c r="G447">
        <v>3472080</v>
      </c>
    </row>
    <row r="448" spans="1:21" x14ac:dyDescent="0.3">
      <c r="A448">
        <v>36509132</v>
      </c>
      <c r="B448" t="s">
        <v>5840</v>
      </c>
      <c r="C448">
        <v>2018</v>
      </c>
      <c r="D448">
        <v>2019</v>
      </c>
      <c r="E448">
        <v>2020</v>
      </c>
      <c r="F448">
        <v>2021</v>
      </c>
      <c r="G448">
        <v>2022</v>
      </c>
      <c r="M448" t="str" cm="1">
        <f t="array" ref="M448">_xlfn.IFNA(INDEX($A$1:$J$1141,MATCH($A448,$A:$A,0)+1,MATCH(M$1,$A448:$J448,0)),"")</f>
        <v/>
      </c>
      <c r="N448" t="str" cm="1">
        <f t="array" ref="N448">_xlfn.IFNA(INDEX($A$1:$J$1141,MATCH($A448,$A:$A,0)+1,MATCH(N$1,$A448:$J448,0)),"")</f>
        <v/>
      </c>
      <c r="O448" t="str" cm="1">
        <f t="array" ref="O448">_xlfn.IFNA(INDEX($A$1:$J$1141,MATCH($A448,$A:$A,0)+1,MATCH(O$1,$A448:$J448,0)),"")</f>
        <v/>
      </c>
      <c r="P448" cm="1">
        <f t="array" ref="P448">_xlfn.IFNA(INDEX($A$1:$J$1141,MATCH($A448,$A:$A,0)+1,MATCH(P$1,$A448:$J448,0)),"")</f>
        <v>1232599</v>
      </c>
      <c r="Q448" cm="1">
        <f t="array" ref="Q448">_xlfn.IFNA(INDEX($A$1:$J$1141,MATCH($A448,$A:$A,0)+1,MATCH(Q$1,$A448:$J448,0)),"")</f>
        <v>2218804</v>
      </c>
      <c r="R448" cm="1">
        <f t="array" ref="R448">_xlfn.IFNA(INDEX($A$1:$J$1141,MATCH($A448,$A:$A,0)+1,MATCH(R$1,$A448:$J448,0)),"")</f>
        <v>1364230</v>
      </c>
      <c r="S448" cm="1">
        <f t="array" ref="S448">_xlfn.IFNA(INDEX($A$1:$J$1141,MATCH($A448,$A:$A,0)+1,MATCH(S$1,$A448:$J448,0)),"")</f>
        <v>1974230</v>
      </c>
      <c r="T448" cm="1">
        <f t="array" ref="T448">_xlfn.IFNA(INDEX($A$1:$J$1141,MATCH($A448,$A:$A,0)+1,MATCH(T$1,$A448:$J448,0)),"")</f>
        <v>1455369</v>
      </c>
      <c r="U448" t="str" cm="1">
        <f t="array" ref="U448">_xlfn.IFNA(INDEX($A$1:$J$1141,MATCH($A448,$A:$A,0)+1,MATCH(U$1,$A448:$J448,0)),"")</f>
        <v/>
      </c>
    </row>
    <row r="449" spans="1:21" x14ac:dyDescent="0.3">
      <c r="A449">
        <v>36509132</v>
      </c>
      <c r="B449" t="s">
        <v>5841</v>
      </c>
      <c r="C449">
        <v>1232599</v>
      </c>
      <c r="D449">
        <v>2218804</v>
      </c>
      <c r="E449">
        <v>1364230</v>
      </c>
      <c r="F449">
        <v>1974230</v>
      </c>
      <c r="G449">
        <v>1455369</v>
      </c>
    </row>
    <row r="450" spans="1:21" x14ac:dyDescent="0.3">
      <c r="A450">
        <v>36518786</v>
      </c>
      <c r="B450" t="s">
        <v>5840</v>
      </c>
      <c r="C450">
        <v>2018</v>
      </c>
      <c r="D450">
        <v>2019</v>
      </c>
      <c r="E450">
        <v>2020</v>
      </c>
      <c r="F450">
        <v>2021</v>
      </c>
      <c r="G450">
        <v>2022</v>
      </c>
      <c r="M450" t="str" cm="1">
        <f t="array" ref="M450">_xlfn.IFNA(INDEX($A$1:$J$1141,MATCH($A450,$A:$A,0)+1,MATCH(M$1,$A450:$J450,0)),"")</f>
        <v/>
      </c>
      <c r="N450" t="str" cm="1">
        <f t="array" ref="N450">_xlfn.IFNA(INDEX($A$1:$J$1141,MATCH($A450,$A:$A,0)+1,MATCH(N$1,$A450:$J450,0)),"")</f>
        <v/>
      </c>
      <c r="O450" t="str" cm="1">
        <f t="array" ref="O450">_xlfn.IFNA(INDEX($A$1:$J$1141,MATCH($A450,$A:$A,0)+1,MATCH(O$1,$A450:$J450,0)),"")</f>
        <v/>
      </c>
      <c r="P450" cm="1">
        <f t="array" ref="P450">_xlfn.IFNA(INDEX($A$1:$J$1141,MATCH($A450,$A:$A,0)+1,MATCH(P$1,$A450:$J450,0)),"")</f>
        <v>10440</v>
      </c>
      <c r="Q450" cm="1">
        <f t="array" ref="Q450">_xlfn.IFNA(INDEX($A$1:$J$1141,MATCH($A450,$A:$A,0)+1,MATCH(Q$1,$A450:$J450,0)),"")</f>
        <v>12890</v>
      </c>
      <c r="R450" cm="1">
        <f t="array" ref="R450">_xlfn.IFNA(INDEX($A$1:$J$1141,MATCH($A450,$A:$A,0)+1,MATCH(R$1,$A450:$J450,0)),"")</f>
        <v>12200</v>
      </c>
      <c r="S450" cm="1">
        <f t="array" ref="S450">_xlfn.IFNA(INDEX($A$1:$J$1141,MATCH($A450,$A:$A,0)+1,MATCH(S$1,$A450:$J450,0)),"")</f>
        <v>26640</v>
      </c>
      <c r="T450" cm="1">
        <f t="array" ref="T450">_xlfn.IFNA(INDEX($A$1:$J$1141,MATCH($A450,$A:$A,0)+1,MATCH(T$1,$A450:$J450,0)),"")</f>
        <v>27112</v>
      </c>
      <c r="U450" t="str" cm="1">
        <f t="array" ref="U450">_xlfn.IFNA(INDEX($A$1:$J$1141,MATCH($A450,$A:$A,0)+1,MATCH(U$1,$A450:$J450,0)),"")</f>
        <v/>
      </c>
    </row>
    <row r="451" spans="1:21" x14ac:dyDescent="0.3">
      <c r="A451">
        <v>36518786</v>
      </c>
      <c r="B451" t="s">
        <v>5841</v>
      </c>
      <c r="C451">
        <v>10440</v>
      </c>
      <c r="D451">
        <v>12890</v>
      </c>
      <c r="E451">
        <v>12200</v>
      </c>
      <c r="F451">
        <v>26640</v>
      </c>
      <c r="G451">
        <v>27112</v>
      </c>
    </row>
    <row r="452" spans="1:21" x14ac:dyDescent="0.3">
      <c r="A452">
        <v>36556050</v>
      </c>
      <c r="B452" t="s">
        <v>5840</v>
      </c>
      <c r="C452">
        <v>2018</v>
      </c>
      <c r="D452">
        <v>2019</v>
      </c>
      <c r="E452">
        <v>2020</v>
      </c>
      <c r="F452">
        <v>2021</v>
      </c>
      <c r="G452">
        <v>2022</v>
      </c>
      <c r="M452" t="str" cm="1">
        <f t="array" ref="M452">_xlfn.IFNA(INDEX($A$1:$J$1141,MATCH($A452,$A:$A,0)+1,MATCH(M$1,$A452:$J452,0)),"")</f>
        <v/>
      </c>
      <c r="N452" t="str" cm="1">
        <f t="array" ref="N452">_xlfn.IFNA(INDEX($A$1:$J$1141,MATCH($A452,$A:$A,0)+1,MATCH(N$1,$A452:$J452,0)),"")</f>
        <v/>
      </c>
      <c r="O452" t="str" cm="1">
        <f t="array" ref="O452">_xlfn.IFNA(INDEX($A$1:$J$1141,MATCH($A452,$A:$A,0)+1,MATCH(O$1,$A452:$J452,0)),"")</f>
        <v/>
      </c>
      <c r="P452" cm="1">
        <f t="array" ref="P452">_xlfn.IFNA(INDEX($A$1:$J$1141,MATCH($A452,$A:$A,0)+1,MATCH(P$1,$A452:$J452,0)),"")</f>
        <v>856658</v>
      </c>
      <c r="Q452" cm="1">
        <f t="array" ref="Q452">_xlfn.IFNA(INDEX($A$1:$J$1141,MATCH($A452,$A:$A,0)+1,MATCH(Q$1,$A452:$J452,0)),"")</f>
        <v>600432</v>
      </c>
      <c r="R452" cm="1">
        <f t="array" ref="R452">_xlfn.IFNA(INDEX($A$1:$J$1141,MATCH($A452,$A:$A,0)+1,MATCH(R$1,$A452:$J452,0)),"")</f>
        <v>1603763</v>
      </c>
      <c r="S452" cm="1">
        <f t="array" ref="S452">_xlfn.IFNA(INDEX($A$1:$J$1141,MATCH($A452,$A:$A,0)+1,MATCH(S$1,$A452:$J452,0)),"")</f>
        <v>1234573</v>
      </c>
      <c r="T452" cm="1">
        <f t="array" ref="T452">_xlfn.IFNA(INDEX($A$1:$J$1141,MATCH($A452,$A:$A,0)+1,MATCH(T$1,$A452:$J452,0)),"")</f>
        <v>2294830</v>
      </c>
      <c r="U452" t="str" cm="1">
        <f t="array" ref="U452">_xlfn.IFNA(INDEX($A$1:$J$1141,MATCH($A452,$A:$A,0)+1,MATCH(U$1,$A452:$J452,0)),"")</f>
        <v/>
      </c>
    </row>
    <row r="453" spans="1:21" x14ac:dyDescent="0.3">
      <c r="A453">
        <v>36556050</v>
      </c>
      <c r="B453" t="s">
        <v>5841</v>
      </c>
      <c r="C453">
        <v>856658</v>
      </c>
      <c r="D453">
        <v>600432</v>
      </c>
      <c r="E453">
        <v>1603763</v>
      </c>
      <c r="F453">
        <v>1234573</v>
      </c>
      <c r="G453">
        <v>2294830</v>
      </c>
    </row>
    <row r="454" spans="1:21" x14ac:dyDescent="0.3">
      <c r="A454">
        <v>36559709</v>
      </c>
      <c r="B454" t="s">
        <v>5840</v>
      </c>
      <c r="C454">
        <v>2018</v>
      </c>
      <c r="D454">
        <v>2019</v>
      </c>
      <c r="E454">
        <v>2020</v>
      </c>
      <c r="F454">
        <v>2021</v>
      </c>
      <c r="G454">
        <v>2022</v>
      </c>
      <c r="M454" t="str" cm="1">
        <f t="array" ref="M454">_xlfn.IFNA(INDEX($A$1:$J$1141,MATCH($A454,$A:$A,0)+1,MATCH(M$1,$A454:$J454,0)),"")</f>
        <v/>
      </c>
      <c r="N454" t="str" cm="1">
        <f t="array" ref="N454">_xlfn.IFNA(INDEX($A$1:$J$1141,MATCH($A454,$A:$A,0)+1,MATCH(N$1,$A454:$J454,0)),"")</f>
        <v/>
      </c>
      <c r="O454" t="str" cm="1">
        <f t="array" ref="O454">_xlfn.IFNA(INDEX($A$1:$J$1141,MATCH($A454,$A:$A,0)+1,MATCH(O$1,$A454:$J454,0)),"")</f>
        <v/>
      </c>
      <c r="P454" cm="1">
        <f t="array" ref="P454">_xlfn.IFNA(INDEX($A$1:$J$1141,MATCH($A454,$A:$A,0)+1,MATCH(P$1,$A454:$J454,0)),"")</f>
        <v>37276</v>
      </c>
      <c r="Q454" cm="1">
        <f t="array" ref="Q454">_xlfn.IFNA(INDEX($A$1:$J$1141,MATCH($A454,$A:$A,0)+1,MATCH(Q$1,$A454:$J454,0)),"")</f>
        <v>191208</v>
      </c>
      <c r="R454" cm="1">
        <f t="array" ref="R454">_xlfn.IFNA(INDEX($A$1:$J$1141,MATCH($A454,$A:$A,0)+1,MATCH(R$1,$A454:$J454,0)),"")</f>
        <v>218258</v>
      </c>
      <c r="S454" cm="1">
        <f t="array" ref="S454">_xlfn.IFNA(INDEX($A$1:$J$1141,MATCH($A454,$A:$A,0)+1,MATCH(S$1,$A454:$J454,0)),"")</f>
        <v>76108</v>
      </c>
      <c r="T454" cm="1">
        <f t="array" ref="T454">_xlfn.IFNA(INDEX($A$1:$J$1141,MATCH($A454,$A:$A,0)+1,MATCH(T$1,$A454:$J454,0)),"")</f>
        <v>256332</v>
      </c>
      <c r="U454" t="str" cm="1">
        <f t="array" ref="U454">_xlfn.IFNA(INDEX($A$1:$J$1141,MATCH($A454,$A:$A,0)+1,MATCH(U$1,$A454:$J454,0)),"")</f>
        <v/>
      </c>
    </row>
    <row r="455" spans="1:21" x14ac:dyDescent="0.3">
      <c r="A455">
        <v>36559709</v>
      </c>
      <c r="B455" t="s">
        <v>5841</v>
      </c>
      <c r="C455">
        <v>37276</v>
      </c>
      <c r="D455">
        <v>191208</v>
      </c>
      <c r="E455">
        <v>218258</v>
      </c>
      <c r="F455">
        <v>76108</v>
      </c>
      <c r="G455">
        <v>256332</v>
      </c>
    </row>
    <row r="456" spans="1:21" x14ac:dyDescent="0.3">
      <c r="A456">
        <v>36562939</v>
      </c>
      <c r="B456" t="s">
        <v>5840</v>
      </c>
      <c r="C456">
        <v>2018</v>
      </c>
      <c r="D456">
        <v>2019</v>
      </c>
      <c r="E456">
        <v>2020</v>
      </c>
      <c r="F456">
        <v>2021</v>
      </c>
      <c r="G456">
        <v>2022</v>
      </c>
      <c r="M456" t="str" cm="1">
        <f t="array" ref="M456">_xlfn.IFNA(INDEX($A$1:$J$1141,MATCH($A456,$A:$A,0)+1,MATCH(M$1,$A456:$J456,0)),"")</f>
        <v/>
      </c>
      <c r="N456" t="str" cm="1">
        <f t="array" ref="N456">_xlfn.IFNA(INDEX($A$1:$J$1141,MATCH($A456,$A:$A,0)+1,MATCH(N$1,$A456:$J456,0)),"")</f>
        <v/>
      </c>
      <c r="O456" t="str" cm="1">
        <f t="array" ref="O456">_xlfn.IFNA(INDEX($A$1:$J$1141,MATCH($A456,$A:$A,0)+1,MATCH(O$1,$A456:$J456,0)),"")</f>
        <v/>
      </c>
      <c r="P456" cm="1">
        <f t="array" ref="P456">_xlfn.IFNA(INDEX($A$1:$J$1141,MATCH($A456,$A:$A,0)+1,MATCH(P$1,$A456:$J456,0)),"")</f>
        <v>37884266</v>
      </c>
      <c r="Q456" cm="1">
        <f t="array" ref="Q456">_xlfn.IFNA(INDEX($A$1:$J$1141,MATCH($A456,$A:$A,0)+1,MATCH(Q$1,$A456:$J456,0)),"")</f>
        <v>41611529</v>
      </c>
      <c r="R456" cm="1">
        <f t="array" ref="R456">_xlfn.IFNA(INDEX($A$1:$J$1141,MATCH($A456,$A:$A,0)+1,MATCH(R$1,$A456:$J456,0)),"")</f>
        <v>55224143</v>
      </c>
      <c r="S456" cm="1">
        <f t="array" ref="S456">_xlfn.IFNA(INDEX($A$1:$J$1141,MATCH($A456,$A:$A,0)+1,MATCH(S$1,$A456:$J456,0)),"")</f>
        <v>78552053</v>
      </c>
      <c r="T456" cm="1">
        <f t="array" ref="T456">_xlfn.IFNA(INDEX($A$1:$J$1141,MATCH($A456,$A:$A,0)+1,MATCH(T$1,$A456:$J456,0)),"")</f>
        <v>77613239</v>
      </c>
      <c r="U456" t="str" cm="1">
        <f t="array" ref="U456">_xlfn.IFNA(INDEX($A$1:$J$1141,MATCH($A456,$A:$A,0)+1,MATCH(U$1,$A456:$J456,0)),"")</f>
        <v/>
      </c>
    </row>
    <row r="457" spans="1:21" x14ac:dyDescent="0.3">
      <c r="A457">
        <v>36562939</v>
      </c>
      <c r="B457" t="s">
        <v>5841</v>
      </c>
      <c r="C457">
        <v>37884266</v>
      </c>
      <c r="D457">
        <v>41611529</v>
      </c>
      <c r="E457">
        <v>55224143</v>
      </c>
      <c r="F457">
        <v>78552053</v>
      </c>
      <c r="G457">
        <v>77613239</v>
      </c>
    </row>
    <row r="458" spans="1:21" x14ac:dyDescent="0.3">
      <c r="A458">
        <v>36579009</v>
      </c>
      <c r="B458" t="s">
        <v>5840</v>
      </c>
      <c r="C458">
        <v>2018</v>
      </c>
      <c r="D458">
        <v>2019</v>
      </c>
      <c r="E458">
        <v>2020</v>
      </c>
      <c r="F458">
        <v>2021</v>
      </c>
      <c r="G458">
        <v>2022</v>
      </c>
      <c r="M458" t="str" cm="1">
        <f t="array" ref="M458">_xlfn.IFNA(INDEX($A$1:$J$1141,MATCH($A458,$A:$A,0)+1,MATCH(M$1,$A458:$J458,0)),"")</f>
        <v/>
      </c>
      <c r="N458" t="str" cm="1">
        <f t="array" ref="N458">_xlfn.IFNA(INDEX($A$1:$J$1141,MATCH($A458,$A:$A,0)+1,MATCH(N$1,$A458:$J458,0)),"")</f>
        <v/>
      </c>
      <c r="O458" t="str" cm="1">
        <f t="array" ref="O458">_xlfn.IFNA(INDEX($A$1:$J$1141,MATCH($A458,$A:$A,0)+1,MATCH(O$1,$A458:$J458,0)),"")</f>
        <v/>
      </c>
      <c r="P458" cm="1">
        <f t="array" ref="P458">_xlfn.IFNA(INDEX($A$1:$J$1141,MATCH($A458,$A:$A,0)+1,MATCH(P$1,$A458:$J458,0)),"")</f>
        <v>445204</v>
      </c>
      <c r="Q458" cm="1">
        <f t="array" ref="Q458">_xlfn.IFNA(INDEX($A$1:$J$1141,MATCH($A458,$A:$A,0)+1,MATCH(Q$1,$A458:$J458,0)),"")</f>
        <v>548519</v>
      </c>
      <c r="R458" cm="1">
        <f t="array" ref="R458">_xlfn.IFNA(INDEX($A$1:$J$1141,MATCH($A458,$A:$A,0)+1,MATCH(R$1,$A458:$J458,0)),"")</f>
        <v>387805</v>
      </c>
      <c r="S458" cm="1">
        <f t="array" ref="S458">_xlfn.IFNA(INDEX($A$1:$J$1141,MATCH($A458,$A:$A,0)+1,MATCH(S$1,$A458:$J458,0)),"")</f>
        <v>404317</v>
      </c>
      <c r="T458" cm="1">
        <f t="array" ref="T458">_xlfn.IFNA(INDEX($A$1:$J$1141,MATCH($A458,$A:$A,0)+1,MATCH(T$1,$A458:$J458,0)),"")</f>
        <v>708852</v>
      </c>
      <c r="U458" t="str" cm="1">
        <f t="array" ref="U458">_xlfn.IFNA(INDEX($A$1:$J$1141,MATCH($A458,$A:$A,0)+1,MATCH(U$1,$A458:$J458,0)),"")</f>
        <v/>
      </c>
    </row>
    <row r="459" spans="1:21" x14ac:dyDescent="0.3">
      <c r="A459">
        <v>36579009</v>
      </c>
      <c r="B459" t="s">
        <v>5841</v>
      </c>
      <c r="C459">
        <v>445204</v>
      </c>
      <c r="D459">
        <v>548519</v>
      </c>
      <c r="E459">
        <v>387805</v>
      </c>
      <c r="F459">
        <v>404317</v>
      </c>
      <c r="G459">
        <v>708852</v>
      </c>
    </row>
    <row r="460" spans="1:21" x14ac:dyDescent="0.3">
      <c r="A460">
        <v>36594377</v>
      </c>
      <c r="B460" t="s">
        <v>5840</v>
      </c>
      <c r="C460">
        <v>2018</v>
      </c>
      <c r="D460">
        <v>2019</v>
      </c>
      <c r="E460">
        <v>2020</v>
      </c>
      <c r="F460">
        <v>2021</v>
      </c>
      <c r="G460">
        <v>2022</v>
      </c>
      <c r="M460" t="str" cm="1">
        <f t="array" ref="M460">_xlfn.IFNA(INDEX($A$1:$J$1141,MATCH($A460,$A:$A,0)+1,MATCH(M$1,$A460:$J460,0)),"")</f>
        <v/>
      </c>
      <c r="N460" t="str" cm="1">
        <f t="array" ref="N460">_xlfn.IFNA(INDEX($A$1:$J$1141,MATCH($A460,$A:$A,0)+1,MATCH(N$1,$A460:$J460,0)),"")</f>
        <v/>
      </c>
      <c r="O460" t="str" cm="1">
        <f t="array" ref="O460">_xlfn.IFNA(INDEX($A$1:$J$1141,MATCH($A460,$A:$A,0)+1,MATCH(O$1,$A460:$J460,0)),"")</f>
        <v/>
      </c>
      <c r="P460" cm="1">
        <f t="array" ref="P460">_xlfn.IFNA(INDEX($A$1:$J$1141,MATCH($A460,$A:$A,0)+1,MATCH(P$1,$A460:$J460,0)),"")</f>
        <v>9295600</v>
      </c>
      <c r="Q460" cm="1">
        <f t="array" ref="Q460">_xlfn.IFNA(INDEX($A$1:$J$1141,MATCH($A460,$A:$A,0)+1,MATCH(Q$1,$A460:$J460,0)),"")</f>
        <v>4582847</v>
      </c>
      <c r="R460" cm="1">
        <f t="array" ref="R460">_xlfn.IFNA(INDEX($A$1:$J$1141,MATCH($A460,$A:$A,0)+1,MATCH(R$1,$A460:$J460,0)),"")</f>
        <v>3947325</v>
      </c>
      <c r="S460" cm="1">
        <f t="array" ref="S460">_xlfn.IFNA(INDEX($A$1:$J$1141,MATCH($A460,$A:$A,0)+1,MATCH(S$1,$A460:$J460,0)),"")</f>
        <v>4080154</v>
      </c>
      <c r="T460" cm="1">
        <f t="array" ref="T460">_xlfn.IFNA(INDEX($A$1:$J$1141,MATCH($A460,$A:$A,0)+1,MATCH(T$1,$A460:$J460,0)),"")</f>
        <v>5138101</v>
      </c>
      <c r="U460" t="str" cm="1">
        <f t="array" ref="U460">_xlfn.IFNA(INDEX($A$1:$J$1141,MATCH($A460,$A:$A,0)+1,MATCH(U$1,$A460:$J460,0)),"")</f>
        <v/>
      </c>
    </row>
    <row r="461" spans="1:21" x14ac:dyDescent="0.3">
      <c r="A461">
        <v>36594377</v>
      </c>
      <c r="B461" t="s">
        <v>5841</v>
      </c>
      <c r="C461">
        <v>9295600</v>
      </c>
      <c r="D461">
        <v>4582847</v>
      </c>
      <c r="E461">
        <v>3947325</v>
      </c>
      <c r="F461">
        <v>4080154</v>
      </c>
      <c r="G461">
        <v>5138101</v>
      </c>
    </row>
    <row r="462" spans="1:21" x14ac:dyDescent="0.3">
      <c r="A462">
        <v>36606693</v>
      </c>
      <c r="B462" t="s">
        <v>5840</v>
      </c>
      <c r="C462">
        <v>2018</v>
      </c>
      <c r="D462">
        <v>2019</v>
      </c>
      <c r="E462">
        <v>2020</v>
      </c>
      <c r="F462">
        <v>2021</v>
      </c>
      <c r="G462">
        <v>2022</v>
      </c>
      <c r="M462" t="str" cm="1">
        <f t="array" ref="M462">_xlfn.IFNA(INDEX($A$1:$J$1141,MATCH($A462,$A:$A,0)+1,MATCH(M$1,$A462:$J462,0)),"")</f>
        <v/>
      </c>
      <c r="N462" t="str" cm="1">
        <f t="array" ref="N462">_xlfn.IFNA(INDEX($A$1:$J$1141,MATCH($A462,$A:$A,0)+1,MATCH(N$1,$A462:$J462,0)),"")</f>
        <v/>
      </c>
      <c r="O462" t="str" cm="1">
        <f t="array" ref="O462">_xlfn.IFNA(INDEX($A$1:$J$1141,MATCH($A462,$A:$A,0)+1,MATCH(O$1,$A462:$J462,0)),"")</f>
        <v/>
      </c>
      <c r="P462" cm="1">
        <f t="array" ref="P462">_xlfn.IFNA(INDEX($A$1:$J$1141,MATCH($A462,$A:$A,0)+1,MATCH(P$1,$A462:$J462,0)),"")</f>
        <v>1147316</v>
      </c>
      <c r="Q462" cm="1">
        <f t="array" ref="Q462">_xlfn.IFNA(INDEX($A$1:$J$1141,MATCH($A462,$A:$A,0)+1,MATCH(Q$1,$A462:$J462,0)),"")</f>
        <v>1233007</v>
      </c>
      <c r="R462" cm="1">
        <f t="array" ref="R462">_xlfn.IFNA(INDEX($A$1:$J$1141,MATCH($A462,$A:$A,0)+1,MATCH(R$1,$A462:$J462,0)),"")</f>
        <v>1308289</v>
      </c>
      <c r="S462" cm="1">
        <f t="array" ref="S462">_xlfn.IFNA(INDEX($A$1:$J$1141,MATCH($A462,$A:$A,0)+1,MATCH(S$1,$A462:$J462,0)),"")</f>
        <v>1096141</v>
      </c>
      <c r="T462" cm="1">
        <f t="array" ref="T462">_xlfn.IFNA(INDEX($A$1:$J$1141,MATCH($A462,$A:$A,0)+1,MATCH(T$1,$A462:$J462,0)),"")</f>
        <v>958734</v>
      </c>
      <c r="U462" t="str" cm="1">
        <f t="array" ref="U462">_xlfn.IFNA(INDEX($A$1:$J$1141,MATCH($A462,$A:$A,0)+1,MATCH(U$1,$A462:$J462,0)),"")</f>
        <v/>
      </c>
    </row>
    <row r="463" spans="1:21" x14ac:dyDescent="0.3">
      <c r="A463">
        <v>36606693</v>
      </c>
      <c r="B463" t="s">
        <v>5841</v>
      </c>
      <c r="C463">
        <v>1147316</v>
      </c>
      <c r="D463">
        <v>1233007</v>
      </c>
      <c r="E463">
        <v>1308289</v>
      </c>
      <c r="F463">
        <v>1096141</v>
      </c>
      <c r="G463">
        <v>958734</v>
      </c>
    </row>
    <row r="464" spans="1:21" x14ac:dyDescent="0.3">
      <c r="A464">
        <v>36614807</v>
      </c>
      <c r="B464" t="s">
        <v>5840</v>
      </c>
      <c r="C464">
        <v>2018</v>
      </c>
      <c r="D464">
        <v>2019</v>
      </c>
      <c r="E464">
        <v>2020</v>
      </c>
      <c r="F464">
        <v>2021</v>
      </c>
      <c r="G464">
        <v>2022</v>
      </c>
      <c r="M464" t="str" cm="1">
        <f t="array" ref="M464">_xlfn.IFNA(INDEX($A$1:$J$1141,MATCH($A464,$A:$A,0)+1,MATCH(M$1,$A464:$J464,0)),"")</f>
        <v/>
      </c>
      <c r="N464" t="str" cm="1">
        <f t="array" ref="N464">_xlfn.IFNA(INDEX($A$1:$J$1141,MATCH($A464,$A:$A,0)+1,MATCH(N$1,$A464:$J464,0)),"")</f>
        <v/>
      </c>
      <c r="O464" t="str" cm="1">
        <f t="array" ref="O464">_xlfn.IFNA(INDEX($A$1:$J$1141,MATCH($A464,$A:$A,0)+1,MATCH(O$1,$A464:$J464,0)),"")</f>
        <v/>
      </c>
      <c r="P464" cm="1">
        <f t="array" ref="P464">_xlfn.IFNA(INDEX($A$1:$J$1141,MATCH($A464,$A:$A,0)+1,MATCH(P$1,$A464:$J464,0)),"")</f>
        <v>1251128</v>
      </c>
      <c r="Q464" cm="1">
        <f t="array" ref="Q464">_xlfn.IFNA(INDEX($A$1:$J$1141,MATCH($A464,$A:$A,0)+1,MATCH(Q$1,$A464:$J464,0)),"")</f>
        <v>949435</v>
      </c>
      <c r="R464" cm="1">
        <f t="array" ref="R464">_xlfn.IFNA(INDEX($A$1:$J$1141,MATCH($A464,$A:$A,0)+1,MATCH(R$1,$A464:$J464,0)),"")</f>
        <v>1034888</v>
      </c>
      <c r="S464" cm="1">
        <f t="array" ref="S464">_xlfn.IFNA(INDEX($A$1:$J$1141,MATCH($A464,$A:$A,0)+1,MATCH(S$1,$A464:$J464,0)),"")</f>
        <v>678055</v>
      </c>
      <c r="T464" cm="1">
        <f t="array" ref="T464">_xlfn.IFNA(INDEX($A$1:$J$1141,MATCH($A464,$A:$A,0)+1,MATCH(T$1,$A464:$J464,0)),"")</f>
        <v>839605</v>
      </c>
      <c r="U464" t="str" cm="1">
        <f t="array" ref="U464">_xlfn.IFNA(INDEX($A$1:$J$1141,MATCH($A464,$A:$A,0)+1,MATCH(U$1,$A464:$J464,0)),"")</f>
        <v/>
      </c>
    </row>
    <row r="465" spans="1:21" x14ac:dyDescent="0.3">
      <c r="A465">
        <v>36614807</v>
      </c>
      <c r="B465" t="s">
        <v>5841</v>
      </c>
      <c r="C465">
        <v>1251128</v>
      </c>
      <c r="D465">
        <v>949435</v>
      </c>
      <c r="E465">
        <v>1034888</v>
      </c>
      <c r="F465">
        <v>678055</v>
      </c>
      <c r="G465">
        <v>839605</v>
      </c>
    </row>
    <row r="466" spans="1:21" x14ac:dyDescent="0.3">
      <c r="A466">
        <v>36617661</v>
      </c>
      <c r="B466" t="s">
        <v>5840</v>
      </c>
      <c r="C466">
        <v>2018</v>
      </c>
      <c r="D466">
        <v>2019</v>
      </c>
      <c r="E466">
        <v>2020</v>
      </c>
      <c r="F466">
        <v>2021</v>
      </c>
      <c r="G466">
        <v>2022</v>
      </c>
      <c r="M466" t="str" cm="1">
        <f t="array" ref="M466">_xlfn.IFNA(INDEX($A$1:$J$1141,MATCH($A466,$A:$A,0)+1,MATCH(M$1,$A466:$J466,0)),"")</f>
        <v/>
      </c>
      <c r="N466" t="str" cm="1">
        <f t="array" ref="N466">_xlfn.IFNA(INDEX($A$1:$J$1141,MATCH($A466,$A:$A,0)+1,MATCH(N$1,$A466:$J466,0)),"")</f>
        <v/>
      </c>
      <c r="O466" t="str" cm="1">
        <f t="array" ref="O466">_xlfn.IFNA(INDEX($A$1:$J$1141,MATCH($A466,$A:$A,0)+1,MATCH(O$1,$A466:$J466,0)),"")</f>
        <v/>
      </c>
      <c r="P466" cm="1">
        <f t="array" ref="P466">_xlfn.IFNA(INDEX($A$1:$J$1141,MATCH($A466,$A:$A,0)+1,MATCH(P$1,$A466:$J466,0)),"")</f>
        <v>1697003</v>
      </c>
      <c r="Q466" cm="1">
        <f t="array" ref="Q466">_xlfn.IFNA(INDEX($A$1:$J$1141,MATCH($A466,$A:$A,0)+1,MATCH(Q$1,$A466:$J466,0)),"")</f>
        <v>1775166</v>
      </c>
      <c r="R466" cm="1">
        <f t="array" ref="R466">_xlfn.IFNA(INDEX($A$1:$J$1141,MATCH($A466,$A:$A,0)+1,MATCH(R$1,$A466:$J466,0)),"")</f>
        <v>1842862</v>
      </c>
      <c r="S466" cm="1">
        <f t="array" ref="S466">_xlfn.IFNA(INDEX($A$1:$J$1141,MATCH($A466,$A:$A,0)+1,MATCH(S$1,$A466:$J466,0)),"")</f>
        <v>2182848</v>
      </c>
      <c r="T466" cm="1">
        <f t="array" ref="T466">_xlfn.IFNA(INDEX($A$1:$J$1141,MATCH($A466,$A:$A,0)+1,MATCH(T$1,$A466:$J466,0)),"")</f>
        <v>2140814</v>
      </c>
      <c r="U466" t="str" cm="1">
        <f t="array" ref="U466">_xlfn.IFNA(INDEX($A$1:$J$1141,MATCH($A466,$A:$A,0)+1,MATCH(U$1,$A466:$J466,0)),"")</f>
        <v/>
      </c>
    </row>
    <row r="467" spans="1:21" x14ac:dyDescent="0.3">
      <c r="A467">
        <v>36617661</v>
      </c>
      <c r="B467" t="s">
        <v>5841</v>
      </c>
      <c r="C467">
        <v>1697003</v>
      </c>
      <c r="D467">
        <v>1775166</v>
      </c>
      <c r="E467">
        <v>1842862</v>
      </c>
      <c r="F467">
        <v>2182848</v>
      </c>
      <c r="G467">
        <v>2140814</v>
      </c>
    </row>
    <row r="468" spans="1:21" x14ac:dyDescent="0.3">
      <c r="A468">
        <v>36626350</v>
      </c>
      <c r="B468" t="s">
        <v>5840</v>
      </c>
      <c r="C468">
        <v>2018</v>
      </c>
      <c r="D468">
        <v>2019</v>
      </c>
      <c r="E468">
        <v>2020</v>
      </c>
      <c r="F468">
        <v>2021</v>
      </c>
      <c r="G468">
        <v>2022</v>
      </c>
      <c r="M468" t="str" cm="1">
        <f t="array" ref="M468">_xlfn.IFNA(INDEX($A$1:$J$1141,MATCH($A468,$A:$A,0)+1,MATCH(M$1,$A468:$J468,0)),"")</f>
        <v/>
      </c>
      <c r="N468" t="str" cm="1">
        <f t="array" ref="N468">_xlfn.IFNA(INDEX($A$1:$J$1141,MATCH($A468,$A:$A,0)+1,MATCH(N$1,$A468:$J468,0)),"")</f>
        <v/>
      </c>
      <c r="O468" t="str" cm="1">
        <f t="array" ref="O468">_xlfn.IFNA(INDEX($A$1:$J$1141,MATCH($A468,$A:$A,0)+1,MATCH(O$1,$A468:$J468,0)),"")</f>
        <v/>
      </c>
      <c r="P468" cm="1">
        <f t="array" ref="P468">_xlfn.IFNA(INDEX($A$1:$J$1141,MATCH($A468,$A:$A,0)+1,MATCH(P$1,$A468:$J468,0)),"")</f>
        <v>391185</v>
      </c>
      <c r="Q468" cm="1">
        <f t="array" ref="Q468">_xlfn.IFNA(INDEX($A$1:$J$1141,MATCH($A468,$A:$A,0)+1,MATCH(Q$1,$A468:$J468,0)),"")</f>
        <v>412510</v>
      </c>
      <c r="R468" cm="1">
        <f t="array" ref="R468">_xlfn.IFNA(INDEX($A$1:$J$1141,MATCH($A468,$A:$A,0)+1,MATCH(R$1,$A468:$J468,0)),"")</f>
        <v>421899</v>
      </c>
      <c r="S468" cm="1">
        <f t="array" ref="S468">_xlfn.IFNA(INDEX($A$1:$J$1141,MATCH($A468,$A:$A,0)+1,MATCH(S$1,$A468:$J468,0)),"")</f>
        <v>573337</v>
      </c>
      <c r="T468" cm="1">
        <f t="array" ref="T468">_xlfn.IFNA(INDEX($A$1:$J$1141,MATCH($A468,$A:$A,0)+1,MATCH(T$1,$A468:$J468,0)),"")</f>
        <v>603150</v>
      </c>
      <c r="U468" t="str" cm="1">
        <f t="array" ref="U468">_xlfn.IFNA(INDEX($A$1:$J$1141,MATCH($A468,$A:$A,0)+1,MATCH(U$1,$A468:$J468,0)),"")</f>
        <v/>
      </c>
    </row>
    <row r="469" spans="1:21" x14ac:dyDescent="0.3">
      <c r="A469">
        <v>36626350</v>
      </c>
      <c r="B469" t="s">
        <v>5841</v>
      </c>
      <c r="C469">
        <v>391185</v>
      </c>
      <c r="D469">
        <v>412510</v>
      </c>
      <c r="E469">
        <v>421899</v>
      </c>
      <c r="F469">
        <v>573337</v>
      </c>
      <c r="G469">
        <v>603150</v>
      </c>
    </row>
    <row r="470" spans="1:21" x14ac:dyDescent="0.3">
      <c r="A470">
        <v>36628646</v>
      </c>
      <c r="B470" t="s">
        <v>5840</v>
      </c>
      <c r="C470">
        <v>2018</v>
      </c>
      <c r="D470">
        <v>2019</v>
      </c>
      <c r="E470">
        <v>2020</v>
      </c>
      <c r="F470">
        <v>2021</v>
      </c>
      <c r="G470">
        <v>2022</v>
      </c>
      <c r="M470" t="str" cm="1">
        <f t="array" ref="M470">_xlfn.IFNA(INDEX($A$1:$J$1141,MATCH($A470,$A:$A,0)+1,MATCH(M$1,$A470:$J470,0)),"")</f>
        <v/>
      </c>
      <c r="N470" t="str" cm="1">
        <f t="array" ref="N470">_xlfn.IFNA(INDEX($A$1:$J$1141,MATCH($A470,$A:$A,0)+1,MATCH(N$1,$A470:$J470,0)),"")</f>
        <v/>
      </c>
      <c r="O470" t="str" cm="1">
        <f t="array" ref="O470">_xlfn.IFNA(INDEX($A$1:$J$1141,MATCH($A470,$A:$A,0)+1,MATCH(O$1,$A470:$J470,0)),"")</f>
        <v/>
      </c>
      <c r="P470" cm="1">
        <f t="array" ref="P470">_xlfn.IFNA(INDEX($A$1:$J$1141,MATCH($A470,$A:$A,0)+1,MATCH(P$1,$A470:$J470,0)),"")</f>
        <v>166001</v>
      </c>
      <c r="Q470" cm="1">
        <f t="array" ref="Q470">_xlfn.IFNA(INDEX($A$1:$J$1141,MATCH($A470,$A:$A,0)+1,MATCH(Q$1,$A470:$J470,0)),"")</f>
        <v>131316</v>
      </c>
      <c r="R470" cm="1">
        <f t="array" ref="R470">_xlfn.IFNA(INDEX($A$1:$J$1141,MATCH($A470,$A:$A,0)+1,MATCH(R$1,$A470:$J470,0)),"")</f>
        <v>184612</v>
      </c>
      <c r="S470" cm="1">
        <f t="array" ref="S470">_xlfn.IFNA(INDEX($A$1:$J$1141,MATCH($A470,$A:$A,0)+1,MATCH(S$1,$A470:$J470,0)),"")</f>
        <v>87991</v>
      </c>
      <c r="T470" cm="1">
        <f t="array" ref="T470">_xlfn.IFNA(INDEX($A$1:$J$1141,MATCH($A470,$A:$A,0)+1,MATCH(T$1,$A470:$J470,0)),"")</f>
        <v>79609</v>
      </c>
      <c r="U470" t="str" cm="1">
        <f t="array" ref="U470">_xlfn.IFNA(INDEX($A$1:$J$1141,MATCH($A470,$A:$A,0)+1,MATCH(U$1,$A470:$J470,0)),"")</f>
        <v/>
      </c>
    </row>
    <row r="471" spans="1:21" x14ac:dyDescent="0.3">
      <c r="A471">
        <v>36628646</v>
      </c>
      <c r="B471" t="s">
        <v>5841</v>
      </c>
      <c r="C471">
        <v>166001</v>
      </c>
      <c r="D471">
        <v>131316</v>
      </c>
      <c r="E471">
        <v>184612</v>
      </c>
      <c r="F471">
        <v>87991</v>
      </c>
      <c r="G471">
        <v>79609</v>
      </c>
    </row>
    <row r="472" spans="1:21" x14ac:dyDescent="0.3">
      <c r="A472">
        <v>36631124</v>
      </c>
      <c r="B472" t="s">
        <v>5840</v>
      </c>
      <c r="C472">
        <v>2018</v>
      </c>
      <c r="D472">
        <v>2019</v>
      </c>
      <c r="E472">
        <v>2020</v>
      </c>
      <c r="F472">
        <v>2021</v>
      </c>
      <c r="G472">
        <v>2022</v>
      </c>
      <c r="M472" t="str" cm="1">
        <f t="array" ref="M472">_xlfn.IFNA(INDEX($A$1:$J$1141,MATCH($A472,$A:$A,0)+1,MATCH(M$1,$A472:$J472,0)),"")</f>
        <v/>
      </c>
      <c r="N472" t="str" cm="1">
        <f t="array" ref="N472">_xlfn.IFNA(INDEX($A$1:$J$1141,MATCH($A472,$A:$A,0)+1,MATCH(N$1,$A472:$J472,0)),"")</f>
        <v/>
      </c>
      <c r="O472" t="str" cm="1">
        <f t="array" ref="O472">_xlfn.IFNA(INDEX($A$1:$J$1141,MATCH($A472,$A:$A,0)+1,MATCH(O$1,$A472:$J472,0)),"")</f>
        <v/>
      </c>
      <c r="P472" cm="1">
        <f t="array" ref="P472">_xlfn.IFNA(INDEX($A$1:$J$1141,MATCH($A472,$A:$A,0)+1,MATCH(P$1,$A472:$J472,0)),"")</f>
        <v>302205000</v>
      </c>
      <c r="Q472" cm="1">
        <f t="array" ref="Q472">_xlfn.IFNA(INDEX($A$1:$J$1141,MATCH($A472,$A:$A,0)+1,MATCH(Q$1,$A472:$J472,0)),"")</f>
        <v>330867000</v>
      </c>
      <c r="R472" cm="1">
        <f t="array" ref="R472">_xlfn.IFNA(INDEX($A$1:$J$1141,MATCH($A472,$A:$A,0)+1,MATCH(R$1,$A472:$J472,0)),"")</f>
        <v>321543000</v>
      </c>
      <c r="S472" cm="1">
        <f t="array" ref="S472">_xlfn.IFNA(INDEX($A$1:$J$1141,MATCH($A472,$A:$A,0)+1,MATCH(S$1,$A472:$J472,0)),"")</f>
        <v>321638000</v>
      </c>
      <c r="T472" cm="1">
        <f t="array" ref="T472">_xlfn.IFNA(INDEX($A$1:$J$1141,MATCH($A472,$A:$A,0)+1,MATCH(T$1,$A472:$J472,0)),"")</f>
        <v>312544000</v>
      </c>
      <c r="U472" t="str" cm="1">
        <f t="array" ref="U472">_xlfn.IFNA(INDEX($A$1:$J$1141,MATCH($A472,$A:$A,0)+1,MATCH(U$1,$A472:$J472,0)),"")</f>
        <v/>
      </c>
    </row>
    <row r="473" spans="1:21" x14ac:dyDescent="0.3">
      <c r="A473">
        <v>36631124</v>
      </c>
      <c r="B473" t="s">
        <v>5841</v>
      </c>
      <c r="C473">
        <v>302205000</v>
      </c>
      <c r="D473">
        <v>330867000</v>
      </c>
      <c r="E473">
        <v>321543000</v>
      </c>
      <c r="F473">
        <v>321638000</v>
      </c>
      <c r="G473">
        <v>312544000</v>
      </c>
    </row>
    <row r="474" spans="1:21" x14ac:dyDescent="0.3">
      <c r="A474">
        <v>36653004</v>
      </c>
      <c r="B474" t="s">
        <v>5840</v>
      </c>
      <c r="C474">
        <v>2018</v>
      </c>
      <c r="D474">
        <v>2019</v>
      </c>
      <c r="E474">
        <v>2020</v>
      </c>
      <c r="F474">
        <v>2021</v>
      </c>
      <c r="G474">
        <v>2022</v>
      </c>
      <c r="M474" t="str" cm="1">
        <f t="array" ref="M474">_xlfn.IFNA(INDEX($A$1:$J$1141,MATCH($A474,$A:$A,0)+1,MATCH(M$1,$A474:$J474,0)),"")</f>
        <v/>
      </c>
      <c r="N474" t="str" cm="1">
        <f t="array" ref="N474">_xlfn.IFNA(INDEX($A$1:$J$1141,MATCH($A474,$A:$A,0)+1,MATCH(N$1,$A474:$J474,0)),"")</f>
        <v/>
      </c>
      <c r="O474" t="str" cm="1">
        <f t="array" ref="O474">_xlfn.IFNA(INDEX($A$1:$J$1141,MATCH($A474,$A:$A,0)+1,MATCH(O$1,$A474:$J474,0)),"")</f>
        <v/>
      </c>
      <c r="P474" cm="1">
        <f t="array" ref="P474">_xlfn.IFNA(INDEX($A$1:$J$1141,MATCH($A474,$A:$A,0)+1,MATCH(P$1,$A474:$J474,0)),"")</f>
        <v>6481173</v>
      </c>
      <c r="Q474" cm="1">
        <f t="array" ref="Q474">_xlfn.IFNA(INDEX($A$1:$J$1141,MATCH($A474,$A:$A,0)+1,MATCH(Q$1,$A474:$J474,0)),"")</f>
        <v>6872351</v>
      </c>
      <c r="R474" cm="1">
        <f t="array" ref="R474">_xlfn.IFNA(INDEX($A$1:$J$1141,MATCH($A474,$A:$A,0)+1,MATCH(R$1,$A474:$J474,0)),"")</f>
        <v>6341524</v>
      </c>
      <c r="S474" cm="1">
        <f t="array" ref="S474">_xlfn.IFNA(INDEX($A$1:$J$1141,MATCH($A474,$A:$A,0)+1,MATCH(S$1,$A474:$J474,0)),"")</f>
        <v>6362515</v>
      </c>
      <c r="T474" cm="1">
        <f t="array" ref="T474">_xlfn.IFNA(INDEX($A$1:$J$1141,MATCH($A474,$A:$A,0)+1,MATCH(T$1,$A474:$J474,0)),"")</f>
        <v>7053040</v>
      </c>
      <c r="U474" t="str" cm="1">
        <f t="array" ref="U474">_xlfn.IFNA(INDEX($A$1:$J$1141,MATCH($A474,$A:$A,0)+1,MATCH(U$1,$A474:$J474,0)),"")</f>
        <v/>
      </c>
    </row>
    <row r="475" spans="1:21" x14ac:dyDescent="0.3">
      <c r="A475">
        <v>36653004</v>
      </c>
      <c r="B475" t="s">
        <v>5841</v>
      </c>
      <c r="C475">
        <v>6481173</v>
      </c>
      <c r="D475">
        <v>6872351</v>
      </c>
      <c r="E475">
        <v>6341524</v>
      </c>
      <c r="F475">
        <v>6362515</v>
      </c>
      <c r="G475">
        <v>7053040</v>
      </c>
    </row>
    <row r="476" spans="1:21" x14ac:dyDescent="0.3">
      <c r="A476">
        <v>36654132</v>
      </c>
      <c r="B476" t="s">
        <v>5840</v>
      </c>
      <c r="C476">
        <v>2018</v>
      </c>
      <c r="D476">
        <v>2019</v>
      </c>
      <c r="E476">
        <v>2020</v>
      </c>
      <c r="F476">
        <v>2021</v>
      </c>
      <c r="G476">
        <v>2022</v>
      </c>
      <c r="M476" t="str" cm="1">
        <f t="array" ref="M476">_xlfn.IFNA(INDEX($A$1:$J$1141,MATCH($A476,$A:$A,0)+1,MATCH(M$1,$A476:$J476,0)),"")</f>
        <v/>
      </c>
      <c r="N476" t="str" cm="1">
        <f t="array" ref="N476">_xlfn.IFNA(INDEX($A$1:$J$1141,MATCH($A476,$A:$A,0)+1,MATCH(N$1,$A476:$J476,0)),"")</f>
        <v/>
      </c>
      <c r="O476" t="str" cm="1">
        <f t="array" ref="O476">_xlfn.IFNA(INDEX($A$1:$J$1141,MATCH($A476,$A:$A,0)+1,MATCH(O$1,$A476:$J476,0)),"")</f>
        <v/>
      </c>
      <c r="P476" cm="1">
        <f t="array" ref="P476">_xlfn.IFNA(INDEX($A$1:$J$1141,MATCH($A476,$A:$A,0)+1,MATCH(P$1,$A476:$J476,0)),"")</f>
        <v>2166254</v>
      </c>
      <c r="Q476" cm="1">
        <f t="array" ref="Q476">_xlfn.IFNA(INDEX($A$1:$J$1141,MATCH($A476,$A:$A,0)+1,MATCH(Q$1,$A476:$J476,0)),"")</f>
        <v>3406545</v>
      </c>
      <c r="R476" cm="1">
        <f t="array" ref="R476">_xlfn.IFNA(INDEX($A$1:$J$1141,MATCH($A476,$A:$A,0)+1,MATCH(R$1,$A476:$J476,0)),"")</f>
        <v>2319742</v>
      </c>
      <c r="S476" cm="1">
        <f t="array" ref="S476">_xlfn.IFNA(INDEX($A$1:$J$1141,MATCH($A476,$A:$A,0)+1,MATCH(S$1,$A476:$J476,0)),"")</f>
        <v>1948464</v>
      </c>
      <c r="T476" cm="1">
        <f t="array" ref="T476">_xlfn.IFNA(INDEX($A$1:$J$1141,MATCH($A476,$A:$A,0)+1,MATCH(T$1,$A476:$J476,0)),"")</f>
        <v>1847555</v>
      </c>
      <c r="U476" t="str" cm="1">
        <f t="array" ref="U476">_xlfn.IFNA(INDEX($A$1:$J$1141,MATCH($A476,$A:$A,0)+1,MATCH(U$1,$A476:$J476,0)),"")</f>
        <v/>
      </c>
    </row>
    <row r="477" spans="1:21" x14ac:dyDescent="0.3">
      <c r="A477">
        <v>36654132</v>
      </c>
      <c r="B477" t="s">
        <v>5841</v>
      </c>
      <c r="C477">
        <v>2166254</v>
      </c>
      <c r="D477">
        <v>3406545</v>
      </c>
      <c r="E477">
        <v>2319742</v>
      </c>
      <c r="F477">
        <v>1948464</v>
      </c>
      <c r="G477">
        <v>1847555</v>
      </c>
    </row>
    <row r="478" spans="1:21" x14ac:dyDescent="0.3">
      <c r="A478">
        <v>36656356</v>
      </c>
      <c r="B478" t="s">
        <v>5840</v>
      </c>
      <c r="C478">
        <v>2018</v>
      </c>
      <c r="D478">
        <v>2019</v>
      </c>
      <c r="E478">
        <v>2020</v>
      </c>
      <c r="F478">
        <v>2021</v>
      </c>
      <c r="G478">
        <v>2022</v>
      </c>
      <c r="M478" t="str" cm="1">
        <f t="array" ref="M478">_xlfn.IFNA(INDEX($A$1:$J$1141,MATCH($A478,$A:$A,0)+1,MATCH(M$1,$A478:$J478,0)),"")</f>
        <v/>
      </c>
      <c r="N478" t="str" cm="1">
        <f t="array" ref="N478">_xlfn.IFNA(INDEX($A$1:$J$1141,MATCH($A478,$A:$A,0)+1,MATCH(N$1,$A478:$J478,0)),"")</f>
        <v/>
      </c>
      <c r="O478" t="str" cm="1">
        <f t="array" ref="O478">_xlfn.IFNA(INDEX($A$1:$J$1141,MATCH($A478,$A:$A,0)+1,MATCH(O$1,$A478:$J478,0)),"")</f>
        <v/>
      </c>
      <c r="P478" cm="1">
        <f t="array" ref="P478">_xlfn.IFNA(INDEX($A$1:$J$1141,MATCH($A478,$A:$A,0)+1,MATCH(P$1,$A478:$J478,0)),"")</f>
        <v>130141</v>
      </c>
      <c r="Q478" cm="1">
        <f t="array" ref="Q478">_xlfn.IFNA(INDEX($A$1:$J$1141,MATCH($A478,$A:$A,0)+1,MATCH(Q$1,$A478:$J478,0)),"")</f>
        <v>116025</v>
      </c>
      <c r="R478" cm="1">
        <f t="array" ref="R478">_xlfn.IFNA(INDEX($A$1:$J$1141,MATCH($A478,$A:$A,0)+1,MATCH(R$1,$A478:$J478,0)),"")</f>
        <v>111964</v>
      </c>
      <c r="S478" cm="1">
        <f t="array" ref="S478">_xlfn.IFNA(INDEX($A$1:$J$1141,MATCH($A478,$A:$A,0)+1,MATCH(S$1,$A478:$J478,0)),"")</f>
        <v>118570</v>
      </c>
      <c r="T478" cm="1">
        <f t="array" ref="T478">_xlfn.IFNA(INDEX($A$1:$J$1141,MATCH($A478,$A:$A,0)+1,MATCH(T$1,$A478:$J478,0)),"")</f>
        <v>137979</v>
      </c>
      <c r="U478" t="str" cm="1">
        <f t="array" ref="U478">_xlfn.IFNA(INDEX($A$1:$J$1141,MATCH($A478,$A:$A,0)+1,MATCH(U$1,$A478:$J478,0)),"")</f>
        <v/>
      </c>
    </row>
    <row r="479" spans="1:21" x14ac:dyDescent="0.3">
      <c r="A479">
        <v>36656356</v>
      </c>
      <c r="B479" t="s">
        <v>5841</v>
      </c>
      <c r="C479">
        <v>130141</v>
      </c>
      <c r="D479">
        <v>116025</v>
      </c>
      <c r="E479">
        <v>111964</v>
      </c>
      <c r="F479">
        <v>118570</v>
      </c>
      <c r="G479">
        <v>137979</v>
      </c>
    </row>
    <row r="480" spans="1:21" x14ac:dyDescent="0.3">
      <c r="A480">
        <v>36657531</v>
      </c>
      <c r="B480" t="s">
        <v>5840</v>
      </c>
      <c r="C480">
        <v>2018</v>
      </c>
      <c r="D480">
        <v>2019</v>
      </c>
      <c r="E480">
        <v>2020</v>
      </c>
      <c r="F480">
        <v>2021</v>
      </c>
      <c r="G480">
        <v>2022</v>
      </c>
      <c r="M480" t="str" cm="1">
        <f t="array" ref="M480">_xlfn.IFNA(INDEX($A$1:$J$1141,MATCH($A480,$A:$A,0)+1,MATCH(M$1,$A480:$J480,0)),"")</f>
        <v/>
      </c>
      <c r="N480" t="str" cm="1">
        <f t="array" ref="N480">_xlfn.IFNA(INDEX($A$1:$J$1141,MATCH($A480,$A:$A,0)+1,MATCH(N$1,$A480:$J480,0)),"")</f>
        <v/>
      </c>
      <c r="O480" t="str" cm="1">
        <f t="array" ref="O480">_xlfn.IFNA(INDEX($A$1:$J$1141,MATCH($A480,$A:$A,0)+1,MATCH(O$1,$A480:$J480,0)),"")</f>
        <v/>
      </c>
      <c r="P480" cm="1">
        <f t="array" ref="P480">_xlfn.IFNA(INDEX($A$1:$J$1141,MATCH($A480,$A:$A,0)+1,MATCH(P$1,$A480:$J480,0)),"")</f>
        <v>422551</v>
      </c>
      <c r="Q480" cm="1">
        <f t="array" ref="Q480">_xlfn.IFNA(INDEX($A$1:$J$1141,MATCH($A480,$A:$A,0)+1,MATCH(Q$1,$A480:$J480,0)),"")</f>
        <v>910113</v>
      </c>
      <c r="R480" cm="1">
        <f t="array" ref="R480">_xlfn.IFNA(INDEX($A$1:$J$1141,MATCH($A480,$A:$A,0)+1,MATCH(R$1,$A480:$J480,0)),"")</f>
        <v>616649</v>
      </c>
      <c r="S480" cm="1">
        <f t="array" ref="S480">_xlfn.IFNA(INDEX($A$1:$J$1141,MATCH($A480,$A:$A,0)+1,MATCH(S$1,$A480:$J480,0)),"")</f>
        <v>541386</v>
      </c>
      <c r="T480" cm="1">
        <f t="array" ref="T480">_xlfn.IFNA(INDEX($A$1:$J$1141,MATCH($A480,$A:$A,0)+1,MATCH(T$1,$A480:$J480,0)),"")</f>
        <v>596250</v>
      </c>
      <c r="U480" t="str" cm="1">
        <f t="array" ref="U480">_xlfn.IFNA(INDEX($A$1:$J$1141,MATCH($A480,$A:$A,0)+1,MATCH(U$1,$A480:$J480,0)),"")</f>
        <v/>
      </c>
    </row>
    <row r="481" spans="1:21" x14ac:dyDescent="0.3">
      <c r="A481">
        <v>36657531</v>
      </c>
      <c r="B481" t="s">
        <v>5841</v>
      </c>
      <c r="C481">
        <v>422551</v>
      </c>
      <c r="D481">
        <v>910113</v>
      </c>
      <c r="E481">
        <v>616649</v>
      </c>
      <c r="F481">
        <v>541386</v>
      </c>
      <c r="G481">
        <v>596250</v>
      </c>
    </row>
    <row r="482" spans="1:21" x14ac:dyDescent="0.3">
      <c r="A482">
        <v>36660710</v>
      </c>
      <c r="B482" t="s">
        <v>5840</v>
      </c>
      <c r="C482">
        <v>2018</v>
      </c>
      <c r="D482">
        <v>2019</v>
      </c>
      <c r="E482">
        <v>2020</v>
      </c>
      <c r="F482">
        <v>2021</v>
      </c>
      <c r="G482">
        <v>2022</v>
      </c>
      <c r="M482" t="str" cm="1">
        <f t="array" ref="M482">_xlfn.IFNA(INDEX($A$1:$J$1141,MATCH($A482,$A:$A,0)+1,MATCH(M$1,$A482:$J482,0)),"")</f>
        <v/>
      </c>
      <c r="N482" t="str" cm="1">
        <f t="array" ref="N482">_xlfn.IFNA(INDEX($A$1:$J$1141,MATCH($A482,$A:$A,0)+1,MATCH(N$1,$A482:$J482,0)),"")</f>
        <v/>
      </c>
      <c r="O482" t="str" cm="1">
        <f t="array" ref="O482">_xlfn.IFNA(INDEX($A$1:$J$1141,MATCH($A482,$A:$A,0)+1,MATCH(O$1,$A482:$J482,0)),"")</f>
        <v/>
      </c>
      <c r="P482" cm="1">
        <f t="array" ref="P482">_xlfn.IFNA(INDEX($A$1:$J$1141,MATCH($A482,$A:$A,0)+1,MATCH(P$1,$A482:$J482,0)),"")</f>
        <v>4157294</v>
      </c>
      <c r="Q482" cm="1">
        <f t="array" ref="Q482">_xlfn.IFNA(INDEX($A$1:$J$1141,MATCH($A482,$A:$A,0)+1,MATCH(Q$1,$A482:$J482,0)),"")</f>
        <v>4750654</v>
      </c>
      <c r="R482" cm="1">
        <f t="array" ref="R482">_xlfn.IFNA(INDEX($A$1:$J$1141,MATCH($A482,$A:$A,0)+1,MATCH(R$1,$A482:$J482,0)),"")</f>
        <v>4610692</v>
      </c>
      <c r="S482" cm="1">
        <f t="array" ref="S482">_xlfn.IFNA(INDEX($A$1:$J$1141,MATCH($A482,$A:$A,0)+1,MATCH(S$1,$A482:$J482,0)),"")</f>
        <v>4595811</v>
      </c>
      <c r="T482" cm="1">
        <f t="array" ref="T482">_xlfn.IFNA(INDEX($A$1:$J$1141,MATCH($A482,$A:$A,0)+1,MATCH(T$1,$A482:$J482,0)),"")</f>
        <v>6254003</v>
      </c>
      <c r="U482" t="str" cm="1">
        <f t="array" ref="U482">_xlfn.IFNA(INDEX($A$1:$J$1141,MATCH($A482,$A:$A,0)+1,MATCH(U$1,$A482:$J482,0)),"")</f>
        <v/>
      </c>
    </row>
    <row r="483" spans="1:21" x14ac:dyDescent="0.3">
      <c r="A483">
        <v>36660710</v>
      </c>
      <c r="B483" t="s">
        <v>5841</v>
      </c>
      <c r="C483">
        <v>4157294</v>
      </c>
      <c r="D483">
        <v>4750654</v>
      </c>
      <c r="E483">
        <v>4610692</v>
      </c>
      <c r="F483">
        <v>4595811</v>
      </c>
      <c r="G483">
        <v>6254003</v>
      </c>
    </row>
    <row r="484" spans="1:21" x14ac:dyDescent="0.3">
      <c r="A484">
        <v>36667081</v>
      </c>
      <c r="B484" t="s">
        <v>5840</v>
      </c>
      <c r="C484">
        <v>2018</v>
      </c>
      <c r="D484">
        <v>2019</v>
      </c>
      <c r="E484">
        <v>2020</v>
      </c>
      <c r="F484">
        <v>2021</v>
      </c>
      <c r="G484">
        <v>2022</v>
      </c>
      <c r="M484" t="str" cm="1">
        <f t="array" ref="M484">_xlfn.IFNA(INDEX($A$1:$J$1141,MATCH($A484,$A:$A,0)+1,MATCH(M$1,$A484:$J484,0)),"")</f>
        <v/>
      </c>
      <c r="N484" t="str" cm="1">
        <f t="array" ref="N484">_xlfn.IFNA(INDEX($A$1:$J$1141,MATCH($A484,$A:$A,0)+1,MATCH(N$1,$A484:$J484,0)),"")</f>
        <v/>
      </c>
      <c r="O484" t="str" cm="1">
        <f t="array" ref="O484">_xlfn.IFNA(INDEX($A$1:$J$1141,MATCH($A484,$A:$A,0)+1,MATCH(O$1,$A484:$J484,0)),"")</f>
        <v/>
      </c>
      <c r="P484" cm="1">
        <f t="array" ref="P484">_xlfn.IFNA(INDEX($A$1:$J$1141,MATCH($A484,$A:$A,0)+1,MATCH(P$1,$A484:$J484,0)),"")</f>
        <v>19501</v>
      </c>
      <c r="Q484" cm="1">
        <f t="array" ref="Q484">_xlfn.IFNA(INDEX($A$1:$J$1141,MATCH($A484,$A:$A,0)+1,MATCH(Q$1,$A484:$J484,0)),"")</f>
        <v>285</v>
      </c>
      <c r="R484" cm="1">
        <f t="array" ref="R484">_xlfn.IFNA(INDEX($A$1:$J$1141,MATCH($A484,$A:$A,0)+1,MATCH(R$1,$A484:$J484,0)),"")</f>
        <v>49000</v>
      </c>
      <c r="S484" cm="1">
        <f t="array" ref="S484">_xlfn.IFNA(INDEX($A$1:$J$1141,MATCH($A484,$A:$A,0)+1,MATCH(S$1,$A484:$J484,0)),"")</f>
        <v>45000</v>
      </c>
      <c r="T484" cm="1">
        <f t="array" ref="T484">_xlfn.IFNA(INDEX($A$1:$J$1141,MATCH($A484,$A:$A,0)+1,MATCH(T$1,$A484:$J484,0)),"")</f>
        <v>33400</v>
      </c>
      <c r="U484" t="str" cm="1">
        <f t="array" ref="U484">_xlfn.IFNA(INDEX($A$1:$J$1141,MATCH($A484,$A:$A,0)+1,MATCH(U$1,$A484:$J484,0)),"")</f>
        <v/>
      </c>
    </row>
    <row r="485" spans="1:21" x14ac:dyDescent="0.3">
      <c r="A485">
        <v>36667081</v>
      </c>
      <c r="B485" t="s">
        <v>5841</v>
      </c>
      <c r="C485">
        <v>19501</v>
      </c>
      <c r="D485">
        <v>285</v>
      </c>
      <c r="E485">
        <v>49000</v>
      </c>
      <c r="F485">
        <v>45000</v>
      </c>
      <c r="G485">
        <v>33400</v>
      </c>
    </row>
    <row r="486" spans="1:21" x14ac:dyDescent="0.3">
      <c r="A486">
        <v>36670120</v>
      </c>
      <c r="B486" t="s">
        <v>5840</v>
      </c>
      <c r="C486">
        <v>2018</v>
      </c>
      <c r="D486">
        <v>2019</v>
      </c>
      <c r="E486">
        <v>2020</v>
      </c>
      <c r="F486">
        <v>2021</v>
      </c>
      <c r="G486">
        <v>2022</v>
      </c>
      <c r="M486" t="str" cm="1">
        <f t="array" ref="M486">_xlfn.IFNA(INDEX($A$1:$J$1141,MATCH($A486,$A:$A,0)+1,MATCH(M$1,$A486:$J486,0)),"")</f>
        <v/>
      </c>
      <c r="N486" t="str" cm="1">
        <f t="array" ref="N486">_xlfn.IFNA(INDEX($A$1:$J$1141,MATCH($A486,$A:$A,0)+1,MATCH(N$1,$A486:$J486,0)),"")</f>
        <v/>
      </c>
      <c r="O486" t="str" cm="1">
        <f t="array" ref="O486">_xlfn.IFNA(INDEX($A$1:$J$1141,MATCH($A486,$A:$A,0)+1,MATCH(O$1,$A486:$J486,0)),"")</f>
        <v/>
      </c>
      <c r="P486" cm="1">
        <f t="array" ref="P486">_xlfn.IFNA(INDEX($A$1:$J$1141,MATCH($A486,$A:$A,0)+1,MATCH(P$1,$A486:$J486,0)),"")</f>
        <v>118628</v>
      </c>
      <c r="Q486" cm="1">
        <f t="array" ref="Q486">_xlfn.IFNA(INDEX($A$1:$J$1141,MATCH($A486,$A:$A,0)+1,MATCH(Q$1,$A486:$J486,0)),"")</f>
        <v>116274</v>
      </c>
      <c r="R486" cm="1">
        <f t="array" ref="R486">_xlfn.IFNA(INDEX($A$1:$J$1141,MATCH($A486,$A:$A,0)+1,MATCH(R$1,$A486:$J486,0)),"")</f>
        <v>72509</v>
      </c>
      <c r="S486" cm="1">
        <f t="array" ref="S486">_xlfn.IFNA(INDEX($A$1:$J$1141,MATCH($A486,$A:$A,0)+1,MATCH(S$1,$A486:$J486,0)),"")</f>
        <v>53175</v>
      </c>
      <c r="T486" cm="1">
        <f t="array" ref="T486">_xlfn.IFNA(INDEX($A$1:$J$1141,MATCH($A486,$A:$A,0)+1,MATCH(T$1,$A486:$J486,0)),"")</f>
        <v>14400</v>
      </c>
      <c r="U486" t="str" cm="1">
        <f t="array" ref="U486">_xlfn.IFNA(INDEX($A$1:$J$1141,MATCH($A486,$A:$A,0)+1,MATCH(U$1,$A486:$J486,0)),"")</f>
        <v/>
      </c>
    </row>
    <row r="487" spans="1:21" x14ac:dyDescent="0.3">
      <c r="A487">
        <v>36670120</v>
      </c>
      <c r="B487" t="s">
        <v>5841</v>
      </c>
      <c r="C487">
        <v>118628</v>
      </c>
      <c r="D487">
        <v>116274</v>
      </c>
      <c r="E487">
        <v>72509</v>
      </c>
      <c r="F487">
        <v>53175</v>
      </c>
      <c r="G487">
        <v>14400</v>
      </c>
    </row>
    <row r="488" spans="1:21" x14ac:dyDescent="0.3">
      <c r="A488">
        <v>36675121</v>
      </c>
      <c r="B488" t="s">
        <v>5840</v>
      </c>
      <c r="C488">
        <v>2018</v>
      </c>
      <c r="D488">
        <v>2019</v>
      </c>
      <c r="E488">
        <v>2020</v>
      </c>
      <c r="F488">
        <v>2021</v>
      </c>
      <c r="G488">
        <v>2022</v>
      </c>
      <c r="M488" t="str" cm="1">
        <f t="array" ref="M488">_xlfn.IFNA(INDEX($A$1:$J$1141,MATCH($A488,$A:$A,0)+1,MATCH(M$1,$A488:$J488,0)),"")</f>
        <v/>
      </c>
      <c r="N488" t="str" cm="1">
        <f t="array" ref="N488">_xlfn.IFNA(INDEX($A$1:$J$1141,MATCH($A488,$A:$A,0)+1,MATCH(N$1,$A488:$J488,0)),"")</f>
        <v/>
      </c>
      <c r="O488" t="str" cm="1">
        <f t="array" ref="O488">_xlfn.IFNA(INDEX($A$1:$J$1141,MATCH($A488,$A:$A,0)+1,MATCH(O$1,$A488:$J488,0)),"")</f>
        <v/>
      </c>
      <c r="P488" cm="1">
        <f t="array" ref="P488">_xlfn.IFNA(INDEX($A$1:$J$1141,MATCH($A488,$A:$A,0)+1,MATCH(P$1,$A488:$J488,0)),"")</f>
        <v>201636</v>
      </c>
      <c r="Q488" cm="1">
        <f t="array" ref="Q488">_xlfn.IFNA(INDEX($A$1:$J$1141,MATCH($A488,$A:$A,0)+1,MATCH(Q$1,$A488:$J488,0)),"")</f>
        <v>219471</v>
      </c>
      <c r="R488" cm="1">
        <f t="array" ref="R488">_xlfn.IFNA(INDEX($A$1:$J$1141,MATCH($A488,$A:$A,0)+1,MATCH(R$1,$A488:$J488,0)),"")</f>
        <v>253991</v>
      </c>
      <c r="S488" cm="1">
        <f t="array" ref="S488">_xlfn.IFNA(INDEX($A$1:$J$1141,MATCH($A488,$A:$A,0)+1,MATCH(S$1,$A488:$J488,0)),"")</f>
        <v>170326</v>
      </c>
      <c r="T488" cm="1">
        <f t="array" ref="T488">_xlfn.IFNA(INDEX($A$1:$J$1141,MATCH($A488,$A:$A,0)+1,MATCH(T$1,$A488:$J488,0)),"")</f>
        <v>226848</v>
      </c>
      <c r="U488" t="str" cm="1">
        <f t="array" ref="U488">_xlfn.IFNA(INDEX($A$1:$J$1141,MATCH($A488,$A:$A,0)+1,MATCH(U$1,$A488:$J488,0)),"")</f>
        <v/>
      </c>
    </row>
    <row r="489" spans="1:21" x14ac:dyDescent="0.3">
      <c r="A489">
        <v>36675121</v>
      </c>
      <c r="B489" t="s">
        <v>5841</v>
      </c>
      <c r="C489">
        <v>201636</v>
      </c>
      <c r="D489">
        <v>219471</v>
      </c>
      <c r="E489">
        <v>253991</v>
      </c>
      <c r="F489">
        <v>170326</v>
      </c>
      <c r="G489">
        <v>226848</v>
      </c>
    </row>
    <row r="490" spans="1:21" x14ac:dyDescent="0.3">
      <c r="A490">
        <v>36677281</v>
      </c>
      <c r="B490" t="s">
        <v>5840</v>
      </c>
      <c r="C490">
        <v>2018</v>
      </c>
      <c r="D490">
        <v>2019</v>
      </c>
      <c r="E490">
        <v>2020</v>
      </c>
      <c r="F490">
        <v>2021</v>
      </c>
      <c r="G490">
        <v>2022</v>
      </c>
      <c r="M490" t="str" cm="1">
        <f t="array" ref="M490">_xlfn.IFNA(INDEX($A$1:$J$1141,MATCH($A490,$A:$A,0)+1,MATCH(M$1,$A490:$J490,0)),"")</f>
        <v/>
      </c>
      <c r="N490" t="str" cm="1">
        <f t="array" ref="N490">_xlfn.IFNA(INDEX($A$1:$J$1141,MATCH($A490,$A:$A,0)+1,MATCH(N$1,$A490:$J490,0)),"")</f>
        <v/>
      </c>
      <c r="O490" t="str" cm="1">
        <f t="array" ref="O490">_xlfn.IFNA(INDEX($A$1:$J$1141,MATCH($A490,$A:$A,0)+1,MATCH(O$1,$A490:$J490,0)),"")</f>
        <v/>
      </c>
      <c r="P490" cm="1">
        <f t="array" ref="P490">_xlfn.IFNA(INDEX($A$1:$J$1141,MATCH($A490,$A:$A,0)+1,MATCH(P$1,$A490:$J490,0)),"")</f>
        <v>838609000</v>
      </c>
      <c r="Q490" cm="1">
        <f t="array" ref="Q490">_xlfn.IFNA(INDEX($A$1:$J$1141,MATCH($A490,$A:$A,0)+1,MATCH(Q$1,$A490:$J490,0)),"")</f>
        <v>1018550000</v>
      </c>
      <c r="R490" cm="1">
        <f t="array" ref="R490">_xlfn.IFNA(INDEX($A$1:$J$1141,MATCH($A490,$A:$A,0)+1,MATCH(R$1,$A490:$J490,0)),"")</f>
        <v>1094375000</v>
      </c>
      <c r="S490" cm="1">
        <f t="array" ref="S490">_xlfn.IFNA(INDEX($A$1:$J$1141,MATCH($A490,$A:$A,0)+1,MATCH(S$1,$A490:$J490,0)),"")</f>
        <v>1302883000</v>
      </c>
      <c r="T490" cm="1">
        <f t="array" ref="T490">_xlfn.IFNA(INDEX($A$1:$J$1141,MATCH($A490,$A:$A,0)+1,MATCH(T$1,$A490:$J490,0)),"")</f>
        <v>2330378000</v>
      </c>
      <c r="U490" t="str" cm="1">
        <f t="array" ref="U490">_xlfn.IFNA(INDEX($A$1:$J$1141,MATCH($A490,$A:$A,0)+1,MATCH(U$1,$A490:$J490,0)),"")</f>
        <v/>
      </c>
    </row>
    <row r="491" spans="1:21" x14ac:dyDescent="0.3">
      <c r="A491">
        <v>36677281</v>
      </c>
      <c r="B491" t="s">
        <v>5841</v>
      </c>
      <c r="C491">
        <v>838609000</v>
      </c>
      <c r="D491">
        <v>1018550000</v>
      </c>
      <c r="E491">
        <v>1094375000</v>
      </c>
      <c r="F491">
        <v>1302883000</v>
      </c>
      <c r="G491">
        <v>2330378000</v>
      </c>
    </row>
    <row r="492" spans="1:21" x14ac:dyDescent="0.3">
      <c r="A492" t="s">
        <v>5868</v>
      </c>
    </row>
    <row r="493" spans="1:21" x14ac:dyDescent="0.3">
      <c r="A493">
        <v>36714224</v>
      </c>
      <c r="B493" t="s">
        <v>5840</v>
      </c>
      <c r="C493">
        <v>2018</v>
      </c>
      <c r="D493">
        <v>2019</v>
      </c>
      <c r="E493">
        <v>2020</v>
      </c>
      <c r="F493">
        <v>2021</v>
      </c>
      <c r="G493">
        <v>2022</v>
      </c>
      <c r="M493" t="str" cm="1">
        <f t="array" ref="M493">_xlfn.IFNA(INDEX($A$1:$J$1141,MATCH($A493,$A:$A,0)+1,MATCH(M$1,$A493:$J493,0)),"")</f>
        <v/>
      </c>
      <c r="N493" t="str" cm="1">
        <f t="array" ref="N493">_xlfn.IFNA(INDEX($A$1:$J$1141,MATCH($A493,$A:$A,0)+1,MATCH(N$1,$A493:$J493,0)),"")</f>
        <v/>
      </c>
      <c r="O493" t="str" cm="1">
        <f t="array" ref="O493">_xlfn.IFNA(INDEX($A$1:$J$1141,MATCH($A493,$A:$A,0)+1,MATCH(O$1,$A493:$J493,0)),"")</f>
        <v/>
      </c>
      <c r="P493" cm="1">
        <f t="array" ref="P493">_xlfn.IFNA(INDEX($A$1:$J$1141,MATCH($A493,$A:$A,0)+1,MATCH(P$1,$A493:$J493,0)),"")</f>
        <v>15200</v>
      </c>
      <c r="Q493" cm="1">
        <f t="array" ref="Q493">_xlfn.IFNA(INDEX($A$1:$J$1141,MATCH($A493,$A:$A,0)+1,MATCH(Q$1,$A493:$J493,0)),"")</f>
        <v>8330</v>
      </c>
      <c r="R493" cm="1">
        <f t="array" ref="R493">_xlfn.IFNA(INDEX($A$1:$J$1141,MATCH($A493,$A:$A,0)+1,MATCH(R$1,$A493:$J493,0)),"")</f>
        <v>27240</v>
      </c>
      <c r="S493" cm="1">
        <f t="array" ref="S493">_xlfn.IFNA(INDEX($A$1:$J$1141,MATCH($A493,$A:$A,0)+1,MATCH(S$1,$A493:$J493,0)),"")</f>
        <v>23711</v>
      </c>
      <c r="T493" cm="1">
        <f t="array" ref="T493">_xlfn.IFNA(INDEX($A$1:$J$1141,MATCH($A493,$A:$A,0)+1,MATCH(T$1,$A493:$J493,0)),"")</f>
        <v>44460</v>
      </c>
      <c r="U493" t="str" cm="1">
        <f t="array" ref="U493">_xlfn.IFNA(INDEX($A$1:$J$1141,MATCH($A493,$A:$A,0)+1,MATCH(U$1,$A493:$J493,0)),"")</f>
        <v/>
      </c>
    </row>
    <row r="494" spans="1:21" x14ac:dyDescent="0.3">
      <c r="A494">
        <v>36714224</v>
      </c>
      <c r="B494" t="s">
        <v>5841</v>
      </c>
      <c r="C494">
        <v>15200</v>
      </c>
      <c r="D494">
        <v>8330</v>
      </c>
      <c r="E494">
        <v>27240</v>
      </c>
      <c r="F494">
        <v>23711</v>
      </c>
      <c r="G494">
        <v>44460</v>
      </c>
    </row>
    <row r="495" spans="1:21" x14ac:dyDescent="0.3">
      <c r="A495">
        <v>36740519</v>
      </c>
      <c r="B495" t="s">
        <v>5840</v>
      </c>
      <c r="C495">
        <v>2018</v>
      </c>
      <c r="D495">
        <v>2019</v>
      </c>
      <c r="E495">
        <v>2020</v>
      </c>
      <c r="F495">
        <v>2021</v>
      </c>
      <c r="G495">
        <v>2022</v>
      </c>
      <c r="M495" t="str" cm="1">
        <f t="array" ref="M495">_xlfn.IFNA(INDEX($A$1:$J$1141,MATCH($A495,$A:$A,0)+1,MATCH(M$1,$A495:$J495,0)),"")</f>
        <v/>
      </c>
      <c r="N495" t="str" cm="1">
        <f t="array" ref="N495">_xlfn.IFNA(INDEX($A$1:$J$1141,MATCH($A495,$A:$A,0)+1,MATCH(N$1,$A495:$J495,0)),"")</f>
        <v/>
      </c>
      <c r="O495" t="str" cm="1">
        <f t="array" ref="O495">_xlfn.IFNA(INDEX($A$1:$J$1141,MATCH($A495,$A:$A,0)+1,MATCH(O$1,$A495:$J495,0)),"")</f>
        <v/>
      </c>
      <c r="P495" cm="1">
        <f t="array" ref="P495">_xlfn.IFNA(INDEX($A$1:$J$1141,MATCH($A495,$A:$A,0)+1,MATCH(P$1,$A495:$J495,0)),"")</f>
        <v>27322712</v>
      </c>
      <c r="Q495" cm="1">
        <f t="array" ref="Q495">_xlfn.IFNA(INDEX($A$1:$J$1141,MATCH($A495,$A:$A,0)+1,MATCH(Q$1,$A495:$J495,0)),"")</f>
        <v>23828374</v>
      </c>
      <c r="R495" cm="1">
        <f t="array" ref="R495">_xlfn.IFNA(INDEX($A$1:$J$1141,MATCH($A495,$A:$A,0)+1,MATCH(R$1,$A495:$J495,0)),"")</f>
        <v>15972612</v>
      </c>
      <c r="S495" cm="1">
        <f t="array" ref="S495">_xlfn.IFNA(INDEX($A$1:$J$1141,MATCH($A495,$A:$A,0)+1,MATCH(S$1,$A495:$J495,0)),"")</f>
        <v>21403997</v>
      </c>
      <c r="T495" cm="1">
        <f t="array" ref="T495">_xlfn.IFNA(INDEX($A$1:$J$1141,MATCH($A495,$A:$A,0)+1,MATCH(T$1,$A495:$J495,0)),"")</f>
        <v>32544670</v>
      </c>
      <c r="U495" t="str" cm="1">
        <f t="array" ref="U495">_xlfn.IFNA(INDEX($A$1:$J$1141,MATCH($A495,$A:$A,0)+1,MATCH(U$1,$A495:$J495,0)),"")</f>
        <v/>
      </c>
    </row>
    <row r="496" spans="1:21" x14ac:dyDescent="0.3">
      <c r="A496">
        <v>36740519</v>
      </c>
      <c r="B496" t="s">
        <v>5841</v>
      </c>
      <c r="C496">
        <v>27322712</v>
      </c>
      <c r="D496">
        <v>23828374</v>
      </c>
      <c r="E496">
        <v>15972612</v>
      </c>
      <c r="F496">
        <v>21403997</v>
      </c>
      <c r="G496">
        <v>32544670</v>
      </c>
    </row>
    <row r="497" spans="1:21" x14ac:dyDescent="0.3">
      <c r="A497">
        <v>36746916</v>
      </c>
      <c r="B497" t="s">
        <v>5840</v>
      </c>
      <c r="C497">
        <v>2018</v>
      </c>
      <c r="D497">
        <v>2019</v>
      </c>
      <c r="E497">
        <v>2020</v>
      </c>
      <c r="F497">
        <v>2021</v>
      </c>
      <c r="G497">
        <v>2022</v>
      </c>
      <c r="M497" t="str" cm="1">
        <f t="array" ref="M497">_xlfn.IFNA(INDEX($A$1:$J$1141,MATCH($A497,$A:$A,0)+1,MATCH(M$1,$A497:$J497,0)),"")</f>
        <v/>
      </c>
      <c r="N497" t="str" cm="1">
        <f t="array" ref="N497">_xlfn.IFNA(INDEX($A$1:$J$1141,MATCH($A497,$A:$A,0)+1,MATCH(N$1,$A497:$J497,0)),"")</f>
        <v/>
      </c>
      <c r="O497" t="str" cm="1">
        <f t="array" ref="O497">_xlfn.IFNA(INDEX($A$1:$J$1141,MATCH($A497,$A:$A,0)+1,MATCH(O$1,$A497:$J497,0)),"")</f>
        <v/>
      </c>
      <c r="P497" cm="1">
        <f t="array" ref="P497">_xlfn.IFNA(INDEX($A$1:$J$1141,MATCH($A497,$A:$A,0)+1,MATCH(P$1,$A497:$J497,0)),"")</f>
        <v>353944</v>
      </c>
      <c r="Q497" cm="1">
        <f t="array" ref="Q497">_xlfn.IFNA(INDEX($A$1:$J$1141,MATCH($A497,$A:$A,0)+1,MATCH(Q$1,$A497:$J497,0)),"")</f>
        <v>468402</v>
      </c>
      <c r="R497" cm="1">
        <f t="array" ref="R497">_xlfn.IFNA(INDEX($A$1:$J$1141,MATCH($A497,$A:$A,0)+1,MATCH(R$1,$A497:$J497,0)),"")</f>
        <v>440482</v>
      </c>
      <c r="S497" cm="1">
        <f t="array" ref="S497">_xlfn.IFNA(INDEX($A$1:$J$1141,MATCH($A497,$A:$A,0)+1,MATCH(S$1,$A497:$J497,0)),"")</f>
        <v>495546</v>
      </c>
      <c r="T497" cm="1">
        <f t="array" ref="T497">_xlfn.IFNA(INDEX($A$1:$J$1141,MATCH($A497,$A:$A,0)+1,MATCH(T$1,$A497:$J497,0)),"")</f>
        <v>753564</v>
      </c>
      <c r="U497" t="str" cm="1">
        <f t="array" ref="U497">_xlfn.IFNA(INDEX($A$1:$J$1141,MATCH($A497,$A:$A,0)+1,MATCH(U$1,$A497:$J497,0)),"")</f>
        <v/>
      </c>
    </row>
    <row r="498" spans="1:21" x14ac:dyDescent="0.3">
      <c r="A498">
        <v>36746916</v>
      </c>
      <c r="B498" t="s">
        <v>5841</v>
      </c>
      <c r="C498">
        <v>353944</v>
      </c>
      <c r="D498">
        <v>468402</v>
      </c>
      <c r="E498">
        <v>440482</v>
      </c>
      <c r="F498">
        <v>495546</v>
      </c>
      <c r="G498">
        <v>753564</v>
      </c>
    </row>
    <row r="499" spans="1:21" x14ac:dyDescent="0.3">
      <c r="A499">
        <v>36761737</v>
      </c>
      <c r="B499" t="s">
        <v>5840</v>
      </c>
      <c r="C499">
        <v>2018</v>
      </c>
      <c r="D499">
        <v>2019</v>
      </c>
      <c r="E499">
        <v>2020</v>
      </c>
      <c r="F499">
        <v>2021</v>
      </c>
      <c r="G499">
        <v>2022</v>
      </c>
      <c r="M499" t="str" cm="1">
        <f t="array" ref="M499">_xlfn.IFNA(INDEX($A$1:$J$1141,MATCH($A499,$A:$A,0)+1,MATCH(M$1,$A499:$J499,0)),"")</f>
        <v/>
      </c>
      <c r="N499" t="str" cm="1">
        <f t="array" ref="N499">_xlfn.IFNA(INDEX($A$1:$J$1141,MATCH($A499,$A:$A,0)+1,MATCH(N$1,$A499:$J499,0)),"")</f>
        <v/>
      </c>
      <c r="O499" t="str" cm="1">
        <f t="array" ref="O499">_xlfn.IFNA(INDEX($A$1:$J$1141,MATCH($A499,$A:$A,0)+1,MATCH(O$1,$A499:$J499,0)),"")</f>
        <v/>
      </c>
      <c r="P499" cm="1">
        <f t="array" ref="P499">_xlfn.IFNA(INDEX($A$1:$J$1141,MATCH($A499,$A:$A,0)+1,MATCH(P$1,$A499:$J499,0)),"")</f>
        <v>418557</v>
      </c>
      <c r="Q499" cm="1">
        <f t="array" ref="Q499">_xlfn.IFNA(INDEX($A$1:$J$1141,MATCH($A499,$A:$A,0)+1,MATCH(Q$1,$A499:$J499,0)),"")</f>
        <v>219901</v>
      </c>
      <c r="R499" cm="1">
        <f t="array" ref="R499">_xlfn.IFNA(INDEX($A$1:$J$1141,MATCH($A499,$A:$A,0)+1,MATCH(R$1,$A499:$J499,0)),"")</f>
        <v>200484</v>
      </c>
      <c r="S499" cm="1">
        <f t="array" ref="S499">_xlfn.IFNA(INDEX($A$1:$J$1141,MATCH($A499,$A:$A,0)+1,MATCH(S$1,$A499:$J499,0)),"")</f>
        <v>242457</v>
      </c>
      <c r="T499" cm="1">
        <f t="array" ref="T499">_xlfn.IFNA(INDEX($A$1:$J$1141,MATCH($A499,$A:$A,0)+1,MATCH(T$1,$A499:$J499,0)),"")</f>
        <v>439820</v>
      </c>
      <c r="U499" t="str" cm="1">
        <f t="array" ref="U499">_xlfn.IFNA(INDEX($A$1:$J$1141,MATCH($A499,$A:$A,0)+1,MATCH(U$1,$A499:$J499,0)),"")</f>
        <v/>
      </c>
    </row>
    <row r="500" spans="1:21" x14ac:dyDescent="0.3">
      <c r="A500">
        <v>36761737</v>
      </c>
      <c r="B500" t="s">
        <v>5841</v>
      </c>
      <c r="C500">
        <v>418557</v>
      </c>
      <c r="D500">
        <v>219901</v>
      </c>
      <c r="E500">
        <v>200484</v>
      </c>
      <c r="F500">
        <v>242457</v>
      </c>
      <c r="G500">
        <v>439820</v>
      </c>
    </row>
    <row r="501" spans="1:21" x14ac:dyDescent="0.3">
      <c r="A501">
        <v>36776297</v>
      </c>
      <c r="B501" t="s">
        <v>5840</v>
      </c>
      <c r="C501">
        <v>2018</v>
      </c>
      <c r="D501">
        <v>2019</v>
      </c>
      <c r="E501">
        <v>2020</v>
      </c>
      <c r="F501">
        <v>2021</v>
      </c>
      <c r="G501">
        <v>2022</v>
      </c>
      <c r="M501" t="str" cm="1">
        <f t="array" ref="M501">_xlfn.IFNA(INDEX($A$1:$J$1141,MATCH($A501,$A:$A,0)+1,MATCH(M$1,$A501:$J501,0)),"")</f>
        <v/>
      </c>
      <c r="N501" t="str" cm="1">
        <f t="array" ref="N501">_xlfn.IFNA(INDEX($A$1:$J$1141,MATCH($A501,$A:$A,0)+1,MATCH(N$1,$A501:$J501,0)),"")</f>
        <v/>
      </c>
      <c r="O501" t="str" cm="1">
        <f t="array" ref="O501">_xlfn.IFNA(INDEX($A$1:$J$1141,MATCH($A501,$A:$A,0)+1,MATCH(O$1,$A501:$J501,0)),"")</f>
        <v/>
      </c>
      <c r="P501" cm="1">
        <f t="array" ref="P501">_xlfn.IFNA(INDEX($A$1:$J$1141,MATCH($A501,$A:$A,0)+1,MATCH(P$1,$A501:$J501,0)),"")</f>
        <v>82558</v>
      </c>
      <c r="Q501" cm="1">
        <f t="array" ref="Q501">_xlfn.IFNA(INDEX($A$1:$J$1141,MATCH($A501,$A:$A,0)+1,MATCH(Q$1,$A501:$J501,0)),"")</f>
        <v>86700</v>
      </c>
      <c r="R501" cm="1">
        <f t="array" ref="R501">_xlfn.IFNA(INDEX($A$1:$J$1141,MATCH($A501,$A:$A,0)+1,MATCH(R$1,$A501:$J501,0)),"")</f>
        <v>113564</v>
      </c>
      <c r="S501" cm="1">
        <f t="array" ref="S501">_xlfn.IFNA(INDEX($A$1:$J$1141,MATCH($A501,$A:$A,0)+1,MATCH(S$1,$A501:$J501,0)),"")</f>
        <v>114281</v>
      </c>
      <c r="T501" cm="1">
        <f t="array" ref="T501">_xlfn.IFNA(INDEX($A$1:$J$1141,MATCH($A501,$A:$A,0)+1,MATCH(T$1,$A501:$J501,0)),"")</f>
        <v>143390</v>
      </c>
      <c r="U501" t="str" cm="1">
        <f t="array" ref="U501">_xlfn.IFNA(INDEX($A$1:$J$1141,MATCH($A501,$A:$A,0)+1,MATCH(U$1,$A501:$J501,0)),"")</f>
        <v/>
      </c>
    </row>
    <row r="502" spans="1:21" x14ac:dyDescent="0.3">
      <c r="A502">
        <v>36776297</v>
      </c>
      <c r="B502" t="s">
        <v>5841</v>
      </c>
      <c r="C502">
        <v>82558</v>
      </c>
      <c r="D502">
        <v>86700</v>
      </c>
      <c r="E502">
        <v>113564</v>
      </c>
      <c r="F502">
        <v>114281</v>
      </c>
      <c r="G502">
        <v>143390</v>
      </c>
    </row>
    <row r="503" spans="1:21" x14ac:dyDescent="0.3">
      <c r="A503">
        <v>36779539</v>
      </c>
      <c r="B503" t="s">
        <v>5840</v>
      </c>
      <c r="C503">
        <v>2018</v>
      </c>
      <c r="D503">
        <v>2019</v>
      </c>
      <c r="E503">
        <v>2020</v>
      </c>
      <c r="F503">
        <v>2021</v>
      </c>
      <c r="G503">
        <v>2022</v>
      </c>
      <c r="M503" t="str" cm="1">
        <f t="array" ref="M503">_xlfn.IFNA(INDEX($A$1:$J$1141,MATCH($A503,$A:$A,0)+1,MATCH(M$1,$A503:$J503,0)),"")</f>
        <v/>
      </c>
      <c r="N503" t="str" cm="1">
        <f t="array" ref="N503">_xlfn.IFNA(INDEX($A$1:$J$1141,MATCH($A503,$A:$A,0)+1,MATCH(N$1,$A503:$J503,0)),"")</f>
        <v/>
      </c>
      <c r="O503" t="str" cm="1">
        <f t="array" ref="O503">_xlfn.IFNA(INDEX($A$1:$J$1141,MATCH($A503,$A:$A,0)+1,MATCH(O$1,$A503:$J503,0)),"")</f>
        <v/>
      </c>
      <c r="P503" cm="1">
        <f t="array" ref="P503">_xlfn.IFNA(INDEX($A$1:$J$1141,MATCH($A503,$A:$A,0)+1,MATCH(P$1,$A503:$J503,0)),"")</f>
        <v>955198</v>
      </c>
      <c r="Q503" cm="1">
        <f t="array" ref="Q503">_xlfn.IFNA(INDEX($A$1:$J$1141,MATCH($A503,$A:$A,0)+1,MATCH(Q$1,$A503:$J503,0)),"")</f>
        <v>676431</v>
      </c>
      <c r="R503" cm="1">
        <f t="array" ref="R503">_xlfn.IFNA(INDEX($A$1:$J$1141,MATCH($A503,$A:$A,0)+1,MATCH(R$1,$A503:$J503,0)),"")</f>
        <v>246053</v>
      </c>
      <c r="S503" cm="1">
        <f t="array" ref="S503">_xlfn.IFNA(INDEX($A$1:$J$1141,MATCH($A503,$A:$A,0)+1,MATCH(S$1,$A503:$J503,0)),"")</f>
        <v>278362</v>
      </c>
      <c r="T503" cm="1">
        <f t="array" ref="T503">_xlfn.IFNA(INDEX($A$1:$J$1141,MATCH($A503,$A:$A,0)+1,MATCH(T$1,$A503:$J503,0)),"")</f>
        <v>286487</v>
      </c>
      <c r="U503" t="str" cm="1">
        <f t="array" ref="U503">_xlfn.IFNA(INDEX($A$1:$J$1141,MATCH($A503,$A:$A,0)+1,MATCH(U$1,$A503:$J503,0)),"")</f>
        <v/>
      </c>
    </row>
    <row r="504" spans="1:21" x14ac:dyDescent="0.3">
      <c r="A504">
        <v>36779539</v>
      </c>
      <c r="B504" t="s">
        <v>5841</v>
      </c>
      <c r="C504">
        <v>955198</v>
      </c>
      <c r="D504">
        <v>676431</v>
      </c>
      <c r="E504">
        <v>246053</v>
      </c>
      <c r="F504">
        <v>278362</v>
      </c>
      <c r="G504">
        <v>286487</v>
      </c>
    </row>
    <row r="505" spans="1:21" x14ac:dyDescent="0.3">
      <c r="A505">
        <v>36782041</v>
      </c>
      <c r="B505" t="s">
        <v>5840</v>
      </c>
      <c r="C505">
        <v>2018</v>
      </c>
      <c r="D505">
        <v>2019</v>
      </c>
      <c r="E505">
        <v>2020</v>
      </c>
      <c r="F505">
        <v>2021</v>
      </c>
      <c r="G505">
        <v>2022</v>
      </c>
      <c r="M505" t="str" cm="1">
        <f t="array" ref="M505">_xlfn.IFNA(INDEX($A$1:$J$1141,MATCH($A505,$A:$A,0)+1,MATCH(M$1,$A505:$J505,0)),"")</f>
        <v/>
      </c>
      <c r="N505" t="str" cm="1">
        <f t="array" ref="N505">_xlfn.IFNA(INDEX($A$1:$J$1141,MATCH($A505,$A:$A,0)+1,MATCH(N$1,$A505:$J505,0)),"")</f>
        <v/>
      </c>
      <c r="O505" t="str" cm="1">
        <f t="array" ref="O505">_xlfn.IFNA(INDEX($A$1:$J$1141,MATCH($A505,$A:$A,0)+1,MATCH(O$1,$A505:$J505,0)),"")</f>
        <v/>
      </c>
      <c r="P505" cm="1">
        <f t="array" ref="P505">_xlfn.IFNA(INDEX($A$1:$J$1141,MATCH($A505,$A:$A,0)+1,MATCH(P$1,$A505:$J505,0)),"")</f>
        <v>1882523</v>
      </c>
      <c r="Q505" cm="1">
        <f t="array" ref="Q505">_xlfn.IFNA(INDEX($A$1:$J$1141,MATCH($A505,$A:$A,0)+1,MATCH(Q$1,$A505:$J505,0)),"")</f>
        <v>1540140</v>
      </c>
      <c r="R505" cm="1">
        <f t="array" ref="R505">_xlfn.IFNA(INDEX($A$1:$J$1141,MATCH($A505,$A:$A,0)+1,MATCH(R$1,$A505:$J505,0)),"")</f>
        <v>1679796</v>
      </c>
      <c r="S505" cm="1">
        <f t="array" ref="S505">_xlfn.IFNA(INDEX($A$1:$J$1141,MATCH($A505,$A:$A,0)+1,MATCH(S$1,$A505:$J505,0)),"")</f>
        <v>1588721</v>
      </c>
      <c r="T505" cm="1">
        <f t="array" ref="T505">_xlfn.IFNA(INDEX($A$1:$J$1141,MATCH($A505,$A:$A,0)+1,MATCH(T$1,$A505:$J505,0)),"")</f>
        <v>2621792</v>
      </c>
      <c r="U505" t="str" cm="1">
        <f t="array" ref="U505">_xlfn.IFNA(INDEX($A$1:$J$1141,MATCH($A505,$A:$A,0)+1,MATCH(U$1,$A505:$J505,0)),"")</f>
        <v/>
      </c>
    </row>
    <row r="506" spans="1:21" x14ac:dyDescent="0.3">
      <c r="A506">
        <v>36782041</v>
      </c>
      <c r="B506" t="s">
        <v>5841</v>
      </c>
      <c r="C506">
        <v>1882523</v>
      </c>
      <c r="D506">
        <v>1540140</v>
      </c>
      <c r="E506">
        <v>1679796</v>
      </c>
      <c r="F506">
        <v>1588721</v>
      </c>
      <c r="G506">
        <v>2621792</v>
      </c>
    </row>
    <row r="507" spans="1:21" x14ac:dyDescent="0.3">
      <c r="A507">
        <v>36785512</v>
      </c>
      <c r="B507" t="s">
        <v>5840</v>
      </c>
      <c r="C507">
        <v>2018</v>
      </c>
      <c r="D507">
        <v>2019</v>
      </c>
      <c r="E507">
        <v>2020</v>
      </c>
      <c r="F507">
        <v>2021</v>
      </c>
      <c r="G507">
        <v>2022</v>
      </c>
      <c r="M507" t="str" cm="1">
        <f t="array" ref="M507">_xlfn.IFNA(INDEX($A$1:$J$1141,MATCH($A507,$A:$A,0)+1,MATCH(M$1,$A507:$J507,0)),"")</f>
        <v/>
      </c>
      <c r="N507" t="str" cm="1">
        <f t="array" ref="N507">_xlfn.IFNA(INDEX($A$1:$J$1141,MATCH($A507,$A:$A,0)+1,MATCH(N$1,$A507:$J507,0)),"")</f>
        <v/>
      </c>
      <c r="O507" t="str" cm="1">
        <f t="array" ref="O507">_xlfn.IFNA(INDEX($A$1:$J$1141,MATCH($A507,$A:$A,0)+1,MATCH(O$1,$A507:$J507,0)),"")</f>
        <v/>
      </c>
      <c r="P507" cm="1">
        <f t="array" ref="P507">_xlfn.IFNA(INDEX($A$1:$J$1141,MATCH($A507,$A:$A,0)+1,MATCH(P$1,$A507:$J507,0)),"")</f>
        <v>19647252</v>
      </c>
      <c r="Q507" cm="1">
        <f t="array" ref="Q507">_xlfn.IFNA(INDEX($A$1:$J$1141,MATCH($A507,$A:$A,0)+1,MATCH(Q$1,$A507:$J507,0)),"")</f>
        <v>18226226</v>
      </c>
      <c r="R507" cm="1">
        <f t="array" ref="R507">_xlfn.IFNA(INDEX($A$1:$J$1141,MATCH($A507,$A:$A,0)+1,MATCH(R$1,$A507:$J507,0)),"")</f>
        <v>15885400</v>
      </c>
      <c r="S507" cm="1">
        <f t="array" ref="S507">_xlfn.IFNA(INDEX($A$1:$J$1141,MATCH($A507,$A:$A,0)+1,MATCH(S$1,$A507:$J507,0)),"")</f>
        <v>14880061</v>
      </c>
      <c r="T507" cm="1">
        <f t="array" ref="T507">_xlfn.IFNA(INDEX($A$1:$J$1141,MATCH($A507,$A:$A,0)+1,MATCH(T$1,$A507:$J507,0)),"")</f>
        <v>17746046</v>
      </c>
      <c r="U507" t="str" cm="1">
        <f t="array" ref="U507">_xlfn.IFNA(INDEX($A$1:$J$1141,MATCH($A507,$A:$A,0)+1,MATCH(U$1,$A507:$J507,0)),"")</f>
        <v/>
      </c>
    </row>
    <row r="508" spans="1:21" x14ac:dyDescent="0.3">
      <c r="A508">
        <v>36785512</v>
      </c>
      <c r="B508" t="s">
        <v>5841</v>
      </c>
      <c r="C508">
        <v>19647252</v>
      </c>
      <c r="D508">
        <v>18226226</v>
      </c>
      <c r="E508">
        <v>15885400</v>
      </c>
      <c r="F508">
        <v>14880061</v>
      </c>
      <c r="G508">
        <v>17746046</v>
      </c>
    </row>
    <row r="509" spans="1:21" x14ac:dyDescent="0.3">
      <c r="A509">
        <v>36792306</v>
      </c>
      <c r="B509" t="s">
        <v>5840</v>
      </c>
      <c r="C509">
        <v>2018</v>
      </c>
      <c r="D509">
        <v>2019</v>
      </c>
      <c r="E509">
        <v>2020</v>
      </c>
      <c r="F509">
        <v>2021</v>
      </c>
      <c r="G509">
        <v>2022</v>
      </c>
      <c r="M509" t="str" cm="1">
        <f t="array" ref="M509">_xlfn.IFNA(INDEX($A$1:$J$1141,MATCH($A509,$A:$A,0)+1,MATCH(M$1,$A509:$J509,0)),"")</f>
        <v/>
      </c>
      <c r="N509" t="str" cm="1">
        <f t="array" ref="N509">_xlfn.IFNA(INDEX($A$1:$J$1141,MATCH($A509,$A:$A,0)+1,MATCH(N$1,$A509:$J509,0)),"")</f>
        <v/>
      </c>
      <c r="O509" t="str" cm="1">
        <f t="array" ref="O509">_xlfn.IFNA(INDEX($A$1:$J$1141,MATCH($A509,$A:$A,0)+1,MATCH(O$1,$A509:$J509,0)),"")</f>
        <v/>
      </c>
      <c r="P509" cm="1">
        <f t="array" ref="P509">_xlfn.IFNA(INDEX($A$1:$J$1141,MATCH($A509,$A:$A,0)+1,MATCH(P$1,$A509:$J509,0)),"")</f>
        <v>74363</v>
      </c>
      <c r="Q509" cm="1">
        <f t="array" ref="Q509">_xlfn.IFNA(INDEX($A$1:$J$1141,MATCH($A509,$A:$A,0)+1,MATCH(Q$1,$A509:$J509,0)),"")</f>
        <v>40208</v>
      </c>
      <c r="R509" cm="1">
        <f t="array" ref="R509">_xlfn.IFNA(INDEX($A$1:$J$1141,MATCH($A509,$A:$A,0)+1,MATCH(R$1,$A509:$J509,0)),"")</f>
        <v>23901</v>
      </c>
      <c r="S509" cm="1">
        <f t="array" ref="S509">_xlfn.IFNA(INDEX($A$1:$J$1141,MATCH($A509,$A:$A,0)+1,MATCH(S$1,$A509:$J509,0)),"")</f>
        <v>15956</v>
      </c>
      <c r="T509" cm="1">
        <f t="array" ref="T509">_xlfn.IFNA(INDEX($A$1:$J$1141,MATCH($A509,$A:$A,0)+1,MATCH(T$1,$A509:$J509,0)),"")</f>
        <v>30512</v>
      </c>
      <c r="U509" t="str" cm="1">
        <f t="array" ref="U509">_xlfn.IFNA(INDEX($A$1:$J$1141,MATCH($A509,$A:$A,0)+1,MATCH(U$1,$A509:$J509,0)),"")</f>
        <v/>
      </c>
    </row>
    <row r="510" spans="1:21" x14ac:dyDescent="0.3">
      <c r="A510">
        <v>36792306</v>
      </c>
      <c r="B510" t="s">
        <v>5841</v>
      </c>
      <c r="C510">
        <v>74363</v>
      </c>
      <c r="D510">
        <v>40208</v>
      </c>
      <c r="E510">
        <v>23901</v>
      </c>
      <c r="F510">
        <v>15956</v>
      </c>
      <c r="G510">
        <v>30512</v>
      </c>
    </row>
    <row r="511" spans="1:21" x14ac:dyDescent="0.3">
      <c r="A511">
        <v>36801658</v>
      </c>
      <c r="B511" t="s">
        <v>5840</v>
      </c>
      <c r="C511">
        <v>2018</v>
      </c>
      <c r="D511">
        <v>2019</v>
      </c>
      <c r="E511">
        <v>2020</v>
      </c>
      <c r="F511">
        <v>2021</v>
      </c>
      <c r="G511">
        <v>2022</v>
      </c>
      <c r="M511" t="str" cm="1">
        <f t="array" ref="M511">_xlfn.IFNA(INDEX($A$1:$J$1141,MATCH($A511,$A:$A,0)+1,MATCH(M$1,$A511:$J511,0)),"")</f>
        <v/>
      </c>
      <c r="N511" t="str" cm="1">
        <f t="array" ref="N511">_xlfn.IFNA(INDEX($A$1:$J$1141,MATCH($A511,$A:$A,0)+1,MATCH(N$1,$A511:$J511,0)),"")</f>
        <v/>
      </c>
      <c r="O511" t="str" cm="1">
        <f t="array" ref="O511">_xlfn.IFNA(INDEX($A$1:$J$1141,MATCH($A511,$A:$A,0)+1,MATCH(O$1,$A511:$J511,0)),"")</f>
        <v/>
      </c>
      <c r="P511" cm="1">
        <f t="array" ref="P511">_xlfn.IFNA(INDEX($A$1:$J$1141,MATCH($A511,$A:$A,0)+1,MATCH(P$1,$A511:$J511,0)),"")</f>
        <v>1281517</v>
      </c>
      <c r="Q511" cm="1">
        <f t="array" ref="Q511">_xlfn.IFNA(INDEX($A$1:$J$1141,MATCH($A511,$A:$A,0)+1,MATCH(Q$1,$A511:$J511,0)),"")</f>
        <v>1148902</v>
      </c>
      <c r="R511" cm="1">
        <f t="array" ref="R511">_xlfn.IFNA(INDEX($A$1:$J$1141,MATCH($A511,$A:$A,0)+1,MATCH(R$1,$A511:$J511,0)),"")</f>
        <v>319318</v>
      </c>
      <c r="S511" cm="1">
        <f t="array" ref="S511">_xlfn.IFNA(INDEX($A$1:$J$1141,MATCH($A511,$A:$A,0)+1,MATCH(S$1,$A511:$J511,0)),"")</f>
        <v>253838</v>
      </c>
      <c r="T511" cm="1">
        <f t="array" ref="T511">_xlfn.IFNA(INDEX($A$1:$J$1141,MATCH($A511,$A:$A,0)+1,MATCH(T$1,$A511:$J511,0)),"")</f>
        <v>576295</v>
      </c>
      <c r="U511" t="str" cm="1">
        <f t="array" ref="U511">_xlfn.IFNA(INDEX($A$1:$J$1141,MATCH($A511,$A:$A,0)+1,MATCH(U$1,$A511:$J511,0)),"")</f>
        <v/>
      </c>
    </row>
    <row r="512" spans="1:21" x14ac:dyDescent="0.3">
      <c r="A512">
        <v>36801658</v>
      </c>
      <c r="B512" t="s">
        <v>5841</v>
      </c>
      <c r="C512">
        <v>1281517</v>
      </c>
      <c r="D512">
        <v>1148902</v>
      </c>
      <c r="E512">
        <v>319318</v>
      </c>
      <c r="F512">
        <v>253838</v>
      </c>
      <c r="G512">
        <v>576295</v>
      </c>
    </row>
    <row r="513" spans="1:21" x14ac:dyDescent="0.3">
      <c r="A513">
        <v>36820814</v>
      </c>
      <c r="B513" t="s">
        <v>5840</v>
      </c>
      <c r="C513">
        <v>2018</v>
      </c>
      <c r="D513">
        <v>2019</v>
      </c>
      <c r="E513">
        <v>2020</v>
      </c>
      <c r="F513">
        <v>2021</v>
      </c>
      <c r="G513">
        <v>2022</v>
      </c>
      <c r="M513" t="str" cm="1">
        <f t="array" ref="M513">_xlfn.IFNA(INDEX($A$1:$J$1141,MATCH($A513,$A:$A,0)+1,MATCH(M$1,$A513:$J513,0)),"")</f>
        <v/>
      </c>
      <c r="N513" t="str" cm="1">
        <f t="array" ref="N513">_xlfn.IFNA(INDEX($A$1:$J$1141,MATCH($A513,$A:$A,0)+1,MATCH(N$1,$A513:$J513,0)),"")</f>
        <v/>
      </c>
      <c r="O513" t="str" cm="1">
        <f t="array" ref="O513">_xlfn.IFNA(INDEX($A$1:$J$1141,MATCH($A513,$A:$A,0)+1,MATCH(O$1,$A513:$J513,0)),"")</f>
        <v/>
      </c>
      <c r="P513" cm="1">
        <f t="array" ref="P513">_xlfn.IFNA(INDEX($A$1:$J$1141,MATCH($A513,$A:$A,0)+1,MATCH(P$1,$A513:$J513,0)),"")</f>
        <v>73786</v>
      </c>
      <c r="Q513" cm="1">
        <f t="array" ref="Q513">_xlfn.IFNA(INDEX($A$1:$J$1141,MATCH($A513,$A:$A,0)+1,MATCH(Q$1,$A513:$J513,0)),"")</f>
        <v>41313</v>
      </c>
      <c r="R513" cm="1">
        <f t="array" ref="R513">_xlfn.IFNA(INDEX($A$1:$J$1141,MATCH($A513,$A:$A,0)+1,MATCH(R$1,$A513:$J513,0)),"")</f>
        <v>21135</v>
      </c>
      <c r="S513" cm="1">
        <f t="array" ref="S513">_xlfn.IFNA(INDEX($A$1:$J$1141,MATCH($A513,$A:$A,0)+1,MATCH(S$1,$A513:$J513,0)),"")</f>
        <v>24058</v>
      </c>
      <c r="T513" cm="1">
        <f t="array" ref="T513">_xlfn.IFNA(INDEX($A$1:$J$1141,MATCH($A513,$A:$A,0)+1,MATCH(T$1,$A513:$J513,0)),"")</f>
        <v>43246</v>
      </c>
      <c r="U513" t="str" cm="1">
        <f t="array" ref="U513">_xlfn.IFNA(INDEX($A$1:$J$1141,MATCH($A513,$A:$A,0)+1,MATCH(U$1,$A513:$J513,0)),"")</f>
        <v/>
      </c>
    </row>
    <row r="514" spans="1:21" x14ac:dyDescent="0.3">
      <c r="A514">
        <v>36820814</v>
      </c>
      <c r="B514" t="s">
        <v>5841</v>
      </c>
      <c r="C514">
        <v>73786</v>
      </c>
      <c r="D514">
        <v>41313</v>
      </c>
      <c r="E514">
        <v>21135</v>
      </c>
      <c r="F514">
        <v>24058</v>
      </c>
      <c r="G514">
        <v>43246</v>
      </c>
    </row>
    <row r="515" spans="1:21" x14ac:dyDescent="0.3">
      <c r="A515">
        <v>36830062</v>
      </c>
      <c r="B515" t="s">
        <v>5840</v>
      </c>
      <c r="C515">
        <v>2018</v>
      </c>
      <c r="D515">
        <v>2019</v>
      </c>
      <c r="E515">
        <v>2020</v>
      </c>
      <c r="F515">
        <v>2021</v>
      </c>
      <c r="G515">
        <v>2022</v>
      </c>
      <c r="M515" t="str" cm="1">
        <f t="array" ref="M515">_xlfn.IFNA(INDEX($A$1:$J$1141,MATCH($A515,$A:$A,0)+1,MATCH(M$1,$A515:$J515,0)),"")</f>
        <v/>
      </c>
      <c r="N515" t="str" cm="1">
        <f t="array" ref="N515">_xlfn.IFNA(INDEX($A$1:$J$1141,MATCH($A515,$A:$A,0)+1,MATCH(N$1,$A515:$J515,0)),"")</f>
        <v/>
      </c>
      <c r="O515" t="str" cm="1">
        <f t="array" ref="O515">_xlfn.IFNA(INDEX($A$1:$J$1141,MATCH($A515,$A:$A,0)+1,MATCH(O$1,$A515:$J515,0)),"")</f>
        <v/>
      </c>
      <c r="P515" cm="1">
        <f t="array" ref="P515">_xlfn.IFNA(INDEX($A$1:$J$1141,MATCH($A515,$A:$A,0)+1,MATCH(P$1,$A515:$J515,0)),"")</f>
        <v>297795</v>
      </c>
      <c r="Q515" cm="1">
        <f t="array" ref="Q515">_xlfn.IFNA(INDEX($A$1:$J$1141,MATCH($A515,$A:$A,0)+1,MATCH(Q$1,$A515:$J515,0)),"")</f>
        <v>297425</v>
      </c>
      <c r="R515" cm="1">
        <f t="array" ref="R515">_xlfn.IFNA(INDEX($A$1:$J$1141,MATCH($A515,$A:$A,0)+1,MATCH(R$1,$A515:$J515,0)),"")</f>
        <v>606107</v>
      </c>
      <c r="S515" cm="1">
        <f t="array" ref="S515">_xlfn.IFNA(INDEX($A$1:$J$1141,MATCH($A515,$A:$A,0)+1,MATCH(S$1,$A515:$J515,0)),"")</f>
        <v>413541</v>
      </c>
      <c r="T515" cm="1">
        <f t="array" ref="T515">_xlfn.IFNA(INDEX($A$1:$J$1141,MATCH($A515,$A:$A,0)+1,MATCH(T$1,$A515:$J515,0)),"")</f>
        <v>683434</v>
      </c>
      <c r="U515" t="str" cm="1">
        <f t="array" ref="U515">_xlfn.IFNA(INDEX($A$1:$J$1141,MATCH($A515,$A:$A,0)+1,MATCH(U$1,$A515:$J515,0)),"")</f>
        <v/>
      </c>
    </row>
    <row r="516" spans="1:21" x14ac:dyDescent="0.3">
      <c r="A516">
        <v>36830062</v>
      </c>
      <c r="B516" t="s">
        <v>5841</v>
      </c>
      <c r="C516">
        <v>297795</v>
      </c>
      <c r="D516">
        <v>297425</v>
      </c>
      <c r="E516">
        <v>606107</v>
      </c>
      <c r="F516">
        <v>413541</v>
      </c>
      <c r="G516">
        <v>683434</v>
      </c>
    </row>
    <row r="517" spans="1:21" x14ac:dyDescent="0.3">
      <c r="A517">
        <v>36840084</v>
      </c>
      <c r="B517" t="s">
        <v>5840</v>
      </c>
      <c r="C517">
        <v>2018</v>
      </c>
      <c r="D517">
        <v>2019</v>
      </c>
      <c r="E517">
        <v>2020</v>
      </c>
      <c r="F517">
        <v>2021</v>
      </c>
      <c r="G517">
        <v>2022</v>
      </c>
      <c r="M517" t="str" cm="1">
        <f t="array" ref="M517">_xlfn.IFNA(INDEX($A$1:$J$1141,MATCH($A517,$A:$A,0)+1,MATCH(M$1,$A517:$J517,0)),"")</f>
        <v/>
      </c>
      <c r="N517" t="str" cm="1">
        <f t="array" ref="N517">_xlfn.IFNA(INDEX($A$1:$J$1141,MATCH($A517,$A:$A,0)+1,MATCH(N$1,$A517:$J517,0)),"")</f>
        <v/>
      </c>
      <c r="O517" t="str" cm="1">
        <f t="array" ref="O517">_xlfn.IFNA(INDEX($A$1:$J$1141,MATCH($A517,$A:$A,0)+1,MATCH(O$1,$A517:$J517,0)),"")</f>
        <v/>
      </c>
      <c r="P517" cm="1">
        <f t="array" ref="P517">_xlfn.IFNA(INDEX($A$1:$J$1141,MATCH($A517,$A:$A,0)+1,MATCH(P$1,$A517:$J517,0)),"")</f>
        <v>193431</v>
      </c>
      <c r="Q517" cm="1">
        <f t="array" ref="Q517">_xlfn.IFNA(INDEX($A$1:$J$1141,MATCH($A517,$A:$A,0)+1,MATCH(Q$1,$A517:$J517,0)),"")</f>
        <v>162322</v>
      </c>
      <c r="R517" cm="1">
        <f t="array" ref="R517">_xlfn.IFNA(INDEX($A$1:$J$1141,MATCH($A517,$A:$A,0)+1,MATCH(R$1,$A517:$J517,0)),"")</f>
        <v>158916</v>
      </c>
      <c r="S517" cm="1">
        <f t="array" ref="S517">_xlfn.IFNA(INDEX($A$1:$J$1141,MATCH($A517,$A:$A,0)+1,MATCH(S$1,$A517:$J517,0)),"")</f>
        <v>157678</v>
      </c>
      <c r="T517" cm="1">
        <f t="array" ref="T517">_xlfn.IFNA(INDEX($A$1:$J$1141,MATCH($A517,$A:$A,0)+1,MATCH(T$1,$A517:$J517,0)),"")</f>
        <v>257479</v>
      </c>
      <c r="U517" t="str" cm="1">
        <f t="array" ref="U517">_xlfn.IFNA(INDEX($A$1:$J$1141,MATCH($A517,$A:$A,0)+1,MATCH(U$1,$A517:$J517,0)),"")</f>
        <v/>
      </c>
    </row>
    <row r="518" spans="1:21" x14ac:dyDescent="0.3">
      <c r="A518">
        <v>36840084</v>
      </c>
      <c r="B518" t="s">
        <v>5841</v>
      </c>
      <c r="C518">
        <v>193431</v>
      </c>
      <c r="D518">
        <v>162322</v>
      </c>
      <c r="E518">
        <v>158916</v>
      </c>
      <c r="F518">
        <v>157678</v>
      </c>
      <c r="G518">
        <v>257479</v>
      </c>
    </row>
    <row r="519" spans="1:21" x14ac:dyDescent="0.3">
      <c r="A519">
        <v>36849766</v>
      </c>
      <c r="B519" t="s">
        <v>5840</v>
      </c>
      <c r="C519">
        <v>2018</v>
      </c>
      <c r="D519">
        <v>2019</v>
      </c>
      <c r="E519">
        <v>2020</v>
      </c>
      <c r="F519">
        <v>2021</v>
      </c>
      <c r="G519">
        <v>2022</v>
      </c>
      <c r="M519" t="str" cm="1">
        <f t="array" ref="M519">_xlfn.IFNA(INDEX($A$1:$J$1141,MATCH($A519,$A:$A,0)+1,MATCH(M$1,$A519:$J519,0)),"")</f>
        <v/>
      </c>
      <c r="N519" t="str" cm="1">
        <f t="array" ref="N519">_xlfn.IFNA(INDEX($A$1:$J$1141,MATCH($A519,$A:$A,0)+1,MATCH(N$1,$A519:$J519,0)),"")</f>
        <v/>
      </c>
      <c r="O519" t="str" cm="1">
        <f t="array" ref="O519">_xlfn.IFNA(INDEX($A$1:$J$1141,MATCH($A519,$A:$A,0)+1,MATCH(O$1,$A519:$J519,0)),"")</f>
        <v/>
      </c>
      <c r="P519" cm="1">
        <f t="array" ref="P519">_xlfn.IFNA(INDEX($A$1:$J$1141,MATCH($A519,$A:$A,0)+1,MATCH(P$1,$A519:$J519,0)),"")</f>
        <v>385257</v>
      </c>
      <c r="Q519" cm="1">
        <f t="array" ref="Q519">_xlfn.IFNA(INDEX($A$1:$J$1141,MATCH($A519,$A:$A,0)+1,MATCH(Q$1,$A519:$J519,0)),"")</f>
        <v>350334</v>
      </c>
      <c r="R519" cm="1">
        <f t="array" ref="R519">_xlfn.IFNA(INDEX($A$1:$J$1141,MATCH($A519,$A:$A,0)+1,MATCH(R$1,$A519:$J519,0)),"")</f>
        <v>78844</v>
      </c>
      <c r="S519" cm="1">
        <f t="array" ref="S519">_xlfn.IFNA(INDEX($A$1:$J$1141,MATCH($A519,$A:$A,0)+1,MATCH(S$1,$A519:$J519,0)),"")</f>
        <v>331072</v>
      </c>
      <c r="T519" cm="1">
        <f t="array" ref="T519">_xlfn.IFNA(INDEX($A$1:$J$1141,MATCH($A519,$A:$A,0)+1,MATCH(T$1,$A519:$J519,0)),"")</f>
        <v>469520</v>
      </c>
      <c r="U519" t="str" cm="1">
        <f t="array" ref="U519">_xlfn.IFNA(INDEX($A$1:$J$1141,MATCH($A519,$A:$A,0)+1,MATCH(U$1,$A519:$J519,0)),"")</f>
        <v/>
      </c>
    </row>
    <row r="520" spans="1:21" x14ac:dyDescent="0.3">
      <c r="A520">
        <v>36849766</v>
      </c>
      <c r="B520" t="s">
        <v>5841</v>
      </c>
      <c r="C520">
        <v>385257</v>
      </c>
      <c r="D520">
        <v>350334</v>
      </c>
      <c r="E520">
        <v>78844</v>
      </c>
      <c r="F520">
        <v>331072</v>
      </c>
      <c r="G520">
        <v>469520</v>
      </c>
    </row>
    <row r="521" spans="1:21" x14ac:dyDescent="0.3">
      <c r="A521">
        <v>36860107</v>
      </c>
      <c r="B521" t="s">
        <v>5840</v>
      </c>
      <c r="C521">
        <v>2018</v>
      </c>
      <c r="D521">
        <v>2019</v>
      </c>
      <c r="E521">
        <v>2020</v>
      </c>
      <c r="F521">
        <v>2021</v>
      </c>
      <c r="G521">
        <v>2022</v>
      </c>
      <c r="M521" t="str" cm="1">
        <f t="array" ref="M521">_xlfn.IFNA(INDEX($A$1:$J$1141,MATCH($A521,$A:$A,0)+1,MATCH(M$1,$A521:$J521,0)),"")</f>
        <v/>
      </c>
      <c r="N521" t="str" cm="1">
        <f t="array" ref="N521">_xlfn.IFNA(INDEX($A$1:$J$1141,MATCH($A521,$A:$A,0)+1,MATCH(N$1,$A521:$J521,0)),"")</f>
        <v/>
      </c>
      <c r="O521" t="str" cm="1">
        <f t="array" ref="O521">_xlfn.IFNA(INDEX($A$1:$J$1141,MATCH($A521,$A:$A,0)+1,MATCH(O$1,$A521:$J521,0)),"")</f>
        <v/>
      </c>
      <c r="P521" cm="1">
        <f t="array" ref="P521">_xlfn.IFNA(INDEX($A$1:$J$1141,MATCH($A521,$A:$A,0)+1,MATCH(P$1,$A521:$J521,0)),"")</f>
        <v>427336</v>
      </c>
      <c r="Q521" cm="1">
        <f t="array" ref="Q521">_xlfn.IFNA(INDEX($A$1:$J$1141,MATCH($A521,$A:$A,0)+1,MATCH(Q$1,$A521:$J521,0)),"")</f>
        <v>444209</v>
      </c>
      <c r="R521" cm="1">
        <f t="array" ref="R521">_xlfn.IFNA(INDEX($A$1:$J$1141,MATCH($A521,$A:$A,0)+1,MATCH(R$1,$A521:$J521,0)),"")</f>
        <v>465492</v>
      </c>
      <c r="S521" cm="1">
        <f t="array" ref="S521">_xlfn.IFNA(INDEX($A$1:$J$1141,MATCH($A521,$A:$A,0)+1,MATCH(S$1,$A521:$J521,0)),"")</f>
        <v>651154</v>
      </c>
      <c r="T521" cm="1">
        <f t="array" ref="T521">_xlfn.IFNA(INDEX($A$1:$J$1141,MATCH($A521,$A:$A,0)+1,MATCH(T$1,$A521:$J521,0)),"")</f>
        <v>726796</v>
      </c>
      <c r="U521" t="str" cm="1">
        <f t="array" ref="U521">_xlfn.IFNA(INDEX($A$1:$J$1141,MATCH($A521,$A:$A,0)+1,MATCH(U$1,$A521:$J521,0)),"")</f>
        <v/>
      </c>
    </row>
    <row r="522" spans="1:21" x14ac:dyDescent="0.3">
      <c r="A522">
        <v>36860107</v>
      </c>
      <c r="B522" t="s">
        <v>5841</v>
      </c>
      <c r="C522">
        <v>427336</v>
      </c>
      <c r="D522">
        <v>444209</v>
      </c>
      <c r="E522">
        <v>465492</v>
      </c>
      <c r="F522">
        <v>651154</v>
      </c>
      <c r="G522">
        <v>726796</v>
      </c>
    </row>
    <row r="523" spans="1:21" x14ac:dyDescent="0.3">
      <c r="A523">
        <v>36863360</v>
      </c>
      <c r="B523" t="s">
        <v>5840</v>
      </c>
      <c r="C523">
        <v>2018</v>
      </c>
      <c r="D523">
        <v>2019</v>
      </c>
      <c r="E523">
        <v>2020</v>
      </c>
      <c r="F523">
        <v>2021</v>
      </c>
      <c r="G523">
        <v>2022</v>
      </c>
      <c r="M523" t="str" cm="1">
        <f t="array" ref="M523">_xlfn.IFNA(INDEX($A$1:$J$1141,MATCH($A523,$A:$A,0)+1,MATCH(M$1,$A523:$J523,0)),"")</f>
        <v/>
      </c>
      <c r="N523" t="str" cm="1">
        <f t="array" ref="N523">_xlfn.IFNA(INDEX($A$1:$J$1141,MATCH($A523,$A:$A,0)+1,MATCH(N$1,$A523:$J523,0)),"")</f>
        <v/>
      </c>
      <c r="O523" t="str" cm="1">
        <f t="array" ref="O523">_xlfn.IFNA(INDEX($A$1:$J$1141,MATCH($A523,$A:$A,0)+1,MATCH(O$1,$A523:$J523,0)),"")</f>
        <v/>
      </c>
      <c r="P523" cm="1">
        <f t="array" ref="P523">_xlfn.IFNA(INDEX($A$1:$J$1141,MATCH($A523,$A:$A,0)+1,MATCH(P$1,$A523:$J523,0)),"")</f>
        <v>4274011</v>
      </c>
      <c r="Q523" cm="1">
        <f t="array" ref="Q523">_xlfn.IFNA(INDEX($A$1:$J$1141,MATCH($A523,$A:$A,0)+1,MATCH(Q$1,$A523:$J523,0)),"")</f>
        <v>3498816</v>
      </c>
      <c r="R523" cm="1">
        <f t="array" ref="R523">_xlfn.IFNA(INDEX($A$1:$J$1141,MATCH($A523,$A:$A,0)+1,MATCH(R$1,$A523:$J523,0)),"")</f>
        <v>4020824</v>
      </c>
      <c r="S523" cm="1">
        <f t="array" ref="S523">_xlfn.IFNA(INDEX($A$1:$J$1141,MATCH($A523,$A:$A,0)+1,MATCH(S$1,$A523:$J523,0)),"")</f>
        <v>3482548</v>
      </c>
      <c r="T523" cm="1">
        <f t="array" ref="T523">_xlfn.IFNA(INDEX($A$1:$J$1141,MATCH($A523,$A:$A,0)+1,MATCH(T$1,$A523:$J523,0)),"")</f>
        <v>2833942</v>
      </c>
      <c r="U523" t="str" cm="1">
        <f t="array" ref="U523">_xlfn.IFNA(INDEX($A$1:$J$1141,MATCH($A523,$A:$A,0)+1,MATCH(U$1,$A523:$J523,0)),"")</f>
        <v/>
      </c>
    </row>
    <row r="524" spans="1:21" x14ac:dyDescent="0.3">
      <c r="A524">
        <v>36863360</v>
      </c>
      <c r="B524" t="s">
        <v>5841</v>
      </c>
      <c r="C524">
        <v>4274011</v>
      </c>
      <c r="D524">
        <v>3498816</v>
      </c>
      <c r="E524">
        <v>4020824</v>
      </c>
      <c r="F524">
        <v>3482548</v>
      </c>
      <c r="G524">
        <v>2833942</v>
      </c>
    </row>
    <row r="525" spans="1:21" x14ac:dyDescent="0.3">
      <c r="A525">
        <v>36868698</v>
      </c>
      <c r="B525" t="s">
        <v>5840</v>
      </c>
      <c r="C525">
        <v>2018</v>
      </c>
      <c r="D525">
        <v>2019</v>
      </c>
      <c r="E525">
        <v>2020</v>
      </c>
      <c r="F525">
        <v>2021</v>
      </c>
      <c r="G525">
        <v>2022</v>
      </c>
      <c r="M525" t="str" cm="1">
        <f t="array" ref="M525">_xlfn.IFNA(INDEX($A$1:$J$1141,MATCH($A525,$A:$A,0)+1,MATCH(M$1,$A525:$J525,0)),"")</f>
        <v/>
      </c>
      <c r="N525" t="str" cm="1">
        <f t="array" ref="N525">_xlfn.IFNA(INDEX($A$1:$J$1141,MATCH($A525,$A:$A,0)+1,MATCH(N$1,$A525:$J525,0)),"")</f>
        <v/>
      </c>
      <c r="O525" t="str" cm="1">
        <f t="array" ref="O525">_xlfn.IFNA(INDEX($A$1:$J$1141,MATCH($A525,$A:$A,0)+1,MATCH(O$1,$A525:$J525,0)),"")</f>
        <v/>
      </c>
      <c r="P525" cm="1">
        <f t="array" ref="P525">_xlfn.IFNA(INDEX($A$1:$J$1141,MATCH($A525,$A:$A,0)+1,MATCH(P$1,$A525:$J525,0)),"")</f>
        <v>200</v>
      </c>
      <c r="Q525" cm="1">
        <f t="array" ref="Q525">_xlfn.IFNA(INDEX($A$1:$J$1141,MATCH($A525,$A:$A,0)+1,MATCH(Q$1,$A525:$J525,0)),"")</f>
        <v>7000</v>
      </c>
      <c r="R525" cm="1">
        <f t="array" ref="R525">_xlfn.IFNA(INDEX($A$1:$J$1141,MATCH($A525,$A:$A,0)+1,MATCH(R$1,$A525:$J525,0)),"")</f>
        <v>0</v>
      </c>
      <c r="S525" cm="1">
        <f t="array" ref="S525">_xlfn.IFNA(INDEX($A$1:$J$1141,MATCH($A525,$A:$A,0)+1,MATCH(S$1,$A525:$J525,0)),"")</f>
        <v>6883</v>
      </c>
      <c r="T525" cm="1">
        <f t="array" ref="T525">_xlfn.IFNA(INDEX($A$1:$J$1141,MATCH($A525,$A:$A,0)+1,MATCH(T$1,$A525:$J525,0)),"")</f>
        <v>2800</v>
      </c>
      <c r="U525" t="str" cm="1">
        <f t="array" ref="U525">_xlfn.IFNA(INDEX($A$1:$J$1141,MATCH($A525,$A:$A,0)+1,MATCH(U$1,$A525:$J525,0)),"")</f>
        <v/>
      </c>
    </row>
    <row r="526" spans="1:21" x14ac:dyDescent="0.3">
      <c r="A526">
        <v>36868698</v>
      </c>
      <c r="B526" t="s">
        <v>5841</v>
      </c>
      <c r="C526">
        <v>200</v>
      </c>
      <c r="D526">
        <v>7000</v>
      </c>
      <c r="E526">
        <v>0</v>
      </c>
      <c r="F526">
        <v>6883</v>
      </c>
      <c r="G526">
        <v>2800</v>
      </c>
    </row>
    <row r="527" spans="1:21" x14ac:dyDescent="0.3">
      <c r="A527" t="s">
        <v>5869</v>
      </c>
    </row>
    <row r="528" spans="1:21" x14ac:dyDescent="0.3">
      <c r="A528" t="s">
        <v>5870</v>
      </c>
    </row>
    <row r="529" spans="1:21" x14ac:dyDescent="0.3">
      <c r="A529" t="s">
        <v>5871</v>
      </c>
    </row>
    <row r="530" spans="1:21" x14ac:dyDescent="0.3">
      <c r="A530" t="s">
        <v>5872</v>
      </c>
    </row>
    <row r="531" spans="1:21" x14ac:dyDescent="0.3">
      <c r="A531" t="s">
        <v>5873</v>
      </c>
    </row>
    <row r="532" spans="1:21" x14ac:dyDescent="0.3">
      <c r="A532" t="s">
        <v>5874</v>
      </c>
    </row>
    <row r="533" spans="1:21" x14ac:dyDescent="0.3">
      <c r="A533" t="s">
        <v>5875</v>
      </c>
    </row>
    <row r="534" spans="1:21" x14ac:dyDescent="0.3">
      <c r="A534">
        <v>37977857</v>
      </c>
      <c r="B534" t="s">
        <v>5840</v>
      </c>
      <c r="C534">
        <v>2021</v>
      </c>
      <c r="D534">
        <v>2022</v>
      </c>
      <c r="M534" t="str" cm="1">
        <f t="array" ref="M534">_xlfn.IFNA(INDEX($A$1:$J$1141,MATCH($A534,$A:$A,0)+1,MATCH(M$1,$A534:$J534,0)),"")</f>
        <v/>
      </c>
      <c r="N534" t="str" cm="1">
        <f t="array" ref="N534">_xlfn.IFNA(INDEX($A$1:$J$1141,MATCH($A534,$A:$A,0)+1,MATCH(N$1,$A534:$J534,0)),"")</f>
        <v/>
      </c>
      <c r="O534" t="str" cm="1">
        <f t="array" ref="O534">_xlfn.IFNA(INDEX($A$1:$J$1141,MATCH($A534,$A:$A,0)+1,MATCH(O$1,$A534:$J534,0)),"")</f>
        <v/>
      </c>
      <c r="P534" t="str" cm="1">
        <f t="array" ref="P534">_xlfn.IFNA(INDEX($A$1:$J$1141,MATCH($A534,$A:$A,0)+1,MATCH(P$1,$A534:$J534,0)),"")</f>
        <v/>
      </c>
      <c r="Q534" t="str" cm="1">
        <f t="array" ref="Q534">_xlfn.IFNA(INDEX($A$1:$J$1141,MATCH($A534,$A:$A,0)+1,MATCH(Q$1,$A534:$J534,0)),"")</f>
        <v/>
      </c>
      <c r="R534" t="str" cm="1">
        <f t="array" ref="R534">_xlfn.IFNA(INDEX($A$1:$J$1141,MATCH($A534,$A:$A,0)+1,MATCH(R$1,$A534:$J534,0)),"")</f>
        <v/>
      </c>
      <c r="S534" cm="1">
        <f t="array" ref="S534">_xlfn.IFNA(INDEX($A$1:$J$1141,MATCH($A534,$A:$A,0)+1,MATCH(S$1,$A534:$J534,0)),"")</f>
        <v>10572</v>
      </c>
      <c r="T534" cm="1">
        <f t="array" ref="T534">_xlfn.IFNA(INDEX($A$1:$J$1141,MATCH($A534,$A:$A,0)+1,MATCH(T$1,$A534:$J534,0)),"")</f>
        <v>54250</v>
      </c>
      <c r="U534" t="str" cm="1">
        <f t="array" ref="U534">_xlfn.IFNA(INDEX($A$1:$J$1141,MATCH($A534,$A:$A,0)+1,MATCH(U$1,$A534:$J534,0)),"")</f>
        <v/>
      </c>
    </row>
    <row r="535" spans="1:21" x14ac:dyDescent="0.3">
      <c r="A535">
        <v>37977857</v>
      </c>
      <c r="B535" t="s">
        <v>5841</v>
      </c>
      <c r="C535">
        <v>10572</v>
      </c>
      <c r="D535">
        <v>54250</v>
      </c>
    </row>
    <row r="536" spans="1:21" x14ac:dyDescent="0.3">
      <c r="A536" t="s">
        <v>5876</v>
      </c>
    </row>
    <row r="537" spans="1:21" x14ac:dyDescent="0.3">
      <c r="A537" t="s">
        <v>5877</v>
      </c>
    </row>
    <row r="538" spans="1:21" x14ac:dyDescent="0.3">
      <c r="A538" t="s">
        <v>5878</v>
      </c>
    </row>
    <row r="539" spans="1:21" x14ac:dyDescent="0.3">
      <c r="A539" t="s">
        <v>5879</v>
      </c>
    </row>
    <row r="540" spans="1:21" x14ac:dyDescent="0.3">
      <c r="A540" t="s">
        <v>5880</v>
      </c>
    </row>
    <row r="541" spans="1:21" x14ac:dyDescent="0.3">
      <c r="A541" t="s">
        <v>5881</v>
      </c>
    </row>
    <row r="542" spans="1:21" x14ac:dyDescent="0.3">
      <c r="A542" t="s">
        <v>5882</v>
      </c>
    </row>
    <row r="543" spans="1:21" x14ac:dyDescent="0.3">
      <c r="A543" t="s">
        <v>5883</v>
      </c>
    </row>
    <row r="544" spans="1:21" x14ac:dyDescent="0.3">
      <c r="A544" t="s">
        <v>5884</v>
      </c>
    </row>
    <row r="545" spans="1:21" x14ac:dyDescent="0.3">
      <c r="A545" t="s">
        <v>5885</v>
      </c>
    </row>
    <row r="546" spans="1:21" x14ac:dyDescent="0.3">
      <c r="A546" t="s">
        <v>5886</v>
      </c>
    </row>
    <row r="547" spans="1:21" x14ac:dyDescent="0.3">
      <c r="A547" t="s">
        <v>5887</v>
      </c>
    </row>
    <row r="548" spans="1:21" x14ac:dyDescent="0.3">
      <c r="A548" t="s">
        <v>5888</v>
      </c>
    </row>
    <row r="549" spans="1:21" x14ac:dyDescent="0.3">
      <c r="A549" t="s">
        <v>5889</v>
      </c>
    </row>
    <row r="550" spans="1:21" x14ac:dyDescent="0.3">
      <c r="A550">
        <v>42137004</v>
      </c>
      <c r="B550" t="s">
        <v>5840</v>
      </c>
      <c r="C550">
        <v>2017</v>
      </c>
      <c r="D550">
        <v>2018</v>
      </c>
      <c r="E550">
        <v>2019</v>
      </c>
      <c r="F550">
        <v>2020</v>
      </c>
      <c r="G550">
        <v>2021</v>
      </c>
      <c r="H550">
        <v>2022</v>
      </c>
      <c r="M550" t="str" cm="1">
        <f t="array" ref="M550">_xlfn.IFNA(INDEX($A$1:$J$1141,MATCH($A550,$A:$A,0)+1,MATCH(M$1,$A550:$J550,0)),"")</f>
        <v/>
      </c>
      <c r="N550" t="str" cm="1">
        <f t="array" ref="N550">_xlfn.IFNA(INDEX($A$1:$J$1141,MATCH($A550,$A:$A,0)+1,MATCH(N$1,$A550:$J550,0)),"")</f>
        <v/>
      </c>
      <c r="O550" cm="1">
        <f t="array" ref="O550">_xlfn.IFNA(INDEX($A$1:$J$1141,MATCH($A550,$A:$A,0)+1,MATCH(O$1,$A550:$J550,0)),"")</f>
        <v>9374392</v>
      </c>
      <c r="P550" cm="1">
        <f t="array" ref="P550">_xlfn.IFNA(INDEX($A$1:$J$1141,MATCH($A550,$A:$A,0)+1,MATCH(P$1,$A550:$J550,0)),"")</f>
        <v>9987460</v>
      </c>
      <c r="Q550" cm="1">
        <f t="array" ref="Q550">_xlfn.IFNA(INDEX($A$1:$J$1141,MATCH($A550,$A:$A,0)+1,MATCH(Q$1,$A550:$J550,0)),"")</f>
        <v>11116232</v>
      </c>
      <c r="R550" cm="1">
        <f t="array" ref="R550">_xlfn.IFNA(INDEX($A$1:$J$1141,MATCH($A550,$A:$A,0)+1,MATCH(R$1,$A550:$J550,0)),"")</f>
        <v>10201495</v>
      </c>
      <c r="S550" cm="1">
        <f t="array" ref="S550">_xlfn.IFNA(INDEX($A$1:$J$1141,MATCH($A550,$A:$A,0)+1,MATCH(S$1,$A550:$J550,0)),"")</f>
        <v>10669525</v>
      </c>
      <c r="T550" cm="1">
        <f t="array" ref="T550">_xlfn.IFNA(INDEX($A$1:$J$1141,MATCH($A550,$A:$A,0)+1,MATCH(T$1,$A550:$J550,0)),"")</f>
        <v>13769540</v>
      </c>
      <c r="U550" t="str" cm="1">
        <f t="array" ref="U550">_xlfn.IFNA(INDEX($A$1:$J$1141,MATCH($A550,$A:$A,0)+1,MATCH(U$1,$A550:$J550,0)),"")</f>
        <v/>
      </c>
    </row>
    <row r="551" spans="1:21" x14ac:dyDescent="0.3">
      <c r="A551">
        <v>42137004</v>
      </c>
      <c r="B551" t="s">
        <v>5841</v>
      </c>
      <c r="C551">
        <v>9374392</v>
      </c>
      <c r="D551">
        <v>9987460</v>
      </c>
      <c r="E551">
        <v>11116232</v>
      </c>
      <c r="F551">
        <v>10201495</v>
      </c>
      <c r="G551">
        <v>10669525</v>
      </c>
      <c r="H551">
        <v>13769540</v>
      </c>
    </row>
    <row r="552" spans="1:21" x14ac:dyDescent="0.3">
      <c r="A552">
        <v>42170583</v>
      </c>
      <c r="B552" t="s">
        <v>5840</v>
      </c>
      <c r="C552">
        <v>2021</v>
      </c>
      <c r="D552">
        <v>2022</v>
      </c>
      <c r="M552" t="str" cm="1">
        <f t="array" ref="M552">_xlfn.IFNA(INDEX($A$1:$J$1141,MATCH($A552,$A:$A,0)+1,MATCH(M$1,$A552:$J552,0)),"")</f>
        <v/>
      </c>
      <c r="N552" t="str" cm="1">
        <f t="array" ref="N552">_xlfn.IFNA(INDEX($A$1:$J$1141,MATCH($A552,$A:$A,0)+1,MATCH(N$1,$A552:$J552,0)),"")</f>
        <v/>
      </c>
      <c r="O552" t="str" cm="1">
        <f t="array" ref="O552">_xlfn.IFNA(INDEX($A$1:$J$1141,MATCH($A552,$A:$A,0)+1,MATCH(O$1,$A552:$J552,0)),"")</f>
        <v/>
      </c>
      <c r="P552" t="str" cm="1">
        <f t="array" ref="P552">_xlfn.IFNA(INDEX($A$1:$J$1141,MATCH($A552,$A:$A,0)+1,MATCH(P$1,$A552:$J552,0)),"")</f>
        <v/>
      </c>
      <c r="Q552" t="str" cm="1">
        <f t="array" ref="Q552">_xlfn.IFNA(INDEX($A$1:$J$1141,MATCH($A552,$A:$A,0)+1,MATCH(Q$1,$A552:$J552,0)),"")</f>
        <v/>
      </c>
      <c r="R552" t="str" cm="1">
        <f t="array" ref="R552">_xlfn.IFNA(INDEX($A$1:$J$1141,MATCH($A552,$A:$A,0)+1,MATCH(R$1,$A552:$J552,0)),"")</f>
        <v/>
      </c>
      <c r="S552" cm="1">
        <f t="array" ref="S552">_xlfn.IFNA(INDEX($A$1:$J$1141,MATCH($A552,$A:$A,0)+1,MATCH(S$1,$A552:$J552,0)),"")</f>
        <v>81921</v>
      </c>
      <c r="T552" cm="1">
        <f t="array" ref="T552">_xlfn.IFNA(INDEX($A$1:$J$1141,MATCH($A552,$A:$A,0)+1,MATCH(T$1,$A552:$J552,0)),"")</f>
        <v>81545</v>
      </c>
      <c r="U552" t="str" cm="1">
        <f t="array" ref="U552">_xlfn.IFNA(INDEX($A$1:$J$1141,MATCH($A552,$A:$A,0)+1,MATCH(U$1,$A552:$J552,0)),"")</f>
        <v/>
      </c>
    </row>
    <row r="553" spans="1:21" x14ac:dyDescent="0.3">
      <c r="A553">
        <v>42170583</v>
      </c>
      <c r="B553" t="s">
        <v>5841</v>
      </c>
      <c r="C553">
        <v>81921</v>
      </c>
      <c r="D553">
        <v>81545</v>
      </c>
    </row>
    <row r="554" spans="1:21" x14ac:dyDescent="0.3">
      <c r="A554">
        <v>42171717</v>
      </c>
      <c r="B554" t="s">
        <v>5840</v>
      </c>
      <c r="C554">
        <v>2021</v>
      </c>
      <c r="D554">
        <v>2022</v>
      </c>
      <c r="M554" t="str" cm="1">
        <f t="array" ref="M554">_xlfn.IFNA(INDEX($A$1:$J$1141,MATCH($A554,$A:$A,0)+1,MATCH(M$1,$A554:$J554,0)),"")</f>
        <v/>
      </c>
      <c r="N554" t="str" cm="1">
        <f t="array" ref="N554">_xlfn.IFNA(INDEX($A$1:$J$1141,MATCH($A554,$A:$A,0)+1,MATCH(N$1,$A554:$J554,0)),"")</f>
        <v/>
      </c>
      <c r="O554" t="str" cm="1">
        <f t="array" ref="O554">_xlfn.IFNA(INDEX($A$1:$J$1141,MATCH($A554,$A:$A,0)+1,MATCH(O$1,$A554:$J554,0)),"")</f>
        <v/>
      </c>
      <c r="P554" t="str" cm="1">
        <f t="array" ref="P554">_xlfn.IFNA(INDEX($A$1:$J$1141,MATCH($A554,$A:$A,0)+1,MATCH(P$1,$A554:$J554,0)),"")</f>
        <v/>
      </c>
      <c r="Q554" t="str" cm="1">
        <f t="array" ref="Q554">_xlfn.IFNA(INDEX($A$1:$J$1141,MATCH($A554,$A:$A,0)+1,MATCH(Q$1,$A554:$J554,0)),"")</f>
        <v/>
      </c>
      <c r="R554" t="str" cm="1">
        <f t="array" ref="R554">_xlfn.IFNA(INDEX($A$1:$J$1141,MATCH($A554,$A:$A,0)+1,MATCH(R$1,$A554:$J554,0)),"")</f>
        <v/>
      </c>
      <c r="S554" cm="1">
        <f t="array" ref="S554">_xlfn.IFNA(INDEX($A$1:$J$1141,MATCH($A554,$A:$A,0)+1,MATCH(S$1,$A554:$J554,0)),"")</f>
        <v>52126</v>
      </c>
      <c r="T554" cm="1">
        <f t="array" ref="T554">_xlfn.IFNA(INDEX($A$1:$J$1141,MATCH($A554,$A:$A,0)+1,MATCH(T$1,$A554:$J554,0)),"")</f>
        <v>45701</v>
      </c>
      <c r="U554" t="str" cm="1">
        <f t="array" ref="U554">_xlfn.IFNA(INDEX($A$1:$J$1141,MATCH($A554,$A:$A,0)+1,MATCH(U$1,$A554:$J554,0)),"")</f>
        <v/>
      </c>
    </row>
    <row r="555" spans="1:21" x14ac:dyDescent="0.3">
      <c r="A555">
        <v>42171717</v>
      </c>
      <c r="B555" t="s">
        <v>5841</v>
      </c>
      <c r="C555">
        <v>52126</v>
      </c>
      <c r="D555">
        <v>45701</v>
      </c>
    </row>
    <row r="556" spans="1:21" x14ac:dyDescent="0.3">
      <c r="A556" t="s">
        <v>5890</v>
      </c>
    </row>
    <row r="557" spans="1:21" x14ac:dyDescent="0.3">
      <c r="A557">
        <v>42179858</v>
      </c>
      <c r="B557" t="s">
        <v>5840</v>
      </c>
      <c r="C557">
        <v>2021</v>
      </c>
      <c r="D557">
        <v>2022</v>
      </c>
      <c r="M557" t="str" cm="1">
        <f t="array" ref="M557">_xlfn.IFNA(INDEX($A$1:$J$1141,MATCH($A557,$A:$A,0)+1,MATCH(M$1,$A557:$J557,0)),"")</f>
        <v/>
      </c>
      <c r="N557" t="str" cm="1">
        <f t="array" ref="N557">_xlfn.IFNA(INDEX($A$1:$J$1141,MATCH($A557,$A:$A,0)+1,MATCH(N$1,$A557:$J557,0)),"")</f>
        <v/>
      </c>
      <c r="O557" t="str" cm="1">
        <f t="array" ref="O557">_xlfn.IFNA(INDEX($A$1:$J$1141,MATCH($A557,$A:$A,0)+1,MATCH(O$1,$A557:$J557,0)),"")</f>
        <v/>
      </c>
      <c r="P557" t="str" cm="1">
        <f t="array" ref="P557">_xlfn.IFNA(INDEX($A$1:$J$1141,MATCH($A557,$A:$A,0)+1,MATCH(P$1,$A557:$J557,0)),"")</f>
        <v/>
      </c>
      <c r="Q557" t="str" cm="1">
        <f t="array" ref="Q557">_xlfn.IFNA(INDEX($A$1:$J$1141,MATCH($A557,$A:$A,0)+1,MATCH(Q$1,$A557:$J557,0)),"")</f>
        <v/>
      </c>
      <c r="R557" t="str" cm="1">
        <f t="array" ref="R557">_xlfn.IFNA(INDEX($A$1:$J$1141,MATCH($A557,$A:$A,0)+1,MATCH(R$1,$A557:$J557,0)),"")</f>
        <v/>
      </c>
      <c r="S557" cm="1">
        <f t="array" ref="S557">_xlfn.IFNA(INDEX($A$1:$J$1141,MATCH($A557,$A:$A,0)+1,MATCH(S$1,$A557:$J557,0)),"")</f>
        <v>24791</v>
      </c>
      <c r="T557" cm="1">
        <f t="array" ref="T557">_xlfn.IFNA(INDEX($A$1:$J$1141,MATCH($A557,$A:$A,0)+1,MATCH(T$1,$A557:$J557,0)),"")</f>
        <v>47155</v>
      </c>
      <c r="U557" t="str" cm="1">
        <f t="array" ref="U557">_xlfn.IFNA(INDEX($A$1:$J$1141,MATCH($A557,$A:$A,0)+1,MATCH(U$1,$A557:$J557,0)),"")</f>
        <v/>
      </c>
    </row>
    <row r="558" spans="1:21" x14ac:dyDescent="0.3">
      <c r="A558">
        <v>42179858</v>
      </c>
      <c r="B558" t="s">
        <v>5841</v>
      </c>
      <c r="C558">
        <v>24791</v>
      </c>
      <c r="D558">
        <v>47155</v>
      </c>
    </row>
    <row r="559" spans="1:21" x14ac:dyDescent="0.3">
      <c r="A559">
        <v>42218012</v>
      </c>
      <c r="B559" t="s">
        <v>5840</v>
      </c>
      <c r="C559">
        <v>2021</v>
      </c>
      <c r="D559">
        <v>2022</v>
      </c>
      <c r="M559" t="str" cm="1">
        <f t="array" ref="M559">_xlfn.IFNA(INDEX($A$1:$J$1141,MATCH($A559,$A:$A,0)+1,MATCH(M$1,$A559:$J559,0)),"")</f>
        <v/>
      </c>
      <c r="N559" t="str" cm="1">
        <f t="array" ref="N559">_xlfn.IFNA(INDEX($A$1:$J$1141,MATCH($A559,$A:$A,0)+1,MATCH(N$1,$A559:$J559,0)),"")</f>
        <v/>
      </c>
      <c r="O559" t="str" cm="1">
        <f t="array" ref="O559">_xlfn.IFNA(INDEX($A$1:$J$1141,MATCH($A559,$A:$A,0)+1,MATCH(O$1,$A559:$J559,0)),"")</f>
        <v/>
      </c>
      <c r="P559" t="str" cm="1">
        <f t="array" ref="P559">_xlfn.IFNA(INDEX($A$1:$J$1141,MATCH($A559,$A:$A,0)+1,MATCH(P$1,$A559:$J559,0)),"")</f>
        <v/>
      </c>
      <c r="Q559" t="str" cm="1">
        <f t="array" ref="Q559">_xlfn.IFNA(INDEX($A$1:$J$1141,MATCH($A559,$A:$A,0)+1,MATCH(Q$1,$A559:$J559,0)),"")</f>
        <v/>
      </c>
      <c r="R559" t="str" cm="1">
        <f t="array" ref="R559">_xlfn.IFNA(INDEX($A$1:$J$1141,MATCH($A559,$A:$A,0)+1,MATCH(R$1,$A559:$J559,0)),"")</f>
        <v/>
      </c>
      <c r="S559" cm="1">
        <f t="array" ref="S559">_xlfn.IFNA(INDEX($A$1:$J$1141,MATCH($A559,$A:$A,0)+1,MATCH(S$1,$A559:$J559,0)),"")</f>
        <v>378640</v>
      </c>
      <c r="T559" cm="1">
        <f t="array" ref="T559">_xlfn.IFNA(INDEX($A$1:$J$1141,MATCH($A559,$A:$A,0)+1,MATCH(T$1,$A559:$J559,0)),"")</f>
        <v>1945802</v>
      </c>
      <c r="U559" t="str" cm="1">
        <f t="array" ref="U559">_xlfn.IFNA(INDEX($A$1:$J$1141,MATCH($A559,$A:$A,0)+1,MATCH(U$1,$A559:$J559,0)),"")</f>
        <v/>
      </c>
    </row>
    <row r="560" spans="1:21" x14ac:dyDescent="0.3">
      <c r="A560">
        <v>42218012</v>
      </c>
      <c r="B560" t="s">
        <v>5841</v>
      </c>
      <c r="C560">
        <v>378640</v>
      </c>
      <c r="D560">
        <v>1945802</v>
      </c>
    </row>
    <row r="561" spans="1:21" x14ac:dyDescent="0.3">
      <c r="A561">
        <v>42253888</v>
      </c>
      <c r="B561" t="s">
        <v>5840</v>
      </c>
      <c r="C561">
        <v>2017</v>
      </c>
      <c r="D561">
        <v>2018</v>
      </c>
      <c r="E561">
        <v>2019</v>
      </c>
      <c r="F561">
        <v>2020</v>
      </c>
      <c r="G561">
        <v>2021</v>
      </c>
      <c r="H561">
        <v>2022</v>
      </c>
      <c r="M561" t="str" cm="1">
        <f t="array" ref="M561">_xlfn.IFNA(INDEX($A$1:$J$1141,MATCH($A561,$A:$A,0)+1,MATCH(M$1,$A561:$J561,0)),"")</f>
        <v/>
      </c>
      <c r="N561" t="str" cm="1">
        <f t="array" ref="N561">_xlfn.IFNA(INDEX($A$1:$J$1141,MATCH($A561,$A:$A,0)+1,MATCH(N$1,$A561:$J561,0)),"")</f>
        <v/>
      </c>
      <c r="O561" cm="1">
        <f t="array" ref="O561">_xlfn.IFNA(INDEX($A$1:$J$1141,MATCH($A561,$A:$A,0)+1,MATCH(O$1,$A561:$J561,0)),"")</f>
        <v>838505</v>
      </c>
      <c r="P561" cm="1">
        <f t="array" ref="P561">_xlfn.IFNA(INDEX($A$1:$J$1141,MATCH($A561,$A:$A,0)+1,MATCH(P$1,$A561:$J561,0)),"")</f>
        <v>905128</v>
      </c>
      <c r="Q561" cm="1">
        <f t="array" ref="Q561">_xlfn.IFNA(INDEX($A$1:$J$1141,MATCH($A561,$A:$A,0)+1,MATCH(Q$1,$A561:$J561,0)),"")</f>
        <v>1144047</v>
      </c>
      <c r="R561" cm="1">
        <f t="array" ref="R561">_xlfn.IFNA(INDEX($A$1:$J$1141,MATCH($A561,$A:$A,0)+1,MATCH(R$1,$A561:$J561,0)),"")</f>
        <v>1198981</v>
      </c>
      <c r="S561" cm="1">
        <f t="array" ref="S561">_xlfn.IFNA(INDEX($A$1:$J$1141,MATCH($A561,$A:$A,0)+1,MATCH(S$1,$A561:$J561,0)),"")</f>
        <v>1317551</v>
      </c>
      <c r="T561" cm="1">
        <f t="array" ref="T561">_xlfn.IFNA(INDEX($A$1:$J$1141,MATCH($A561,$A:$A,0)+1,MATCH(T$1,$A561:$J561,0)),"")</f>
        <v>1472356</v>
      </c>
      <c r="U561" t="str" cm="1">
        <f t="array" ref="U561">_xlfn.IFNA(INDEX($A$1:$J$1141,MATCH($A561,$A:$A,0)+1,MATCH(U$1,$A561:$J561,0)),"")</f>
        <v/>
      </c>
    </row>
    <row r="562" spans="1:21" x14ac:dyDescent="0.3">
      <c r="A562">
        <v>42253888</v>
      </c>
      <c r="B562" t="s">
        <v>5841</v>
      </c>
      <c r="C562">
        <v>838505</v>
      </c>
      <c r="D562">
        <v>905128</v>
      </c>
      <c r="E562">
        <v>1144047</v>
      </c>
      <c r="F562">
        <v>1198981</v>
      </c>
      <c r="G562">
        <v>1317551</v>
      </c>
      <c r="H562">
        <v>1472356</v>
      </c>
    </row>
    <row r="563" spans="1:21" x14ac:dyDescent="0.3">
      <c r="A563">
        <v>42272360</v>
      </c>
      <c r="B563" t="s">
        <v>5840</v>
      </c>
      <c r="C563">
        <v>2017</v>
      </c>
      <c r="D563">
        <v>2018</v>
      </c>
      <c r="E563">
        <v>2019</v>
      </c>
      <c r="F563">
        <v>2020</v>
      </c>
      <c r="G563">
        <v>2021</v>
      </c>
      <c r="H563">
        <v>2022</v>
      </c>
      <c r="M563" t="str" cm="1">
        <f t="array" ref="M563">_xlfn.IFNA(INDEX($A$1:$J$1141,MATCH($A563,$A:$A,0)+1,MATCH(M$1,$A563:$J563,0)),"")</f>
        <v/>
      </c>
      <c r="N563" t="str" cm="1">
        <f t="array" ref="N563">_xlfn.IFNA(INDEX($A$1:$J$1141,MATCH($A563,$A:$A,0)+1,MATCH(N$1,$A563:$J563,0)),"")</f>
        <v/>
      </c>
      <c r="O563" cm="1">
        <f t="array" ref="O563">_xlfn.IFNA(INDEX($A$1:$J$1141,MATCH($A563,$A:$A,0)+1,MATCH(O$1,$A563:$J563,0)),"")</f>
        <v>1886967</v>
      </c>
      <c r="P563" cm="1">
        <f t="array" ref="P563">_xlfn.IFNA(INDEX($A$1:$J$1141,MATCH($A563,$A:$A,0)+1,MATCH(P$1,$A563:$J563,0)),"")</f>
        <v>1697508</v>
      </c>
      <c r="Q563" cm="1">
        <f t="array" ref="Q563">_xlfn.IFNA(INDEX($A$1:$J$1141,MATCH($A563,$A:$A,0)+1,MATCH(Q$1,$A563:$J563,0)),"")</f>
        <v>1196113</v>
      </c>
      <c r="R563" cm="1">
        <f t="array" ref="R563">_xlfn.IFNA(INDEX($A$1:$J$1141,MATCH($A563,$A:$A,0)+1,MATCH(R$1,$A563:$J563,0)),"")</f>
        <v>1430970</v>
      </c>
      <c r="S563" cm="1">
        <f t="array" ref="S563">_xlfn.IFNA(INDEX($A$1:$J$1141,MATCH($A563,$A:$A,0)+1,MATCH(S$1,$A563:$J563,0)),"")</f>
        <v>1217205</v>
      </c>
      <c r="T563" cm="1">
        <f t="array" ref="T563">_xlfn.IFNA(INDEX($A$1:$J$1141,MATCH($A563,$A:$A,0)+1,MATCH(T$1,$A563:$J563,0)),"")</f>
        <v>1091651</v>
      </c>
      <c r="U563" t="str" cm="1">
        <f t="array" ref="U563">_xlfn.IFNA(INDEX($A$1:$J$1141,MATCH($A563,$A:$A,0)+1,MATCH(U$1,$A563:$J563,0)),"")</f>
        <v/>
      </c>
    </row>
    <row r="564" spans="1:21" x14ac:dyDescent="0.3">
      <c r="A564">
        <v>42272360</v>
      </c>
      <c r="B564" t="s">
        <v>5841</v>
      </c>
      <c r="C564">
        <v>1886967</v>
      </c>
      <c r="D564">
        <v>1697508</v>
      </c>
      <c r="E564">
        <v>1196113</v>
      </c>
      <c r="F564">
        <v>1430970</v>
      </c>
      <c r="G564">
        <v>1217205</v>
      </c>
      <c r="H564">
        <v>1091651</v>
      </c>
    </row>
    <row r="565" spans="1:21" x14ac:dyDescent="0.3">
      <c r="A565" t="s">
        <v>5891</v>
      </c>
    </row>
    <row r="566" spans="1:21" x14ac:dyDescent="0.3">
      <c r="A566" t="s">
        <v>5892</v>
      </c>
    </row>
    <row r="567" spans="1:21" x14ac:dyDescent="0.3">
      <c r="A567" t="s">
        <v>5893</v>
      </c>
    </row>
    <row r="568" spans="1:21" x14ac:dyDescent="0.3">
      <c r="A568" t="s">
        <v>5894</v>
      </c>
    </row>
    <row r="569" spans="1:21" x14ac:dyDescent="0.3">
      <c r="A569" t="s">
        <v>5895</v>
      </c>
    </row>
    <row r="570" spans="1:21" x14ac:dyDescent="0.3">
      <c r="A570" t="s">
        <v>5896</v>
      </c>
    </row>
    <row r="571" spans="1:21" x14ac:dyDescent="0.3">
      <c r="A571">
        <v>43764363</v>
      </c>
      <c r="B571" t="s">
        <v>5840</v>
      </c>
      <c r="C571">
        <v>2018</v>
      </c>
      <c r="D571">
        <v>2019</v>
      </c>
      <c r="E571">
        <v>2020</v>
      </c>
      <c r="F571">
        <v>2021</v>
      </c>
      <c r="G571">
        <v>2022</v>
      </c>
      <c r="M571" t="str" cm="1">
        <f t="array" ref="M571">_xlfn.IFNA(INDEX($A$1:$J$1141,MATCH($A571,$A:$A,0)+1,MATCH(M$1,$A571:$J571,0)),"")</f>
        <v/>
      </c>
      <c r="N571" t="str" cm="1">
        <f t="array" ref="N571">_xlfn.IFNA(INDEX($A$1:$J$1141,MATCH($A571,$A:$A,0)+1,MATCH(N$1,$A571:$J571,0)),"")</f>
        <v/>
      </c>
      <c r="O571" t="str" cm="1">
        <f t="array" ref="O571">_xlfn.IFNA(INDEX($A$1:$J$1141,MATCH($A571,$A:$A,0)+1,MATCH(O$1,$A571:$J571,0)),"")</f>
        <v/>
      </c>
      <c r="P571" cm="1">
        <f t="array" ref="P571">_xlfn.IFNA(INDEX($A$1:$J$1141,MATCH($A571,$A:$A,0)+1,MATCH(P$1,$A571:$J571,0)),"")</f>
        <v>1120478</v>
      </c>
      <c r="Q571" cm="1">
        <f t="array" ref="Q571">_xlfn.IFNA(INDEX($A$1:$J$1141,MATCH($A571,$A:$A,0)+1,MATCH(Q$1,$A571:$J571,0)),"")</f>
        <v>552808</v>
      </c>
      <c r="R571" cm="1">
        <f t="array" ref="R571">_xlfn.IFNA(INDEX($A$1:$J$1141,MATCH($A571,$A:$A,0)+1,MATCH(R$1,$A571:$J571,0)),"")</f>
        <v>421657</v>
      </c>
      <c r="S571" cm="1">
        <f t="array" ref="S571">_xlfn.IFNA(INDEX($A$1:$J$1141,MATCH($A571,$A:$A,0)+1,MATCH(S$1,$A571:$J571,0)),"")</f>
        <v>165373</v>
      </c>
      <c r="T571" cm="1">
        <f t="array" ref="T571">_xlfn.IFNA(INDEX($A$1:$J$1141,MATCH($A571,$A:$A,0)+1,MATCH(T$1,$A571:$J571,0)),"")</f>
        <v>104579</v>
      </c>
      <c r="U571" t="str" cm="1">
        <f t="array" ref="U571">_xlfn.IFNA(INDEX($A$1:$J$1141,MATCH($A571,$A:$A,0)+1,MATCH(U$1,$A571:$J571,0)),"")</f>
        <v/>
      </c>
    </row>
    <row r="572" spans="1:21" x14ac:dyDescent="0.3">
      <c r="A572">
        <v>43764363</v>
      </c>
      <c r="B572" t="s">
        <v>5841</v>
      </c>
      <c r="C572">
        <v>1120478</v>
      </c>
      <c r="D572">
        <v>552808</v>
      </c>
      <c r="E572">
        <v>421657</v>
      </c>
      <c r="F572">
        <v>165373</v>
      </c>
      <c r="G572">
        <v>104579</v>
      </c>
    </row>
    <row r="573" spans="1:21" x14ac:dyDescent="0.3">
      <c r="A573">
        <v>43788238</v>
      </c>
      <c r="B573" t="s">
        <v>5840</v>
      </c>
      <c r="C573">
        <v>2018</v>
      </c>
      <c r="D573">
        <v>2019</v>
      </c>
      <c r="E573">
        <v>2020</v>
      </c>
      <c r="F573">
        <v>2021</v>
      </c>
      <c r="G573">
        <v>2022</v>
      </c>
      <c r="M573" t="str" cm="1">
        <f t="array" ref="M573">_xlfn.IFNA(INDEX($A$1:$J$1141,MATCH($A573,$A:$A,0)+1,MATCH(M$1,$A573:$J573,0)),"")</f>
        <v/>
      </c>
      <c r="N573" t="str" cm="1">
        <f t="array" ref="N573">_xlfn.IFNA(INDEX($A$1:$J$1141,MATCH($A573,$A:$A,0)+1,MATCH(N$1,$A573:$J573,0)),"")</f>
        <v/>
      </c>
      <c r="O573" t="str" cm="1">
        <f t="array" ref="O573">_xlfn.IFNA(INDEX($A$1:$J$1141,MATCH($A573,$A:$A,0)+1,MATCH(O$1,$A573:$J573,0)),"")</f>
        <v/>
      </c>
      <c r="P573" cm="1">
        <f t="array" ref="P573">_xlfn.IFNA(INDEX($A$1:$J$1141,MATCH($A573,$A:$A,0)+1,MATCH(P$1,$A573:$J573,0)),"")</f>
        <v>727883</v>
      </c>
      <c r="Q573" cm="1">
        <f t="array" ref="Q573">_xlfn.IFNA(INDEX($A$1:$J$1141,MATCH($A573,$A:$A,0)+1,MATCH(Q$1,$A573:$J573,0)),"")</f>
        <v>1250835</v>
      </c>
      <c r="R573" cm="1">
        <f t="array" ref="R573">_xlfn.IFNA(INDEX($A$1:$J$1141,MATCH($A573,$A:$A,0)+1,MATCH(R$1,$A573:$J573,0)),"")</f>
        <v>2145332</v>
      </c>
      <c r="S573" cm="1">
        <f t="array" ref="S573">_xlfn.IFNA(INDEX($A$1:$J$1141,MATCH($A573,$A:$A,0)+1,MATCH(S$1,$A573:$J573,0)),"")</f>
        <v>2298641</v>
      </c>
      <c r="T573" cm="1">
        <f t="array" ref="T573">_xlfn.IFNA(INDEX($A$1:$J$1141,MATCH($A573,$A:$A,0)+1,MATCH(T$1,$A573:$J573,0)),"")</f>
        <v>2589586</v>
      </c>
      <c r="U573" t="str" cm="1">
        <f t="array" ref="U573">_xlfn.IFNA(INDEX($A$1:$J$1141,MATCH($A573,$A:$A,0)+1,MATCH(U$1,$A573:$J573,0)),"")</f>
        <v/>
      </c>
    </row>
    <row r="574" spans="1:21" x14ac:dyDescent="0.3">
      <c r="A574">
        <v>43788238</v>
      </c>
      <c r="B574" t="s">
        <v>5841</v>
      </c>
      <c r="C574">
        <v>727883</v>
      </c>
      <c r="D574">
        <v>1250835</v>
      </c>
      <c r="E574">
        <v>2145332</v>
      </c>
      <c r="F574">
        <v>2298641</v>
      </c>
      <c r="G574">
        <v>2589586</v>
      </c>
    </row>
    <row r="575" spans="1:21" x14ac:dyDescent="0.3">
      <c r="A575">
        <v>43792138</v>
      </c>
      <c r="B575" t="s">
        <v>5840</v>
      </c>
      <c r="C575">
        <v>2018</v>
      </c>
      <c r="D575">
        <v>2019</v>
      </c>
      <c r="E575">
        <v>2020</v>
      </c>
      <c r="F575">
        <v>2021</v>
      </c>
      <c r="G575">
        <v>2022</v>
      </c>
      <c r="M575" t="str" cm="1">
        <f t="array" ref="M575">_xlfn.IFNA(INDEX($A$1:$J$1141,MATCH($A575,$A:$A,0)+1,MATCH(M$1,$A575:$J575,0)),"")</f>
        <v/>
      </c>
      <c r="N575" t="str" cm="1">
        <f t="array" ref="N575">_xlfn.IFNA(INDEX($A$1:$J$1141,MATCH($A575,$A:$A,0)+1,MATCH(N$1,$A575:$J575,0)),"")</f>
        <v/>
      </c>
      <c r="O575" t="str" cm="1">
        <f t="array" ref="O575">_xlfn.IFNA(INDEX($A$1:$J$1141,MATCH($A575,$A:$A,0)+1,MATCH(O$1,$A575:$J575,0)),"")</f>
        <v/>
      </c>
      <c r="P575" cm="1">
        <f t="array" ref="P575">_xlfn.IFNA(INDEX($A$1:$J$1141,MATCH($A575,$A:$A,0)+1,MATCH(P$1,$A575:$J575,0)),"")</f>
        <v>971580</v>
      </c>
      <c r="Q575" cm="1">
        <f t="array" ref="Q575">_xlfn.IFNA(INDEX($A$1:$J$1141,MATCH($A575,$A:$A,0)+1,MATCH(Q$1,$A575:$J575,0)),"")</f>
        <v>1027686</v>
      </c>
      <c r="R575" cm="1">
        <f t="array" ref="R575">_xlfn.IFNA(INDEX($A$1:$J$1141,MATCH($A575,$A:$A,0)+1,MATCH(R$1,$A575:$J575,0)),"")</f>
        <v>542428</v>
      </c>
      <c r="S575" cm="1">
        <f t="array" ref="S575">_xlfn.IFNA(INDEX($A$1:$J$1141,MATCH($A575,$A:$A,0)+1,MATCH(S$1,$A575:$J575,0)),"")</f>
        <v>657531</v>
      </c>
      <c r="T575" cm="1">
        <f t="array" ref="T575">_xlfn.IFNA(INDEX($A$1:$J$1141,MATCH($A575,$A:$A,0)+1,MATCH(T$1,$A575:$J575,0)),"")</f>
        <v>1210974</v>
      </c>
      <c r="U575" t="str" cm="1">
        <f t="array" ref="U575">_xlfn.IFNA(INDEX($A$1:$J$1141,MATCH($A575,$A:$A,0)+1,MATCH(U$1,$A575:$J575,0)),"")</f>
        <v/>
      </c>
    </row>
    <row r="576" spans="1:21" x14ac:dyDescent="0.3">
      <c r="A576">
        <v>43792138</v>
      </c>
      <c r="B576" t="s">
        <v>5841</v>
      </c>
      <c r="C576">
        <v>971580</v>
      </c>
      <c r="D576">
        <v>1027686</v>
      </c>
      <c r="E576">
        <v>542428</v>
      </c>
      <c r="F576">
        <v>657531</v>
      </c>
      <c r="G576">
        <v>1210974</v>
      </c>
    </row>
    <row r="577" spans="1:21" x14ac:dyDescent="0.3">
      <c r="A577">
        <v>43823581</v>
      </c>
      <c r="B577" t="s">
        <v>5840</v>
      </c>
      <c r="C577">
        <v>2018</v>
      </c>
      <c r="D577">
        <v>2019</v>
      </c>
      <c r="E577">
        <v>2020</v>
      </c>
      <c r="F577">
        <v>2021</v>
      </c>
      <c r="G577">
        <v>2022</v>
      </c>
      <c r="M577" t="str" cm="1">
        <f t="array" ref="M577">_xlfn.IFNA(INDEX($A$1:$J$1141,MATCH($A577,$A:$A,0)+1,MATCH(M$1,$A577:$J577,0)),"")</f>
        <v/>
      </c>
      <c r="N577" t="str" cm="1">
        <f t="array" ref="N577">_xlfn.IFNA(INDEX($A$1:$J$1141,MATCH($A577,$A:$A,0)+1,MATCH(N$1,$A577:$J577,0)),"")</f>
        <v/>
      </c>
      <c r="O577" t="str" cm="1">
        <f t="array" ref="O577">_xlfn.IFNA(INDEX($A$1:$J$1141,MATCH($A577,$A:$A,0)+1,MATCH(O$1,$A577:$J577,0)),"")</f>
        <v/>
      </c>
      <c r="P577" cm="1">
        <f t="array" ref="P577">_xlfn.IFNA(INDEX($A$1:$J$1141,MATCH($A577,$A:$A,0)+1,MATCH(P$1,$A577:$J577,0)),"")</f>
        <v>189164</v>
      </c>
      <c r="Q577" cm="1">
        <f t="array" ref="Q577">_xlfn.IFNA(INDEX($A$1:$J$1141,MATCH($A577,$A:$A,0)+1,MATCH(Q$1,$A577:$J577,0)),"")</f>
        <v>235424</v>
      </c>
      <c r="R577" cm="1">
        <f t="array" ref="R577">_xlfn.IFNA(INDEX($A$1:$J$1141,MATCH($A577,$A:$A,0)+1,MATCH(R$1,$A577:$J577,0)),"")</f>
        <v>326871</v>
      </c>
      <c r="S577" cm="1">
        <f t="array" ref="S577">_xlfn.IFNA(INDEX($A$1:$J$1141,MATCH($A577,$A:$A,0)+1,MATCH(S$1,$A577:$J577,0)),"")</f>
        <v>403842</v>
      </c>
      <c r="T577" cm="1">
        <f t="array" ref="T577">_xlfn.IFNA(INDEX($A$1:$J$1141,MATCH($A577,$A:$A,0)+1,MATCH(T$1,$A577:$J577,0)),"")</f>
        <v>524092</v>
      </c>
      <c r="U577" t="str" cm="1">
        <f t="array" ref="U577">_xlfn.IFNA(INDEX($A$1:$J$1141,MATCH($A577,$A:$A,0)+1,MATCH(U$1,$A577:$J577,0)),"")</f>
        <v/>
      </c>
    </row>
    <row r="578" spans="1:21" x14ac:dyDescent="0.3">
      <c r="A578">
        <v>43823581</v>
      </c>
      <c r="B578" t="s">
        <v>5841</v>
      </c>
      <c r="C578">
        <v>189164</v>
      </c>
      <c r="D578">
        <v>235424</v>
      </c>
      <c r="E578">
        <v>326871</v>
      </c>
      <c r="F578">
        <v>403842</v>
      </c>
      <c r="G578">
        <v>524092</v>
      </c>
    </row>
    <row r="579" spans="1:21" x14ac:dyDescent="0.3">
      <c r="A579">
        <v>43824293</v>
      </c>
      <c r="B579" t="s">
        <v>5840</v>
      </c>
      <c r="C579">
        <v>2018</v>
      </c>
      <c r="D579">
        <v>2019</v>
      </c>
      <c r="E579">
        <v>2020</v>
      </c>
      <c r="F579">
        <v>2021</v>
      </c>
      <c r="G579">
        <v>2022</v>
      </c>
      <c r="M579" t="str" cm="1">
        <f t="array" ref="M579">_xlfn.IFNA(INDEX($A$1:$J$1141,MATCH($A579,$A:$A,0)+1,MATCH(M$1,$A579:$J579,0)),"")</f>
        <v/>
      </c>
      <c r="N579" t="str" cm="1">
        <f t="array" ref="N579">_xlfn.IFNA(INDEX($A$1:$J$1141,MATCH($A579,$A:$A,0)+1,MATCH(N$1,$A579:$J579,0)),"")</f>
        <v/>
      </c>
      <c r="O579" t="str" cm="1">
        <f t="array" ref="O579">_xlfn.IFNA(INDEX($A$1:$J$1141,MATCH($A579,$A:$A,0)+1,MATCH(O$1,$A579:$J579,0)),"")</f>
        <v/>
      </c>
      <c r="P579" cm="1">
        <f t="array" ref="P579">_xlfn.IFNA(INDEX($A$1:$J$1141,MATCH($A579,$A:$A,0)+1,MATCH(P$1,$A579:$J579,0)),"")</f>
        <v>135499</v>
      </c>
      <c r="Q579" cm="1">
        <f t="array" ref="Q579">_xlfn.IFNA(INDEX($A$1:$J$1141,MATCH($A579,$A:$A,0)+1,MATCH(Q$1,$A579:$J579,0)),"")</f>
        <v>64987</v>
      </c>
      <c r="R579" cm="1">
        <f t="array" ref="R579">_xlfn.IFNA(INDEX($A$1:$J$1141,MATCH($A579,$A:$A,0)+1,MATCH(R$1,$A579:$J579,0)),"")</f>
        <v>37554</v>
      </c>
      <c r="S579" cm="1">
        <f t="array" ref="S579">_xlfn.IFNA(INDEX($A$1:$J$1141,MATCH($A579,$A:$A,0)+1,MATCH(S$1,$A579:$J579,0)),"")</f>
        <v>46728</v>
      </c>
      <c r="T579" cm="1">
        <f t="array" ref="T579">_xlfn.IFNA(INDEX($A$1:$J$1141,MATCH($A579,$A:$A,0)+1,MATCH(T$1,$A579:$J579,0)),"")</f>
        <v>122495</v>
      </c>
      <c r="U579" t="str" cm="1">
        <f t="array" ref="U579">_xlfn.IFNA(INDEX($A$1:$J$1141,MATCH($A579,$A:$A,0)+1,MATCH(U$1,$A579:$J579,0)),"")</f>
        <v/>
      </c>
    </row>
    <row r="580" spans="1:21" x14ac:dyDescent="0.3">
      <c r="A580">
        <v>43824293</v>
      </c>
      <c r="B580" t="s">
        <v>5841</v>
      </c>
      <c r="C580">
        <v>135499</v>
      </c>
      <c r="D580">
        <v>64987</v>
      </c>
      <c r="E580">
        <v>37554</v>
      </c>
      <c r="F580">
        <v>46728</v>
      </c>
      <c r="G580">
        <v>122495</v>
      </c>
    </row>
    <row r="581" spans="1:21" x14ac:dyDescent="0.3">
      <c r="A581">
        <v>43860125</v>
      </c>
      <c r="B581" t="s">
        <v>5840</v>
      </c>
      <c r="C581">
        <v>2018</v>
      </c>
      <c r="D581">
        <v>2019</v>
      </c>
      <c r="E581">
        <v>2020</v>
      </c>
      <c r="F581">
        <v>2021</v>
      </c>
      <c r="G581">
        <v>2022</v>
      </c>
      <c r="M581" t="str" cm="1">
        <f t="array" ref="M581">_xlfn.IFNA(INDEX($A$1:$J$1141,MATCH($A581,$A:$A,0)+1,MATCH(M$1,$A581:$J581,0)),"")</f>
        <v/>
      </c>
      <c r="N581" t="str" cm="1">
        <f t="array" ref="N581">_xlfn.IFNA(INDEX($A$1:$J$1141,MATCH($A581,$A:$A,0)+1,MATCH(N$1,$A581:$J581,0)),"")</f>
        <v/>
      </c>
      <c r="O581" t="str" cm="1">
        <f t="array" ref="O581">_xlfn.IFNA(INDEX($A$1:$J$1141,MATCH($A581,$A:$A,0)+1,MATCH(O$1,$A581:$J581,0)),"")</f>
        <v/>
      </c>
      <c r="P581" cm="1">
        <f t="array" ref="P581">_xlfn.IFNA(INDEX($A$1:$J$1141,MATCH($A581,$A:$A,0)+1,MATCH(P$1,$A581:$J581,0)),"")</f>
        <v>181105646</v>
      </c>
      <c r="Q581" cm="1">
        <f t="array" ref="Q581">_xlfn.IFNA(INDEX($A$1:$J$1141,MATCH($A581,$A:$A,0)+1,MATCH(Q$1,$A581:$J581,0)),"")</f>
        <v>158498434</v>
      </c>
      <c r="R581" cm="1">
        <f t="array" ref="R581">_xlfn.IFNA(INDEX($A$1:$J$1141,MATCH($A581,$A:$A,0)+1,MATCH(R$1,$A581:$J581,0)),"")</f>
        <v>132823233</v>
      </c>
      <c r="S581" cm="1">
        <f t="array" ref="S581">_xlfn.IFNA(INDEX($A$1:$J$1141,MATCH($A581,$A:$A,0)+1,MATCH(S$1,$A581:$J581,0)),"")</f>
        <v>164510480</v>
      </c>
      <c r="T581" cm="1">
        <f t="array" ref="T581">_xlfn.IFNA(INDEX($A$1:$J$1141,MATCH($A581,$A:$A,0)+1,MATCH(T$1,$A581:$J581,0)),"")</f>
        <v>282422064</v>
      </c>
      <c r="U581" t="str" cm="1">
        <f t="array" ref="U581">_xlfn.IFNA(INDEX($A$1:$J$1141,MATCH($A581,$A:$A,0)+1,MATCH(U$1,$A581:$J581,0)),"")</f>
        <v/>
      </c>
    </row>
    <row r="582" spans="1:21" x14ac:dyDescent="0.3">
      <c r="A582">
        <v>43860125</v>
      </c>
      <c r="B582" t="s">
        <v>5841</v>
      </c>
      <c r="C582">
        <v>181105646</v>
      </c>
      <c r="D582">
        <v>158498434</v>
      </c>
      <c r="E582">
        <v>132823233</v>
      </c>
      <c r="F582">
        <v>164510480</v>
      </c>
      <c r="G582">
        <v>282422064</v>
      </c>
    </row>
    <row r="583" spans="1:21" x14ac:dyDescent="0.3">
      <c r="A583">
        <v>43862217</v>
      </c>
      <c r="B583" t="s">
        <v>5840</v>
      </c>
      <c r="C583">
        <v>2018</v>
      </c>
      <c r="D583">
        <v>2019</v>
      </c>
      <c r="E583">
        <v>2020</v>
      </c>
      <c r="F583">
        <v>2021</v>
      </c>
      <c r="G583">
        <v>2022</v>
      </c>
      <c r="M583" t="str" cm="1">
        <f t="array" ref="M583">_xlfn.IFNA(INDEX($A$1:$J$1141,MATCH($A583,$A:$A,0)+1,MATCH(M$1,$A583:$J583,0)),"")</f>
        <v/>
      </c>
      <c r="N583" t="str" cm="1">
        <f t="array" ref="N583">_xlfn.IFNA(INDEX($A$1:$J$1141,MATCH($A583,$A:$A,0)+1,MATCH(N$1,$A583:$J583,0)),"")</f>
        <v/>
      </c>
      <c r="O583" t="str" cm="1">
        <f t="array" ref="O583">_xlfn.IFNA(INDEX($A$1:$J$1141,MATCH($A583,$A:$A,0)+1,MATCH(O$1,$A583:$J583,0)),"")</f>
        <v/>
      </c>
      <c r="P583" cm="1">
        <f t="array" ref="P583">_xlfn.IFNA(INDEX($A$1:$J$1141,MATCH($A583,$A:$A,0)+1,MATCH(P$1,$A583:$J583,0)),"")</f>
        <v>331013</v>
      </c>
      <c r="Q583" cm="1">
        <f t="array" ref="Q583">_xlfn.IFNA(INDEX($A$1:$J$1141,MATCH($A583,$A:$A,0)+1,MATCH(Q$1,$A583:$J583,0)),"")</f>
        <v>360625</v>
      </c>
      <c r="R583" cm="1">
        <f t="array" ref="R583">_xlfn.IFNA(INDEX($A$1:$J$1141,MATCH($A583,$A:$A,0)+1,MATCH(R$1,$A583:$J583,0)),"")</f>
        <v>197790</v>
      </c>
      <c r="S583" cm="1">
        <f t="array" ref="S583">_xlfn.IFNA(INDEX($A$1:$J$1141,MATCH($A583,$A:$A,0)+1,MATCH(S$1,$A583:$J583,0)),"")</f>
        <v>128578</v>
      </c>
      <c r="T583" cm="1">
        <f t="array" ref="T583">_xlfn.IFNA(INDEX($A$1:$J$1141,MATCH($A583,$A:$A,0)+1,MATCH(T$1,$A583:$J583,0)),"")</f>
        <v>444750</v>
      </c>
      <c r="U583" t="str" cm="1">
        <f t="array" ref="U583">_xlfn.IFNA(INDEX($A$1:$J$1141,MATCH($A583,$A:$A,0)+1,MATCH(U$1,$A583:$J583,0)),"")</f>
        <v/>
      </c>
    </row>
    <row r="584" spans="1:21" x14ac:dyDescent="0.3">
      <c r="A584">
        <v>43862217</v>
      </c>
      <c r="B584" t="s">
        <v>5841</v>
      </c>
      <c r="C584">
        <v>331013</v>
      </c>
      <c r="D584">
        <v>360625</v>
      </c>
      <c r="E584">
        <v>197790</v>
      </c>
      <c r="F584">
        <v>128578</v>
      </c>
      <c r="G584">
        <v>444750</v>
      </c>
    </row>
    <row r="585" spans="1:21" x14ac:dyDescent="0.3">
      <c r="A585">
        <v>43874801</v>
      </c>
      <c r="B585" t="s">
        <v>5840</v>
      </c>
      <c r="C585">
        <v>2018</v>
      </c>
      <c r="D585">
        <v>2019</v>
      </c>
      <c r="E585">
        <v>2020</v>
      </c>
      <c r="F585">
        <v>2021</v>
      </c>
      <c r="G585">
        <v>2022</v>
      </c>
      <c r="M585" t="str" cm="1">
        <f t="array" ref="M585">_xlfn.IFNA(INDEX($A$1:$J$1141,MATCH($A585,$A:$A,0)+1,MATCH(M$1,$A585:$J585,0)),"")</f>
        <v/>
      </c>
      <c r="N585" t="str" cm="1">
        <f t="array" ref="N585">_xlfn.IFNA(INDEX($A$1:$J$1141,MATCH($A585,$A:$A,0)+1,MATCH(N$1,$A585:$J585,0)),"")</f>
        <v/>
      </c>
      <c r="O585" t="str" cm="1">
        <f t="array" ref="O585">_xlfn.IFNA(INDEX($A$1:$J$1141,MATCH($A585,$A:$A,0)+1,MATCH(O$1,$A585:$J585,0)),"")</f>
        <v/>
      </c>
      <c r="P585" cm="1">
        <f t="array" ref="P585">_xlfn.IFNA(INDEX($A$1:$J$1141,MATCH($A585,$A:$A,0)+1,MATCH(P$1,$A585:$J585,0)),"")</f>
        <v>555663</v>
      </c>
      <c r="Q585" cm="1">
        <f t="array" ref="Q585">_xlfn.IFNA(INDEX($A$1:$J$1141,MATCH($A585,$A:$A,0)+1,MATCH(Q$1,$A585:$J585,0)),"")</f>
        <v>598930</v>
      </c>
      <c r="R585" cm="1">
        <f t="array" ref="R585">_xlfn.IFNA(INDEX($A$1:$J$1141,MATCH($A585,$A:$A,0)+1,MATCH(R$1,$A585:$J585,0)),"")</f>
        <v>566494</v>
      </c>
      <c r="S585" cm="1">
        <f t="array" ref="S585">_xlfn.IFNA(INDEX($A$1:$J$1141,MATCH($A585,$A:$A,0)+1,MATCH(S$1,$A585:$J585,0)),"")</f>
        <v>660164</v>
      </c>
      <c r="T585" cm="1">
        <f t="array" ref="T585">_xlfn.IFNA(INDEX($A$1:$J$1141,MATCH($A585,$A:$A,0)+1,MATCH(T$1,$A585:$J585,0)),"")</f>
        <v>726027</v>
      </c>
      <c r="U585" t="str" cm="1">
        <f t="array" ref="U585">_xlfn.IFNA(INDEX($A$1:$J$1141,MATCH($A585,$A:$A,0)+1,MATCH(U$1,$A585:$J585,0)),"")</f>
        <v/>
      </c>
    </row>
    <row r="586" spans="1:21" x14ac:dyDescent="0.3">
      <c r="A586">
        <v>43874801</v>
      </c>
      <c r="B586" t="s">
        <v>5841</v>
      </c>
      <c r="C586">
        <v>555663</v>
      </c>
      <c r="D586">
        <v>598930</v>
      </c>
      <c r="E586">
        <v>566494</v>
      </c>
      <c r="F586">
        <v>660164</v>
      </c>
      <c r="G586">
        <v>726027</v>
      </c>
    </row>
    <row r="587" spans="1:21" x14ac:dyDescent="0.3">
      <c r="A587">
        <v>43879454</v>
      </c>
      <c r="B587" t="s">
        <v>5840</v>
      </c>
      <c r="C587">
        <v>2016</v>
      </c>
      <c r="D587">
        <v>2017</v>
      </c>
      <c r="E587">
        <v>2018</v>
      </c>
      <c r="F587">
        <v>2019</v>
      </c>
      <c r="G587">
        <v>2020</v>
      </c>
      <c r="M587" t="str" cm="1">
        <f t="array" ref="M587">_xlfn.IFNA(INDEX($A$1:$J$1141,MATCH($A587,$A:$A,0)+1,MATCH(M$1,$A587:$J587,0)),"")</f>
        <v/>
      </c>
      <c r="N587" cm="1">
        <f t="array" ref="N587">_xlfn.IFNA(INDEX($A$1:$J$1141,MATCH($A587,$A:$A,0)+1,MATCH(N$1,$A587:$J587,0)),"")</f>
        <v>292631</v>
      </c>
      <c r="O587" cm="1">
        <f t="array" ref="O587">_xlfn.IFNA(INDEX($A$1:$J$1141,MATCH($A587,$A:$A,0)+1,MATCH(O$1,$A587:$J587,0)),"")</f>
        <v>324544</v>
      </c>
      <c r="P587" cm="1">
        <f t="array" ref="P587">_xlfn.IFNA(INDEX($A$1:$J$1141,MATCH($A587,$A:$A,0)+1,MATCH(P$1,$A587:$J587,0)),"")</f>
        <v>384372</v>
      </c>
      <c r="Q587" cm="1">
        <f t="array" ref="Q587">_xlfn.IFNA(INDEX($A$1:$J$1141,MATCH($A587,$A:$A,0)+1,MATCH(Q$1,$A587:$J587,0)),"")</f>
        <v>427428</v>
      </c>
      <c r="R587" cm="1">
        <f t="array" ref="R587">_xlfn.IFNA(INDEX($A$1:$J$1141,MATCH($A587,$A:$A,0)+1,MATCH(R$1,$A587:$J587,0)),"")</f>
        <v>294698</v>
      </c>
      <c r="S587" t="str" cm="1">
        <f t="array" ref="S587">_xlfn.IFNA(INDEX($A$1:$J$1141,MATCH($A587,$A:$A,0)+1,MATCH(S$1,$A587:$J587,0)),"")</f>
        <v/>
      </c>
      <c r="T587" t="str" cm="1">
        <f t="array" ref="T587">_xlfn.IFNA(INDEX($A$1:$J$1141,MATCH($A587,$A:$A,0)+1,MATCH(T$1,$A587:$J587,0)),"")</f>
        <v/>
      </c>
      <c r="U587" t="str" cm="1">
        <f t="array" ref="U587">_xlfn.IFNA(INDEX($A$1:$J$1141,MATCH($A587,$A:$A,0)+1,MATCH(U$1,$A587:$J587,0)),"")</f>
        <v/>
      </c>
    </row>
    <row r="588" spans="1:21" x14ac:dyDescent="0.3">
      <c r="A588">
        <v>43879454</v>
      </c>
      <c r="B588" t="s">
        <v>5841</v>
      </c>
      <c r="C588">
        <v>292631</v>
      </c>
      <c r="D588">
        <v>324544</v>
      </c>
      <c r="E588">
        <v>384372</v>
      </c>
      <c r="F588">
        <v>427428</v>
      </c>
      <c r="G588">
        <v>294698</v>
      </c>
    </row>
    <row r="589" spans="1:21" x14ac:dyDescent="0.3">
      <c r="A589">
        <v>43882684</v>
      </c>
      <c r="B589" t="s">
        <v>5840</v>
      </c>
      <c r="C589">
        <v>2018</v>
      </c>
      <c r="D589">
        <v>2019</v>
      </c>
      <c r="E589">
        <v>2020</v>
      </c>
      <c r="F589">
        <v>2021</v>
      </c>
      <c r="G589">
        <v>2022</v>
      </c>
      <c r="M589" t="str" cm="1">
        <f t="array" ref="M589">_xlfn.IFNA(INDEX($A$1:$J$1141,MATCH($A589,$A:$A,0)+1,MATCH(M$1,$A589:$J589,0)),"")</f>
        <v/>
      </c>
      <c r="N589" t="str" cm="1">
        <f t="array" ref="N589">_xlfn.IFNA(INDEX($A$1:$J$1141,MATCH($A589,$A:$A,0)+1,MATCH(N$1,$A589:$J589,0)),"")</f>
        <v/>
      </c>
      <c r="O589" t="str" cm="1">
        <f t="array" ref="O589">_xlfn.IFNA(INDEX($A$1:$J$1141,MATCH($A589,$A:$A,0)+1,MATCH(O$1,$A589:$J589,0)),"")</f>
        <v/>
      </c>
      <c r="P589" cm="1">
        <f t="array" ref="P589">_xlfn.IFNA(INDEX($A$1:$J$1141,MATCH($A589,$A:$A,0)+1,MATCH(P$1,$A589:$J589,0)),"")</f>
        <v>64400</v>
      </c>
      <c r="Q589" cm="1">
        <f t="array" ref="Q589">_xlfn.IFNA(INDEX($A$1:$J$1141,MATCH($A589,$A:$A,0)+1,MATCH(Q$1,$A589:$J589,0)),"")</f>
        <v>82802</v>
      </c>
      <c r="R589" cm="1">
        <f t="array" ref="R589">_xlfn.IFNA(INDEX($A$1:$J$1141,MATCH($A589,$A:$A,0)+1,MATCH(R$1,$A589:$J589,0)),"")</f>
        <v>105982</v>
      </c>
      <c r="S589" cm="1">
        <f t="array" ref="S589">_xlfn.IFNA(INDEX($A$1:$J$1141,MATCH($A589,$A:$A,0)+1,MATCH(S$1,$A589:$J589,0)),"")</f>
        <v>157743</v>
      </c>
      <c r="T589" cm="1">
        <f t="array" ref="T589">_xlfn.IFNA(INDEX($A$1:$J$1141,MATCH($A589,$A:$A,0)+1,MATCH(T$1,$A589:$J589,0)),"")</f>
        <v>220901</v>
      </c>
      <c r="U589" t="str" cm="1">
        <f t="array" ref="U589">_xlfn.IFNA(INDEX($A$1:$J$1141,MATCH($A589,$A:$A,0)+1,MATCH(U$1,$A589:$J589,0)),"")</f>
        <v/>
      </c>
    </row>
    <row r="590" spans="1:21" x14ac:dyDescent="0.3">
      <c r="A590">
        <v>43882684</v>
      </c>
      <c r="B590" t="s">
        <v>5841</v>
      </c>
      <c r="C590">
        <v>64400</v>
      </c>
      <c r="D590">
        <v>82802</v>
      </c>
      <c r="E590">
        <v>105982</v>
      </c>
      <c r="F590">
        <v>157743</v>
      </c>
      <c r="G590">
        <v>220901</v>
      </c>
    </row>
    <row r="591" spans="1:21" x14ac:dyDescent="0.3">
      <c r="A591">
        <v>43915591</v>
      </c>
      <c r="B591" t="s">
        <v>5840</v>
      </c>
      <c r="C591">
        <v>2018</v>
      </c>
      <c r="D591">
        <v>2019</v>
      </c>
      <c r="E591">
        <v>2020</v>
      </c>
      <c r="F591">
        <v>2021</v>
      </c>
      <c r="G591">
        <v>2022</v>
      </c>
      <c r="M591" t="str" cm="1">
        <f t="array" ref="M591">_xlfn.IFNA(INDEX($A$1:$J$1141,MATCH($A591,$A:$A,0)+1,MATCH(M$1,$A591:$J591,0)),"")</f>
        <v/>
      </c>
      <c r="N591" t="str" cm="1">
        <f t="array" ref="N591">_xlfn.IFNA(INDEX($A$1:$J$1141,MATCH($A591,$A:$A,0)+1,MATCH(N$1,$A591:$J591,0)),"")</f>
        <v/>
      </c>
      <c r="O591" t="str" cm="1">
        <f t="array" ref="O591">_xlfn.IFNA(INDEX($A$1:$J$1141,MATCH($A591,$A:$A,0)+1,MATCH(O$1,$A591:$J591,0)),"")</f>
        <v/>
      </c>
      <c r="P591" cm="1">
        <f t="array" ref="P591">_xlfn.IFNA(INDEX($A$1:$J$1141,MATCH($A591,$A:$A,0)+1,MATCH(P$1,$A591:$J591,0)),"")</f>
        <v>51161</v>
      </c>
      <c r="Q591" cm="1">
        <f t="array" ref="Q591">_xlfn.IFNA(INDEX($A$1:$J$1141,MATCH($A591,$A:$A,0)+1,MATCH(Q$1,$A591:$J591,0)),"")</f>
        <v>93670</v>
      </c>
      <c r="R591" cm="1">
        <f t="array" ref="R591">_xlfn.IFNA(INDEX($A$1:$J$1141,MATCH($A591,$A:$A,0)+1,MATCH(R$1,$A591:$J591,0)),"")</f>
        <v>37625</v>
      </c>
      <c r="S591" cm="1">
        <f t="array" ref="S591">_xlfn.IFNA(INDEX($A$1:$J$1141,MATCH($A591,$A:$A,0)+1,MATCH(S$1,$A591:$J591,0)),"")</f>
        <v>95616</v>
      </c>
      <c r="T591" cm="1">
        <f t="array" ref="T591">_xlfn.IFNA(INDEX($A$1:$J$1141,MATCH($A591,$A:$A,0)+1,MATCH(T$1,$A591:$J591,0)),"")</f>
        <v>74634</v>
      </c>
      <c r="U591" t="str" cm="1">
        <f t="array" ref="U591">_xlfn.IFNA(INDEX($A$1:$J$1141,MATCH($A591,$A:$A,0)+1,MATCH(U$1,$A591:$J591,0)),"")</f>
        <v/>
      </c>
    </row>
    <row r="592" spans="1:21" x14ac:dyDescent="0.3">
      <c r="A592">
        <v>43915591</v>
      </c>
      <c r="B592" t="s">
        <v>5841</v>
      </c>
      <c r="C592">
        <v>51161</v>
      </c>
      <c r="D592">
        <v>93670</v>
      </c>
      <c r="E592">
        <v>37625</v>
      </c>
      <c r="F592">
        <v>95616</v>
      </c>
      <c r="G592">
        <v>74634</v>
      </c>
    </row>
    <row r="593" spans="1:21" x14ac:dyDescent="0.3">
      <c r="A593">
        <v>43954782</v>
      </c>
      <c r="B593" t="s">
        <v>5840</v>
      </c>
      <c r="C593">
        <v>2018</v>
      </c>
      <c r="D593">
        <v>2019</v>
      </c>
      <c r="E593">
        <v>2020</v>
      </c>
      <c r="F593">
        <v>2021</v>
      </c>
      <c r="G593">
        <v>2022</v>
      </c>
      <c r="M593" t="str" cm="1">
        <f t="array" ref="M593">_xlfn.IFNA(INDEX($A$1:$J$1141,MATCH($A593,$A:$A,0)+1,MATCH(M$1,$A593:$J593,0)),"")</f>
        <v/>
      </c>
      <c r="N593" t="str" cm="1">
        <f t="array" ref="N593">_xlfn.IFNA(INDEX($A$1:$J$1141,MATCH($A593,$A:$A,0)+1,MATCH(N$1,$A593:$J593,0)),"")</f>
        <v/>
      </c>
      <c r="O593" t="str" cm="1">
        <f t="array" ref="O593">_xlfn.IFNA(INDEX($A$1:$J$1141,MATCH($A593,$A:$A,0)+1,MATCH(O$1,$A593:$J593,0)),"")</f>
        <v/>
      </c>
      <c r="P593" cm="1">
        <f t="array" ref="P593">_xlfn.IFNA(INDEX($A$1:$J$1141,MATCH($A593,$A:$A,0)+1,MATCH(P$1,$A593:$J593,0)),"")</f>
        <v>1181461</v>
      </c>
      <c r="Q593" cm="1">
        <f t="array" ref="Q593">_xlfn.IFNA(INDEX($A$1:$J$1141,MATCH($A593,$A:$A,0)+1,MATCH(Q$1,$A593:$J593,0)),"")</f>
        <v>1408511</v>
      </c>
      <c r="R593" cm="1">
        <f t="array" ref="R593">_xlfn.IFNA(INDEX($A$1:$J$1141,MATCH($A593,$A:$A,0)+1,MATCH(R$1,$A593:$J593,0)),"")</f>
        <v>1333975</v>
      </c>
      <c r="S593" cm="1">
        <f t="array" ref="S593">_xlfn.IFNA(INDEX($A$1:$J$1141,MATCH($A593,$A:$A,0)+1,MATCH(S$1,$A593:$J593,0)),"")</f>
        <v>2336885</v>
      </c>
      <c r="T593" cm="1">
        <f t="array" ref="T593">_xlfn.IFNA(INDEX($A$1:$J$1141,MATCH($A593,$A:$A,0)+1,MATCH(T$1,$A593:$J593,0)),"")</f>
        <v>3335506</v>
      </c>
      <c r="U593" t="str" cm="1">
        <f t="array" ref="U593">_xlfn.IFNA(INDEX($A$1:$J$1141,MATCH($A593,$A:$A,0)+1,MATCH(U$1,$A593:$J593,0)),"")</f>
        <v/>
      </c>
    </row>
    <row r="594" spans="1:21" x14ac:dyDescent="0.3">
      <c r="A594">
        <v>43954782</v>
      </c>
      <c r="B594" t="s">
        <v>5841</v>
      </c>
      <c r="C594">
        <v>1181461</v>
      </c>
      <c r="D594">
        <v>1408511</v>
      </c>
      <c r="E594">
        <v>1333975</v>
      </c>
      <c r="F594">
        <v>2336885</v>
      </c>
      <c r="G594">
        <v>3335506</v>
      </c>
    </row>
    <row r="595" spans="1:21" x14ac:dyDescent="0.3">
      <c r="A595">
        <v>43995187</v>
      </c>
      <c r="B595" t="s">
        <v>5840</v>
      </c>
      <c r="C595">
        <v>2018</v>
      </c>
      <c r="D595">
        <v>2019</v>
      </c>
      <c r="E595">
        <v>2020</v>
      </c>
      <c r="F595">
        <v>2021</v>
      </c>
      <c r="G595">
        <v>2022</v>
      </c>
      <c r="M595" t="str" cm="1">
        <f t="array" ref="M595">_xlfn.IFNA(INDEX($A$1:$J$1141,MATCH($A595,$A:$A,0)+1,MATCH(M$1,$A595:$J595,0)),"")</f>
        <v/>
      </c>
      <c r="N595" t="str" cm="1">
        <f t="array" ref="N595">_xlfn.IFNA(INDEX($A$1:$J$1141,MATCH($A595,$A:$A,0)+1,MATCH(N$1,$A595:$J595,0)),"")</f>
        <v/>
      </c>
      <c r="O595" t="str" cm="1">
        <f t="array" ref="O595">_xlfn.IFNA(INDEX($A$1:$J$1141,MATCH($A595,$A:$A,0)+1,MATCH(O$1,$A595:$J595,0)),"")</f>
        <v/>
      </c>
      <c r="P595" cm="1">
        <f t="array" ref="P595">_xlfn.IFNA(INDEX($A$1:$J$1141,MATCH($A595,$A:$A,0)+1,MATCH(P$1,$A595:$J595,0)),"")</f>
        <v>170142</v>
      </c>
      <c r="Q595" cm="1">
        <f t="array" ref="Q595">_xlfn.IFNA(INDEX($A$1:$J$1141,MATCH($A595,$A:$A,0)+1,MATCH(Q$1,$A595:$J595,0)),"")</f>
        <v>225551</v>
      </c>
      <c r="R595" cm="1">
        <f t="array" ref="R595">_xlfn.IFNA(INDEX($A$1:$J$1141,MATCH($A595,$A:$A,0)+1,MATCH(R$1,$A595:$J595,0)),"")</f>
        <v>291253</v>
      </c>
      <c r="S595" cm="1">
        <f t="array" ref="S595">_xlfn.IFNA(INDEX($A$1:$J$1141,MATCH($A595,$A:$A,0)+1,MATCH(S$1,$A595:$J595,0)),"")</f>
        <v>875879</v>
      </c>
      <c r="T595" cm="1">
        <f t="array" ref="T595">_xlfn.IFNA(INDEX($A$1:$J$1141,MATCH($A595,$A:$A,0)+1,MATCH(T$1,$A595:$J595,0)),"")</f>
        <v>1366968</v>
      </c>
      <c r="U595" t="str" cm="1">
        <f t="array" ref="U595">_xlfn.IFNA(INDEX($A$1:$J$1141,MATCH($A595,$A:$A,0)+1,MATCH(U$1,$A595:$J595,0)),"")</f>
        <v/>
      </c>
    </row>
    <row r="596" spans="1:21" x14ac:dyDescent="0.3">
      <c r="A596">
        <v>43995187</v>
      </c>
      <c r="B596" t="s">
        <v>5841</v>
      </c>
      <c r="C596">
        <v>170142</v>
      </c>
      <c r="D596">
        <v>225551</v>
      </c>
      <c r="E596">
        <v>291253</v>
      </c>
      <c r="F596">
        <v>875879</v>
      </c>
      <c r="G596">
        <v>1366968</v>
      </c>
    </row>
    <row r="597" spans="1:21" x14ac:dyDescent="0.3">
      <c r="A597">
        <v>44007841</v>
      </c>
      <c r="B597" t="s">
        <v>5840</v>
      </c>
      <c r="C597">
        <v>2018</v>
      </c>
      <c r="D597">
        <v>2019</v>
      </c>
      <c r="E597">
        <v>2020</v>
      </c>
      <c r="F597">
        <v>2021</v>
      </c>
      <c r="G597">
        <v>2022</v>
      </c>
      <c r="M597" t="str" cm="1">
        <f t="array" ref="M597">_xlfn.IFNA(INDEX($A$1:$J$1141,MATCH($A597,$A:$A,0)+1,MATCH(M$1,$A597:$J597,0)),"")</f>
        <v/>
      </c>
      <c r="N597" t="str" cm="1">
        <f t="array" ref="N597">_xlfn.IFNA(INDEX($A$1:$J$1141,MATCH($A597,$A:$A,0)+1,MATCH(N$1,$A597:$J597,0)),"")</f>
        <v/>
      </c>
      <c r="O597" t="str" cm="1">
        <f t="array" ref="O597">_xlfn.IFNA(INDEX($A$1:$J$1141,MATCH($A597,$A:$A,0)+1,MATCH(O$1,$A597:$J597,0)),"")</f>
        <v/>
      </c>
      <c r="P597" cm="1">
        <f t="array" ref="P597">_xlfn.IFNA(INDEX($A$1:$J$1141,MATCH($A597,$A:$A,0)+1,MATCH(P$1,$A597:$J597,0)),"")</f>
        <v>12154140</v>
      </c>
      <c r="Q597" cm="1">
        <f t="array" ref="Q597">_xlfn.IFNA(INDEX($A$1:$J$1141,MATCH($A597,$A:$A,0)+1,MATCH(Q$1,$A597:$J597,0)),"")</f>
        <v>8523520</v>
      </c>
      <c r="R597" cm="1">
        <f t="array" ref="R597">_xlfn.IFNA(INDEX($A$1:$J$1141,MATCH($A597,$A:$A,0)+1,MATCH(R$1,$A597:$J597,0)),"")</f>
        <v>10179197</v>
      </c>
      <c r="S597" cm="1">
        <f t="array" ref="S597">_xlfn.IFNA(INDEX($A$1:$J$1141,MATCH($A597,$A:$A,0)+1,MATCH(S$1,$A597:$J597,0)),"")</f>
        <v>17663305</v>
      </c>
      <c r="T597" cm="1">
        <f t="array" ref="T597">_xlfn.IFNA(INDEX($A$1:$J$1141,MATCH($A597,$A:$A,0)+1,MATCH(T$1,$A597:$J597,0)),"")</f>
        <v>16158363</v>
      </c>
      <c r="U597" t="str" cm="1">
        <f t="array" ref="U597">_xlfn.IFNA(INDEX($A$1:$J$1141,MATCH($A597,$A:$A,0)+1,MATCH(U$1,$A597:$J597,0)),"")</f>
        <v/>
      </c>
    </row>
    <row r="598" spans="1:21" x14ac:dyDescent="0.3">
      <c r="A598">
        <v>44007841</v>
      </c>
      <c r="B598" t="s">
        <v>5841</v>
      </c>
      <c r="C598">
        <v>12154140</v>
      </c>
      <c r="D598">
        <v>8523520</v>
      </c>
      <c r="E598">
        <v>10179197</v>
      </c>
      <c r="F598">
        <v>17663305</v>
      </c>
      <c r="G598">
        <v>16158363</v>
      </c>
    </row>
    <row r="599" spans="1:21" x14ac:dyDescent="0.3">
      <c r="A599">
        <v>44023189</v>
      </c>
      <c r="B599" t="s">
        <v>5840</v>
      </c>
      <c r="C599">
        <v>2018</v>
      </c>
      <c r="D599">
        <v>2019</v>
      </c>
      <c r="E599">
        <v>2020</v>
      </c>
      <c r="F599">
        <v>2021</v>
      </c>
      <c r="G599">
        <v>2022</v>
      </c>
      <c r="M599" t="str" cm="1">
        <f t="array" ref="M599">_xlfn.IFNA(INDEX($A$1:$J$1141,MATCH($A599,$A:$A,0)+1,MATCH(M$1,$A599:$J599,0)),"")</f>
        <v/>
      </c>
      <c r="N599" t="str" cm="1">
        <f t="array" ref="N599">_xlfn.IFNA(INDEX($A$1:$J$1141,MATCH($A599,$A:$A,0)+1,MATCH(N$1,$A599:$J599,0)),"")</f>
        <v/>
      </c>
      <c r="O599" t="str" cm="1">
        <f t="array" ref="O599">_xlfn.IFNA(INDEX($A$1:$J$1141,MATCH($A599,$A:$A,0)+1,MATCH(O$1,$A599:$J599,0)),"")</f>
        <v/>
      </c>
      <c r="P599" cm="1">
        <f t="array" ref="P599">_xlfn.IFNA(INDEX($A$1:$J$1141,MATCH($A599,$A:$A,0)+1,MATCH(P$1,$A599:$J599,0)),"")</f>
        <v>368968</v>
      </c>
      <c r="Q599" cm="1">
        <f t="array" ref="Q599">_xlfn.IFNA(INDEX($A$1:$J$1141,MATCH($A599,$A:$A,0)+1,MATCH(Q$1,$A599:$J599,0)),"")</f>
        <v>460757</v>
      </c>
      <c r="R599" cm="1">
        <f t="array" ref="R599">_xlfn.IFNA(INDEX($A$1:$J$1141,MATCH($A599,$A:$A,0)+1,MATCH(R$1,$A599:$J599,0)),"")</f>
        <v>1179847</v>
      </c>
      <c r="S599" cm="1">
        <f t="array" ref="S599">_xlfn.IFNA(INDEX($A$1:$J$1141,MATCH($A599,$A:$A,0)+1,MATCH(S$1,$A599:$J599,0)),"")</f>
        <v>750510</v>
      </c>
      <c r="T599" cm="1">
        <f t="array" ref="T599">_xlfn.IFNA(INDEX($A$1:$J$1141,MATCH($A599,$A:$A,0)+1,MATCH(T$1,$A599:$J599,0)),"")</f>
        <v>855314</v>
      </c>
      <c r="U599" t="str" cm="1">
        <f t="array" ref="U599">_xlfn.IFNA(INDEX($A$1:$J$1141,MATCH($A599,$A:$A,0)+1,MATCH(U$1,$A599:$J599,0)),"")</f>
        <v/>
      </c>
    </row>
    <row r="600" spans="1:21" x14ac:dyDescent="0.3">
      <c r="A600">
        <v>44023189</v>
      </c>
      <c r="B600" t="s">
        <v>5841</v>
      </c>
      <c r="C600">
        <v>368968</v>
      </c>
      <c r="D600">
        <v>460757</v>
      </c>
      <c r="E600">
        <v>1179847</v>
      </c>
      <c r="F600">
        <v>750510</v>
      </c>
      <c r="G600">
        <v>855314</v>
      </c>
    </row>
    <row r="601" spans="1:21" x14ac:dyDescent="0.3">
      <c r="A601">
        <v>44033656</v>
      </c>
      <c r="B601" t="s">
        <v>5840</v>
      </c>
      <c r="C601">
        <v>2018</v>
      </c>
      <c r="D601">
        <v>2019</v>
      </c>
      <c r="E601">
        <v>2020</v>
      </c>
      <c r="F601">
        <v>2021</v>
      </c>
      <c r="G601">
        <v>2022</v>
      </c>
      <c r="M601" t="str" cm="1">
        <f t="array" ref="M601">_xlfn.IFNA(INDEX($A$1:$J$1141,MATCH($A601,$A:$A,0)+1,MATCH(M$1,$A601:$J601,0)),"")</f>
        <v/>
      </c>
      <c r="N601" t="str" cm="1">
        <f t="array" ref="N601">_xlfn.IFNA(INDEX($A$1:$J$1141,MATCH($A601,$A:$A,0)+1,MATCH(N$1,$A601:$J601,0)),"")</f>
        <v/>
      </c>
      <c r="O601" t="str" cm="1">
        <f t="array" ref="O601">_xlfn.IFNA(INDEX($A$1:$J$1141,MATCH($A601,$A:$A,0)+1,MATCH(O$1,$A601:$J601,0)),"")</f>
        <v/>
      </c>
      <c r="P601" cm="1">
        <f t="array" ref="P601">_xlfn.IFNA(INDEX($A$1:$J$1141,MATCH($A601,$A:$A,0)+1,MATCH(P$1,$A601:$J601,0)),"")</f>
        <v>4063454</v>
      </c>
      <c r="Q601" cm="1">
        <f t="array" ref="Q601">_xlfn.IFNA(INDEX($A$1:$J$1141,MATCH($A601,$A:$A,0)+1,MATCH(Q$1,$A601:$J601,0)),"")</f>
        <v>4124282</v>
      </c>
      <c r="R601" cm="1">
        <f t="array" ref="R601">_xlfn.IFNA(INDEX($A$1:$J$1141,MATCH($A601,$A:$A,0)+1,MATCH(R$1,$A601:$J601,0)),"")</f>
        <v>4607303</v>
      </c>
      <c r="S601" cm="1">
        <f t="array" ref="S601">_xlfn.IFNA(INDEX($A$1:$J$1141,MATCH($A601,$A:$A,0)+1,MATCH(S$1,$A601:$J601,0)),"")</f>
        <v>3768853</v>
      </c>
      <c r="T601" cm="1">
        <f t="array" ref="T601">_xlfn.IFNA(INDEX($A$1:$J$1141,MATCH($A601,$A:$A,0)+1,MATCH(T$1,$A601:$J601,0)),"")</f>
        <v>4501961</v>
      </c>
      <c r="U601" t="str" cm="1">
        <f t="array" ref="U601">_xlfn.IFNA(INDEX($A$1:$J$1141,MATCH($A601,$A:$A,0)+1,MATCH(U$1,$A601:$J601,0)),"")</f>
        <v/>
      </c>
    </row>
    <row r="602" spans="1:21" x14ac:dyDescent="0.3">
      <c r="A602">
        <v>44033656</v>
      </c>
      <c r="B602" t="s">
        <v>5841</v>
      </c>
      <c r="C602">
        <v>4063454</v>
      </c>
      <c r="D602">
        <v>4124282</v>
      </c>
      <c r="E602">
        <v>4607303</v>
      </c>
      <c r="F602">
        <v>3768853</v>
      </c>
      <c r="G602">
        <v>4501961</v>
      </c>
    </row>
    <row r="603" spans="1:21" x14ac:dyDescent="0.3">
      <c r="A603">
        <v>44049714</v>
      </c>
      <c r="B603" t="s">
        <v>5840</v>
      </c>
      <c r="C603">
        <v>2018</v>
      </c>
      <c r="D603">
        <v>2019</v>
      </c>
      <c r="E603">
        <v>2020</v>
      </c>
      <c r="F603">
        <v>2021</v>
      </c>
      <c r="G603">
        <v>2022</v>
      </c>
      <c r="M603" t="str" cm="1">
        <f t="array" ref="M603">_xlfn.IFNA(INDEX($A$1:$J$1141,MATCH($A603,$A:$A,0)+1,MATCH(M$1,$A603:$J603,0)),"")</f>
        <v/>
      </c>
      <c r="N603" t="str" cm="1">
        <f t="array" ref="N603">_xlfn.IFNA(INDEX($A$1:$J$1141,MATCH($A603,$A:$A,0)+1,MATCH(N$1,$A603:$J603,0)),"")</f>
        <v/>
      </c>
      <c r="O603" t="str" cm="1">
        <f t="array" ref="O603">_xlfn.IFNA(INDEX($A$1:$J$1141,MATCH($A603,$A:$A,0)+1,MATCH(O$1,$A603:$J603,0)),"")</f>
        <v/>
      </c>
      <c r="P603" cm="1">
        <f t="array" ref="P603">_xlfn.IFNA(INDEX($A$1:$J$1141,MATCH($A603,$A:$A,0)+1,MATCH(P$1,$A603:$J603,0)),"")</f>
        <v>68706</v>
      </c>
      <c r="Q603" cm="1">
        <f t="array" ref="Q603">_xlfn.IFNA(INDEX($A$1:$J$1141,MATCH($A603,$A:$A,0)+1,MATCH(Q$1,$A603:$J603,0)),"")</f>
        <v>72509</v>
      </c>
      <c r="R603" cm="1">
        <f t="array" ref="R603">_xlfn.IFNA(INDEX($A$1:$J$1141,MATCH($A603,$A:$A,0)+1,MATCH(R$1,$A603:$J603,0)),"")</f>
        <v>64802</v>
      </c>
      <c r="S603" cm="1">
        <f t="array" ref="S603">_xlfn.IFNA(INDEX($A$1:$J$1141,MATCH($A603,$A:$A,0)+1,MATCH(S$1,$A603:$J603,0)),"")</f>
        <v>44993</v>
      </c>
      <c r="T603" cm="1">
        <f t="array" ref="T603">_xlfn.IFNA(INDEX($A$1:$J$1141,MATCH($A603,$A:$A,0)+1,MATCH(T$1,$A603:$J603,0)),"")</f>
        <v>75564</v>
      </c>
      <c r="U603" t="str" cm="1">
        <f t="array" ref="U603">_xlfn.IFNA(INDEX($A$1:$J$1141,MATCH($A603,$A:$A,0)+1,MATCH(U$1,$A603:$J603,0)),"")</f>
        <v/>
      </c>
    </row>
    <row r="604" spans="1:21" x14ac:dyDescent="0.3">
      <c r="A604">
        <v>44049714</v>
      </c>
      <c r="B604" t="s">
        <v>5841</v>
      </c>
      <c r="C604">
        <v>68706</v>
      </c>
      <c r="D604">
        <v>72509</v>
      </c>
      <c r="E604">
        <v>64802</v>
      </c>
      <c r="F604">
        <v>44993</v>
      </c>
      <c r="G604">
        <v>75564</v>
      </c>
    </row>
    <row r="605" spans="1:21" x14ac:dyDescent="0.3">
      <c r="A605">
        <v>44066333</v>
      </c>
      <c r="B605" t="s">
        <v>5840</v>
      </c>
      <c r="C605">
        <v>2018</v>
      </c>
      <c r="D605">
        <v>2019</v>
      </c>
      <c r="E605">
        <v>2020</v>
      </c>
      <c r="F605">
        <v>2021</v>
      </c>
      <c r="G605">
        <v>2022</v>
      </c>
      <c r="M605" t="str" cm="1">
        <f t="array" ref="M605">_xlfn.IFNA(INDEX($A$1:$J$1141,MATCH($A605,$A:$A,0)+1,MATCH(M$1,$A605:$J605,0)),"")</f>
        <v/>
      </c>
      <c r="N605" t="str" cm="1">
        <f t="array" ref="N605">_xlfn.IFNA(INDEX($A$1:$J$1141,MATCH($A605,$A:$A,0)+1,MATCH(N$1,$A605:$J605,0)),"")</f>
        <v/>
      </c>
      <c r="O605" t="str" cm="1">
        <f t="array" ref="O605">_xlfn.IFNA(INDEX($A$1:$J$1141,MATCH($A605,$A:$A,0)+1,MATCH(O$1,$A605:$J605,0)),"")</f>
        <v/>
      </c>
      <c r="P605" cm="1">
        <f t="array" ref="P605">_xlfn.IFNA(INDEX($A$1:$J$1141,MATCH($A605,$A:$A,0)+1,MATCH(P$1,$A605:$J605,0)),"")</f>
        <v>11358</v>
      </c>
      <c r="Q605" cm="1">
        <f t="array" ref="Q605">_xlfn.IFNA(INDEX($A$1:$J$1141,MATCH($A605,$A:$A,0)+1,MATCH(Q$1,$A605:$J605,0)),"")</f>
        <v>31968</v>
      </c>
      <c r="R605" cm="1">
        <f t="array" ref="R605">_xlfn.IFNA(INDEX($A$1:$J$1141,MATCH($A605,$A:$A,0)+1,MATCH(R$1,$A605:$J605,0)),"")</f>
        <v>23543</v>
      </c>
      <c r="S605" cm="1">
        <f t="array" ref="S605">_xlfn.IFNA(INDEX($A$1:$J$1141,MATCH($A605,$A:$A,0)+1,MATCH(S$1,$A605:$J605,0)),"")</f>
        <v>6978</v>
      </c>
      <c r="T605" cm="1">
        <f t="array" ref="T605">_xlfn.IFNA(INDEX($A$1:$J$1141,MATCH($A605,$A:$A,0)+1,MATCH(T$1,$A605:$J605,0)),"")</f>
        <v>36579</v>
      </c>
      <c r="U605" t="str" cm="1">
        <f t="array" ref="U605">_xlfn.IFNA(INDEX($A$1:$J$1141,MATCH($A605,$A:$A,0)+1,MATCH(U$1,$A605:$J605,0)),"")</f>
        <v/>
      </c>
    </row>
    <row r="606" spans="1:21" x14ac:dyDescent="0.3">
      <c r="A606">
        <v>44066333</v>
      </c>
      <c r="B606" t="s">
        <v>5841</v>
      </c>
      <c r="C606">
        <v>11358</v>
      </c>
      <c r="D606">
        <v>31968</v>
      </c>
      <c r="E606">
        <v>23543</v>
      </c>
      <c r="F606">
        <v>6978</v>
      </c>
      <c r="G606">
        <v>36579</v>
      </c>
    </row>
    <row r="607" spans="1:21" x14ac:dyDescent="0.3">
      <c r="A607">
        <v>44128371</v>
      </c>
      <c r="B607" t="s">
        <v>5840</v>
      </c>
      <c r="C607">
        <v>2018</v>
      </c>
      <c r="D607">
        <v>2019</v>
      </c>
      <c r="E607">
        <v>2020</v>
      </c>
      <c r="F607">
        <v>2021</v>
      </c>
      <c r="G607">
        <v>2022</v>
      </c>
      <c r="M607" t="str" cm="1">
        <f t="array" ref="M607">_xlfn.IFNA(INDEX($A$1:$J$1141,MATCH($A607,$A:$A,0)+1,MATCH(M$1,$A607:$J607,0)),"")</f>
        <v/>
      </c>
      <c r="N607" t="str" cm="1">
        <f t="array" ref="N607">_xlfn.IFNA(INDEX($A$1:$J$1141,MATCH($A607,$A:$A,0)+1,MATCH(N$1,$A607:$J607,0)),"")</f>
        <v/>
      </c>
      <c r="O607" t="str" cm="1">
        <f t="array" ref="O607">_xlfn.IFNA(INDEX($A$1:$J$1141,MATCH($A607,$A:$A,0)+1,MATCH(O$1,$A607:$J607,0)),"")</f>
        <v/>
      </c>
      <c r="P607" cm="1">
        <f t="array" ref="P607">_xlfn.IFNA(INDEX($A$1:$J$1141,MATCH($A607,$A:$A,0)+1,MATCH(P$1,$A607:$J607,0)),"")</f>
        <v>16120</v>
      </c>
      <c r="Q607" cm="1">
        <f t="array" ref="Q607">_xlfn.IFNA(INDEX($A$1:$J$1141,MATCH($A607,$A:$A,0)+1,MATCH(Q$1,$A607:$J607,0)),"")</f>
        <v>30123</v>
      </c>
      <c r="R607" cm="1">
        <f t="array" ref="R607">_xlfn.IFNA(INDEX($A$1:$J$1141,MATCH($A607,$A:$A,0)+1,MATCH(R$1,$A607:$J607,0)),"")</f>
        <v>40543</v>
      </c>
      <c r="S607" cm="1">
        <f t="array" ref="S607">_xlfn.IFNA(INDEX($A$1:$J$1141,MATCH($A607,$A:$A,0)+1,MATCH(S$1,$A607:$J607,0)),"")</f>
        <v>26489</v>
      </c>
      <c r="T607" cm="1">
        <f t="array" ref="T607">_xlfn.IFNA(INDEX($A$1:$J$1141,MATCH($A607,$A:$A,0)+1,MATCH(T$1,$A607:$J607,0)),"")</f>
        <v>66244</v>
      </c>
      <c r="U607" t="str" cm="1">
        <f t="array" ref="U607">_xlfn.IFNA(INDEX($A$1:$J$1141,MATCH($A607,$A:$A,0)+1,MATCH(U$1,$A607:$J607,0)),"")</f>
        <v/>
      </c>
    </row>
    <row r="608" spans="1:21" x14ac:dyDescent="0.3">
      <c r="A608">
        <v>44128371</v>
      </c>
      <c r="B608" t="s">
        <v>5841</v>
      </c>
      <c r="C608">
        <v>16120</v>
      </c>
      <c r="D608">
        <v>30123</v>
      </c>
      <c r="E608">
        <v>40543</v>
      </c>
      <c r="F608">
        <v>26489</v>
      </c>
      <c r="G608">
        <v>66244</v>
      </c>
    </row>
    <row r="609" spans="1:21" x14ac:dyDescent="0.3">
      <c r="A609">
        <v>44131291</v>
      </c>
      <c r="B609" t="s">
        <v>5840</v>
      </c>
      <c r="C609">
        <v>2018</v>
      </c>
      <c r="D609">
        <v>2019</v>
      </c>
      <c r="E609">
        <v>2020</v>
      </c>
      <c r="F609">
        <v>2021</v>
      </c>
      <c r="G609">
        <v>2022</v>
      </c>
      <c r="M609" t="str" cm="1">
        <f t="array" ref="M609">_xlfn.IFNA(INDEX($A$1:$J$1141,MATCH($A609,$A:$A,0)+1,MATCH(M$1,$A609:$J609,0)),"")</f>
        <v/>
      </c>
      <c r="N609" t="str" cm="1">
        <f t="array" ref="N609">_xlfn.IFNA(INDEX($A$1:$J$1141,MATCH($A609,$A:$A,0)+1,MATCH(N$1,$A609:$J609,0)),"")</f>
        <v/>
      </c>
      <c r="O609" t="str" cm="1">
        <f t="array" ref="O609">_xlfn.IFNA(INDEX($A$1:$J$1141,MATCH($A609,$A:$A,0)+1,MATCH(O$1,$A609:$J609,0)),"")</f>
        <v/>
      </c>
      <c r="P609" cm="1">
        <f t="array" ref="P609">_xlfn.IFNA(INDEX($A$1:$J$1141,MATCH($A609,$A:$A,0)+1,MATCH(P$1,$A609:$J609,0)),"")</f>
        <v>127749</v>
      </c>
      <c r="Q609" cm="1">
        <f t="array" ref="Q609">_xlfn.IFNA(INDEX($A$1:$J$1141,MATCH($A609,$A:$A,0)+1,MATCH(Q$1,$A609:$J609,0)),"")</f>
        <v>967391</v>
      </c>
      <c r="R609" cm="1">
        <f t="array" ref="R609">_xlfn.IFNA(INDEX($A$1:$J$1141,MATCH($A609,$A:$A,0)+1,MATCH(R$1,$A609:$J609,0)),"")</f>
        <v>454699</v>
      </c>
      <c r="S609" cm="1">
        <f t="array" ref="S609">_xlfn.IFNA(INDEX($A$1:$J$1141,MATCH($A609,$A:$A,0)+1,MATCH(S$1,$A609:$J609,0)),"")</f>
        <v>610141</v>
      </c>
      <c r="T609" cm="1">
        <f t="array" ref="T609">_xlfn.IFNA(INDEX($A$1:$J$1141,MATCH($A609,$A:$A,0)+1,MATCH(T$1,$A609:$J609,0)),"")</f>
        <v>367500</v>
      </c>
      <c r="U609" t="str" cm="1">
        <f t="array" ref="U609">_xlfn.IFNA(INDEX($A$1:$J$1141,MATCH($A609,$A:$A,0)+1,MATCH(U$1,$A609:$J609,0)),"")</f>
        <v/>
      </c>
    </row>
    <row r="610" spans="1:21" x14ac:dyDescent="0.3">
      <c r="A610">
        <v>44131291</v>
      </c>
      <c r="B610" t="s">
        <v>5841</v>
      </c>
      <c r="C610">
        <v>127749</v>
      </c>
      <c r="D610">
        <v>967391</v>
      </c>
      <c r="E610">
        <v>454699</v>
      </c>
      <c r="F610">
        <v>610141</v>
      </c>
      <c r="G610">
        <v>367500</v>
      </c>
    </row>
    <row r="611" spans="1:21" x14ac:dyDescent="0.3">
      <c r="A611">
        <v>44155778</v>
      </c>
      <c r="B611" t="s">
        <v>5840</v>
      </c>
      <c r="C611">
        <v>2018</v>
      </c>
      <c r="D611">
        <v>2019</v>
      </c>
      <c r="E611">
        <v>2020</v>
      </c>
      <c r="F611">
        <v>2021</v>
      </c>
      <c r="G611">
        <v>2022</v>
      </c>
      <c r="M611" t="str" cm="1">
        <f t="array" ref="M611">_xlfn.IFNA(INDEX($A$1:$J$1141,MATCH($A611,$A:$A,0)+1,MATCH(M$1,$A611:$J611,0)),"")</f>
        <v/>
      </c>
      <c r="N611" t="str" cm="1">
        <f t="array" ref="N611">_xlfn.IFNA(INDEX($A$1:$J$1141,MATCH($A611,$A:$A,0)+1,MATCH(N$1,$A611:$J611,0)),"")</f>
        <v/>
      </c>
      <c r="O611" t="str" cm="1">
        <f t="array" ref="O611">_xlfn.IFNA(INDEX($A$1:$J$1141,MATCH($A611,$A:$A,0)+1,MATCH(O$1,$A611:$J611,0)),"")</f>
        <v/>
      </c>
      <c r="P611" cm="1">
        <f t="array" ref="P611">_xlfn.IFNA(INDEX($A$1:$J$1141,MATCH($A611,$A:$A,0)+1,MATCH(P$1,$A611:$J611,0)),"")</f>
        <v>207456</v>
      </c>
      <c r="Q611" cm="1">
        <f t="array" ref="Q611">_xlfn.IFNA(INDEX($A$1:$J$1141,MATCH($A611,$A:$A,0)+1,MATCH(Q$1,$A611:$J611,0)),"")</f>
        <v>345700</v>
      </c>
      <c r="R611" cm="1">
        <f t="array" ref="R611">_xlfn.IFNA(INDEX($A$1:$J$1141,MATCH($A611,$A:$A,0)+1,MATCH(R$1,$A611:$J611,0)),"")</f>
        <v>172692</v>
      </c>
      <c r="S611" cm="1">
        <f t="array" ref="S611">_xlfn.IFNA(INDEX($A$1:$J$1141,MATCH($A611,$A:$A,0)+1,MATCH(S$1,$A611:$J611,0)),"")</f>
        <v>152337</v>
      </c>
      <c r="T611" cm="1">
        <f t="array" ref="T611">_xlfn.IFNA(INDEX($A$1:$J$1141,MATCH($A611,$A:$A,0)+1,MATCH(T$1,$A611:$J611,0)),"")</f>
        <v>182006</v>
      </c>
      <c r="U611" t="str" cm="1">
        <f t="array" ref="U611">_xlfn.IFNA(INDEX($A$1:$J$1141,MATCH($A611,$A:$A,0)+1,MATCH(U$1,$A611:$J611,0)),"")</f>
        <v/>
      </c>
    </row>
    <row r="612" spans="1:21" x14ac:dyDescent="0.3">
      <c r="A612">
        <v>44155778</v>
      </c>
      <c r="B612" t="s">
        <v>5841</v>
      </c>
      <c r="C612">
        <v>207456</v>
      </c>
      <c r="D612">
        <v>345700</v>
      </c>
      <c r="E612">
        <v>172692</v>
      </c>
      <c r="F612">
        <v>152337</v>
      </c>
      <c r="G612">
        <v>182006</v>
      </c>
    </row>
    <row r="613" spans="1:21" x14ac:dyDescent="0.3">
      <c r="A613">
        <v>44182236</v>
      </c>
      <c r="B613" t="s">
        <v>5840</v>
      </c>
      <c r="C613">
        <v>2018</v>
      </c>
      <c r="D613">
        <v>2019</v>
      </c>
      <c r="E613">
        <v>2020</v>
      </c>
      <c r="F613">
        <v>2021</v>
      </c>
      <c r="G613">
        <v>2022</v>
      </c>
      <c r="M613" t="str" cm="1">
        <f t="array" ref="M613">_xlfn.IFNA(INDEX($A$1:$J$1141,MATCH($A613,$A:$A,0)+1,MATCH(M$1,$A613:$J613,0)),"")</f>
        <v/>
      </c>
      <c r="N613" t="str" cm="1">
        <f t="array" ref="N613">_xlfn.IFNA(INDEX($A$1:$J$1141,MATCH($A613,$A:$A,0)+1,MATCH(N$1,$A613:$J613,0)),"")</f>
        <v/>
      </c>
      <c r="O613" t="str" cm="1">
        <f t="array" ref="O613">_xlfn.IFNA(INDEX($A$1:$J$1141,MATCH($A613,$A:$A,0)+1,MATCH(O$1,$A613:$J613,0)),"")</f>
        <v/>
      </c>
      <c r="P613" cm="1">
        <f t="array" ref="P613">_xlfn.IFNA(INDEX($A$1:$J$1141,MATCH($A613,$A:$A,0)+1,MATCH(P$1,$A613:$J613,0)),"")</f>
        <v>459272</v>
      </c>
      <c r="Q613" cm="1">
        <f t="array" ref="Q613">_xlfn.IFNA(INDEX($A$1:$J$1141,MATCH($A613,$A:$A,0)+1,MATCH(Q$1,$A613:$J613,0)),"")</f>
        <v>561878</v>
      </c>
      <c r="R613" cm="1">
        <f t="array" ref="R613">_xlfn.IFNA(INDEX($A$1:$J$1141,MATCH($A613,$A:$A,0)+1,MATCH(R$1,$A613:$J613,0)),"")</f>
        <v>476831</v>
      </c>
      <c r="S613" cm="1">
        <f t="array" ref="S613">_xlfn.IFNA(INDEX($A$1:$J$1141,MATCH($A613,$A:$A,0)+1,MATCH(S$1,$A613:$J613,0)),"")</f>
        <v>484757</v>
      </c>
      <c r="T613" cm="1">
        <f t="array" ref="T613">_xlfn.IFNA(INDEX($A$1:$J$1141,MATCH($A613,$A:$A,0)+1,MATCH(T$1,$A613:$J613,0)),"")</f>
        <v>483292</v>
      </c>
      <c r="U613" t="str" cm="1">
        <f t="array" ref="U613">_xlfn.IFNA(INDEX($A$1:$J$1141,MATCH($A613,$A:$A,0)+1,MATCH(U$1,$A613:$J613,0)),"")</f>
        <v/>
      </c>
    </row>
    <row r="614" spans="1:21" x14ac:dyDescent="0.3">
      <c r="A614">
        <v>44182236</v>
      </c>
      <c r="B614" t="s">
        <v>5841</v>
      </c>
      <c r="C614">
        <v>459272</v>
      </c>
      <c r="D614">
        <v>561878</v>
      </c>
      <c r="E614">
        <v>476831</v>
      </c>
      <c r="F614">
        <v>484757</v>
      </c>
      <c r="G614">
        <v>483292</v>
      </c>
    </row>
    <row r="615" spans="1:21" x14ac:dyDescent="0.3">
      <c r="A615">
        <v>44187262</v>
      </c>
      <c r="B615" t="s">
        <v>5840</v>
      </c>
      <c r="C615">
        <v>2016</v>
      </c>
      <c r="D615">
        <v>2017</v>
      </c>
      <c r="E615">
        <v>2018</v>
      </c>
      <c r="F615">
        <v>2019</v>
      </c>
      <c r="G615">
        <v>2020</v>
      </c>
      <c r="M615" t="str" cm="1">
        <f t="array" ref="M615">_xlfn.IFNA(INDEX($A$1:$J$1141,MATCH($A615,$A:$A,0)+1,MATCH(M$1,$A615:$J615,0)),"")</f>
        <v/>
      </c>
      <c r="N615" cm="1">
        <f t="array" ref="N615">_xlfn.IFNA(INDEX($A$1:$J$1141,MATCH($A615,$A:$A,0)+1,MATCH(N$1,$A615:$J615,0)),"")</f>
        <v>117478</v>
      </c>
      <c r="O615" cm="1">
        <f t="array" ref="O615">_xlfn.IFNA(INDEX($A$1:$J$1141,MATCH($A615,$A:$A,0)+1,MATCH(O$1,$A615:$J615,0)),"")</f>
        <v>183814</v>
      </c>
      <c r="P615" cm="1">
        <f t="array" ref="P615">_xlfn.IFNA(INDEX($A$1:$J$1141,MATCH($A615,$A:$A,0)+1,MATCH(P$1,$A615:$J615,0)),"")</f>
        <v>275260</v>
      </c>
      <c r="Q615" cm="1">
        <f t="array" ref="Q615">_xlfn.IFNA(INDEX($A$1:$J$1141,MATCH($A615,$A:$A,0)+1,MATCH(Q$1,$A615:$J615,0)),"")</f>
        <v>126146</v>
      </c>
      <c r="R615" cm="1">
        <f t="array" ref="R615">_xlfn.IFNA(INDEX($A$1:$J$1141,MATCH($A615,$A:$A,0)+1,MATCH(R$1,$A615:$J615,0)),"")</f>
        <v>169380</v>
      </c>
      <c r="S615" t="str" cm="1">
        <f t="array" ref="S615">_xlfn.IFNA(INDEX($A$1:$J$1141,MATCH($A615,$A:$A,0)+1,MATCH(S$1,$A615:$J615,0)),"")</f>
        <v/>
      </c>
      <c r="T615" t="str" cm="1">
        <f t="array" ref="T615">_xlfn.IFNA(INDEX($A$1:$J$1141,MATCH($A615,$A:$A,0)+1,MATCH(T$1,$A615:$J615,0)),"")</f>
        <v/>
      </c>
      <c r="U615" t="str" cm="1">
        <f t="array" ref="U615">_xlfn.IFNA(INDEX($A$1:$J$1141,MATCH($A615,$A:$A,0)+1,MATCH(U$1,$A615:$J615,0)),"")</f>
        <v/>
      </c>
    </row>
    <row r="616" spans="1:21" x14ac:dyDescent="0.3">
      <c r="A616">
        <v>44187262</v>
      </c>
      <c r="B616" t="s">
        <v>5841</v>
      </c>
      <c r="C616">
        <v>117478</v>
      </c>
      <c r="D616">
        <v>183814</v>
      </c>
      <c r="E616">
        <v>275260</v>
      </c>
      <c r="F616">
        <v>126146</v>
      </c>
      <c r="G616">
        <v>169380</v>
      </c>
    </row>
    <row r="617" spans="1:21" x14ac:dyDescent="0.3">
      <c r="A617">
        <v>44195591</v>
      </c>
      <c r="B617" t="s">
        <v>5840</v>
      </c>
      <c r="C617">
        <v>2018</v>
      </c>
      <c r="D617">
        <v>2019</v>
      </c>
      <c r="E617">
        <v>2020</v>
      </c>
      <c r="F617">
        <v>2021</v>
      </c>
      <c r="G617">
        <v>2022</v>
      </c>
      <c r="M617" t="str" cm="1">
        <f t="array" ref="M617">_xlfn.IFNA(INDEX($A$1:$J$1141,MATCH($A617,$A:$A,0)+1,MATCH(M$1,$A617:$J617,0)),"")</f>
        <v/>
      </c>
      <c r="N617" t="str" cm="1">
        <f t="array" ref="N617">_xlfn.IFNA(INDEX($A$1:$J$1141,MATCH($A617,$A:$A,0)+1,MATCH(N$1,$A617:$J617,0)),"")</f>
        <v/>
      </c>
      <c r="O617" t="str" cm="1">
        <f t="array" ref="O617">_xlfn.IFNA(INDEX($A$1:$J$1141,MATCH($A617,$A:$A,0)+1,MATCH(O$1,$A617:$J617,0)),"")</f>
        <v/>
      </c>
      <c r="P617" cm="1">
        <f t="array" ref="P617">_xlfn.IFNA(INDEX($A$1:$J$1141,MATCH($A617,$A:$A,0)+1,MATCH(P$1,$A617:$J617,0)),"")</f>
        <v>4402428</v>
      </c>
      <c r="Q617" cm="1">
        <f t="array" ref="Q617">_xlfn.IFNA(INDEX($A$1:$J$1141,MATCH($A617,$A:$A,0)+1,MATCH(Q$1,$A617:$J617,0)),"")</f>
        <v>6731805</v>
      </c>
      <c r="R617" cm="1">
        <f t="array" ref="R617">_xlfn.IFNA(INDEX($A$1:$J$1141,MATCH($A617,$A:$A,0)+1,MATCH(R$1,$A617:$J617,0)),"")</f>
        <v>5084271</v>
      </c>
      <c r="S617" cm="1">
        <f t="array" ref="S617">_xlfn.IFNA(INDEX($A$1:$J$1141,MATCH($A617,$A:$A,0)+1,MATCH(S$1,$A617:$J617,0)),"")</f>
        <v>4754613</v>
      </c>
      <c r="T617" cm="1">
        <f t="array" ref="T617">_xlfn.IFNA(INDEX($A$1:$J$1141,MATCH($A617,$A:$A,0)+1,MATCH(T$1,$A617:$J617,0)),"")</f>
        <v>5918273</v>
      </c>
      <c r="U617" t="str" cm="1">
        <f t="array" ref="U617">_xlfn.IFNA(INDEX($A$1:$J$1141,MATCH($A617,$A:$A,0)+1,MATCH(U$1,$A617:$J617,0)),"")</f>
        <v/>
      </c>
    </row>
    <row r="618" spans="1:21" x14ac:dyDescent="0.3">
      <c r="A618">
        <v>44195591</v>
      </c>
      <c r="B618" t="s">
        <v>5841</v>
      </c>
      <c r="C618">
        <v>4402428</v>
      </c>
      <c r="D618">
        <v>6731805</v>
      </c>
      <c r="E618">
        <v>5084271</v>
      </c>
      <c r="F618">
        <v>4754613</v>
      </c>
      <c r="G618">
        <v>5918273</v>
      </c>
    </row>
    <row r="619" spans="1:21" x14ac:dyDescent="0.3">
      <c r="A619">
        <v>44228660</v>
      </c>
      <c r="B619" t="s">
        <v>5840</v>
      </c>
      <c r="C619">
        <v>2018</v>
      </c>
      <c r="D619">
        <v>2019</v>
      </c>
      <c r="E619">
        <v>2020</v>
      </c>
      <c r="F619">
        <v>2021</v>
      </c>
      <c r="G619">
        <v>2022</v>
      </c>
      <c r="M619" t="str" cm="1">
        <f t="array" ref="M619">_xlfn.IFNA(INDEX($A$1:$J$1141,MATCH($A619,$A:$A,0)+1,MATCH(M$1,$A619:$J619,0)),"")</f>
        <v/>
      </c>
      <c r="N619" t="str" cm="1">
        <f t="array" ref="N619">_xlfn.IFNA(INDEX($A$1:$J$1141,MATCH($A619,$A:$A,0)+1,MATCH(N$1,$A619:$J619,0)),"")</f>
        <v/>
      </c>
      <c r="O619" t="str" cm="1">
        <f t="array" ref="O619">_xlfn.IFNA(INDEX($A$1:$J$1141,MATCH($A619,$A:$A,0)+1,MATCH(O$1,$A619:$J619,0)),"")</f>
        <v/>
      </c>
      <c r="P619" cm="1">
        <f t="array" ref="P619">_xlfn.IFNA(INDEX($A$1:$J$1141,MATCH($A619,$A:$A,0)+1,MATCH(P$1,$A619:$J619,0)),"")</f>
        <v>103210</v>
      </c>
      <c r="Q619" cm="1">
        <f t="array" ref="Q619">_xlfn.IFNA(INDEX($A$1:$J$1141,MATCH($A619,$A:$A,0)+1,MATCH(Q$1,$A619:$J619,0)),"")</f>
        <v>118397</v>
      </c>
      <c r="R619" cm="1">
        <f t="array" ref="R619">_xlfn.IFNA(INDEX($A$1:$J$1141,MATCH($A619,$A:$A,0)+1,MATCH(R$1,$A619:$J619,0)),"")</f>
        <v>103960</v>
      </c>
      <c r="S619" cm="1">
        <f t="array" ref="S619">_xlfn.IFNA(INDEX($A$1:$J$1141,MATCH($A619,$A:$A,0)+1,MATCH(S$1,$A619:$J619,0)),"")</f>
        <v>108271</v>
      </c>
      <c r="T619" cm="1">
        <f t="array" ref="T619">_xlfn.IFNA(INDEX($A$1:$J$1141,MATCH($A619,$A:$A,0)+1,MATCH(T$1,$A619:$J619,0)),"")</f>
        <v>138734</v>
      </c>
      <c r="U619" t="str" cm="1">
        <f t="array" ref="U619">_xlfn.IFNA(INDEX($A$1:$J$1141,MATCH($A619,$A:$A,0)+1,MATCH(U$1,$A619:$J619,0)),"")</f>
        <v/>
      </c>
    </row>
    <row r="620" spans="1:21" x14ac:dyDescent="0.3">
      <c r="A620">
        <v>44228660</v>
      </c>
      <c r="B620" t="s">
        <v>5841</v>
      </c>
      <c r="C620">
        <v>103210</v>
      </c>
      <c r="D620">
        <v>118397</v>
      </c>
      <c r="E620">
        <v>103960</v>
      </c>
      <c r="F620">
        <v>108271</v>
      </c>
      <c r="G620">
        <v>138734</v>
      </c>
    </row>
    <row r="621" spans="1:21" x14ac:dyDescent="0.3">
      <c r="A621">
        <v>44230401</v>
      </c>
      <c r="B621" t="s">
        <v>5840</v>
      </c>
      <c r="C621">
        <v>2018</v>
      </c>
      <c r="D621">
        <v>2019</v>
      </c>
      <c r="E621">
        <v>2020</v>
      </c>
      <c r="F621">
        <v>2021</v>
      </c>
      <c r="G621">
        <v>2022</v>
      </c>
      <c r="M621" t="str" cm="1">
        <f t="array" ref="M621">_xlfn.IFNA(INDEX($A$1:$J$1141,MATCH($A621,$A:$A,0)+1,MATCH(M$1,$A621:$J621,0)),"")</f>
        <v/>
      </c>
      <c r="N621" t="str" cm="1">
        <f t="array" ref="N621">_xlfn.IFNA(INDEX($A$1:$J$1141,MATCH($A621,$A:$A,0)+1,MATCH(N$1,$A621:$J621,0)),"")</f>
        <v/>
      </c>
      <c r="O621" t="str" cm="1">
        <f t="array" ref="O621">_xlfn.IFNA(INDEX($A$1:$J$1141,MATCH($A621,$A:$A,0)+1,MATCH(O$1,$A621:$J621,0)),"")</f>
        <v/>
      </c>
      <c r="P621" cm="1">
        <f t="array" ref="P621">_xlfn.IFNA(INDEX($A$1:$J$1141,MATCH($A621,$A:$A,0)+1,MATCH(P$1,$A621:$J621,0)),"")</f>
        <v>50641</v>
      </c>
      <c r="Q621" cm="1">
        <f t="array" ref="Q621">_xlfn.IFNA(INDEX($A$1:$J$1141,MATCH($A621,$A:$A,0)+1,MATCH(Q$1,$A621:$J621,0)),"")</f>
        <v>63376</v>
      </c>
      <c r="R621" cm="1">
        <f t="array" ref="R621">_xlfn.IFNA(INDEX($A$1:$J$1141,MATCH($A621,$A:$A,0)+1,MATCH(R$1,$A621:$J621,0)),"")</f>
        <v>42078</v>
      </c>
      <c r="S621" cm="1">
        <f t="array" ref="S621">_xlfn.IFNA(INDEX($A$1:$J$1141,MATCH($A621,$A:$A,0)+1,MATCH(S$1,$A621:$J621,0)),"")</f>
        <v>79311</v>
      </c>
      <c r="T621" cm="1">
        <f t="array" ref="T621">_xlfn.IFNA(INDEX($A$1:$J$1141,MATCH($A621,$A:$A,0)+1,MATCH(T$1,$A621:$J621,0)),"")</f>
        <v>85840</v>
      </c>
      <c r="U621" t="str" cm="1">
        <f t="array" ref="U621">_xlfn.IFNA(INDEX($A$1:$J$1141,MATCH($A621,$A:$A,0)+1,MATCH(U$1,$A621:$J621,0)),"")</f>
        <v/>
      </c>
    </row>
    <row r="622" spans="1:21" x14ac:dyDescent="0.3">
      <c r="A622">
        <v>44230401</v>
      </c>
      <c r="B622" t="s">
        <v>5841</v>
      </c>
      <c r="C622">
        <v>50641</v>
      </c>
      <c r="D622">
        <v>63376</v>
      </c>
      <c r="E622">
        <v>42078</v>
      </c>
      <c r="F622">
        <v>79311</v>
      </c>
      <c r="G622">
        <v>85840</v>
      </c>
    </row>
    <row r="623" spans="1:21" x14ac:dyDescent="0.3">
      <c r="A623" t="s">
        <v>5897</v>
      </c>
    </row>
    <row r="624" spans="1:21" x14ac:dyDescent="0.3">
      <c r="A624">
        <v>44258771</v>
      </c>
      <c r="B624" t="s">
        <v>5840</v>
      </c>
      <c r="C624">
        <v>2018</v>
      </c>
      <c r="D624">
        <v>2019</v>
      </c>
      <c r="E624">
        <v>2020</v>
      </c>
      <c r="F624">
        <v>2021</v>
      </c>
      <c r="G624">
        <v>2022</v>
      </c>
      <c r="M624" t="str" cm="1">
        <f t="array" ref="M624">_xlfn.IFNA(INDEX($A$1:$J$1141,MATCH($A624,$A:$A,0)+1,MATCH(M$1,$A624:$J624,0)),"")</f>
        <v/>
      </c>
      <c r="N624" t="str" cm="1">
        <f t="array" ref="N624">_xlfn.IFNA(INDEX($A$1:$J$1141,MATCH($A624,$A:$A,0)+1,MATCH(N$1,$A624:$J624,0)),"")</f>
        <v/>
      </c>
      <c r="O624" t="str" cm="1">
        <f t="array" ref="O624">_xlfn.IFNA(INDEX($A$1:$J$1141,MATCH($A624,$A:$A,0)+1,MATCH(O$1,$A624:$J624,0)),"")</f>
        <v/>
      </c>
      <c r="P624" cm="1">
        <f t="array" ref="P624">_xlfn.IFNA(INDEX($A$1:$J$1141,MATCH($A624,$A:$A,0)+1,MATCH(P$1,$A624:$J624,0)),"")</f>
        <v>170537</v>
      </c>
      <c r="Q624" cm="1">
        <f t="array" ref="Q624">_xlfn.IFNA(INDEX($A$1:$J$1141,MATCH($A624,$A:$A,0)+1,MATCH(Q$1,$A624:$J624,0)),"")</f>
        <v>201611</v>
      </c>
      <c r="R624" cm="1">
        <f t="array" ref="R624">_xlfn.IFNA(INDEX($A$1:$J$1141,MATCH($A624,$A:$A,0)+1,MATCH(R$1,$A624:$J624,0)),"")</f>
        <v>250580</v>
      </c>
      <c r="S624" cm="1">
        <f t="array" ref="S624">_xlfn.IFNA(INDEX($A$1:$J$1141,MATCH($A624,$A:$A,0)+1,MATCH(S$1,$A624:$J624,0)),"")</f>
        <v>249012</v>
      </c>
      <c r="T624" cm="1">
        <f t="array" ref="T624">_xlfn.IFNA(INDEX($A$1:$J$1141,MATCH($A624,$A:$A,0)+1,MATCH(T$1,$A624:$J624,0)),"")</f>
        <v>181244</v>
      </c>
      <c r="U624" t="str" cm="1">
        <f t="array" ref="U624">_xlfn.IFNA(INDEX($A$1:$J$1141,MATCH($A624,$A:$A,0)+1,MATCH(U$1,$A624:$J624,0)),"")</f>
        <v/>
      </c>
    </row>
    <row r="625" spans="1:21" x14ac:dyDescent="0.3">
      <c r="A625">
        <v>44258771</v>
      </c>
      <c r="B625" t="s">
        <v>5841</v>
      </c>
      <c r="C625">
        <v>170537</v>
      </c>
      <c r="D625">
        <v>201611</v>
      </c>
      <c r="E625">
        <v>250580</v>
      </c>
      <c r="F625">
        <v>249012</v>
      </c>
      <c r="G625">
        <v>181244</v>
      </c>
    </row>
    <row r="626" spans="1:21" x14ac:dyDescent="0.3">
      <c r="A626">
        <v>44291809</v>
      </c>
      <c r="B626" t="s">
        <v>5840</v>
      </c>
      <c r="C626">
        <v>2018</v>
      </c>
      <c r="D626">
        <v>2019</v>
      </c>
      <c r="E626">
        <v>2020</v>
      </c>
      <c r="F626">
        <v>2021</v>
      </c>
      <c r="G626">
        <v>2022</v>
      </c>
      <c r="M626" t="str" cm="1">
        <f t="array" ref="M626">_xlfn.IFNA(INDEX($A$1:$J$1141,MATCH($A626,$A:$A,0)+1,MATCH(M$1,$A626:$J626,0)),"")</f>
        <v/>
      </c>
      <c r="N626" t="str" cm="1">
        <f t="array" ref="N626">_xlfn.IFNA(INDEX($A$1:$J$1141,MATCH($A626,$A:$A,0)+1,MATCH(N$1,$A626:$J626,0)),"")</f>
        <v/>
      </c>
      <c r="O626" t="str" cm="1">
        <f t="array" ref="O626">_xlfn.IFNA(INDEX($A$1:$J$1141,MATCH($A626,$A:$A,0)+1,MATCH(O$1,$A626:$J626,0)),"")</f>
        <v/>
      </c>
      <c r="P626" cm="1">
        <f t="array" ref="P626">_xlfn.IFNA(INDEX($A$1:$J$1141,MATCH($A626,$A:$A,0)+1,MATCH(P$1,$A626:$J626,0)),"")</f>
        <v>181706596</v>
      </c>
      <c r="Q626" cm="1">
        <f t="array" ref="Q626">_xlfn.IFNA(INDEX($A$1:$J$1141,MATCH($A626,$A:$A,0)+1,MATCH(Q$1,$A626:$J626,0)),"")</f>
        <v>276314228</v>
      </c>
      <c r="R626" cm="1">
        <f t="array" ref="R626">_xlfn.IFNA(INDEX($A$1:$J$1141,MATCH($A626,$A:$A,0)+1,MATCH(R$1,$A626:$J626,0)),"")</f>
        <v>210000467</v>
      </c>
      <c r="S626" cm="1">
        <f t="array" ref="S626">_xlfn.IFNA(INDEX($A$1:$J$1141,MATCH($A626,$A:$A,0)+1,MATCH(S$1,$A626:$J626,0)),"")</f>
        <v>201000883</v>
      </c>
      <c r="T626" cm="1">
        <f t="array" ref="T626">_xlfn.IFNA(INDEX($A$1:$J$1141,MATCH($A626,$A:$A,0)+1,MATCH(T$1,$A626:$J626,0)),"")</f>
        <v>148482964</v>
      </c>
      <c r="U626" t="str" cm="1">
        <f t="array" ref="U626">_xlfn.IFNA(INDEX($A$1:$J$1141,MATCH($A626,$A:$A,0)+1,MATCH(U$1,$A626:$J626,0)),"")</f>
        <v/>
      </c>
    </row>
    <row r="627" spans="1:21" x14ac:dyDescent="0.3">
      <c r="A627">
        <v>44291809</v>
      </c>
      <c r="B627" t="s">
        <v>5841</v>
      </c>
      <c r="C627">
        <v>181706596</v>
      </c>
      <c r="D627">
        <v>276314228</v>
      </c>
      <c r="E627">
        <v>210000467</v>
      </c>
      <c r="F627">
        <v>201000883</v>
      </c>
      <c r="G627">
        <v>148482964</v>
      </c>
    </row>
    <row r="628" spans="1:21" x14ac:dyDescent="0.3">
      <c r="A628">
        <v>44311656</v>
      </c>
      <c r="B628" t="s">
        <v>5840</v>
      </c>
      <c r="C628">
        <v>2018</v>
      </c>
      <c r="D628">
        <v>2019</v>
      </c>
      <c r="E628">
        <v>2020</v>
      </c>
      <c r="F628">
        <v>2021</v>
      </c>
      <c r="G628">
        <v>2022</v>
      </c>
      <c r="M628" t="str" cm="1">
        <f t="array" ref="M628">_xlfn.IFNA(INDEX($A$1:$J$1141,MATCH($A628,$A:$A,0)+1,MATCH(M$1,$A628:$J628,0)),"")</f>
        <v/>
      </c>
      <c r="N628" t="str" cm="1">
        <f t="array" ref="N628">_xlfn.IFNA(INDEX($A$1:$J$1141,MATCH($A628,$A:$A,0)+1,MATCH(N$1,$A628:$J628,0)),"")</f>
        <v/>
      </c>
      <c r="O628" t="str" cm="1">
        <f t="array" ref="O628">_xlfn.IFNA(INDEX($A$1:$J$1141,MATCH($A628,$A:$A,0)+1,MATCH(O$1,$A628:$J628,0)),"")</f>
        <v/>
      </c>
      <c r="P628" cm="1">
        <f t="array" ref="P628">_xlfn.IFNA(INDEX($A$1:$J$1141,MATCH($A628,$A:$A,0)+1,MATCH(P$1,$A628:$J628,0)),"")</f>
        <v>50917</v>
      </c>
      <c r="Q628" cm="1">
        <f t="array" ref="Q628">_xlfn.IFNA(INDEX($A$1:$J$1141,MATCH($A628,$A:$A,0)+1,MATCH(Q$1,$A628:$J628,0)),"")</f>
        <v>0</v>
      </c>
      <c r="R628" cm="1">
        <f t="array" ref="R628">_xlfn.IFNA(INDEX($A$1:$J$1141,MATCH($A628,$A:$A,0)+1,MATCH(R$1,$A628:$J628,0)),"")</f>
        <v>0</v>
      </c>
      <c r="S628" cm="1">
        <f t="array" ref="S628">_xlfn.IFNA(INDEX($A$1:$J$1141,MATCH($A628,$A:$A,0)+1,MATCH(S$1,$A628:$J628,0)),"")</f>
        <v>0</v>
      </c>
      <c r="T628" cm="1">
        <f t="array" ref="T628">_xlfn.IFNA(INDEX($A$1:$J$1141,MATCH($A628,$A:$A,0)+1,MATCH(T$1,$A628:$J628,0)),"")</f>
        <v>0</v>
      </c>
      <c r="U628" t="str" cm="1">
        <f t="array" ref="U628">_xlfn.IFNA(INDEX($A$1:$J$1141,MATCH($A628,$A:$A,0)+1,MATCH(U$1,$A628:$J628,0)),"")</f>
        <v/>
      </c>
    </row>
    <row r="629" spans="1:21" x14ac:dyDescent="0.3">
      <c r="A629">
        <v>44311656</v>
      </c>
      <c r="B629" t="s">
        <v>5841</v>
      </c>
      <c r="C629">
        <v>50917</v>
      </c>
      <c r="D629">
        <v>0</v>
      </c>
      <c r="E629">
        <v>0</v>
      </c>
      <c r="F629">
        <v>0</v>
      </c>
      <c r="G629">
        <v>0</v>
      </c>
    </row>
    <row r="630" spans="1:21" x14ac:dyDescent="0.3">
      <c r="A630">
        <v>44327030</v>
      </c>
      <c r="B630" t="s">
        <v>5840</v>
      </c>
      <c r="C630">
        <v>2018</v>
      </c>
      <c r="D630">
        <v>2019</v>
      </c>
      <c r="E630">
        <v>2020</v>
      </c>
      <c r="F630">
        <v>2021</v>
      </c>
      <c r="G630">
        <v>2022</v>
      </c>
      <c r="M630" t="str" cm="1">
        <f t="array" ref="M630">_xlfn.IFNA(INDEX($A$1:$J$1141,MATCH($A630,$A:$A,0)+1,MATCH(M$1,$A630:$J630,0)),"")</f>
        <v/>
      </c>
      <c r="N630" t="str" cm="1">
        <f t="array" ref="N630">_xlfn.IFNA(INDEX($A$1:$J$1141,MATCH($A630,$A:$A,0)+1,MATCH(N$1,$A630:$J630,0)),"")</f>
        <v/>
      </c>
      <c r="O630" t="str" cm="1">
        <f t="array" ref="O630">_xlfn.IFNA(INDEX($A$1:$J$1141,MATCH($A630,$A:$A,0)+1,MATCH(O$1,$A630:$J630,0)),"")</f>
        <v/>
      </c>
      <c r="P630" cm="1">
        <f t="array" ref="P630">_xlfn.IFNA(INDEX($A$1:$J$1141,MATCH($A630,$A:$A,0)+1,MATCH(P$1,$A630:$J630,0)),"")</f>
        <v>1102000</v>
      </c>
      <c r="Q630" cm="1">
        <f t="array" ref="Q630">_xlfn.IFNA(INDEX($A$1:$J$1141,MATCH($A630,$A:$A,0)+1,MATCH(Q$1,$A630:$J630,0)),"")</f>
        <v>1316409</v>
      </c>
      <c r="R630" cm="1">
        <f t="array" ref="R630">_xlfn.IFNA(INDEX($A$1:$J$1141,MATCH($A630,$A:$A,0)+1,MATCH(R$1,$A630:$J630,0)),"")</f>
        <v>1030657</v>
      </c>
      <c r="S630" cm="1">
        <f t="array" ref="S630">_xlfn.IFNA(INDEX($A$1:$J$1141,MATCH($A630,$A:$A,0)+1,MATCH(S$1,$A630:$J630,0)),"")</f>
        <v>1045837</v>
      </c>
      <c r="T630" cm="1">
        <f t="array" ref="T630">_xlfn.IFNA(INDEX($A$1:$J$1141,MATCH($A630,$A:$A,0)+1,MATCH(T$1,$A630:$J630,0)),"")</f>
        <v>1161429</v>
      </c>
      <c r="U630" t="str" cm="1">
        <f t="array" ref="U630">_xlfn.IFNA(INDEX($A$1:$J$1141,MATCH($A630,$A:$A,0)+1,MATCH(U$1,$A630:$J630,0)),"")</f>
        <v/>
      </c>
    </row>
    <row r="631" spans="1:21" x14ac:dyDescent="0.3">
      <c r="A631">
        <v>44327030</v>
      </c>
      <c r="B631" t="s">
        <v>5841</v>
      </c>
      <c r="C631">
        <v>1102000</v>
      </c>
      <c r="D631">
        <v>1316409</v>
      </c>
      <c r="E631">
        <v>1030657</v>
      </c>
      <c r="F631">
        <v>1045837</v>
      </c>
      <c r="G631">
        <v>1161429</v>
      </c>
    </row>
    <row r="632" spans="1:21" x14ac:dyDescent="0.3">
      <c r="A632">
        <v>44378955</v>
      </c>
      <c r="B632" t="s">
        <v>5840</v>
      </c>
      <c r="C632">
        <v>2018</v>
      </c>
      <c r="D632">
        <v>2019</v>
      </c>
      <c r="E632">
        <v>2020</v>
      </c>
      <c r="F632">
        <v>2021</v>
      </c>
      <c r="G632">
        <v>2022</v>
      </c>
      <c r="M632" t="str" cm="1">
        <f t="array" ref="M632">_xlfn.IFNA(INDEX($A$1:$J$1141,MATCH($A632,$A:$A,0)+1,MATCH(M$1,$A632:$J632,0)),"")</f>
        <v/>
      </c>
      <c r="N632" t="str" cm="1">
        <f t="array" ref="N632">_xlfn.IFNA(INDEX($A$1:$J$1141,MATCH($A632,$A:$A,0)+1,MATCH(N$1,$A632:$J632,0)),"")</f>
        <v/>
      </c>
      <c r="O632" t="str" cm="1">
        <f t="array" ref="O632">_xlfn.IFNA(INDEX($A$1:$J$1141,MATCH($A632,$A:$A,0)+1,MATCH(O$1,$A632:$J632,0)),"")</f>
        <v/>
      </c>
      <c r="P632" cm="1">
        <f t="array" ref="P632">_xlfn.IFNA(INDEX($A$1:$J$1141,MATCH($A632,$A:$A,0)+1,MATCH(P$1,$A632:$J632,0)),"")</f>
        <v>97357</v>
      </c>
      <c r="Q632" cm="1">
        <f t="array" ref="Q632">_xlfn.IFNA(INDEX($A$1:$J$1141,MATCH($A632,$A:$A,0)+1,MATCH(Q$1,$A632:$J632,0)),"")</f>
        <v>116276</v>
      </c>
      <c r="R632" cm="1">
        <f t="array" ref="R632">_xlfn.IFNA(INDEX($A$1:$J$1141,MATCH($A632,$A:$A,0)+1,MATCH(R$1,$A632:$J632,0)),"")</f>
        <v>89642</v>
      </c>
      <c r="S632" cm="1">
        <f t="array" ref="S632">_xlfn.IFNA(INDEX($A$1:$J$1141,MATCH($A632,$A:$A,0)+1,MATCH(S$1,$A632:$J632,0)),"")</f>
        <v>112025</v>
      </c>
      <c r="T632" cm="1">
        <f t="array" ref="T632">_xlfn.IFNA(INDEX($A$1:$J$1141,MATCH($A632,$A:$A,0)+1,MATCH(T$1,$A632:$J632,0)),"")</f>
        <v>175936</v>
      </c>
      <c r="U632" t="str" cm="1">
        <f t="array" ref="U632">_xlfn.IFNA(INDEX($A$1:$J$1141,MATCH($A632,$A:$A,0)+1,MATCH(U$1,$A632:$J632,0)),"")</f>
        <v/>
      </c>
    </row>
    <row r="633" spans="1:21" x14ac:dyDescent="0.3">
      <c r="A633">
        <v>44378955</v>
      </c>
      <c r="B633" t="s">
        <v>5841</v>
      </c>
      <c r="C633">
        <v>97357</v>
      </c>
      <c r="D633">
        <v>116276</v>
      </c>
      <c r="E633">
        <v>89642</v>
      </c>
      <c r="F633">
        <v>112025</v>
      </c>
      <c r="G633">
        <v>175936</v>
      </c>
    </row>
    <row r="634" spans="1:21" x14ac:dyDescent="0.3">
      <c r="A634">
        <v>44385676</v>
      </c>
      <c r="B634" t="s">
        <v>5840</v>
      </c>
      <c r="C634">
        <v>2018</v>
      </c>
      <c r="D634">
        <v>2019</v>
      </c>
      <c r="E634">
        <v>2020</v>
      </c>
      <c r="F634">
        <v>2021</v>
      </c>
      <c r="G634">
        <v>2022</v>
      </c>
      <c r="M634" t="str" cm="1">
        <f t="array" ref="M634">_xlfn.IFNA(INDEX($A$1:$J$1141,MATCH($A634,$A:$A,0)+1,MATCH(M$1,$A634:$J634,0)),"")</f>
        <v/>
      </c>
      <c r="N634" t="str" cm="1">
        <f t="array" ref="N634">_xlfn.IFNA(INDEX($A$1:$J$1141,MATCH($A634,$A:$A,0)+1,MATCH(N$1,$A634:$J634,0)),"")</f>
        <v/>
      </c>
      <c r="O634" t="str" cm="1">
        <f t="array" ref="O634">_xlfn.IFNA(INDEX($A$1:$J$1141,MATCH($A634,$A:$A,0)+1,MATCH(O$1,$A634:$J634,0)),"")</f>
        <v/>
      </c>
      <c r="P634" cm="1">
        <f t="array" ref="P634">_xlfn.IFNA(INDEX($A$1:$J$1141,MATCH($A634,$A:$A,0)+1,MATCH(P$1,$A634:$J634,0)),"")</f>
        <v>82983</v>
      </c>
      <c r="Q634" cm="1">
        <f t="array" ref="Q634">_xlfn.IFNA(INDEX($A$1:$J$1141,MATCH($A634,$A:$A,0)+1,MATCH(Q$1,$A634:$J634,0)),"")</f>
        <v>87097</v>
      </c>
      <c r="R634" cm="1">
        <f t="array" ref="R634">_xlfn.IFNA(INDEX($A$1:$J$1141,MATCH($A634,$A:$A,0)+1,MATCH(R$1,$A634:$J634,0)),"")</f>
        <v>30615</v>
      </c>
      <c r="S634" cm="1">
        <f t="array" ref="S634">_xlfn.IFNA(INDEX($A$1:$J$1141,MATCH($A634,$A:$A,0)+1,MATCH(S$1,$A634:$J634,0)),"")</f>
        <v>1956</v>
      </c>
      <c r="T634" cm="1">
        <f t="array" ref="T634">_xlfn.IFNA(INDEX($A$1:$J$1141,MATCH($A634,$A:$A,0)+1,MATCH(T$1,$A634:$J634,0)),"")</f>
        <v>52927</v>
      </c>
      <c r="U634" t="str" cm="1">
        <f t="array" ref="U634">_xlfn.IFNA(INDEX($A$1:$J$1141,MATCH($A634,$A:$A,0)+1,MATCH(U$1,$A634:$J634,0)),"")</f>
        <v/>
      </c>
    </row>
    <row r="635" spans="1:21" x14ac:dyDescent="0.3">
      <c r="A635">
        <v>44385676</v>
      </c>
      <c r="B635" t="s">
        <v>5841</v>
      </c>
      <c r="C635">
        <v>82983</v>
      </c>
      <c r="D635">
        <v>87097</v>
      </c>
      <c r="E635">
        <v>30615</v>
      </c>
      <c r="F635">
        <v>1956</v>
      </c>
      <c r="G635">
        <v>52927</v>
      </c>
    </row>
    <row r="636" spans="1:21" x14ac:dyDescent="0.3">
      <c r="A636">
        <v>44387598</v>
      </c>
      <c r="B636" t="s">
        <v>5840</v>
      </c>
      <c r="C636">
        <v>2019</v>
      </c>
      <c r="D636">
        <v>2020</v>
      </c>
      <c r="E636">
        <v>2021</v>
      </c>
      <c r="F636">
        <v>2022</v>
      </c>
      <c r="G636">
        <v>2023</v>
      </c>
      <c r="M636" t="str" cm="1">
        <f t="array" ref="M636">_xlfn.IFNA(INDEX($A$1:$J$1141,MATCH($A636,$A:$A,0)+1,MATCH(M$1,$A636:$J636,0)),"")</f>
        <v/>
      </c>
      <c r="N636" t="str" cm="1">
        <f t="array" ref="N636">_xlfn.IFNA(INDEX($A$1:$J$1141,MATCH($A636,$A:$A,0)+1,MATCH(N$1,$A636:$J636,0)),"")</f>
        <v/>
      </c>
      <c r="O636" t="str" cm="1">
        <f t="array" ref="O636">_xlfn.IFNA(INDEX($A$1:$J$1141,MATCH($A636,$A:$A,0)+1,MATCH(O$1,$A636:$J636,0)),"")</f>
        <v/>
      </c>
      <c r="P636" t="str" cm="1">
        <f t="array" ref="P636">_xlfn.IFNA(INDEX($A$1:$J$1141,MATCH($A636,$A:$A,0)+1,MATCH(P$1,$A636:$J636,0)),"")</f>
        <v/>
      </c>
      <c r="Q636" cm="1">
        <f t="array" ref="Q636">_xlfn.IFNA(INDEX($A$1:$J$1141,MATCH($A636,$A:$A,0)+1,MATCH(Q$1,$A636:$J636,0)),"")</f>
        <v>1981350</v>
      </c>
      <c r="R636" cm="1">
        <f t="array" ref="R636">_xlfn.IFNA(INDEX($A$1:$J$1141,MATCH($A636,$A:$A,0)+1,MATCH(R$1,$A636:$J636,0)),"")</f>
        <v>1763265</v>
      </c>
      <c r="S636" cm="1">
        <f t="array" ref="S636">_xlfn.IFNA(INDEX($A$1:$J$1141,MATCH($A636,$A:$A,0)+1,MATCH(S$1,$A636:$J636,0)),"")</f>
        <v>1564944</v>
      </c>
      <c r="T636" cm="1">
        <f t="array" ref="T636">_xlfn.IFNA(INDEX($A$1:$J$1141,MATCH($A636,$A:$A,0)+1,MATCH(T$1,$A636:$J636,0)),"")</f>
        <v>1751253</v>
      </c>
      <c r="U636" cm="1">
        <f t="array" ref="U636">_xlfn.IFNA(INDEX($A$1:$J$1141,MATCH($A636,$A:$A,0)+1,MATCH(U$1,$A636:$J636,0)),"")</f>
        <v>1736415</v>
      </c>
    </row>
    <row r="637" spans="1:21" x14ac:dyDescent="0.3">
      <c r="A637">
        <v>44387598</v>
      </c>
      <c r="B637" t="s">
        <v>5841</v>
      </c>
      <c r="C637">
        <v>1981350</v>
      </c>
      <c r="D637">
        <v>1763265</v>
      </c>
      <c r="E637">
        <v>1564944</v>
      </c>
      <c r="F637">
        <v>1751253</v>
      </c>
      <c r="G637">
        <v>1736415</v>
      </c>
    </row>
    <row r="638" spans="1:21" x14ac:dyDescent="0.3">
      <c r="A638">
        <v>44412223</v>
      </c>
      <c r="B638" t="s">
        <v>5840</v>
      </c>
      <c r="C638">
        <v>2018</v>
      </c>
      <c r="D638">
        <v>2019</v>
      </c>
      <c r="E638">
        <v>2020</v>
      </c>
      <c r="F638">
        <v>2021</v>
      </c>
      <c r="G638">
        <v>2022</v>
      </c>
      <c r="M638" t="str" cm="1">
        <f t="array" ref="M638">_xlfn.IFNA(INDEX($A$1:$J$1141,MATCH($A638,$A:$A,0)+1,MATCH(M$1,$A638:$J638,0)),"")</f>
        <v/>
      </c>
      <c r="N638" t="str" cm="1">
        <f t="array" ref="N638">_xlfn.IFNA(INDEX($A$1:$J$1141,MATCH($A638,$A:$A,0)+1,MATCH(N$1,$A638:$J638,0)),"")</f>
        <v/>
      </c>
      <c r="O638" t="str" cm="1">
        <f t="array" ref="O638">_xlfn.IFNA(INDEX($A$1:$J$1141,MATCH($A638,$A:$A,0)+1,MATCH(O$1,$A638:$J638,0)),"")</f>
        <v/>
      </c>
      <c r="P638" cm="1">
        <f t="array" ref="P638">_xlfn.IFNA(INDEX($A$1:$J$1141,MATCH($A638,$A:$A,0)+1,MATCH(P$1,$A638:$J638,0)),"")</f>
        <v>1566366</v>
      </c>
      <c r="Q638" cm="1">
        <f t="array" ref="Q638">_xlfn.IFNA(INDEX($A$1:$J$1141,MATCH($A638,$A:$A,0)+1,MATCH(Q$1,$A638:$J638,0)),"")</f>
        <v>1981532</v>
      </c>
      <c r="R638" cm="1">
        <f t="array" ref="R638">_xlfn.IFNA(INDEX($A$1:$J$1141,MATCH($A638,$A:$A,0)+1,MATCH(R$1,$A638:$J638,0)),"")</f>
        <v>1489060</v>
      </c>
      <c r="S638" cm="1">
        <f t="array" ref="S638">_xlfn.IFNA(INDEX($A$1:$J$1141,MATCH($A638,$A:$A,0)+1,MATCH(S$1,$A638:$J638,0)),"")</f>
        <v>2149094</v>
      </c>
      <c r="T638" cm="1">
        <f t="array" ref="T638">_xlfn.IFNA(INDEX($A$1:$J$1141,MATCH($A638,$A:$A,0)+1,MATCH(T$1,$A638:$J638,0)),"")</f>
        <v>4426676</v>
      </c>
      <c r="U638" t="str" cm="1">
        <f t="array" ref="U638">_xlfn.IFNA(INDEX($A$1:$J$1141,MATCH($A638,$A:$A,0)+1,MATCH(U$1,$A638:$J638,0)),"")</f>
        <v/>
      </c>
    </row>
    <row r="639" spans="1:21" x14ac:dyDescent="0.3">
      <c r="A639">
        <v>44412223</v>
      </c>
      <c r="B639" t="s">
        <v>5841</v>
      </c>
      <c r="C639">
        <v>1566366</v>
      </c>
      <c r="D639">
        <v>1981532</v>
      </c>
      <c r="E639">
        <v>1489060</v>
      </c>
      <c r="F639">
        <v>2149094</v>
      </c>
      <c r="G639">
        <v>4426676</v>
      </c>
    </row>
    <row r="640" spans="1:21" x14ac:dyDescent="0.3">
      <c r="A640">
        <v>44413467</v>
      </c>
      <c r="B640" t="s">
        <v>5840</v>
      </c>
      <c r="C640">
        <v>2018</v>
      </c>
      <c r="D640">
        <v>2019</v>
      </c>
      <c r="E640">
        <v>2020</v>
      </c>
      <c r="F640">
        <v>2021</v>
      </c>
      <c r="G640">
        <v>2022</v>
      </c>
      <c r="M640" t="str" cm="1">
        <f t="array" ref="M640">_xlfn.IFNA(INDEX($A$1:$J$1141,MATCH($A640,$A:$A,0)+1,MATCH(M$1,$A640:$J640,0)),"")</f>
        <v/>
      </c>
      <c r="N640" t="str" cm="1">
        <f t="array" ref="N640">_xlfn.IFNA(INDEX($A$1:$J$1141,MATCH($A640,$A:$A,0)+1,MATCH(N$1,$A640:$J640,0)),"")</f>
        <v/>
      </c>
      <c r="O640" t="str" cm="1">
        <f t="array" ref="O640">_xlfn.IFNA(INDEX($A$1:$J$1141,MATCH($A640,$A:$A,0)+1,MATCH(O$1,$A640:$J640,0)),"")</f>
        <v/>
      </c>
      <c r="P640" cm="1">
        <f t="array" ref="P640">_xlfn.IFNA(INDEX($A$1:$J$1141,MATCH($A640,$A:$A,0)+1,MATCH(P$1,$A640:$J640,0)),"")</f>
        <v>6414721</v>
      </c>
      <c r="Q640" cm="1">
        <f t="array" ref="Q640">_xlfn.IFNA(INDEX($A$1:$J$1141,MATCH($A640,$A:$A,0)+1,MATCH(Q$1,$A640:$J640,0)),"")</f>
        <v>7164449</v>
      </c>
      <c r="R640" cm="1">
        <f t="array" ref="R640">_xlfn.IFNA(INDEX($A$1:$J$1141,MATCH($A640,$A:$A,0)+1,MATCH(R$1,$A640:$J640,0)),"")</f>
        <v>8124164</v>
      </c>
      <c r="S640" cm="1">
        <f t="array" ref="S640">_xlfn.IFNA(INDEX($A$1:$J$1141,MATCH($A640,$A:$A,0)+1,MATCH(S$1,$A640:$J640,0)),"")</f>
        <v>11312256</v>
      </c>
      <c r="T640" cm="1">
        <f t="array" ref="T640">_xlfn.IFNA(INDEX($A$1:$J$1141,MATCH($A640,$A:$A,0)+1,MATCH(T$1,$A640:$J640,0)),"")</f>
        <v>12088849</v>
      </c>
      <c r="U640" t="str" cm="1">
        <f t="array" ref="U640">_xlfn.IFNA(INDEX($A$1:$J$1141,MATCH($A640,$A:$A,0)+1,MATCH(U$1,$A640:$J640,0)),"")</f>
        <v/>
      </c>
    </row>
    <row r="641" spans="1:21" x14ac:dyDescent="0.3">
      <c r="A641">
        <v>44413467</v>
      </c>
      <c r="B641" t="s">
        <v>5841</v>
      </c>
      <c r="C641">
        <v>6414721</v>
      </c>
      <c r="D641">
        <v>7164449</v>
      </c>
      <c r="E641">
        <v>8124164</v>
      </c>
      <c r="F641">
        <v>11312256</v>
      </c>
      <c r="G641">
        <v>12088849</v>
      </c>
    </row>
    <row r="642" spans="1:21" x14ac:dyDescent="0.3">
      <c r="A642">
        <v>44420641</v>
      </c>
      <c r="B642" t="s">
        <v>5840</v>
      </c>
      <c r="C642">
        <v>2018</v>
      </c>
      <c r="D642">
        <v>2019</v>
      </c>
      <c r="E642">
        <v>2020</v>
      </c>
      <c r="F642">
        <v>2021</v>
      </c>
      <c r="G642">
        <v>2022</v>
      </c>
      <c r="M642" t="str" cm="1">
        <f t="array" ref="M642">_xlfn.IFNA(INDEX($A$1:$J$1141,MATCH($A642,$A:$A,0)+1,MATCH(M$1,$A642:$J642,0)),"")</f>
        <v/>
      </c>
      <c r="N642" t="str" cm="1">
        <f t="array" ref="N642">_xlfn.IFNA(INDEX($A$1:$J$1141,MATCH($A642,$A:$A,0)+1,MATCH(N$1,$A642:$J642,0)),"")</f>
        <v/>
      </c>
      <c r="O642" t="str" cm="1">
        <f t="array" ref="O642">_xlfn.IFNA(INDEX($A$1:$J$1141,MATCH($A642,$A:$A,0)+1,MATCH(O$1,$A642:$J642,0)),"")</f>
        <v/>
      </c>
      <c r="P642" cm="1">
        <f t="array" ref="P642">_xlfn.IFNA(INDEX($A$1:$J$1141,MATCH($A642,$A:$A,0)+1,MATCH(P$1,$A642:$J642,0)),"")</f>
        <v>2305167</v>
      </c>
      <c r="Q642" cm="1">
        <f t="array" ref="Q642">_xlfn.IFNA(INDEX($A$1:$J$1141,MATCH($A642,$A:$A,0)+1,MATCH(Q$1,$A642:$J642,0)),"")</f>
        <v>1907190</v>
      </c>
      <c r="R642" cm="1">
        <f t="array" ref="R642">_xlfn.IFNA(INDEX($A$1:$J$1141,MATCH($A642,$A:$A,0)+1,MATCH(R$1,$A642:$J642,0)),"")</f>
        <v>2008923</v>
      </c>
      <c r="S642" cm="1">
        <f t="array" ref="S642">_xlfn.IFNA(INDEX($A$1:$J$1141,MATCH($A642,$A:$A,0)+1,MATCH(S$1,$A642:$J642,0)),"")</f>
        <v>2104361</v>
      </c>
      <c r="T642" cm="1">
        <f t="array" ref="T642">_xlfn.IFNA(INDEX($A$1:$J$1141,MATCH($A642,$A:$A,0)+1,MATCH(T$1,$A642:$J642,0)),"")</f>
        <v>2401588</v>
      </c>
      <c r="U642" t="str" cm="1">
        <f t="array" ref="U642">_xlfn.IFNA(INDEX($A$1:$J$1141,MATCH($A642,$A:$A,0)+1,MATCH(U$1,$A642:$J642,0)),"")</f>
        <v/>
      </c>
    </row>
    <row r="643" spans="1:21" x14ac:dyDescent="0.3">
      <c r="A643">
        <v>44420641</v>
      </c>
      <c r="B643" t="s">
        <v>5841</v>
      </c>
      <c r="C643">
        <v>2305167</v>
      </c>
      <c r="D643">
        <v>1907190</v>
      </c>
      <c r="E643">
        <v>2008923</v>
      </c>
      <c r="F643">
        <v>2104361</v>
      </c>
      <c r="G643">
        <v>2401588</v>
      </c>
    </row>
    <row r="644" spans="1:21" x14ac:dyDescent="0.3">
      <c r="A644">
        <v>44535031</v>
      </c>
      <c r="B644" t="s">
        <v>5840</v>
      </c>
      <c r="C644">
        <v>2018</v>
      </c>
      <c r="D644">
        <v>2019</v>
      </c>
      <c r="E644">
        <v>2020</v>
      </c>
      <c r="F644">
        <v>2021</v>
      </c>
      <c r="G644">
        <v>2022</v>
      </c>
      <c r="M644" t="str" cm="1">
        <f t="array" ref="M644">_xlfn.IFNA(INDEX($A$1:$J$1141,MATCH($A644,$A:$A,0)+1,MATCH(M$1,$A644:$J644,0)),"")</f>
        <v/>
      </c>
      <c r="N644" t="str" cm="1">
        <f t="array" ref="N644">_xlfn.IFNA(INDEX($A$1:$J$1141,MATCH($A644,$A:$A,0)+1,MATCH(N$1,$A644:$J644,0)),"")</f>
        <v/>
      </c>
      <c r="O644" t="str" cm="1">
        <f t="array" ref="O644">_xlfn.IFNA(INDEX($A$1:$J$1141,MATCH($A644,$A:$A,0)+1,MATCH(O$1,$A644:$J644,0)),"")</f>
        <v/>
      </c>
      <c r="P644" cm="1">
        <f t="array" ref="P644">_xlfn.IFNA(INDEX($A$1:$J$1141,MATCH($A644,$A:$A,0)+1,MATCH(P$1,$A644:$J644,0)),"")</f>
        <v>7005</v>
      </c>
      <c r="Q644" cm="1">
        <f t="array" ref="Q644">_xlfn.IFNA(INDEX($A$1:$J$1141,MATCH($A644,$A:$A,0)+1,MATCH(Q$1,$A644:$J644,0)),"")</f>
        <v>1065977</v>
      </c>
      <c r="R644" cm="1">
        <f t="array" ref="R644">_xlfn.IFNA(INDEX($A$1:$J$1141,MATCH($A644,$A:$A,0)+1,MATCH(R$1,$A644:$J644,0)),"")</f>
        <v>1887618</v>
      </c>
      <c r="S644" cm="1">
        <f t="array" ref="S644">_xlfn.IFNA(INDEX($A$1:$J$1141,MATCH($A644,$A:$A,0)+1,MATCH(S$1,$A644:$J644,0)),"")</f>
        <v>1393444</v>
      </c>
      <c r="T644" cm="1">
        <f t="array" ref="T644">_xlfn.IFNA(INDEX($A$1:$J$1141,MATCH($A644,$A:$A,0)+1,MATCH(T$1,$A644:$J644,0)),"")</f>
        <v>2504207</v>
      </c>
      <c r="U644" t="str" cm="1">
        <f t="array" ref="U644">_xlfn.IFNA(INDEX($A$1:$J$1141,MATCH($A644,$A:$A,0)+1,MATCH(U$1,$A644:$J644,0)),"")</f>
        <v/>
      </c>
    </row>
    <row r="645" spans="1:21" x14ac:dyDescent="0.3">
      <c r="A645">
        <v>44535031</v>
      </c>
      <c r="B645" t="s">
        <v>5841</v>
      </c>
      <c r="C645">
        <v>7005</v>
      </c>
      <c r="D645">
        <v>1065977</v>
      </c>
      <c r="E645">
        <v>1887618</v>
      </c>
      <c r="F645">
        <v>1393444</v>
      </c>
      <c r="G645">
        <v>2504207</v>
      </c>
    </row>
    <row r="646" spans="1:21" x14ac:dyDescent="0.3">
      <c r="A646">
        <v>44549318</v>
      </c>
      <c r="B646" t="s">
        <v>5840</v>
      </c>
      <c r="C646">
        <v>2018</v>
      </c>
      <c r="D646">
        <v>2019</v>
      </c>
      <c r="E646">
        <v>2020</v>
      </c>
      <c r="F646">
        <v>2021</v>
      </c>
      <c r="G646">
        <v>2022</v>
      </c>
      <c r="M646" t="str" cm="1">
        <f t="array" ref="M646">_xlfn.IFNA(INDEX($A$1:$J$1141,MATCH($A646,$A:$A,0)+1,MATCH(M$1,$A646:$J646,0)),"")</f>
        <v/>
      </c>
      <c r="N646" t="str" cm="1">
        <f t="array" ref="N646">_xlfn.IFNA(INDEX($A$1:$J$1141,MATCH($A646,$A:$A,0)+1,MATCH(N$1,$A646:$J646,0)),"")</f>
        <v/>
      </c>
      <c r="O646" t="str" cm="1">
        <f t="array" ref="O646">_xlfn.IFNA(INDEX($A$1:$J$1141,MATCH($A646,$A:$A,0)+1,MATCH(O$1,$A646:$J646,0)),"")</f>
        <v/>
      </c>
      <c r="P646" cm="1">
        <f t="array" ref="P646">_xlfn.IFNA(INDEX($A$1:$J$1141,MATCH($A646,$A:$A,0)+1,MATCH(P$1,$A646:$J646,0)),"")</f>
        <v>1302843</v>
      </c>
      <c r="Q646" cm="1">
        <f t="array" ref="Q646">_xlfn.IFNA(INDEX($A$1:$J$1141,MATCH($A646,$A:$A,0)+1,MATCH(Q$1,$A646:$J646,0)),"")</f>
        <v>974805</v>
      </c>
      <c r="R646" cm="1">
        <f t="array" ref="R646">_xlfn.IFNA(INDEX($A$1:$J$1141,MATCH($A646,$A:$A,0)+1,MATCH(R$1,$A646:$J646,0)),"")</f>
        <v>1643719</v>
      </c>
      <c r="S646" cm="1">
        <f t="array" ref="S646">_xlfn.IFNA(INDEX($A$1:$J$1141,MATCH($A646,$A:$A,0)+1,MATCH(S$1,$A646:$J646,0)),"")</f>
        <v>769877</v>
      </c>
      <c r="T646" cm="1">
        <f t="array" ref="T646">_xlfn.IFNA(INDEX($A$1:$J$1141,MATCH($A646,$A:$A,0)+1,MATCH(T$1,$A646:$J646,0)),"")</f>
        <v>896953</v>
      </c>
      <c r="U646" t="str" cm="1">
        <f t="array" ref="U646">_xlfn.IFNA(INDEX($A$1:$J$1141,MATCH($A646,$A:$A,0)+1,MATCH(U$1,$A646:$J646,0)),"")</f>
        <v/>
      </c>
    </row>
    <row r="647" spans="1:21" x14ac:dyDescent="0.3">
      <c r="A647">
        <v>44549318</v>
      </c>
      <c r="B647" t="s">
        <v>5841</v>
      </c>
      <c r="C647">
        <v>1302843</v>
      </c>
      <c r="D647">
        <v>974805</v>
      </c>
      <c r="E647">
        <v>1643719</v>
      </c>
      <c r="F647">
        <v>769877</v>
      </c>
      <c r="G647">
        <v>896953</v>
      </c>
    </row>
    <row r="648" spans="1:21" x14ac:dyDescent="0.3">
      <c r="A648">
        <v>44605790</v>
      </c>
      <c r="B648" t="s">
        <v>5840</v>
      </c>
      <c r="C648">
        <v>2018</v>
      </c>
      <c r="D648">
        <v>2019</v>
      </c>
      <c r="E648">
        <v>2020</v>
      </c>
      <c r="F648">
        <v>2021</v>
      </c>
      <c r="G648">
        <v>2022</v>
      </c>
      <c r="M648" t="str" cm="1">
        <f t="array" ref="M648">_xlfn.IFNA(INDEX($A$1:$J$1141,MATCH($A648,$A:$A,0)+1,MATCH(M$1,$A648:$J648,0)),"")</f>
        <v/>
      </c>
      <c r="N648" t="str" cm="1">
        <f t="array" ref="N648">_xlfn.IFNA(INDEX($A$1:$J$1141,MATCH($A648,$A:$A,0)+1,MATCH(N$1,$A648:$J648,0)),"")</f>
        <v/>
      </c>
      <c r="O648" t="str" cm="1">
        <f t="array" ref="O648">_xlfn.IFNA(INDEX($A$1:$J$1141,MATCH($A648,$A:$A,0)+1,MATCH(O$1,$A648:$J648,0)),"")</f>
        <v/>
      </c>
      <c r="P648" cm="1">
        <f t="array" ref="P648">_xlfn.IFNA(INDEX($A$1:$J$1141,MATCH($A648,$A:$A,0)+1,MATCH(P$1,$A648:$J648,0)),"")</f>
        <v>164395</v>
      </c>
      <c r="Q648" cm="1">
        <f t="array" ref="Q648">_xlfn.IFNA(INDEX($A$1:$J$1141,MATCH($A648,$A:$A,0)+1,MATCH(Q$1,$A648:$J648,0)),"")</f>
        <v>160471</v>
      </c>
      <c r="R648" cm="1">
        <f t="array" ref="R648">_xlfn.IFNA(INDEX($A$1:$J$1141,MATCH($A648,$A:$A,0)+1,MATCH(R$1,$A648:$J648,0)),"")</f>
        <v>70669</v>
      </c>
      <c r="S648" cm="1">
        <f t="array" ref="S648">_xlfn.IFNA(INDEX($A$1:$J$1141,MATCH($A648,$A:$A,0)+1,MATCH(S$1,$A648:$J648,0)),"")</f>
        <v>145706</v>
      </c>
      <c r="T648" cm="1">
        <f t="array" ref="T648">_xlfn.IFNA(INDEX($A$1:$J$1141,MATCH($A648,$A:$A,0)+1,MATCH(T$1,$A648:$J648,0)),"")</f>
        <v>195428</v>
      </c>
      <c r="U648" t="str" cm="1">
        <f t="array" ref="U648">_xlfn.IFNA(INDEX($A$1:$J$1141,MATCH($A648,$A:$A,0)+1,MATCH(U$1,$A648:$J648,0)),"")</f>
        <v/>
      </c>
    </row>
    <row r="649" spans="1:21" x14ac:dyDescent="0.3">
      <c r="A649">
        <v>44605790</v>
      </c>
      <c r="B649" t="s">
        <v>5841</v>
      </c>
      <c r="C649">
        <v>164395</v>
      </c>
      <c r="D649">
        <v>160471</v>
      </c>
      <c r="E649">
        <v>70669</v>
      </c>
      <c r="F649">
        <v>145706</v>
      </c>
      <c r="G649">
        <v>195428</v>
      </c>
    </row>
    <row r="650" spans="1:21" x14ac:dyDescent="0.3">
      <c r="A650">
        <v>44629176</v>
      </c>
      <c r="B650" t="s">
        <v>5840</v>
      </c>
      <c r="C650">
        <v>2018</v>
      </c>
      <c r="D650">
        <v>2019</v>
      </c>
      <c r="E650">
        <v>2020</v>
      </c>
      <c r="F650">
        <v>2021</v>
      </c>
      <c r="G650">
        <v>2022</v>
      </c>
      <c r="M650" t="str" cm="1">
        <f t="array" ref="M650">_xlfn.IFNA(INDEX($A$1:$J$1141,MATCH($A650,$A:$A,0)+1,MATCH(M$1,$A650:$J650,0)),"")</f>
        <v/>
      </c>
      <c r="N650" t="str" cm="1">
        <f t="array" ref="N650">_xlfn.IFNA(INDEX($A$1:$J$1141,MATCH($A650,$A:$A,0)+1,MATCH(N$1,$A650:$J650,0)),"")</f>
        <v/>
      </c>
      <c r="O650" t="str" cm="1">
        <f t="array" ref="O650">_xlfn.IFNA(INDEX($A$1:$J$1141,MATCH($A650,$A:$A,0)+1,MATCH(O$1,$A650:$J650,0)),"")</f>
        <v/>
      </c>
      <c r="P650" cm="1">
        <f t="array" ref="P650">_xlfn.IFNA(INDEX($A$1:$J$1141,MATCH($A650,$A:$A,0)+1,MATCH(P$1,$A650:$J650,0)),"")</f>
        <v>403013</v>
      </c>
      <c r="Q650" cm="1">
        <f t="array" ref="Q650">_xlfn.IFNA(INDEX($A$1:$J$1141,MATCH($A650,$A:$A,0)+1,MATCH(Q$1,$A650:$J650,0)),"")</f>
        <v>157588</v>
      </c>
      <c r="R650" cm="1">
        <f t="array" ref="R650">_xlfn.IFNA(INDEX($A$1:$J$1141,MATCH($A650,$A:$A,0)+1,MATCH(R$1,$A650:$J650,0)),"")</f>
        <v>73500</v>
      </c>
      <c r="S650" cm="1">
        <f t="array" ref="S650">_xlfn.IFNA(INDEX($A$1:$J$1141,MATCH($A650,$A:$A,0)+1,MATCH(S$1,$A650:$J650,0)),"")</f>
        <v>251000</v>
      </c>
      <c r="T650" cm="1">
        <f t="array" ref="T650">_xlfn.IFNA(INDEX($A$1:$J$1141,MATCH($A650,$A:$A,0)+1,MATCH(T$1,$A650:$J650,0)),"")</f>
        <v>80050</v>
      </c>
      <c r="U650" t="str" cm="1">
        <f t="array" ref="U650">_xlfn.IFNA(INDEX($A$1:$J$1141,MATCH($A650,$A:$A,0)+1,MATCH(U$1,$A650:$J650,0)),"")</f>
        <v/>
      </c>
    </row>
    <row r="651" spans="1:21" x14ac:dyDescent="0.3">
      <c r="A651">
        <v>44629176</v>
      </c>
      <c r="B651" t="s">
        <v>5841</v>
      </c>
      <c r="C651">
        <v>403013</v>
      </c>
      <c r="D651">
        <v>157588</v>
      </c>
      <c r="E651">
        <v>73500</v>
      </c>
      <c r="F651">
        <v>251000</v>
      </c>
      <c r="G651">
        <v>80050</v>
      </c>
    </row>
    <row r="652" spans="1:21" x14ac:dyDescent="0.3">
      <c r="A652">
        <v>44629401</v>
      </c>
      <c r="B652" t="s">
        <v>5840</v>
      </c>
      <c r="C652">
        <v>2018</v>
      </c>
      <c r="D652">
        <v>2019</v>
      </c>
      <c r="E652">
        <v>2020</v>
      </c>
      <c r="F652">
        <v>2021</v>
      </c>
      <c r="G652">
        <v>2022</v>
      </c>
      <c r="M652" t="str" cm="1">
        <f t="array" ref="M652">_xlfn.IFNA(INDEX($A$1:$J$1141,MATCH($A652,$A:$A,0)+1,MATCH(M$1,$A652:$J652,0)),"")</f>
        <v/>
      </c>
      <c r="N652" t="str" cm="1">
        <f t="array" ref="N652">_xlfn.IFNA(INDEX($A$1:$J$1141,MATCH($A652,$A:$A,0)+1,MATCH(N$1,$A652:$J652,0)),"")</f>
        <v/>
      </c>
      <c r="O652" t="str" cm="1">
        <f t="array" ref="O652">_xlfn.IFNA(INDEX($A$1:$J$1141,MATCH($A652,$A:$A,0)+1,MATCH(O$1,$A652:$J652,0)),"")</f>
        <v/>
      </c>
      <c r="P652" cm="1">
        <f t="array" ref="P652">_xlfn.IFNA(INDEX($A$1:$J$1141,MATCH($A652,$A:$A,0)+1,MATCH(P$1,$A652:$J652,0)),"")</f>
        <v>633342</v>
      </c>
      <c r="Q652" cm="1">
        <f t="array" ref="Q652">_xlfn.IFNA(INDEX($A$1:$J$1141,MATCH($A652,$A:$A,0)+1,MATCH(Q$1,$A652:$J652,0)),"")</f>
        <v>733804</v>
      </c>
      <c r="R652" cm="1">
        <f t="array" ref="R652">_xlfn.IFNA(INDEX($A$1:$J$1141,MATCH($A652,$A:$A,0)+1,MATCH(R$1,$A652:$J652,0)),"")</f>
        <v>589166</v>
      </c>
      <c r="S652" cm="1">
        <f t="array" ref="S652">_xlfn.IFNA(INDEX($A$1:$J$1141,MATCH($A652,$A:$A,0)+1,MATCH(S$1,$A652:$J652,0)),"")</f>
        <v>528691</v>
      </c>
      <c r="T652" cm="1">
        <f t="array" ref="T652">_xlfn.IFNA(INDEX($A$1:$J$1141,MATCH($A652,$A:$A,0)+1,MATCH(T$1,$A652:$J652,0)),"")</f>
        <v>891006</v>
      </c>
      <c r="U652" t="str" cm="1">
        <f t="array" ref="U652">_xlfn.IFNA(INDEX($A$1:$J$1141,MATCH($A652,$A:$A,0)+1,MATCH(U$1,$A652:$J652,0)),"")</f>
        <v/>
      </c>
    </row>
    <row r="653" spans="1:21" x14ac:dyDescent="0.3">
      <c r="A653">
        <v>44629401</v>
      </c>
      <c r="B653" t="s">
        <v>5841</v>
      </c>
      <c r="C653">
        <v>633342</v>
      </c>
      <c r="D653">
        <v>733804</v>
      </c>
      <c r="E653">
        <v>589166</v>
      </c>
      <c r="F653">
        <v>528691</v>
      </c>
      <c r="G653">
        <v>891006</v>
      </c>
    </row>
    <row r="654" spans="1:21" x14ac:dyDescent="0.3">
      <c r="A654">
        <v>44642130</v>
      </c>
      <c r="B654" t="s">
        <v>5840</v>
      </c>
      <c r="C654">
        <v>2018</v>
      </c>
      <c r="D654">
        <v>2019</v>
      </c>
      <c r="E654">
        <v>2020</v>
      </c>
      <c r="F654">
        <v>2021</v>
      </c>
      <c r="G654">
        <v>2022</v>
      </c>
      <c r="M654" t="str" cm="1">
        <f t="array" ref="M654">_xlfn.IFNA(INDEX($A$1:$J$1141,MATCH($A654,$A:$A,0)+1,MATCH(M$1,$A654:$J654,0)),"")</f>
        <v/>
      </c>
      <c r="N654" t="str" cm="1">
        <f t="array" ref="N654">_xlfn.IFNA(INDEX($A$1:$J$1141,MATCH($A654,$A:$A,0)+1,MATCH(N$1,$A654:$J654,0)),"")</f>
        <v/>
      </c>
      <c r="O654" t="str" cm="1">
        <f t="array" ref="O654">_xlfn.IFNA(INDEX($A$1:$J$1141,MATCH($A654,$A:$A,0)+1,MATCH(O$1,$A654:$J654,0)),"")</f>
        <v/>
      </c>
      <c r="P654" cm="1">
        <f t="array" ref="P654">_xlfn.IFNA(INDEX($A$1:$J$1141,MATCH($A654,$A:$A,0)+1,MATCH(P$1,$A654:$J654,0)),"")</f>
        <v>629294</v>
      </c>
      <c r="Q654" cm="1">
        <f t="array" ref="Q654">_xlfn.IFNA(INDEX($A$1:$J$1141,MATCH($A654,$A:$A,0)+1,MATCH(Q$1,$A654:$J654,0)),"")</f>
        <v>451466</v>
      </c>
      <c r="R654" cm="1">
        <f t="array" ref="R654">_xlfn.IFNA(INDEX($A$1:$J$1141,MATCH($A654,$A:$A,0)+1,MATCH(R$1,$A654:$J654,0)),"")</f>
        <v>351571</v>
      </c>
      <c r="S654" cm="1">
        <f t="array" ref="S654">_xlfn.IFNA(INDEX($A$1:$J$1141,MATCH($A654,$A:$A,0)+1,MATCH(S$1,$A654:$J654,0)),"")</f>
        <v>283001</v>
      </c>
      <c r="T654" cm="1">
        <f t="array" ref="T654">_xlfn.IFNA(INDEX($A$1:$J$1141,MATCH($A654,$A:$A,0)+1,MATCH(T$1,$A654:$J654,0)),"")</f>
        <v>225671</v>
      </c>
      <c r="U654" t="str" cm="1">
        <f t="array" ref="U654">_xlfn.IFNA(INDEX($A$1:$J$1141,MATCH($A654,$A:$A,0)+1,MATCH(U$1,$A654:$J654,0)),"")</f>
        <v/>
      </c>
    </row>
    <row r="655" spans="1:21" x14ac:dyDescent="0.3">
      <c r="A655">
        <v>44642130</v>
      </c>
      <c r="B655" t="s">
        <v>5841</v>
      </c>
      <c r="C655">
        <v>629294</v>
      </c>
      <c r="D655">
        <v>451466</v>
      </c>
      <c r="E655">
        <v>351571</v>
      </c>
      <c r="F655">
        <v>283001</v>
      </c>
      <c r="G655">
        <v>225671</v>
      </c>
    </row>
    <row r="656" spans="1:21" x14ac:dyDescent="0.3">
      <c r="A656">
        <v>44656823</v>
      </c>
      <c r="B656" t="s">
        <v>5840</v>
      </c>
      <c r="C656">
        <v>2018</v>
      </c>
      <c r="D656">
        <v>2019</v>
      </c>
      <c r="E656">
        <v>2020</v>
      </c>
      <c r="F656">
        <v>2021</v>
      </c>
      <c r="G656">
        <v>2022</v>
      </c>
      <c r="M656" t="str" cm="1">
        <f t="array" ref="M656">_xlfn.IFNA(INDEX($A$1:$J$1141,MATCH($A656,$A:$A,0)+1,MATCH(M$1,$A656:$J656,0)),"")</f>
        <v/>
      </c>
      <c r="N656" t="str" cm="1">
        <f t="array" ref="N656">_xlfn.IFNA(INDEX($A$1:$J$1141,MATCH($A656,$A:$A,0)+1,MATCH(N$1,$A656:$J656,0)),"")</f>
        <v/>
      </c>
      <c r="O656" t="str" cm="1">
        <f t="array" ref="O656">_xlfn.IFNA(INDEX($A$1:$J$1141,MATCH($A656,$A:$A,0)+1,MATCH(O$1,$A656:$J656,0)),"")</f>
        <v/>
      </c>
      <c r="P656" cm="1">
        <f t="array" ref="P656">_xlfn.IFNA(INDEX($A$1:$J$1141,MATCH($A656,$A:$A,0)+1,MATCH(P$1,$A656:$J656,0)),"")</f>
        <v>327467</v>
      </c>
      <c r="Q656" cm="1">
        <f t="array" ref="Q656">_xlfn.IFNA(INDEX($A$1:$J$1141,MATCH($A656,$A:$A,0)+1,MATCH(Q$1,$A656:$J656,0)),"")</f>
        <v>304901</v>
      </c>
      <c r="R656" cm="1">
        <f t="array" ref="R656">_xlfn.IFNA(INDEX($A$1:$J$1141,MATCH($A656,$A:$A,0)+1,MATCH(R$1,$A656:$J656,0)),"")</f>
        <v>463968</v>
      </c>
      <c r="S656" cm="1">
        <f t="array" ref="S656">_xlfn.IFNA(INDEX($A$1:$J$1141,MATCH($A656,$A:$A,0)+1,MATCH(S$1,$A656:$J656,0)),"")</f>
        <v>286122</v>
      </c>
      <c r="T656" cm="1">
        <f t="array" ref="T656">_xlfn.IFNA(INDEX($A$1:$J$1141,MATCH($A656,$A:$A,0)+1,MATCH(T$1,$A656:$J656,0)),"")</f>
        <v>269516</v>
      </c>
      <c r="U656" t="str" cm="1">
        <f t="array" ref="U656">_xlfn.IFNA(INDEX($A$1:$J$1141,MATCH($A656,$A:$A,0)+1,MATCH(U$1,$A656:$J656,0)),"")</f>
        <v/>
      </c>
    </row>
    <row r="657" spans="1:21" x14ac:dyDescent="0.3">
      <c r="A657">
        <v>44656823</v>
      </c>
      <c r="B657" t="s">
        <v>5841</v>
      </c>
      <c r="C657">
        <v>327467</v>
      </c>
      <c r="D657">
        <v>304901</v>
      </c>
      <c r="E657">
        <v>463968</v>
      </c>
      <c r="F657">
        <v>286122</v>
      </c>
      <c r="G657">
        <v>269516</v>
      </c>
    </row>
    <row r="658" spans="1:21" x14ac:dyDescent="0.3">
      <c r="A658">
        <v>44687770</v>
      </c>
      <c r="B658" t="s">
        <v>5840</v>
      </c>
      <c r="C658">
        <v>2018</v>
      </c>
      <c r="D658">
        <v>2019</v>
      </c>
      <c r="E658">
        <v>2020</v>
      </c>
      <c r="F658">
        <v>2021</v>
      </c>
      <c r="G658">
        <v>2022</v>
      </c>
      <c r="M658" t="str" cm="1">
        <f t="array" ref="M658">_xlfn.IFNA(INDEX($A$1:$J$1141,MATCH($A658,$A:$A,0)+1,MATCH(M$1,$A658:$J658,0)),"")</f>
        <v/>
      </c>
      <c r="N658" t="str" cm="1">
        <f t="array" ref="N658">_xlfn.IFNA(INDEX($A$1:$J$1141,MATCH($A658,$A:$A,0)+1,MATCH(N$1,$A658:$J658,0)),"")</f>
        <v/>
      </c>
      <c r="O658" t="str" cm="1">
        <f t="array" ref="O658">_xlfn.IFNA(INDEX($A$1:$J$1141,MATCH($A658,$A:$A,0)+1,MATCH(O$1,$A658:$J658,0)),"")</f>
        <v/>
      </c>
      <c r="P658" cm="1">
        <f t="array" ref="P658">_xlfn.IFNA(INDEX($A$1:$J$1141,MATCH($A658,$A:$A,0)+1,MATCH(P$1,$A658:$J658,0)),"")</f>
        <v>185321</v>
      </c>
      <c r="Q658" cm="1">
        <f t="array" ref="Q658">_xlfn.IFNA(INDEX($A$1:$J$1141,MATCH($A658,$A:$A,0)+1,MATCH(Q$1,$A658:$J658,0)),"")</f>
        <v>303538</v>
      </c>
      <c r="R658" cm="1">
        <f t="array" ref="R658">_xlfn.IFNA(INDEX($A$1:$J$1141,MATCH($A658,$A:$A,0)+1,MATCH(R$1,$A658:$J658,0)),"")</f>
        <v>299019</v>
      </c>
      <c r="S658" cm="1">
        <f t="array" ref="S658">_xlfn.IFNA(INDEX($A$1:$J$1141,MATCH($A658,$A:$A,0)+1,MATCH(S$1,$A658:$J658,0)),"")</f>
        <v>417801</v>
      </c>
      <c r="T658" cm="1">
        <f t="array" ref="T658">_xlfn.IFNA(INDEX($A$1:$J$1141,MATCH($A658,$A:$A,0)+1,MATCH(T$1,$A658:$J658,0)),"")</f>
        <v>356432</v>
      </c>
      <c r="U658" t="str" cm="1">
        <f t="array" ref="U658">_xlfn.IFNA(INDEX($A$1:$J$1141,MATCH($A658,$A:$A,0)+1,MATCH(U$1,$A658:$J658,0)),"")</f>
        <v/>
      </c>
    </row>
    <row r="659" spans="1:21" x14ac:dyDescent="0.3">
      <c r="A659">
        <v>44687770</v>
      </c>
      <c r="B659" t="s">
        <v>5841</v>
      </c>
      <c r="C659">
        <v>185321</v>
      </c>
      <c r="D659">
        <v>303538</v>
      </c>
      <c r="E659">
        <v>299019</v>
      </c>
      <c r="F659">
        <v>417801</v>
      </c>
      <c r="G659">
        <v>356432</v>
      </c>
    </row>
    <row r="660" spans="1:21" x14ac:dyDescent="0.3">
      <c r="A660">
        <v>44732856</v>
      </c>
      <c r="B660" t="s">
        <v>5840</v>
      </c>
      <c r="C660">
        <v>2018</v>
      </c>
      <c r="D660">
        <v>2019</v>
      </c>
      <c r="E660">
        <v>2020</v>
      </c>
      <c r="F660">
        <v>2021</v>
      </c>
      <c r="G660">
        <v>2022</v>
      </c>
      <c r="M660" t="str" cm="1">
        <f t="array" ref="M660">_xlfn.IFNA(INDEX($A$1:$J$1141,MATCH($A660,$A:$A,0)+1,MATCH(M$1,$A660:$J660,0)),"")</f>
        <v/>
      </c>
      <c r="N660" t="str" cm="1">
        <f t="array" ref="N660">_xlfn.IFNA(INDEX($A$1:$J$1141,MATCH($A660,$A:$A,0)+1,MATCH(N$1,$A660:$J660,0)),"")</f>
        <v/>
      </c>
      <c r="O660" t="str" cm="1">
        <f t="array" ref="O660">_xlfn.IFNA(INDEX($A$1:$J$1141,MATCH($A660,$A:$A,0)+1,MATCH(O$1,$A660:$J660,0)),"")</f>
        <v/>
      </c>
      <c r="P660" cm="1">
        <f t="array" ref="P660">_xlfn.IFNA(INDEX($A$1:$J$1141,MATCH($A660,$A:$A,0)+1,MATCH(P$1,$A660:$J660,0)),"")</f>
        <v>1112572</v>
      </c>
      <c r="Q660" cm="1">
        <f t="array" ref="Q660">_xlfn.IFNA(INDEX($A$1:$J$1141,MATCH($A660,$A:$A,0)+1,MATCH(Q$1,$A660:$J660,0)),"")</f>
        <v>116987</v>
      </c>
      <c r="R660" cm="1">
        <f t="array" ref="R660">_xlfn.IFNA(INDEX($A$1:$J$1141,MATCH($A660,$A:$A,0)+1,MATCH(R$1,$A660:$J660,0)),"")</f>
        <v>204359</v>
      </c>
      <c r="S660" cm="1">
        <f t="array" ref="S660">_xlfn.IFNA(INDEX($A$1:$J$1141,MATCH($A660,$A:$A,0)+1,MATCH(S$1,$A660:$J660,0)),"")</f>
        <v>374424</v>
      </c>
      <c r="T660" cm="1">
        <f t="array" ref="T660">_xlfn.IFNA(INDEX($A$1:$J$1141,MATCH($A660,$A:$A,0)+1,MATCH(T$1,$A660:$J660,0)),"")</f>
        <v>486884</v>
      </c>
      <c r="U660" t="str" cm="1">
        <f t="array" ref="U660">_xlfn.IFNA(INDEX($A$1:$J$1141,MATCH($A660,$A:$A,0)+1,MATCH(U$1,$A660:$J660,0)),"")</f>
        <v/>
      </c>
    </row>
    <row r="661" spans="1:21" x14ac:dyDescent="0.3">
      <c r="A661">
        <v>44732856</v>
      </c>
      <c r="B661" t="s">
        <v>5841</v>
      </c>
      <c r="C661">
        <v>1112572</v>
      </c>
      <c r="D661">
        <v>116987</v>
      </c>
      <c r="E661">
        <v>204359</v>
      </c>
      <c r="F661">
        <v>374424</v>
      </c>
      <c r="G661">
        <v>486884</v>
      </c>
    </row>
    <row r="662" spans="1:21" x14ac:dyDescent="0.3">
      <c r="A662">
        <v>44753152</v>
      </c>
      <c r="B662" t="s">
        <v>5840</v>
      </c>
      <c r="C662">
        <v>2018</v>
      </c>
      <c r="D662">
        <v>2019</v>
      </c>
      <c r="E662">
        <v>2020</v>
      </c>
      <c r="F662">
        <v>2021</v>
      </c>
      <c r="G662">
        <v>2022</v>
      </c>
      <c r="M662" t="str" cm="1">
        <f t="array" ref="M662">_xlfn.IFNA(INDEX($A$1:$J$1141,MATCH($A662,$A:$A,0)+1,MATCH(M$1,$A662:$J662,0)),"")</f>
        <v/>
      </c>
      <c r="N662" t="str" cm="1">
        <f t="array" ref="N662">_xlfn.IFNA(INDEX($A$1:$J$1141,MATCH($A662,$A:$A,0)+1,MATCH(N$1,$A662:$J662,0)),"")</f>
        <v/>
      </c>
      <c r="O662" t="str" cm="1">
        <f t="array" ref="O662">_xlfn.IFNA(INDEX($A$1:$J$1141,MATCH($A662,$A:$A,0)+1,MATCH(O$1,$A662:$J662,0)),"")</f>
        <v/>
      </c>
      <c r="P662" cm="1">
        <f t="array" ref="P662">_xlfn.IFNA(INDEX($A$1:$J$1141,MATCH($A662,$A:$A,0)+1,MATCH(P$1,$A662:$J662,0)),"")</f>
        <v>211034</v>
      </c>
      <c r="Q662" cm="1">
        <f t="array" ref="Q662">_xlfn.IFNA(INDEX($A$1:$J$1141,MATCH($A662,$A:$A,0)+1,MATCH(Q$1,$A662:$J662,0)),"")</f>
        <v>215137</v>
      </c>
      <c r="R662" cm="1">
        <f t="array" ref="R662">_xlfn.IFNA(INDEX($A$1:$J$1141,MATCH($A662,$A:$A,0)+1,MATCH(R$1,$A662:$J662,0)),"")</f>
        <v>270382</v>
      </c>
      <c r="S662" cm="1">
        <f t="array" ref="S662">_xlfn.IFNA(INDEX($A$1:$J$1141,MATCH($A662,$A:$A,0)+1,MATCH(S$1,$A662:$J662,0)),"")</f>
        <v>319094</v>
      </c>
      <c r="T662" cm="1">
        <f t="array" ref="T662">_xlfn.IFNA(INDEX($A$1:$J$1141,MATCH($A662,$A:$A,0)+1,MATCH(T$1,$A662:$J662,0)),"")</f>
        <v>496910</v>
      </c>
      <c r="U662" t="str" cm="1">
        <f t="array" ref="U662">_xlfn.IFNA(INDEX($A$1:$J$1141,MATCH($A662,$A:$A,0)+1,MATCH(U$1,$A662:$J662,0)),"")</f>
        <v/>
      </c>
    </row>
    <row r="663" spans="1:21" x14ac:dyDescent="0.3">
      <c r="A663">
        <v>44753152</v>
      </c>
      <c r="B663" t="s">
        <v>5841</v>
      </c>
      <c r="C663">
        <v>211034</v>
      </c>
      <c r="D663">
        <v>215137</v>
      </c>
      <c r="E663">
        <v>270382</v>
      </c>
      <c r="F663">
        <v>319094</v>
      </c>
      <c r="G663">
        <v>496910</v>
      </c>
    </row>
    <row r="664" spans="1:21" x14ac:dyDescent="0.3">
      <c r="A664">
        <v>44783892</v>
      </c>
      <c r="B664" t="s">
        <v>5840</v>
      </c>
      <c r="C664">
        <v>2018</v>
      </c>
      <c r="D664">
        <v>2019</v>
      </c>
      <c r="E664">
        <v>2020</v>
      </c>
      <c r="F664">
        <v>2021</v>
      </c>
      <c r="G664">
        <v>2022</v>
      </c>
      <c r="M664" t="str" cm="1">
        <f t="array" ref="M664">_xlfn.IFNA(INDEX($A$1:$J$1141,MATCH($A664,$A:$A,0)+1,MATCH(M$1,$A664:$J664,0)),"")</f>
        <v/>
      </c>
      <c r="N664" t="str" cm="1">
        <f t="array" ref="N664">_xlfn.IFNA(INDEX($A$1:$J$1141,MATCH($A664,$A:$A,0)+1,MATCH(N$1,$A664:$J664,0)),"")</f>
        <v/>
      </c>
      <c r="O664" t="str" cm="1">
        <f t="array" ref="O664">_xlfn.IFNA(INDEX($A$1:$J$1141,MATCH($A664,$A:$A,0)+1,MATCH(O$1,$A664:$J664,0)),"")</f>
        <v/>
      </c>
      <c r="P664" cm="1">
        <f t="array" ref="P664">_xlfn.IFNA(INDEX($A$1:$J$1141,MATCH($A664,$A:$A,0)+1,MATCH(P$1,$A664:$J664,0)),"")</f>
        <v>1856245</v>
      </c>
      <c r="Q664" cm="1">
        <f t="array" ref="Q664">_xlfn.IFNA(INDEX($A$1:$J$1141,MATCH($A664,$A:$A,0)+1,MATCH(Q$1,$A664:$J664,0)),"")</f>
        <v>2001963</v>
      </c>
      <c r="R664" cm="1">
        <f t="array" ref="R664">_xlfn.IFNA(INDEX($A$1:$J$1141,MATCH($A664,$A:$A,0)+1,MATCH(R$1,$A664:$J664,0)),"")</f>
        <v>3076485</v>
      </c>
      <c r="S664" cm="1">
        <f t="array" ref="S664">_xlfn.IFNA(INDEX($A$1:$J$1141,MATCH($A664,$A:$A,0)+1,MATCH(S$1,$A664:$J664,0)),"")</f>
        <v>2016801</v>
      </c>
      <c r="T664" cm="1">
        <f t="array" ref="T664">_xlfn.IFNA(INDEX($A$1:$J$1141,MATCH($A664,$A:$A,0)+1,MATCH(T$1,$A664:$J664,0)),"")</f>
        <v>2334744</v>
      </c>
      <c r="U664" t="str" cm="1">
        <f t="array" ref="U664">_xlfn.IFNA(INDEX($A$1:$J$1141,MATCH($A664,$A:$A,0)+1,MATCH(U$1,$A664:$J664,0)),"")</f>
        <v/>
      </c>
    </row>
    <row r="665" spans="1:21" x14ac:dyDescent="0.3">
      <c r="A665">
        <v>44783892</v>
      </c>
      <c r="B665" t="s">
        <v>5841</v>
      </c>
      <c r="C665">
        <v>1856245</v>
      </c>
      <c r="D665">
        <v>2001963</v>
      </c>
      <c r="E665">
        <v>3076485</v>
      </c>
      <c r="F665">
        <v>2016801</v>
      </c>
      <c r="G665">
        <v>2334744</v>
      </c>
    </row>
    <row r="666" spans="1:21" x14ac:dyDescent="0.3">
      <c r="A666">
        <v>44801777</v>
      </c>
      <c r="B666" t="s">
        <v>5840</v>
      </c>
      <c r="C666">
        <v>2018</v>
      </c>
      <c r="D666">
        <v>2019</v>
      </c>
      <c r="E666">
        <v>2020</v>
      </c>
      <c r="F666">
        <v>2021</v>
      </c>
      <c r="G666">
        <v>2022</v>
      </c>
      <c r="M666" t="str" cm="1">
        <f t="array" ref="M666">_xlfn.IFNA(INDEX($A$1:$J$1141,MATCH($A666,$A:$A,0)+1,MATCH(M$1,$A666:$J666,0)),"")</f>
        <v/>
      </c>
      <c r="N666" t="str" cm="1">
        <f t="array" ref="N666">_xlfn.IFNA(INDEX($A$1:$J$1141,MATCH($A666,$A:$A,0)+1,MATCH(N$1,$A666:$J666,0)),"")</f>
        <v/>
      </c>
      <c r="O666" t="str" cm="1">
        <f t="array" ref="O666">_xlfn.IFNA(INDEX($A$1:$J$1141,MATCH($A666,$A:$A,0)+1,MATCH(O$1,$A666:$J666,0)),"")</f>
        <v/>
      </c>
      <c r="P666" cm="1">
        <f t="array" ref="P666">_xlfn.IFNA(INDEX($A$1:$J$1141,MATCH($A666,$A:$A,0)+1,MATCH(P$1,$A666:$J666,0)),"")</f>
        <v>734418</v>
      </c>
      <c r="Q666" cm="1">
        <f t="array" ref="Q666">_xlfn.IFNA(INDEX($A$1:$J$1141,MATCH($A666,$A:$A,0)+1,MATCH(Q$1,$A666:$J666,0)),"")</f>
        <v>856891</v>
      </c>
      <c r="R666" cm="1">
        <f t="array" ref="R666">_xlfn.IFNA(INDEX($A$1:$J$1141,MATCH($A666,$A:$A,0)+1,MATCH(R$1,$A666:$J666,0)),"")</f>
        <v>924727</v>
      </c>
      <c r="S666" cm="1">
        <f t="array" ref="S666">_xlfn.IFNA(INDEX($A$1:$J$1141,MATCH($A666,$A:$A,0)+1,MATCH(S$1,$A666:$J666,0)),"")</f>
        <v>1114420</v>
      </c>
      <c r="T666" cm="1">
        <f t="array" ref="T666">_xlfn.IFNA(INDEX($A$1:$J$1141,MATCH($A666,$A:$A,0)+1,MATCH(T$1,$A666:$J666,0)),"")</f>
        <v>1055349</v>
      </c>
      <c r="U666" t="str" cm="1">
        <f t="array" ref="U666">_xlfn.IFNA(INDEX($A$1:$J$1141,MATCH($A666,$A:$A,0)+1,MATCH(U$1,$A666:$J666,0)),"")</f>
        <v/>
      </c>
    </row>
    <row r="667" spans="1:21" x14ac:dyDescent="0.3">
      <c r="A667">
        <v>44801777</v>
      </c>
      <c r="B667" t="s">
        <v>5841</v>
      </c>
      <c r="C667">
        <v>734418</v>
      </c>
      <c r="D667">
        <v>856891</v>
      </c>
      <c r="E667">
        <v>924727</v>
      </c>
      <c r="F667">
        <v>1114420</v>
      </c>
      <c r="G667">
        <v>1055349</v>
      </c>
    </row>
    <row r="668" spans="1:21" x14ac:dyDescent="0.3">
      <c r="A668" t="s">
        <v>5898</v>
      </c>
    </row>
    <row r="669" spans="1:21" x14ac:dyDescent="0.3">
      <c r="A669">
        <v>44970455</v>
      </c>
      <c r="B669" t="s">
        <v>5840</v>
      </c>
      <c r="C669">
        <v>2011</v>
      </c>
      <c r="D669">
        <v>2012</v>
      </c>
      <c r="M669" t="str" cm="1">
        <f t="array" ref="M669">_xlfn.IFNA(INDEX($A$1:$J$1141,MATCH($A669,$A:$A,0)+1,MATCH(M$1,$A669:$J669,0)),"")</f>
        <v/>
      </c>
      <c r="N669" t="str" cm="1">
        <f t="array" ref="N669">_xlfn.IFNA(INDEX($A$1:$J$1141,MATCH($A669,$A:$A,0)+1,MATCH(N$1,$A669:$J669,0)),"")</f>
        <v/>
      </c>
      <c r="O669" t="str" cm="1">
        <f t="array" ref="O669">_xlfn.IFNA(INDEX($A$1:$J$1141,MATCH($A669,$A:$A,0)+1,MATCH(O$1,$A669:$J669,0)),"")</f>
        <v/>
      </c>
      <c r="P669" t="str" cm="1">
        <f t="array" ref="P669">_xlfn.IFNA(INDEX($A$1:$J$1141,MATCH($A669,$A:$A,0)+1,MATCH(P$1,$A669:$J669,0)),"")</f>
        <v/>
      </c>
      <c r="Q669" t="str" cm="1">
        <f t="array" ref="Q669">_xlfn.IFNA(INDEX($A$1:$J$1141,MATCH($A669,$A:$A,0)+1,MATCH(Q$1,$A669:$J669,0)),"")</f>
        <v/>
      </c>
      <c r="R669" t="str" cm="1">
        <f t="array" ref="R669">_xlfn.IFNA(INDEX($A$1:$J$1141,MATCH($A669,$A:$A,0)+1,MATCH(R$1,$A669:$J669,0)),"")</f>
        <v/>
      </c>
      <c r="S669" t="str" cm="1">
        <f t="array" ref="S669">_xlfn.IFNA(INDEX($A$1:$J$1141,MATCH($A669,$A:$A,0)+1,MATCH(S$1,$A669:$J669,0)),"")</f>
        <v/>
      </c>
      <c r="T669" t="str" cm="1">
        <f t="array" ref="T669">_xlfn.IFNA(INDEX($A$1:$J$1141,MATCH($A669,$A:$A,0)+1,MATCH(T$1,$A669:$J669,0)),"")</f>
        <v/>
      </c>
      <c r="U669" t="str" cm="1">
        <f t="array" ref="U669">_xlfn.IFNA(INDEX($A$1:$J$1141,MATCH($A669,$A:$A,0)+1,MATCH(U$1,$A669:$J669,0)),"")</f>
        <v/>
      </c>
    </row>
    <row r="670" spans="1:21" x14ac:dyDescent="0.3">
      <c r="A670">
        <v>44970455</v>
      </c>
      <c r="B670" t="s">
        <v>5841</v>
      </c>
      <c r="C670">
        <v>15055</v>
      </c>
      <c r="D670">
        <v>76356</v>
      </c>
    </row>
    <row r="671" spans="1:21" x14ac:dyDescent="0.3">
      <c r="A671">
        <v>44972571</v>
      </c>
      <c r="B671" t="s">
        <v>5840</v>
      </c>
      <c r="C671">
        <v>2018</v>
      </c>
      <c r="D671">
        <v>2019</v>
      </c>
      <c r="E671">
        <v>2020</v>
      </c>
      <c r="F671">
        <v>2021</v>
      </c>
      <c r="G671">
        <v>2022</v>
      </c>
      <c r="M671" t="str" cm="1">
        <f t="array" ref="M671">_xlfn.IFNA(INDEX($A$1:$J$1141,MATCH($A671,$A:$A,0)+1,MATCH(M$1,$A671:$J671,0)),"")</f>
        <v/>
      </c>
      <c r="N671" t="str" cm="1">
        <f t="array" ref="N671">_xlfn.IFNA(INDEX($A$1:$J$1141,MATCH($A671,$A:$A,0)+1,MATCH(N$1,$A671:$J671,0)),"")</f>
        <v/>
      </c>
      <c r="O671" t="str" cm="1">
        <f t="array" ref="O671">_xlfn.IFNA(INDEX($A$1:$J$1141,MATCH($A671,$A:$A,0)+1,MATCH(O$1,$A671:$J671,0)),"")</f>
        <v/>
      </c>
      <c r="P671" cm="1">
        <f t="array" ref="P671">_xlfn.IFNA(INDEX($A$1:$J$1141,MATCH($A671,$A:$A,0)+1,MATCH(P$1,$A671:$J671,0)),"")</f>
        <v>307437</v>
      </c>
      <c r="Q671" cm="1">
        <f t="array" ref="Q671">_xlfn.IFNA(INDEX($A$1:$J$1141,MATCH($A671,$A:$A,0)+1,MATCH(Q$1,$A671:$J671,0)),"")</f>
        <v>296180</v>
      </c>
      <c r="R671" cm="1">
        <f t="array" ref="R671">_xlfn.IFNA(INDEX($A$1:$J$1141,MATCH($A671,$A:$A,0)+1,MATCH(R$1,$A671:$J671,0)),"")</f>
        <v>313262</v>
      </c>
      <c r="S671" cm="1">
        <f t="array" ref="S671">_xlfn.IFNA(INDEX($A$1:$J$1141,MATCH($A671,$A:$A,0)+1,MATCH(S$1,$A671:$J671,0)),"")</f>
        <v>347355</v>
      </c>
      <c r="T671" cm="1">
        <f t="array" ref="T671">_xlfn.IFNA(INDEX($A$1:$J$1141,MATCH($A671,$A:$A,0)+1,MATCH(T$1,$A671:$J671,0)),"")</f>
        <v>583964</v>
      </c>
      <c r="U671" t="str" cm="1">
        <f t="array" ref="U671">_xlfn.IFNA(INDEX($A$1:$J$1141,MATCH($A671,$A:$A,0)+1,MATCH(U$1,$A671:$J671,0)),"")</f>
        <v/>
      </c>
    </row>
    <row r="672" spans="1:21" x14ac:dyDescent="0.3">
      <c r="A672">
        <v>44972571</v>
      </c>
      <c r="B672" t="s">
        <v>5841</v>
      </c>
      <c r="C672">
        <v>307437</v>
      </c>
      <c r="D672">
        <v>296180</v>
      </c>
      <c r="E672">
        <v>313262</v>
      </c>
      <c r="F672">
        <v>347355</v>
      </c>
      <c r="G672">
        <v>583964</v>
      </c>
    </row>
    <row r="673" spans="1:21" x14ac:dyDescent="0.3">
      <c r="A673">
        <v>45235309</v>
      </c>
      <c r="B673" t="s">
        <v>5840</v>
      </c>
      <c r="C673">
        <v>2018</v>
      </c>
      <c r="D673">
        <v>2019</v>
      </c>
      <c r="E673">
        <v>2020</v>
      </c>
      <c r="F673">
        <v>2021</v>
      </c>
      <c r="G673">
        <v>2022</v>
      </c>
      <c r="M673" t="str" cm="1">
        <f t="array" ref="M673">_xlfn.IFNA(INDEX($A$1:$J$1141,MATCH($A673,$A:$A,0)+1,MATCH(M$1,$A673:$J673,0)),"")</f>
        <v/>
      </c>
      <c r="N673" t="str" cm="1">
        <f t="array" ref="N673">_xlfn.IFNA(INDEX($A$1:$J$1141,MATCH($A673,$A:$A,0)+1,MATCH(N$1,$A673:$J673,0)),"")</f>
        <v/>
      </c>
      <c r="O673" t="str" cm="1">
        <f t="array" ref="O673">_xlfn.IFNA(INDEX($A$1:$J$1141,MATCH($A673,$A:$A,0)+1,MATCH(O$1,$A673:$J673,0)),"")</f>
        <v/>
      </c>
      <c r="P673" cm="1">
        <f t="array" ref="P673">_xlfn.IFNA(INDEX($A$1:$J$1141,MATCH($A673,$A:$A,0)+1,MATCH(P$1,$A673:$J673,0)),"")</f>
        <v>2384960</v>
      </c>
      <c r="Q673" cm="1">
        <f t="array" ref="Q673">_xlfn.IFNA(INDEX($A$1:$J$1141,MATCH($A673,$A:$A,0)+1,MATCH(Q$1,$A673:$J673,0)),"")</f>
        <v>8577967</v>
      </c>
      <c r="R673" cm="1">
        <f t="array" ref="R673">_xlfn.IFNA(INDEX($A$1:$J$1141,MATCH($A673,$A:$A,0)+1,MATCH(R$1,$A673:$J673,0)),"")</f>
        <v>1817842</v>
      </c>
      <c r="S673" cm="1">
        <f t="array" ref="S673">_xlfn.IFNA(INDEX($A$1:$J$1141,MATCH($A673,$A:$A,0)+1,MATCH(S$1,$A673:$J673,0)),"")</f>
        <v>1626187</v>
      </c>
      <c r="T673" cm="1">
        <f t="array" ref="T673">_xlfn.IFNA(INDEX($A$1:$J$1141,MATCH($A673,$A:$A,0)+1,MATCH(T$1,$A673:$J673,0)),"")</f>
        <v>4985890</v>
      </c>
      <c r="U673" t="str" cm="1">
        <f t="array" ref="U673">_xlfn.IFNA(INDEX($A$1:$J$1141,MATCH($A673,$A:$A,0)+1,MATCH(U$1,$A673:$J673,0)),"")</f>
        <v/>
      </c>
    </row>
    <row r="674" spans="1:21" x14ac:dyDescent="0.3">
      <c r="A674">
        <v>45235309</v>
      </c>
      <c r="B674" t="s">
        <v>5841</v>
      </c>
      <c r="C674">
        <v>2384960</v>
      </c>
      <c r="D674">
        <v>8577967</v>
      </c>
      <c r="E674">
        <v>1817842</v>
      </c>
      <c r="F674">
        <v>1626187</v>
      </c>
      <c r="G674">
        <v>4985890</v>
      </c>
    </row>
    <row r="675" spans="1:21" x14ac:dyDescent="0.3">
      <c r="A675">
        <v>45310106</v>
      </c>
      <c r="B675" t="s">
        <v>5840</v>
      </c>
      <c r="C675">
        <v>2018</v>
      </c>
      <c r="D675">
        <v>2019</v>
      </c>
      <c r="E675">
        <v>2020</v>
      </c>
      <c r="F675">
        <v>2021</v>
      </c>
      <c r="G675">
        <v>2022</v>
      </c>
      <c r="M675" t="str" cm="1">
        <f t="array" ref="M675">_xlfn.IFNA(INDEX($A$1:$J$1141,MATCH($A675,$A:$A,0)+1,MATCH(M$1,$A675:$J675,0)),"")</f>
        <v/>
      </c>
      <c r="N675" t="str" cm="1">
        <f t="array" ref="N675">_xlfn.IFNA(INDEX($A$1:$J$1141,MATCH($A675,$A:$A,0)+1,MATCH(N$1,$A675:$J675,0)),"")</f>
        <v/>
      </c>
      <c r="O675" t="str" cm="1">
        <f t="array" ref="O675">_xlfn.IFNA(INDEX($A$1:$J$1141,MATCH($A675,$A:$A,0)+1,MATCH(O$1,$A675:$J675,0)),"")</f>
        <v/>
      </c>
      <c r="P675" cm="1">
        <f t="array" ref="P675">_xlfn.IFNA(INDEX($A$1:$J$1141,MATCH($A675,$A:$A,0)+1,MATCH(P$1,$A675:$J675,0)),"")</f>
        <v>5354253</v>
      </c>
      <c r="Q675" cm="1">
        <f t="array" ref="Q675">_xlfn.IFNA(INDEX($A$1:$J$1141,MATCH($A675,$A:$A,0)+1,MATCH(Q$1,$A675:$J675,0)),"")</f>
        <v>5298778</v>
      </c>
      <c r="R675" cm="1">
        <f t="array" ref="R675">_xlfn.IFNA(INDEX($A$1:$J$1141,MATCH($A675,$A:$A,0)+1,MATCH(R$1,$A675:$J675,0)),"")</f>
        <v>4128644</v>
      </c>
      <c r="S675" cm="1">
        <f t="array" ref="S675">_xlfn.IFNA(INDEX($A$1:$J$1141,MATCH($A675,$A:$A,0)+1,MATCH(S$1,$A675:$J675,0)),"")</f>
        <v>4468553</v>
      </c>
      <c r="T675" cm="1">
        <f t="array" ref="T675">_xlfn.IFNA(INDEX($A$1:$J$1141,MATCH($A675,$A:$A,0)+1,MATCH(T$1,$A675:$J675,0)),"")</f>
        <v>6345173</v>
      </c>
      <c r="U675" t="str" cm="1">
        <f t="array" ref="U675">_xlfn.IFNA(INDEX($A$1:$J$1141,MATCH($A675,$A:$A,0)+1,MATCH(U$1,$A675:$J675,0)),"")</f>
        <v/>
      </c>
    </row>
    <row r="676" spans="1:21" x14ac:dyDescent="0.3">
      <c r="A676">
        <v>45310106</v>
      </c>
      <c r="B676" t="s">
        <v>5841</v>
      </c>
      <c r="C676">
        <v>5354253</v>
      </c>
      <c r="D676">
        <v>5298778</v>
      </c>
      <c r="E676">
        <v>4128644</v>
      </c>
      <c r="F676">
        <v>4468553</v>
      </c>
      <c r="G676">
        <v>6345173</v>
      </c>
    </row>
    <row r="677" spans="1:21" x14ac:dyDescent="0.3">
      <c r="A677">
        <v>45351911</v>
      </c>
      <c r="B677" t="s">
        <v>5840</v>
      </c>
      <c r="C677">
        <v>2018</v>
      </c>
      <c r="D677">
        <v>2019</v>
      </c>
      <c r="E677">
        <v>2020</v>
      </c>
      <c r="F677">
        <v>2021</v>
      </c>
      <c r="G677">
        <v>2022</v>
      </c>
      <c r="M677" t="str" cm="1">
        <f t="array" ref="M677">_xlfn.IFNA(INDEX($A$1:$J$1141,MATCH($A677,$A:$A,0)+1,MATCH(M$1,$A677:$J677,0)),"")</f>
        <v/>
      </c>
      <c r="N677" t="str" cm="1">
        <f t="array" ref="N677">_xlfn.IFNA(INDEX($A$1:$J$1141,MATCH($A677,$A:$A,0)+1,MATCH(N$1,$A677:$J677,0)),"")</f>
        <v/>
      </c>
      <c r="O677" t="str" cm="1">
        <f t="array" ref="O677">_xlfn.IFNA(INDEX($A$1:$J$1141,MATCH($A677,$A:$A,0)+1,MATCH(O$1,$A677:$J677,0)),"")</f>
        <v/>
      </c>
      <c r="P677" cm="1">
        <f t="array" ref="P677">_xlfn.IFNA(INDEX($A$1:$J$1141,MATCH($A677,$A:$A,0)+1,MATCH(P$1,$A677:$J677,0)),"")</f>
        <v>39399</v>
      </c>
      <c r="Q677" cm="1">
        <f t="array" ref="Q677">_xlfn.IFNA(INDEX($A$1:$J$1141,MATCH($A677,$A:$A,0)+1,MATCH(Q$1,$A677:$J677,0)),"")</f>
        <v>20741</v>
      </c>
      <c r="R677" cm="1">
        <f t="array" ref="R677">_xlfn.IFNA(INDEX($A$1:$J$1141,MATCH($A677,$A:$A,0)+1,MATCH(R$1,$A677:$J677,0)),"")</f>
        <v>37985</v>
      </c>
      <c r="S677" cm="1">
        <f t="array" ref="S677">_xlfn.IFNA(INDEX($A$1:$J$1141,MATCH($A677,$A:$A,0)+1,MATCH(S$1,$A677:$J677,0)),"")</f>
        <v>53598</v>
      </c>
      <c r="T677" cm="1">
        <f t="array" ref="T677">_xlfn.IFNA(INDEX($A$1:$J$1141,MATCH($A677,$A:$A,0)+1,MATCH(T$1,$A677:$J677,0)),"")</f>
        <v>13072</v>
      </c>
      <c r="U677" t="str" cm="1">
        <f t="array" ref="U677">_xlfn.IFNA(INDEX($A$1:$J$1141,MATCH($A677,$A:$A,0)+1,MATCH(U$1,$A677:$J677,0)),"")</f>
        <v/>
      </c>
    </row>
    <row r="678" spans="1:21" x14ac:dyDescent="0.3">
      <c r="A678">
        <v>45351911</v>
      </c>
      <c r="B678" t="s">
        <v>5841</v>
      </c>
      <c r="C678">
        <v>39399</v>
      </c>
      <c r="D678">
        <v>20741</v>
      </c>
      <c r="E678">
        <v>37985</v>
      </c>
      <c r="F678">
        <v>53598</v>
      </c>
      <c r="G678">
        <v>13072</v>
      </c>
    </row>
    <row r="679" spans="1:21" x14ac:dyDescent="0.3">
      <c r="A679" t="s">
        <v>5899</v>
      </c>
    </row>
    <row r="680" spans="1:21" x14ac:dyDescent="0.3">
      <c r="A680">
        <v>45469857</v>
      </c>
      <c r="B680" t="s">
        <v>5840</v>
      </c>
      <c r="C680">
        <v>2018</v>
      </c>
      <c r="D680">
        <v>2019</v>
      </c>
      <c r="E680">
        <v>2020</v>
      </c>
      <c r="F680">
        <v>2021</v>
      </c>
      <c r="G680">
        <v>2022</v>
      </c>
      <c r="M680" t="str" cm="1">
        <f t="array" ref="M680">_xlfn.IFNA(INDEX($A$1:$J$1141,MATCH($A680,$A:$A,0)+1,MATCH(M$1,$A680:$J680,0)),"")</f>
        <v/>
      </c>
      <c r="N680" t="str" cm="1">
        <f t="array" ref="N680">_xlfn.IFNA(INDEX($A$1:$J$1141,MATCH($A680,$A:$A,0)+1,MATCH(N$1,$A680:$J680,0)),"")</f>
        <v/>
      </c>
      <c r="O680" t="str" cm="1">
        <f t="array" ref="O680">_xlfn.IFNA(INDEX($A$1:$J$1141,MATCH($A680,$A:$A,0)+1,MATCH(O$1,$A680:$J680,0)),"")</f>
        <v/>
      </c>
      <c r="P680" cm="1">
        <f t="array" ref="P680">_xlfn.IFNA(INDEX($A$1:$J$1141,MATCH($A680,$A:$A,0)+1,MATCH(P$1,$A680:$J680,0)),"")</f>
        <v>249922</v>
      </c>
      <c r="Q680" cm="1">
        <f t="array" ref="Q680">_xlfn.IFNA(INDEX($A$1:$J$1141,MATCH($A680,$A:$A,0)+1,MATCH(Q$1,$A680:$J680,0)),"")</f>
        <v>206860</v>
      </c>
      <c r="R680" cm="1">
        <f t="array" ref="R680">_xlfn.IFNA(INDEX($A$1:$J$1141,MATCH($A680,$A:$A,0)+1,MATCH(R$1,$A680:$J680,0)),"")</f>
        <v>90750</v>
      </c>
      <c r="S680" cm="1">
        <f t="array" ref="S680">_xlfn.IFNA(INDEX($A$1:$J$1141,MATCH($A680,$A:$A,0)+1,MATCH(S$1,$A680:$J680,0)),"")</f>
        <v>55954</v>
      </c>
      <c r="T680" cm="1">
        <f t="array" ref="T680">_xlfn.IFNA(INDEX($A$1:$J$1141,MATCH($A680,$A:$A,0)+1,MATCH(T$1,$A680:$J680,0)),"")</f>
        <v>106331</v>
      </c>
      <c r="U680" t="str" cm="1">
        <f t="array" ref="U680">_xlfn.IFNA(INDEX($A$1:$J$1141,MATCH($A680,$A:$A,0)+1,MATCH(U$1,$A680:$J680,0)),"")</f>
        <v/>
      </c>
    </row>
    <row r="681" spans="1:21" x14ac:dyDescent="0.3">
      <c r="A681">
        <v>45469857</v>
      </c>
      <c r="B681" t="s">
        <v>5841</v>
      </c>
      <c r="C681">
        <v>249922</v>
      </c>
      <c r="D681">
        <v>206860</v>
      </c>
      <c r="E681">
        <v>90750</v>
      </c>
      <c r="F681">
        <v>55954</v>
      </c>
      <c r="G681">
        <v>106331</v>
      </c>
    </row>
    <row r="682" spans="1:21" x14ac:dyDescent="0.3">
      <c r="A682">
        <v>45470651</v>
      </c>
      <c r="B682" t="s">
        <v>5840</v>
      </c>
      <c r="C682">
        <v>2018</v>
      </c>
      <c r="D682">
        <v>2019</v>
      </c>
      <c r="E682">
        <v>2020</v>
      </c>
      <c r="F682">
        <v>2021</v>
      </c>
      <c r="G682">
        <v>2022</v>
      </c>
      <c r="M682" t="str" cm="1">
        <f t="array" ref="M682">_xlfn.IFNA(INDEX($A$1:$J$1141,MATCH($A682,$A:$A,0)+1,MATCH(M$1,$A682:$J682,0)),"")</f>
        <v/>
      </c>
      <c r="N682" t="str" cm="1">
        <f t="array" ref="N682">_xlfn.IFNA(INDEX($A$1:$J$1141,MATCH($A682,$A:$A,0)+1,MATCH(N$1,$A682:$J682,0)),"")</f>
        <v/>
      </c>
      <c r="O682" t="str" cm="1">
        <f t="array" ref="O682">_xlfn.IFNA(INDEX($A$1:$J$1141,MATCH($A682,$A:$A,0)+1,MATCH(O$1,$A682:$J682,0)),"")</f>
        <v/>
      </c>
      <c r="P682" cm="1">
        <f t="array" ref="P682">_xlfn.IFNA(INDEX($A$1:$J$1141,MATCH($A682,$A:$A,0)+1,MATCH(P$1,$A682:$J682,0)),"")</f>
        <v>3281686</v>
      </c>
      <c r="Q682" cm="1">
        <f t="array" ref="Q682">_xlfn.IFNA(INDEX($A$1:$J$1141,MATCH($A682,$A:$A,0)+1,MATCH(Q$1,$A682:$J682,0)),"")</f>
        <v>2765917</v>
      </c>
      <c r="R682" cm="1">
        <f t="array" ref="R682">_xlfn.IFNA(INDEX($A$1:$J$1141,MATCH($A682,$A:$A,0)+1,MATCH(R$1,$A682:$J682,0)),"")</f>
        <v>964775</v>
      </c>
      <c r="S682" cm="1">
        <f t="array" ref="S682">_xlfn.IFNA(INDEX($A$1:$J$1141,MATCH($A682,$A:$A,0)+1,MATCH(S$1,$A682:$J682,0)),"")</f>
        <v>2330757</v>
      </c>
      <c r="T682" cm="1">
        <f t="array" ref="T682">_xlfn.IFNA(INDEX($A$1:$J$1141,MATCH($A682,$A:$A,0)+1,MATCH(T$1,$A682:$J682,0)),"")</f>
        <v>2309499</v>
      </c>
      <c r="U682" t="str" cm="1">
        <f t="array" ref="U682">_xlfn.IFNA(INDEX($A$1:$J$1141,MATCH($A682,$A:$A,0)+1,MATCH(U$1,$A682:$J682,0)),"")</f>
        <v/>
      </c>
    </row>
    <row r="683" spans="1:21" x14ac:dyDescent="0.3">
      <c r="A683">
        <v>45470651</v>
      </c>
      <c r="B683" t="s">
        <v>5841</v>
      </c>
      <c r="C683">
        <v>3281686</v>
      </c>
      <c r="D683">
        <v>2765917</v>
      </c>
      <c r="E683">
        <v>964775</v>
      </c>
      <c r="F683">
        <v>2330757</v>
      </c>
      <c r="G683">
        <v>2309499</v>
      </c>
    </row>
    <row r="684" spans="1:21" x14ac:dyDescent="0.3">
      <c r="A684">
        <v>45520607</v>
      </c>
      <c r="B684" t="s">
        <v>5840</v>
      </c>
      <c r="C684">
        <v>2018</v>
      </c>
      <c r="D684">
        <v>2019</v>
      </c>
      <c r="E684">
        <v>2020</v>
      </c>
      <c r="F684">
        <v>2021</v>
      </c>
      <c r="G684">
        <v>2022</v>
      </c>
      <c r="M684" t="str" cm="1">
        <f t="array" ref="M684">_xlfn.IFNA(INDEX($A$1:$J$1141,MATCH($A684,$A:$A,0)+1,MATCH(M$1,$A684:$J684,0)),"")</f>
        <v/>
      </c>
      <c r="N684" t="str" cm="1">
        <f t="array" ref="N684">_xlfn.IFNA(INDEX($A$1:$J$1141,MATCH($A684,$A:$A,0)+1,MATCH(N$1,$A684:$J684,0)),"")</f>
        <v/>
      </c>
      <c r="O684" t="str" cm="1">
        <f t="array" ref="O684">_xlfn.IFNA(INDEX($A$1:$J$1141,MATCH($A684,$A:$A,0)+1,MATCH(O$1,$A684:$J684,0)),"")</f>
        <v/>
      </c>
      <c r="P684" cm="1">
        <f t="array" ref="P684">_xlfn.IFNA(INDEX($A$1:$J$1141,MATCH($A684,$A:$A,0)+1,MATCH(P$1,$A684:$J684,0)),"")</f>
        <v>308333</v>
      </c>
      <c r="Q684" cm="1">
        <f t="array" ref="Q684">_xlfn.IFNA(INDEX($A$1:$J$1141,MATCH($A684,$A:$A,0)+1,MATCH(Q$1,$A684:$J684,0)),"")</f>
        <v>216832</v>
      </c>
      <c r="R684" cm="1">
        <f t="array" ref="R684">_xlfn.IFNA(INDEX($A$1:$J$1141,MATCH($A684,$A:$A,0)+1,MATCH(R$1,$A684:$J684,0)),"")</f>
        <v>148608</v>
      </c>
      <c r="S684" cm="1">
        <f t="array" ref="S684">_xlfn.IFNA(INDEX($A$1:$J$1141,MATCH($A684,$A:$A,0)+1,MATCH(S$1,$A684:$J684,0)),"")</f>
        <v>103730</v>
      </c>
      <c r="T684" cm="1">
        <f t="array" ref="T684">_xlfn.IFNA(INDEX($A$1:$J$1141,MATCH($A684,$A:$A,0)+1,MATCH(T$1,$A684:$J684,0)),"")</f>
        <v>74189</v>
      </c>
      <c r="U684" t="str" cm="1">
        <f t="array" ref="U684">_xlfn.IFNA(INDEX($A$1:$J$1141,MATCH($A684,$A:$A,0)+1,MATCH(U$1,$A684:$J684,0)),"")</f>
        <v/>
      </c>
    </row>
    <row r="685" spans="1:21" x14ac:dyDescent="0.3">
      <c r="A685">
        <v>45520607</v>
      </c>
      <c r="B685" t="s">
        <v>5841</v>
      </c>
      <c r="C685">
        <v>308333</v>
      </c>
      <c r="D685">
        <v>216832</v>
      </c>
      <c r="E685">
        <v>148608</v>
      </c>
      <c r="F685">
        <v>103730</v>
      </c>
      <c r="G685">
        <v>74189</v>
      </c>
    </row>
    <row r="686" spans="1:21" x14ac:dyDescent="0.3">
      <c r="A686">
        <v>45643423</v>
      </c>
      <c r="B686" t="s">
        <v>5840</v>
      </c>
      <c r="C686">
        <v>2018</v>
      </c>
      <c r="D686">
        <v>2019</v>
      </c>
      <c r="E686">
        <v>2020</v>
      </c>
      <c r="F686">
        <v>2021</v>
      </c>
      <c r="G686">
        <v>2022</v>
      </c>
      <c r="M686" t="str" cm="1">
        <f t="array" ref="M686">_xlfn.IFNA(INDEX($A$1:$J$1141,MATCH($A686,$A:$A,0)+1,MATCH(M$1,$A686:$J686,0)),"")</f>
        <v/>
      </c>
      <c r="N686" t="str" cm="1">
        <f t="array" ref="N686">_xlfn.IFNA(INDEX($A$1:$J$1141,MATCH($A686,$A:$A,0)+1,MATCH(N$1,$A686:$J686,0)),"")</f>
        <v/>
      </c>
      <c r="O686" t="str" cm="1">
        <f t="array" ref="O686">_xlfn.IFNA(INDEX($A$1:$J$1141,MATCH($A686,$A:$A,0)+1,MATCH(O$1,$A686:$J686,0)),"")</f>
        <v/>
      </c>
      <c r="P686" cm="1">
        <f t="array" ref="P686">_xlfn.IFNA(INDEX($A$1:$J$1141,MATCH($A686,$A:$A,0)+1,MATCH(P$1,$A686:$J686,0)),"")</f>
        <v>1016314</v>
      </c>
      <c r="Q686" cm="1">
        <f t="array" ref="Q686">_xlfn.IFNA(INDEX($A$1:$J$1141,MATCH($A686,$A:$A,0)+1,MATCH(Q$1,$A686:$J686,0)),"")</f>
        <v>1230500</v>
      </c>
      <c r="R686" cm="1">
        <f t="array" ref="R686">_xlfn.IFNA(INDEX($A$1:$J$1141,MATCH($A686,$A:$A,0)+1,MATCH(R$1,$A686:$J686,0)),"")</f>
        <v>602958</v>
      </c>
      <c r="S686" cm="1">
        <f t="array" ref="S686">_xlfn.IFNA(INDEX($A$1:$J$1141,MATCH($A686,$A:$A,0)+1,MATCH(S$1,$A686:$J686,0)),"")</f>
        <v>622385</v>
      </c>
      <c r="T686" cm="1">
        <f t="array" ref="T686">_xlfn.IFNA(INDEX($A$1:$J$1141,MATCH($A686,$A:$A,0)+1,MATCH(T$1,$A686:$J686,0)),"")</f>
        <v>1077944</v>
      </c>
      <c r="U686" t="str" cm="1">
        <f t="array" ref="U686">_xlfn.IFNA(INDEX($A$1:$J$1141,MATCH($A686,$A:$A,0)+1,MATCH(U$1,$A686:$J686,0)),"")</f>
        <v/>
      </c>
    </row>
    <row r="687" spans="1:21" x14ac:dyDescent="0.3">
      <c r="A687">
        <v>45643423</v>
      </c>
      <c r="B687" t="s">
        <v>5841</v>
      </c>
      <c r="C687">
        <v>1016314</v>
      </c>
      <c r="D687">
        <v>1230500</v>
      </c>
      <c r="E687">
        <v>602958</v>
      </c>
      <c r="F687">
        <v>622385</v>
      </c>
      <c r="G687">
        <v>1077944</v>
      </c>
    </row>
    <row r="688" spans="1:21" x14ac:dyDescent="0.3">
      <c r="A688" t="s">
        <v>5900</v>
      </c>
    </row>
    <row r="689" spans="1:21" x14ac:dyDescent="0.3">
      <c r="A689">
        <v>45682232</v>
      </c>
      <c r="B689" t="s">
        <v>5840</v>
      </c>
      <c r="C689">
        <v>2018</v>
      </c>
      <c r="D689">
        <v>2019</v>
      </c>
      <c r="E689">
        <v>2020</v>
      </c>
      <c r="F689">
        <v>2021</v>
      </c>
      <c r="G689">
        <v>2022</v>
      </c>
      <c r="M689" t="str" cm="1">
        <f t="array" ref="M689">_xlfn.IFNA(INDEX($A$1:$J$1141,MATCH($A689,$A:$A,0)+1,MATCH(M$1,$A689:$J689,0)),"")</f>
        <v/>
      </c>
      <c r="N689" t="str" cm="1">
        <f t="array" ref="N689">_xlfn.IFNA(INDEX($A$1:$J$1141,MATCH($A689,$A:$A,0)+1,MATCH(N$1,$A689:$J689,0)),"")</f>
        <v/>
      </c>
      <c r="O689" t="str" cm="1">
        <f t="array" ref="O689">_xlfn.IFNA(INDEX($A$1:$J$1141,MATCH($A689,$A:$A,0)+1,MATCH(O$1,$A689:$J689,0)),"")</f>
        <v/>
      </c>
      <c r="P689" cm="1">
        <f t="array" ref="P689">_xlfn.IFNA(INDEX($A$1:$J$1141,MATCH($A689,$A:$A,0)+1,MATCH(P$1,$A689:$J689,0)),"")</f>
        <v>129682</v>
      </c>
      <c r="Q689" cm="1">
        <f t="array" ref="Q689">_xlfn.IFNA(INDEX($A$1:$J$1141,MATCH($A689,$A:$A,0)+1,MATCH(Q$1,$A689:$J689,0)),"")</f>
        <v>163658</v>
      </c>
      <c r="R689" cm="1">
        <f t="array" ref="R689">_xlfn.IFNA(INDEX($A$1:$J$1141,MATCH($A689,$A:$A,0)+1,MATCH(R$1,$A689:$J689,0)),"")</f>
        <v>134002</v>
      </c>
      <c r="S689" cm="1">
        <f t="array" ref="S689">_xlfn.IFNA(INDEX($A$1:$J$1141,MATCH($A689,$A:$A,0)+1,MATCH(S$1,$A689:$J689,0)),"")</f>
        <v>102984</v>
      </c>
      <c r="T689" cm="1">
        <f t="array" ref="T689">_xlfn.IFNA(INDEX($A$1:$J$1141,MATCH($A689,$A:$A,0)+1,MATCH(T$1,$A689:$J689,0)),"")</f>
        <v>104913</v>
      </c>
      <c r="U689" t="str" cm="1">
        <f t="array" ref="U689">_xlfn.IFNA(INDEX($A$1:$J$1141,MATCH($A689,$A:$A,0)+1,MATCH(U$1,$A689:$J689,0)),"")</f>
        <v/>
      </c>
    </row>
    <row r="690" spans="1:21" x14ac:dyDescent="0.3">
      <c r="A690">
        <v>45682232</v>
      </c>
      <c r="B690" t="s">
        <v>5841</v>
      </c>
      <c r="C690">
        <v>129682</v>
      </c>
      <c r="D690">
        <v>163658</v>
      </c>
      <c r="E690">
        <v>134002</v>
      </c>
      <c r="F690">
        <v>102984</v>
      </c>
      <c r="G690">
        <v>104913</v>
      </c>
    </row>
    <row r="691" spans="1:21" x14ac:dyDescent="0.3">
      <c r="A691" t="s">
        <v>5901</v>
      </c>
    </row>
    <row r="692" spans="1:21" x14ac:dyDescent="0.3">
      <c r="A692">
        <v>45886458</v>
      </c>
      <c r="B692" t="s">
        <v>5840</v>
      </c>
      <c r="C692">
        <v>2018</v>
      </c>
      <c r="D692">
        <v>2019</v>
      </c>
      <c r="E692">
        <v>2020</v>
      </c>
      <c r="F692">
        <v>2021</v>
      </c>
      <c r="G692">
        <v>2022</v>
      </c>
      <c r="M692" t="str" cm="1">
        <f t="array" ref="M692">_xlfn.IFNA(INDEX($A$1:$J$1141,MATCH($A692,$A:$A,0)+1,MATCH(M$1,$A692:$J692,0)),"")</f>
        <v/>
      </c>
      <c r="N692" t="str" cm="1">
        <f t="array" ref="N692">_xlfn.IFNA(INDEX($A$1:$J$1141,MATCH($A692,$A:$A,0)+1,MATCH(N$1,$A692:$J692,0)),"")</f>
        <v/>
      </c>
      <c r="O692" t="str" cm="1">
        <f t="array" ref="O692">_xlfn.IFNA(INDEX($A$1:$J$1141,MATCH($A692,$A:$A,0)+1,MATCH(O$1,$A692:$J692,0)),"")</f>
        <v/>
      </c>
      <c r="P692" cm="1">
        <f t="array" ref="P692">_xlfn.IFNA(INDEX($A$1:$J$1141,MATCH($A692,$A:$A,0)+1,MATCH(P$1,$A692:$J692,0)),"")</f>
        <v>45039</v>
      </c>
      <c r="Q692" cm="1">
        <f t="array" ref="Q692">_xlfn.IFNA(INDEX($A$1:$J$1141,MATCH($A692,$A:$A,0)+1,MATCH(Q$1,$A692:$J692,0)),"")</f>
        <v>37373</v>
      </c>
      <c r="R692" cm="1">
        <f t="array" ref="R692">_xlfn.IFNA(INDEX($A$1:$J$1141,MATCH($A692,$A:$A,0)+1,MATCH(R$1,$A692:$J692,0)),"")</f>
        <v>38058</v>
      </c>
      <c r="S692" cm="1">
        <f t="array" ref="S692">_xlfn.IFNA(INDEX($A$1:$J$1141,MATCH($A692,$A:$A,0)+1,MATCH(S$1,$A692:$J692,0)),"")</f>
        <v>33727</v>
      </c>
      <c r="T692" cm="1">
        <f t="array" ref="T692">_xlfn.IFNA(INDEX($A$1:$J$1141,MATCH($A692,$A:$A,0)+1,MATCH(T$1,$A692:$J692,0)),"")</f>
        <v>43907</v>
      </c>
      <c r="U692" t="str" cm="1">
        <f t="array" ref="U692">_xlfn.IFNA(INDEX($A$1:$J$1141,MATCH($A692,$A:$A,0)+1,MATCH(U$1,$A692:$J692,0)),"")</f>
        <v/>
      </c>
    </row>
    <row r="693" spans="1:21" x14ac:dyDescent="0.3">
      <c r="A693">
        <v>45886458</v>
      </c>
      <c r="B693" t="s">
        <v>5841</v>
      </c>
      <c r="C693">
        <v>45039</v>
      </c>
      <c r="D693">
        <v>37373</v>
      </c>
      <c r="E693">
        <v>38058</v>
      </c>
      <c r="F693">
        <v>33727</v>
      </c>
      <c r="G693">
        <v>43907</v>
      </c>
    </row>
    <row r="694" spans="1:21" x14ac:dyDescent="0.3">
      <c r="A694">
        <v>45948992</v>
      </c>
      <c r="B694" t="s">
        <v>5840</v>
      </c>
      <c r="C694">
        <v>2018</v>
      </c>
      <c r="D694">
        <v>2019</v>
      </c>
      <c r="E694">
        <v>2020</v>
      </c>
      <c r="F694">
        <v>2021</v>
      </c>
      <c r="G694">
        <v>2022</v>
      </c>
      <c r="M694" t="str" cm="1">
        <f t="array" ref="M694">_xlfn.IFNA(INDEX($A$1:$J$1141,MATCH($A694,$A:$A,0)+1,MATCH(M$1,$A694:$J694,0)),"")</f>
        <v/>
      </c>
      <c r="N694" t="str" cm="1">
        <f t="array" ref="N694">_xlfn.IFNA(INDEX($A$1:$J$1141,MATCH($A694,$A:$A,0)+1,MATCH(N$1,$A694:$J694,0)),"")</f>
        <v/>
      </c>
      <c r="O694" t="str" cm="1">
        <f t="array" ref="O694">_xlfn.IFNA(INDEX($A$1:$J$1141,MATCH($A694,$A:$A,0)+1,MATCH(O$1,$A694:$J694,0)),"")</f>
        <v/>
      </c>
      <c r="P694" cm="1">
        <f t="array" ref="P694">_xlfn.IFNA(INDEX($A$1:$J$1141,MATCH($A694,$A:$A,0)+1,MATCH(P$1,$A694:$J694,0)),"")</f>
        <v>2703055</v>
      </c>
      <c r="Q694" cm="1">
        <f t="array" ref="Q694">_xlfn.IFNA(INDEX($A$1:$J$1141,MATCH($A694,$A:$A,0)+1,MATCH(Q$1,$A694:$J694,0)),"")</f>
        <v>2367749</v>
      </c>
      <c r="R694" cm="1">
        <f t="array" ref="R694">_xlfn.IFNA(INDEX($A$1:$J$1141,MATCH($A694,$A:$A,0)+1,MATCH(R$1,$A694:$J694,0)),"")</f>
        <v>2091476</v>
      </c>
      <c r="S694" cm="1">
        <f t="array" ref="S694">_xlfn.IFNA(INDEX($A$1:$J$1141,MATCH($A694,$A:$A,0)+1,MATCH(S$1,$A694:$J694,0)),"")</f>
        <v>2702172</v>
      </c>
      <c r="T694" cm="1">
        <f t="array" ref="T694">_xlfn.IFNA(INDEX($A$1:$J$1141,MATCH($A694,$A:$A,0)+1,MATCH(T$1,$A694:$J694,0)),"")</f>
        <v>3302991</v>
      </c>
      <c r="U694" t="str" cm="1">
        <f t="array" ref="U694">_xlfn.IFNA(INDEX($A$1:$J$1141,MATCH($A694,$A:$A,0)+1,MATCH(U$1,$A694:$J694,0)),"")</f>
        <v/>
      </c>
    </row>
    <row r="695" spans="1:21" x14ac:dyDescent="0.3">
      <c r="A695">
        <v>45948992</v>
      </c>
      <c r="B695" t="s">
        <v>5841</v>
      </c>
      <c r="C695">
        <v>2703055</v>
      </c>
      <c r="D695">
        <v>2367749</v>
      </c>
      <c r="E695">
        <v>2091476</v>
      </c>
      <c r="F695">
        <v>2702172</v>
      </c>
      <c r="G695">
        <v>3302991</v>
      </c>
    </row>
    <row r="696" spans="1:21" x14ac:dyDescent="0.3">
      <c r="A696">
        <v>45956316</v>
      </c>
      <c r="B696" t="s">
        <v>5840</v>
      </c>
      <c r="C696">
        <v>2018</v>
      </c>
      <c r="D696">
        <v>2019</v>
      </c>
      <c r="E696">
        <v>2020</v>
      </c>
      <c r="F696">
        <v>2021</v>
      </c>
      <c r="G696">
        <v>2022</v>
      </c>
      <c r="M696" t="str" cm="1">
        <f t="array" ref="M696">_xlfn.IFNA(INDEX($A$1:$J$1141,MATCH($A696,$A:$A,0)+1,MATCH(M$1,$A696:$J696,0)),"")</f>
        <v/>
      </c>
      <c r="N696" t="str" cm="1">
        <f t="array" ref="N696">_xlfn.IFNA(INDEX($A$1:$J$1141,MATCH($A696,$A:$A,0)+1,MATCH(N$1,$A696:$J696,0)),"")</f>
        <v/>
      </c>
      <c r="O696" t="str" cm="1">
        <f t="array" ref="O696">_xlfn.IFNA(INDEX($A$1:$J$1141,MATCH($A696,$A:$A,0)+1,MATCH(O$1,$A696:$J696,0)),"")</f>
        <v/>
      </c>
      <c r="P696" cm="1">
        <f t="array" ref="P696">_xlfn.IFNA(INDEX($A$1:$J$1141,MATCH($A696,$A:$A,0)+1,MATCH(P$1,$A696:$J696,0)),"")</f>
        <v>3718648</v>
      </c>
      <c r="Q696" cm="1">
        <f t="array" ref="Q696">_xlfn.IFNA(INDEX($A$1:$J$1141,MATCH($A696,$A:$A,0)+1,MATCH(Q$1,$A696:$J696,0)),"")</f>
        <v>4451703</v>
      </c>
      <c r="R696" cm="1">
        <f t="array" ref="R696">_xlfn.IFNA(INDEX($A$1:$J$1141,MATCH($A696,$A:$A,0)+1,MATCH(R$1,$A696:$J696,0)),"")</f>
        <v>1211476</v>
      </c>
      <c r="S696" cm="1">
        <f t="array" ref="S696">_xlfn.IFNA(INDEX($A$1:$J$1141,MATCH($A696,$A:$A,0)+1,MATCH(S$1,$A696:$J696,0)),"")</f>
        <v>1245457</v>
      </c>
      <c r="T696" cm="1">
        <f t="array" ref="T696">_xlfn.IFNA(INDEX($A$1:$J$1141,MATCH($A696,$A:$A,0)+1,MATCH(T$1,$A696:$J696,0)),"")</f>
        <v>2389446</v>
      </c>
      <c r="U696" t="str" cm="1">
        <f t="array" ref="U696">_xlfn.IFNA(INDEX($A$1:$J$1141,MATCH($A696,$A:$A,0)+1,MATCH(U$1,$A696:$J696,0)),"")</f>
        <v/>
      </c>
    </row>
    <row r="697" spans="1:21" x14ac:dyDescent="0.3">
      <c r="A697">
        <v>45956316</v>
      </c>
      <c r="B697" t="s">
        <v>5841</v>
      </c>
      <c r="C697">
        <v>3718648</v>
      </c>
      <c r="D697">
        <v>4451703</v>
      </c>
      <c r="E697">
        <v>1211476</v>
      </c>
      <c r="F697">
        <v>1245457</v>
      </c>
      <c r="G697">
        <v>2389446</v>
      </c>
    </row>
    <row r="698" spans="1:21" x14ac:dyDescent="0.3">
      <c r="A698">
        <v>45978115</v>
      </c>
      <c r="B698" t="s">
        <v>5840</v>
      </c>
      <c r="C698">
        <v>2018</v>
      </c>
      <c r="D698">
        <v>2019</v>
      </c>
      <c r="E698">
        <v>2020</v>
      </c>
      <c r="F698">
        <v>2021</v>
      </c>
      <c r="G698">
        <v>2022</v>
      </c>
      <c r="M698" t="str" cm="1">
        <f t="array" ref="M698">_xlfn.IFNA(INDEX($A$1:$J$1141,MATCH($A698,$A:$A,0)+1,MATCH(M$1,$A698:$J698,0)),"")</f>
        <v/>
      </c>
      <c r="N698" t="str" cm="1">
        <f t="array" ref="N698">_xlfn.IFNA(INDEX($A$1:$J$1141,MATCH($A698,$A:$A,0)+1,MATCH(N$1,$A698:$J698,0)),"")</f>
        <v/>
      </c>
      <c r="O698" t="str" cm="1">
        <f t="array" ref="O698">_xlfn.IFNA(INDEX($A$1:$J$1141,MATCH($A698,$A:$A,0)+1,MATCH(O$1,$A698:$J698,0)),"")</f>
        <v/>
      </c>
      <c r="P698" cm="1">
        <f t="array" ref="P698">_xlfn.IFNA(INDEX($A$1:$J$1141,MATCH($A698,$A:$A,0)+1,MATCH(P$1,$A698:$J698,0)),"")</f>
        <v>0</v>
      </c>
      <c r="Q698" cm="1">
        <f t="array" ref="Q698">_xlfn.IFNA(INDEX($A$1:$J$1141,MATCH($A698,$A:$A,0)+1,MATCH(Q$1,$A698:$J698,0)),"")</f>
        <v>513002</v>
      </c>
      <c r="R698" cm="1">
        <f t="array" ref="R698">_xlfn.IFNA(INDEX($A$1:$J$1141,MATCH($A698,$A:$A,0)+1,MATCH(R$1,$A698:$J698,0)),"")</f>
        <v>647312</v>
      </c>
      <c r="S698" cm="1">
        <f t="array" ref="S698">_xlfn.IFNA(INDEX($A$1:$J$1141,MATCH($A698,$A:$A,0)+1,MATCH(S$1,$A698:$J698,0)),"")</f>
        <v>577318</v>
      </c>
      <c r="T698" cm="1">
        <f t="array" ref="T698">_xlfn.IFNA(INDEX($A$1:$J$1141,MATCH($A698,$A:$A,0)+1,MATCH(T$1,$A698:$J698,0)),"")</f>
        <v>686215</v>
      </c>
      <c r="U698" t="str" cm="1">
        <f t="array" ref="U698">_xlfn.IFNA(INDEX($A$1:$J$1141,MATCH($A698,$A:$A,0)+1,MATCH(U$1,$A698:$J698,0)),"")</f>
        <v/>
      </c>
    </row>
    <row r="699" spans="1:21" x14ac:dyDescent="0.3">
      <c r="A699">
        <v>45978115</v>
      </c>
      <c r="B699" t="s">
        <v>5841</v>
      </c>
      <c r="C699">
        <v>0</v>
      </c>
      <c r="D699">
        <v>513002</v>
      </c>
      <c r="E699">
        <v>647312</v>
      </c>
      <c r="F699">
        <v>577318</v>
      </c>
      <c r="G699">
        <v>686215</v>
      </c>
    </row>
    <row r="700" spans="1:21" x14ac:dyDescent="0.3">
      <c r="A700">
        <v>45982007</v>
      </c>
      <c r="B700" t="s">
        <v>5840</v>
      </c>
      <c r="C700">
        <v>2018</v>
      </c>
      <c r="D700">
        <v>2019</v>
      </c>
      <c r="E700">
        <v>2020</v>
      </c>
      <c r="F700">
        <v>2021</v>
      </c>
      <c r="G700">
        <v>2022</v>
      </c>
      <c r="M700" t="str" cm="1">
        <f t="array" ref="M700">_xlfn.IFNA(INDEX($A$1:$J$1141,MATCH($A700,$A:$A,0)+1,MATCH(M$1,$A700:$J700,0)),"")</f>
        <v/>
      </c>
      <c r="N700" t="str" cm="1">
        <f t="array" ref="N700">_xlfn.IFNA(INDEX($A$1:$J$1141,MATCH($A700,$A:$A,0)+1,MATCH(N$1,$A700:$J700,0)),"")</f>
        <v/>
      </c>
      <c r="O700" t="str" cm="1">
        <f t="array" ref="O700">_xlfn.IFNA(INDEX($A$1:$J$1141,MATCH($A700,$A:$A,0)+1,MATCH(O$1,$A700:$J700,0)),"")</f>
        <v/>
      </c>
      <c r="P700" cm="1">
        <f t="array" ref="P700">_xlfn.IFNA(INDEX($A$1:$J$1141,MATCH($A700,$A:$A,0)+1,MATCH(P$1,$A700:$J700,0)),"")</f>
        <v>493432</v>
      </c>
      <c r="Q700" cm="1">
        <f t="array" ref="Q700">_xlfn.IFNA(INDEX($A$1:$J$1141,MATCH($A700,$A:$A,0)+1,MATCH(Q$1,$A700:$J700,0)),"")</f>
        <v>657678</v>
      </c>
      <c r="R700" cm="1">
        <f t="array" ref="R700">_xlfn.IFNA(INDEX($A$1:$J$1141,MATCH($A700,$A:$A,0)+1,MATCH(R$1,$A700:$J700,0)),"")</f>
        <v>466011</v>
      </c>
      <c r="S700" cm="1">
        <f t="array" ref="S700">_xlfn.IFNA(INDEX($A$1:$J$1141,MATCH($A700,$A:$A,0)+1,MATCH(S$1,$A700:$J700,0)),"")</f>
        <v>695414</v>
      </c>
      <c r="T700" cm="1">
        <f t="array" ref="T700">_xlfn.IFNA(INDEX($A$1:$J$1141,MATCH($A700,$A:$A,0)+1,MATCH(T$1,$A700:$J700,0)),"")</f>
        <v>1324138</v>
      </c>
      <c r="U700" t="str" cm="1">
        <f t="array" ref="U700">_xlfn.IFNA(INDEX($A$1:$J$1141,MATCH($A700,$A:$A,0)+1,MATCH(U$1,$A700:$J700,0)),"")</f>
        <v/>
      </c>
    </row>
    <row r="701" spans="1:21" x14ac:dyDescent="0.3">
      <c r="A701">
        <v>45982007</v>
      </c>
      <c r="B701" t="s">
        <v>5841</v>
      </c>
      <c r="C701">
        <v>493432</v>
      </c>
      <c r="D701">
        <v>657678</v>
      </c>
      <c r="E701">
        <v>466011</v>
      </c>
      <c r="F701">
        <v>695414</v>
      </c>
      <c r="G701">
        <v>1324138</v>
      </c>
    </row>
    <row r="702" spans="1:21" x14ac:dyDescent="0.3">
      <c r="A702">
        <v>46030859</v>
      </c>
      <c r="B702" t="s">
        <v>5840</v>
      </c>
      <c r="C702">
        <v>2018</v>
      </c>
      <c r="D702">
        <v>2019</v>
      </c>
      <c r="E702">
        <v>2020</v>
      </c>
      <c r="F702">
        <v>2021</v>
      </c>
      <c r="G702">
        <v>2022</v>
      </c>
      <c r="M702" t="str" cm="1">
        <f t="array" ref="M702">_xlfn.IFNA(INDEX($A$1:$J$1141,MATCH($A702,$A:$A,0)+1,MATCH(M$1,$A702:$J702,0)),"")</f>
        <v/>
      </c>
      <c r="N702" t="str" cm="1">
        <f t="array" ref="N702">_xlfn.IFNA(INDEX($A$1:$J$1141,MATCH($A702,$A:$A,0)+1,MATCH(N$1,$A702:$J702,0)),"")</f>
        <v/>
      </c>
      <c r="O702" t="str" cm="1">
        <f t="array" ref="O702">_xlfn.IFNA(INDEX($A$1:$J$1141,MATCH($A702,$A:$A,0)+1,MATCH(O$1,$A702:$J702,0)),"")</f>
        <v/>
      </c>
      <c r="P702" cm="1">
        <f t="array" ref="P702">_xlfn.IFNA(INDEX($A$1:$J$1141,MATCH($A702,$A:$A,0)+1,MATCH(P$1,$A702:$J702,0)),"")</f>
        <v>1139013</v>
      </c>
      <c r="Q702" cm="1">
        <f t="array" ref="Q702">_xlfn.IFNA(INDEX($A$1:$J$1141,MATCH($A702,$A:$A,0)+1,MATCH(Q$1,$A702:$J702,0)),"")</f>
        <v>1510338</v>
      </c>
      <c r="R702" cm="1">
        <f t="array" ref="R702">_xlfn.IFNA(INDEX($A$1:$J$1141,MATCH($A702,$A:$A,0)+1,MATCH(R$1,$A702:$J702,0)),"")</f>
        <v>1250918</v>
      </c>
      <c r="S702" cm="1">
        <f t="array" ref="S702">_xlfn.IFNA(INDEX($A$1:$J$1141,MATCH($A702,$A:$A,0)+1,MATCH(S$1,$A702:$J702,0)),"")</f>
        <v>1701805</v>
      </c>
      <c r="T702" cm="1">
        <f t="array" ref="T702">_xlfn.IFNA(INDEX($A$1:$J$1141,MATCH($A702,$A:$A,0)+1,MATCH(T$1,$A702:$J702,0)),"")</f>
        <v>2343168</v>
      </c>
      <c r="U702" t="str" cm="1">
        <f t="array" ref="U702">_xlfn.IFNA(INDEX($A$1:$J$1141,MATCH($A702,$A:$A,0)+1,MATCH(U$1,$A702:$J702,0)),"")</f>
        <v/>
      </c>
    </row>
    <row r="703" spans="1:21" x14ac:dyDescent="0.3">
      <c r="A703">
        <v>46030859</v>
      </c>
      <c r="B703" t="s">
        <v>5841</v>
      </c>
      <c r="C703">
        <v>1139013</v>
      </c>
      <c r="D703">
        <v>1510338</v>
      </c>
      <c r="E703">
        <v>1250918</v>
      </c>
      <c r="F703">
        <v>1701805</v>
      </c>
      <c r="G703">
        <v>2343168</v>
      </c>
    </row>
    <row r="704" spans="1:21" x14ac:dyDescent="0.3">
      <c r="A704">
        <v>46059105</v>
      </c>
      <c r="B704" t="s">
        <v>5840</v>
      </c>
      <c r="C704">
        <v>2018</v>
      </c>
      <c r="D704">
        <v>2019</v>
      </c>
      <c r="E704">
        <v>2020</v>
      </c>
      <c r="F704">
        <v>2021</v>
      </c>
      <c r="G704">
        <v>2022</v>
      </c>
      <c r="M704" t="str" cm="1">
        <f t="array" ref="M704">_xlfn.IFNA(INDEX($A$1:$J$1141,MATCH($A704,$A:$A,0)+1,MATCH(M$1,$A704:$J704,0)),"")</f>
        <v/>
      </c>
      <c r="N704" t="str" cm="1">
        <f t="array" ref="N704">_xlfn.IFNA(INDEX($A$1:$J$1141,MATCH($A704,$A:$A,0)+1,MATCH(N$1,$A704:$J704,0)),"")</f>
        <v/>
      </c>
      <c r="O704" t="str" cm="1">
        <f t="array" ref="O704">_xlfn.IFNA(INDEX($A$1:$J$1141,MATCH($A704,$A:$A,0)+1,MATCH(O$1,$A704:$J704,0)),"")</f>
        <v/>
      </c>
      <c r="P704" cm="1">
        <f t="array" ref="P704">_xlfn.IFNA(INDEX($A$1:$J$1141,MATCH($A704,$A:$A,0)+1,MATCH(P$1,$A704:$J704,0)),"")</f>
        <v>1459740</v>
      </c>
      <c r="Q704" cm="1">
        <f t="array" ref="Q704">_xlfn.IFNA(INDEX($A$1:$J$1141,MATCH($A704,$A:$A,0)+1,MATCH(Q$1,$A704:$J704,0)),"")</f>
        <v>2602559</v>
      </c>
      <c r="R704" cm="1">
        <f t="array" ref="R704">_xlfn.IFNA(INDEX($A$1:$J$1141,MATCH($A704,$A:$A,0)+1,MATCH(R$1,$A704:$J704,0)),"")</f>
        <v>1792232</v>
      </c>
      <c r="S704" cm="1">
        <f t="array" ref="S704">_xlfn.IFNA(INDEX($A$1:$J$1141,MATCH($A704,$A:$A,0)+1,MATCH(S$1,$A704:$J704,0)),"")</f>
        <v>2336136</v>
      </c>
      <c r="T704" cm="1">
        <f t="array" ref="T704">_xlfn.IFNA(INDEX($A$1:$J$1141,MATCH($A704,$A:$A,0)+1,MATCH(T$1,$A704:$J704,0)),"")</f>
        <v>3418307</v>
      </c>
      <c r="U704" t="str" cm="1">
        <f t="array" ref="U704">_xlfn.IFNA(INDEX($A$1:$J$1141,MATCH($A704,$A:$A,0)+1,MATCH(U$1,$A704:$J704,0)),"")</f>
        <v/>
      </c>
    </row>
    <row r="705" spans="1:21" x14ac:dyDescent="0.3">
      <c r="A705">
        <v>46059105</v>
      </c>
      <c r="B705" t="s">
        <v>5841</v>
      </c>
      <c r="C705">
        <v>1459740</v>
      </c>
      <c r="D705">
        <v>2602559</v>
      </c>
      <c r="E705">
        <v>1792232</v>
      </c>
      <c r="F705">
        <v>2336136</v>
      </c>
      <c r="G705">
        <v>3418307</v>
      </c>
    </row>
    <row r="706" spans="1:21" x14ac:dyDescent="0.3">
      <c r="A706">
        <v>46064451</v>
      </c>
      <c r="B706" t="s">
        <v>5840</v>
      </c>
      <c r="C706">
        <v>2018</v>
      </c>
      <c r="D706">
        <v>2019</v>
      </c>
      <c r="E706">
        <v>2020</v>
      </c>
      <c r="F706">
        <v>2021</v>
      </c>
      <c r="G706">
        <v>2022</v>
      </c>
      <c r="M706" t="str" cm="1">
        <f t="array" ref="M706">_xlfn.IFNA(INDEX($A$1:$J$1141,MATCH($A706,$A:$A,0)+1,MATCH(M$1,$A706:$J706,0)),"")</f>
        <v/>
      </c>
      <c r="N706" t="str" cm="1">
        <f t="array" ref="N706">_xlfn.IFNA(INDEX($A$1:$J$1141,MATCH($A706,$A:$A,0)+1,MATCH(N$1,$A706:$J706,0)),"")</f>
        <v/>
      </c>
      <c r="O706" t="str" cm="1">
        <f t="array" ref="O706">_xlfn.IFNA(INDEX($A$1:$J$1141,MATCH($A706,$A:$A,0)+1,MATCH(O$1,$A706:$J706,0)),"")</f>
        <v/>
      </c>
      <c r="P706" cm="1">
        <f t="array" ref="P706">_xlfn.IFNA(INDEX($A$1:$J$1141,MATCH($A706,$A:$A,0)+1,MATCH(P$1,$A706:$J706,0)),"")</f>
        <v>49675</v>
      </c>
      <c r="Q706" cm="1">
        <f t="array" ref="Q706">_xlfn.IFNA(INDEX($A$1:$J$1141,MATCH($A706,$A:$A,0)+1,MATCH(Q$1,$A706:$J706,0)),"")</f>
        <v>17964</v>
      </c>
      <c r="R706" cm="1">
        <f t="array" ref="R706">_xlfn.IFNA(INDEX($A$1:$J$1141,MATCH($A706,$A:$A,0)+1,MATCH(R$1,$A706:$J706,0)),"")</f>
        <v>183744</v>
      </c>
      <c r="S706" cm="1">
        <f t="array" ref="S706">_xlfn.IFNA(INDEX($A$1:$J$1141,MATCH($A706,$A:$A,0)+1,MATCH(S$1,$A706:$J706,0)),"")</f>
        <v>134808</v>
      </c>
      <c r="T706" cm="1">
        <f t="array" ref="T706">_xlfn.IFNA(INDEX($A$1:$J$1141,MATCH($A706,$A:$A,0)+1,MATCH(T$1,$A706:$J706,0)),"")</f>
        <v>129419</v>
      </c>
      <c r="U706" t="str" cm="1">
        <f t="array" ref="U706">_xlfn.IFNA(INDEX($A$1:$J$1141,MATCH($A706,$A:$A,0)+1,MATCH(U$1,$A706:$J706,0)),"")</f>
        <v/>
      </c>
    </row>
    <row r="707" spans="1:21" x14ac:dyDescent="0.3">
      <c r="A707">
        <v>46064451</v>
      </c>
      <c r="B707" t="s">
        <v>5841</v>
      </c>
      <c r="C707">
        <v>49675</v>
      </c>
      <c r="D707">
        <v>17964</v>
      </c>
      <c r="E707">
        <v>183744</v>
      </c>
      <c r="F707">
        <v>134808</v>
      </c>
      <c r="G707">
        <v>129419</v>
      </c>
    </row>
    <row r="708" spans="1:21" x14ac:dyDescent="0.3">
      <c r="A708">
        <v>46068660</v>
      </c>
      <c r="B708" t="s">
        <v>5840</v>
      </c>
      <c r="C708">
        <v>2018</v>
      </c>
      <c r="D708">
        <v>2019</v>
      </c>
      <c r="E708">
        <v>2020</v>
      </c>
      <c r="F708">
        <v>2021</v>
      </c>
      <c r="G708">
        <v>2022</v>
      </c>
      <c r="M708" t="str" cm="1">
        <f t="array" ref="M708">_xlfn.IFNA(INDEX($A$1:$J$1141,MATCH($A708,$A:$A,0)+1,MATCH(M$1,$A708:$J708,0)),"")</f>
        <v/>
      </c>
      <c r="N708" t="str" cm="1">
        <f t="array" ref="N708">_xlfn.IFNA(INDEX($A$1:$J$1141,MATCH($A708,$A:$A,0)+1,MATCH(N$1,$A708:$J708,0)),"")</f>
        <v/>
      </c>
      <c r="O708" t="str" cm="1">
        <f t="array" ref="O708">_xlfn.IFNA(INDEX($A$1:$J$1141,MATCH($A708,$A:$A,0)+1,MATCH(O$1,$A708:$J708,0)),"")</f>
        <v/>
      </c>
      <c r="P708" cm="1">
        <f t="array" ref="P708">_xlfn.IFNA(INDEX($A$1:$J$1141,MATCH($A708,$A:$A,0)+1,MATCH(P$1,$A708:$J708,0)),"")</f>
        <v>404428</v>
      </c>
      <c r="Q708" cm="1">
        <f t="array" ref="Q708">_xlfn.IFNA(INDEX($A$1:$J$1141,MATCH($A708,$A:$A,0)+1,MATCH(Q$1,$A708:$J708,0)),"")</f>
        <v>444489</v>
      </c>
      <c r="R708" cm="1">
        <f t="array" ref="R708">_xlfn.IFNA(INDEX($A$1:$J$1141,MATCH($A708,$A:$A,0)+1,MATCH(R$1,$A708:$J708,0)),"")</f>
        <v>671080</v>
      </c>
      <c r="S708" cm="1">
        <f t="array" ref="S708">_xlfn.IFNA(INDEX($A$1:$J$1141,MATCH($A708,$A:$A,0)+1,MATCH(S$1,$A708:$J708,0)),"")</f>
        <v>856806</v>
      </c>
      <c r="T708" cm="1">
        <f t="array" ref="T708">_xlfn.IFNA(INDEX($A$1:$J$1141,MATCH($A708,$A:$A,0)+1,MATCH(T$1,$A708:$J708,0)),"")</f>
        <v>876628</v>
      </c>
      <c r="U708" t="str" cm="1">
        <f t="array" ref="U708">_xlfn.IFNA(INDEX($A$1:$J$1141,MATCH($A708,$A:$A,0)+1,MATCH(U$1,$A708:$J708,0)),"")</f>
        <v/>
      </c>
    </row>
    <row r="709" spans="1:21" x14ac:dyDescent="0.3">
      <c r="A709">
        <v>46068660</v>
      </c>
      <c r="B709" t="s">
        <v>5841</v>
      </c>
      <c r="C709">
        <v>404428</v>
      </c>
      <c r="D709">
        <v>444489</v>
      </c>
      <c r="E709">
        <v>671080</v>
      </c>
      <c r="F709">
        <v>856806</v>
      </c>
      <c r="G709">
        <v>876628</v>
      </c>
    </row>
    <row r="710" spans="1:21" x14ac:dyDescent="0.3">
      <c r="A710">
        <v>46120017</v>
      </c>
      <c r="B710" t="s">
        <v>5840</v>
      </c>
      <c r="C710">
        <v>2018</v>
      </c>
      <c r="D710">
        <v>2019</v>
      </c>
      <c r="E710">
        <v>2020</v>
      </c>
      <c r="F710">
        <v>2021</v>
      </c>
      <c r="G710">
        <v>2022</v>
      </c>
      <c r="M710" t="str" cm="1">
        <f t="array" ref="M710">_xlfn.IFNA(INDEX($A$1:$J$1141,MATCH($A710,$A:$A,0)+1,MATCH(M$1,$A710:$J710,0)),"")</f>
        <v/>
      </c>
      <c r="N710" t="str" cm="1">
        <f t="array" ref="N710">_xlfn.IFNA(INDEX($A$1:$J$1141,MATCH($A710,$A:$A,0)+1,MATCH(N$1,$A710:$J710,0)),"")</f>
        <v/>
      </c>
      <c r="O710" t="str" cm="1">
        <f t="array" ref="O710">_xlfn.IFNA(INDEX($A$1:$J$1141,MATCH($A710,$A:$A,0)+1,MATCH(O$1,$A710:$J710,0)),"")</f>
        <v/>
      </c>
      <c r="P710" cm="1">
        <f t="array" ref="P710">_xlfn.IFNA(INDEX($A$1:$J$1141,MATCH($A710,$A:$A,0)+1,MATCH(P$1,$A710:$J710,0)),"")</f>
        <v>1433747</v>
      </c>
      <c r="Q710" cm="1">
        <f t="array" ref="Q710">_xlfn.IFNA(INDEX($A$1:$J$1141,MATCH($A710,$A:$A,0)+1,MATCH(Q$1,$A710:$J710,0)),"")</f>
        <v>1857615</v>
      </c>
      <c r="R710" cm="1">
        <f t="array" ref="R710">_xlfn.IFNA(INDEX($A$1:$J$1141,MATCH($A710,$A:$A,0)+1,MATCH(R$1,$A710:$J710,0)),"")</f>
        <v>2205547</v>
      </c>
      <c r="S710" cm="1">
        <f t="array" ref="S710">_xlfn.IFNA(INDEX($A$1:$J$1141,MATCH($A710,$A:$A,0)+1,MATCH(S$1,$A710:$J710,0)),"")</f>
        <v>2088878</v>
      </c>
      <c r="T710" cm="1">
        <f t="array" ref="T710">_xlfn.IFNA(INDEX($A$1:$J$1141,MATCH($A710,$A:$A,0)+1,MATCH(T$1,$A710:$J710,0)),"")</f>
        <v>1664772</v>
      </c>
      <c r="U710" t="str" cm="1">
        <f t="array" ref="U710">_xlfn.IFNA(INDEX($A$1:$J$1141,MATCH($A710,$A:$A,0)+1,MATCH(U$1,$A710:$J710,0)),"")</f>
        <v/>
      </c>
    </row>
    <row r="711" spans="1:21" x14ac:dyDescent="0.3">
      <c r="A711">
        <v>46120017</v>
      </c>
      <c r="B711" t="s">
        <v>5841</v>
      </c>
      <c r="C711">
        <v>1433747</v>
      </c>
      <c r="D711">
        <v>1857615</v>
      </c>
      <c r="E711">
        <v>2205547</v>
      </c>
      <c r="F711">
        <v>2088878</v>
      </c>
      <c r="G711">
        <v>1664772</v>
      </c>
    </row>
    <row r="712" spans="1:21" x14ac:dyDescent="0.3">
      <c r="A712">
        <v>46120602</v>
      </c>
      <c r="B712" t="s">
        <v>5840</v>
      </c>
      <c r="C712">
        <v>2018</v>
      </c>
      <c r="D712">
        <v>2019</v>
      </c>
      <c r="E712">
        <v>2020</v>
      </c>
      <c r="F712">
        <v>2021</v>
      </c>
      <c r="G712">
        <v>2022</v>
      </c>
      <c r="M712" t="str" cm="1">
        <f t="array" ref="M712">_xlfn.IFNA(INDEX($A$1:$J$1141,MATCH($A712,$A:$A,0)+1,MATCH(M$1,$A712:$J712,0)),"")</f>
        <v/>
      </c>
      <c r="N712" t="str" cm="1">
        <f t="array" ref="N712">_xlfn.IFNA(INDEX($A$1:$J$1141,MATCH($A712,$A:$A,0)+1,MATCH(N$1,$A712:$J712,0)),"")</f>
        <v/>
      </c>
      <c r="O712" t="str" cm="1">
        <f t="array" ref="O712">_xlfn.IFNA(INDEX($A$1:$J$1141,MATCH($A712,$A:$A,0)+1,MATCH(O$1,$A712:$J712,0)),"")</f>
        <v/>
      </c>
      <c r="P712" cm="1">
        <f t="array" ref="P712">_xlfn.IFNA(INDEX($A$1:$J$1141,MATCH($A712,$A:$A,0)+1,MATCH(P$1,$A712:$J712,0)),"")</f>
        <v>26484402</v>
      </c>
      <c r="Q712" cm="1">
        <f t="array" ref="Q712">_xlfn.IFNA(INDEX($A$1:$J$1141,MATCH($A712,$A:$A,0)+1,MATCH(Q$1,$A712:$J712,0)),"")</f>
        <v>21312822</v>
      </c>
      <c r="R712" cm="1">
        <f t="array" ref="R712">_xlfn.IFNA(INDEX($A$1:$J$1141,MATCH($A712,$A:$A,0)+1,MATCH(R$1,$A712:$J712,0)),"")</f>
        <v>54796629</v>
      </c>
      <c r="S712" cm="1">
        <f t="array" ref="S712">_xlfn.IFNA(INDEX($A$1:$J$1141,MATCH($A712,$A:$A,0)+1,MATCH(S$1,$A712:$J712,0)),"")</f>
        <v>52852936</v>
      </c>
      <c r="T712" cm="1">
        <f t="array" ref="T712">_xlfn.IFNA(INDEX($A$1:$J$1141,MATCH($A712,$A:$A,0)+1,MATCH(T$1,$A712:$J712,0)),"")</f>
        <v>74296200</v>
      </c>
      <c r="U712" t="str" cm="1">
        <f t="array" ref="U712">_xlfn.IFNA(INDEX($A$1:$J$1141,MATCH($A712,$A:$A,0)+1,MATCH(U$1,$A712:$J712,0)),"")</f>
        <v/>
      </c>
    </row>
    <row r="713" spans="1:21" x14ac:dyDescent="0.3">
      <c r="A713">
        <v>46120602</v>
      </c>
      <c r="B713" t="s">
        <v>5841</v>
      </c>
      <c r="C713">
        <v>26484402</v>
      </c>
      <c r="D713">
        <v>21312822</v>
      </c>
      <c r="E713">
        <v>54796629</v>
      </c>
      <c r="F713">
        <v>52852936</v>
      </c>
      <c r="G713">
        <v>74296200</v>
      </c>
    </row>
    <row r="714" spans="1:21" x14ac:dyDescent="0.3">
      <c r="A714">
        <v>46129839</v>
      </c>
      <c r="B714" t="s">
        <v>5840</v>
      </c>
      <c r="C714">
        <v>2018</v>
      </c>
      <c r="D714">
        <v>2019</v>
      </c>
      <c r="E714">
        <v>2020</v>
      </c>
      <c r="F714">
        <v>2021</v>
      </c>
      <c r="G714">
        <v>2022</v>
      </c>
      <c r="M714" t="str" cm="1">
        <f t="array" ref="M714">_xlfn.IFNA(INDEX($A$1:$J$1141,MATCH($A714,$A:$A,0)+1,MATCH(M$1,$A714:$J714,0)),"")</f>
        <v/>
      </c>
      <c r="N714" t="str" cm="1">
        <f t="array" ref="N714">_xlfn.IFNA(INDEX($A$1:$J$1141,MATCH($A714,$A:$A,0)+1,MATCH(N$1,$A714:$J714,0)),"")</f>
        <v/>
      </c>
      <c r="O714" t="str" cm="1">
        <f t="array" ref="O714">_xlfn.IFNA(INDEX($A$1:$J$1141,MATCH($A714,$A:$A,0)+1,MATCH(O$1,$A714:$J714,0)),"")</f>
        <v/>
      </c>
      <c r="P714" cm="1">
        <f t="array" ref="P714">_xlfn.IFNA(INDEX($A$1:$J$1141,MATCH($A714,$A:$A,0)+1,MATCH(P$1,$A714:$J714,0)),"")</f>
        <v>18520</v>
      </c>
      <c r="Q714" cm="1">
        <f t="array" ref="Q714">_xlfn.IFNA(INDEX($A$1:$J$1141,MATCH($A714,$A:$A,0)+1,MATCH(Q$1,$A714:$J714,0)),"")</f>
        <v>16011</v>
      </c>
      <c r="R714" cm="1">
        <f t="array" ref="R714">_xlfn.IFNA(INDEX($A$1:$J$1141,MATCH($A714,$A:$A,0)+1,MATCH(R$1,$A714:$J714,0)),"")</f>
        <v>45356</v>
      </c>
      <c r="S714" cm="1">
        <f t="array" ref="S714">_xlfn.IFNA(INDEX($A$1:$J$1141,MATCH($A714,$A:$A,0)+1,MATCH(S$1,$A714:$J714,0)),"")</f>
        <v>36660</v>
      </c>
      <c r="T714" cm="1">
        <f t="array" ref="T714">_xlfn.IFNA(INDEX($A$1:$J$1141,MATCH($A714,$A:$A,0)+1,MATCH(T$1,$A714:$J714,0)),"")</f>
        <v>25340</v>
      </c>
      <c r="U714" t="str" cm="1">
        <f t="array" ref="U714">_xlfn.IFNA(INDEX($A$1:$J$1141,MATCH($A714,$A:$A,0)+1,MATCH(U$1,$A714:$J714,0)),"")</f>
        <v/>
      </c>
    </row>
    <row r="715" spans="1:21" x14ac:dyDescent="0.3">
      <c r="A715">
        <v>46129839</v>
      </c>
      <c r="B715" t="s">
        <v>5841</v>
      </c>
      <c r="C715">
        <v>18520</v>
      </c>
      <c r="D715">
        <v>16011</v>
      </c>
      <c r="E715">
        <v>45356</v>
      </c>
      <c r="F715">
        <v>36660</v>
      </c>
      <c r="G715">
        <v>25340</v>
      </c>
    </row>
    <row r="716" spans="1:21" x14ac:dyDescent="0.3">
      <c r="A716">
        <v>46156101</v>
      </c>
      <c r="B716" t="s">
        <v>5840</v>
      </c>
      <c r="C716">
        <v>2018</v>
      </c>
      <c r="D716">
        <v>2019</v>
      </c>
      <c r="E716">
        <v>2020</v>
      </c>
      <c r="F716">
        <v>2021</v>
      </c>
      <c r="G716">
        <v>2022</v>
      </c>
      <c r="M716" t="str" cm="1">
        <f t="array" ref="M716">_xlfn.IFNA(INDEX($A$1:$J$1141,MATCH($A716,$A:$A,0)+1,MATCH(M$1,$A716:$J716,0)),"")</f>
        <v/>
      </c>
      <c r="N716" t="str" cm="1">
        <f t="array" ref="N716">_xlfn.IFNA(INDEX($A$1:$J$1141,MATCH($A716,$A:$A,0)+1,MATCH(N$1,$A716:$J716,0)),"")</f>
        <v/>
      </c>
      <c r="O716" t="str" cm="1">
        <f t="array" ref="O716">_xlfn.IFNA(INDEX($A$1:$J$1141,MATCH($A716,$A:$A,0)+1,MATCH(O$1,$A716:$J716,0)),"")</f>
        <v/>
      </c>
      <c r="P716" cm="1">
        <f t="array" ref="P716">_xlfn.IFNA(INDEX($A$1:$J$1141,MATCH($A716,$A:$A,0)+1,MATCH(P$1,$A716:$J716,0)),"")</f>
        <v>1154424</v>
      </c>
      <c r="Q716" cm="1">
        <f t="array" ref="Q716">_xlfn.IFNA(INDEX($A$1:$J$1141,MATCH($A716,$A:$A,0)+1,MATCH(Q$1,$A716:$J716,0)),"")</f>
        <v>1377064</v>
      </c>
      <c r="R716" cm="1">
        <f t="array" ref="R716">_xlfn.IFNA(INDEX($A$1:$J$1141,MATCH($A716,$A:$A,0)+1,MATCH(R$1,$A716:$J716,0)),"")</f>
        <v>1353319</v>
      </c>
      <c r="S716" cm="1">
        <f t="array" ref="S716">_xlfn.IFNA(INDEX($A$1:$J$1141,MATCH($A716,$A:$A,0)+1,MATCH(S$1,$A716:$J716,0)),"")</f>
        <v>1082384</v>
      </c>
      <c r="T716" cm="1">
        <f t="array" ref="T716">_xlfn.IFNA(INDEX($A$1:$J$1141,MATCH($A716,$A:$A,0)+1,MATCH(T$1,$A716:$J716,0)),"")</f>
        <v>1118394</v>
      </c>
      <c r="U716" t="str" cm="1">
        <f t="array" ref="U716">_xlfn.IFNA(INDEX($A$1:$J$1141,MATCH($A716,$A:$A,0)+1,MATCH(U$1,$A716:$J716,0)),"")</f>
        <v/>
      </c>
    </row>
    <row r="717" spans="1:21" x14ac:dyDescent="0.3">
      <c r="A717">
        <v>46156101</v>
      </c>
      <c r="B717" t="s">
        <v>5841</v>
      </c>
      <c r="C717">
        <v>1154424</v>
      </c>
      <c r="D717">
        <v>1377064</v>
      </c>
      <c r="E717">
        <v>1353319</v>
      </c>
      <c r="F717">
        <v>1082384</v>
      </c>
      <c r="G717">
        <v>1118394</v>
      </c>
    </row>
    <row r="718" spans="1:21" x14ac:dyDescent="0.3">
      <c r="A718">
        <v>46167145</v>
      </c>
      <c r="B718" t="s">
        <v>5840</v>
      </c>
      <c r="C718">
        <v>2018</v>
      </c>
      <c r="D718">
        <v>2019</v>
      </c>
      <c r="E718">
        <v>2020</v>
      </c>
      <c r="F718">
        <v>2021</v>
      </c>
      <c r="G718">
        <v>2022</v>
      </c>
      <c r="M718" t="str" cm="1">
        <f t="array" ref="M718">_xlfn.IFNA(INDEX($A$1:$J$1141,MATCH($A718,$A:$A,0)+1,MATCH(M$1,$A718:$J718,0)),"")</f>
        <v/>
      </c>
      <c r="N718" t="str" cm="1">
        <f t="array" ref="N718">_xlfn.IFNA(INDEX($A$1:$J$1141,MATCH($A718,$A:$A,0)+1,MATCH(N$1,$A718:$J718,0)),"")</f>
        <v/>
      </c>
      <c r="O718" t="str" cm="1">
        <f t="array" ref="O718">_xlfn.IFNA(INDEX($A$1:$J$1141,MATCH($A718,$A:$A,0)+1,MATCH(O$1,$A718:$J718,0)),"")</f>
        <v/>
      </c>
      <c r="P718" cm="1">
        <f t="array" ref="P718">_xlfn.IFNA(INDEX($A$1:$J$1141,MATCH($A718,$A:$A,0)+1,MATCH(P$1,$A718:$J718,0)),"")</f>
        <v>1657163</v>
      </c>
      <c r="Q718" cm="1">
        <f t="array" ref="Q718">_xlfn.IFNA(INDEX($A$1:$J$1141,MATCH($A718,$A:$A,0)+1,MATCH(Q$1,$A718:$J718,0)),"")</f>
        <v>1869191</v>
      </c>
      <c r="R718" cm="1">
        <f t="array" ref="R718">_xlfn.IFNA(INDEX($A$1:$J$1141,MATCH($A718,$A:$A,0)+1,MATCH(R$1,$A718:$J718,0)),"")</f>
        <v>2178959</v>
      </c>
      <c r="S718" cm="1">
        <f t="array" ref="S718">_xlfn.IFNA(INDEX($A$1:$J$1141,MATCH($A718,$A:$A,0)+1,MATCH(S$1,$A718:$J718,0)),"")</f>
        <v>3043192</v>
      </c>
      <c r="T718" cm="1">
        <f t="array" ref="T718">_xlfn.IFNA(INDEX($A$1:$J$1141,MATCH($A718,$A:$A,0)+1,MATCH(T$1,$A718:$J718,0)),"")</f>
        <v>4488992</v>
      </c>
      <c r="U718" t="str" cm="1">
        <f t="array" ref="U718">_xlfn.IFNA(INDEX($A$1:$J$1141,MATCH($A718,$A:$A,0)+1,MATCH(U$1,$A718:$J718,0)),"")</f>
        <v/>
      </c>
    </row>
    <row r="719" spans="1:21" x14ac:dyDescent="0.3">
      <c r="A719">
        <v>46167145</v>
      </c>
      <c r="B719" t="s">
        <v>5841</v>
      </c>
      <c r="C719">
        <v>1657163</v>
      </c>
      <c r="D719">
        <v>1869191</v>
      </c>
      <c r="E719">
        <v>2178959</v>
      </c>
      <c r="F719">
        <v>3043192</v>
      </c>
      <c r="G719">
        <v>4488992</v>
      </c>
    </row>
    <row r="720" spans="1:21" x14ac:dyDescent="0.3">
      <c r="A720">
        <v>46186123</v>
      </c>
      <c r="B720" t="s">
        <v>5840</v>
      </c>
      <c r="C720">
        <v>2018</v>
      </c>
      <c r="D720">
        <v>2019</v>
      </c>
      <c r="E720">
        <v>2020</v>
      </c>
      <c r="F720">
        <v>2021</v>
      </c>
      <c r="G720">
        <v>2022</v>
      </c>
      <c r="M720" t="str" cm="1">
        <f t="array" ref="M720">_xlfn.IFNA(INDEX($A$1:$J$1141,MATCH($A720,$A:$A,0)+1,MATCH(M$1,$A720:$J720,0)),"")</f>
        <v/>
      </c>
      <c r="N720" t="str" cm="1">
        <f t="array" ref="N720">_xlfn.IFNA(INDEX($A$1:$J$1141,MATCH($A720,$A:$A,0)+1,MATCH(N$1,$A720:$J720,0)),"")</f>
        <v/>
      </c>
      <c r="O720" t="str" cm="1">
        <f t="array" ref="O720">_xlfn.IFNA(INDEX($A$1:$J$1141,MATCH($A720,$A:$A,0)+1,MATCH(O$1,$A720:$J720,0)),"")</f>
        <v/>
      </c>
      <c r="P720" cm="1">
        <f t="array" ref="P720">_xlfn.IFNA(INDEX($A$1:$J$1141,MATCH($A720,$A:$A,0)+1,MATCH(P$1,$A720:$J720,0)),"")</f>
        <v>1509975</v>
      </c>
      <c r="Q720" cm="1">
        <f t="array" ref="Q720">_xlfn.IFNA(INDEX($A$1:$J$1141,MATCH($A720,$A:$A,0)+1,MATCH(Q$1,$A720:$J720,0)),"")</f>
        <v>1563611</v>
      </c>
      <c r="R720" cm="1">
        <f t="array" ref="R720">_xlfn.IFNA(INDEX($A$1:$J$1141,MATCH($A720,$A:$A,0)+1,MATCH(R$1,$A720:$J720,0)),"")</f>
        <v>1674180</v>
      </c>
      <c r="S720" cm="1">
        <f t="array" ref="S720">_xlfn.IFNA(INDEX($A$1:$J$1141,MATCH($A720,$A:$A,0)+1,MATCH(S$1,$A720:$J720,0)),"")</f>
        <v>1684180</v>
      </c>
      <c r="T720" cm="1">
        <f t="array" ref="T720">_xlfn.IFNA(INDEX($A$1:$J$1141,MATCH($A720,$A:$A,0)+1,MATCH(T$1,$A720:$J720,0)),"")</f>
        <v>1365523</v>
      </c>
      <c r="U720" t="str" cm="1">
        <f t="array" ref="U720">_xlfn.IFNA(INDEX($A$1:$J$1141,MATCH($A720,$A:$A,0)+1,MATCH(U$1,$A720:$J720,0)),"")</f>
        <v/>
      </c>
    </row>
    <row r="721" spans="1:21" x14ac:dyDescent="0.3">
      <c r="A721">
        <v>46186123</v>
      </c>
      <c r="B721" t="s">
        <v>5841</v>
      </c>
      <c r="C721">
        <v>1509975</v>
      </c>
      <c r="D721">
        <v>1563611</v>
      </c>
      <c r="E721">
        <v>1674180</v>
      </c>
      <c r="F721">
        <v>1684180</v>
      </c>
      <c r="G721">
        <v>1365523</v>
      </c>
    </row>
    <row r="722" spans="1:21" x14ac:dyDescent="0.3">
      <c r="A722" t="s">
        <v>5902</v>
      </c>
    </row>
    <row r="723" spans="1:21" x14ac:dyDescent="0.3">
      <c r="A723">
        <v>46279792</v>
      </c>
      <c r="B723" t="s">
        <v>5840</v>
      </c>
      <c r="C723">
        <v>2018</v>
      </c>
      <c r="D723">
        <v>2019</v>
      </c>
      <c r="E723">
        <v>2020</v>
      </c>
      <c r="F723">
        <v>2021</v>
      </c>
      <c r="G723">
        <v>2022</v>
      </c>
      <c r="M723" t="str" cm="1">
        <f t="array" ref="M723">_xlfn.IFNA(INDEX($A$1:$J$1141,MATCH($A723,$A:$A,0)+1,MATCH(M$1,$A723:$J723,0)),"")</f>
        <v/>
      </c>
      <c r="N723" t="str" cm="1">
        <f t="array" ref="N723">_xlfn.IFNA(INDEX($A$1:$J$1141,MATCH($A723,$A:$A,0)+1,MATCH(N$1,$A723:$J723,0)),"")</f>
        <v/>
      </c>
      <c r="O723" t="str" cm="1">
        <f t="array" ref="O723">_xlfn.IFNA(INDEX($A$1:$J$1141,MATCH($A723,$A:$A,0)+1,MATCH(O$1,$A723:$J723,0)),"")</f>
        <v/>
      </c>
      <c r="P723" cm="1">
        <f t="array" ref="P723">_xlfn.IFNA(INDEX($A$1:$J$1141,MATCH($A723,$A:$A,0)+1,MATCH(P$1,$A723:$J723,0)),"")</f>
        <v>324181</v>
      </c>
      <c r="Q723" cm="1">
        <f t="array" ref="Q723">_xlfn.IFNA(INDEX($A$1:$J$1141,MATCH($A723,$A:$A,0)+1,MATCH(Q$1,$A723:$J723,0)),"")</f>
        <v>389165</v>
      </c>
      <c r="R723" cm="1">
        <f t="array" ref="R723">_xlfn.IFNA(INDEX($A$1:$J$1141,MATCH($A723,$A:$A,0)+1,MATCH(R$1,$A723:$J723,0)),"")</f>
        <v>308178</v>
      </c>
      <c r="S723" cm="1">
        <f t="array" ref="S723">_xlfn.IFNA(INDEX($A$1:$J$1141,MATCH($A723,$A:$A,0)+1,MATCH(S$1,$A723:$J723,0)),"")</f>
        <v>410918</v>
      </c>
      <c r="T723" cm="1">
        <f t="array" ref="T723">_xlfn.IFNA(INDEX($A$1:$J$1141,MATCH($A723,$A:$A,0)+1,MATCH(T$1,$A723:$J723,0)),"")</f>
        <v>363678</v>
      </c>
      <c r="U723" t="str" cm="1">
        <f t="array" ref="U723">_xlfn.IFNA(INDEX($A$1:$J$1141,MATCH($A723,$A:$A,0)+1,MATCH(U$1,$A723:$J723,0)),"")</f>
        <v/>
      </c>
    </row>
    <row r="724" spans="1:21" x14ac:dyDescent="0.3">
      <c r="A724">
        <v>46279792</v>
      </c>
      <c r="B724" t="s">
        <v>5841</v>
      </c>
      <c r="C724">
        <v>324181</v>
      </c>
      <c r="D724">
        <v>389165</v>
      </c>
      <c r="E724">
        <v>308178</v>
      </c>
      <c r="F724">
        <v>410918</v>
      </c>
      <c r="G724">
        <v>363678</v>
      </c>
    </row>
    <row r="725" spans="1:21" x14ac:dyDescent="0.3">
      <c r="A725">
        <v>46293591</v>
      </c>
      <c r="B725" t="s">
        <v>5840</v>
      </c>
      <c r="C725">
        <v>2015</v>
      </c>
      <c r="D725">
        <v>2016</v>
      </c>
      <c r="E725">
        <v>2017</v>
      </c>
      <c r="F725">
        <v>2018</v>
      </c>
      <c r="G725">
        <v>2019</v>
      </c>
      <c r="H725">
        <v>2020</v>
      </c>
      <c r="M725" cm="1">
        <f t="array" ref="M725">_xlfn.IFNA(INDEX($A$1:$J$1141,MATCH($A725,$A:$A,0)+1,MATCH(M$1,$A725:$J725,0)),"")</f>
        <v>19813</v>
      </c>
      <c r="N725" cm="1">
        <f t="array" ref="N725">_xlfn.IFNA(INDEX($A$1:$J$1141,MATCH($A725,$A:$A,0)+1,MATCH(N$1,$A725:$J725,0)),"")</f>
        <v>19188</v>
      </c>
      <c r="O725" cm="1">
        <f t="array" ref="O725">_xlfn.IFNA(INDEX($A$1:$J$1141,MATCH($A725,$A:$A,0)+1,MATCH(O$1,$A725:$J725,0)),"")</f>
        <v>10439</v>
      </c>
      <c r="P725" cm="1">
        <f t="array" ref="P725">_xlfn.IFNA(INDEX($A$1:$J$1141,MATCH($A725,$A:$A,0)+1,MATCH(P$1,$A725:$J725,0)),"")</f>
        <v>48361</v>
      </c>
      <c r="Q725" cm="1">
        <f t="array" ref="Q725">_xlfn.IFNA(INDEX($A$1:$J$1141,MATCH($A725,$A:$A,0)+1,MATCH(Q$1,$A725:$J725,0)),"")</f>
        <v>54846</v>
      </c>
      <c r="R725" cm="1">
        <f t="array" ref="R725">_xlfn.IFNA(INDEX($A$1:$J$1141,MATCH($A725,$A:$A,0)+1,MATCH(R$1,$A725:$J725,0)),"")</f>
        <v>41549</v>
      </c>
      <c r="S725" t="str" cm="1">
        <f t="array" ref="S725">_xlfn.IFNA(INDEX($A$1:$J$1141,MATCH($A725,$A:$A,0)+1,MATCH(S$1,$A725:$J725,0)),"")</f>
        <v/>
      </c>
      <c r="T725" t="str" cm="1">
        <f t="array" ref="T725">_xlfn.IFNA(INDEX($A$1:$J$1141,MATCH($A725,$A:$A,0)+1,MATCH(T$1,$A725:$J725,0)),"")</f>
        <v/>
      </c>
      <c r="U725" t="str" cm="1">
        <f t="array" ref="U725">_xlfn.IFNA(INDEX($A$1:$J$1141,MATCH($A725,$A:$A,0)+1,MATCH(U$1,$A725:$J725,0)),"")</f>
        <v/>
      </c>
    </row>
    <row r="726" spans="1:21" x14ac:dyDescent="0.3">
      <c r="A726">
        <v>46293591</v>
      </c>
      <c r="B726" t="s">
        <v>5841</v>
      </c>
      <c r="C726">
        <v>19813</v>
      </c>
      <c r="D726">
        <v>19188</v>
      </c>
      <c r="E726">
        <v>10439</v>
      </c>
      <c r="F726">
        <v>48361</v>
      </c>
      <c r="G726">
        <v>54846</v>
      </c>
      <c r="H726">
        <v>41549</v>
      </c>
    </row>
    <row r="727" spans="1:21" x14ac:dyDescent="0.3">
      <c r="A727">
        <v>46300708</v>
      </c>
      <c r="B727" t="s">
        <v>5840</v>
      </c>
      <c r="C727">
        <v>2018</v>
      </c>
      <c r="D727">
        <v>2019</v>
      </c>
      <c r="E727">
        <v>2020</v>
      </c>
      <c r="F727">
        <v>2021</v>
      </c>
      <c r="G727">
        <v>2022</v>
      </c>
      <c r="M727" t="str" cm="1">
        <f t="array" ref="M727">_xlfn.IFNA(INDEX($A$1:$J$1141,MATCH($A727,$A:$A,0)+1,MATCH(M$1,$A727:$J727,0)),"")</f>
        <v/>
      </c>
      <c r="N727" t="str" cm="1">
        <f t="array" ref="N727">_xlfn.IFNA(INDEX($A$1:$J$1141,MATCH($A727,$A:$A,0)+1,MATCH(N$1,$A727:$J727,0)),"")</f>
        <v/>
      </c>
      <c r="O727" t="str" cm="1">
        <f t="array" ref="O727">_xlfn.IFNA(INDEX($A$1:$J$1141,MATCH($A727,$A:$A,0)+1,MATCH(O$1,$A727:$J727,0)),"")</f>
        <v/>
      </c>
      <c r="P727" cm="1">
        <f t="array" ref="P727">_xlfn.IFNA(INDEX($A$1:$J$1141,MATCH($A727,$A:$A,0)+1,MATCH(P$1,$A727:$J727,0)),"")</f>
        <v>16250</v>
      </c>
      <c r="Q727" cm="1">
        <f t="array" ref="Q727">_xlfn.IFNA(INDEX($A$1:$J$1141,MATCH($A727,$A:$A,0)+1,MATCH(Q$1,$A727:$J727,0)),"")</f>
        <v>0</v>
      </c>
      <c r="R727" cm="1">
        <f t="array" ref="R727">_xlfn.IFNA(INDEX($A$1:$J$1141,MATCH($A727,$A:$A,0)+1,MATCH(R$1,$A727:$J727,0)),"")</f>
        <v>37320</v>
      </c>
      <c r="S727" cm="1">
        <f t="array" ref="S727">_xlfn.IFNA(INDEX($A$1:$J$1141,MATCH($A727,$A:$A,0)+1,MATCH(S$1,$A727:$J727,0)),"")</f>
        <v>39293</v>
      </c>
      <c r="T727" cm="1">
        <f t="array" ref="T727">_xlfn.IFNA(INDEX($A$1:$J$1141,MATCH($A727,$A:$A,0)+1,MATCH(T$1,$A727:$J727,0)),"")</f>
        <v>28768</v>
      </c>
      <c r="U727" t="str" cm="1">
        <f t="array" ref="U727">_xlfn.IFNA(INDEX($A$1:$J$1141,MATCH($A727,$A:$A,0)+1,MATCH(U$1,$A727:$J727,0)),"")</f>
        <v/>
      </c>
    </row>
    <row r="728" spans="1:21" x14ac:dyDescent="0.3">
      <c r="A728">
        <v>46300708</v>
      </c>
      <c r="B728" t="s">
        <v>5841</v>
      </c>
      <c r="C728">
        <v>16250</v>
      </c>
      <c r="D728">
        <v>0</v>
      </c>
      <c r="E728">
        <v>37320</v>
      </c>
      <c r="F728">
        <v>39293</v>
      </c>
      <c r="G728">
        <v>28768</v>
      </c>
    </row>
    <row r="729" spans="1:21" x14ac:dyDescent="0.3">
      <c r="A729">
        <v>46314423</v>
      </c>
      <c r="B729" t="s">
        <v>5840</v>
      </c>
      <c r="C729">
        <v>2018</v>
      </c>
      <c r="D729">
        <v>2019</v>
      </c>
      <c r="E729">
        <v>2020</v>
      </c>
      <c r="F729">
        <v>2021</v>
      </c>
      <c r="G729">
        <v>2022</v>
      </c>
      <c r="M729" t="str" cm="1">
        <f t="array" ref="M729">_xlfn.IFNA(INDEX($A$1:$J$1141,MATCH($A729,$A:$A,0)+1,MATCH(M$1,$A729:$J729,0)),"")</f>
        <v/>
      </c>
      <c r="N729" t="str" cm="1">
        <f t="array" ref="N729">_xlfn.IFNA(INDEX($A$1:$J$1141,MATCH($A729,$A:$A,0)+1,MATCH(N$1,$A729:$J729,0)),"")</f>
        <v/>
      </c>
      <c r="O729" t="str" cm="1">
        <f t="array" ref="O729">_xlfn.IFNA(INDEX($A$1:$J$1141,MATCH($A729,$A:$A,0)+1,MATCH(O$1,$A729:$J729,0)),"")</f>
        <v/>
      </c>
      <c r="P729" cm="1">
        <f t="array" ref="P729">_xlfn.IFNA(INDEX($A$1:$J$1141,MATCH($A729,$A:$A,0)+1,MATCH(P$1,$A729:$J729,0)),"")</f>
        <v>28927</v>
      </c>
      <c r="Q729" cm="1">
        <f t="array" ref="Q729">_xlfn.IFNA(INDEX($A$1:$J$1141,MATCH($A729,$A:$A,0)+1,MATCH(Q$1,$A729:$J729,0)),"")</f>
        <v>44551</v>
      </c>
      <c r="R729" cm="1">
        <f t="array" ref="R729">_xlfn.IFNA(INDEX($A$1:$J$1141,MATCH($A729,$A:$A,0)+1,MATCH(R$1,$A729:$J729,0)),"")</f>
        <v>12349</v>
      </c>
      <c r="S729" cm="1">
        <f t="array" ref="S729">_xlfn.IFNA(INDEX($A$1:$J$1141,MATCH($A729,$A:$A,0)+1,MATCH(S$1,$A729:$J729,0)),"")</f>
        <v>28859</v>
      </c>
      <c r="T729" cm="1">
        <f t="array" ref="T729">_xlfn.IFNA(INDEX($A$1:$J$1141,MATCH($A729,$A:$A,0)+1,MATCH(T$1,$A729:$J729,0)),"")</f>
        <v>15512</v>
      </c>
      <c r="U729" t="str" cm="1">
        <f t="array" ref="U729">_xlfn.IFNA(INDEX($A$1:$J$1141,MATCH($A729,$A:$A,0)+1,MATCH(U$1,$A729:$J729,0)),"")</f>
        <v/>
      </c>
    </row>
    <row r="730" spans="1:21" x14ac:dyDescent="0.3">
      <c r="A730">
        <v>46314423</v>
      </c>
      <c r="B730" t="s">
        <v>5841</v>
      </c>
      <c r="C730">
        <v>28927</v>
      </c>
      <c r="D730">
        <v>44551</v>
      </c>
      <c r="E730">
        <v>12349</v>
      </c>
      <c r="F730">
        <v>28859</v>
      </c>
      <c r="G730">
        <v>15512</v>
      </c>
    </row>
    <row r="731" spans="1:21" x14ac:dyDescent="0.3">
      <c r="A731">
        <v>46323279</v>
      </c>
      <c r="B731" t="s">
        <v>5840</v>
      </c>
      <c r="C731">
        <v>2018</v>
      </c>
      <c r="D731">
        <v>2019</v>
      </c>
      <c r="E731">
        <v>2020</v>
      </c>
      <c r="F731">
        <v>2021</v>
      </c>
      <c r="G731">
        <v>2022</v>
      </c>
      <c r="M731" t="str" cm="1">
        <f t="array" ref="M731">_xlfn.IFNA(INDEX($A$1:$J$1141,MATCH($A731,$A:$A,0)+1,MATCH(M$1,$A731:$J731,0)),"")</f>
        <v/>
      </c>
      <c r="N731" t="str" cm="1">
        <f t="array" ref="N731">_xlfn.IFNA(INDEX($A$1:$J$1141,MATCH($A731,$A:$A,0)+1,MATCH(N$1,$A731:$J731,0)),"")</f>
        <v/>
      </c>
      <c r="O731" t="str" cm="1">
        <f t="array" ref="O731">_xlfn.IFNA(INDEX($A$1:$J$1141,MATCH($A731,$A:$A,0)+1,MATCH(O$1,$A731:$J731,0)),"")</f>
        <v/>
      </c>
      <c r="P731" cm="1">
        <f t="array" ref="P731">_xlfn.IFNA(INDEX($A$1:$J$1141,MATCH($A731,$A:$A,0)+1,MATCH(P$1,$A731:$J731,0)),"")</f>
        <v>4298196</v>
      </c>
      <c r="Q731" cm="1">
        <f t="array" ref="Q731">_xlfn.IFNA(INDEX($A$1:$J$1141,MATCH($A731,$A:$A,0)+1,MATCH(Q$1,$A731:$J731,0)),"")</f>
        <v>4675267</v>
      </c>
      <c r="R731" cm="1">
        <f t="array" ref="R731">_xlfn.IFNA(INDEX($A$1:$J$1141,MATCH($A731,$A:$A,0)+1,MATCH(R$1,$A731:$J731,0)),"")</f>
        <v>3120138</v>
      </c>
      <c r="S731" cm="1">
        <f t="array" ref="S731">_xlfn.IFNA(INDEX($A$1:$J$1141,MATCH($A731,$A:$A,0)+1,MATCH(S$1,$A731:$J731,0)),"")</f>
        <v>2632585</v>
      </c>
      <c r="T731" cm="1">
        <f t="array" ref="T731">_xlfn.IFNA(INDEX($A$1:$J$1141,MATCH($A731,$A:$A,0)+1,MATCH(T$1,$A731:$J731,0)),"")</f>
        <v>5100463</v>
      </c>
      <c r="U731" t="str" cm="1">
        <f t="array" ref="U731">_xlfn.IFNA(INDEX($A$1:$J$1141,MATCH($A731,$A:$A,0)+1,MATCH(U$1,$A731:$J731,0)),"")</f>
        <v/>
      </c>
    </row>
    <row r="732" spans="1:21" x14ac:dyDescent="0.3">
      <c r="A732">
        <v>46323279</v>
      </c>
      <c r="B732" t="s">
        <v>5841</v>
      </c>
      <c r="C732">
        <v>4298196</v>
      </c>
      <c r="D732">
        <v>4675267</v>
      </c>
      <c r="E732">
        <v>3120138</v>
      </c>
      <c r="F732">
        <v>2632585</v>
      </c>
      <c r="G732">
        <v>5100463</v>
      </c>
    </row>
    <row r="733" spans="1:21" x14ac:dyDescent="0.3">
      <c r="A733" t="s">
        <v>5903</v>
      </c>
    </row>
    <row r="734" spans="1:21" x14ac:dyDescent="0.3">
      <c r="A734">
        <v>46367900</v>
      </c>
      <c r="B734" t="s">
        <v>5840</v>
      </c>
      <c r="C734">
        <v>2018</v>
      </c>
      <c r="D734">
        <v>2019</v>
      </c>
      <c r="E734">
        <v>2020</v>
      </c>
      <c r="F734">
        <v>2021</v>
      </c>
      <c r="G734">
        <v>2022</v>
      </c>
      <c r="M734" t="str" cm="1">
        <f t="array" ref="M734">_xlfn.IFNA(INDEX($A$1:$J$1141,MATCH($A734,$A:$A,0)+1,MATCH(M$1,$A734:$J734,0)),"")</f>
        <v/>
      </c>
      <c r="N734" t="str" cm="1">
        <f t="array" ref="N734">_xlfn.IFNA(INDEX($A$1:$J$1141,MATCH($A734,$A:$A,0)+1,MATCH(N$1,$A734:$J734,0)),"")</f>
        <v/>
      </c>
      <c r="O734" t="str" cm="1">
        <f t="array" ref="O734">_xlfn.IFNA(INDEX($A$1:$J$1141,MATCH($A734,$A:$A,0)+1,MATCH(O$1,$A734:$J734,0)),"")</f>
        <v/>
      </c>
      <c r="P734" cm="1">
        <f t="array" ref="P734">_xlfn.IFNA(INDEX($A$1:$J$1141,MATCH($A734,$A:$A,0)+1,MATCH(P$1,$A734:$J734,0)),"")</f>
        <v>38139</v>
      </c>
      <c r="Q734" cm="1">
        <f t="array" ref="Q734">_xlfn.IFNA(INDEX($A$1:$J$1141,MATCH($A734,$A:$A,0)+1,MATCH(Q$1,$A734:$J734,0)),"")</f>
        <v>34193</v>
      </c>
      <c r="R734" cm="1">
        <f t="array" ref="R734">_xlfn.IFNA(INDEX($A$1:$J$1141,MATCH($A734,$A:$A,0)+1,MATCH(R$1,$A734:$J734,0)),"")</f>
        <v>50598</v>
      </c>
      <c r="S734" cm="1">
        <f t="array" ref="S734">_xlfn.IFNA(INDEX($A$1:$J$1141,MATCH($A734,$A:$A,0)+1,MATCH(S$1,$A734:$J734,0)),"")</f>
        <v>84082</v>
      </c>
      <c r="T734" cm="1">
        <f t="array" ref="T734">_xlfn.IFNA(INDEX($A$1:$J$1141,MATCH($A734,$A:$A,0)+1,MATCH(T$1,$A734:$J734,0)),"")</f>
        <v>47979</v>
      </c>
      <c r="U734" t="str" cm="1">
        <f t="array" ref="U734">_xlfn.IFNA(INDEX($A$1:$J$1141,MATCH($A734,$A:$A,0)+1,MATCH(U$1,$A734:$J734,0)),"")</f>
        <v/>
      </c>
    </row>
    <row r="735" spans="1:21" x14ac:dyDescent="0.3">
      <c r="A735">
        <v>46367900</v>
      </c>
      <c r="B735" t="s">
        <v>5841</v>
      </c>
      <c r="C735">
        <v>38139</v>
      </c>
      <c r="D735">
        <v>34193</v>
      </c>
      <c r="E735">
        <v>50598</v>
      </c>
      <c r="F735">
        <v>84082</v>
      </c>
      <c r="G735">
        <v>47979</v>
      </c>
    </row>
    <row r="736" spans="1:21" x14ac:dyDescent="0.3">
      <c r="A736">
        <v>46376747</v>
      </c>
      <c r="B736" t="s">
        <v>5840</v>
      </c>
      <c r="C736">
        <v>2018</v>
      </c>
      <c r="D736">
        <v>2019</v>
      </c>
      <c r="E736">
        <v>2020</v>
      </c>
      <c r="F736">
        <v>2021</v>
      </c>
      <c r="G736">
        <v>2022</v>
      </c>
      <c r="M736" t="str" cm="1">
        <f t="array" ref="M736">_xlfn.IFNA(INDEX($A$1:$J$1141,MATCH($A736,$A:$A,0)+1,MATCH(M$1,$A736:$J736,0)),"")</f>
        <v/>
      </c>
      <c r="N736" t="str" cm="1">
        <f t="array" ref="N736">_xlfn.IFNA(INDEX($A$1:$J$1141,MATCH($A736,$A:$A,0)+1,MATCH(N$1,$A736:$J736,0)),"")</f>
        <v/>
      </c>
      <c r="O736" t="str" cm="1">
        <f t="array" ref="O736">_xlfn.IFNA(INDEX($A$1:$J$1141,MATCH($A736,$A:$A,0)+1,MATCH(O$1,$A736:$J736,0)),"")</f>
        <v/>
      </c>
      <c r="P736" cm="1">
        <f t="array" ref="P736">_xlfn.IFNA(INDEX($A$1:$J$1141,MATCH($A736,$A:$A,0)+1,MATCH(P$1,$A736:$J736,0)),"")</f>
        <v>435595</v>
      </c>
      <c r="Q736" cm="1">
        <f t="array" ref="Q736">_xlfn.IFNA(INDEX($A$1:$J$1141,MATCH($A736,$A:$A,0)+1,MATCH(Q$1,$A736:$J736,0)),"")</f>
        <v>673521</v>
      </c>
      <c r="R736" cm="1">
        <f t="array" ref="R736">_xlfn.IFNA(INDEX($A$1:$J$1141,MATCH($A736,$A:$A,0)+1,MATCH(R$1,$A736:$J736,0)),"")</f>
        <v>30262</v>
      </c>
      <c r="S736" cm="1">
        <f t="array" ref="S736">_xlfn.IFNA(INDEX($A$1:$J$1141,MATCH($A736,$A:$A,0)+1,MATCH(S$1,$A736:$J736,0)),"")</f>
        <v>274731</v>
      </c>
      <c r="T736" cm="1">
        <f t="array" ref="T736">_xlfn.IFNA(INDEX($A$1:$J$1141,MATCH($A736,$A:$A,0)+1,MATCH(T$1,$A736:$J736,0)),"")</f>
        <v>749415</v>
      </c>
      <c r="U736" t="str" cm="1">
        <f t="array" ref="U736">_xlfn.IFNA(INDEX($A$1:$J$1141,MATCH($A736,$A:$A,0)+1,MATCH(U$1,$A736:$J736,0)),"")</f>
        <v/>
      </c>
    </row>
    <row r="737" spans="1:21" x14ac:dyDescent="0.3">
      <c r="A737">
        <v>46376747</v>
      </c>
      <c r="B737" t="s">
        <v>5841</v>
      </c>
      <c r="C737">
        <v>435595</v>
      </c>
      <c r="D737">
        <v>673521</v>
      </c>
      <c r="E737">
        <v>30262</v>
      </c>
      <c r="F737">
        <v>274731</v>
      </c>
      <c r="G737">
        <v>749415</v>
      </c>
    </row>
    <row r="738" spans="1:21" x14ac:dyDescent="0.3">
      <c r="A738" t="s">
        <v>5904</v>
      </c>
    </row>
    <row r="739" spans="1:21" x14ac:dyDescent="0.3">
      <c r="A739">
        <v>46448438</v>
      </c>
      <c r="B739" t="s">
        <v>5840</v>
      </c>
      <c r="C739">
        <v>2016</v>
      </c>
      <c r="D739">
        <v>2017</v>
      </c>
      <c r="E739">
        <v>2018</v>
      </c>
      <c r="F739">
        <v>2019</v>
      </c>
      <c r="G739">
        <v>2020</v>
      </c>
      <c r="M739" t="str" cm="1">
        <f t="array" ref="M739">_xlfn.IFNA(INDEX($A$1:$J$1141,MATCH($A739,$A:$A,0)+1,MATCH(M$1,$A739:$J739,0)),"")</f>
        <v/>
      </c>
      <c r="N739" cm="1">
        <f t="array" ref="N739">_xlfn.IFNA(INDEX($A$1:$J$1141,MATCH($A739,$A:$A,0)+1,MATCH(N$1,$A739:$J739,0)),"")</f>
        <v>13470804</v>
      </c>
      <c r="O739" cm="1">
        <f t="array" ref="O739">_xlfn.IFNA(INDEX($A$1:$J$1141,MATCH($A739,$A:$A,0)+1,MATCH(O$1,$A739:$J739,0)),"")</f>
        <v>13541073</v>
      </c>
      <c r="P739" cm="1">
        <f t="array" ref="P739">_xlfn.IFNA(INDEX($A$1:$J$1141,MATCH($A739,$A:$A,0)+1,MATCH(P$1,$A739:$J739,0)),"")</f>
        <v>13422762</v>
      </c>
      <c r="Q739" cm="1">
        <f t="array" ref="Q739">_xlfn.IFNA(INDEX($A$1:$J$1141,MATCH($A739,$A:$A,0)+1,MATCH(Q$1,$A739:$J739,0)),"")</f>
        <v>10181635</v>
      </c>
      <c r="R739" cm="1">
        <f t="array" ref="R739">_xlfn.IFNA(INDEX($A$1:$J$1141,MATCH($A739,$A:$A,0)+1,MATCH(R$1,$A739:$J739,0)),"")</f>
        <v>6087403</v>
      </c>
      <c r="S739" t="str" cm="1">
        <f t="array" ref="S739">_xlfn.IFNA(INDEX($A$1:$J$1141,MATCH($A739,$A:$A,0)+1,MATCH(S$1,$A739:$J739,0)),"")</f>
        <v/>
      </c>
      <c r="T739" t="str" cm="1">
        <f t="array" ref="T739">_xlfn.IFNA(INDEX($A$1:$J$1141,MATCH($A739,$A:$A,0)+1,MATCH(T$1,$A739:$J739,0)),"")</f>
        <v/>
      </c>
      <c r="U739" t="str" cm="1">
        <f t="array" ref="U739">_xlfn.IFNA(INDEX($A$1:$J$1141,MATCH($A739,$A:$A,0)+1,MATCH(U$1,$A739:$J739,0)),"")</f>
        <v/>
      </c>
    </row>
    <row r="740" spans="1:21" x14ac:dyDescent="0.3">
      <c r="A740">
        <v>46448438</v>
      </c>
      <c r="B740" t="s">
        <v>5841</v>
      </c>
      <c r="C740">
        <v>13470804</v>
      </c>
      <c r="D740">
        <v>13541073</v>
      </c>
      <c r="E740">
        <v>13422762</v>
      </c>
      <c r="F740">
        <v>10181635</v>
      </c>
      <c r="G740">
        <v>6087403</v>
      </c>
    </row>
    <row r="741" spans="1:21" x14ac:dyDescent="0.3">
      <c r="A741">
        <v>46471049</v>
      </c>
      <c r="B741" t="s">
        <v>5840</v>
      </c>
      <c r="C741">
        <v>2018</v>
      </c>
      <c r="D741">
        <v>2019</v>
      </c>
      <c r="E741">
        <v>2020</v>
      </c>
      <c r="F741">
        <v>2021</v>
      </c>
      <c r="G741">
        <v>2022</v>
      </c>
      <c r="M741" t="str" cm="1">
        <f t="array" ref="M741">_xlfn.IFNA(INDEX($A$1:$J$1141,MATCH($A741,$A:$A,0)+1,MATCH(M$1,$A741:$J741,0)),"")</f>
        <v/>
      </c>
      <c r="N741" t="str" cm="1">
        <f t="array" ref="N741">_xlfn.IFNA(INDEX($A$1:$J$1141,MATCH($A741,$A:$A,0)+1,MATCH(N$1,$A741:$J741,0)),"")</f>
        <v/>
      </c>
      <c r="O741" t="str" cm="1">
        <f t="array" ref="O741">_xlfn.IFNA(INDEX($A$1:$J$1141,MATCH($A741,$A:$A,0)+1,MATCH(O$1,$A741:$J741,0)),"")</f>
        <v/>
      </c>
      <c r="P741" cm="1">
        <f t="array" ref="P741">_xlfn.IFNA(INDEX($A$1:$J$1141,MATCH($A741,$A:$A,0)+1,MATCH(P$1,$A741:$J741,0)),"")</f>
        <v>138679</v>
      </c>
      <c r="Q741" cm="1">
        <f t="array" ref="Q741">_xlfn.IFNA(INDEX($A$1:$J$1141,MATCH($A741,$A:$A,0)+1,MATCH(Q$1,$A741:$J741,0)),"")</f>
        <v>151108</v>
      </c>
      <c r="R741" cm="1">
        <f t="array" ref="R741">_xlfn.IFNA(INDEX($A$1:$J$1141,MATCH($A741,$A:$A,0)+1,MATCH(R$1,$A741:$J741,0)),"")</f>
        <v>122400</v>
      </c>
      <c r="S741" cm="1">
        <f t="array" ref="S741">_xlfn.IFNA(INDEX($A$1:$J$1141,MATCH($A741,$A:$A,0)+1,MATCH(S$1,$A741:$J741,0)),"")</f>
        <v>197185</v>
      </c>
      <c r="T741" cm="1">
        <f t="array" ref="T741">_xlfn.IFNA(INDEX($A$1:$J$1141,MATCH($A741,$A:$A,0)+1,MATCH(T$1,$A741:$J741,0)),"")</f>
        <v>49118</v>
      </c>
      <c r="U741" t="str" cm="1">
        <f t="array" ref="U741">_xlfn.IFNA(INDEX($A$1:$J$1141,MATCH($A741,$A:$A,0)+1,MATCH(U$1,$A741:$J741,0)),"")</f>
        <v/>
      </c>
    </row>
    <row r="742" spans="1:21" x14ac:dyDescent="0.3">
      <c r="A742">
        <v>46471049</v>
      </c>
      <c r="B742" t="s">
        <v>5841</v>
      </c>
      <c r="C742">
        <v>138679</v>
      </c>
      <c r="D742">
        <v>151108</v>
      </c>
      <c r="E742">
        <v>122400</v>
      </c>
      <c r="F742">
        <v>197185</v>
      </c>
      <c r="G742">
        <v>49118</v>
      </c>
    </row>
    <row r="743" spans="1:21" x14ac:dyDescent="0.3">
      <c r="A743">
        <v>46475869</v>
      </c>
      <c r="B743" t="s">
        <v>5840</v>
      </c>
      <c r="C743">
        <v>2018</v>
      </c>
      <c r="D743">
        <v>2019</v>
      </c>
      <c r="E743">
        <v>2020</v>
      </c>
      <c r="F743">
        <v>2021</v>
      </c>
      <c r="G743">
        <v>2022</v>
      </c>
      <c r="M743" t="str" cm="1">
        <f t="array" ref="M743">_xlfn.IFNA(INDEX($A$1:$J$1141,MATCH($A743,$A:$A,0)+1,MATCH(M$1,$A743:$J743,0)),"")</f>
        <v/>
      </c>
      <c r="N743" t="str" cm="1">
        <f t="array" ref="N743">_xlfn.IFNA(INDEX($A$1:$J$1141,MATCH($A743,$A:$A,0)+1,MATCH(N$1,$A743:$J743,0)),"")</f>
        <v/>
      </c>
      <c r="O743" t="str" cm="1">
        <f t="array" ref="O743">_xlfn.IFNA(INDEX($A$1:$J$1141,MATCH($A743,$A:$A,0)+1,MATCH(O$1,$A743:$J743,0)),"")</f>
        <v/>
      </c>
      <c r="P743" cm="1">
        <f t="array" ref="P743">_xlfn.IFNA(INDEX($A$1:$J$1141,MATCH($A743,$A:$A,0)+1,MATCH(P$1,$A743:$J743,0)),"")</f>
        <v>872136</v>
      </c>
      <c r="Q743" cm="1">
        <f t="array" ref="Q743">_xlfn.IFNA(INDEX($A$1:$J$1141,MATCH($A743,$A:$A,0)+1,MATCH(Q$1,$A743:$J743,0)),"")</f>
        <v>727586</v>
      </c>
      <c r="R743" cm="1">
        <f t="array" ref="R743">_xlfn.IFNA(INDEX($A$1:$J$1141,MATCH($A743,$A:$A,0)+1,MATCH(R$1,$A743:$J743,0)),"")</f>
        <v>485186</v>
      </c>
      <c r="S743" cm="1">
        <f t="array" ref="S743">_xlfn.IFNA(INDEX($A$1:$J$1141,MATCH($A743,$A:$A,0)+1,MATCH(S$1,$A743:$J743,0)),"")</f>
        <v>610270</v>
      </c>
      <c r="T743" cm="1">
        <f t="array" ref="T743">_xlfn.IFNA(INDEX($A$1:$J$1141,MATCH($A743,$A:$A,0)+1,MATCH(T$1,$A743:$J743,0)),"")</f>
        <v>864392</v>
      </c>
      <c r="U743" t="str" cm="1">
        <f t="array" ref="U743">_xlfn.IFNA(INDEX($A$1:$J$1141,MATCH($A743,$A:$A,0)+1,MATCH(U$1,$A743:$J743,0)),"")</f>
        <v/>
      </c>
    </row>
    <row r="744" spans="1:21" x14ac:dyDescent="0.3">
      <c r="A744">
        <v>46475869</v>
      </c>
      <c r="B744" t="s">
        <v>5841</v>
      </c>
      <c r="C744">
        <v>872136</v>
      </c>
      <c r="D744">
        <v>727586</v>
      </c>
      <c r="E744">
        <v>485186</v>
      </c>
      <c r="F744">
        <v>610270</v>
      </c>
      <c r="G744">
        <v>864392</v>
      </c>
    </row>
    <row r="745" spans="1:21" x14ac:dyDescent="0.3">
      <c r="A745">
        <v>46490213</v>
      </c>
      <c r="B745" t="s">
        <v>5840</v>
      </c>
      <c r="C745">
        <v>2012</v>
      </c>
      <c r="D745">
        <v>2013</v>
      </c>
      <c r="E745">
        <v>2014</v>
      </c>
      <c r="F745">
        <v>2015</v>
      </c>
      <c r="G745">
        <v>2016</v>
      </c>
      <c r="H745">
        <v>2017</v>
      </c>
      <c r="M745" cm="1">
        <f t="array" ref="M745">_xlfn.IFNA(INDEX($A$1:$J$1141,MATCH($A745,$A:$A,0)+1,MATCH(M$1,$A745:$J745,0)),"")</f>
        <v>426825</v>
      </c>
      <c r="N745" cm="1">
        <f t="array" ref="N745">_xlfn.IFNA(INDEX($A$1:$J$1141,MATCH($A745,$A:$A,0)+1,MATCH(N$1,$A745:$J745,0)),"")</f>
        <v>539586</v>
      </c>
      <c r="O745" cm="1">
        <f t="array" ref="O745">_xlfn.IFNA(INDEX($A$1:$J$1141,MATCH($A745,$A:$A,0)+1,MATCH(O$1,$A745:$J745,0)),"")</f>
        <v>492864</v>
      </c>
      <c r="P745" t="str" cm="1">
        <f t="array" ref="P745">_xlfn.IFNA(INDEX($A$1:$J$1141,MATCH($A745,$A:$A,0)+1,MATCH(P$1,$A745:$J745,0)),"")</f>
        <v/>
      </c>
      <c r="Q745" t="str" cm="1">
        <f t="array" ref="Q745">_xlfn.IFNA(INDEX($A$1:$J$1141,MATCH($A745,$A:$A,0)+1,MATCH(Q$1,$A745:$J745,0)),"")</f>
        <v/>
      </c>
      <c r="R745" t="str" cm="1">
        <f t="array" ref="R745">_xlfn.IFNA(INDEX($A$1:$J$1141,MATCH($A745,$A:$A,0)+1,MATCH(R$1,$A745:$J745,0)),"")</f>
        <v/>
      </c>
      <c r="S745" t="str" cm="1">
        <f t="array" ref="S745">_xlfn.IFNA(INDEX($A$1:$J$1141,MATCH($A745,$A:$A,0)+1,MATCH(S$1,$A745:$J745,0)),"")</f>
        <v/>
      </c>
      <c r="T745" t="str" cm="1">
        <f t="array" ref="T745">_xlfn.IFNA(INDEX($A$1:$J$1141,MATCH($A745,$A:$A,0)+1,MATCH(T$1,$A745:$J745,0)),"")</f>
        <v/>
      </c>
      <c r="U745" t="str" cm="1">
        <f t="array" ref="U745">_xlfn.IFNA(INDEX($A$1:$J$1141,MATCH($A745,$A:$A,0)+1,MATCH(U$1,$A745:$J745,0)),"")</f>
        <v/>
      </c>
    </row>
    <row r="746" spans="1:21" x14ac:dyDescent="0.3">
      <c r="A746">
        <v>46490213</v>
      </c>
      <c r="B746" t="s">
        <v>5841</v>
      </c>
      <c r="C746">
        <v>148969</v>
      </c>
      <c r="D746">
        <v>251881</v>
      </c>
      <c r="E746">
        <v>318043</v>
      </c>
      <c r="F746">
        <v>426825</v>
      </c>
      <c r="G746">
        <v>539586</v>
      </c>
      <c r="H746">
        <v>492864</v>
      </c>
    </row>
    <row r="747" spans="1:21" x14ac:dyDescent="0.3">
      <c r="A747">
        <v>46515836</v>
      </c>
      <c r="B747" t="s">
        <v>5840</v>
      </c>
      <c r="C747">
        <v>2018</v>
      </c>
      <c r="D747">
        <v>2019</v>
      </c>
      <c r="E747">
        <v>2020</v>
      </c>
      <c r="F747">
        <v>2021</v>
      </c>
      <c r="G747">
        <v>2022</v>
      </c>
      <c r="M747" t="str" cm="1">
        <f t="array" ref="M747">_xlfn.IFNA(INDEX($A$1:$J$1141,MATCH($A747,$A:$A,0)+1,MATCH(M$1,$A747:$J747,0)),"")</f>
        <v/>
      </c>
      <c r="N747" t="str" cm="1">
        <f t="array" ref="N747">_xlfn.IFNA(INDEX($A$1:$J$1141,MATCH($A747,$A:$A,0)+1,MATCH(N$1,$A747:$J747,0)),"")</f>
        <v/>
      </c>
      <c r="O747" t="str" cm="1">
        <f t="array" ref="O747">_xlfn.IFNA(INDEX($A$1:$J$1141,MATCH($A747,$A:$A,0)+1,MATCH(O$1,$A747:$J747,0)),"")</f>
        <v/>
      </c>
      <c r="P747" cm="1">
        <f t="array" ref="P747">_xlfn.IFNA(INDEX($A$1:$J$1141,MATCH($A747,$A:$A,0)+1,MATCH(P$1,$A747:$J747,0)),"")</f>
        <v>79578</v>
      </c>
      <c r="Q747" cm="1">
        <f t="array" ref="Q747">_xlfn.IFNA(INDEX($A$1:$J$1141,MATCH($A747,$A:$A,0)+1,MATCH(Q$1,$A747:$J747,0)),"")</f>
        <v>76819</v>
      </c>
      <c r="R747" cm="1">
        <f t="array" ref="R747">_xlfn.IFNA(INDEX($A$1:$J$1141,MATCH($A747,$A:$A,0)+1,MATCH(R$1,$A747:$J747,0)),"")</f>
        <v>71569</v>
      </c>
      <c r="S747" cm="1">
        <f t="array" ref="S747">_xlfn.IFNA(INDEX($A$1:$J$1141,MATCH($A747,$A:$A,0)+1,MATCH(S$1,$A747:$J747,0)),"")</f>
        <v>124471</v>
      </c>
      <c r="T747" cm="1">
        <f t="array" ref="T747">_xlfn.IFNA(INDEX($A$1:$J$1141,MATCH($A747,$A:$A,0)+1,MATCH(T$1,$A747:$J747,0)),"")</f>
        <v>130141</v>
      </c>
      <c r="U747" t="str" cm="1">
        <f t="array" ref="U747">_xlfn.IFNA(INDEX($A$1:$J$1141,MATCH($A747,$A:$A,0)+1,MATCH(U$1,$A747:$J747,0)),"")</f>
        <v/>
      </c>
    </row>
    <row r="748" spans="1:21" x14ac:dyDescent="0.3">
      <c r="A748">
        <v>46515836</v>
      </c>
      <c r="B748" t="s">
        <v>5841</v>
      </c>
      <c r="C748">
        <v>79578</v>
      </c>
      <c r="D748">
        <v>76819</v>
      </c>
      <c r="E748">
        <v>71569</v>
      </c>
      <c r="F748">
        <v>124471</v>
      </c>
      <c r="G748">
        <v>130141</v>
      </c>
    </row>
    <row r="749" spans="1:21" x14ac:dyDescent="0.3">
      <c r="A749">
        <v>46545891</v>
      </c>
      <c r="B749" t="s">
        <v>5840</v>
      </c>
      <c r="C749">
        <v>2018</v>
      </c>
      <c r="D749">
        <v>2019</v>
      </c>
      <c r="E749">
        <v>2020</v>
      </c>
      <c r="F749">
        <v>2021</v>
      </c>
      <c r="G749">
        <v>2022</v>
      </c>
      <c r="M749" t="str" cm="1">
        <f t="array" ref="M749">_xlfn.IFNA(INDEX($A$1:$J$1141,MATCH($A749,$A:$A,0)+1,MATCH(M$1,$A749:$J749,0)),"")</f>
        <v/>
      </c>
      <c r="N749" t="str" cm="1">
        <f t="array" ref="N749">_xlfn.IFNA(INDEX($A$1:$J$1141,MATCH($A749,$A:$A,0)+1,MATCH(N$1,$A749:$J749,0)),"")</f>
        <v/>
      </c>
      <c r="O749" t="str" cm="1">
        <f t="array" ref="O749">_xlfn.IFNA(INDEX($A$1:$J$1141,MATCH($A749,$A:$A,0)+1,MATCH(O$1,$A749:$J749,0)),"")</f>
        <v/>
      </c>
      <c r="P749" cm="1">
        <f t="array" ref="P749">_xlfn.IFNA(INDEX($A$1:$J$1141,MATCH($A749,$A:$A,0)+1,MATCH(P$1,$A749:$J749,0)),"")</f>
        <v>18910</v>
      </c>
      <c r="Q749" cm="1">
        <f t="array" ref="Q749">_xlfn.IFNA(INDEX($A$1:$J$1141,MATCH($A749,$A:$A,0)+1,MATCH(Q$1,$A749:$J749,0)),"")</f>
        <v>4661</v>
      </c>
      <c r="R749" cm="1">
        <f t="array" ref="R749">_xlfn.IFNA(INDEX($A$1:$J$1141,MATCH($A749,$A:$A,0)+1,MATCH(R$1,$A749:$J749,0)),"")</f>
        <v>38622</v>
      </c>
      <c r="S749" cm="1">
        <f t="array" ref="S749">_xlfn.IFNA(INDEX($A$1:$J$1141,MATCH($A749,$A:$A,0)+1,MATCH(S$1,$A749:$J749,0)),"")</f>
        <v>30968</v>
      </c>
      <c r="T749" cm="1">
        <f t="array" ref="T749">_xlfn.IFNA(INDEX($A$1:$J$1141,MATCH($A749,$A:$A,0)+1,MATCH(T$1,$A749:$J749,0)),"")</f>
        <v>23302</v>
      </c>
      <c r="U749" t="str" cm="1">
        <f t="array" ref="U749">_xlfn.IFNA(INDEX($A$1:$J$1141,MATCH($A749,$A:$A,0)+1,MATCH(U$1,$A749:$J749,0)),"")</f>
        <v/>
      </c>
    </row>
    <row r="750" spans="1:21" x14ac:dyDescent="0.3">
      <c r="A750">
        <v>46545891</v>
      </c>
      <c r="B750" t="s">
        <v>5841</v>
      </c>
      <c r="C750">
        <v>18910</v>
      </c>
      <c r="D750">
        <v>4661</v>
      </c>
      <c r="E750">
        <v>38622</v>
      </c>
      <c r="F750">
        <v>30968</v>
      </c>
      <c r="G750">
        <v>23302</v>
      </c>
    </row>
    <row r="751" spans="1:21" x14ac:dyDescent="0.3">
      <c r="A751">
        <v>46555731</v>
      </c>
      <c r="B751" t="s">
        <v>5840</v>
      </c>
      <c r="C751">
        <v>2018</v>
      </c>
      <c r="D751">
        <v>2019</v>
      </c>
      <c r="E751">
        <v>2020</v>
      </c>
      <c r="F751">
        <v>2021</v>
      </c>
      <c r="G751">
        <v>2022</v>
      </c>
      <c r="M751" t="str" cm="1">
        <f t="array" ref="M751">_xlfn.IFNA(INDEX($A$1:$J$1141,MATCH($A751,$A:$A,0)+1,MATCH(M$1,$A751:$J751,0)),"")</f>
        <v/>
      </c>
      <c r="N751" t="str" cm="1">
        <f t="array" ref="N751">_xlfn.IFNA(INDEX($A$1:$J$1141,MATCH($A751,$A:$A,0)+1,MATCH(N$1,$A751:$J751,0)),"")</f>
        <v/>
      </c>
      <c r="O751" t="str" cm="1">
        <f t="array" ref="O751">_xlfn.IFNA(INDEX($A$1:$J$1141,MATCH($A751,$A:$A,0)+1,MATCH(O$1,$A751:$J751,0)),"")</f>
        <v/>
      </c>
      <c r="P751" cm="1">
        <f t="array" ref="P751">_xlfn.IFNA(INDEX($A$1:$J$1141,MATCH($A751,$A:$A,0)+1,MATCH(P$1,$A751:$J751,0)),"")</f>
        <v>286249</v>
      </c>
      <c r="Q751" cm="1">
        <f t="array" ref="Q751">_xlfn.IFNA(INDEX($A$1:$J$1141,MATCH($A751,$A:$A,0)+1,MATCH(Q$1,$A751:$J751,0)),"")</f>
        <v>337474</v>
      </c>
      <c r="R751" cm="1">
        <f t="array" ref="R751">_xlfn.IFNA(INDEX($A$1:$J$1141,MATCH($A751,$A:$A,0)+1,MATCH(R$1,$A751:$J751,0)),"")</f>
        <v>527337</v>
      </c>
      <c r="S751" cm="1">
        <f t="array" ref="S751">_xlfn.IFNA(INDEX($A$1:$J$1141,MATCH($A751,$A:$A,0)+1,MATCH(S$1,$A751:$J751,0)),"")</f>
        <v>637434</v>
      </c>
      <c r="T751" cm="1">
        <f t="array" ref="T751">_xlfn.IFNA(INDEX($A$1:$J$1141,MATCH($A751,$A:$A,0)+1,MATCH(T$1,$A751:$J751,0)),"")</f>
        <v>553194</v>
      </c>
      <c r="U751" t="str" cm="1">
        <f t="array" ref="U751">_xlfn.IFNA(INDEX($A$1:$J$1141,MATCH($A751,$A:$A,0)+1,MATCH(U$1,$A751:$J751,0)),"")</f>
        <v/>
      </c>
    </row>
    <row r="752" spans="1:21" x14ac:dyDescent="0.3">
      <c r="A752">
        <v>46555731</v>
      </c>
      <c r="B752" t="s">
        <v>5841</v>
      </c>
      <c r="C752">
        <v>286249</v>
      </c>
      <c r="D752">
        <v>337474</v>
      </c>
      <c r="E752">
        <v>527337</v>
      </c>
      <c r="F752">
        <v>637434</v>
      </c>
      <c r="G752">
        <v>553194</v>
      </c>
    </row>
    <row r="753" spans="1:21" x14ac:dyDescent="0.3">
      <c r="A753">
        <v>46563458</v>
      </c>
      <c r="B753" t="s">
        <v>5840</v>
      </c>
      <c r="C753">
        <v>2018</v>
      </c>
      <c r="D753">
        <v>2019</v>
      </c>
      <c r="E753">
        <v>2020</v>
      </c>
      <c r="F753">
        <v>2021</v>
      </c>
      <c r="G753">
        <v>2022</v>
      </c>
      <c r="M753" t="str" cm="1">
        <f t="array" ref="M753">_xlfn.IFNA(INDEX($A$1:$J$1141,MATCH($A753,$A:$A,0)+1,MATCH(M$1,$A753:$J753,0)),"")</f>
        <v/>
      </c>
      <c r="N753" t="str" cm="1">
        <f t="array" ref="N753">_xlfn.IFNA(INDEX($A$1:$J$1141,MATCH($A753,$A:$A,0)+1,MATCH(N$1,$A753:$J753,0)),"")</f>
        <v/>
      </c>
      <c r="O753" t="str" cm="1">
        <f t="array" ref="O753">_xlfn.IFNA(INDEX($A$1:$J$1141,MATCH($A753,$A:$A,0)+1,MATCH(O$1,$A753:$J753,0)),"")</f>
        <v/>
      </c>
      <c r="P753" cm="1">
        <f t="array" ref="P753">_xlfn.IFNA(INDEX($A$1:$J$1141,MATCH($A753,$A:$A,0)+1,MATCH(P$1,$A753:$J753,0)),"")</f>
        <v>23700</v>
      </c>
      <c r="Q753" cm="1">
        <f t="array" ref="Q753">_xlfn.IFNA(INDEX($A$1:$J$1141,MATCH($A753,$A:$A,0)+1,MATCH(Q$1,$A753:$J753,0)),"")</f>
        <v>12878</v>
      </c>
      <c r="R753" cm="1">
        <f t="array" ref="R753">_xlfn.IFNA(INDEX($A$1:$J$1141,MATCH($A753,$A:$A,0)+1,MATCH(R$1,$A753:$J753,0)),"")</f>
        <v>8816</v>
      </c>
      <c r="S753" cm="1">
        <f t="array" ref="S753">_xlfn.IFNA(INDEX($A$1:$J$1141,MATCH($A753,$A:$A,0)+1,MATCH(S$1,$A753:$J753,0)),"")</f>
        <v>21124</v>
      </c>
      <c r="T753" cm="1">
        <f t="array" ref="T753">_xlfn.IFNA(INDEX($A$1:$J$1141,MATCH($A753,$A:$A,0)+1,MATCH(T$1,$A753:$J753,0)),"")</f>
        <v>24608</v>
      </c>
      <c r="U753" t="str" cm="1">
        <f t="array" ref="U753">_xlfn.IFNA(INDEX($A$1:$J$1141,MATCH($A753,$A:$A,0)+1,MATCH(U$1,$A753:$J753,0)),"")</f>
        <v/>
      </c>
    </row>
    <row r="754" spans="1:21" x14ac:dyDescent="0.3">
      <c r="A754">
        <v>46563458</v>
      </c>
      <c r="B754" t="s">
        <v>5841</v>
      </c>
      <c r="C754">
        <v>23700</v>
      </c>
      <c r="D754">
        <v>12878</v>
      </c>
      <c r="E754">
        <v>8816</v>
      </c>
      <c r="F754">
        <v>21124</v>
      </c>
      <c r="G754">
        <v>24608</v>
      </c>
    </row>
    <row r="755" spans="1:21" x14ac:dyDescent="0.3">
      <c r="A755">
        <v>46573381</v>
      </c>
      <c r="B755" t="s">
        <v>5840</v>
      </c>
      <c r="C755">
        <v>2018</v>
      </c>
      <c r="D755">
        <v>2019</v>
      </c>
      <c r="E755">
        <v>2020</v>
      </c>
      <c r="F755">
        <v>2021</v>
      </c>
      <c r="G755">
        <v>2022</v>
      </c>
      <c r="M755" t="str" cm="1">
        <f t="array" ref="M755">_xlfn.IFNA(INDEX($A$1:$J$1141,MATCH($A755,$A:$A,0)+1,MATCH(M$1,$A755:$J755,0)),"")</f>
        <v/>
      </c>
      <c r="N755" t="str" cm="1">
        <f t="array" ref="N755">_xlfn.IFNA(INDEX($A$1:$J$1141,MATCH($A755,$A:$A,0)+1,MATCH(N$1,$A755:$J755,0)),"")</f>
        <v/>
      </c>
      <c r="O755" t="str" cm="1">
        <f t="array" ref="O755">_xlfn.IFNA(INDEX($A$1:$J$1141,MATCH($A755,$A:$A,0)+1,MATCH(O$1,$A755:$J755,0)),"")</f>
        <v/>
      </c>
      <c r="P755" cm="1">
        <f t="array" ref="P755">_xlfn.IFNA(INDEX($A$1:$J$1141,MATCH($A755,$A:$A,0)+1,MATCH(P$1,$A755:$J755,0)),"")</f>
        <v>2092843</v>
      </c>
      <c r="Q755" cm="1">
        <f t="array" ref="Q755">_xlfn.IFNA(INDEX($A$1:$J$1141,MATCH($A755,$A:$A,0)+1,MATCH(Q$1,$A755:$J755,0)),"")</f>
        <v>2406855</v>
      </c>
      <c r="R755" cm="1">
        <f t="array" ref="R755">_xlfn.IFNA(INDEX($A$1:$J$1141,MATCH($A755,$A:$A,0)+1,MATCH(R$1,$A755:$J755,0)),"")</f>
        <v>2339168</v>
      </c>
      <c r="S755" cm="1">
        <f t="array" ref="S755">_xlfn.IFNA(INDEX($A$1:$J$1141,MATCH($A755,$A:$A,0)+1,MATCH(S$1,$A755:$J755,0)),"")</f>
        <v>2811144</v>
      </c>
      <c r="T755" cm="1">
        <f t="array" ref="T755">_xlfn.IFNA(INDEX($A$1:$J$1141,MATCH($A755,$A:$A,0)+1,MATCH(T$1,$A755:$J755,0)),"")</f>
        <v>3096389</v>
      </c>
      <c r="U755" t="str" cm="1">
        <f t="array" ref="U755">_xlfn.IFNA(INDEX($A$1:$J$1141,MATCH($A755,$A:$A,0)+1,MATCH(U$1,$A755:$J755,0)),"")</f>
        <v/>
      </c>
    </row>
    <row r="756" spans="1:21" x14ac:dyDescent="0.3">
      <c r="A756">
        <v>46573381</v>
      </c>
      <c r="B756" t="s">
        <v>5841</v>
      </c>
      <c r="C756">
        <v>2092843</v>
      </c>
      <c r="D756">
        <v>2406855</v>
      </c>
      <c r="E756">
        <v>2339168</v>
      </c>
      <c r="F756">
        <v>2811144</v>
      </c>
      <c r="G756">
        <v>3096389</v>
      </c>
    </row>
    <row r="757" spans="1:21" x14ac:dyDescent="0.3">
      <c r="A757">
        <v>46601970</v>
      </c>
      <c r="B757" t="s">
        <v>5840</v>
      </c>
      <c r="C757">
        <v>2018</v>
      </c>
      <c r="D757">
        <v>2019</v>
      </c>
      <c r="E757">
        <v>2020</v>
      </c>
      <c r="F757">
        <v>2021</v>
      </c>
      <c r="G757">
        <v>2022</v>
      </c>
      <c r="M757" t="str" cm="1">
        <f t="array" ref="M757">_xlfn.IFNA(INDEX($A$1:$J$1141,MATCH($A757,$A:$A,0)+1,MATCH(M$1,$A757:$J757,0)),"")</f>
        <v/>
      </c>
      <c r="N757" t="str" cm="1">
        <f t="array" ref="N757">_xlfn.IFNA(INDEX($A$1:$J$1141,MATCH($A757,$A:$A,0)+1,MATCH(N$1,$A757:$J757,0)),"")</f>
        <v/>
      </c>
      <c r="O757" t="str" cm="1">
        <f t="array" ref="O757">_xlfn.IFNA(INDEX($A$1:$J$1141,MATCH($A757,$A:$A,0)+1,MATCH(O$1,$A757:$J757,0)),"")</f>
        <v/>
      </c>
      <c r="P757" cm="1">
        <f t="array" ref="P757">_xlfn.IFNA(INDEX($A$1:$J$1141,MATCH($A757,$A:$A,0)+1,MATCH(P$1,$A757:$J757,0)),"")</f>
        <v>163710</v>
      </c>
      <c r="Q757" cm="1">
        <f t="array" ref="Q757">_xlfn.IFNA(INDEX($A$1:$J$1141,MATCH($A757,$A:$A,0)+1,MATCH(Q$1,$A757:$J757,0)),"")</f>
        <v>161634</v>
      </c>
      <c r="R757" cm="1">
        <f t="array" ref="R757">_xlfn.IFNA(INDEX($A$1:$J$1141,MATCH($A757,$A:$A,0)+1,MATCH(R$1,$A757:$J757,0)),"")</f>
        <v>91750</v>
      </c>
      <c r="S757" cm="1">
        <f t="array" ref="S757">_xlfn.IFNA(INDEX($A$1:$J$1141,MATCH($A757,$A:$A,0)+1,MATCH(S$1,$A757:$J757,0)),"")</f>
        <v>131666</v>
      </c>
      <c r="T757" cm="1">
        <f t="array" ref="T757">_xlfn.IFNA(INDEX($A$1:$J$1141,MATCH($A757,$A:$A,0)+1,MATCH(T$1,$A757:$J757,0)),"")</f>
        <v>152532</v>
      </c>
      <c r="U757" t="str" cm="1">
        <f t="array" ref="U757">_xlfn.IFNA(INDEX($A$1:$J$1141,MATCH($A757,$A:$A,0)+1,MATCH(U$1,$A757:$J757,0)),"")</f>
        <v/>
      </c>
    </row>
    <row r="758" spans="1:21" x14ac:dyDescent="0.3">
      <c r="A758">
        <v>46601970</v>
      </c>
      <c r="B758" t="s">
        <v>5841</v>
      </c>
      <c r="C758">
        <v>163710</v>
      </c>
      <c r="D758">
        <v>161634</v>
      </c>
      <c r="E758">
        <v>91750</v>
      </c>
      <c r="F758">
        <v>131666</v>
      </c>
      <c r="G758">
        <v>152532</v>
      </c>
    </row>
    <row r="759" spans="1:21" x14ac:dyDescent="0.3">
      <c r="A759">
        <v>46609253</v>
      </c>
      <c r="B759" t="s">
        <v>5840</v>
      </c>
      <c r="C759">
        <v>2018</v>
      </c>
      <c r="D759">
        <v>2019</v>
      </c>
      <c r="E759">
        <v>2020</v>
      </c>
      <c r="F759">
        <v>2021</v>
      </c>
      <c r="G759">
        <v>2022</v>
      </c>
      <c r="M759" t="str" cm="1">
        <f t="array" ref="M759">_xlfn.IFNA(INDEX($A$1:$J$1141,MATCH($A759,$A:$A,0)+1,MATCH(M$1,$A759:$J759,0)),"")</f>
        <v/>
      </c>
      <c r="N759" t="str" cm="1">
        <f t="array" ref="N759">_xlfn.IFNA(INDEX($A$1:$J$1141,MATCH($A759,$A:$A,0)+1,MATCH(N$1,$A759:$J759,0)),"")</f>
        <v/>
      </c>
      <c r="O759" t="str" cm="1">
        <f t="array" ref="O759">_xlfn.IFNA(INDEX($A$1:$J$1141,MATCH($A759,$A:$A,0)+1,MATCH(O$1,$A759:$J759,0)),"")</f>
        <v/>
      </c>
      <c r="P759" cm="1">
        <f t="array" ref="P759">_xlfn.IFNA(INDEX($A$1:$J$1141,MATCH($A759,$A:$A,0)+1,MATCH(P$1,$A759:$J759,0)),"")</f>
        <v>145071</v>
      </c>
      <c r="Q759" cm="1">
        <f t="array" ref="Q759">_xlfn.IFNA(INDEX($A$1:$J$1141,MATCH($A759,$A:$A,0)+1,MATCH(Q$1,$A759:$J759,0)),"")</f>
        <v>170528</v>
      </c>
      <c r="R759" cm="1">
        <f t="array" ref="R759">_xlfn.IFNA(INDEX($A$1:$J$1141,MATCH($A759,$A:$A,0)+1,MATCH(R$1,$A759:$J759,0)),"")</f>
        <v>181597</v>
      </c>
      <c r="S759" cm="1">
        <f t="array" ref="S759">_xlfn.IFNA(INDEX($A$1:$J$1141,MATCH($A759,$A:$A,0)+1,MATCH(S$1,$A759:$J759,0)),"")</f>
        <v>148627</v>
      </c>
      <c r="T759" cm="1">
        <f t="array" ref="T759">_xlfn.IFNA(INDEX($A$1:$J$1141,MATCH($A759,$A:$A,0)+1,MATCH(T$1,$A759:$J759,0)),"")</f>
        <v>151914</v>
      </c>
      <c r="U759" t="str" cm="1">
        <f t="array" ref="U759">_xlfn.IFNA(INDEX($A$1:$J$1141,MATCH($A759,$A:$A,0)+1,MATCH(U$1,$A759:$J759,0)),"")</f>
        <v/>
      </c>
    </row>
    <row r="760" spans="1:21" x14ac:dyDescent="0.3">
      <c r="A760">
        <v>46609253</v>
      </c>
      <c r="B760" t="s">
        <v>5841</v>
      </c>
      <c r="C760">
        <v>145071</v>
      </c>
      <c r="D760">
        <v>170528</v>
      </c>
      <c r="E760">
        <v>181597</v>
      </c>
      <c r="F760">
        <v>148627</v>
      </c>
      <c r="G760">
        <v>151914</v>
      </c>
    </row>
    <row r="761" spans="1:21" x14ac:dyDescent="0.3">
      <c r="A761">
        <v>46611045</v>
      </c>
      <c r="B761" t="s">
        <v>5840</v>
      </c>
      <c r="C761">
        <v>2018</v>
      </c>
      <c r="D761">
        <v>2019</v>
      </c>
      <c r="E761">
        <v>2020</v>
      </c>
      <c r="F761">
        <v>2021</v>
      </c>
      <c r="G761">
        <v>2022</v>
      </c>
      <c r="M761" t="str" cm="1">
        <f t="array" ref="M761">_xlfn.IFNA(INDEX($A$1:$J$1141,MATCH($A761,$A:$A,0)+1,MATCH(M$1,$A761:$J761,0)),"")</f>
        <v/>
      </c>
      <c r="N761" t="str" cm="1">
        <f t="array" ref="N761">_xlfn.IFNA(INDEX($A$1:$J$1141,MATCH($A761,$A:$A,0)+1,MATCH(N$1,$A761:$J761,0)),"")</f>
        <v/>
      </c>
      <c r="O761" t="str" cm="1">
        <f t="array" ref="O761">_xlfn.IFNA(INDEX($A$1:$J$1141,MATCH($A761,$A:$A,0)+1,MATCH(O$1,$A761:$J761,0)),"")</f>
        <v/>
      </c>
      <c r="P761" cm="1">
        <f t="array" ref="P761">_xlfn.IFNA(INDEX($A$1:$J$1141,MATCH($A761,$A:$A,0)+1,MATCH(P$1,$A761:$J761,0)),"")</f>
        <v>590850</v>
      </c>
      <c r="Q761" cm="1">
        <f t="array" ref="Q761">_xlfn.IFNA(INDEX($A$1:$J$1141,MATCH($A761,$A:$A,0)+1,MATCH(Q$1,$A761:$J761,0)),"")</f>
        <v>891787</v>
      </c>
      <c r="R761" cm="1">
        <f t="array" ref="R761">_xlfn.IFNA(INDEX($A$1:$J$1141,MATCH($A761,$A:$A,0)+1,MATCH(R$1,$A761:$J761,0)),"")</f>
        <v>705704</v>
      </c>
      <c r="S761" cm="1">
        <f t="array" ref="S761">_xlfn.IFNA(INDEX($A$1:$J$1141,MATCH($A761,$A:$A,0)+1,MATCH(S$1,$A761:$J761,0)),"")</f>
        <v>914439</v>
      </c>
      <c r="T761" cm="1">
        <f t="array" ref="T761">_xlfn.IFNA(INDEX($A$1:$J$1141,MATCH($A761,$A:$A,0)+1,MATCH(T$1,$A761:$J761,0)),"")</f>
        <v>1608281</v>
      </c>
      <c r="U761" t="str" cm="1">
        <f t="array" ref="U761">_xlfn.IFNA(INDEX($A$1:$J$1141,MATCH($A761,$A:$A,0)+1,MATCH(U$1,$A761:$J761,0)),"")</f>
        <v/>
      </c>
    </row>
    <row r="762" spans="1:21" x14ac:dyDescent="0.3">
      <c r="A762">
        <v>46611045</v>
      </c>
      <c r="B762" t="s">
        <v>5841</v>
      </c>
      <c r="C762">
        <v>590850</v>
      </c>
      <c r="D762">
        <v>891787</v>
      </c>
      <c r="E762">
        <v>705704</v>
      </c>
      <c r="F762">
        <v>914439</v>
      </c>
      <c r="G762">
        <v>1608281</v>
      </c>
    </row>
    <row r="763" spans="1:21" x14ac:dyDescent="0.3">
      <c r="A763">
        <v>46614478</v>
      </c>
      <c r="B763" t="s">
        <v>5840</v>
      </c>
      <c r="C763">
        <v>2018</v>
      </c>
      <c r="D763">
        <v>2019</v>
      </c>
      <c r="E763">
        <v>2020</v>
      </c>
      <c r="F763">
        <v>2021</v>
      </c>
      <c r="G763">
        <v>2022</v>
      </c>
      <c r="M763" t="str" cm="1">
        <f t="array" ref="M763">_xlfn.IFNA(INDEX($A$1:$J$1141,MATCH($A763,$A:$A,0)+1,MATCH(M$1,$A763:$J763,0)),"")</f>
        <v/>
      </c>
      <c r="N763" t="str" cm="1">
        <f t="array" ref="N763">_xlfn.IFNA(INDEX($A$1:$J$1141,MATCH($A763,$A:$A,0)+1,MATCH(N$1,$A763:$J763,0)),"")</f>
        <v/>
      </c>
      <c r="O763" t="str" cm="1">
        <f t="array" ref="O763">_xlfn.IFNA(INDEX($A$1:$J$1141,MATCH($A763,$A:$A,0)+1,MATCH(O$1,$A763:$J763,0)),"")</f>
        <v/>
      </c>
      <c r="P763" cm="1">
        <f t="array" ref="P763">_xlfn.IFNA(INDEX($A$1:$J$1141,MATCH($A763,$A:$A,0)+1,MATCH(P$1,$A763:$J763,0)),"")</f>
        <v>627149</v>
      </c>
      <c r="Q763" cm="1">
        <f t="array" ref="Q763">_xlfn.IFNA(INDEX($A$1:$J$1141,MATCH($A763,$A:$A,0)+1,MATCH(Q$1,$A763:$J763,0)),"")</f>
        <v>850683</v>
      </c>
      <c r="R763" cm="1">
        <f t="array" ref="R763">_xlfn.IFNA(INDEX($A$1:$J$1141,MATCH($A763,$A:$A,0)+1,MATCH(R$1,$A763:$J763,0)),"")</f>
        <v>1125375</v>
      </c>
      <c r="S763" cm="1">
        <f t="array" ref="S763">_xlfn.IFNA(INDEX($A$1:$J$1141,MATCH($A763,$A:$A,0)+1,MATCH(S$1,$A763:$J763,0)),"")</f>
        <v>1534440</v>
      </c>
      <c r="T763" cm="1">
        <f t="array" ref="T763">_xlfn.IFNA(INDEX($A$1:$J$1141,MATCH($A763,$A:$A,0)+1,MATCH(T$1,$A763:$J763,0)),"")</f>
        <v>1621544</v>
      </c>
      <c r="U763" t="str" cm="1">
        <f t="array" ref="U763">_xlfn.IFNA(INDEX($A$1:$J$1141,MATCH($A763,$A:$A,0)+1,MATCH(U$1,$A763:$J763,0)),"")</f>
        <v/>
      </c>
    </row>
    <row r="764" spans="1:21" x14ac:dyDescent="0.3">
      <c r="A764">
        <v>46614478</v>
      </c>
      <c r="B764" t="s">
        <v>5841</v>
      </c>
      <c r="C764">
        <v>627149</v>
      </c>
      <c r="D764">
        <v>850683</v>
      </c>
      <c r="E764">
        <v>1125375</v>
      </c>
      <c r="F764">
        <v>1534440</v>
      </c>
      <c r="G764">
        <v>1621544</v>
      </c>
    </row>
    <row r="765" spans="1:21" x14ac:dyDescent="0.3">
      <c r="A765">
        <v>46623191</v>
      </c>
      <c r="B765" t="s">
        <v>5840</v>
      </c>
      <c r="C765">
        <v>2018</v>
      </c>
      <c r="D765">
        <v>2019</v>
      </c>
      <c r="E765">
        <v>2020</v>
      </c>
      <c r="F765">
        <v>2021</v>
      </c>
      <c r="G765">
        <v>2022</v>
      </c>
      <c r="M765" t="str" cm="1">
        <f t="array" ref="M765">_xlfn.IFNA(INDEX($A$1:$J$1141,MATCH($A765,$A:$A,0)+1,MATCH(M$1,$A765:$J765,0)),"")</f>
        <v/>
      </c>
      <c r="N765" t="str" cm="1">
        <f t="array" ref="N765">_xlfn.IFNA(INDEX($A$1:$J$1141,MATCH($A765,$A:$A,0)+1,MATCH(N$1,$A765:$J765,0)),"")</f>
        <v/>
      </c>
      <c r="O765" t="str" cm="1">
        <f t="array" ref="O765">_xlfn.IFNA(INDEX($A$1:$J$1141,MATCH($A765,$A:$A,0)+1,MATCH(O$1,$A765:$J765,0)),"")</f>
        <v/>
      </c>
      <c r="P765" cm="1">
        <f t="array" ref="P765">_xlfn.IFNA(INDEX($A$1:$J$1141,MATCH($A765,$A:$A,0)+1,MATCH(P$1,$A765:$J765,0)),"")</f>
        <v>31730</v>
      </c>
      <c r="Q765" cm="1">
        <f t="array" ref="Q765">_xlfn.IFNA(INDEX($A$1:$J$1141,MATCH($A765,$A:$A,0)+1,MATCH(Q$1,$A765:$J765,0)),"")</f>
        <v>45050</v>
      </c>
      <c r="R765" cm="1">
        <f t="array" ref="R765">_xlfn.IFNA(INDEX($A$1:$J$1141,MATCH($A765,$A:$A,0)+1,MATCH(R$1,$A765:$J765,0)),"")</f>
        <v>44424</v>
      </c>
      <c r="S765" cm="1">
        <f t="array" ref="S765">_xlfn.IFNA(INDEX($A$1:$J$1141,MATCH($A765,$A:$A,0)+1,MATCH(S$1,$A765:$J765,0)),"")</f>
        <v>37621</v>
      </c>
      <c r="T765" cm="1">
        <f t="array" ref="T765">_xlfn.IFNA(INDEX($A$1:$J$1141,MATCH($A765,$A:$A,0)+1,MATCH(T$1,$A765:$J765,0)),"")</f>
        <v>36404</v>
      </c>
      <c r="U765" t="str" cm="1">
        <f t="array" ref="U765">_xlfn.IFNA(INDEX($A$1:$J$1141,MATCH($A765,$A:$A,0)+1,MATCH(U$1,$A765:$J765,0)),"")</f>
        <v/>
      </c>
    </row>
    <row r="766" spans="1:21" x14ac:dyDescent="0.3">
      <c r="A766">
        <v>46623191</v>
      </c>
      <c r="B766" t="s">
        <v>5841</v>
      </c>
      <c r="C766">
        <v>31730</v>
      </c>
      <c r="D766">
        <v>45050</v>
      </c>
      <c r="E766">
        <v>44424</v>
      </c>
      <c r="F766">
        <v>37621</v>
      </c>
      <c r="G766">
        <v>36404</v>
      </c>
    </row>
    <row r="767" spans="1:21" x14ac:dyDescent="0.3">
      <c r="A767">
        <v>46646515</v>
      </c>
      <c r="B767" t="s">
        <v>5840</v>
      </c>
      <c r="C767">
        <v>2018</v>
      </c>
      <c r="D767">
        <v>2019</v>
      </c>
      <c r="E767">
        <v>2020</v>
      </c>
      <c r="F767">
        <v>2021</v>
      </c>
      <c r="G767">
        <v>2022</v>
      </c>
      <c r="M767" t="str" cm="1">
        <f t="array" ref="M767">_xlfn.IFNA(INDEX($A$1:$J$1141,MATCH($A767,$A:$A,0)+1,MATCH(M$1,$A767:$J767,0)),"")</f>
        <v/>
      </c>
      <c r="N767" t="str" cm="1">
        <f t="array" ref="N767">_xlfn.IFNA(INDEX($A$1:$J$1141,MATCH($A767,$A:$A,0)+1,MATCH(N$1,$A767:$J767,0)),"")</f>
        <v/>
      </c>
      <c r="O767" t="str" cm="1">
        <f t="array" ref="O767">_xlfn.IFNA(INDEX($A$1:$J$1141,MATCH($A767,$A:$A,0)+1,MATCH(O$1,$A767:$J767,0)),"")</f>
        <v/>
      </c>
      <c r="P767" cm="1">
        <f t="array" ref="P767">_xlfn.IFNA(INDEX($A$1:$J$1141,MATCH($A767,$A:$A,0)+1,MATCH(P$1,$A767:$J767,0)),"")</f>
        <v>595690</v>
      </c>
      <c r="Q767" cm="1">
        <f t="array" ref="Q767">_xlfn.IFNA(INDEX($A$1:$J$1141,MATCH($A767,$A:$A,0)+1,MATCH(Q$1,$A767:$J767,0)),"")</f>
        <v>543174</v>
      </c>
      <c r="R767" cm="1">
        <f t="array" ref="R767">_xlfn.IFNA(INDEX($A$1:$J$1141,MATCH($A767,$A:$A,0)+1,MATCH(R$1,$A767:$J767,0)),"")</f>
        <v>485064</v>
      </c>
      <c r="S767" cm="1">
        <f t="array" ref="S767">_xlfn.IFNA(INDEX($A$1:$J$1141,MATCH($A767,$A:$A,0)+1,MATCH(S$1,$A767:$J767,0)),"")</f>
        <v>864609</v>
      </c>
      <c r="T767" cm="1">
        <f t="array" ref="T767">_xlfn.IFNA(INDEX($A$1:$J$1141,MATCH($A767,$A:$A,0)+1,MATCH(T$1,$A767:$J767,0)),"")</f>
        <v>763409</v>
      </c>
      <c r="U767" t="str" cm="1">
        <f t="array" ref="U767">_xlfn.IFNA(INDEX($A$1:$J$1141,MATCH($A767,$A:$A,0)+1,MATCH(U$1,$A767:$J767,0)),"")</f>
        <v/>
      </c>
    </row>
    <row r="768" spans="1:21" x14ac:dyDescent="0.3">
      <c r="A768">
        <v>46646515</v>
      </c>
      <c r="B768" t="s">
        <v>5841</v>
      </c>
      <c r="C768">
        <v>595690</v>
      </c>
      <c r="D768">
        <v>543174</v>
      </c>
      <c r="E768">
        <v>485064</v>
      </c>
      <c r="F768">
        <v>864609</v>
      </c>
      <c r="G768">
        <v>763409</v>
      </c>
    </row>
    <row r="769" spans="1:21" x14ac:dyDescent="0.3">
      <c r="A769">
        <v>46689362</v>
      </c>
      <c r="B769" t="s">
        <v>5840</v>
      </c>
      <c r="C769">
        <v>2018</v>
      </c>
      <c r="D769">
        <v>2019</v>
      </c>
      <c r="E769">
        <v>2020</v>
      </c>
      <c r="F769">
        <v>2021</v>
      </c>
      <c r="G769">
        <v>2022</v>
      </c>
      <c r="M769" t="str" cm="1">
        <f t="array" ref="M769">_xlfn.IFNA(INDEX($A$1:$J$1141,MATCH($A769,$A:$A,0)+1,MATCH(M$1,$A769:$J769,0)),"")</f>
        <v/>
      </c>
      <c r="N769" t="str" cm="1">
        <f t="array" ref="N769">_xlfn.IFNA(INDEX($A$1:$J$1141,MATCH($A769,$A:$A,0)+1,MATCH(N$1,$A769:$J769,0)),"")</f>
        <v/>
      </c>
      <c r="O769" t="str" cm="1">
        <f t="array" ref="O769">_xlfn.IFNA(INDEX($A$1:$J$1141,MATCH($A769,$A:$A,0)+1,MATCH(O$1,$A769:$J769,0)),"")</f>
        <v/>
      </c>
      <c r="P769" cm="1">
        <f t="array" ref="P769">_xlfn.IFNA(INDEX($A$1:$J$1141,MATCH($A769,$A:$A,0)+1,MATCH(P$1,$A769:$J769,0)),"")</f>
        <v>1590150</v>
      </c>
      <c r="Q769" cm="1">
        <f t="array" ref="Q769">_xlfn.IFNA(INDEX($A$1:$J$1141,MATCH($A769,$A:$A,0)+1,MATCH(Q$1,$A769:$J769,0)),"")</f>
        <v>2080826</v>
      </c>
      <c r="R769" cm="1">
        <f t="array" ref="R769">_xlfn.IFNA(INDEX($A$1:$J$1141,MATCH($A769,$A:$A,0)+1,MATCH(R$1,$A769:$J769,0)),"")</f>
        <v>1502384</v>
      </c>
      <c r="S769" cm="1">
        <f t="array" ref="S769">_xlfn.IFNA(INDEX($A$1:$J$1141,MATCH($A769,$A:$A,0)+1,MATCH(S$1,$A769:$J769,0)),"")</f>
        <v>1765275</v>
      </c>
      <c r="T769" cm="1">
        <f t="array" ref="T769">_xlfn.IFNA(INDEX($A$1:$J$1141,MATCH($A769,$A:$A,0)+1,MATCH(T$1,$A769:$J769,0)),"")</f>
        <v>3068274</v>
      </c>
      <c r="U769" t="str" cm="1">
        <f t="array" ref="U769">_xlfn.IFNA(INDEX($A$1:$J$1141,MATCH($A769,$A:$A,0)+1,MATCH(U$1,$A769:$J769,0)),"")</f>
        <v/>
      </c>
    </row>
    <row r="770" spans="1:21" x14ac:dyDescent="0.3">
      <c r="A770">
        <v>46689362</v>
      </c>
      <c r="B770" t="s">
        <v>5841</v>
      </c>
      <c r="C770">
        <v>1590150</v>
      </c>
      <c r="D770">
        <v>2080826</v>
      </c>
      <c r="E770">
        <v>1502384</v>
      </c>
      <c r="F770">
        <v>1765275</v>
      </c>
      <c r="G770">
        <v>3068274</v>
      </c>
    </row>
    <row r="771" spans="1:21" x14ac:dyDescent="0.3">
      <c r="A771" t="s">
        <v>5905</v>
      </c>
    </row>
    <row r="772" spans="1:21" x14ac:dyDescent="0.3">
      <c r="A772">
        <v>46726608</v>
      </c>
      <c r="B772" t="s">
        <v>5840</v>
      </c>
      <c r="C772">
        <v>2018</v>
      </c>
      <c r="D772">
        <v>2019</v>
      </c>
      <c r="E772">
        <v>2020</v>
      </c>
      <c r="F772">
        <v>2021</v>
      </c>
      <c r="G772">
        <v>2022</v>
      </c>
      <c r="M772" t="str" cm="1">
        <f t="array" ref="M772">_xlfn.IFNA(INDEX($A$1:$J$1141,MATCH($A772,$A:$A,0)+1,MATCH(M$1,$A772:$J772,0)),"")</f>
        <v/>
      </c>
      <c r="N772" t="str" cm="1">
        <f t="array" ref="N772">_xlfn.IFNA(INDEX($A$1:$J$1141,MATCH($A772,$A:$A,0)+1,MATCH(N$1,$A772:$J772,0)),"")</f>
        <v/>
      </c>
      <c r="O772" t="str" cm="1">
        <f t="array" ref="O772">_xlfn.IFNA(INDEX($A$1:$J$1141,MATCH($A772,$A:$A,0)+1,MATCH(O$1,$A772:$J772,0)),"")</f>
        <v/>
      </c>
      <c r="P772" cm="1">
        <f t="array" ref="P772">_xlfn.IFNA(INDEX($A$1:$J$1141,MATCH($A772,$A:$A,0)+1,MATCH(P$1,$A772:$J772,0)),"")</f>
        <v>1539707</v>
      </c>
      <c r="Q772" cm="1">
        <f t="array" ref="Q772">_xlfn.IFNA(INDEX($A$1:$J$1141,MATCH($A772,$A:$A,0)+1,MATCH(Q$1,$A772:$J772,0)),"")</f>
        <v>1779605</v>
      </c>
      <c r="R772" cm="1">
        <f t="array" ref="R772">_xlfn.IFNA(INDEX($A$1:$J$1141,MATCH($A772,$A:$A,0)+1,MATCH(R$1,$A772:$J772,0)),"")</f>
        <v>3665577</v>
      </c>
      <c r="S772" cm="1">
        <f t="array" ref="S772">_xlfn.IFNA(INDEX($A$1:$J$1141,MATCH($A772,$A:$A,0)+1,MATCH(S$1,$A772:$J772,0)),"")</f>
        <v>4482146</v>
      </c>
      <c r="T772" cm="1">
        <f t="array" ref="T772">_xlfn.IFNA(INDEX($A$1:$J$1141,MATCH($A772,$A:$A,0)+1,MATCH(T$1,$A772:$J772,0)),"")</f>
        <v>4011550</v>
      </c>
      <c r="U772" t="str" cm="1">
        <f t="array" ref="U772">_xlfn.IFNA(INDEX($A$1:$J$1141,MATCH($A772,$A:$A,0)+1,MATCH(U$1,$A772:$J772,0)),"")</f>
        <v/>
      </c>
    </row>
    <row r="773" spans="1:21" x14ac:dyDescent="0.3">
      <c r="A773">
        <v>46726608</v>
      </c>
      <c r="B773" t="s">
        <v>5841</v>
      </c>
      <c r="C773">
        <v>1539707</v>
      </c>
      <c r="D773">
        <v>1779605</v>
      </c>
      <c r="E773">
        <v>3665577</v>
      </c>
      <c r="F773">
        <v>4482146</v>
      </c>
      <c r="G773">
        <v>4011550</v>
      </c>
    </row>
    <row r="774" spans="1:21" x14ac:dyDescent="0.3">
      <c r="A774">
        <v>46747770</v>
      </c>
      <c r="B774" t="s">
        <v>5840</v>
      </c>
      <c r="C774">
        <v>2018</v>
      </c>
      <c r="D774">
        <v>2019</v>
      </c>
      <c r="E774">
        <v>2020</v>
      </c>
      <c r="F774">
        <v>2021</v>
      </c>
      <c r="G774">
        <v>2022</v>
      </c>
      <c r="M774" t="str" cm="1">
        <f t="array" ref="M774">_xlfn.IFNA(INDEX($A$1:$J$1141,MATCH($A774,$A:$A,0)+1,MATCH(M$1,$A774:$J774,0)),"")</f>
        <v/>
      </c>
      <c r="N774" t="str" cm="1">
        <f t="array" ref="N774">_xlfn.IFNA(INDEX($A$1:$J$1141,MATCH($A774,$A:$A,0)+1,MATCH(N$1,$A774:$J774,0)),"")</f>
        <v/>
      </c>
      <c r="O774" t="str" cm="1">
        <f t="array" ref="O774">_xlfn.IFNA(INDEX($A$1:$J$1141,MATCH($A774,$A:$A,0)+1,MATCH(O$1,$A774:$J774,0)),"")</f>
        <v/>
      </c>
      <c r="P774" cm="1">
        <f t="array" ref="P774">_xlfn.IFNA(INDEX($A$1:$J$1141,MATCH($A774,$A:$A,0)+1,MATCH(P$1,$A774:$J774,0)),"")</f>
        <v>427640</v>
      </c>
      <c r="Q774" cm="1">
        <f t="array" ref="Q774">_xlfn.IFNA(INDEX($A$1:$J$1141,MATCH($A774,$A:$A,0)+1,MATCH(Q$1,$A774:$J774,0)),"")</f>
        <v>318882</v>
      </c>
      <c r="R774" cm="1">
        <f t="array" ref="R774">_xlfn.IFNA(INDEX($A$1:$J$1141,MATCH($A774,$A:$A,0)+1,MATCH(R$1,$A774:$J774,0)),"")</f>
        <v>275376</v>
      </c>
      <c r="S774" cm="1">
        <f t="array" ref="S774">_xlfn.IFNA(INDEX($A$1:$J$1141,MATCH($A774,$A:$A,0)+1,MATCH(S$1,$A774:$J774,0)),"")</f>
        <v>600257</v>
      </c>
      <c r="T774" cm="1">
        <f t="array" ref="T774">_xlfn.IFNA(INDEX($A$1:$J$1141,MATCH($A774,$A:$A,0)+1,MATCH(T$1,$A774:$J774,0)),"")</f>
        <v>765667</v>
      </c>
      <c r="U774" t="str" cm="1">
        <f t="array" ref="U774">_xlfn.IFNA(INDEX($A$1:$J$1141,MATCH($A774,$A:$A,0)+1,MATCH(U$1,$A774:$J774,0)),"")</f>
        <v/>
      </c>
    </row>
    <row r="775" spans="1:21" x14ac:dyDescent="0.3">
      <c r="A775">
        <v>46747770</v>
      </c>
      <c r="B775" t="s">
        <v>5841</v>
      </c>
      <c r="C775">
        <v>427640</v>
      </c>
      <c r="D775">
        <v>318882</v>
      </c>
      <c r="E775">
        <v>275376</v>
      </c>
      <c r="F775">
        <v>600257</v>
      </c>
      <c r="G775">
        <v>765667</v>
      </c>
    </row>
    <row r="776" spans="1:21" x14ac:dyDescent="0.3">
      <c r="A776">
        <v>46754466</v>
      </c>
      <c r="B776" t="s">
        <v>5840</v>
      </c>
      <c r="C776">
        <v>2018</v>
      </c>
      <c r="D776">
        <v>2019</v>
      </c>
      <c r="E776">
        <v>2020</v>
      </c>
      <c r="F776">
        <v>2021</v>
      </c>
      <c r="G776">
        <v>2022</v>
      </c>
      <c r="M776" t="str" cm="1">
        <f t="array" ref="M776">_xlfn.IFNA(INDEX($A$1:$J$1141,MATCH($A776,$A:$A,0)+1,MATCH(M$1,$A776:$J776,0)),"")</f>
        <v/>
      </c>
      <c r="N776" t="str" cm="1">
        <f t="array" ref="N776">_xlfn.IFNA(INDEX($A$1:$J$1141,MATCH($A776,$A:$A,0)+1,MATCH(N$1,$A776:$J776,0)),"")</f>
        <v/>
      </c>
      <c r="O776" t="str" cm="1">
        <f t="array" ref="O776">_xlfn.IFNA(INDEX($A$1:$J$1141,MATCH($A776,$A:$A,0)+1,MATCH(O$1,$A776:$J776,0)),"")</f>
        <v/>
      </c>
      <c r="P776" cm="1">
        <f t="array" ref="P776">_xlfn.IFNA(INDEX($A$1:$J$1141,MATCH($A776,$A:$A,0)+1,MATCH(P$1,$A776:$J776,0)),"")</f>
        <v>148003</v>
      </c>
      <c r="Q776" cm="1">
        <f t="array" ref="Q776">_xlfn.IFNA(INDEX($A$1:$J$1141,MATCH($A776,$A:$A,0)+1,MATCH(Q$1,$A776:$J776,0)),"")</f>
        <v>125508</v>
      </c>
      <c r="R776" cm="1">
        <f t="array" ref="R776">_xlfn.IFNA(INDEX($A$1:$J$1141,MATCH($A776,$A:$A,0)+1,MATCH(R$1,$A776:$J776,0)),"")</f>
        <v>108248</v>
      </c>
      <c r="S776" cm="1">
        <f t="array" ref="S776">_xlfn.IFNA(INDEX($A$1:$J$1141,MATCH($A776,$A:$A,0)+1,MATCH(S$1,$A776:$J776,0)),"")</f>
        <v>83888</v>
      </c>
      <c r="T776" cm="1">
        <f t="array" ref="T776">_xlfn.IFNA(INDEX($A$1:$J$1141,MATCH($A776,$A:$A,0)+1,MATCH(T$1,$A776:$J776,0)),"")</f>
        <v>61466</v>
      </c>
      <c r="U776" t="str" cm="1">
        <f t="array" ref="U776">_xlfn.IFNA(INDEX($A$1:$J$1141,MATCH($A776,$A:$A,0)+1,MATCH(U$1,$A776:$J776,0)),"")</f>
        <v/>
      </c>
    </row>
    <row r="777" spans="1:21" x14ac:dyDescent="0.3">
      <c r="A777">
        <v>46754466</v>
      </c>
      <c r="B777" t="s">
        <v>5841</v>
      </c>
      <c r="C777">
        <v>148003</v>
      </c>
      <c r="D777">
        <v>125508</v>
      </c>
      <c r="E777">
        <v>108248</v>
      </c>
      <c r="F777">
        <v>83888</v>
      </c>
      <c r="G777">
        <v>61466</v>
      </c>
    </row>
    <row r="778" spans="1:21" x14ac:dyDescent="0.3">
      <c r="A778">
        <v>46773673</v>
      </c>
      <c r="B778" t="s">
        <v>5840</v>
      </c>
      <c r="C778">
        <v>2018</v>
      </c>
      <c r="D778">
        <v>2019</v>
      </c>
      <c r="E778">
        <v>2020</v>
      </c>
      <c r="F778">
        <v>2021</v>
      </c>
      <c r="G778">
        <v>2022</v>
      </c>
      <c r="M778" t="str" cm="1">
        <f t="array" ref="M778">_xlfn.IFNA(INDEX($A$1:$J$1141,MATCH($A778,$A:$A,0)+1,MATCH(M$1,$A778:$J778,0)),"")</f>
        <v/>
      </c>
      <c r="N778" t="str" cm="1">
        <f t="array" ref="N778">_xlfn.IFNA(INDEX($A$1:$J$1141,MATCH($A778,$A:$A,0)+1,MATCH(N$1,$A778:$J778,0)),"")</f>
        <v/>
      </c>
      <c r="O778" t="str" cm="1">
        <f t="array" ref="O778">_xlfn.IFNA(INDEX($A$1:$J$1141,MATCH($A778,$A:$A,0)+1,MATCH(O$1,$A778:$J778,0)),"")</f>
        <v/>
      </c>
      <c r="P778" cm="1">
        <f t="array" ref="P778">_xlfn.IFNA(INDEX($A$1:$J$1141,MATCH($A778,$A:$A,0)+1,MATCH(P$1,$A778:$J778,0)),"")</f>
        <v>68738</v>
      </c>
      <c r="Q778" cm="1">
        <f t="array" ref="Q778">_xlfn.IFNA(INDEX($A$1:$J$1141,MATCH($A778,$A:$A,0)+1,MATCH(Q$1,$A778:$J778,0)),"")</f>
        <v>372682</v>
      </c>
      <c r="R778" cm="1">
        <f t="array" ref="R778">_xlfn.IFNA(INDEX($A$1:$J$1141,MATCH($A778,$A:$A,0)+1,MATCH(R$1,$A778:$J778,0)),"")</f>
        <v>548394</v>
      </c>
      <c r="S778" cm="1">
        <f t="array" ref="S778">_xlfn.IFNA(INDEX($A$1:$J$1141,MATCH($A778,$A:$A,0)+1,MATCH(S$1,$A778:$J778,0)),"")</f>
        <v>787594</v>
      </c>
      <c r="T778" cm="1">
        <f t="array" ref="T778">_xlfn.IFNA(INDEX($A$1:$J$1141,MATCH($A778,$A:$A,0)+1,MATCH(T$1,$A778:$J778,0)),"")</f>
        <v>753099</v>
      </c>
      <c r="U778" t="str" cm="1">
        <f t="array" ref="U778">_xlfn.IFNA(INDEX($A$1:$J$1141,MATCH($A778,$A:$A,0)+1,MATCH(U$1,$A778:$J778,0)),"")</f>
        <v/>
      </c>
    </row>
    <row r="779" spans="1:21" x14ac:dyDescent="0.3">
      <c r="A779">
        <v>46773673</v>
      </c>
      <c r="B779" t="s">
        <v>5841</v>
      </c>
      <c r="C779">
        <v>68738</v>
      </c>
      <c r="D779">
        <v>372682</v>
      </c>
      <c r="E779">
        <v>548394</v>
      </c>
      <c r="F779">
        <v>787594</v>
      </c>
      <c r="G779">
        <v>753099</v>
      </c>
    </row>
    <row r="780" spans="1:21" x14ac:dyDescent="0.3">
      <c r="A780">
        <v>46792511</v>
      </c>
      <c r="B780" t="s">
        <v>5840</v>
      </c>
      <c r="C780">
        <v>2018</v>
      </c>
      <c r="D780">
        <v>2019</v>
      </c>
      <c r="E780">
        <v>2020</v>
      </c>
      <c r="F780">
        <v>2021</v>
      </c>
      <c r="G780">
        <v>2022</v>
      </c>
      <c r="M780" t="str" cm="1">
        <f t="array" ref="M780">_xlfn.IFNA(INDEX($A$1:$J$1141,MATCH($A780,$A:$A,0)+1,MATCH(M$1,$A780:$J780,0)),"")</f>
        <v/>
      </c>
      <c r="N780" t="str" cm="1">
        <f t="array" ref="N780">_xlfn.IFNA(INDEX($A$1:$J$1141,MATCH($A780,$A:$A,0)+1,MATCH(N$1,$A780:$J780,0)),"")</f>
        <v/>
      </c>
      <c r="O780" t="str" cm="1">
        <f t="array" ref="O780">_xlfn.IFNA(INDEX($A$1:$J$1141,MATCH($A780,$A:$A,0)+1,MATCH(O$1,$A780:$J780,0)),"")</f>
        <v/>
      </c>
      <c r="P780" cm="1">
        <f t="array" ref="P780">_xlfn.IFNA(INDEX($A$1:$J$1141,MATCH($A780,$A:$A,0)+1,MATCH(P$1,$A780:$J780,0)),"")</f>
        <v>459547</v>
      </c>
      <c r="Q780" cm="1">
        <f t="array" ref="Q780">_xlfn.IFNA(INDEX($A$1:$J$1141,MATCH($A780,$A:$A,0)+1,MATCH(Q$1,$A780:$J780,0)),"")</f>
        <v>421759</v>
      </c>
      <c r="R780" cm="1">
        <f t="array" ref="R780">_xlfn.IFNA(INDEX($A$1:$J$1141,MATCH($A780,$A:$A,0)+1,MATCH(R$1,$A780:$J780,0)),"")</f>
        <v>298133</v>
      </c>
      <c r="S780" cm="1">
        <f t="array" ref="S780">_xlfn.IFNA(INDEX($A$1:$J$1141,MATCH($A780,$A:$A,0)+1,MATCH(S$1,$A780:$J780,0)),"")</f>
        <v>304228</v>
      </c>
      <c r="T780" cm="1">
        <f t="array" ref="T780">_xlfn.IFNA(INDEX($A$1:$J$1141,MATCH($A780,$A:$A,0)+1,MATCH(T$1,$A780:$J780,0)),"")</f>
        <v>384088</v>
      </c>
      <c r="U780" t="str" cm="1">
        <f t="array" ref="U780">_xlfn.IFNA(INDEX($A$1:$J$1141,MATCH($A780,$A:$A,0)+1,MATCH(U$1,$A780:$J780,0)),"")</f>
        <v/>
      </c>
    </row>
    <row r="781" spans="1:21" x14ac:dyDescent="0.3">
      <c r="A781">
        <v>46792511</v>
      </c>
      <c r="B781" t="s">
        <v>5841</v>
      </c>
      <c r="C781">
        <v>459547</v>
      </c>
      <c r="D781">
        <v>421759</v>
      </c>
      <c r="E781">
        <v>298133</v>
      </c>
      <c r="F781">
        <v>304228</v>
      </c>
      <c r="G781">
        <v>384088</v>
      </c>
    </row>
    <row r="782" spans="1:21" x14ac:dyDescent="0.3">
      <c r="A782">
        <v>46803106</v>
      </c>
      <c r="B782" t="s">
        <v>5840</v>
      </c>
      <c r="C782">
        <v>2018</v>
      </c>
      <c r="D782">
        <v>2019</v>
      </c>
      <c r="E782">
        <v>2020</v>
      </c>
      <c r="F782">
        <v>2021</v>
      </c>
      <c r="G782">
        <v>2022</v>
      </c>
      <c r="M782" t="str" cm="1">
        <f t="array" ref="M782">_xlfn.IFNA(INDEX($A$1:$J$1141,MATCH($A782,$A:$A,0)+1,MATCH(M$1,$A782:$J782,0)),"")</f>
        <v/>
      </c>
      <c r="N782" t="str" cm="1">
        <f t="array" ref="N782">_xlfn.IFNA(INDEX($A$1:$J$1141,MATCH($A782,$A:$A,0)+1,MATCH(N$1,$A782:$J782,0)),"")</f>
        <v/>
      </c>
      <c r="O782" t="str" cm="1">
        <f t="array" ref="O782">_xlfn.IFNA(INDEX($A$1:$J$1141,MATCH($A782,$A:$A,0)+1,MATCH(O$1,$A782:$J782,0)),"")</f>
        <v/>
      </c>
      <c r="P782" cm="1">
        <f t="array" ref="P782">_xlfn.IFNA(INDEX($A$1:$J$1141,MATCH($A782,$A:$A,0)+1,MATCH(P$1,$A782:$J782,0)),"")</f>
        <v>1811095</v>
      </c>
      <c r="Q782" cm="1">
        <f t="array" ref="Q782">_xlfn.IFNA(INDEX($A$1:$J$1141,MATCH($A782,$A:$A,0)+1,MATCH(Q$1,$A782:$J782,0)),"")</f>
        <v>2412038</v>
      </c>
      <c r="R782" cm="1">
        <f t="array" ref="R782">_xlfn.IFNA(INDEX($A$1:$J$1141,MATCH($A782,$A:$A,0)+1,MATCH(R$1,$A782:$J782,0)),"")</f>
        <v>2777870</v>
      </c>
      <c r="S782" cm="1">
        <f t="array" ref="S782">_xlfn.IFNA(INDEX($A$1:$J$1141,MATCH($A782,$A:$A,0)+1,MATCH(S$1,$A782:$J782,0)),"")</f>
        <v>4211309</v>
      </c>
      <c r="T782" cm="1">
        <f t="array" ref="T782">_xlfn.IFNA(INDEX($A$1:$J$1141,MATCH($A782,$A:$A,0)+1,MATCH(T$1,$A782:$J782,0)),"")</f>
        <v>5886020</v>
      </c>
      <c r="U782" t="str" cm="1">
        <f t="array" ref="U782">_xlfn.IFNA(INDEX($A$1:$J$1141,MATCH($A782,$A:$A,0)+1,MATCH(U$1,$A782:$J782,0)),"")</f>
        <v/>
      </c>
    </row>
    <row r="783" spans="1:21" x14ac:dyDescent="0.3">
      <c r="A783">
        <v>46803106</v>
      </c>
      <c r="B783" t="s">
        <v>5841</v>
      </c>
      <c r="C783">
        <v>1811095</v>
      </c>
      <c r="D783">
        <v>2412038</v>
      </c>
      <c r="E783">
        <v>2777870</v>
      </c>
      <c r="F783">
        <v>4211309</v>
      </c>
      <c r="G783">
        <v>5886020</v>
      </c>
    </row>
    <row r="784" spans="1:21" x14ac:dyDescent="0.3">
      <c r="A784">
        <v>46805427</v>
      </c>
      <c r="B784" t="s">
        <v>5840</v>
      </c>
      <c r="C784">
        <v>2018</v>
      </c>
      <c r="D784">
        <v>2019</v>
      </c>
      <c r="E784">
        <v>2020</v>
      </c>
      <c r="F784">
        <v>2021</v>
      </c>
      <c r="G784">
        <v>2022</v>
      </c>
      <c r="M784" t="str" cm="1">
        <f t="array" ref="M784">_xlfn.IFNA(INDEX($A$1:$J$1141,MATCH($A784,$A:$A,0)+1,MATCH(M$1,$A784:$J784,0)),"")</f>
        <v/>
      </c>
      <c r="N784" t="str" cm="1">
        <f t="array" ref="N784">_xlfn.IFNA(INDEX($A$1:$J$1141,MATCH($A784,$A:$A,0)+1,MATCH(N$1,$A784:$J784,0)),"")</f>
        <v/>
      </c>
      <c r="O784" t="str" cm="1">
        <f t="array" ref="O784">_xlfn.IFNA(INDEX($A$1:$J$1141,MATCH($A784,$A:$A,0)+1,MATCH(O$1,$A784:$J784,0)),"")</f>
        <v/>
      </c>
      <c r="P784" cm="1">
        <f t="array" ref="P784">_xlfn.IFNA(INDEX($A$1:$J$1141,MATCH($A784,$A:$A,0)+1,MATCH(P$1,$A784:$J784,0)),"")</f>
        <v>12892</v>
      </c>
      <c r="Q784" cm="1">
        <f t="array" ref="Q784">_xlfn.IFNA(INDEX($A$1:$J$1141,MATCH($A784,$A:$A,0)+1,MATCH(Q$1,$A784:$J784,0)),"")</f>
        <v>33996</v>
      </c>
      <c r="R784" cm="1">
        <f t="array" ref="R784">_xlfn.IFNA(INDEX($A$1:$J$1141,MATCH($A784,$A:$A,0)+1,MATCH(R$1,$A784:$J784,0)),"")</f>
        <v>103515</v>
      </c>
      <c r="S784" cm="1">
        <f t="array" ref="S784">_xlfn.IFNA(INDEX($A$1:$J$1141,MATCH($A784,$A:$A,0)+1,MATCH(S$1,$A784:$J784,0)),"")</f>
        <v>132260</v>
      </c>
      <c r="T784" cm="1">
        <f t="array" ref="T784">_xlfn.IFNA(INDEX($A$1:$J$1141,MATCH($A784,$A:$A,0)+1,MATCH(T$1,$A784:$J784,0)),"")</f>
        <v>174420</v>
      </c>
      <c r="U784" t="str" cm="1">
        <f t="array" ref="U784">_xlfn.IFNA(INDEX($A$1:$J$1141,MATCH($A784,$A:$A,0)+1,MATCH(U$1,$A784:$J784,0)),"")</f>
        <v/>
      </c>
    </row>
    <row r="785" spans="1:21" x14ac:dyDescent="0.3">
      <c r="A785">
        <v>46805427</v>
      </c>
      <c r="B785" t="s">
        <v>5841</v>
      </c>
      <c r="C785">
        <v>12892</v>
      </c>
      <c r="D785">
        <v>33996</v>
      </c>
      <c r="E785">
        <v>103515</v>
      </c>
      <c r="F785">
        <v>132260</v>
      </c>
      <c r="G785">
        <v>174420</v>
      </c>
    </row>
    <row r="786" spans="1:21" x14ac:dyDescent="0.3">
      <c r="A786">
        <v>46825304</v>
      </c>
      <c r="B786" t="s">
        <v>5840</v>
      </c>
      <c r="C786">
        <v>2018</v>
      </c>
      <c r="D786">
        <v>2019</v>
      </c>
      <c r="E786">
        <v>2020</v>
      </c>
      <c r="F786">
        <v>2021</v>
      </c>
      <c r="G786">
        <v>2022</v>
      </c>
      <c r="M786" t="str" cm="1">
        <f t="array" ref="M786">_xlfn.IFNA(INDEX($A$1:$J$1141,MATCH($A786,$A:$A,0)+1,MATCH(M$1,$A786:$J786,0)),"")</f>
        <v/>
      </c>
      <c r="N786" t="str" cm="1">
        <f t="array" ref="N786">_xlfn.IFNA(INDEX($A$1:$J$1141,MATCH($A786,$A:$A,0)+1,MATCH(N$1,$A786:$J786,0)),"")</f>
        <v/>
      </c>
      <c r="O786" t="str" cm="1">
        <f t="array" ref="O786">_xlfn.IFNA(INDEX($A$1:$J$1141,MATCH($A786,$A:$A,0)+1,MATCH(O$1,$A786:$J786,0)),"")</f>
        <v/>
      </c>
      <c r="P786" cm="1">
        <f t="array" ref="P786">_xlfn.IFNA(INDEX($A$1:$J$1141,MATCH($A786,$A:$A,0)+1,MATCH(P$1,$A786:$J786,0)),"")</f>
        <v>113756</v>
      </c>
      <c r="Q786" cm="1">
        <f t="array" ref="Q786">_xlfn.IFNA(INDEX($A$1:$J$1141,MATCH($A786,$A:$A,0)+1,MATCH(Q$1,$A786:$J786,0)),"")</f>
        <v>115118</v>
      </c>
      <c r="R786" cm="1">
        <f t="array" ref="R786">_xlfn.IFNA(INDEX($A$1:$J$1141,MATCH($A786,$A:$A,0)+1,MATCH(R$1,$A786:$J786,0)),"")</f>
        <v>166751</v>
      </c>
      <c r="S786" cm="1">
        <f t="array" ref="S786">_xlfn.IFNA(INDEX($A$1:$J$1141,MATCH($A786,$A:$A,0)+1,MATCH(S$1,$A786:$J786,0)),"")</f>
        <v>186885</v>
      </c>
      <c r="T786" cm="1">
        <f t="array" ref="T786">_xlfn.IFNA(INDEX($A$1:$J$1141,MATCH($A786,$A:$A,0)+1,MATCH(T$1,$A786:$J786,0)),"")</f>
        <v>156773</v>
      </c>
      <c r="U786" t="str" cm="1">
        <f t="array" ref="U786">_xlfn.IFNA(INDEX($A$1:$J$1141,MATCH($A786,$A:$A,0)+1,MATCH(U$1,$A786:$J786,0)),"")</f>
        <v/>
      </c>
    </row>
    <row r="787" spans="1:21" x14ac:dyDescent="0.3">
      <c r="A787">
        <v>46825304</v>
      </c>
      <c r="B787" t="s">
        <v>5841</v>
      </c>
      <c r="C787">
        <v>113756</v>
      </c>
      <c r="D787">
        <v>115118</v>
      </c>
      <c r="E787">
        <v>166751</v>
      </c>
      <c r="F787">
        <v>186885</v>
      </c>
      <c r="G787">
        <v>156773</v>
      </c>
    </row>
    <row r="788" spans="1:21" x14ac:dyDescent="0.3">
      <c r="A788">
        <v>46881239</v>
      </c>
      <c r="B788" t="s">
        <v>5840</v>
      </c>
      <c r="C788">
        <v>2018</v>
      </c>
      <c r="D788">
        <v>2019</v>
      </c>
      <c r="E788">
        <v>2020</v>
      </c>
      <c r="F788">
        <v>2021</v>
      </c>
      <c r="G788">
        <v>2022</v>
      </c>
      <c r="M788" t="str" cm="1">
        <f t="array" ref="M788">_xlfn.IFNA(INDEX($A$1:$J$1141,MATCH($A788,$A:$A,0)+1,MATCH(M$1,$A788:$J788,0)),"")</f>
        <v/>
      </c>
      <c r="N788" t="str" cm="1">
        <f t="array" ref="N788">_xlfn.IFNA(INDEX($A$1:$J$1141,MATCH($A788,$A:$A,0)+1,MATCH(N$1,$A788:$J788,0)),"")</f>
        <v/>
      </c>
      <c r="O788" t="str" cm="1">
        <f t="array" ref="O788">_xlfn.IFNA(INDEX($A$1:$J$1141,MATCH($A788,$A:$A,0)+1,MATCH(O$1,$A788:$J788,0)),"")</f>
        <v/>
      </c>
      <c r="P788" cm="1">
        <f t="array" ref="P788">_xlfn.IFNA(INDEX($A$1:$J$1141,MATCH($A788,$A:$A,0)+1,MATCH(P$1,$A788:$J788,0)),"")</f>
        <v>3746175</v>
      </c>
      <c r="Q788" cm="1">
        <f t="array" ref="Q788">_xlfn.IFNA(INDEX($A$1:$J$1141,MATCH($A788,$A:$A,0)+1,MATCH(Q$1,$A788:$J788,0)),"")</f>
        <v>4724048</v>
      </c>
      <c r="R788" cm="1">
        <f t="array" ref="R788">_xlfn.IFNA(INDEX($A$1:$J$1141,MATCH($A788,$A:$A,0)+1,MATCH(R$1,$A788:$J788,0)),"")</f>
        <v>6201490</v>
      </c>
      <c r="S788" cm="1">
        <f t="array" ref="S788">_xlfn.IFNA(INDEX($A$1:$J$1141,MATCH($A788,$A:$A,0)+1,MATCH(S$1,$A788:$J788,0)),"")</f>
        <v>6120616</v>
      </c>
      <c r="T788" cm="1">
        <f t="array" ref="T788">_xlfn.IFNA(INDEX($A$1:$J$1141,MATCH($A788,$A:$A,0)+1,MATCH(T$1,$A788:$J788,0)),"")</f>
        <v>6332733</v>
      </c>
      <c r="U788" t="str" cm="1">
        <f t="array" ref="U788">_xlfn.IFNA(INDEX($A$1:$J$1141,MATCH($A788,$A:$A,0)+1,MATCH(U$1,$A788:$J788,0)),"")</f>
        <v/>
      </c>
    </row>
    <row r="789" spans="1:21" x14ac:dyDescent="0.3">
      <c r="A789">
        <v>46881239</v>
      </c>
      <c r="B789" t="s">
        <v>5841</v>
      </c>
      <c r="C789">
        <v>3746175</v>
      </c>
      <c r="D789">
        <v>4724048</v>
      </c>
      <c r="E789">
        <v>6201490</v>
      </c>
      <c r="F789">
        <v>6120616</v>
      </c>
      <c r="G789">
        <v>6332733</v>
      </c>
    </row>
    <row r="790" spans="1:21" x14ac:dyDescent="0.3">
      <c r="A790">
        <v>46899316</v>
      </c>
      <c r="B790" t="s">
        <v>5840</v>
      </c>
      <c r="C790">
        <v>2018</v>
      </c>
      <c r="D790">
        <v>2019</v>
      </c>
      <c r="E790">
        <v>2020</v>
      </c>
      <c r="F790">
        <v>2021</v>
      </c>
      <c r="G790">
        <v>2022</v>
      </c>
      <c r="M790" t="str" cm="1">
        <f t="array" ref="M790">_xlfn.IFNA(INDEX($A$1:$J$1141,MATCH($A790,$A:$A,0)+1,MATCH(M$1,$A790:$J790,0)),"")</f>
        <v/>
      </c>
      <c r="N790" t="str" cm="1">
        <f t="array" ref="N790">_xlfn.IFNA(INDEX($A$1:$J$1141,MATCH($A790,$A:$A,0)+1,MATCH(N$1,$A790:$J790,0)),"")</f>
        <v/>
      </c>
      <c r="O790" t="str" cm="1">
        <f t="array" ref="O790">_xlfn.IFNA(INDEX($A$1:$J$1141,MATCH($A790,$A:$A,0)+1,MATCH(O$1,$A790:$J790,0)),"")</f>
        <v/>
      </c>
      <c r="P790" cm="1">
        <f t="array" ref="P790">_xlfn.IFNA(INDEX($A$1:$J$1141,MATCH($A790,$A:$A,0)+1,MATCH(P$1,$A790:$J790,0)),"")</f>
        <v>740622</v>
      </c>
      <c r="Q790" cm="1">
        <f t="array" ref="Q790">_xlfn.IFNA(INDEX($A$1:$J$1141,MATCH($A790,$A:$A,0)+1,MATCH(Q$1,$A790:$J790,0)),"")</f>
        <v>809819</v>
      </c>
      <c r="R790" cm="1">
        <f t="array" ref="R790">_xlfn.IFNA(INDEX($A$1:$J$1141,MATCH($A790,$A:$A,0)+1,MATCH(R$1,$A790:$J790,0)),"")</f>
        <v>484036</v>
      </c>
      <c r="S790" cm="1">
        <f t="array" ref="S790">_xlfn.IFNA(INDEX($A$1:$J$1141,MATCH($A790,$A:$A,0)+1,MATCH(S$1,$A790:$J790,0)),"")</f>
        <v>424060</v>
      </c>
      <c r="T790" cm="1">
        <f t="array" ref="T790">_xlfn.IFNA(INDEX($A$1:$J$1141,MATCH($A790,$A:$A,0)+1,MATCH(T$1,$A790:$J790,0)),"")</f>
        <v>565329</v>
      </c>
      <c r="U790" t="str" cm="1">
        <f t="array" ref="U790">_xlfn.IFNA(INDEX($A$1:$J$1141,MATCH($A790,$A:$A,0)+1,MATCH(U$1,$A790:$J790,0)),"")</f>
        <v/>
      </c>
    </row>
    <row r="791" spans="1:21" x14ac:dyDescent="0.3">
      <c r="A791">
        <v>46899316</v>
      </c>
      <c r="B791" t="s">
        <v>5841</v>
      </c>
      <c r="C791">
        <v>740622</v>
      </c>
      <c r="D791">
        <v>809819</v>
      </c>
      <c r="E791">
        <v>484036</v>
      </c>
      <c r="F791">
        <v>424060</v>
      </c>
      <c r="G791">
        <v>565329</v>
      </c>
    </row>
    <row r="792" spans="1:21" x14ac:dyDescent="0.3">
      <c r="A792">
        <v>46919805</v>
      </c>
      <c r="B792" t="s">
        <v>5840</v>
      </c>
      <c r="C792">
        <v>2018</v>
      </c>
      <c r="D792">
        <v>2019</v>
      </c>
      <c r="E792">
        <v>2020</v>
      </c>
      <c r="F792">
        <v>2021</v>
      </c>
      <c r="G792">
        <v>2022</v>
      </c>
      <c r="M792" t="str" cm="1">
        <f t="array" ref="M792">_xlfn.IFNA(INDEX($A$1:$J$1141,MATCH($A792,$A:$A,0)+1,MATCH(M$1,$A792:$J792,0)),"")</f>
        <v/>
      </c>
      <c r="N792" t="str" cm="1">
        <f t="array" ref="N792">_xlfn.IFNA(INDEX($A$1:$J$1141,MATCH($A792,$A:$A,0)+1,MATCH(N$1,$A792:$J792,0)),"")</f>
        <v/>
      </c>
      <c r="O792" t="str" cm="1">
        <f t="array" ref="O792">_xlfn.IFNA(INDEX($A$1:$J$1141,MATCH($A792,$A:$A,0)+1,MATCH(O$1,$A792:$J792,0)),"")</f>
        <v/>
      </c>
      <c r="P792" cm="1">
        <f t="array" ref="P792">_xlfn.IFNA(INDEX($A$1:$J$1141,MATCH($A792,$A:$A,0)+1,MATCH(P$1,$A792:$J792,0)),"")</f>
        <v>530400</v>
      </c>
      <c r="Q792" cm="1">
        <f t="array" ref="Q792">_xlfn.IFNA(INDEX($A$1:$J$1141,MATCH($A792,$A:$A,0)+1,MATCH(Q$1,$A792:$J792,0)),"")</f>
        <v>522627</v>
      </c>
      <c r="R792" cm="1">
        <f t="array" ref="R792">_xlfn.IFNA(INDEX($A$1:$J$1141,MATCH($A792,$A:$A,0)+1,MATCH(R$1,$A792:$J792,0)),"")</f>
        <v>620224</v>
      </c>
      <c r="S792" cm="1">
        <f t="array" ref="S792">_xlfn.IFNA(INDEX($A$1:$J$1141,MATCH($A792,$A:$A,0)+1,MATCH(S$1,$A792:$J792,0)),"")</f>
        <v>663607</v>
      </c>
      <c r="T792" cm="1">
        <f t="array" ref="T792">_xlfn.IFNA(INDEX($A$1:$J$1141,MATCH($A792,$A:$A,0)+1,MATCH(T$1,$A792:$J792,0)),"")</f>
        <v>725901</v>
      </c>
      <c r="U792" t="str" cm="1">
        <f t="array" ref="U792">_xlfn.IFNA(INDEX($A$1:$J$1141,MATCH($A792,$A:$A,0)+1,MATCH(U$1,$A792:$J792,0)),"")</f>
        <v/>
      </c>
    </row>
    <row r="793" spans="1:21" x14ac:dyDescent="0.3">
      <c r="A793">
        <v>46919805</v>
      </c>
      <c r="B793" t="s">
        <v>5841</v>
      </c>
      <c r="C793">
        <v>530400</v>
      </c>
      <c r="D793">
        <v>522627</v>
      </c>
      <c r="E793">
        <v>620224</v>
      </c>
      <c r="F793">
        <v>663607</v>
      </c>
      <c r="G793">
        <v>725901</v>
      </c>
    </row>
    <row r="794" spans="1:21" x14ac:dyDescent="0.3">
      <c r="A794">
        <v>46924388</v>
      </c>
      <c r="B794" t="s">
        <v>5840</v>
      </c>
      <c r="C794">
        <v>2018</v>
      </c>
      <c r="D794">
        <v>2019</v>
      </c>
      <c r="E794">
        <v>2020</v>
      </c>
      <c r="F794">
        <v>2021</v>
      </c>
      <c r="G794">
        <v>2022</v>
      </c>
      <c r="M794" t="str" cm="1">
        <f t="array" ref="M794">_xlfn.IFNA(INDEX($A$1:$J$1141,MATCH($A794,$A:$A,0)+1,MATCH(M$1,$A794:$J794,0)),"")</f>
        <v/>
      </c>
      <c r="N794" t="str" cm="1">
        <f t="array" ref="N794">_xlfn.IFNA(INDEX($A$1:$J$1141,MATCH($A794,$A:$A,0)+1,MATCH(N$1,$A794:$J794,0)),"")</f>
        <v/>
      </c>
      <c r="O794" t="str" cm="1">
        <f t="array" ref="O794">_xlfn.IFNA(INDEX($A$1:$J$1141,MATCH($A794,$A:$A,0)+1,MATCH(O$1,$A794:$J794,0)),"")</f>
        <v/>
      </c>
      <c r="P794" cm="1">
        <f t="array" ref="P794">_xlfn.IFNA(INDEX($A$1:$J$1141,MATCH($A794,$A:$A,0)+1,MATCH(P$1,$A794:$J794,0)),"")</f>
        <v>3259362</v>
      </c>
      <c r="Q794" cm="1">
        <f t="array" ref="Q794">_xlfn.IFNA(INDEX($A$1:$J$1141,MATCH($A794,$A:$A,0)+1,MATCH(Q$1,$A794:$J794,0)),"")</f>
        <v>2970128</v>
      </c>
      <c r="R794" cm="1">
        <f t="array" ref="R794">_xlfn.IFNA(INDEX($A$1:$J$1141,MATCH($A794,$A:$A,0)+1,MATCH(R$1,$A794:$J794,0)),"")</f>
        <v>2416226</v>
      </c>
      <c r="S794" cm="1">
        <f t="array" ref="S794">_xlfn.IFNA(INDEX($A$1:$J$1141,MATCH($A794,$A:$A,0)+1,MATCH(S$1,$A794:$J794,0)),"")</f>
        <v>1651466</v>
      </c>
      <c r="T794" cm="1">
        <f t="array" ref="T794">_xlfn.IFNA(INDEX($A$1:$J$1141,MATCH($A794,$A:$A,0)+1,MATCH(T$1,$A794:$J794,0)),"")</f>
        <v>2146253</v>
      </c>
      <c r="U794" t="str" cm="1">
        <f t="array" ref="U794">_xlfn.IFNA(INDEX($A$1:$J$1141,MATCH($A794,$A:$A,0)+1,MATCH(U$1,$A794:$J794,0)),"")</f>
        <v/>
      </c>
    </row>
    <row r="795" spans="1:21" x14ac:dyDescent="0.3">
      <c r="A795">
        <v>46924388</v>
      </c>
      <c r="B795" t="s">
        <v>5841</v>
      </c>
      <c r="C795">
        <v>3259362</v>
      </c>
      <c r="D795">
        <v>2970128</v>
      </c>
      <c r="E795">
        <v>2416226</v>
      </c>
      <c r="F795">
        <v>1651466</v>
      </c>
      <c r="G795">
        <v>2146253</v>
      </c>
    </row>
    <row r="796" spans="1:21" x14ac:dyDescent="0.3">
      <c r="A796">
        <v>46951512</v>
      </c>
      <c r="B796" t="s">
        <v>5840</v>
      </c>
      <c r="C796">
        <v>2018</v>
      </c>
      <c r="D796">
        <v>2019</v>
      </c>
      <c r="E796">
        <v>2020</v>
      </c>
      <c r="F796">
        <v>2021</v>
      </c>
      <c r="G796">
        <v>2022</v>
      </c>
      <c r="M796" t="str" cm="1">
        <f t="array" ref="M796">_xlfn.IFNA(INDEX($A$1:$J$1141,MATCH($A796,$A:$A,0)+1,MATCH(M$1,$A796:$J796,0)),"")</f>
        <v/>
      </c>
      <c r="N796" t="str" cm="1">
        <f t="array" ref="N796">_xlfn.IFNA(INDEX($A$1:$J$1141,MATCH($A796,$A:$A,0)+1,MATCH(N$1,$A796:$J796,0)),"")</f>
        <v/>
      </c>
      <c r="O796" t="str" cm="1">
        <f t="array" ref="O796">_xlfn.IFNA(INDEX($A$1:$J$1141,MATCH($A796,$A:$A,0)+1,MATCH(O$1,$A796:$J796,0)),"")</f>
        <v/>
      </c>
      <c r="P796" cm="1">
        <f t="array" ref="P796">_xlfn.IFNA(INDEX($A$1:$J$1141,MATCH($A796,$A:$A,0)+1,MATCH(P$1,$A796:$J796,0)),"")</f>
        <v>155197</v>
      </c>
      <c r="Q796" cm="1">
        <f t="array" ref="Q796">_xlfn.IFNA(INDEX($A$1:$J$1141,MATCH($A796,$A:$A,0)+1,MATCH(Q$1,$A796:$J796,0)),"")</f>
        <v>203492</v>
      </c>
      <c r="R796" cm="1">
        <f t="array" ref="R796">_xlfn.IFNA(INDEX($A$1:$J$1141,MATCH($A796,$A:$A,0)+1,MATCH(R$1,$A796:$J796,0)),"")</f>
        <v>220852</v>
      </c>
      <c r="S796" cm="1">
        <f t="array" ref="S796">_xlfn.IFNA(INDEX($A$1:$J$1141,MATCH($A796,$A:$A,0)+1,MATCH(S$1,$A796:$J796,0)),"")</f>
        <v>205365</v>
      </c>
      <c r="T796" cm="1">
        <f t="array" ref="T796">_xlfn.IFNA(INDEX($A$1:$J$1141,MATCH($A796,$A:$A,0)+1,MATCH(T$1,$A796:$J796,0)),"")</f>
        <v>212586</v>
      </c>
      <c r="U796" t="str" cm="1">
        <f t="array" ref="U796">_xlfn.IFNA(INDEX($A$1:$J$1141,MATCH($A796,$A:$A,0)+1,MATCH(U$1,$A796:$J796,0)),"")</f>
        <v/>
      </c>
    </row>
    <row r="797" spans="1:21" x14ac:dyDescent="0.3">
      <c r="A797">
        <v>46951512</v>
      </c>
      <c r="B797" t="s">
        <v>5841</v>
      </c>
      <c r="C797">
        <v>155197</v>
      </c>
      <c r="D797">
        <v>203492</v>
      </c>
      <c r="E797">
        <v>220852</v>
      </c>
      <c r="F797">
        <v>205365</v>
      </c>
      <c r="G797">
        <v>212586</v>
      </c>
    </row>
    <row r="798" spans="1:21" x14ac:dyDescent="0.3">
      <c r="A798">
        <v>46952489</v>
      </c>
      <c r="B798" t="s">
        <v>5840</v>
      </c>
      <c r="C798">
        <v>2018</v>
      </c>
      <c r="D798">
        <v>2019</v>
      </c>
      <c r="E798">
        <v>2020</v>
      </c>
      <c r="F798">
        <v>2021</v>
      </c>
      <c r="G798">
        <v>2022</v>
      </c>
      <c r="M798" t="str" cm="1">
        <f t="array" ref="M798">_xlfn.IFNA(INDEX($A$1:$J$1141,MATCH($A798,$A:$A,0)+1,MATCH(M$1,$A798:$J798,0)),"")</f>
        <v/>
      </c>
      <c r="N798" t="str" cm="1">
        <f t="array" ref="N798">_xlfn.IFNA(INDEX($A$1:$J$1141,MATCH($A798,$A:$A,0)+1,MATCH(N$1,$A798:$J798,0)),"")</f>
        <v/>
      </c>
      <c r="O798" t="str" cm="1">
        <f t="array" ref="O798">_xlfn.IFNA(INDEX($A$1:$J$1141,MATCH($A798,$A:$A,0)+1,MATCH(O$1,$A798:$J798,0)),"")</f>
        <v/>
      </c>
      <c r="P798" cm="1">
        <f t="array" ref="P798">_xlfn.IFNA(INDEX($A$1:$J$1141,MATCH($A798,$A:$A,0)+1,MATCH(P$1,$A798:$J798,0)),"")</f>
        <v>54293</v>
      </c>
      <c r="Q798" cm="1">
        <f t="array" ref="Q798">_xlfn.IFNA(INDEX($A$1:$J$1141,MATCH($A798,$A:$A,0)+1,MATCH(Q$1,$A798:$J798,0)),"")</f>
        <v>65579</v>
      </c>
      <c r="R798" cm="1">
        <f t="array" ref="R798">_xlfn.IFNA(INDEX($A$1:$J$1141,MATCH($A798,$A:$A,0)+1,MATCH(R$1,$A798:$J798,0)),"")</f>
        <v>59288</v>
      </c>
      <c r="S798" cm="1">
        <f t="array" ref="S798">_xlfn.IFNA(INDEX($A$1:$J$1141,MATCH($A798,$A:$A,0)+1,MATCH(S$1,$A798:$J798,0)),"")</f>
        <v>74211</v>
      </c>
      <c r="T798" cm="1">
        <f t="array" ref="T798">_xlfn.IFNA(INDEX($A$1:$J$1141,MATCH($A798,$A:$A,0)+1,MATCH(T$1,$A798:$J798,0)),"")</f>
        <v>110232</v>
      </c>
      <c r="U798" t="str" cm="1">
        <f t="array" ref="U798">_xlfn.IFNA(INDEX($A$1:$J$1141,MATCH($A798,$A:$A,0)+1,MATCH(U$1,$A798:$J798,0)),"")</f>
        <v/>
      </c>
    </row>
    <row r="799" spans="1:21" x14ac:dyDescent="0.3">
      <c r="A799">
        <v>46952489</v>
      </c>
      <c r="B799" t="s">
        <v>5841</v>
      </c>
      <c r="C799">
        <v>54293</v>
      </c>
      <c r="D799">
        <v>65579</v>
      </c>
      <c r="E799">
        <v>59288</v>
      </c>
      <c r="F799">
        <v>74211</v>
      </c>
      <c r="G799">
        <v>110232</v>
      </c>
    </row>
    <row r="800" spans="1:21" x14ac:dyDescent="0.3">
      <c r="A800">
        <v>46989064</v>
      </c>
      <c r="B800" t="s">
        <v>5840</v>
      </c>
      <c r="C800">
        <v>2018</v>
      </c>
      <c r="D800">
        <v>2019</v>
      </c>
      <c r="E800">
        <v>2020</v>
      </c>
      <c r="F800">
        <v>2021</v>
      </c>
      <c r="G800">
        <v>2022</v>
      </c>
      <c r="M800" t="str" cm="1">
        <f t="array" ref="M800">_xlfn.IFNA(INDEX($A$1:$J$1141,MATCH($A800,$A:$A,0)+1,MATCH(M$1,$A800:$J800,0)),"")</f>
        <v/>
      </c>
      <c r="N800" t="str" cm="1">
        <f t="array" ref="N800">_xlfn.IFNA(INDEX($A$1:$J$1141,MATCH($A800,$A:$A,0)+1,MATCH(N$1,$A800:$J800,0)),"")</f>
        <v/>
      </c>
      <c r="O800" t="str" cm="1">
        <f t="array" ref="O800">_xlfn.IFNA(INDEX($A$1:$J$1141,MATCH($A800,$A:$A,0)+1,MATCH(O$1,$A800:$J800,0)),"")</f>
        <v/>
      </c>
      <c r="P800" cm="1">
        <f t="array" ref="P800">_xlfn.IFNA(INDEX($A$1:$J$1141,MATCH($A800,$A:$A,0)+1,MATCH(P$1,$A800:$J800,0)),"")</f>
        <v>194509</v>
      </c>
      <c r="Q800" cm="1">
        <f t="array" ref="Q800">_xlfn.IFNA(INDEX($A$1:$J$1141,MATCH($A800,$A:$A,0)+1,MATCH(Q$1,$A800:$J800,0)),"")</f>
        <v>170969</v>
      </c>
      <c r="R800" cm="1">
        <f t="array" ref="R800">_xlfn.IFNA(INDEX($A$1:$J$1141,MATCH($A800,$A:$A,0)+1,MATCH(R$1,$A800:$J800,0)),"")</f>
        <v>95382</v>
      </c>
      <c r="S800" cm="1">
        <f t="array" ref="S800">_xlfn.IFNA(INDEX($A$1:$J$1141,MATCH($A800,$A:$A,0)+1,MATCH(S$1,$A800:$J800,0)),"")</f>
        <v>48109</v>
      </c>
      <c r="T800" cm="1">
        <f t="array" ref="T800">_xlfn.IFNA(INDEX($A$1:$J$1141,MATCH($A800,$A:$A,0)+1,MATCH(T$1,$A800:$J800,0)),"")</f>
        <v>136577</v>
      </c>
      <c r="U800" t="str" cm="1">
        <f t="array" ref="U800">_xlfn.IFNA(INDEX($A$1:$J$1141,MATCH($A800,$A:$A,0)+1,MATCH(U$1,$A800:$J800,0)),"")</f>
        <v/>
      </c>
    </row>
    <row r="801" spans="1:21" x14ac:dyDescent="0.3">
      <c r="A801">
        <v>46989064</v>
      </c>
      <c r="B801" t="s">
        <v>5841</v>
      </c>
      <c r="C801">
        <v>194509</v>
      </c>
      <c r="D801">
        <v>170969</v>
      </c>
      <c r="E801">
        <v>95382</v>
      </c>
      <c r="F801">
        <v>48109</v>
      </c>
      <c r="G801">
        <v>136577</v>
      </c>
    </row>
    <row r="802" spans="1:21" x14ac:dyDescent="0.3">
      <c r="A802">
        <v>46991042</v>
      </c>
      <c r="B802" t="s">
        <v>5840</v>
      </c>
      <c r="C802">
        <v>2018</v>
      </c>
      <c r="D802">
        <v>2019</v>
      </c>
      <c r="E802">
        <v>2020</v>
      </c>
      <c r="F802">
        <v>2021</v>
      </c>
      <c r="G802">
        <v>2022</v>
      </c>
      <c r="M802" t="str" cm="1">
        <f t="array" ref="M802">_xlfn.IFNA(INDEX($A$1:$J$1141,MATCH($A802,$A:$A,0)+1,MATCH(M$1,$A802:$J802,0)),"")</f>
        <v/>
      </c>
      <c r="N802" t="str" cm="1">
        <f t="array" ref="N802">_xlfn.IFNA(INDEX($A$1:$J$1141,MATCH($A802,$A:$A,0)+1,MATCH(N$1,$A802:$J802,0)),"")</f>
        <v/>
      </c>
      <c r="O802" t="str" cm="1">
        <f t="array" ref="O802">_xlfn.IFNA(INDEX($A$1:$J$1141,MATCH($A802,$A:$A,0)+1,MATCH(O$1,$A802:$J802,0)),"")</f>
        <v/>
      </c>
      <c r="P802" cm="1">
        <f t="array" ref="P802">_xlfn.IFNA(INDEX($A$1:$J$1141,MATCH($A802,$A:$A,0)+1,MATCH(P$1,$A802:$J802,0)),"")</f>
        <v>189014</v>
      </c>
      <c r="Q802" cm="1">
        <f t="array" ref="Q802">_xlfn.IFNA(INDEX($A$1:$J$1141,MATCH($A802,$A:$A,0)+1,MATCH(Q$1,$A802:$J802,0)),"")</f>
        <v>233814</v>
      </c>
      <c r="R802" cm="1">
        <f t="array" ref="R802">_xlfn.IFNA(INDEX($A$1:$J$1141,MATCH($A802,$A:$A,0)+1,MATCH(R$1,$A802:$J802,0)),"")</f>
        <v>72103</v>
      </c>
      <c r="S802" cm="1">
        <f t="array" ref="S802">_xlfn.IFNA(INDEX($A$1:$J$1141,MATCH($A802,$A:$A,0)+1,MATCH(S$1,$A802:$J802,0)),"")</f>
        <v>186932</v>
      </c>
      <c r="T802" cm="1">
        <f t="array" ref="T802">_xlfn.IFNA(INDEX($A$1:$J$1141,MATCH($A802,$A:$A,0)+1,MATCH(T$1,$A802:$J802,0)),"")</f>
        <v>511281</v>
      </c>
      <c r="U802" t="str" cm="1">
        <f t="array" ref="U802">_xlfn.IFNA(INDEX($A$1:$J$1141,MATCH($A802,$A:$A,0)+1,MATCH(U$1,$A802:$J802,0)),"")</f>
        <v/>
      </c>
    </row>
    <row r="803" spans="1:21" x14ac:dyDescent="0.3">
      <c r="A803">
        <v>46991042</v>
      </c>
      <c r="B803" t="s">
        <v>5841</v>
      </c>
      <c r="C803">
        <v>189014</v>
      </c>
      <c r="D803">
        <v>233814</v>
      </c>
      <c r="E803">
        <v>72103</v>
      </c>
      <c r="F803">
        <v>186932</v>
      </c>
      <c r="G803">
        <v>511281</v>
      </c>
    </row>
    <row r="804" spans="1:21" x14ac:dyDescent="0.3">
      <c r="A804">
        <v>47062436</v>
      </c>
      <c r="B804" t="s">
        <v>5840</v>
      </c>
      <c r="C804">
        <v>2018</v>
      </c>
      <c r="D804">
        <v>2019</v>
      </c>
      <c r="E804">
        <v>2020</v>
      </c>
      <c r="F804">
        <v>2021</v>
      </c>
      <c r="G804">
        <v>2022</v>
      </c>
      <c r="M804" t="str" cm="1">
        <f t="array" ref="M804">_xlfn.IFNA(INDEX($A$1:$J$1141,MATCH($A804,$A:$A,0)+1,MATCH(M$1,$A804:$J804,0)),"")</f>
        <v/>
      </c>
      <c r="N804" t="str" cm="1">
        <f t="array" ref="N804">_xlfn.IFNA(INDEX($A$1:$J$1141,MATCH($A804,$A:$A,0)+1,MATCH(N$1,$A804:$J804,0)),"")</f>
        <v/>
      </c>
      <c r="O804" t="str" cm="1">
        <f t="array" ref="O804">_xlfn.IFNA(INDEX($A$1:$J$1141,MATCH($A804,$A:$A,0)+1,MATCH(O$1,$A804:$J804,0)),"")</f>
        <v/>
      </c>
      <c r="P804" cm="1">
        <f t="array" ref="P804">_xlfn.IFNA(INDEX($A$1:$J$1141,MATCH($A804,$A:$A,0)+1,MATCH(P$1,$A804:$J804,0)),"")</f>
        <v>1042885</v>
      </c>
      <c r="Q804" cm="1">
        <f t="array" ref="Q804">_xlfn.IFNA(INDEX($A$1:$J$1141,MATCH($A804,$A:$A,0)+1,MATCH(Q$1,$A804:$J804,0)),"")</f>
        <v>950427</v>
      </c>
      <c r="R804" cm="1">
        <f t="array" ref="R804">_xlfn.IFNA(INDEX($A$1:$J$1141,MATCH($A804,$A:$A,0)+1,MATCH(R$1,$A804:$J804,0)),"")</f>
        <v>1014993</v>
      </c>
      <c r="S804" cm="1">
        <f t="array" ref="S804">_xlfn.IFNA(INDEX($A$1:$J$1141,MATCH($A804,$A:$A,0)+1,MATCH(S$1,$A804:$J804,0)),"")</f>
        <v>1110896</v>
      </c>
      <c r="T804" cm="1">
        <f t="array" ref="T804">_xlfn.IFNA(INDEX($A$1:$J$1141,MATCH($A804,$A:$A,0)+1,MATCH(T$1,$A804:$J804,0)),"")</f>
        <v>1128508</v>
      </c>
      <c r="U804" t="str" cm="1">
        <f t="array" ref="U804">_xlfn.IFNA(INDEX($A$1:$J$1141,MATCH($A804,$A:$A,0)+1,MATCH(U$1,$A804:$J804,0)),"")</f>
        <v/>
      </c>
    </row>
    <row r="805" spans="1:21" x14ac:dyDescent="0.3">
      <c r="A805">
        <v>47062436</v>
      </c>
      <c r="B805" t="s">
        <v>5841</v>
      </c>
      <c r="C805">
        <v>1042885</v>
      </c>
      <c r="D805">
        <v>950427</v>
      </c>
      <c r="E805">
        <v>1014993</v>
      </c>
      <c r="F805">
        <v>1110896</v>
      </c>
      <c r="G805">
        <v>1128508</v>
      </c>
    </row>
    <row r="806" spans="1:21" x14ac:dyDescent="0.3">
      <c r="A806">
        <v>47071974</v>
      </c>
      <c r="B806" t="s">
        <v>5840</v>
      </c>
      <c r="C806">
        <v>2018</v>
      </c>
      <c r="D806">
        <v>2019</v>
      </c>
      <c r="E806">
        <v>2020</v>
      </c>
      <c r="F806">
        <v>2021</v>
      </c>
      <c r="G806">
        <v>2022</v>
      </c>
      <c r="M806" t="str" cm="1">
        <f t="array" ref="M806">_xlfn.IFNA(INDEX($A$1:$J$1141,MATCH($A806,$A:$A,0)+1,MATCH(M$1,$A806:$J806,0)),"")</f>
        <v/>
      </c>
      <c r="N806" t="str" cm="1">
        <f t="array" ref="N806">_xlfn.IFNA(INDEX($A$1:$J$1141,MATCH($A806,$A:$A,0)+1,MATCH(N$1,$A806:$J806,0)),"")</f>
        <v/>
      </c>
      <c r="O806" t="str" cm="1">
        <f t="array" ref="O806">_xlfn.IFNA(INDEX($A$1:$J$1141,MATCH($A806,$A:$A,0)+1,MATCH(O$1,$A806:$J806,0)),"")</f>
        <v/>
      </c>
      <c r="P806" cm="1">
        <f t="array" ref="P806">_xlfn.IFNA(INDEX($A$1:$J$1141,MATCH($A806,$A:$A,0)+1,MATCH(P$1,$A806:$J806,0)),"")</f>
        <v>152971</v>
      </c>
      <c r="Q806" cm="1">
        <f t="array" ref="Q806">_xlfn.IFNA(INDEX($A$1:$J$1141,MATCH($A806,$A:$A,0)+1,MATCH(Q$1,$A806:$J806,0)),"")</f>
        <v>204244</v>
      </c>
      <c r="R806" cm="1">
        <f t="array" ref="R806">_xlfn.IFNA(INDEX($A$1:$J$1141,MATCH($A806,$A:$A,0)+1,MATCH(R$1,$A806:$J806,0)),"")</f>
        <v>310988</v>
      </c>
      <c r="S806" cm="1">
        <f t="array" ref="S806">_xlfn.IFNA(INDEX($A$1:$J$1141,MATCH($A806,$A:$A,0)+1,MATCH(S$1,$A806:$J806,0)),"")</f>
        <v>188563</v>
      </c>
      <c r="T806" cm="1">
        <f t="array" ref="T806">_xlfn.IFNA(INDEX($A$1:$J$1141,MATCH($A806,$A:$A,0)+1,MATCH(T$1,$A806:$J806,0)),"")</f>
        <v>413170</v>
      </c>
      <c r="U806" t="str" cm="1">
        <f t="array" ref="U806">_xlfn.IFNA(INDEX($A$1:$J$1141,MATCH($A806,$A:$A,0)+1,MATCH(U$1,$A806:$J806,0)),"")</f>
        <v/>
      </c>
    </row>
    <row r="807" spans="1:21" x14ac:dyDescent="0.3">
      <c r="A807">
        <v>47071974</v>
      </c>
      <c r="B807" t="s">
        <v>5841</v>
      </c>
      <c r="C807">
        <v>152971</v>
      </c>
      <c r="D807">
        <v>204244</v>
      </c>
      <c r="E807">
        <v>310988</v>
      </c>
      <c r="F807">
        <v>188563</v>
      </c>
      <c r="G807">
        <v>413170</v>
      </c>
    </row>
    <row r="808" spans="1:21" x14ac:dyDescent="0.3">
      <c r="A808">
        <v>47072211</v>
      </c>
      <c r="B808" t="s">
        <v>5840</v>
      </c>
      <c r="C808">
        <v>2016</v>
      </c>
      <c r="D808">
        <v>2017</v>
      </c>
      <c r="E808">
        <v>2018</v>
      </c>
      <c r="F808">
        <v>2019</v>
      </c>
      <c r="G808">
        <v>2020</v>
      </c>
      <c r="M808" t="str" cm="1">
        <f t="array" ref="M808">_xlfn.IFNA(INDEX($A$1:$J$1141,MATCH($A808,$A:$A,0)+1,MATCH(M$1,$A808:$J808,0)),"")</f>
        <v/>
      </c>
      <c r="N808" cm="1">
        <f t="array" ref="N808">_xlfn.IFNA(INDEX($A$1:$J$1141,MATCH($A808,$A:$A,0)+1,MATCH(N$1,$A808:$J808,0)),"")</f>
        <v>362443</v>
      </c>
      <c r="O808" cm="1">
        <f t="array" ref="O808">_xlfn.IFNA(INDEX($A$1:$J$1141,MATCH($A808,$A:$A,0)+1,MATCH(O$1,$A808:$J808,0)),"")</f>
        <v>445803</v>
      </c>
      <c r="P808" cm="1">
        <f t="array" ref="P808">_xlfn.IFNA(INDEX($A$1:$J$1141,MATCH($A808,$A:$A,0)+1,MATCH(P$1,$A808:$J808,0)),"")</f>
        <v>839809</v>
      </c>
      <c r="Q808" cm="1">
        <f t="array" ref="Q808">_xlfn.IFNA(INDEX($A$1:$J$1141,MATCH($A808,$A:$A,0)+1,MATCH(Q$1,$A808:$J808,0)),"")</f>
        <v>252825</v>
      </c>
      <c r="R808" cm="1">
        <f t="array" ref="R808">_xlfn.IFNA(INDEX($A$1:$J$1141,MATCH($A808,$A:$A,0)+1,MATCH(R$1,$A808:$J808,0)),"")</f>
        <v>435430</v>
      </c>
      <c r="S808" t="str" cm="1">
        <f t="array" ref="S808">_xlfn.IFNA(INDEX($A$1:$J$1141,MATCH($A808,$A:$A,0)+1,MATCH(S$1,$A808:$J808,0)),"")</f>
        <v/>
      </c>
      <c r="T808" t="str" cm="1">
        <f t="array" ref="T808">_xlfn.IFNA(INDEX($A$1:$J$1141,MATCH($A808,$A:$A,0)+1,MATCH(T$1,$A808:$J808,0)),"")</f>
        <v/>
      </c>
      <c r="U808" t="str" cm="1">
        <f t="array" ref="U808">_xlfn.IFNA(INDEX($A$1:$J$1141,MATCH($A808,$A:$A,0)+1,MATCH(U$1,$A808:$J808,0)),"")</f>
        <v/>
      </c>
    </row>
    <row r="809" spans="1:21" x14ac:dyDescent="0.3">
      <c r="A809">
        <v>47072211</v>
      </c>
      <c r="B809" t="s">
        <v>5841</v>
      </c>
      <c r="C809">
        <v>362443</v>
      </c>
      <c r="D809">
        <v>445803</v>
      </c>
      <c r="E809">
        <v>839809</v>
      </c>
      <c r="F809">
        <v>252825</v>
      </c>
      <c r="G809">
        <v>435430</v>
      </c>
    </row>
    <row r="810" spans="1:21" x14ac:dyDescent="0.3">
      <c r="A810">
        <v>47090219</v>
      </c>
      <c r="B810" t="s">
        <v>5840</v>
      </c>
      <c r="C810">
        <v>2018</v>
      </c>
      <c r="D810">
        <v>2019</v>
      </c>
      <c r="E810">
        <v>2020</v>
      </c>
      <c r="F810">
        <v>2021</v>
      </c>
      <c r="G810">
        <v>2022</v>
      </c>
      <c r="M810" t="str" cm="1">
        <f t="array" ref="M810">_xlfn.IFNA(INDEX($A$1:$J$1141,MATCH($A810,$A:$A,0)+1,MATCH(M$1,$A810:$J810,0)),"")</f>
        <v/>
      </c>
      <c r="N810" t="str" cm="1">
        <f t="array" ref="N810">_xlfn.IFNA(INDEX($A$1:$J$1141,MATCH($A810,$A:$A,0)+1,MATCH(N$1,$A810:$J810,0)),"")</f>
        <v/>
      </c>
      <c r="O810" t="str" cm="1">
        <f t="array" ref="O810">_xlfn.IFNA(INDEX($A$1:$J$1141,MATCH($A810,$A:$A,0)+1,MATCH(O$1,$A810:$J810,0)),"")</f>
        <v/>
      </c>
      <c r="P810" cm="1">
        <f t="array" ref="P810">_xlfn.IFNA(INDEX($A$1:$J$1141,MATCH($A810,$A:$A,0)+1,MATCH(P$1,$A810:$J810,0)),"")</f>
        <v>635035</v>
      </c>
      <c r="Q810" cm="1">
        <f t="array" ref="Q810">_xlfn.IFNA(INDEX($A$1:$J$1141,MATCH($A810,$A:$A,0)+1,MATCH(Q$1,$A810:$J810,0)),"")</f>
        <v>851343</v>
      </c>
      <c r="R810" cm="1">
        <f t="array" ref="R810">_xlfn.IFNA(INDEX($A$1:$J$1141,MATCH($A810,$A:$A,0)+1,MATCH(R$1,$A810:$J810,0)),"")</f>
        <v>1048151</v>
      </c>
      <c r="S810" cm="1">
        <f t="array" ref="S810">_xlfn.IFNA(INDEX($A$1:$J$1141,MATCH($A810,$A:$A,0)+1,MATCH(S$1,$A810:$J810,0)),"")</f>
        <v>1571966</v>
      </c>
      <c r="T810" cm="1">
        <f t="array" ref="T810">_xlfn.IFNA(INDEX($A$1:$J$1141,MATCH($A810,$A:$A,0)+1,MATCH(T$1,$A810:$J810,0)),"")</f>
        <v>1607567</v>
      </c>
      <c r="U810" t="str" cm="1">
        <f t="array" ref="U810">_xlfn.IFNA(INDEX($A$1:$J$1141,MATCH($A810,$A:$A,0)+1,MATCH(U$1,$A810:$J810,0)),"")</f>
        <v/>
      </c>
    </row>
    <row r="811" spans="1:21" x14ac:dyDescent="0.3">
      <c r="A811">
        <v>47090219</v>
      </c>
      <c r="B811" t="s">
        <v>5841</v>
      </c>
      <c r="C811">
        <v>635035</v>
      </c>
      <c r="D811">
        <v>851343</v>
      </c>
      <c r="E811">
        <v>1048151</v>
      </c>
      <c r="F811">
        <v>1571966</v>
      </c>
      <c r="G811">
        <v>1607567</v>
      </c>
    </row>
    <row r="812" spans="1:21" x14ac:dyDescent="0.3">
      <c r="A812">
        <v>47090804</v>
      </c>
      <c r="B812" t="s">
        <v>5840</v>
      </c>
      <c r="C812">
        <v>2018</v>
      </c>
      <c r="D812">
        <v>2019</v>
      </c>
      <c r="E812">
        <v>2020</v>
      </c>
      <c r="F812">
        <v>2021</v>
      </c>
      <c r="G812">
        <v>2022</v>
      </c>
      <c r="M812" t="str" cm="1">
        <f t="array" ref="M812">_xlfn.IFNA(INDEX($A$1:$J$1141,MATCH($A812,$A:$A,0)+1,MATCH(M$1,$A812:$J812,0)),"")</f>
        <v/>
      </c>
      <c r="N812" t="str" cm="1">
        <f t="array" ref="N812">_xlfn.IFNA(INDEX($A$1:$J$1141,MATCH($A812,$A:$A,0)+1,MATCH(N$1,$A812:$J812,0)),"")</f>
        <v/>
      </c>
      <c r="O812" t="str" cm="1">
        <f t="array" ref="O812">_xlfn.IFNA(INDEX($A$1:$J$1141,MATCH($A812,$A:$A,0)+1,MATCH(O$1,$A812:$J812,0)),"")</f>
        <v/>
      </c>
      <c r="P812" cm="1">
        <f t="array" ref="P812">_xlfn.IFNA(INDEX($A$1:$J$1141,MATCH($A812,$A:$A,0)+1,MATCH(P$1,$A812:$J812,0)),"")</f>
        <v>798485</v>
      </c>
      <c r="Q812" cm="1">
        <f t="array" ref="Q812">_xlfn.IFNA(INDEX($A$1:$J$1141,MATCH($A812,$A:$A,0)+1,MATCH(Q$1,$A812:$J812,0)),"")</f>
        <v>944035</v>
      </c>
      <c r="R812" cm="1">
        <f t="array" ref="R812">_xlfn.IFNA(INDEX($A$1:$J$1141,MATCH($A812,$A:$A,0)+1,MATCH(R$1,$A812:$J812,0)),"")</f>
        <v>1014248</v>
      </c>
      <c r="S812" cm="1">
        <f t="array" ref="S812">_xlfn.IFNA(INDEX($A$1:$J$1141,MATCH($A812,$A:$A,0)+1,MATCH(S$1,$A812:$J812,0)),"")</f>
        <v>1170072</v>
      </c>
      <c r="T812" cm="1">
        <f t="array" ref="T812">_xlfn.IFNA(INDEX($A$1:$J$1141,MATCH($A812,$A:$A,0)+1,MATCH(T$1,$A812:$J812,0)),"")</f>
        <v>1556596</v>
      </c>
      <c r="U812" t="str" cm="1">
        <f t="array" ref="U812">_xlfn.IFNA(INDEX($A$1:$J$1141,MATCH($A812,$A:$A,0)+1,MATCH(U$1,$A812:$J812,0)),"")</f>
        <v/>
      </c>
    </row>
    <row r="813" spans="1:21" x14ac:dyDescent="0.3">
      <c r="A813">
        <v>47090804</v>
      </c>
      <c r="B813" t="s">
        <v>5841</v>
      </c>
      <c r="C813">
        <v>798485</v>
      </c>
      <c r="D813">
        <v>944035</v>
      </c>
      <c r="E813">
        <v>1014248</v>
      </c>
      <c r="F813">
        <v>1170072</v>
      </c>
      <c r="G813">
        <v>1556596</v>
      </c>
    </row>
    <row r="814" spans="1:21" x14ac:dyDescent="0.3">
      <c r="A814">
        <v>47094362</v>
      </c>
      <c r="B814" t="s">
        <v>5840</v>
      </c>
      <c r="C814">
        <v>2018</v>
      </c>
      <c r="D814">
        <v>2019</v>
      </c>
      <c r="E814">
        <v>2020</v>
      </c>
      <c r="F814">
        <v>2021</v>
      </c>
      <c r="G814">
        <v>2022</v>
      </c>
      <c r="M814" t="str" cm="1">
        <f t="array" ref="M814">_xlfn.IFNA(INDEX($A$1:$J$1141,MATCH($A814,$A:$A,0)+1,MATCH(M$1,$A814:$J814,0)),"")</f>
        <v/>
      </c>
      <c r="N814" t="str" cm="1">
        <f t="array" ref="N814">_xlfn.IFNA(INDEX($A$1:$J$1141,MATCH($A814,$A:$A,0)+1,MATCH(N$1,$A814:$J814,0)),"")</f>
        <v/>
      </c>
      <c r="O814" t="str" cm="1">
        <f t="array" ref="O814">_xlfn.IFNA(INDEX($A$1:$J$1141,MATCH($A814,$A:$A,0)+1,MATCH(O$1,$A814:$J814,0)),"")</f>
        <v/>
      </c>
      <c r="P814" cm="1">
        <f t="array" ref="P814">_xlfn.IFNA(INDEX($A$1:$J$1141,MATCH($A814,$A:$A,0)+1,MATCH(P$1,$A814:$J814,0)),"")</f>
        <v>350942</v>
      </c>
      <c r="Q814" cm="1">
        <f t="array" ref="Q814">_xlfn.IFNA(INDEX($A$1:$J$1141,MATCH($A814,$A:$A,0)+1,MATCH(Q$1,$A814:$J814,0)),"")</f>
        <v>393292</v>
      </c>
      <c r="R814" cm="1">
        <f t="array" ref="R814">_xlfn.IFNA(INDEX($A$1:$J$1141,MATCH($A814,$A:$A,0)+1,MATCH(R$1,$A814:$J814,0)),"")</f>
        <v>312298</v>
      </c>
      <c r="S814" cm="1">
        <f t="array" ref="S814">_xlfn.IFNA(INDEX($A$1:$J$1141,MATCH($A814,$A:$A,0)+1,MATCH(S$1,$A814:$J814,0)),"")</f>
        <v>239293</v>
      </c>
      <c r="T814" cm="1">
        <f t="array" ref="T814">_xlfn.IFNA(INDEX($A$1:$J$1141,MATCH($A814,$A:$A,0)+1,MATCH(T$1,$A814:$J814,0)),"")</f>
        <v>276691</v>
      </c>
      <c r="U814" t="str" cm="1">
        <f t="array" ref="U814">_xlfn.IFNA(INDEX($A$1:$J$1141,MATCH($A814,$A:$A,0)+1,MATCH(U$1,$A814:$J814,0)),"")</f>
        <v/>
      </c>
    </row>
    <row r="815" spans="1:21" x14ac:dyDescent="0.3">
      <c r="A815">
        <v>47094362</v>
      </c>
      <c r="B815" t="s">
        <v>5841</v>
      </c>
      <c r="C815">
        <v>350942</v>
      </c>
      <c r="D815">
        <v>393292</v>
      </c>
      <c r="E815">
        <v>312298</v>
      </c>
      <c r="F815">
        <v>239293</v>
      </c>
      <c r="G815">
        <v>276691</v>
      </c>
    </row>
    <row r="816" spans="1:21" x14ac:dyDescent="0.3">
      <c r="A816">
        <v>47098775</v>
      </c>
      <c r="B816" t="s">
        <v>5840</v>
      </c>
      <c r="C816">
        <v>2018</v>
      </c>
      <c r="D816">
        <v>2019</v>
      </c>
      <c r="E816">
        <v>2020</v>
      </c>
      <c r="F816">
        <v>2021</v>
      </c>
      <c r="G816">
        <v>2022</v>
      </c>
      <c r="M816" t="str" cm="1">
        <f t="array" ref="M816">_xlfn.IFNA(INDEX($A$1:$J$1141,MATCH($A816,$A:$A,0)+1,MATCH(M$1,$A816:$J816,0)),"")</f>
        <v/>
      </c>
      <c r="N816" t="str" cm="1">
        <f t="array" ref="N816">_xlfn.IFNA(INDEX($A$1:$J$1141,MATCH($A816,$A:$A,0)+1,MATCH(N$1,$A816:$J816,0)),"")</f>
        <v/>
      </c>
      <c r="O816" t="str" cm="1">
        <f t="array" ref="O816">_xlfn.IFNA(INDEX($A$1:$J$1141,MATCH($A816,$A:$A,0)+1,MATCH(O$1,$A816:$J816,0)),"")</f>
        <v/>
      </c>
      <c r="P816" cm="1">
        <f t="array" ref="P816">_xlfn.IFNA(INDEX($A$1:$J$1141,MATCH($A816,$A:$A,0)+1,MATCH(P$1,$A816:$J816,0)),"")</f>
        <v>264579</v>
      </c>
      <c r="Q816" cm="1">
        <f t="array" ref="Q816">_xlfn.IFNA(INDEX($A$1:$J$1141,MATCH($A816,$A:$A,0)+1,MATCH(Q$1,$A816:$J816,0)),"")</f>
        <v>306344</v>
      </c>
      <c r="R816" cm="1">
        <f t="array" ref="R816">_xlfn.IFNA(INDEX($A$1:$J$1141,MATCH($A816,$A:$A,0)+1,MATCH(R$1,$A816:$J816,0)),"")</f>
        <v>362007</v>
      </c>
      <c r="S816" cm="1">
        <f t="array" ref="S816">_xlfn.IFNA(INDEX($A$1:$J$1141,MATCH($A816,$A:$A,0)+1,MATCH(S$1,$A816:$J816,0)),"")</f>
        <v>364843</v>
      </c>
      <c r="T816" cm="1">
        <f t="array" ref="T816">_xlfn.IFNA(INDEX($A$1:$J$1141,MATCH($A816,$A:$A,0)+1,MATCH(T$1,$A816:$J816,0)),"")</f>
        <v>431767</v>
      </c>
      <c r="U816" t="str" cm="1">
        <f t="array" ref="U816">_xlfn.IFNA(INDEX($A$1:$J$1141,MATCH($A816,$A:$A,0)+1,MATCH(U$1,$A816:$J816,0)),"")</f>
        <v/>
      </c>
    </row>
    <row r="817" spans="1:21" x14ac:dyDescent="0.3">
      <c r="A817">
        <v>47098775</v>
      </c>
      <c r="B817" t="s">
        <v>5841</v>
      </c>
      <c r="C817">
        <v>264579</v>
      </c>
      <c r="D817">
        <v>306344</v>
      </c>
      <c r="E817">
        <v>362007</v>
      </c>
      <c r="F817">
        <v>364843</v>
      </c>
      <c r="G817">
        <v>431767</v>
      </c>
    </row>
    <row r="818" spans="1:21" x14ac:dyDescent="0.3">
      <c r="A818" t="s">
        <v>5906</v>
      </c>
    </row>
    <row r="819" spans="1:21" x14ac:dyDescent="0.3">
      <c r="A819">
        <v>47163283</v>
      </c>
      <c r="B819" t="s">
        <v>5840</v>
      </c>
      <c r="C819">
        <v>2018</v>
      </c>
      <c r="D819">
        <v>2019</v>
      </c>
      <c r="E819">
        <v>2020</v>
      </c>
      <c r="F819">
        <v>2021</v>
      </c>
      <c r="G819">
        <v>2022</v>
      </c>
      <c r="M819" t="str" cm="1">
        <f t="array" ref="M819">_xlfn.IFNA(INDEX($A$1:$J$1141,MATCH($A819,$A:$A,0)+1,MATCH(M$1,$A819:$J819,0)),"")</f>
        <v/>
      </c>
      <c r="N819" t="str" cm="1">
        <f t="array" ref="N819">_xlfn.IFNA(INDEX($A$1:$J$1141,MATCH($A819,$A:$A,0)+1,MATCH(N$1,$A819:$J819,0)),"")</f>
        <v/>
      </c>
      <c r="O819" t="str" cm="1">
        <f t="array" ref="O819">_xlfn.IFNA(INDEX($A$1:$J$1141,MATCH($A819,$A:$A,0)+1,MATCH(O$1,$A819:$J819,0)),"")</f>
        <v/>
      </c>
      <c r="P819" cm="1">
        <f t="array" ref="P819">_xlfn.IFNA(INDEX($A$1:$J$1141,MATCH($A819,$A:$A,0)+1,MATCH(P$1,$A819:$J819,0)),"")</f>
        <v>22410</v>
      </c>
      <c r="Q819" cm="1">
        <f t="array" ref="Q819">_xlfn.IFNA(INDEX($A$1:$J$1141,MATCH($A819,$A:$A,0)+1,MATCH(Q$1,$A819:$J819,0)),"")</f>
        <v>26710</v>
      </c>
      <c r="R819" cm="1">
        <f t="array" ref="R819">_xlfn.IFNA(INDEX($A$1:$J$1141,MATCH($A819,$A:$A,0)+1,MATCH(R$1,$A819:$J819,0)),"")</f>
        <v>26630</v>
      </c>
      <c r="S819" cm="1">
        <f t="array" ref="S819">_xlfn.IFNA(INDEX($A$1:$J$1141,MATCH($A819,$A:$A,0)+1,MATCH(S$1,$A819:$J819,0)),"")</f>
        <v>18337</v>
      </c>
      <c r="T819" cm="1">
        <f t="array" ref="T819">_xlfn.IFNA(INDEX($A$1:$J$1141,MATCH($A819,$A:$A,0)+1,MATCH(T$1,$A819:$J819,0)),"")</f>
        <v>20000</v>
      </c>
      <c r="U819" t="str" cm="1">
        <f t="array" ref="U819">_xlfn.IFNA(INDEX($A$1:$J$1141,MATCH($A819,$A:$A,0)+1,MATCH(U$1,$A819:$J819,0)),"")</f>
        <v/>
      </c>
    </row>
    <row r="820" spans="1:21" x14ac:dyDescent="0.3">
      <c r="A820">
        <v>47163283</v>
      </c>
      <c r="B820" t="s">
        <v>5841</v>
      </c>
      <c r="C820">
        <v>22410</v>
      </c>
      <c r="D820">
        <v>26710</v>
      </c>
      <c r="E820">
        <v>26630</v>
      </c>
      <c r="F820">
        <v>18337</v>
      </c>
      <c r="G820">
        <v>20000</v>
      </c>
    </row>
    <row r="821" spans="1:21" x14ac:dyDescent="0.3">
      <c r="A821">
        <v>47165367</v>
      </c>
      <c r="B821" t="s">
        <v>5840</v>
      </c>
      <c r="C821">
        <v>2018</v>
      </c>
      <c r="D821">
        <v>2019</v>
      </c>
      <c r="E821">
        <v>2020</v>
      </c>
      <c r="F821">
        <v>2021</v>
      </c>
      <c r="G821">
        <v>2022</v>
      </c>
      <c r="M821" t="str" cm="1">
        <f t="array" ref="M821">_xlfn.IFNA(INDEX($A$1:$J$1141,MATCH($A821,$A:$A,0)+1,MATCH(M$1,$A821:$J821,0)),"")</f>
        <v/>
      </c>
      <c r="N821" t="str" cm="1">
        <f t="array" ref="N821">_xlfn.IFNA(INDEX($A$1:$J$1141,MATCH($A821,$A:$A,0)+1,MATCH(N$1,$A821:$J821,0)),"")</f>
        <v/>
      </c>
      <c r="O821" t="str" cm="1">
        <f t="array" ref="O821">_xlfn.IFNA(INDEX($A$1:$J$1141,MATCH($A821,$A:$A,0)+1,MATCH(O$1,$A821:$J821,0)),"")</f>
        <v/>
      </c>
      <c r="P821" cm="1">
        <f t="array" ref="P821">_xlfn.IFNA(INDEX($A$1:$J$1141,MATCH($A821,$A:$A,0)+1,MATCH(P$1,$A821:$J821,0)),"")</f>
        <v>784563</v>
      </c>
      <c r="Q821" cm="1">
        <f t="array" ref="Q821">_xlfn.IFNA(INDEX($A$1:$J$1141,MATCH($A821,$A:$A,0)+1,MATCH(Q$1,$A821:$J821,0)),"")</f>
        <v>940352</v>
      </c>
      <c r="R821" cm="1">
        <f t="array" ref="R821">_xlfn.IFNA(INDEX($A$1:$J$1141,MATCH($A821,$A:$A,0)+1,MATCH(R$1,$A821:$J821,0)),"")</f>
        <v>1172468</v>
      </c>
      <c r="S821" cm="1">
        <f t="array" ref="S821">_xlfn.IFNA(INDEX($A$1:$J$1141,MATCH($A821,$A:$A,0)+1,MATCH(S$1,$A821:$J821,0)),"")</f>
        <v>1602433</v>
      </c>
      <c r="T821" cm="1">
        <f t="array" ref="T821">_xlfn.IFNA(INDEX($A$1:$J$1141,MATCH($A821,$A:$A,0)+1,MATCH(T$1,$A821:$J821,0)),"")</f>
        <v>2193640</v>
      </c>
      <c r="U821" t="str" cm="1">
        <f t="array" ref="U821">_xlfn.IFNA(INDEX($A$1:$J$1141,MATCH($A821,$A:$A,0)+1,MATCH(U$1,$A821:$J821,0)),"")</f>
        <v/>
      </c>
    </row>
    <row r="822" spans="1:21" x14ac:dyDescent="0.3">
      <c r="A822">
        <v>47165367</v>
      </c>
      <c r="B822" t="s">
        <v>5841</v>
      </c>
      <c r="C822">
        <v>784563</v>
      </c>
      <c r="D822">
        <v>940352</v>
      </c>
      <c r="E822">
        <v>1172468</v>
      </c>
      <c r="F822">
        <v>1602433</v>
      </c>
      <c r="G822">
        <v>2193640</v>
      </c>
    </row>
    <row r="823" spans="1:21" x14ac:dyDescent="0.3">
      <c r="A823">
        <v>47168897</v>
      </c>
      <c r="B823" t="s">
        <v>5840</v>
      </c>
      <c r="C823">
        <v>2018</v>
      </c>
      <c r="D823">
        <v>2019</v>
      </c>
      <c r="E823">
        <v>2020</v>
      </c>
      <c r="F823">
        <v>2021</v>
      </c>
      <c r="G823">
        <v>2022</v>
      </c>
      <c r="M823" t="str" cm="1">
        <f t="array" ref="M823">_xlfn.IFNA(INDEX($A$1:$J$1141,MATCH($A823,$A:$A,0)+1,MATCH(M$1,$A823:$J823,0)),"")</f>
        <v/>
      </c>
      <c r="N823" t="str" cm="1">
        <f t="array" ref="N823">_xlfn.IFNA(INDEX($A$1:$J$1141,MATCH($A823,$A:$A,0)+1,MATCH(N$1,$A823:$J823,0)),"")</f>
        <v/>
      </c>
      <c r="O823" t="str" cm="1">
        <f t="array" ref="O823">_xlfn.IFNA(INDEX($A$1:$J$1141,MATCH($A823,$A:$A,0)+1,MATCH(O$1,$A823:$J823,0)),"")</f>
        <v/>
      </c>
      <c r="P823" cm="1">
        <f t="array" ref="P823">_xlfn.IFNA(INDEX($A$1:$J$1141,MATCH($A823,$A:$A,0)+1,MATCH(P$1,$A823:$J823,0)),"")</f>
        <v>63557</v>
      </c>
      <c r="Q823" cm="1">
        <f t="array" ref="Q823">_xlfn.IFNA(INDEX($A$1:$J$1141,MATCH($A823,$A:$A,0)+1,MATCH(Q$1,$A823:$J823,0)),"")</f>
        <v>80275</v>
      </c>
      <c r="R823" cm="1">
        <f t="array" ref="R823">_xlfn.IFNA(INDEX($A$1:$J$1141,MATCH($A823,$A:$A,0)+1,MATCH(R$1,$A823:$J823,0)),"")</f>
        <v>550</v>
      </c>
      <c r="S823" cm="1">
        <f t="array" ref="S823">_xlfn.IFNA(INDEX($A$1:$J$1141,MATCH($A823,$A:$A,0)+1,MATCH(S$1,$A823:$J823,0)),"")</f>
        <v>222555</v>
      </c>
      <c r="T823" cm="1">
        <f t="array" ref="T823">_xlfn.IFNA(INDEX($A$1:$J$1141,MATCH($A823,$A:$A,0)+1,MATCH(T$1,$A823:$J823,0)),"")</f>
        <v>58534</v>
      </c>
      <c r="U823" t="str" cm="1">
        <f t="array" ref="U823">_xlfn.IFNA(INDEX($A$1:$J$1141,MATCH($A823,$A:$A,0)+1,MATCH(U$1,$A823:$J823,0)),"")</f>
        <v/>
      </c>
    </row>
    <row r="824" spans="1:21" x14ac:dyDescent="0.3">
      <c r="A824">
        <v>47168897</v>
      </c>
      <c r="B824" t="s">
        <v>5841</v>
      </c>
      <c r="C824">
        <v>63557</v>
      </c>
      <c r="D824">
        <v>80275</v>
      </c>
      <c r="E824">
        <v>550</v>
      </c>
      <c r="F824">
        <v>222555</v>
      </c>
      <c r="G824">
        <v>58534</v>
      </c>
    </row>
    <row r="825" spans="1:21" x14ac:dyDescent="0.3">
      <c r="A825">
        <v>47177331</v>
      </c>
      <c r="B825" t="s">
        <v>5840</v>
      </c>
      <c r="C825">
        <v>2018</v>
      </c>
      <c r="D825">
        <v>2019</v>
      </c>
      <c r="E825">
        <v>2020</v>
      </c>
      <c r="F825">
        <v>2021</v>
      </c>
      <c r="G825">
        <v>2022</v>
      </c>
      <c r="M825" t="str" cm="1">
        <f t="array" ref="M825">_xlfn.IFNA(INDEX($A$1:$J$1141,MATCH($A825,$A:$A,0)+1,MATCH(M$1,$A825:$J825,0)),"")</f>
        <v/>
      </c>
      <c r="N825" t="str" cm="1">
        <f t="array" ref="N825">_xlfn.IFNA(INDEX($A$1:$J$1141,MATCH($A825,$A:$A,0)+1,MATCH(N$1,$A825:$J825,0)),"")</f>
        <v/>
      </c>
      <c r="O825" t="str" cm="1">
        <f t="array" ref="O825">_xlfn.IFNA(INDEX($A$1:$J$1141,MATCH($A825,$A:$A,0)+1,MATCH(O$1,$A825:$J825,0)),"")</f>
        <v/>
      </c>
      <c r="P825" cm="1">
        <f t="array" ref="P825">_xlfn.IFNA(INDEX($A$1:$J$1141,MATCH($A825,$A:$A,0)+1,MATCH(P$1,$A825:$J825,0)),"")</f>
        <v>357792</v>
      </c>
      <c r="Q825" cm="1">
        <f t="array" ref="Q825">_xlfn.IFNA(INDEX($A$1:$J$1141,MATCH($A825,$A:$A,0)+1,MATCH(Q$1,$A825:$J825,0)),"")</f>
        <v>500830</v>
      </c>
      <c r="R825" cm="1">
        <f t="array" ref="R825">_xlfn.IFNA(INDEX($A$1:$J$1141,MATCH($A825,$A:$A,0)+1,MATCH(R$1,$A825:$J825,0)),"")</f>
        <v>259314</v>
      </c>
      <c r="S825" cm="1">
        <f t="array" ref="S825">_xlfn.IFNA(INDEX($A$1:$J$1141,MATCH($A825,$A:$A,0)+1,MATCH(S$1,$A825:$J825,0)),"")</f>
        <v>296349</v>
      </c>
      <c r="T825" cm="1">
        <f t="array" ref="T825">_xlfn.IFNA(INDEX($A$1:$J$1141,MATCH($A825,$A:$A,0)+1,MATCH(T$1,$A825:$J825,0)),"")</f>
        <v>315196</v>
      </c>
      <c r="U825" t="str" cm="1">
        <f t="array" ref="U825">_xlfn.IFNA(INDEX($A$1:$J$1141,MATCH($A825,$A:$A,0)+1,MATCH(U$1,$A825:$J825,0)),"")</f>
        <v/>
      </c>
    </row>
    <row r="826" spans="1:21" x14ac:dyDescent="0.3">
      <c r="A826">
        <v>47177331</v>
      </c>
      <c r="B826" t="s">
        <v>5841</v>
      </c>
      <c r="C826">
        <v>357792</v>
      </c>
      <c r="D826">
        <v>500830</v>
      </c>
      <c r="E826">
        <v>259314</v>
      </c>
      <c r="F826">
        <v>296349</v>
      </c>
      <c r="G826">
        <v>315196</v>
      </c>
    </row>
    <row r="827" spans="1:21" x14ac:dyDescent="0.3">
      <c r="A827">
        <v>47188049</v>
      </c>
      <c r="B827" t="s">
        <v>5840</v>
      </c>
      <c r="C827">
        <v>2018</v>
      </c>
      <c r="D827">
        <v>2019</v>
      </c>
      <c r="E827">
        <v>2020</v>
      </c>
      <c r="F827">
        <v>2021</v>
      </c>
      <c r="G827">
        <v>2022</v>
      </c>
      <c r="M827" t="str" cm="1">
        <f t="array" ref="M827">_xlfn.IFNA(INDEX($A$1:$J$1141,MATCH($A827,$A:$A,0)+1,MATCH(M$1,$A827:$J827,0)),"")</f>
        <v/>
      </c>
      <c r="N827" t="str" cm="1">
        <f t="array" ref="N827">_xlfn.IFNA(INDEX($A$1:$J$1141,MATCH($A827,$A:$A,0)+1,MATCH(N$1,$A827:$J827,0)),"")</f>
        <v/>
      </c>
      <c r="O827" t="str" cm="1">
        <f t="array" ref="O827">_xlfn.IFNA(INDEX($A$1:$J$1141,MATCH($A827,$A:$A,0)+1,MATCH(O$1,$A827:$J827,0)),"")</f>
        <v/>
      </c>
      <c r="P827" cm="1">
        <f t="array" ref="P827">_xlfn.IFNA(INDEX($A$1:$J$1141,MATCH($A827,$A:$A,0)+1,MATCH(P$1,$A827:$J827,0)),"")</f>
        <v>1919671</v>
      </c>
      <c r="Q827" cm="1">
        <f t="array" ref="Q827">_xlfn.IFNA(INDEX($A$1:$J$1141,MATCH($A827,$A:$A,0)+1,MATCH(Q$1,$A827:$J827,0)),"")</f>
        <v>1900028</v>
      </c>
      <c r="R827" cm="1">
        <f t="array" ref="R827">_xlfn.IFNA(INDEX($A$1:$J$1141,MATCH($A827,$A:$A,0)+1,MATCH(R$1,$A827:$J827,0)),"")</f>
        <v>1884423</v>
      </c>
      <c r="S827" cm="1">
        <f t="array" ref="S827">_xlfn.IFNA(INDEX($A$1:$J$1141,MATCH($A827,$A:$A,0)+1,MATCH(S$1,$A827:$J827,0)),"")</f>
        <v>1021776</v>
      </c>
      <c r="T827" cm="1">
        <f t="array" ref="T827">_xlfn.IFNA(INDEX($A$1:$J$1141,MATCH($A827,$A:$A,0)+1,MATCH(T$1,$A827:$J827,0)),"")</f>
        <v>2041265</v>
      </c>
      <c r="U827" t="str" cm="1">
        <f t="array" ref="U827">_xlfn.IFNA(INDEX($A$1:$J$1141,MATCH($A827,$A:$A,0)+1,MATCH(U$1,$A827:$J827,0)),"")</f>
        <v/>
      </c>
    </row>
    <row r="828" spans="1:21" x14ac:dyDescent="0.3">
      <c r="A828">
        <v>47188049</v>
      </c>
      <c r="B828" t="s">
        <v>5841</v>
      </c>
      <c r="C828">
        <v>1919671</v>
      </c>
      <c r="D828">
        <v>1900028</v>
      </c>
      <c r="E828">
        <v>1884423</v>
      </c>
      <c r="F828">
        <v>1021776</v>
      </c>
      <c r="G828">
        <v>2041265</v>
      </c>
    </row>
    <row r="829" spans="1:21" x14ac:dyDescent="0.3">
      <c r="A829">
        <v>47204281</v>
      </c>
      <c r="B829" t="s">
        <v>5840</v>
      </c>
      <c r="C829">
        <v>2018</v>
      </c>
      <c r="D829">
        <v>2019</v>
      </c>
      <c r="E829">
        <v>2020</v>
      </c>
      <c r="F829">
        <v>2021</v>
      </c>
      <c r="G829">
        <v>2022</v>
      </c>
      <c r="M829" t="str" cm="1">
        <f t="array" ref="M829">_xlfn.IFNA(INDEX($A$1:$J$1141,MATCH($A829,$A:$A,0)+1,MATCH(M$1,$A829:$J829,0)),"")</f>
        <v/>
      </c>
      <c r="N829" t="str" cm="1">
        <f t="array" ref="N829">_xlfn.IFNA(INDEX($A$1:$J$1141,MATCH($A829,$A:$A,0)+1,MATCH(N$1,$A829:$J829,0)),"")</f>
        <v/>
      </c>
      <c r="O829" t="str" cm="1">
        <f t="array" ref="O829">_xlfn.IFNA(INDEX($A$1:$J$1141,MATCH($A829,$A:$A,0)+1,MATCH(O$1,$A829:$J829,0)),"")</f>
        <v/>
      </c>
      <c r="P829" cm="1">
        <f t="array" ref="P829">_xlfn.IFNA(INDEX($A$1:$J$1141,MATCH($A829,$A:$A,0)+1,MATCH(P$1,$A829:$J829,0)),"")</f>
        <v>41007</v>
      </c>
      <c r="Q829" cm="1">
        <f t="array" ref="Q829">_xlfn.IFNA(INDEX($A$1:$J$1141,MATCH($A829,$A:$A,0)+1,MATCH(Q$1,$A829:$J829,0)),"")</f>
        <v>54967</v>
      </c>
      <c r="R829" cm="1">
        <f t="array" ref="R829">_xlfn.IFNA(INDEX($A$1:$J$1141,MATCH($A829,$A:$A,0)+1,MATCH(R$1,$A829:$J829,0)),"")</f>
        <v>55855</v>
      </c>
      <c r="S829" cm="1">
        <f t="array" ref="S829">_xlfn.IFNA(INDEX($A$1:$J$1141,MATCH($A829,$A:$A,0)+1,MATCH(S$1,$A829:$J829,0)),"")</f>
        <v>47054</v>
      </c>
      <c r="T829" cm="1">
        <f t="array" ref="T829">_xlfn.IFNA(INDEX($A$1:$J$1141,MATCH($A829,$A:$A,0)+1,MATCH(T$1,$A829:$J829,0)),"")</f>
        <v>56047</v>
      </c>
      <c r="U829" t="str" cm="1">
        <f t="array" ref="U829">_xlfn.IFNA(INDEX($A$1:$J$1141,MATCH($A829,$A:$A,0)+1,MATCH(U$1,$A829:$J829,0)),"")</f>
        <v/>
      </c>
    </row>
    <row r="830" spans="1:21" x14ac:dyDescent="0.3">
      <c r="A830">
        <v>47204281</v>
      </c>
      <c r="B830" t="s">
        <v>5841</v>
      </c>
      <c r="C830">
        <v>41007</v>
      </c>
      <c r="D830">
        <v>54967</v>
      </c>
      <c r="E830">
        <v>55855</v>
      </c>
      <c r="F830">
        <v>47054</v>
      </c>
      <c r="G830">
        <v>56047</v>
      </c>
    </row>
    <row r="831" spans="1:21" x14ac:dyDescent="0.3">
      <c r="A831">
        <v>47205369</v>
      </c>
      <c r="B831" t="s">
        <v>5840</v>
      </c>
      <c r="C831">
        <v>2018</v>
      </c>
      <c r="D831">
        <v>2019</v>
      </c>
      <c r="E831">
        <v>2020</v>
      </c>
      <c r="F831">
        <v>2021</v>
      </c>
      <c r="G831">
        <v>2022</v>
      </c>
      <c r="M831" t="str" cm="1">
        <f t="array" ref="M831">_xlfn.IFNA(INDEX($A$1:$J$1141,MATCH($A831,$A:$A,0)+1,MATCH(M$1,$A831:$J831,0)),"")</f>
        <v/>
      </c>
      <c r="N831" t="str" cm="1">
        <f t="array" ref="N831">_xlfn.IFNA(INDEX($A$1:$J$1141,MATCH($A831,$A:$A,0)+1,MATCH(N$1,$A831:$J831,0)),"")</f>
        <v/>
      </c>
      <c r="O831" t="str" cm="1">
        <f t="array" ref="O831">_xlfn.IFNA(INDEX($A$1:$J$1141,MATCH($A831,$A:$A,0)+1,MATCH(O$1,$A831:$J831,0)),"")</f>
        <v/>
      </c>
      <c r="P831" cm="1">
        <f t="array" ref="P831">_xlfn.IFNA(INDEX($A$1:$J$1141,MATCH($A831,$A:$A,0)+1,MATCH(P$1,$A831:$J831,0)),"")</f>
        <v>55903</v>
      </c>
      <c r="Q831" cm="1">
        <f t="array" ref="Q831">_xlfn.IFNA(INDEX($A$1:$J$1141,MATCH($A831,$A:$A,0)+1,MATCH(Q$1,$A831:$J831,0)),"")</f>
        <v>79670</v>
      </c>
      <c r="R831" cm="1">
        <f t="array" ref="R831">_xlfn.IFNA(INDEX($A$1:$J$1141,MATCH($A831,$A:$A,0)+1,MATCH(R$1,$A831:$J831,0)),"")</f>
        <v>59826</v>
      </c>
      <c r="S831" cm="1">
        <f t="array" ref="S831">_xlfn.IFNA(INDEX($A$1:$J$1141,MATCH($A831,$A:$A,0)+1,MATCH(S$1,$A831:$J831,0)),"")</f>
        <v>78451</v>
      </c>
      <c r="T831" cm="1">
        <f t="array" ref="T831">_xlfn.IFNA(INDEX($A$1:$J$1141,MATCH($A831,$A:$A,0)+1,MATCH(T$1,$A831:$J831,0)),"")</f>
        <v>117658</v>
      </c>
      <c r="U831" t="str" cm="1">
        <f t="array" ref="U831">_xlfn.IFNA(INDEX($A$1:$J$1141,MATCH($A831,$A:$A,0)+1,MATCH(U$1,$A831:$J831,0)),"")</f>
        <v/>
      </c>
    </row>
    <row r="832" spans="1:21" x14ac:dyDescent="0.3">
      <c r="A832">
        <v>47205369</v>
      </c>
      <c r="B832" t="s">
        <v>5841</v>
      </c>
      <c r="C832">
        <v>55903</v>
      </c>
      <c r="D832">
        <v>79670</v>
      </c>
      <c r="E832">
        <v>59826</v>
      </c>
      <c r="F832">
        <v>78451</v>
      </c>
      <c r="G832">
        <v>117658</v>
      </c>
    </row>
    <row r="833" spans="1:21" x14ac:dyDescent="0.3">
      <c r="A833">
        <v>47229632</v>
      </c>
      <c r="B833" t="s">
        <v>5840</v>
      </c>
      <c r="C833">
        <v>2018</v>
      </c>
      <c r="D833">
        <v>2019</v>
      </c>
      <c r="E833">
        <v>2020</v>
      </c>
      <c r="F833">
        <v>2021</v>
      </c>
      <c r="G833">
        <v>2022</v>
      </c>
      <c r="M833" t="str" cm="1">
        <f t="array" ref="M833">_xlfn.IFNA(INDEX($A$1:$J$1141,MATCH($A833,$A:$A,0)+1,MATCH(M$1,$A833:$J833,0)),"")</f>
        <v/>
      </c>
      <c r="N833" t="str" cm="1">
        <f t="array" ref="N833">_xlfn.IFNA(INDEX($A$1:$J$1141,MATCH($A833,$A:$A,0)+1,MATCH(N$1,$A833:$J833,0)),"")</f>
        <v/>
      </c>
      <c r="O833" t="str" cm="1">
        <f t="array" ref="O833">_xlfn.IFNA(INDEX($A$1:$J$1141,MATCH($A833,$A:$A,0)+1,MATCH(O$1,$A833:$J833,0)),"")</f>
        <v/>
      </c>
      <c r="P833" cm="1">
        <f t="array" ref="P833">_xlfn.IFNA(INDEX($A$1:$J$1141,MATCH($A833,$A:$A,0)+1,MATCH(P$1,$A833:$J833,0)),"")</f>
        <v>46587</v>
      </c>
      <c r="Q833" cm="1">
        <f t="array" ref="Q833">_xlfn.IFNA(INDEX($A$1:$J$1141,MATCH($A833,$A:$A,0)+1,MATCH(Q$1,$A833:$J833,0)),"")</f>
        <v>47745</v>
      </c>
      <c r="R833" cm="1">
        <f t="array" ref="R833">_xlfn.IFNA(INDEX($A$1:$J$1141,MATCH($A833,$A:$A,0)+1,MATCH(R$1,$A833:$J833,0)),"")</f>
        <v>49328</v>
      </c>
      <c r="S833" cm="1">
        <f t="array" ref="S833">_xlfn.IFNA(INDEX($A$1:$J$1141,MATCH($A833,$A:$A,0)+1,MATCH(S$1,$A833:$J833,0)),"")</f>
        <v>48826</v>
      </c>
      <c r="T833" cm="1">
        <f t="array" ref="T833">_xlfn.IFNA(INDEX($A$1:$J$1141,MATCH($A833,$A:$A,0)+1,MATCH(T$1,$A833:$J833,0)),"")</f>
        <v>47746</v>
      </c>
      <c r="U833" t="str" cm="1">
        <f t="array" ref="U833">_xlfn.IFNA(INDEX($A$1:$J$1141,MATCH($A833,$A:$A,0)+1,MATCH(U$1,$A833:$J833,0)),"")</f>
        <v/>
      </c>
    </row>
    <row r="834" spans="1:21" x14ac:dyDescent="0.3">
      <c r="A834">
        <v>47229632</v>
      </c>
      <c r="B834" t="s">
        <v>5841</v>
      </c>
      <c r="C834">
        <v>46587</v>
      </c>
      <c r="D834">
        <v>47745</v>
      </c>
      <c r="E834">
        <v>49328</v>
      </c>
      <c r="F834">
        <v>48826</v>
      </c>
      <c r="G834">
        <v>47746</v>
      </c>
    </row>
    <row r="835" spans="1:21" x14ac:dyDescent="0.3">
      <c r="A835">
        <v>47239875</v>
      </c>
      <c r="B835" t="s">
        <v>5840</v>
      </c>
      <c r="C835">
        <v>2018</v>
      </c>
      <c r="D835">
        <v>2019</v>
      </c>
      <c r="E835">
        <v>2020</v>
      </c>
      <c r="F835">
        <v>2021</v>
      </c>
      <c r="G835">
        <v>2022</v>
      </c>
      <c r="M835" t="str" cm="1">
        <f t="array" ref="M835">_xlfn.IFNA(INDEX($A$1:$J$1141,MATCH($A835,$A:$A,0)+1,MATCH(M$1,$A835:$J835,0)),"")</f>
        <v/>
      </c>
      <c r="N835" t="str" cm="1">
        <f t="array" ref="N835">_xlfn.IFNA(INDEX($A$1:$J$1141,MATCH($A835,$A:$A,0)+1,MATCH(N$1,$A835:$J835,0)),"")</f>
        <v/>
      </c>
      <c r="O835" t="str" cm="1">
        <f t="array" ref="O835">_xlfn.IFNA(INDEX($A$1:$J$1141,MATCH($A835,$A:$A,0)+1,MATCH(O$1,$A835:$J835,0)),"")</f>
        <v/>
      </c>
      <c r="P835" cm="1">
        <f t="array" ref="P835">_xlfn.IFNA(INDEX($A$1:$J$1141,MATCH($A835,$A:$A,0)+1,MATCH(P$1,$A835:$J835,0)),"")</f>
        <v>42892</v>
      </c>
      <c r="Q835" cm="1">
        <f t="array" ref="Q835">_xlfn.IFNA(INDEX($A$1:$J$1141,MATCH($A835,$A:$A,0)+1,MATCH(Q$1,$A835:$J835,0)),"")</f>
        <v>51826</v>
      </c>
      <c r="R835" cm="1">
        <f t="array" ref="R835">_xlfn.IFNA(INDEX($A$1:$J$1141,MATCH($A835,$A:$A,0)+1,MATCH(R$1,$A835:$J835,0)),"")</f>
        <v>69956</v>
      </c>
      <c r="S835" cm="1">
        <f t="array" ref="S835">_xlfn.IFNA(INDEX($A$1:$J$1141,MATCH($A835,$A:$A,0)+1,MATCH(S$1,$A835:$J835,0)),"")</f>
        <v>75839</v>
      </c>
      <c r="T835" cm="1">
        <f t="array" ref="T835">_xlfn.IFNA(INDEX($A$1:$J$1141,MATCH($A835,$A:$A,0)+1,MATCH(T$1,$A835:$J835,0)),"")</f>
        <v>75879</v>
      </c>
      <c r="U835" t="str" cm="1">
        <f t="array" ref="U835">_xlfn.IFNA(INDEX($A$1:$J$1141,MATCH($A835,$A:$A,0)+1,MATCH(U$1,$A835:$J835,0)),"")</f>
        <v/>
      </c>
    </row>
    <row r="836" spans="1:21" x14ac:dyDescent="0.3">
      <c r="A836">
        <v>47239875</v>
      </c>
      <c r="B836" t="s">
        <v>5841</v>
      </c>
      <c r="C836">
        <v>42892</v>
      </c>
      <c r="D836">
        <v>51826</v>
      </c>
      <c r="E836">
        <v>69956</v>
      </c>
      <c r="F836">
        <v>75839</v>
      </c>
      <c r="G836">
        <v>75879</v>
      </c>
    </row>
    <row r="837" spans="1:21" x14ac:dyDescent="0.3">
      <c r="A837">
        <v>47254432</v>
      </c>
      <c r="B837" t="s">
        <v>5840</v>
      </c>
      <c r="C837">
        <v>2018</v>
      </c>
      <c r="D837">
        <v>2019</v>
      </c>
      <c r="E837">
        <v>2020</v>
      </c>
      <c r="F837">
        <v>2021</v>
      </c>
      <c r="G837">
        <v>2022</v>
      </c>
      <c r="M837" t="str" cm="1">
        <f t="array" ref="M837">_xlfn.IFNA(INDEX($A$1:$J$1141,MATCH($A837,$A:$A,0)+1,MATCH(M$1,$A837:$J837,0)),"")</f>
        <v/>
      </c>
      <c r="N837" t="str" cm="1">
        <f t="array" ref="N837">_xlfn.IFNA(INDEX($A$1:$J$1141,MATCH($A837,$A:$A,0)+1,MATCH(N$1,$A837:$J837,0)),"")</f>
        <v/>
      </c>
      <c r="O837" t="str" cm="1">
        <f t="array" ref="O837">_xlfn.IFNA(INDEX($A$1:$J$1141,MATCH($A837,$A:$A,0)+1,MATCH(O$1,$A837:$J837,0)),"")</f>
        <v/>
      </c>
      <c r="P837" cm="1">
        <f t="array" ref="P837">_xlfn.IFNA(INDEX($A$1:$J$1141,MATCH($A837,$A:$A,0)+1,MATCH(P$1,$A837:$J837,0)),"")</f>
        <v>89291</v>
      </c>
      <c r="Q837" cm="1">
        <f t="array" ref="Q837">_xlfn.IFNA(INDEX($A$1:$J$1141,MATCH($A837,$A:$A,0)+1,MATCH(Q$1,$A837:$J837,0)),"")</f>
        <v>63907</v>
      </c>
      <c r="R837" cm="1">
        <f t="array" ref="R837">_xlfn.IFNA(INDEX($A$1:$J$1141,MATCH($A837,$A:$A,0)+1,MATCH(R$1,$A837:$J837,0)),"")</f>
        <v>113410</v>
      </c>
      <c r="S837" cm="1">
        <f t="array" ref="S837">_xlfn.IFNA(INDEX($A$1:$J$1141,MATCH($A837,$A:$A,0)+1,MATCH(S$1,$A837:$J837,0)),"")</f>
        <v>60113</v>
      </c>
      <c r="T837" cm="1">
        <f t="array" ref="T837">_xlfn.IFNA(INDEX($A$1:$J$1141,MATCH($A837,$A:$A,0)+1,MATCH(T$1,$A837:$J837,0)),"")</f>
        <v>70928</v>
      </c>
      <c r="U837" t="str" cm="1">
        <f t="array" ref="U837">_xlfn.IFNA(INDEX($A$1:$J$1141,MATCH($A837,$A:$A,0)+1,MATCH(U$1,$A837:$J837,0)),"")</f>
        <v/>
      </c>
    </row>
    <row r="838" spans="1:21" x14ac:dyDescent="0.3">
      <c r="A838">
        <v>47254432</v>
      </c>
      <c r="B838" t="s">
        <v>5841</v>
      </c>
      <c r="C838">
        <v>89291</v>
      </c>
      <c r="D838">
        <v>63907</v>
      </c>
      <c r="E838">
        <v>113410</v>
      </c>
      <c r="F838">
        <v>60113</v>
      </c>
      <c r="G838">
        <v>70928</v>
      </c>
    </row>
    <row r="839" spans="1:21" x14ac:dyDescent="0.3">
      <c r="A839">
        <v>47256281</v>
      </c>
      <c r="B839" t="s">
        <v>5840</v>
      </c>
      <c r="C839">
        <v>2018</v>
      </c>
      <c r="D839">
        <v>2019</v>
      </c>
      <c r="E839">
        <v>2020</v>
      </c>
      <c r="F839">
        <v>2021</v>
      </c>
      <c r="G839">
        <v>2022</v>
      </c>
      <c r="M839" t="str" cm="1">
        <f t="array" ref="M839">_xlfn.IFNA(INDEX($A$1:$J$1141,MATCH($A839,$A:$A,0)+1,MATCH(M$1,$A839:$J839,0)),"")</f>
        <v/>
      </c>
      <c r="N839" t="str" cm="1">
        <f t="array" ref="N839">_xlfn.IFNA(INDEX($A$1:$J$1141,MATCH($A839,$A:$A,0)+1,MATCH(N$1,$A839:$J839,0)),"")</f>
        <v/>
      </c>
      <c r="O839" t="str" cm="1">
        <f t="array" ref="O839">_xlfn.IFNA(INDEX($A$1:$J$1141,MATCH($A839,$A:$A,0)+1,MATCH(O$1,$A839:$J839,0)),"")</f>
        <v/>
      </c>
      <c r="P839" cm="1">
        <f t="array" ref="P839">_xlfn.IFNA(INDEX($A$1:$J$1141,MATCH($A839,$A:$A,0)+1,MATCH(P$1,$A839:$J839,0)),"")</f>
        <v>27220296</v>
      </c>
      <c r="Q839" cm="1">
        <f t="array" ref="Q839">_xlfn.IFNA(INDEX($A$1:$J$1141,MATCH($A839,$A:$A,0)+1,MATCH(Q$1,$A839:$J839,0)),"")</f>
        <v>33634588</v>
      </c>
      <c r="R839" cm="1">
        <f t="array" ref="R839">_xlfn.IFNA(INDEX($A$1:$J$1141,MATCH($A839,$A:$A,0)+1,MATCH(R$1,$A839:$J839,0)),"")</f>
        <v>30421107</v>
      </c>
      <c r="S839" cm="1">
        <f t="array" ref="S839">_xlfn.IFNA(INDEX($A$1:$J$1141,MATCH($A839,$A:$A,0)+1,MATCH(S$1,$A839:$J839,0)),"")</f>
        <v>32272282</v>
      </c>
      <c r="T839" cm="1">
        <f t="array" ref="T839">_xlfn.IFNA(INDEX($A$1:$J$1141,MATCH($A839,$A:$A,0)+1,MATCH(T$1,$A839:$J839,0)),"")</f>
        <v>30499646</v>
      </c>
      <c r="U839" t="str" cm="1">
        <f t="array" ref="U839">_xlfn.IFNA(INDEX($A$1:$J$1141,MATCH($A839,$A:$A,0)+1,MATCH(U$1,$A839:$J839,0)),"")</f>
        <v/>
      </c>
    </row>
    <row r="840" spans="1:21" x14ac:dyDescent="0.3">
      <c r="A840">
        <v>47256281</v>
      </c>
      <c r="B840" t="s">
        <v>5841</v>
      </c>
      <c r="C840">
        <v>27220296</v>
      </c>
      <c r="D840">
        <v>33634588</v>
      </c>
      <c r="E840">
        <v>30421107</v>
      </c>
      <c r="F840">
        <v>32272282</v>
      </c>
      <c r="G840">
        <v>30499646</v>
      </c>
    </row>
    <row r="841" spans="1:21" x14ac:dyDescent="0.3">
      <c r="A841">
        <v>47258314</v>
      </c>
      <c r="B841" t="s">
        <v>5840</v>
      </c>
      <c r="C841">
        <v>2017</v>
      </c>
      <c r="D841">
        <v>2018</v>
      </c>
      <c r="E841">
        <v>2019</v>
      </c>
      <c r="F841">
        <v>2020</v>
      </c>
      <c r="G841">
        <v>2021</v>
      </c>
      <c r="M841" t="str" cm="1">
        <f t="array" ref="M841">_xlfn.IFNA(INDEX($A$1:$J$1141,MATCH($A841,$A:$A,0)+1,MATCH(M$1,$A841:$J841,0)),"")</f>
        <v/>
      </c>
      <c r="N841" t="str" cm="1">
        <f t="array" ref="N841">_xlfn.IFNA(INDEX($A$1:$J$1141,MATCH($A841,$A:$A,0)+1,MATCH(N$1,$A841:$J841,0)),"")</f>
        <v/>
      </c>
      <c r="O841" cm="1">
        <f t="array" ref="O841">_xlfn.IFNA(INDEX($A$1:$J$1141,MATCH($A841,$A:$A,0)+1,MATCH(O$1,$A841:$J841,0)),"")</f>
        <v>47730231</v>
      </c>
      <c r="P841" cm="1">
        <f t="array" ref="P841">_xlfn.IFNA(INDEX($A$1:$J$1141,MATCH($A841,$A:$A,0)+1,MATCH(P$1,$A841:$J841,0)),"")</f>
        <v>54297933</v>
      </c>
      <c r="Q841" cm="1">
        <f t="array" ref="Q841">_xlfn.IFNA(INDEX($A$1:$J$1141,MATCH($A841,$A:$A,0)+1,MATCH(Q$1,$A841:$J841,0)),"")</f>
        <v>87858262</v>
      </c>
      <c r="R841" cm="1">
        <f t="array" ref="R841">_xlfn.IFNA(INDEX($A$1:$J$1141,MATCH($A841,$A:$A,0)+1,MATCH(R$1,$A841:$J841,0)),"")</f>
        <v>90765064</v>
      </c>
      <c r="S841" cm="1">
        <f t="array" ref="S841">_xlfn.IFNA(INDEX($A$1:$J$1141,MATCH($A841,$A:$A,0)+1,MATCH(S$1,$A841:$J841,0)),"")</f>
        <v>90564483</v>
      </c>
      <c r="T841" t="str" cm="1">
        <f t="array" ref="T841">_xlfn.IFNA(INDEX($A$1:$J$1141,MATCH($A841,$A:$A,0)+1,MATCH(T$1,$A841:$J841,0)),"")</f>
        <v/>
      </c>
      <c r="U841" t="str" cm="1">
        <f t="array" ref="U841">_xlfn.IFNA(INDEX($A$1:$J$1141,MATCH($A841,$A:$A,0)+1,MATCH(U$1,$A841:$J841,0)),"")</f>
        <v/>
      </c>
    </row>
    <row r="842" spans="1:21" x14ac:dyDescent="0.3">
      <c r="A842">
        <v>47258314</v>
      </c>
      <c r="B842" t="s">
        <v>5841</v>
      </c>
      <c r="C842">
        <v>47730231</v>
      </c>
      <c r="D842">
        <v>54297933</v>
      </c>
      <c r="E842">
        <v>87858262</v>
      </c>
      <c r="F842">
        <v>90765064</v>
      </c>
      <c r="G842">
        <v>90564483</v>
      </c>
    </row>
    <row r="843" spans="1:21" x14ac:dyDescent="0.3">
      <c r="A843">
        <v>47258870</v>
      </c>
      <c r="B843" t="s">
        <v>5840</v>
      </c>
      <c r="C843">
        <v>2018</v>
      </c>
      <c r="D843">
        <v>2019</v>
      </c>
      <c r="E843">
        <v>2020</v>
      </c>
      <c r="F843">
        <v>2021</v>
      </c>
      <c r="G843">
        <v>2022</v>
      </c>
      <c r="M843" t="str" cm="1">
        <f t="array" ref="M843">_xlfn.IFNA(INDEX($A$1:$J$1141,MATCH($A843,$A:$A,0)+1,MATCH(M$1,$A843:$J843,0)),"")</f>
        <v/>
      </c>
      <c r="N843" t="str" cm="1">
        <f t="array" ref="N843">_xlfn.IFNA(INDEX($A$1:$J$1141,MATCH($A843,$A:$A,0)+1,MATCH(N$1,$A843:$J843,0)),"")</f>
        <v/>
      </c>
      <c r="O843" t="str" cm="1">
        <f t="array" ref="O843">_xlfn.IFNA(INDEX($A$1:$J$1141,MATCH($A843,$A:$A,0)+1,MATCH(O$1,$A843:$J843,0)),"")</f>
        <v/>
      </c>
      <c r="P843" cm="1">
        <f t="array" ref="P843">_xlfn.IFNA(INDEX($A$1:$J$1141,MATCH($A843,$A:$A,0)+1,MATCH(P$1,$A843:$J843,0)),"")</f>
        <v>61027</v>
      </c>
      <c r="Q843" cm="1">
        <f t="array" ref="Q843">_xlfn.IFNA(INDEX($A$1:$J$1141,MATCH($A843,$A:$A,0)+1,MATCH(Q$1,$A843:$J843,0)),"")</f>
        <v>44140</v>
      </c>
      <c r="R843" cm="1">
        <f t="array" ref="R843">_xlfn.IFNA(INDEX($A$1:$J$1141,MATCH($A843,$A:$A,0)+1,MATCH(R$1,$A843:$J843,0)),"")</f>
        <v>42083</v>
      </c>
      <c r="S843" cm="1">
        <f t="array" ref="S843">_xlfn.IFNA(INDEX($A$1:$J$1141,MATCH($A843,$A:$A,0)+1,MATCH(S$1,$A843:$J843,0)),"")</f>
        <v>49974</v>
      </c>
      <c r="T843" cm="1">
        <f t="array" ref="T843">_xlfn.IFNA(INDEX($A$1:$J$1141,MATCH($A843,$A:$A,0)+1,MATCH(T$1,$A843:$J843,0)),"")</f>
        <v>38815</v>
      </c>
      <c r="U843" t="str" cm="1">
        <f t="array" ref="U843">_xlfn.IFNA(INDEX($A$1:$J$1141,MATCH($A843,$A:$A,0)+1,MATCH(U$1,$A843:$J843,0)),"")</f>
        <v/>
      </c>
    </row>
    <row r="844" spans="1:21" x14ac:dyDescent="0.3">
      <c r="A844">
        <v>47258870</v>
      </c>
      <c r="B844" t="s">
        <v>5841</v>
      </c>
      <c r="C844">
        <v>61027</v>
      </c>
      <c r="D844">
        <v>44140</v>
      </c>
      <c r="E844">
        <v>42083</v>
      </c>
      <c r="F844">
        <v>49974</v>
      </c>
      <c r="G844">
        <v>38815</v>
      </c>
    </row>
    <row r="845" spans="1:21" x14ac:dyDescent="0.3">
      <c r="A845">
        <v>47312653</v>
      </c>
      <c r="B845" t="s">
        <v>5840</v>
      </c>
      <c r="C845">
        <v>2018</v>
      </c>
      <c r="D845">
        <v>2019</v>
      </c>
      <c r="E845">
        <v>2020</v>
      </c>
      <c r="F845">
        <v>2021</v>
      </c>
      <c r="G845">
        <v>2022</v>
      </c>
      <c r="M845" t="str" cm="1">
        <f t="array" ref="M845">_xlfn.IFNA(INDEX($A$1:$J$1141,MATCH($A845,$A:$A,0)+1,MATCH(M$1,$A845:$J845,0)),"")</f>
        <v/>
      </c>
      <c r="N845" t="str" cm="1">
        <f t="array" ref="N845">_xlfn.IFNA(INDEX($A$1:$J$1141,MATCH($A845,$A:$A,0)+1,MATCH(N$1,$A845:$J845,0)),"")</f>
        <v/>
      </c>
      <c r="O845" t="str" cm="1">
        <f t="array" ref="O845">_xlfn.IFNA(INDEX($A$1:$J$1141,MATCH($A845,$A:$A,0)+1,MATCH(O$1,$A845:$J845,0)),"")</f>
        <v/>
      </c>
      <c r="P845" cm="1">
        <f t="array" ref="P845">_xlfn.IFNA(INDEX($A$1:$J$1141,MATCH($A845,$A:$A,0)+1,MATCH(P$1,$A845:$J845,0)),"")</f>
        <v>697006</v>
      </c>
      <c r="Q845" cm="1">
        <f t="array" ref="Q845">_xlfn.IFNA(INDEX($A$1:$J$1141,MATCH($A845,$A:$A,0)+1,MATCH(Q$1,$A845:$J845,0)),"")</f>
        <v>871647</v>
      </c>
      <c r="R845" cm="1">
        <f t="array" ref="R845">_xlfn.IFNA(INDEX($A$1:$J$1141,MATCH($A845,$A:$A,0)+1,MATCH(R$1,$A845:$J845,0)),"")</f>
        <v>814705</v>
      </c>
      <c r="S845" cm="1">
        <f t="array" ref="S845">_xlfn.IFNA(INDEX($A$1:$J$1141,MATCH($A845,$A:$A,0)+1,MATCH(S$1,$A845:$J845,0)),"")</f>
        <v>885601</v>
      </c>
      <c r="T845" cm="1">
        <f t="array" ref="T845">_xlfn.IFNA(INDEX($A$1:$J$1141,MATCH($A845,$A:$A,0)+1,MATCH(T$1,$A845:$J845,0)),"")</f>
        <v>1100922</v>
      </c>
      <c r="U845" t="str" cm="1">
        <f t="array" ref="U845">_xlfn.IFNA(INDEX($A$1:$J$1141,MATCH($A845,$A:$A,0)+1,MATCH(U$1,$A845:$J845,0)),"")</f>
        <v/>
      </c>
    </row>
    <row r="846" spans="1:21" x14ac:dyDescent="0.3">
      <c r="A846">
        <v>47312653</v>
      </c>
      <c r="B846" t="s">
        <v>5841</v>
      </c>
      <c r="C846">
        <v>697006</v>
      </c>
      <c r="D846">
        <v>871647</v>
      </c>
      <c r="E846">
        <v>814705</v>
      </c>
      <c r="F846">
        <v>885601</v>
      </c>
      <c r="G846">
        <v>1100922</v>
      </c>
    </row>
    <row r="847" spans="1:21" x14ac:dyDescent="0.3">
      <c r="A847">
        <v>47328461</v>
      </c>
      <c r="B847" t="s">
        <v>5840</v>
      </c>
      <c r="C847">
        <v>2018</v>
      </c>
      <c r="D847">
        <v>2019</v>
      </c>
      <c r="E847">
        <v>2020</v>
      </c>
      <c r="F847">
        <v>2021</v>
      </c>
      <c r="G847">
        <v>2022</v>
      </c>
      <c r="M847" t="str" cm="1">
        <f t="array" ref="M847">_xlfn.IFNA(INDEX($A$1:$J$1141,MATCH($A847,$A:$A,0)+1,MATCH(M$1,$A847:$J847,0)),"")</f>
        <v/>
      </c>
      <c r="N847" t="str" cm="1">
        <f t="array" ref="N847">_xlfn.IFNA(INDEX($A$1:$J$1141,MATCH($A847,$A:$A,0)+1,MATCH(N$1,$A847:$J847,0)),"")</f>
        <v/>
      </c>
      <c r="O847" t="str" cm="1">
        <f t="array" ref="O847">_xlfn.IFNA(INDEX($A$1:$J$1141,MATCH($A847,$A:$A,0)+1,MATCH(O$1,$A847:$J847,0)),"")</f>
        <v/>
      </c>
      <c r="P847" cm="1">
        <f t="array" ref="P847">_xlfn.IFNA(INDEX($A$1:$J$1141,MATCH($A847,$A:$A,0)+1,MATCH(P$1,$A847:$J847,0)),"")</f>
        <v>9070</v>
      </c>
      <c r="Q847" cm="1">
        <f t="array" ref="Q847">_xlfn.IFNA(INDEX($A$1:$J$1141,MATCH($A847,$A:$A,0)+1,MATCH(Q$1,$A847:$J847,0)),"")</f>
        <v>4682</v>
      </c>
      <c r="R847" cm="1">
        <f t="array" ref="R847">_xlfn.IFNA(INDEX($A$1:$J$1141,MATCH($A847,$A:$A,0)+1,MATCH(R$1,$A847:$J847,0)),"")</f>
        <v>3905</v>
      </c>
      <c r="S847" cm="1">
        <f t="array" ref="S847">_xlfn.IFNA(INDEX($A$1:$J$1141,MATCH($A847,$A:$A,0)+1,MATCH(S$1,$A847:$J847,0)),"")</f>
        <v>1625</v>
      </c>
      <c r="T847" cm="1">
        <f t="array" ref="T847">_xlfn.IFNA(INDEX($A$1:$J$1141,MATCH($A847,$A:$A,0)+1,MATCH(T$1,$A847:$J847,0)),"")</f>
        <v>16211</v>
      </c>
      <c r="U847" t="str" cm="1">
        <f t="array" ref="U847">_xlfn.IFNA(INDEX($A$1:$J$1141,MATCH($A847,$A:$A,0)+1,MATCH(U$1,$A847:$J847,0)),"")</f>
        <v/>
      </c>
    </row>
    <row r="848" spans="1:21" x14ac:dyDescent="0.3">
      <c r="A848">
        <v>47328461</v>
      </c>
      <c r="B848" t="s">
        <v>5841</v>
      </c>
      <c r="C848">
        <v>9070</v>
      </c>
      <c r="D848">
        <v>4682</v>
      </c>
      <c r="E848">
        <v>3905</v>
      </c>
      <c r="F848">
        <v>1625</v>
      </c>
      <c r="G848">
        <v>16211</v>
      </c>
    </row>
    <row r="849" spans="1:21" x14ac:dyDescent="0.3">
      <c r="A849">
        <v>47363240</v>
      </c>
      <c r="B849" t="s">
        <v>5840</v>
      </c>
      <c r="C849">
        <v>2018</v>
      </c>
      <c r="D849">
        <v>2019</v>
      </c>
      <c r="E849">
        <v>2020</v>
      </c>
      <c r="F849">
        <v>2021</v>
      </c>
      <c r="G849">
        <v>2022</v>
      </c>
      <c r="M849" t="str" cm="1">
        <f t="array" ref="M849">_xlfn.IFNA(INDEX($A$1:$J$1141,MATCH($A849,$A:$A,0)+1,MATCH(M$1,$A849:$J849,0)),"")</f>
        <v/>
      </c>
      <c r="N849" t="str" cm="1">
        <f t="array" ref="N849">_xlfn.IFNA(INDEX($A$1:$J$1141,MATCH($A849,$A:$A,0)+1,MATCH(N$1,$A849:$J849,0)),"")</f>
        <v/>
      </c>
      <c r="O849" t="str" cm="1">
        <f t="array" ref="O849">_xlfn.IFNA(INDEX($A$1:$J$1141,MATCH($A849,$A:$A,0)+1,MATCH(O$1,$A849:$J849,0)),"")</f>
        <v/>
      </c>
      <c r="P849" cm="1">
        <f t="array" ref="P849">_xlfn.IFNA(INDEX($A$1:$J$1141,MATCH($A849,$A:$A,0)+1,MATCH(P$1,$A849:$J849,0)),"")</f>
        <v>34515</v>
      </c>
      <c r="Q849" cm="1">
        <f t="array" ref="Q849">_xlfn.IFNA(INDEX($A$1:$J$1141,MATCH($A849,$A:$A,0)+1,MATCH(Q$1,$A849:$J849,0)),"")</f>
        <v>37368</v>
      </c>
      <c r="R849" cm="1">
        <f t="array" ref="R849">_xlfn.IFNA(INDEX($A$1:$J$1141,MATCH($A849,$A:$A,0)+1,MATCH(R$1,$A849:$J849,0)),"")</f>
        <v>24698</v>
      </c>
      <c r="S849" cm="1">
        <f t="array" ref="S849">_xlfn.IFNA(INDEX($A$1:$J$1141,MATCH($A849,$A:$A,0)+1,MATCH(S$1,$A849:$J849,0)),"")</f>
        <v>33945</v>
      </c>
      <c r="T849" cm="1">
        <f t="array" ref="T849">_xlfn.IFNA(INDEX($A$1:$J$1141,MATCH($A849,$A:$A,0)+1,MATCH(T$1,$A849:$J849,0)),"")</f>
        <v>35234</v>
      </c>
      <c r="U849" t="str" cm="1">
        <f t="array" ref="U849">_xlfn.IFNA(INDEX($A$1:$J$1141,MATCH($A849,$A:$A,0)+1,MATCH(U$1,$A849:$J849,0)),"")</f>
        <v/>
      </c>
    </row>
    <row r="850" spans="1:21" x14ac:dyDescent="0.3">
      <c r="A850">
        <v>47363240</v>
      </c>
      <c r="B850" t="s">
        <v>5841</v>
      </c>
      <c r="C850">
        <v>34515</v>
      </c>
      <c r="D850">
        <v>37368</v>
      </c>
      <c r="E850">
        <v>24698</v>
      </c>
      <c r="F850">
        <v>33945</v>
      </c>
      <c r="G850">
        <v>35234</v>
      </c>
    </row>
    <row r="851" spans="1:21" x14ac:dyDescent="0.3">
      <c r="A851">
        <v>47369825</v>
      </c>
      <c r="B851" t="s">
        <v>5840</v>
      </c>
      <c r="C851">
        <v>2018</v>
      </c>
      <c r="D851">
        <v>2019</v>
      </c>
      <c r="E851">
        <v>2020</v>
      </c>
      <c r="F851">
        <v>2021</v>
      </c>
      <c r="G851">
        <v>2022</v>
      </c>
      <c r="M851" t="str" cm="1">
        <f t="array" ref="M851">_xlfn.IFNA(INDEX($A$1:$J$1141,MATCH($A851,$A:$A,0)+1,MATCH(M$1,$A851:$J851,0)),"")</f>
        <v/>
      </c>
      <c r="N851" t="str" cm="1">
        <f t="array" ref="N851">_xlfn.IFNA(INDEX($A$1:$J$1141,MATCH($A851,$A:$A,0)+1,MATCH(N$1,$A851:$J851,0)),"")</f>
        <v/>
      </c>
      <c r="O851" t="str" cm="1">
        <f t="array" ref="O851">_xlfn.IFNA(INDEX($A$1:$J$1141,MATCH($A851,$A:$A,0)+1,MATCH(O$1,$A851:$J851,0)),"")</f>
        <v/>
      </c>
      <c r="P851" cm="1">
        <f t="array" ref="P851">_xlfn.IFNA(INDEX($A$1:$J$1141,MATCH($A851,$A:$A,0)+1,MATCH(P$1,$A851:$J851,0)),"")</f>
        <v>176971</v>
      </c>
      <c r="Q851" cm="1">
        <f t="array" ref="Q851">_xlfn.IFNA(INDEX($A$1:$J$1141,MATCH($A851,$A:$A,0)+1,MATCH(Q$1,$A851:$J851,0)),"")</f>
        <v>448331</v>
      </c>
      <c r="R851" cm="1">
        <f t="array" ref="R851">_xlfn.IFNA(INDEX($A$1:$J$1141,MATCH($A851,$A:$A,0)+1,MATCH(R$1,$A851:$J851,0)),"")</f>
        <v>304403</v>
      </c>
      <c r="S851" cm="1">
        <f t="array" ref="S851">_xlfn.IFNA(INDEX($A$1:$J$1141,MATCH($A851,$A:$A,0)+1,MATCH(S$1,$A851:$J851,0)),"")</f>
        <v>291266</v>
      </c>
      <c r="T851" cm="1">
        <f t="array" ref="T851">_xlfn.IFNA(INDEX($A$1:$J$1141,MATCH($A851,$A:$A,0)+1,MATCH(T$1,$A851:$J851,0)),"")</f>
        <v>487621</v>
      </c>
      <c r="U851" t="str" cm="1">
        <f t="array" ref="U851">_xlfn.IFNA(INDEX($A$1:$J$1141,MATCH($A851,$A:$A,0)+1,MATCH(U$1,$A851:$J851,0)),"")</f>
        <v/>
      </c>
    </row>
    <row r="852" spans="1:21" x14ac:dyDescent="0.3">
      <c r="A852">
        <v>47369825</v>
      </c>
      <c r="B852" t="s">
        <v>5841</v>
      </c>
      <c r="C852">
        <v>176971</v>
      </c>
      <c r="D852">
        <v>448331</v>
      </c>
      <c r="E852">
        <v>304403</v>
      </c>
      <c r="F852">
        <v>291266</v>
      </c>
      <c r="G852">
        <v>487621</v>
      </c>
    </row>
    <row r="853" spans="1:21" x14ac:dyDescent="0.3">
      <c r="A853">
        <v>47424893</v>
      </c>
      <c r="B853" t="s">
        <v>5840</v>
      </c>
      <c r="C853">
        <v>2018</v>
      </c>
      <c r="D853">
        <v>2019</v>
      </c>
      <c r="E853">
        <v>2020</v>
      </c>
      <c r="F853">
        <v>2021</v>
      </c>
      <c r="G853">
        <v>2022</v>
      </c>
      <c r="M853" t="str" cm="1">
        <f t="array" ref="M853">_xlfn.IFNA(INDEX($A$1:$J$1141,MATCH($A853,$A:$A,0)+1,MATCH(M$1,$A853:$J853,0)),"")</f>
        <v/>
      </c>
      <c r="N853" t="str" cm="1">
        <f t="array" ref="N853">_xlfn.IFNA(INDEX($A$1:$J$1141,MATCH($A853,$A:$A,0)+1,MATCH(N$1,$A853:$J853,0)),"")</f>
        <v/>
      </c>
      <c r="O853" t="str" cm="1">
        <f t="array" ref="O853">_xlfn.IFNA(INDEX($A$1:$J$1141,MATCH($A853,$A:$A,0)+1,MATCH(O$1,$A853:$J853,0)),"")</f>
        <v/>
      </c>
      <c r="P853" cm="1">
        <f t="array" ref="P853">_xlfn.IFNA(INDEX($A$1:$J$1141,MATCH($A853,$A:$A,0)+1,MATCH(P$1,$A853:$J853,0)),"")</f>
        <v>1545868</v>
      </c>
      <c r="Q853" cm="1">
        <f t="array" ref="Q853">_xlfn.IFNA(INDEX($A$1:$J$1141,MATCH($A853,$A:$A,0)+1,MATCH(Q$1,$A853:$J853,0)),"")</f>
        <v>2309498</v>
      </c>
      <c r="R853" cm="1">
        <f t="array" ref="R853">_xlfn.IFNA(INDEX($A$1:$J$1141,MATCH($A853,$A:$A,0)+1,MATCH(R$1,$A853:$J853,0)),"")</f>
        <v>2091196</v>
      </c>
      <c r="S853" cm="1">
        <f t="array" ref="S853">_xlfn.IFNA(INDEX($A$1:$J$1141,MATCH($A853,$A:$A,0)+1,MATCH(S$1,$A853:$J853,0)),"")</f>
        <v>3403166</v>
      </c>
      <c r="T853" cm="1">
        <f t="array" ref="T853">_xlfn.IFNA(INDEX($A$1:$J$1141,MATCH($A853,$A:$A,0)+1,MATCH(T$1,$A853:$J853,0)),"")</f>
        <v>4485203</v>
      </c>
      <c r="U853" t="str" cm="1">
        <f t="array" ref="U853">_xlfn.IFNA(INDEX($A$1:$J$1141,MATCH($A853,$A:$A,0)+1,MATCH(U$1,$A853:$J853,0)),"")</f>
        <v/>
      </c>
    </row>
    <row r="854" spans="1:21" x14ac:dyDescent="0.3">
      <c r="A854">
        <v>47424893</v>
      </c>
      <c r="B854" t="s">
        <v>5841</v>
      </c>
      <c r="C854">
        <v>1545868</v>
      </c>
      <c r="D854">
        <v>2309498</v>
      </c>
      <c r="E854">
        <v>2091196</v>
      </c>
      <c r="F854">
        <v>3403166</v>
      </c>
      <c r="G854">
        <v>4485203</v>
      </c>
    </row>
    <row r="855" spans="1:21" x14ac:dyDescent="0.3">
      <c r="A855">
        <v>47463112</v>
      </c>
      <c r="B855" t="s">
        <v>5840</v>
      </c>
      <c r="C855">
        <v>2018</v>
      </c>
      <c r="D855">
        <v>2019</v>
      </c>
      <c r="E855">
        <v>2020</v>
      </c>
      <c r="F855">
        <v>2021</v>
      </c>
      <c r="G855">
        <v>2022</v>
      </c>
      <c r="M855" t="str" cm="1">
        <f t="array" ref="M855">_xlfn.IFNA(INDEX($A$1:$J$1141,MATCH($A855,$A:$A,0)+1,MATCH(M$1,$A855:$J855,0)),"")</f>
        <v/>
      </c>
      <c r="N855" t="str" cm="1">
        <f t="array" ref="N855">_xlfn.IFNA(INDEX($A$1:$J$1141,MATCH($A855,$A:$A,0)+1,MATCH(N$1,$A855:$J855,0)),"")</f>
        <v/>
      </c>
      <c r="O855" t="str" cm="1">
        <f t="array" ref="O855">_xlfn.IFNA(INDEX($A$1:$J$1141,MATCH($A855,$A:$A,0)+1,MATCH(O$1,$A855:$J855,0)),"")</f>
        <v/>
      </c>
      <c r="P855" cm="1">
        <f t="array" ref="P855">_xlfn.IFNA(INDEX($A$1:$J$1141,MATCH($A855,$A:$A,0)+1,MATCH(P$1,$A855:$J855,0)),"")</f>
        <v>8863</v>
      </c>
      <c r="Q855" cm="1">
        <f t="array" ref="Q855">_xlfn.IFNA(INDEX($A$1:$J$1141,MATCH($A855,$A:$A,0)+1,MATCH(Q$1,$A855:$J855,0)),"")</f>
        <v>32270</v>
      </c>
      <c r="R855" cm="1">
        <f t="array" ref="R855">_xlfn.IFNA(INDEX($A$1:$J$1141,MATCH($A855,$A:$A,0)+1,MATCH(R$1,$A855:$J855,0)),"")</f>
        <v>49204</v>
      </c>
      <c r="S855" cm="1">
        <f t="array" ref="S855">_xlfn.IFNA(INDEX($A$1:$J$1141,MATCH($A855,$A:$A,0)+1,MATCH(S$1,$A855:$J855,0)),"")</f>
        <v>22080</v>
      </c>
      <c r="T855" cm="1">
        <f t="array" ref="T855">_xlfn.IFNA(INDEX($A$1:$J$1141,MATCH($A855,$A:$A,0)+1,MATCH(T$1,$A855:$J855,0)),"")</f>
        <v>70427</v>
      </c>
      <c r="U855" t="str" cm="1">
        <f t="array" ref="U855">_xlfn.IFNA(INDEX($A$1:$J$1141,MATCH($A855,$A:$A,0)+1,MATCH(U$1,$A855:$J855,0)),"")</f>
        <v/>
      </c>
    </row>
    <row r="856" spans="1:21" x14ac:dyDescent="0.3">
      <c r="A856">
        <v>47463112</v>
      </c>
      <c r="B856" t="s">
        <v>5841</v>
      </c>
      <c r="C856">
        <v>8863</v>
      </c>
      <c r="D856">
        <v>32270</v>
      </c>
      <c r="E856">
        <v>49204</v>
      </c>
      <c r="F856">
        <v>22080</v>
      </c>
      <c r="G856">
        <v>70427</v>
      </c>
    </row>
    <row r="857" spans="1:21" x14ac:dyDescent="0.3">
      <c r="A857">
        <v>47493496</v>
      </c>
      <c r="B857" t="s">
        <v>5840</v>
      </c>
      <c r="C857">
        <v>2018</v>
      </c>
      <c r="D857">
        <v>2019</v>
      </c>
      <c r="E857">
        <v>2020</v>
      </c>
      <c r="F857">
        <v>2021</v>
      </c>
      <c r="G857">
        <v>2022</v>
      </c>
      <c r="M857" t="str" cm="1">
        <f t="array" ref="M857">_xlfn.IFNA(INDEX($A$1:$J$1141,MATCH($A857,$A:$A,0)+1,MATCH(M$1,$A857:$J857,0)),"")</f>
        <v/>
      </c>
      <c r="N857" t="str" cm="1">
        <f t="array" ref="N857">_xlfn.IFNA(INDEX($A$1:$J$1141,MATCH($A857,$A:$A,0)+1,MATCH(N$1,$A857:$J857,0)),"")</f>
        <v/>
      </c>
      <c r="O857" t="str" cm="1">
        <f t="array" ref="O857">_xlfn.IFNA(INDEX($A$1:$J$1141,MATCH($A857,$A:$A,0)+1,MATCH(O$1,$A857:$J857,0)),"")</f>
        <v/>
      </c>
      <c r="P857" cm="1">
        <f t="array" ref="P857">_xlfn.IFNA(INDEX($A$1:$J$1141,MATCH($A857,$A:$A,0)+1,MATCH(P$1,$A857:$J857,0)),"")</f>
        <v>1177107</v>
      </c>
      <c r="Q857" cm="1">
        <f t="array" ref="Q857">_xlfn.IFNA(INDEX($A$1:$J$1141,MATCH($A857,$A:$A,0)+1,MATCH(Q$1,$A857:$J857,0)),"")</f>
        <v>639377</v>
      </c>
      <c r="R857" cm="1">
        <f t="array" ref="R857">_xlfn.IFNA(INDEX($A$1:$J$1141,MATCH($A857,$A:$A,0)+1,MATCH(R$1,$A857:$J857,0)),"")</f>
        <v>136472</v>
      </c>
      <c r="S857" cm="1">
        <f t="array" ref="S857">_xlfn.IFNA(INDEX($A$1:$J$1141,MATCH($A857,$A:$A,0)+1,MATCH(S$1,$A857:$J857,0)),"")</f>
        <v>55381</v>
      </c>
      <c r="T857" cm="1">
        <f t="array" ref="T857">_xlfn.IFNA(INDEX($A$1:$J$1141,MATCH($A857,$A:$A,0)+1,MATCH(T$1,$A857:$J857,0)),"")</f>
        <v>777113</v>
      </c>
      <c r="U857" t="str" cm="1">
        <f t="array" ref="U857">_xlfn.IFNA(INDEX($A$1:$J$1141,MATCH($A857,$A:$A,0)+1,MATCH(U$1,$A857:$J857,0)),"")</f>
        <v/>
      </c>
    </row>
    <row r="858" spans="1:21" x14ac:dyDescent="0.3">
      <c r="A858">
        <v>47493496</v>
      </c>
      <c r="B858" t="s">
        <v>5841</v>
      </c>
      <c r="C858">
        <v>1177107</v>
      </c>
      <c r="D858">
        <v>639377</v>
      </c>
      <c r="E858">
        <v>136472</v>
      </c>
      <c r="F858">
        <v>55381</v>
      </c>
      <c r="G858">
        <v>777113</v>
      </c>
    </row>
    <row r="859" spans="1:21" x14ac:dyDescent="0.3">
      <c r="A859">
        <v>47504153</v>
      </c>
      <c r="B859" t="s">
        <v>5840</v>
      </c>
      <c r="C859">
        <v>2018</v>
      </c>
      <c r="D859">
        <v>2019</v>
      </c>
      <c r="E859">
        <v>2020</v>
      </c>
      <c r="F859">
        <v>2021</v>
      </c>
      <c r="G859">
        <v>2022</v>
      </c>
      <c r="M859" t="str" cm="1">
        <f t="array" ref="M859">_xlfn.IFNA(INDEX($A$1:$J$1141,MATCH($A859,$A:$A,0)+1,MATCH(M$1,$A859:$J859,0)),"")</f>
        <v/>
      </c>
      <c r="N859" t="str" cm="1">
        <f t="array" ref="N859">_xlfn.IFNA(INDEX($A$1:$J$1141,MATCH($A859,$A:$A,0)+1,MATCH(N$1,$A859:$J859,0)),"")</f>
        <v/>
      </c>
      <c r="O859" t="str" cm="1">
        <f t="array" ref="O859">_xlfn.IFNA(INDEX($A$1:$J$1141,MATCH($A859,$A:$A,0)+1,MATCH(O$1,$A859:$J859,0)),"")</f>
        <v/>
      </c>
      <c r="P859" cm="1">
        <f t="array" ref="P859">_xlfn.IFNA(INDEX($A$1:$J$1141,MATCH($A859,$A:$A,0)+1,MATCH(P$1,$A859:$J859,0)),"")</f>
        <v>16082</v>
      </c>
      <c r="Q859" cm="1">
        <f t="array" ref="Q859">_xlfn.IFNA(INDEX($A$1:$J$1141,MATCH($A859,$A:$A,0)+1,MATCH(Q$1,$A859:$J859,0)),"")</f>
        <v>39140</v>
      </c>
      <c r="R859" cm="1">
        <f t="array" ref="R859">_xlfn.IFNA(INDEX($A$1:$J$1141,MATCH($A859,$A:$A,0)+1,MATCH(R$1,$A859:$J859,0)),"")</f>
        <v>24325</v>
      </c>
      <c r="S859" cm="1">
        <f t="array" ref="S859">_xlfn.IFNA(INDEX($A$1:$J$1141,MATCH($A859,$A:$A,0)+1,MATCH(S$1,$A859:$J859,0)),"")</f>
        <v>34056</v>
      </c>
      <c r="T859" cm="1">
        <f t="array" ref="T859">_xlfn.IFNA(INDEX($A$1:$J$1141,MATCH($A859,$A:$A,0)+1,MATCH(T$1,$A859:$J859,0)),"")</f>
        <v>24670</v>
      </c>
      <c r="U859" t="str" cm="1">
        <f t="array" ref="U859">_xlfn.IFNA(INDEX($A$1:$J$1141,MATCH($A859,$A:$A,0)+1,MATCH(U$1,$A859:$J859,0)),"")</f>
        <v/>
      </c>
    </row>
    <row r="860" spans="1:21" x14ac:dyDescent="0.3">
      <c r="A860">
        <v>47504153</v>
      </c>
      <c r="B860" t="s">
        <v>5841</v>
      </c>
      <c r="C860">
        <v>16082</v>
      </c>
      <c r="D860">
        <v>39140</v>
      </c>
      <c r="E860">
        <v>24325</v>
      </c>
      <c r="F860">
        <v>34056</v>
      </c>
      <c r="G860">
        <v>24670</v>
      </c>
    </row>
    <row r="861" spans="1:21" x14ac:dyDescent="0.3">
      <c r="A861">
        <v>47530952</v>
      </c>
      <c r="B861" t="s">
        <v>5840</v>
      </c>
      <c r="C861">
        <v>2018</v>
      </c>
      <c r="D861">
        <v>2019</v>
      </c>
      <c r="E861">
        <v>2020</v>
      </c>
      <c r="F861">
        <v>2021</v>
      </c>
      <c r="G861">
        <v>2022</v>
      </c>
      <c r="M861" t="str" cm="1">
        <f t="array" ref="M861">_xlfn.IFNA(INDEX($A$1:$J$1141,MATCH($A861,$A:$A,0)+1,MATCH(M$1,$A861:$J861,0)),"")</f>
        <v/>
      </c>
      <c r="N861" t="str" cm="1">
        <f t="array" ref="N861">_xlfn.IFNA(INDEX($A$1:$J$1141,MATCH($A861,$A:$A,0)+1,MATCH(N$1,$A861:$J861,0)),"")</f>
        <v/>
      </c>
      <c r="O861" t="str" cm="1">
        <f t="array" ref="O861">_xlfn.IFNA(INDEX($A$1:$J$1141,MATCH($A861,$A:$A,0)+1,MATCH(O$1,$A861:$J861,0)),"")</f>
        <v/>
      </c>
      <c r="P861" cm="1">
        <f t="array" ref="P861">_xlfn.IFNA(INDEX($A$1:$J$1141,MATCH($A861,$A:$A,0)+1,MATCH(P$1,$A861:$J861,0)),"")</f>
        <v>14480</v>
      </c>
      <c r="Q861" cm="1">
        <f t="array" ref="Q861">_xlfn.IFNA(INDEX($A$1:$J$1141,MATCH($A861,$A:$A,0)+1,MATCH(Q$1,$A861:$J861,0)),"")</f>
        <v>48278</v>
      </c>
      <c r="R861" cm="1">
        <f t="array" ref="R861">_xlfn.IFNA(INDEX($A$1:$J$1141,MATCH($A861,$A:$A,0)+1,MATCH(R$1,$A861:$J861,0)),"")</f>
        <v>55646</v>
      </c>
      <c r="S861" cm="1">
        <f t="array" ref="S861">_xlfn.IFNA(INDEX($A$1:$J$1141,MATCH($A861,$A:$A,0)+1,MATCH(S$1,$A861:$J861,0)),"")</f>
        <v>58290</v>
      </c>
      <c r="T861" cm="1">
        <f t="array" ref="T861">_xlfn.IFNA(INDEX($A$1:$J$1141,MATCH($A861,$A:$A,0)+1,MATCH(T$1,$A861:$J861,0)),"")</f>
        <v>59697</v>
      </c>
      <c r="U861" t="str" cm="1">
        <f t="array" ref="U861">_xlfn.IFNA(INDEX($A$1:$J$1141,MATCH($A861,$A:$A,0)+1,MATCH(U$1,$A861:$J861,0)),"")</f>
        <v/>
      </c>
    </row>
    <row r="862" spans="1:21" x14ac:dyDescent="0.3">
      <c r="A862">
        <v>47530952</v>
      </c>
      <c r="B862" t="s">
        <v>5841</v>
      </c>
      <c r="C862">
        <v>14480</v>
      </c>
      <c r="D862">
        <v>48278</v>
      </c>
      <c r="E862">
        <v>55646</v>
      </c>
      <c r="F862">
        <v>58290</v>
      </c>
      <c r="G862">
        <v>59697</v>
      </c>
    </row>
    <row r="863" spans="1:21" x14ac:dyDescent="0.3">
      <c r="A863">
        <v>47536225</v>
      </c>
      <c r="B863" t="s">
        <v>5840</v>
      </c>
      <c r="C863">
        <v>2018</v>
      </c>
      <c r="D863">
        <v>2019</v>
      </c>
      <c r="E863">
        <v>2020</v>
      </c>
      <c r="F863">
        <v>2021</v>
      </c>
      <c r="G863">
        <v>2022</v>
      </c>
      <c r="M863" t="str" cm="1">
        <f t="array" ref="M863">_xlfn.IFNA(INDEX($A$1:$J$1141,MATCH($A863,$A:$A,0)+1,MATCH(M$1,$A863:$J863,0)),"")</f>
        <v/>
      </c>
      <c r="N863" t="str" cm="1">
        <f t="array" ref="N863">_xlfn.IFNA(INDEX($A$1:$J$1141,MATCH($A863,$A:$A,0)+1,MATCH(N$1,$A863:$J863,0)),"")</f>
        <v/>
      </c>
      <c r="O863" t="str" cm="1">
        <f t="array" ref="O863">_xlfn.IFNA(INDEX($A$1:$J$1141,MATCH($A863,$A:$A,0)+1,MATCH(O$1,$A863:$J863,0)),"")</f>
        <v/>
      </c>
      <c r="P863" cm="1">
        <f t="array" ref="P863">_xlfn.IFNA(INDEX($A$1:$J$1141,MATCH($A863,$A:$A,0)+1,MATCH(P$1,$A863:$J863,0)),"")</f>
        <v>11400</v>
      </c>
      <c r="Q863" cm="1">
        <f t="array" ref="Q863">_xlfn.IFNA(INDEX($A$1:$J$1141,MATCH($A863,$A:$A,0)+1,MATCH(Q$1,$A863:$J863,0)),"")</f>
        <v>7850</v>
      </c>
      <c r="R863" cm="1">
        <f t="array" ref="R863">_xlfn.IFNA(INDEX($A$1:$J$1141,MATCH($A863,$A:$A,0)+1,MATCH(R$1,$A863:$J863,0)),"")</f>
        <v>9400</v>
      </c>
      <c r="S863" cm="1">
        <f t="array" ref="S863">_xlfn.IFNA(INDEX($A$1:$J$1141,MATCH($A863,$A:$A,0)+1,MATCH(S$1,$A863:$J863,0)),"")</f>
        <v>8919</v>
      </c>
      <c r="T863" cm="1">
        <f t="array" ref="T863">_xlfn.IFNA(INDEX($A$1:$J$1141,MATCH($A863,$A:$A,0)+1,MATCH(T$1,$A863:$J863,0)),"")</f>
        <v>26500</v>
      </c>
      <c r="U863" t="str" cm="1">
        <f t="array" ref="U863">_xlfn.IFNA(INDEX($A$1:$J$1141,MATCH($A863,$A:$A,0)+1,MATCH(U$1,$A863:$J863,0)),"")</f>
        <v/>
      </c>
    </row>
    <row r="864" spans="1:21" x14ac:dyDescent="0.3">
      <c r="A864">
        <v>47536225</v>
      </c>
      <c r="B864" t="s">
        <v>5841</v>
      </c>
      <c r="C864">
        <v>11400</v>
      </c>
      <c r="D864">
        <v>7850</v>
      </c>
      <c r="E864">
        <v>9400</v>
      </c>
      <c r="F864">
        <v>8919</v>
      </c>
      <c r="G864">
        <v>26500</v>
      </c>
    </row>
    <row r="865" spans="1:21" x14ac:dyDescent="0.3">
      <c r="A865">
        <v>47536748</v>
      </c>
      <c r="B865" t="s">
        <v>5840</v>
      </c>
      <c r="C865">
        <v>2018</v>
      </c>
      <c r="D865">
        <v>2019</v>
      </c>
      <c r="E865">
        <v>2020</v>
      </c>
      <c r="F865">
        <v>2021</v>
      </c>
      <c r="G865">
        <v>2022</v>
      </c>
      <c r="M865" t="str" cm="1">
        <f t="array" ref="M865">_xlfn.IFNA(INDEX($A$1:$J$1141,MATCH($A865,$A:$A,0)+1,MATCH(M$1,$A865:$J865,0)),"")</f>
        <v/>
      </c>
      <c r="N865" t="str" cm="1">
        <f t="array" ref="N865">_xlfn.IFNA(INDEX($A$1:$J$1141,MATCH($A865,$A:$A,0)+1,MATCH(N$1,$A865:$J865,0)),"")</f>
        <v/>
      </c>
      <c r="O865" t="str" cm="1">
        <f t="array" ref="O865">_xlfn.IFNA(INDEX($A$1:$J$1141,MATCH($A865,$A:$A,0)+1,MATCH(O$1,$A865:$J865,0)),"")</f>
        <v/>
      </c>
      <c r="P865" cm="1">
        <f t="array" ref="P865">_xlfn.IFNA(INDEX($A$1:$J$1141,MATCH($A865,$A:$A,0)+1,MATCH(P$1,$A865:$J865,0)),"")</f>
        <v>46337</v>
      </c>
      <c r="Q865" cm="1">
        <f t="array" ref="Q865">_xlfn.IFNA(INDEX($A$1:$J$1141,MATCH($A865,$A:$A,0)+1,MATCH(Q$1,$A865:$J865,0)),"")</f>
        <v>51686</v>
      </c>
      <c r="R865" cm="1">
        <f t="array" ref="R865">_xlfn.IFNA(INDEX($A$1:$J$1141,MATCH($A865,$A:$A,0)+1,MATCH(R$1,$A865:$J865,0)),"")</f>
        <v>67104</v>
      </c>
      <c r="S865" cm="1">
        <f t="array" ref="S865">_xlfn.IFNA(INDEX($A$1:$J$1141,MATCH($A865,$A:$A,0)+1,MATCH(S$1,$A865:$J865,0)),"")</f>
        <v>37291</v>
      </c>
      <c r="T865" cm="1">
        <f t="array" ref="T865">_xlfn.IFNA(INDEX($A$1:$J$1141,MATCH($A865,$A:$A,0)+1,MATCH(T$1,$A865:$J865,0)),"")</f>
        <v>47549</v>
      </c>
      <c r="U865" t="str" cm="1">
        <f t="array" ref="U865">_xlfn.IFNA(INDEX($A$1:$J$1141,MATCH($A865,$A:$A,0)+1,MATCH(U$1,$A865:$J865,0)),"")</f>
        <v/>
      </c>
    </row>
    <row r="866" spans="1:21" x14ac:dyDescent="0.3">
      <c r="A866">
        <v>47536748</v>
      </c>
      <c r="B866" t="s">
        <v>5841</v>
      </c>
      <c r="C866">
        <v>46337</v>
      </c>
      <c r="D866">
        <v>51686</v>
      </c>
      <c r="E866">
        <v>67104</v>
      </c>
      <c r="F866">
        <v>37291</v>
      </c>
      <c r="G866">
        <v>47549</v>
      </c>
    </row>
    <row r="867" spans="1:21" x14ac:dyDescent="0.3">
      <c r="A867">
        <v>47548240</v>
      </c>
      <c r="B867" t="s">
        <v>5840</v>
      </c>
      <c r="C867">
        <v>2018</v>
      </c>
      <c r="D867">
        <v>2019</v>
      </c>
      <c r="E867">
        <v>2020</v>
      </c>
      <c r="F867">
        <v>2021</v>
      </c>
      <c r="G867">
        <v>2022</v>
      </c>
      <c r="M867" t="str" cm="1">
        <f t="array" ref="M867">_xlfn.IFNA(INDEX($A$1:$J$1141,MATCH($A867,$A:$A,0)+1,MATCH(M$1,$A867:$J867,0)),"")</f>
        <v/>
      </c>
      <c r="N867" t="str" cm="1">
        <f t="array" ref="N867">_xlfn.IFNA(INDEX($A$1:$J$1141,MATCH($A867,$A:$A,0)+1,MATCH(N$1,$A867:$J867,0)),"")</f>
        <v/>
      </c>
      <c r="O867" t="str" cm="1">
        <f t="array" ref="O867">_xlfn.IFNA(INDEX($A$1:$J$1141,MATCH($A867,$A:$A,0)+1,MATCH(O$1,$A867:$J867,0)),"")</f>
        <v/>
      </c>
      <c r="P867" cm="1">
        <f t="array" ref="P867">_xlfn.IFNA(INDEX($A$1:$J$1141,MATCH($A867,$A:$A,0)+1,MATCH(P$1,$A867:$J867,0)),"")</f>
        <v>44626</v>
      </c>
      <c r="Q867" cm="1">
        <f t="array" ref="Q867">_xlfn.IFNA(INDEX($A$1:$J$1141,MATCH($A867,$A:$A,0)+1,MATCH(Q$1,$A867:$J867,0)),"")</f>
        <v>49037</v>
      </c>
      <c r="R867" cm="1">
        <f t="array" ref="R867">_xlfn.IFNA(INDEX($A$1:$J$1141,MATCH($A867,$A:$A,0)+1,MATCH(R$1,$A867:$J867,0)),"")</f>
        <v>44857</v>
      </c>
      <c r="S867" cm="1">
        <f t="array" ref="S867">_xlfn.IFNA(INDEX($A$1:$J$1141,MATCH($A867,$A:$A,0)+1,MATCH(S$1,$A867:$J867,0)),"")</f>
        <v>56807</v>
      </c>
      <c r="T867" cm="1">
        <f t="array" ref="T867">_xlfn.IFNA(INDEX($A$1:$J$1141,MATCH($A867,$A:$A,0)+1,MATCH(T$1,$A867:$J867,0)),"")</f>
        <v>207447</v>
      </c>
      <c r="U867" t="str" cm="1">
        <f t="array" ref="U867">_xlfn.IFNA(INDEX($A$1:$J$1141,MATCH($A867,$A:$A,0)+1,MATCH(U$1,$A867:$J867,0)),"")</f>
        <v/>
      </c>
    </row>
    <row r="868" spans="1:21" x14ac:dyDescent="0.3">
      <c r="A868">
        <v>47548240</v>
      </c>
      <c r="B868" t="s">
        <v>5841</v>
      </c>
      <c r="C868">
        <v>44626</v>
      </c>
      <c r="D868">
        <v>49037</v>
      </c>
      <c r="E868">
        <v>44857</v>
      </c>
      <c r="F868">
        <v>56807</v>
      </c>
      <c r="G868">
        <v>207447</v>
      </c>
    </row>
    <row r="869" spans="1:21" x14ac:dyDescent="0.3">
      <c r="A869">
        <v>47563265</v>
      </c>
      <c r="B869" t="s">
        <v>5840</v>
      </c>
      <c r="C869">
        <v>2014</v>
      </c>
      <c r="D869">
        <v>2015</v>
      </c>
      <c r="E869">
        <v>2016</v>
      </c>
      <c r="F869">
        <v>2017</v>
      </c>
      <c r="G869">
        <v>2018</v>
      </c>
      <c r="H869">
        <v>2019</v>
      </c>
      <c r="M869" cm="1">
        <f t="array" ref="M869">_xlfn.IFNA(INDEX($A$1:$J$1141,MATCH($A869,$A:$A,0)+1,MATCH(M$1,$A869:$J869,0)),"")</f>
        <v>49361</v>
      </c>
      <c r="N869" cm="1">
        <f t="array" ref="N869">_xlfn.IFNA(INDEX($A$1:$J$1141,MATCH($A869,$A:$A,0)+1,MATCH(N$1,$A869:$J869,0)),"")</f>
        <v>49528</v>
      </c>
      <c r="O869" cm="1">
        <f t="array" ref="O869">_xlfn.IFNA(INDEX($A$1:$J$1141,MATCH($A869,$A:$A,0)+1,MATCH(O$1,$A869:$J869,0)),"")</f>
        <v>199880</v>
      </c>
      <c r="P869" cm="1">
        <f t="array" ref="P869">_xlfn.IFNA(INDEX($A$1:$J$1141,MATCH($A869,$A:$A,0)+1,MATCH(P$1,$A869:$J869,0)),"")</f>
        <v>246236</v>
      </c>
      <c r="Q869" cm="1">
        <f t="array" ref="Q869">_xlfn.IFNA(INDEX($A$1:$J$1141,MATCH($A869,$A:$A,0)+1,MATCH(Q$1,$A869:$J869,0)),"")</f>
        <v>104308</v>
      </c>
      <c r="R869" t="str" cm="1">
        <f t="array" ref="R869">_xlfn.IFNA(INDEX($A$1:$J$1141,MATCH($A869,$A:$A,0)+1,MATCH(R$1,$A869:$J869,0)),"")</f>
        <v/>
      </c>
      <c r="S869" t="str" cm="1">
        <f t="array" ref="S869">_xlfn.IFNA(INDEX($A$1:$J$1141,MATCH($A869,$A:$A,0)+1,MATCH(S$1,$A869:$J869,0)),"")</f>
        <v/>
      </c>
      <c r="T869" t="str" cm="1">
        <f t="array" ref="T869">_xlfn.IFNA(INDEX($A$1:$J$1141,MATCH($A869,$A:$A,0)+1,MATCH(T$1,$A869:$J869,0)),"")</f>
        <v/>
      </c>
      <c r="U869" t="str" cm="1">
        <f t="array" ref="U869">_xlfn.IFNA(INDEX($A$1:$J$1141,MATCH($A869,$A:$A,0)+1,MATCH(U$1,$A869:$J869,0)),"")</f>
        <v/>
      </c>
    </row>
    <row r="870" spans="1:21" x14ac:dyDescent="0.3">
      <c r="A870">
        <v>47563265</v>
      </c>
      <c r="B870" t="s">
        <v>5841</v>
      </c>
      <c r="C870">
        <v>42776</v>
      </c>
      <c r="D870">
        <v>49361</v>
      </c>
      <c r="E870">
        <v>49528</v>
      </c>
      <c r="F870">
        <v>199880</v>
      </c>
      <c r="G870">
        <v>246236</v>
      </c>
      <c r="H870">
        <v>104308</v>
      </c>
    </row>
    <row r="871" spans="1:21" x14ac:dyDescent="0.3">
      <c r="A871">
        <v>47580330</v>
      </c>
      <c r="B871" t="s">
        <v>5840</v>
      </c>
      <c r="C871">
        <v>2018</v>
      </c>
      <c r="D871">
        <v>2019</v>
      </c>
      <c r="E871">
        <v>2020</v>
      </c>
      <c r="F871">
        <v>2021</v>
      </c>
      <c r="G871">
        <v>2022</v>
      </c>
      <c r="M871" t="str" cm="1">
        <f t="array" ref="M871">_xlfn.IFNA(INDEX($A$1:$J$1141,MATCH($A871,$A:$A,0)+1,MATCH(M$1,$A871:$J871,0)),"")</f>
        <v/>
      </c>
      <c r="N871" t="str" cm="1">
        <f t="array" ref="N871">_xlfn.IFNA(INDEX($A$1:$J$1141,MATCH($A871,$A:$A,0)+1,MATCH(N$1,$A871:$J871,0)),"")</f>
        <v/>
      </c>
      <c r="O871" t="str" cm="1">
        <f t="array" ref="O871">_xlfn.IFNA(INDEX($A$1:$J$1141,MATCH($A871,$A:$A,0)+1,MATCH(O$1,$A871:$J871,0)),"")</f>
        <v/>
      </c>
      <c r="P871" cm="1">
        <f t="array" ref="P871">_xlfn.IFNA(INDEX($A$1:$J$1141,MATCH($A871,$A:$A,0)+1,MATCH(P$1,$A871:$J871,0)),"")</f>
        <v>307951</v>
      </c>
      <c r="Q871" cm="1">
        <f t="array" ref="Q871">_xlfn.IFNA(INDEX($A$1:$J$1141,MATCH($A871,$A:$A,0)+1,MATCH(Q$1,$A871:$J871,0)),"")</f>
        <v>682736</v>
      </c>
      <c r="R871" cm="1">
        <f t="array" ref="R871">_xlfn.IFNA(INDEX($A$1:$J$1141,MATCH($A871,$A:$A,0)+1,MATCH(R$1,$A871:$J871,0)),"")</f>
        <v>643598</v>
      </c>
      <c r="S871" cm="1">
        <f t="array" ref="S871">_xlfn.IFNA(INDEX($A$1:$J$1141,MATCH($A871,$A:$A,0)+1,MATCH(S$1,$A871:$J871,0)),"")</f>
        <v>798554</v>
      </c>
      <c r="T871" cm="1">
        <f t="array" ref="T871">_xlfn.IFNA(INDEX($A$1:$J$1141,MATCH($A871,$A:$A,0)+1,MATCH(T$1,$A871:$J871,0)),"")</f>
        <v>736592</v>
      </c>
      <c r="U871" t="str" cm="1">
        <f t="array" ref="U871">_xlfn.IFNA(INDEX($A$1:$J$1141,MATCH($A871,$A:$A,0)+1,MATCH(U$1,$A871:$J871,0)),"")</f>
        <v/>
      </c>
    </row>
    <row r="872" spans="1:21" x14ac:dyDescent="0.3">
      <c r="A872">
        <v>47580330</v>
      </c>
      <c r="B872" t="s">
        <v>5841</v>
      </c>
      <c r="C872">
        <v>307951</v>
      </c>
      <c r="D872">
        <v>682736</v>
      </c>
      <c r="E872">
        <v>643598</v>
      </c>
      <c r="F872">
        <v>798554</v>
      </c>
      <c r="G872">
        <v>736592</v>
      </c>
    </row>
    <row r="873" spans="1:21" x14ac:dyDescent="0.3">
      <c r="A873">
        <v>47613076</v>
      </c>
      <c r="B873" t="s">
        <v>5840</v>
      </c>
      <c r="C873">
        <v>2018</v>
      </c>
      <c r="D873">
        <v>2019</v>
      </c>
      <c r="E873">
        <v>2020</v>
      </c>
      <c r="F873">
        <v>2021</v>
      </c>
      <c r="G873">
        <v>2022</v>
      </c>
      <c r="M873" t="str" cm="1">
        <f t="array" ref="M873">_xlfn.IFNA(INDEX($A$1:$J$1141,MATCH($A873,$A:$A,0)+1,MATCH(M$1,$A873:$J873,0)),"")</f>
        <v/>
      </c>
      <c r="N873" t="str" cm="1">
        <f t="array" ref="N873">_xlfn.IFNA(INDEX($A$1:$J$1141,MATCH($A873,$A:$A,0)+1,MATCH(N$1,$A873:$J873,0)),"")</f>
        <v/>
      </c>
      <c r="O873" t="str" cm="1">
        <f t="array" ref="O873">_xlfn.IFNA(INDEX($A$1:$J$1141,MATCH($A873,$A:$A,0)+1,MATCH(O$1,$A873:$J873,0)),"")</f>
        <v/>
      </c>
      <c r="P873" cm="1">
        <f t="array" ref="P873">_xlfn.IFNA(INDEX($A$1:$J$1141,MATCH($A873,$A:$A,0)+1,MATCH(P$1,$A873:$J873,0)),"")</f>
        <v>56034</v>
      </c>
      <c r="Q873" cm="1">
        <f t="array" ref="Q873">_xlfn.IFNA(INDEX($A$1:$J$1141,MATCH($A873,$A:$A,0)+1,MATCH(Q$1,$A873:$J873,0)),"")</f>
        <v>37544</v>
      </c>
      <c r="R873" cm="1">
        <f t="array" ref="R873">_xlfn.IFNA(INDEX($A$1:$J$1141,MATCH($A873,$A:$A,0)+1,MATCH(R$1,$A873:$J873,0)),"")</f>
        <v>46206</v>
      </c>
      <c r="S873" cm="1">
        <f t="array" ref="S873">_xlfn.IFNA(INDEX($A$1:$J$1141,MATCH($A873,$A:$A,0)+1,MATCH(S$1,$A873:$J873,0)),"")</f>
        <v>53656</v>
      </c>
      <c r="T873" cm="1">
        <f t="array" ref="T873">_xlfn.IFNA(INDEX($A$1:$J$1141,MATCH($A873,$A:$A,0)+1,MATCH(T$1,$A873:$J873,0)),"")</f>
        <v>45613</v>
      </c>
      <c r="U873" t="str" cm="1">
        <f t="array" ref="U873">_xlfn.IFNA(INDEX($A$1:$J$1141,MATCH($A873,$A:$A,0)+1,MATCH(U$1,$A873:$J873,0)),"")</f>
        <v/>
      </c>
    </row>
    <row r="874" spans="1:21" x14ac:dyDescent="0.3">
      <c r="A874">
        <v>47613076</v>
      </c>
      <c r="B874" t="s">
        <v>5841</v>
      </c>
      <c r="C874">
        <v>56034</v>
      </c>
      <c r="D874">
        <v>37544</v>
      </c>
      <c r="E874">
        <v>46206</v>
      </c>
      <c r="F874">
        <v>53656</v>
      </c>
      <c r="G874">
        <v>45613</v>
      </c>
    </row>
    <row r="875" spans="1:21" x14ac:dyDescent="0.3">
      <c r="A875" t="s">
        <v>5907</v>
      </c>
    </row>
    <row r="876" spans="1:21" x14ac:dyDescent="0.3">
      <c r="A876">
        <v>47856441</v>
      </c>
      <c r="B876" t="s">
        <v>5840</v>
      </c>
      <c r="C876">
        <v>2018</v>
      </c>
      <c r="D876">
        <v>2019</v>
      </c>
      <c r="E876">
        <v>2020</v>
      </c>
      <c r="F876">
        <v>2021</v>
      </c>
      <c r="G876">
        <v>2022</v>
      </c>
      <c r="M876" t="str" cm="1">
        <f t="array" ref="M876">_xlfn.IFNA(INDEX($A$1:$J$1141,MATCH($A876,$A:$A,0)+1,MATCH(M$1,$A876:$J876,0)),"")</f>
        <v/>
      </c>
      <c r="N876" t="str" cm="1">
        <f t="array" ref="N876">_xlfn.IFNA(INDEX($A$1:$J$1141,MATCH($A876,$A:$A,0)+1,MATCH(N$1,$A876:$J876,0)),"")</f>
        <v/>
      </c>
      <c r="O876" t="str" cm="1">
        <f t="array" ref="O876">_xlfn.IFNA(INDEX($A$1:$J$1141,MATCH($A876,$A:$A,0)+1,MATCH(O$1,$A876:$J876,0)),"")</f>
        <v/>
      </c>
      <c r="P876" cm="1">
        <f t="array" ref="P876">_xlfn.IFNA(INDEX($A$1:$J$1141,MATCH($A876,$A:$A,0)+1,MATCH(P$1,$A876:$J876,0)),"")</f>
        <v>130285</v>
      </c>
      <c r="Q876" cm="1">
        <f t="array" ref="Q876">_xlfn.IFNA(INDEX($A$1:$J$1141,MATCH($A876,$A:$A,0)+1,MATCH(Q$1,$A876:$J876,0)),"")</f>
        <v>192500</v>
      </c>
      <c r="R876" cm="1">
        <f t="array" ref="R876">_xlfn.IFNA(INDEX($A$1:$J$1141,MATCH($A876,$A:$A,0)+1,MATCH(R$1,$A876:$J876,0)),"")</f>
        <v>245834</v>
      </c>
      <c r="S876" cm="1">
        <f t="array" ref="S876">_xlfn.IFNA(INDEX($A$1:$J$1141,MATCH($A876,$A:$A,0)+1,MATCH(S$1,$A876:$J876,0)),"")</f>
        <v>318240</v>
      </c>
      <c r="T876" cm="1">
        <f t="array" ref="T876">_xlfn.IFNA(INDEX($A$1:$J$1141,MATCH($A876,$A:$A,0)+1,MATCH(T$1,$A876:$J876,0)),"")</f>
        <v>407518</v>
      </c>
      <c r="U876" t="str" cm="1">
        <f t="array" ref="U876">_xlfn.IFNA(INDEX($A$1:$J$1141,MATCH($A876,$A:$A,0)+1,MATCH(U$1,$A876:$J876,0)),"")</f>
        <v/>
      </c>
    </row>
    <row r="877" spans="1:21" x14ac:dyDescent="0.3">
      <c r="A877">
        <v>47856441</v>
      </c>
      <c r="B877" t="s">
        <v>5841</v>
      </c>
      <c r="C877">
        <v>130285</v>
      </c>
      <c r="D877">
        <v>192500</v>
      </c>
      <c r="E877">
        <v>245834</v>
      </c>
      <c r="F877">
        <v>318240</v>
      </c>
      <c r="G877">
        <v>407518</v>
      </c>
    </row>
    <row r="878" spans="1:21" x14ac:dyDescent="0.3">
      <c r="A878">
        <v>47859334</v>
      </c>
      <c r="B878" t="s">
        <v>5840</v>
      </c>
      <c r="C878">
        <v>2018</v>
      </c>
      <c r="D878">
        <v>2019</v>
      </c>
      <c r="E878">
        <v>2020</v>
      </c>
      <c r="F878">
        <v>2021</v>
      </c>
      <c r="G878">
        <v>2022</v>
      </c>
      <c r="M878" t="str" cm="1">
        <f t="array" ref="M878">_xlfn.IFNA(INDEX($A$1:$J$1141,MATCH($A878,$A:$A,0)+1,MATCH(M$1,$A878:$J878,0)),"")</f>
        <v/>
      </c>
      <c r="N878" t="str" cm="1">
        <f t="array" ref="N878">_xlfn.IFNA(INDEX($A$1:$J$1141,MATCH($A878,$A:$A,0)+1,MATCH(N$1,$A878:$J878,0)),"")</f>
        <v/>
      </c>
      <c r="O878" t="str" cm="1">
        <f t="array" ref="O878">_xlfn.IFNA(INDEX($A$1:$J$1141,MATCH($A878,$A:$A,0)+1,MATCH(O$1,$A878:$J878,0)),"")</f>
        <v/>
      </c>
      <c r="P878" cm="1">
        <f t="array" ref="P878">_xlfn.IFNA(INDEX($A$1:$J$1141,MATCH($A878,$A:$A,0)+1,MATCH(P$1,$A878:$J878,0)),"")</f>
        <v>64478</v>
      </c>
      <c r="Q878" cm="1">
        <f t="array" ref="Q878">_xlfn.IFNA(INDEX($A$1:$J$1141,MATCH($A878,$A:$A,0)+1,MATCH(Q$1,$A878:$J878,0)),"")</f>
        <v>73970</v>
      </c>
      <c r="R878" cm="1">
        <f t="array" ref="R878">_xlfn.IFNA(INDEX($A$1:$J$1141,MATCH($A878,$A:$A,0)+1,MATCH(R$1,$A878:$J878,0)),"")</f>
        <v>58528</v>
      </c>
      <c r="S878" cm="1">
        <f t="array" ref="S878">_xlfn.IFNA(INDEX($A$1:$J$1141,MATCH($A878,$A:$A,0)+1,MATCH(S$1,$A878:$J878,0)),"")</f>
        <v>75465</v>
      </c>
      <c r="T878" cm="1">
        <f t="array" ref="T878">_xlfn.IFNA(INDEX($A$1:$J$1141,MATCH($A878,$A:$A,0)+1,MATCH(T$1,$A878:$J878,0)),"")</f>
        <v>97337</v>
      </c>
      <c r="U878" t="str" cm="1">
        <f t="array" ref="U878">_xlfn.IFNA(INDEX($A$1:$J$1141,MATCH($A878,$A:$A,0)+1,MATCH(U$1,$A878:$J878,0)),"")</f>
        <v/>
      </c>
    </row>
    <row r="879" spans="1:21" x14ac:dyDescent="0.3">
      <c r="A879">
        <v>47859334</v>
      </c>
      <c r="B879" t="s">
        <v>5841</v>
      </c>
      <c r="C879">
        <v>64478</v>
      </c>
      <c r="D879">
        <v>73970</v>
      </c>
      <c r="E879">
        <v>58528</v>
      </c>
      <c r="F879">
        <v>75465</v>
      </c>
      <c r="G879">
        <v>97337</v>
      </c>
    </row>
    <row r="880" spans="1:21" x14ac:dyDescent="0.3">
      <c r="A880">
        <v>47866284</v>
      </c>
      <c r="B880" t="s">
        <v>5840</v>
      </c>
      <c r="C880">
        <v>2018</v>
      </c>
      <c r="D880">
        <v>2019</v>
      </c>
      <c r="E880">
        <v>2020</v>
      </c>
      <c r="F880">
        <v>2021</v>
      </c>
      <c r="G880">
        <v>2022</v>
      </c>
      <c r="M880" t="str" cm="1">
        <f t="array" ref="M880">_xlfn.IFNA(INDEX($A$1:$J$1141,MATCH($A880,$A:$A,0)+1,MATCH(M$1,$A880:$J880,0)),"")</f>
        <v/>
      </c>
      <c r="N880" t="str" cm="1">
        <f t="array" ref="N880">_xlfn.IFNA(INDEX($A$1:$J$1141,MATCH($A880,$A:$A,0)+1,MATCH(N$1,$A880:$J880,0)),"")</f>
        <v/>
      </c>
      <c r="O880" t="str" cm="1">
        <f t="array" ref="O880">_xlfn.IFNA(INDEX($A$1:$J$1141,MATCH($A880,$A:$A,0)+1,MATCH(O$1,$A880:$J880,0)),"")</f>
        <v/>
      </c>
      <c r="P880" cm="1">
        <f t="array" ref="P880">_xlfn.IFNA(INDEX($A$1:$J$1141,MATCH($A880,$A:$A,0)+1,MATCH(P$1,$A880:$J880,0)),"")</f>
        <v>390766</v>
      </c>
      <c r="Q880" cm="1">
        <f t="array" ref="Q880">_xlfn.IFNA(INDEX($A$1:$J$1141,MATCH($A880,$A:$A,0)+1,MATCH(Q$1,$A880:$J880,0)),"")</f>
        <v>472468</v>
      </c>
      <c r="R880" cm="1">
        <f t="array" ref="R880">_xlfn.IFNA(INDEX($A$1:$J$1141,MATCH($A880,$A:$A,0)+1,MATCH(R$1,$A880:$J880,0)),"")</f>
        <v>542617</v>
      </c>
      <c r="S880" cm="1">
        <f t="array" ref="S880">_xlfn.IFNA(INDEX($A$1:$J$1141,MATCH($A880,$A:$A,0)+1,MATCH(S$1,$A880:$J880,0)),"")</f>
        <v>499693</v>
      </c>
      <c r="T880" cm="1">
        <f t="array" ref="T880">_xlfn.IFNA(INDEX($A$1:$J$1141,MATCH($A880,$A:$A,0)+1,MATCH(T$1,$A880:$J880,0)),"")</f>
        <v>700260</v>
      </c>
      <c r="U880" t="str" cm="1">
        <f t="array" ref="U880">_xlfn.IFNA(INDEX($A$1:$J$1141,MATCH($A880,$A:$A,0)+1,MATCH(U$1,$A880:$J880,0)),"")</f>
        <v/>
      </c>
    </row>
    <row r="881" spans="1:21" x14ac:dyDescent="0.3">
      <c r="A881">
        <v>47866284</v>
      </c>
      <c r="B881" t="s">
        <v>5841</v>
      </c>
      <c r="C881">
        <v>390766</v>
      </c>
      <c r="D881">
        <v>472468</v>
      </c>
      <c r="E881">
        <v>542617</v>
      </c>
      <c r="F881">
        <v>499693</v>
      </c>
      <c r="G881">
        <v>700260</v>
      </c>
    </row>
    <row r="882" spans="1:21" x14ac:dyDescent="0.3">
      <c r="A882">
        <v>47890215</v>
      </c>
      <c r="B882" t="s">
        <v>5840</v>
      </c>
      <c r="C882">
        <v>2018</v>
      </c>
      <c r="D882">
        <v>2019</v>
      </c>
      <c r="E882">
        <v>2020</v>
      </c>
      <c r="F882">
        <v>2021</v>
      </c>
      <c r="G882">
        <v>2022</v>
      </c>
      <c r="M882" t="str" cm="1">
        <f t="array" ref="M882">_xlfn.IFNA(INDEX($A$1:$J$1141,MATCH($A882,$A:$A,0)+1,MATCH(M$1,$A882:$J882,0)),"")</f>
        <v/>
      </c>
      <c r="N882" t="str" cm="1">
        <f t="array" ref="N882">_xlfn.IFNA(INDEX($A$1:$J$1141,MATCH($A882,$A:$A,0)+1,MATCH(N$1,$A882:$J882,0)),"")</f>
        <v/>
      </c>
      <c r="O882" t="str" cm="1">
        <f t="array" ref="O882">_xlfn.IFNA(INDEX($A$1:$J$1141,MATCH($A882,$A:$A,0)+1,MATCH(O$1,$A882:$J882,0)),"")</f>
        <v/>
      </c>
      <c r="P882" cm="1">
        <f t="array" ref="P882">_xlfn.IFNA(INDEX($A$1:$J$1141,MATCH($A882,$A:$A,0)+1,MATCH(P$1,$A882:$J882,0)),"")</f>
        <v>922273</v>
      </c>
      <c r="Q882" cm="1">
        <f t="array" ref="Q882">_xlfn.IFNA(INDEX($A$1:$J$1141,MATCH($A882,$A:$A,0)+1,MATCH(Q$1,$A882:$J882,0)),"")</f>
        <v>1037077</v>
      </c>
      <c r="R882" cm="1">
        <f t="array" ref="R882">_xlfn.IFNA(INDEX($A$1:$J$1141,MATCH($A882,$A:$A,0)+1,MATCH(R$1,$A882:$J882,0)),"")</f>
        <v>1197084</v>
      </c>
      <c r="S882" cm="1">
        <f t="array" ref="S882">_xlfn.IFNA(INDEX($A$1:$J$1141,MATCH($A882,$A:$A,0)+1,MATCH(S$1,$A882:$J882,0)),"")</f>
        <v>1329684</v>
      </c>
      <c r="T882" cm="1">
        <f t="array" ref="T882">_xlfn.IFNA(INDEX($A$1:$J$1141,MATCH($A882,$A:$A,0)+1,MATCH(T$1,$A882:$J882,0)),"")</f>
        <v>535349</v>
      </c>
      <c r="U882" t="str" cm="1">
        <f t="array" ref="U882">_xlfn.IFNA(INDEX($A$1:$J$1141,MATCH($A882,$A:$A,0)+1,MATCH(U$1,$A882:$J882,0)),"")</f>
        <v/>
      </c>
    </row>
    <row r="883" spans="1:21" x14ac:dyDescent="0.3">
      <c r="A883">
        <v>47890215</v>
      </c>
      <c r="B883" t="s">
        <v>5841</v>
      </c>
      <c r="C883">
        <v>922273</v>
      </c>
      <c r="D883">
        <v>1037077</v>
      </c>
      <c r="E883">
        <v>1197084</v>
      </c>
      <c r="F883">
        <v>1329684</v>
      </c>
      <c r="G883">
        <v>535349</v>
      </c>
    </row>
    <row r="884" spans="1:21" x14ac:dyDescent="0.3">
      <c r="A884">
        <v>47934573</v>
      </c>
      <c r="B884" t="s">
        <v>5840</v>
      </c>
      <c r="C884">
        <v>2018</v>
      </c>
      <c r="D884">
        <v>2019</v>
      </c>
      <c r="E884">
        <v>2020</v>
      </c>
      <c r="F884">
        <v>2021</v>
      </c>
      <c r="G884">
        <v>2022</v>
      </c>
      <c r="M884" t="str" cm="1">
        <f t="array" ref="M884">_xlfn.IFNA(INDEX($A$1:$J$1141,MATCH($A884,$A:$A,0)+1,MATCH(M$1,$A884:$J884,0)),"")</f>
        <v/>
      </c>
      <c r="N884" t="str" cm="1">
        <f t="array" ref="N884">_xlfn.IFNA(INDEX($A$1:$J$1141,MATCH($A884,$A:$A,0)+1,MATCH(N$1,$A884:$J884,0)),"")</f>
        <v/>
      </c>
      <c r="O884" t="str" cm="1">
        <f t="array" ref="O884">_xlfn.IFNA(INDEX($A$1:$J$1141,MATCH($A884,$A:$A,0)+1,MATCH(O$1,$A884:$J884,0)),"")</f>
        <v/>
      </c>
      <c r="P884" cm="1">
        <f t="array" ref="P884">_xlfn.IFNA(INDEX($A$1:$J$1141,MATCH($A884,$A:$A,0)+1,MATCH(P$1,$A884:$J884,0)),"")</f>
        <v>0</v>
      </c>
      <c r="Q884" cm="1">
        <f t="array" ref="Q884">_xlfn.IFNA(INDEX($A$1:$J$1141,MATCH($A884,$A:$A,0)+1,MATCH(Q$1,$A884:$J884,0)),"")</f>
        <v>28130</v>
      </c>
      <c r="R884" cm="1">
        <f t="array" ref="R884">_xlfn.IFNA(INDEX($A$1:$J$1141,MATCH($A884,$A:$A,0)+1,MATCH(R$1,$A884:$J884,0)),"")</f>
        <v>0</v>
      </c>
      <c r="S884" cm="1">
        <f t="array" ref="S884">_xlfn.IFNA(INDEX($A$1:$J$1141,MATCH($A884,$A:$A,0)+1,MATCH(S$1,$A884:$J884,0)),"")</f>
        <v>0</v>
      </c>
      <c r="T884" cm="1">
        <f t="array" ref="T884">_xlfn.IFNA(INDEX($A$1:$J$1141,MATCH($A884,$A:$A,0)+1,MATCH(T$1,$A884:$J884,0)),"")</f>
        <v>0</v>
      </c>
      <c r="U884" t="str" cm="1">
        <f t="array" ref="U884">_xlfn.IFNA(INDEX($A$1:$J$1141,MATCH($A884,$A:$A,0)+1,MATCH(U$1,$A884:$J884,0)),"")</f>
        <v/>
      </c>
    </row>
    <row r="885" spans="1:21" x14ac:dyDescent="0.3">
      <c r="A885">
        <v>47934573</v>
      </c>
      <c r="B885" t="s">
        <v>5841</v>
      </c>
      <c r="C885">
        <v>0</v>
      </c>
      <c r="D885">
        <v>28130</v>
      </c>
      <c r="E885">
        <v>0</v>
      </c>
      <c r="F885">
        <v>0</v>
      </c>
      <c r="G885">
        <v>0</v>
      </c>
    </row>
    <row r="886" spans="1:21" x14ac:dyDescent="0.3">
      <c r="A886">
        <v>47961066</v>
      </c>
      <c r="B886" t="s">
        <v>5840</v>
      </c>
      <c r="C886">
        <v>2018</v>
      </c>
      <c r="D886">
        <v>2019</v>
      </c>
      <c r="E886">
        <v>2020</v>
      </c>
      <c r="F886">
        <v>2021</v>
      </c>
      <c r="G886">
        <v>2022</v>
      </c>
      <c r="M886" t="str" cm="1">
        <f t="array" ref="M886">_xlfn.IFNA(INDEX($A$1:$J$1141,MATCH($A886,$A:$A,0)+1,MATCH(M$1,$A886:$J886,0)),"")</f>
        <v/>
      </c>
      <c r="N886" t="str" cm="1">
        <f t="array" ref="N886">_xlfn.IFNA(INDEX($A$1:$J$1141,MATCH($A886,$A:$A,0)+1,MATCH(N$1,$A886:$J886,0)),"")</f>
        <v/>
      </c>
      <c r="O886" t="str" cm="1">
        <f t="array" ref="O886">_xlfn.IFNA(INDEX($A$1:$J$1141,MATCH($A886,$A:$A,0)+1,MATCH(O$1,$A886:$J886,0)),"")</f>
        <v/>
      </c>
      <c r="P886" cm="1">
        <f t="array" ref="P886">_xlfn.IFNA(INDEX($A$1:$J$1141,MATCH($A886,$A:$A,0)+1,MATCH(P$1,$A886:$J886,0)),"")</f>
        <v>5789489</v>
      </c>
      <c r="Q886" cm="1">
        <f t="array" ref="Q886">_xlfn.IFNA(INDEX($A$1:$J$1141,MATCH($A886,$A:$A,0)+1,MATCH(Q$1,$A886:$J886,0)),"")</f>
        <v>7566892</v>
      </c>
      <c r="R886" cm="1">
        <f t="array" ref="R886">_xlfn.IFNA(INDEX($A$1:$J$1141,MATCH($A886,$A:$A,0)+1,MATCH(R$1,$A886:$J886,0)),"")</f>
        <v>8751601</v>
      </c>
      <c r="S886" cm="1">
        <f t="array" ref="S886">_xlfn.IFNA(INDEX($A$1:$J$1141,MATCH($A886,$A:$A,0)+1,MATCH(S$1,$A886:$J886,0)),"")</f>
        <v>10589707</v>
      </c>
      <c r="T886" cm="1">
        <f t="array" ref="T886">_xlfn.IFNA(INDEX($A$1:$J$1141,MATCH($A886,$A:$A,0)+1,MATCH(T$1,$A886:$J886,0)),"")</f>
        <v>10784115</v>
      </c>
      <c r="U886" t="str" cm="1">
        <f t="array" ref="U886">_xlfn.IFNA(INDEX($A$1:$J$1141,MATCH($A886,$A:$A,0)+1,MATCH(U$1,$A886:$J886,0)),"")</f>
        <v/>
      </c>
    </row>
    <row r="887" spans="1:21" x14ac:dyDescent="0.3">
      <c r="A887">
        <v>47961066</v>
      </c>
      <c r="B887" t="s">
        <v>5841</v>
      </c>
      <c r="C887">
        <v>5789489</v>
      </c>
      <c r="D887">
        <v>7566892</v>
      </c>
      <c r="E887">
        <v>8751601</v>
      </c>
      <c r="F887">
        <v>10589707</v>
      </c>
      <c r="G887">
        <v>10784115</v>
      </c>
    </row>
    <row r="888" spans="1:21" x14ac:dyDescent="0.3">
      <c r="A888" t="s">
        <v>5908</v>
      </c>
    </row>
    <row r="889" spans="1:21" x14ac:dyDescent="0.3">
      <c r="A889">
        <v>47997567</v>
      </c>
      <c r="B889" t="s">
        <v>5840</v>
      </c>
      <c r="C889">
        <v>2015</v>
      </c>
      <c r="D889">
        <v>2016</v>
      </c>
      <c r="E889">
        <v>2017</v>
      </c>
      <c r="F889">
        <v>2018</v>
      </c>
      <c r="G889">
        <v>2019</v>
      </c>
      <c r="M889" cm="1">
        <f t="array" ref="M889">_xlfn.IFNA(INDEX($A$1:$J$1141,MATCH($A889,$A:$A,0)+1,MATCH(M$1,$A889:$J889,0)),"")</f>
        <v>20607</v>
      </c>
      <c r="N889" cm="1">
        <f t="array" ref="N889">_xlfn.IFNA(INDEX($A$1:$J$1141,MATCH($A889,$A:$A,0)+1,MATCH(N$1,$A889:$J889,0)),"")</f>
        <v>239526</v>
      </c>
      <c r="O889" cm="1">
        <f t="array" ref="O889">_xlfn.IFNA(INDEX($A$1:$J$1141,MATCH($A889,$A:$A,0)+1,MATCH(O$1,$A889:$J889,0)),"")</f>
        <v>263388</v>
      </c>
      <c r="P889" cm="1">
        <f t="array" ref="P889">_xlfn.IFNA(INDEX($A$1:$J$1141,MATCH($A889,$A:$A,0)+1,MATCH(P$1,$A889:$J889,0)),"")</f>
        <v>244519</v>
      </c>
      <c r="Q889" cm="1">
        <f t="array" ref="Q889">_xlfn.IFNA(INDEX($A$1:$J$1141,MATCH($A889,$A:$A,0)+1,MATCH(Q$1,$A889:$J889,0)),"")</f>
        <v>142479</v>
      </c>
      <c r="R889" t="str" cm="1">
        <f t="array" ref="R889">_xlfn.IFNA(INDEX($A$1:$J$1141,MATCH($A889,$A:$A,0)+1,MATCH(R$1,$A889:$J889,0)),"")</f>
        <v/>
      </c>
      <c r="S889" t="str" cm="1">
        <f t="array" ref="S889">_xlfn.IFNA(INDEX($A$1:$J$1141,MATCH($A889,$A:$A,0)+1,MATCH(S$1,$A889:$J889,0)),"")</f>
        <v/>
      </c>
      <c r="T889" t="str" cm="1">
        <f t="array" ref="T889">_xlfn.IFNA(INDEX($A$1:$J$1141,MATCH($A889,$A:$A,0)+1,MATCH(T$1,$A889:$J889,0)),"")</f>
        <v/>
      </c>
      <c r="U889" t="str" cm="1">
        <f t="array" ref="U889">_xlfn.IFNA(INDEX($A$1:$J$1141,MATCH($A889,$A:$A,0)+1,MATCH(U$1,$A889:$J889,0)),"")</f>
        <v/>
      </c>
    </row>
    <row r="890" spans="1:21" x14ac:dyDescent="0.3">
      <c r="A890">
        <v>47997567</v>
      </c>
      <c r="B890" t="s">
        <v>5841</v>
      </c>
      <c r="C890">
        <v>20607</v>
      </c>
      <c r="D890">
        <v>239526</v>
      </c>
      <c r="E890">
        <v>263388</v>
      </c>
      <c r="F890">
        <v>244519</v>
      </c>
      <c r="G890">
        <v>142479</v>
      </c>
    </row>
    <row r="891" spans="1:21" x14ac:dyDescent="0.3">
      <c r="A891" t="s">
        <v>5909</v>
      </c>
    </row>
    <row r="892" spans="1:21" x14ac:dyDescent="0.3">
      <c r="A892">
        <v>48032247</v>
      </c>
      <c r="B892" t="s">
        <v>5840</v>
      </c>
      <c r="C892">
        <v>2018</v>
      </c>
      <c r="D892">
        <v>2019</v>
      </c>
      <c r="E892">
        <v>2020</v>
      </c>
      <c r="F892">
        <v>2021</v>
      </c>
      <c r="G892">
        <v>2022</v>
      </c>
      <c r="M892" t="str" cm="1">
        <f t="array" ref="M892">_xlfn.IFNA(INDEX($A$1:$J$1141,MATCH($A892,$A:$A,0)+1,MATCH(M$1,$A892:$J892,0)),"")</f>
        <v/>
      </c>
      <c r="N892" t="str" cm="1">
        <f t="array" ref="N892">_xlfn.IFNA(INDEX($A$1:$J$1141,MATCH($A892,$A:$A,0)+1,MATCH(N$1,$A892:$J892,0)),"")</f>
        <v/>
      </c>
      <c r="O892" t="str" cm="1">
        <f t="array" ref="O892">_xlfn.IFNA(INDEX($A$1:$J$1141,MATCH($A892,$A:$A,0)+1,MATCH(O$1,$A892:$J892,0)),"")</f>
        <v/>
      </c>
      <c r="P892" cm="1">
        <f t="array" ref="P892">_xlfn.IFNA(INDEX($A$1:$J$1141,MATCH($A892,$A:$A,0)+1,MATCH(P$1,$A892:$J892,0)),"")</f>
        <v>394998</v>
      </c>
      <c r="Q892" cm="1">
        <f t="array" ref="Q892">_xlfn.IFNA(INDEX($A$1:$J$1141,MATCH($A892,$A:$A,0)+1,MATCH(Q$1,$A892:$J892,0)),"")</f>
        <v>393163</v>
      </c>
      <c r="R892" cm="1">
        <f t="array" ref="R892">_xlfn.IFNA(INDEX($A$1:$J$1141,MATCH($A892,$A:$A,0)+1,MATCH(R$1,$A892:$J892,0)),"")</f>
        <v>136456</v>
      </c>
      <c r="S892" cm="1">
        <f t="array" ref="S892">_xlfn.IFNA(INDEX($A$1:$J$1141,MATCH($A892,$A:$A,0)+1,MATCH(S$1,$A892:$J892,0)),"")</f>
        <v>92927</v>
      </c>
      <c r="T892" cm="1">
        <f t="array" ref="T892">_xlfn.IFNA(INDEX($A$1:$J$1141,MATCH($A892,$A:$A,0)+1,MATCH(T$1,$A892:$J892,0)),"")</f>
        <v>484336</v>
      </c>
      <c r="U892" t="str" cm="1">
        <f t="array" ref="U892">_xlfn.IFNA(INDEX($A$1:$J$1141,MATCH($A892,$A:$A,0)+1,MATCH(U$1,$A892:$J892,0)),"")</f>
        <v/>
      </c>
    </row>
    <row r="893" spans="1:21" x14ac:dyDescent="0.3">
      <c r="A893">
        <v>48032247</v>
      </c>
      <c r="B893" t="s">
        <v>5841</v>
      </c>
      <c r="C893">
        <v>394998</v>
      </c>
      <c r="D893">
        <v>393163</v>
      </c>
      <c r="E893">
        <v>136456</v>
      </c>
      <c r="F893">
        <v>92927</v>
      </c>
      <c r="G893">
        <v>484336</v>
      </c>
    </row>
    <row r="894" spans="1:21" x14ac:dyDescent="0.3">
      <c r="A894">
        <v>48059528</v>
      </c>
      <c r="B894" t="s">
        <v>5840</v>
      </c>
      <c r="C894">
        <v>2018</v>
      </c>
      <c r="D894">
        <v>2019</v>
      </c>
      <c r="E894">
        <v>2020</v>
      </c>
      <c r="F894">
        <v>2021</v>
      </c>
      <c r="G894">
        <v>2022</v>
      </c>
      <c r="M894" t="str" cm="1">
        <f t="array" ref="M894">_xlfn.IFNA(INDEX($A$1:$J$1141,MATCH($A894,$A:$A,0)+1,MATCH(M$1,$A894:$J894,0)),"")</f>
        <v/>
      </c>
      <c r="N894" t="str" cm="1">
        <f t="array" ref="N894">_xlfn.IFNA(INDEX($A$1:$J$1141,MATCH($A894,$A:$A,0)+1,MATCH(N$1,$A894:$J894,0)),"")</f>
        <v/>
      </c>
      <c r="O894" t="str" cm="1">
        <f t="array" ref="O894">_xlfn.IFNA(INDEX($A$1:$J$1141,MATCH($A894,$A:$A,0)+1,MATCH(O$1,$A894:$J894,0)),"")</f>
        <v/>
      </c>
      <c r="P894" cm="1">
        <f t="array" ref="P894">_xlfn.IFNA(INDEX($A$1:$J$1141,MATCH($A894,$A:$A,0)+1,MATCH(P$1,$A894:$J894,0)),"")</f>
        <v>3757119</v>
      </c>
      <c r="Q894" cm="1">
        <f t="array" ref="Q894">_xlfn.IFNA(INDEX($A$1:$J$1141,MATCH($A894,$A:$A,0)+1,MATCH(Q$1,$A894:$J894,0)),"")</f>
        <v>7601033</v>
      </c>
      <c r="R894" cm="1">
        <f t="array" ref="R894">_xlfn.IFNA(INDEX($A$1:$J$1141,MATCH($A894,$A:$A,0)+1,MATCH(R$1,$A894:$J894,0)),"")</f>
        <v>5894545</v>
      </c>
      <c r="S894" cm="1">
        <f t="array" ref="S894">_xlfn.IFNA(INDEX($A$1:$J$1141,MATCH($A894,$A:$A,0)+1,MATCH(S$1,$A894:$J894,0)),"")</f>
        <v>4435857</v>
      </c>
      <c r="T894" cm="1">
        <f t="array" ref="T894">_xlfn.IFNA(INDEX($A$1:$J$1141,MATCH($A894,$A:$A,0)+1,MATCH(T$1,$A894:$J894,0)),"")</f>
        <v>10418503</v>
      </c>
      <c r="U894" t="str" cm="1">
        <f t="array" ref="U894">_xlfn.IFNA(INDEX($A$1:$J$1141,MATCH($A894,$A:$A,0)+1,MATCH(U$1,$A894:$J894,0)),"")</f>
        <v/>
      </c>
    </row>
    <row r="895" spans="1:21" x14ac:dyDescent="0.3">
      <c r="A895">
        <v>48059528</v>
      </c>
      <c r="B895" t="s">
        <v>5841</v>
      </c>
      <c r="C895">
        <v>3757119</v>
      </c>
      <c r="D895">
        <v>7601033</v>
      </c>
      <c r="E895">
        <v>5894545</v>
      </c>
      <c r="F895">
        <v>4435857</v>
      </c>
      <c r="G895">
        <v>10418503</v>
      </c>
    </row>
    <row r="896" spans="1:21" x14ac:dyDescent="0.3">
      <c r="A896">
        <v>48145394</v>
      </c>
      <c r="B896" t="s">
        <v>5840</v>
      </c>
      <c r="C896">
        <v>2018</v>
      </c>
      <c r="D896">
        <v>2019</v>
      </c>
      <c r="E896">
        <v>2020</v>
      </c>
      <c r="F896">
        <v>2021</v>
      </c>
      <c r="G896">
        <v>2022</v>
      </c>
      <c r="M896" t="str" cm="1">
        <f t="array" ref="M896">_xlfn.IFNA(INDEX($A$1:$J$1141,MATCH($A896,$A:$A,0)+1,MATCH(M$1,$A896:$J896,0)),"")</f>
        <v/>
      </c>
      <c r="N896" t="str" cm="1">
        <f t="array" ref="N896">_xlfn.IFNA(INDEX($A$1:$J$1141,MATCH($A896,$A:$A,0)+1,MATCH(N$1,$A896:$J896,0)),"")</f>
        <v/>
      </c>
      <c r="O896" t="str" cm="1">
        <f t="array" ref="O896">_xlfn.IFNA(INDEX($A$1:$J$1141,MATCH($A896,$A:$A,0)+1,MATCH(O$1,$A896:$J896,0)),"")</f>
        <v/>
      </c>
      <c r="P896" cm="1">
        <f t="array" ref="P896">_xlfn.IFNA(INDEX($A$1:$J$1141,MATCH($A896,$A:$A,0)+1,MATCH(P$1,$A896:$J896,0)),"")</f>
        <v>48045</v>
      </c>
      <c r="Q896" cm="1">
        <f t="array" ref="Q896">_xlfn.IFNA(INDEX($A$1:$J$1141,MATCH($A896,$A:$A,0)+1,MATCH(Q$1,$A896:$J896,0)),"")</f>
        <v>38393</v>
      </c>
      <c r="R896" cm="1">
        <f t="array" ref="R896">_xlfn.IFNA(INDEX($A$1:$J$1141,MATCH($A896,$A:$A,0)+1,MATCH(R$1,$A896:$J896,0)),"")</f>
        <v>32933</v>
      </c>
      <c r="S896" cm="1">
        <f t="array" ref="S896">_xlfn.IFNA(INDEX($A$1:$J$1141,MATCH($A896,$A:$A,0)+1,MATCH(S$1,$A896:$J896,0)),"")</f>
        <v>43647</v>
      </c>
      <c r="T896" cm="1">
        <f t="array" ref="T896">_xlfn.IFNA(INDEX($A$1:$J$1141,MATCH($A896,$A:$A,0)+1,MATCH(T$1,$A896:$J896,0)),"")</f>
        <v>53586</v>
      </c>
      <c r="U896" t="str" cm="1">
        <f t="array" ref="U896">_xlfn.IFNA(INDEX($A$1:$J$1141,MATCH($A896,$A:$A,0)+1,MATCH(U$1,$A896:$J896,0)),"")</f>
        <v/>
      </c>
    </row>
    <row r="897" spans="1:21" x14ac:dyDescent="0.3">
      <c r="A897">
        <v>48145394</v>
      </c>
      <c r="B897" t="s">
        <v>5841</v>
      </c>
      <c r="C897">
        <v>48045</v>
      </c>
      <c r="D897">
        <v>38393</v>
      </c>
      <c r="E897">
        <v>32933</v>
      </c>
      <c r="F897">
        <v>43647</v>
      </c>
      <c r="G897">
        <v>53586</v>
      </c>
    </row>
    <row r="898" spans="1:21" x14ac:dyDescent="0.3">
      <c r="A898">
        <v>48158836</v>
      </c>
      <c r="B898" t="s">
        <v>5840</v>
      </c>
      <c r="C898">
        <v>2018</v>
      </c>
      <c r="D898">
        <v>2019</v>
      </c>
      <c r="E898">
        <v>2020</v>
      </c>
      <c r="F898">
        <v>2021</v>
      </c>
      <c r="G898">
        <v>2022</v>
      </c>
      <c r="M898" t="str" cm="1">
        <f t="array" ref="M898">_xlfn.IFNA(INDEX($A$1:$J$1141,MATCH($A898,$A:$A,0)+1,MATCH(M$1,$A898:$J898,0)),"")</f>
        <v/>
      </c>
      <c r="N898" t="str" cm="1">
        <f t="array" ref="N898">_xlfn.IFNA(INDEX($A$1:$J$1141,MATCH($A898,$A:$A,0)+1,MATCH(N$1,$A898:$J898,0)),"")</f>
        <v/>
      </c>
      <c r="O898" t="str" cm="1">
        <f t="array" ref="O898">_xlfn.IFNA(INDEX($A$1:$J$1141,MATCH($A898,$A:$A,0)+1,MATCH(O$1,$A898:$J898,0)),"")</f>
        <v/>
      </c>
      <c r="P898" cm="1">
        <f t="array" ref="P898">_xlfn.IFNA(INDEX($A$1:$J$1141,MATCH($A898,$A:$A,0)+1,MATCH(P$1,$A898:$J898,0)),"")</f>
        <v>721212</v>
      </c>
      <c r="Q898" cm="1">
        <f t="array" ref="Q898">_xlfn.IFNA(INDEX($A$1:$J$1141,MATCH($A898,$A:$A,0)+1,MATCH(Q$1,$A898:$J898,0)),"")</f>
        <v>1519763</v>
      </c>
      <c r="R898" cm="1">
        <f t="array" ref="R898">_xlfn.IFNA(INDEX($A$1:$J$1141,MATCH($A898,$A:$A,0)+1,MATCH(R$1,$A898:$J898,0)),"")</f>
        <v>3073306</v>
      </c>
      <c r="S898" cm="1">
        <f t="array" ref="S898">_xlfn.IFNA(INDEX($A$1:$J$1141,MATCH($A898,$A:$A,0)+1,MATCH(S$1,$A898:$J898,0)),"")</f>
        <v>4669334</v>
      </c>
      <c r="T898" cm="1">
        <f t="array" ref="T898">_xlfn.IFNA(INDEX($A$1:$J$1141,MATCH($A898,$A:$A,0)+1,MATCH(T$1,$A898:$J898,0)),"")</f>
        <v>6048584</v>
      </c>
      <c r="U898" t="str" cm="1">
        <f t="array" ref="U898">_xlfn.IFNA(INDEX($A$1:$J$1141,MATCH($A898,$A:$A,0)+1,MATCH(U$1,$A898:$J898,0)),"")</f>
        <v/>
      </c>
    </row>
    <row r="899" spans="1:21" x14ac:dyDescent="0.3">
      <c r="A899">
        <v>48158836</v>
      </c>
      <c r="B899" t="s">
        <v>5841</v>
      </c>
      <c r="C899">
        <v>721212</v>
      </c>
      <c r="D899">
        <v>1519763</v>
      </c>
      <c r="E899">
        <v>3073306</v>
      </c>
      <c r="F899">
        <v>4669334</v>
      </c>
      <c r="G899">
        <v>6048584</v>
      </c>
    </row>
    <row r="900" spans="1:21" x14ac:dyDescent="0.3">
      <c r="A900">
        <v>48239887</v>
      </c>
      <c r="B900" t="s">
        <v>5840</v>
      </c>
      <c r="C900">
        <v>2018</v>
      </c>
      <c r="D900">
        <v>2019</v>
      </c>
      <c r="E900">
        <v>2020</v>
      </c>
      <c r="F900">
        <v>2021</v>
      </c>
      <c r="G900">
        <v>2022</v>
      </c>
      <c r="M900" t="str" cm="1">
        <f t="array" ref="M900">_xlfn.IFNA(INDEX($A$1:$J$1141,MATCH($A900,$A:$A,0)+1,MATCH(M$1,$A900:$J900,0)),"")</f>
        <v/>
      </c>
      <c r="N900" t="str" cm="1">
        <f t="array" ref="N900">_xlfn.IFNA(INDEX($A$1:$J$1141,MATCH($A900,$A:$A,0)+1,MATCH(N$1,$A900:$J900,0)),"")</f>
        <v/>
      </c>
      <c r="O900" t="str" cm="1">
        <f t="array" ref="O900">_xlfn.IFNA(INDEX($A$1:$J$1141,MATCH($A900,$A:$A,0)+1,MATCH(O$1,$A900:$J900,0)),"")</f>
        <v/>
      </c>
      <c r="P900" cm="1">
        <f t="array" ref="P900">_xlfn.IFNA(INDEX($A$1:$J$1141,MATCH($A900,$A:$A,0)+1,MATCH(P$1,$A900:$J900,0)),"")</f>
        <v>578010</v>
      </c>
      <c r="Q900" cm="1">
        <f t="array" ref="Q900">_xlfn.IFNA(INDEX($A$1:$J$1141,MATCH($A900,$A:$A,0)+1,MATCH(Q$1,$A900:$J900,0)),"")</f>
        <v>167024</v>
      </c>
      <c r="R900" cm="1">
        <f t="array" ref="R900">_xlfn.IFNA(INDEX($A$1:$J$1141,MATCH($A900,$A:$A,0)+1,MATCH(R$1,$A900:$J900,0)),"")</f>
        <v>175244</v>
      </c>
      <c r="S900" cm="1">
        <f t="array" ref="S900">_xlfn.IFNA(INDEX($A$1:$J$1141,MATCH($A900,$A:$A,0)+1,MATCH(S$1,$A900:$J900,0)),"")</f>
        <v>27576</v>
      </c>
      <c r="T900" cm="1">
        <f t="array" ref="T900">_xlfn.IFNA(INDEX($A$1:$J$1141,MATCH($A900,$A:$A,0)+1,MATCH(T$1,$A900:$J900,0)),"")</f>
        <v>0</v>
      </c>
      <c r="U900" t="str" cm="1">
        <f t="array" ref="U900">_xlfn.IFNA(INDEX($A$1:$J$1141,MATCH($A900,$A:$A,0)+1,MATCH(U$1,$A900:$J900,0)),"")</f>
        <v/>
      </c>
    </row>
    <row r="901" spans="1:21" x14ac:dyDescent="0.3">
      <c r="A901">
        <v>48239887</v>
      </c>
      <c r="B901" t="s">
        <v>5841</v>
      </c>
      <c r="C901">
        <v>578010</v>
      </c>
      <c r="D901">
        <v>167024</v>
      </c>
      <c r="E901">
        <v>175244</v>
      </c>
      <c r="F901">
        <v>27576</v>
      </c>
      <c r="G901">
        <v>0</v>
      </c>
    </row>
    <row r="902" spans="1:21" x14ac:dyDescent="0.3">
      <c r="A902">
        <v>48276111</v>
      </c>
      <c r="B902" t="s">
        <v>5840</v>
      </c>
      <c r="C902">
        <v>2018</v>
      </c>
      <c r="D902">
        <v>2019</v>
      </c>
      <c r="E902">
        <v>2020</v>
      </c>
      <c r="F902">
        <v>2021</v>
      </c>
      <c r="G902">
        <v>2022</v>
      </c>
      <c r="M902" t="str" cm="1">
        <f t="array" ref="M902">_xlfn.IFNA(INDEX($A$1:$J$1141,MATCH($A902,$A:$A,0)+1,MATCH(M$1,$A902:$J902,0)),"")</f>
        <v/>
      </c>
      <c r="N902" t="str" cm="1">
        <f t="array" ref="N902">_xlfn.IFNA(INDEX($A$1:$J$1141,MATCH($A902,$A:$A,0)+1,MATCH(N$1,$A902:$J902,0)),"")</f>
        <v/>
      </c>
      <c r="O902" t="str" cm="1">
        <f t="array" ref="O902">_xlfn.IFNA(INDEX($A$1:$J$1141,MATCH($A902,$A:$A,0)+1,MATCH(O$1,$A902:$J902,0)),"")</f>
        <v/>
      </c>
      <c r="P902" cm="1">
        <f t="array" ref="P902">_xlfn.IFNA(INDEX($A$1:$J$1141,MATCH($A902,$A:$A,0)+1,MATCH(P$1,$A902:$J902,0)),"")</f>
        <v>158540</v>
      </c>
      <c r="Q902" cm="1">
        <f t="array" ref="Q902">_xlfn.IFNA(INDEX($A$1:$J$1141,MATCH($A902,$A:$A,0)+1,MATCH(Q$1,$A902:$J902,0)),"")</f>
        <v>176343</v>
      </c>
      <c r="R902" cm="1">
        <f t="array" ref="R902">_xlfn.IFNA(INDEX($A$1:$J$1141,MATCH($A902,$A:$A,0)+1,MATCH(R$1,$A902:$J902,0)),"")</f>
        <v>421416</v>
      </c>
      <c r="S902" cm="1">
        <f t="array" ref="S902">_xlfn.IFNA(INDEX($A$1:$J$1141,MATCH($A902,$A:$A,0)+1,MATCH(S$1,$A902:$J902,0)),"")</f>
        <v>170902</v>
      </c>
      <c r="T902" cm="1">
        <f t="array" ref="T902">_xlfn.IFNA(INDEX($A$1:$J$1141,MATCH($A902,$A:$A,0)+1,MATCH(T$1,$A902:$J902,0)),"")</f>
        <v>243950</v>
      </c>
      <c r="U902" t="str" cm="1">
        <f t="array" ref="U902">_xlfn.IFNA(INDEX($A$1:$J$1141,MATCH($A902,$A:$A,0)+1,MATCH(U$1,$A902:$J902,0)),"")</f>
        <v/>
      </c>
    </row>
    <row r="903" spans="1:21" x14ac:dyDescent="0.3">
      <c r="A903">
        <v>48276111</v>
      </c>
      <c r="B903" t="s">
        <v>5841</v>
      </c>
      <c r="C903">
        <v>158540</v>
      </c>
      <c r="D903">
        <v>176343</v>
      </c>
      <c r="E903">
        <v>421416</v>
      </c>
      <c r="F903">
        <v>170902</v>
      </c>
      <c r="G903">
        <v>243950</v>
      </c>
    </row>
    <row r="904" spans="1:21" x14ac:dyDescent="0.3">
      <c r="A904">
        <v>48484750</v>
      </c>
      <c r="B904" t="s">
        <v>5840</v>
      </c>
      <c r="C904">
        <v>2021</v>
      </c>
      <c r="D904">
        <v>2022</v>
      </c>
      <c r="M904" t="str" cm="1">
        <f t="array" ref="M904">_xlfn.IFNA(INDEX($A$1:$J$1141,MATCH($A904,$A:$A,0)+1,MATCH(M$1,$A904:$J904,0)),"")</f>
        <v/>
      </c>
      <c r="N904" t="str" cm="1">
        <f t="array" ref="N904">_xlfn.IFNA(INDEX($A$1:$J$1141,MATCH($A904,$A:$A,0)+1,MATCH(N$1,$A904:$J904,0)),"")</f>
        <v/>
      </c>
      <c r="O904" t="str" cm="1">
        <f t="array" ref="O904">_xlfn.IFNA(INDEX($A$1:$J$1141,MATCH($A904,$A:$A,0)+1,MATCH(O$1,$A904:$J904,0)),"")</f>
        <v/>
      </c>
      <c r="P904" t="str" cm="1">
        <f t="array" ref="P904">_xlfn.IFNA(INDEX($A$1:$J$1141,MATCH($A904,$A:$A,0)+1,MATCH(P$1,$A904:$J904,0)),"")</f>
        <v/>
      </c>
      <c r="Q904" t="str" cm="1">
        <f t="array" ref="Q904">_xlfn.IFNA(INDEX($A$1:$J$1141,MATCH($A904,$A:$A,0)+1,MATCH(Q$1,$A904:$J904,0)),"")</f>
        <v/>
      </c>
      <c r="R904" t="str" cm="1">
        <f t="array" ref="R904">_xlfn.IFNA(INDEX($A$1:$J$1141,MATCH($A904,$A:$A,0)+1,MATCH(R$1,$A904:$J904,0)),"")</f>
        <v/>
      </c>
      <c r="S904" cm="1">
        <f t="array" ref="S904">_xlfn.IFNA(INDEX($A$1:$J$1141,MATCH($A904,$A:$A,0)+1,MATCH(S$1,$A904:$J904,0)),"")</f>
        <v>61712</v>
      </c>
      <c r="T904" cm="1">
        <f t="array" ref="T904">_xlfn.IFNA(INDEX($A$1:$J$1141,MATCH($A904,$A:$A,0)+1,MATCH(T$1,$A904:$J904,0)),"")</f>
        <v>74317</v>
      </c>
      <c r="U904" t="str" cm="1">
        <f t="array" ref="U904">_xlfn.IFNA(INDEX($A$1:$J$1141,MATCH($A904,$A:$A,0)+1,MATCH(U$1,$A904:$J904,0)),"")</f>
        <v/>
      </c>
    </row>
    <row r="905" spans="1:21" x14ac:dyDescent="0.3">
      <c r="A905">
        <v>48484750</v>
      </c>
      <c r="B905" t="s">
        <v>5841</v>
      </c>
      <c r="C905">
        <v>61712</v>
      </c>
      <c r="D905">
        <v>74317</v>
      </c>
    </row>
    <row r="906" spans="1:21" x14ac:dyDescent="0.3">
      <c r="A906">
        <v>50020595</v>
      </c>
      <c r="B906" t="s">
        <v>5840</v>
      </c>
      <c r="C906">
        <v>2016</v>
      </c>
      <c r="D906">
        <v>2017</v>
      </c>
      <c r="E906">
        <v>2018</v>
      </c>
      <c r="F906">
        <v>2019</v>
      </c>
      <c r="G906">
        <v>2020</v>
      </c>
      <c r="H906">
        <v>2021</v>
      </c>
      <c r="I906">
        <v>2022</v>
      </c>
      <c r="M906" t="str" cm="1">
        <f t="array" ref="M906">_xlfn.IFNA(INDEX($A$1:$J$1141,MATCH($A906,$A:$A,0)+1,MATCH(M$1,$A906:$J906,0)),"")</f>
        <v/>
      </c>
      <c r="N906" cm="1">
        <f t="array" ref="N906">_xlfn.IFNA(INDEX($A$1:$J$1141,MATCH($A906,$A:$A,0)+1,MATCH(N$1,$A906:$J906,0)),"")</f>
        <v>48603</v>
      </c>
      <c r="O906" cm="1">
        <f t="array" ref="O906">_xlfn.IFNA(INDEX($A$1:$J$1141,MATCH($A906,$A:$A,0)+1,MATCH(O$1,$A906:$J906,0)),"")</f>
        <v>43380</v>
      </c>
      <c r="P906" cm="1">
        <f t="array" ref="P906">_xlfn.IFNA(INDEX($A$1:$J$1141,MATCH($A906,$A:$A,0)+1,MATCH(P$1,$A906:$J906,0)),"")</f>
        <v>42721</v>
      </c>
      <c r="Q906" cm="1">
        <f t="array" ref="Q906">_xlfn.IFNA(INDEX($A$1:$J$1141,MATCH($A906,$A:$A,0)+1,MATCH(Q$1,$A906:$J906,0)),"")</f>
        <v>56780</v>
      </c>
      <c r="R906" cm="1">
        <f t="array" ref="R906">_xlfn.IFNA(INDEX($A$1:$J$1141,MATCH($A906,$A:$A,0)+1,MATCH(R$1,$A906:$J906,0)),"")</f>
        <v>41044</v>
      </c>
      <c r="S906" cm="1">
        <f t="array" ref="S906">_xlfn.IFNA(INDEX($A$1:$J$1141,MATCH($A906,$A:$A,0)+1,MATCH(S$1,$A906:$J906,0)),"")</f>
        <v>56649</v>
      </c>
      <c r="T906" cm="1">
        <f t="array" ref="T906">_xlfn.IFNA(INDEX($A$1:$J$1141,MATCH($A906,$A:$A,0)+1,MATCH(T$1,$A906:$J906,0)),"")</f>
        <v>0</v>
      </c>
      <c r="U906" t="str" cm="1">
        <f t="array" ref="U906">_xlfn.IFNA(INDEX($A$1:$J$1141,MATCH($A906,$A:$A,0)+1,MATCH(U$1,$A906:$J906,0)),"")</f>
        <v/>
      </c>
    </row>
    <row r="907" spans="1:21" x14ac:dyDescent="0.3">
      <c r="A907">
        <v>50020595</v>
      </c>
      <c r="B907" t="s">
        <v>5841</v>
      </c>
      <c r="C907">
        <v>48603</v>
      </c>
      <c r="D907">
        <v>43380</v>
      </c>
      <c r="E907">
        <v>42721</v>
      </c>
      <c r="F907">
        <v>56780</v>
      </c>
      <c r="G907">
        <v>41044</v>
      </c>
      <c r="H907">
        <v>56649</v>
      </c>
    </row>
    <row r="908" spans="1:21" x14ac:dyDescent="0.3">
      <c r="A908" t="s">
        <v>5910</v>
      </c>
    </row>
    <row r="909" spans="1:21" x14ac:dyDescent="0.3">
      <c r="A909">
        <v>50041797</v>
      </c>
      <c r="B909" t="s">
        <v>5840</v>
      </c>
      <c r="C909">
        <v>2018</v>
      </c>
      <c r="D909">
        <v>2019</v>
      </c>
      <c r="E909">
        <v>2020</v>
      </c>
      <c r="F909">
        <v>2021</v>
      </c>
      <c r="G909">
        <v>2022</v>
      </c>
      <c r="M909" t="str" cm="1">
        <f t="array" ref="M909">_xlfn.IFNA(INDEX($A$1:$J$1141,MATCH($A909,$A:$A,0)+1,MATCH(M$1,$A909:$J909,0)),"")</f>
        <v/>
      </c>
      <c r="N909" t="str" cm="1">
        <f t="array" ref="N909">_xlfn.IFNA(INDEX($A$1:$J$1141,MATCH($A909,$A:$A,0)+1,MATCH(N$1,$A909:$J909,0)),"")</f>
        <v/>
      </c>
      <c r="O909" t="str" cm="1">
        <f t="array" ref="O909">_xlfn.IFNA(INDEX($A$1:$J$1141,MATCH($A909,$A:$A,0)+1,MATCH(O$1,$A909:$J909,0)),"")</f>
        <v/>
      </c>
      <c r="P909" cm="1">
        <f t="array" ref="P909">_xlfn.IFNA(INDEX($A$1:$J$1141,MATCH($A909,$A:$A,0)+1,MATCH(P$1,$A909:$J909,0)),"")</f>
        <v>43000</v>
      </c>
      <c r="Q909" cm="1">
        <f t="array" ref="Q909">_xlfn.IFNA(INDEX($A$1:$J$1141,MATCH($A909,$A:$A,0)+1,MATCH(Q$1,$A909:$J909,0)),"")</f>
        <v>733136</v>
      </c>
      <c r="R909" cm="1">
        <f t="array" ref="R909">_xlfn.IFNA(INDEX($A$1:$J$1141,MATCH($A909,$A:$A,0)+1,MATCH(R$1,$A909:$J909,0)),"")</f>
        <v>1018077</v>
      </c>
      <c r="S909" cm="1">
        <f t="array" ref="S909">_xlfn.IFNA(INDEX($A$1:$J$1141,MATCH($A909,$A:$A,0)+1,MATCH(S$1,$A909:$J909,0)),"")</f>
        <v>857773</v>
      </c>
      <c r="T909" cm="1">
        <f t="array" ref="T909">_xlfn.IFNA(INDEX($A$1:$J$1141,MATCH($A909,$A:$A,0)+1,MATCH(T$1,$A909:$J909,0)),"")</f>
        <v>699427</v>
      </c>
      <c r="U909" t="str" cm="1">
        <f t="array" ref="U909">_xlfn.IFNA(INDEX($A$1:$J$1141,MATCH($A909,$A:$A,0)+1,MATCH(U$1,$A909:$J909,0)),"")</f>
        <v/>
      </c>
    </row>
    <row r="910" spans="1:21" x14ac:dyDescent="0.3">
      <c r="A910">
        <v>50041797</v>
      </c>
      <c r="B910" t="s">
        <v>5841</v>
      </c>
      <c r="C910">
        <v>43000</v>
      </c>
      <c r="D910">
        <v>733136</v>
      </c>
      <c r="E910">
        <v>1018077</v>
      </c>
      <c r="F910">
        <v>857773</v>
      </c>
      <c r="G910">
        <v>699427</v>
      </c>
    </row>
    <row r="911" spans="1:21" x14ac:dyDescent="0.3">
      <c r="A911">
        <v>50046586</v>
      </c>
      <c r="B911" t="s">
        <v>5840</v>
      </c>
      <c r="C911">
        <v>2018</v>
      </c>
      <c r="D911">
        <v>2019</v>
      </c>
      <c r="E911">
        <v>2020</v>
      </c>
      <c r="F911">
        <v>2021</v>
      </c>
      <c r="G911">
        <v>2022</v>
      </c>
      <c r="M911" t="str" cm="1">
        <f t="array" ref="M911">_xlfn.IFNA(INDEX($A$1:$J$1141,MATCH($A911,$A:$A,0)+1,MATCH(M$1,$A911:$J911,0)),"")</f>
        <v/>
      </c>
      <c r="N911" t="str" cm="1">
        <f t="array" ref="N911">_xlfn.IFNA(INDEX($A$1:$J$1141,MATCH($A911,$A:$A,0)+1,MATCH(N$1,$A911:$J911,0)),"")</f>
        <v/>
      </c>
      <c r="O911" t="str" cm="1">
        <f t="array" ref="O911">_xlfn.IFNA(INDEX($A$1:$J$1141,MATCH($A911,$A:$A,0)+1,MATCH(O$1,$A911:$J911,0)),"")</f>
        <v/>
      </c>
      <c r="P911" cm="1">
        <f t="array" ref="P911">_xlfn.IFNA(INDEX($A$1:$J$1141,MATCH($A911,$A:$A,0)+1,MATCH(P$1,$A911:$J911,0)),"")</f>
        <v>35057</v>
      </c>
      <c r="Q911" cm="1">
        <f t="array" ref="Q911">_xlfn.IFNA(INDEX($A$1:$J$1141,MATCH($A911,$A:$A,0)+1,MATCH(Q$1,$A911:$J911,0)),"")</f>
        <v>487484</v>
      </c>
      <c r="R911" cm="1">
        <f t="array" ref="R911">_xlfn.IFNA(INDEX($A$1:$J$1141,MATCH($A911,$A:$A,0)+1,MATCH(R$1,$A911:$J911,0)),"")</f>
        <v>1291134</v>
      </c>
      <c r="S911" cm="1">
        <f t="array" ref="S911">_xlfn.IFNA(INDEX($A$1:$J$1141,MATCH($A911,$A:$A,0)+1,MATCH(S$1,$A911:$J911,0)),"")</f>
        <v>1321466</v>
      </c>
      <c r="T911" cm="1">
        <f t="array" ref="T911">_xlfn.IFNA(INDEX($A$1:$J$1141,MATCH($A911,$A:$A,0)+1,MATCH(T$1,$A911:$J911,0)),"")</f>
        <v>1691073</v>
      </c>
      <c r="U911" t="str" cm="1">
        <f t="array" ref="U911">_xlfn.IFNA(INDEX($A$1:$J$1141,MATCH($A911,$A:$A,0)+1,MATCH(U$1,$A911:$J911,0)),"")</f>
        <v/>
      </c>
    </row>
    <row r="912" spans="1:21" x14ac:dyDescent="0.3">
      <c r="A912">
        <v>50046586</v>
      </c>
      <c r="B912" t="s">
        <v>5841</v>
      </c>
      <c r="C912">
        <v>35057</v>
      </c>
      <c r="D912">
        <v>487484</v>
      </c>
      <c r="E912">
        <v>1291134</v>
      </c>
      <c r="F912">
        <v>1321466</v>
      </c>
      <c r="G912">
        <v>1691073</v>
      </c>
    </row>
    <row r="913" spans="1:21" x14ac:dyDescent="0.3">
      <c r="A913">
        <v>50084909</v>
      </c>
      <c r="B913" t="s">
        <v>5840</v>
      </c>
      <c r="C913">
        <v>2018</v>
      </c>
      <c r="D913">
        <v>2019</v>
      </c>
      <c r="E913">
        <v>2020</v>
      </c>
      <c r="F913">
        <v>2021</v>
      </c>
      <c r="G913">
        <v>2022</v>
      </c>
      <c r="M913" t="str" cm="1">
        <f t="array" ref="M913">_xlfn.IFNA(INDEX($A$1:$J$1141,MATCH($A913,$A:$A,0)+1,MATCH(M$1,$A913:$J913,0)),"")</f>
        <v/>
      </c>
      <c r="N913" t="str" cm="1">
        <f t="array" ref="N913">_xlfn.IFNA(INDEX($A$1:$J$1141,MATCH($A913,$A:$A,0)+1,MATCH(N$1,$A913:$J913,0)),"")</f>
        <v/>
      </c>
      <c r="O913" t="str" cm="1">
        <f t="array" ref="O913">_xlfn.IFNA(INDEX($A$1:$J$1141,MATCH($A913,$A:$A,0)+1,MATCH(O$1,$A913:$J913,0)),"")</f>
        <v/>
      </c>
      <c r="P913" cm="1">
        <f t="array" ref="P913">_xlfn.IFNA(INDEX($A$1:$J$1141,MATCH($A913,$A:$A,0)+1,MATCH(P$1,$A913:$J913,0)),"")</f>
        <v>0</v>
      </c>
      <c r="Q913" cm="1">
        <f t="array" ref="Q913">_xlfn.IFNA(INDEX($A$1:$J$1141,MATCH($A913,$A:$A,0)+1,MATCH(Q$1,$A913:$J913,0)),"")</f>
        <v>2230</v>
      </c>
      <c r="R913" cm="1">
        <f t="array" ref="R913">_xlfn.IFNA(INDEX($A$1:$J$1141,MATCH($A913,$A:$A,0)+1,MATCH(R$1,$A913:$J913,0)),"")</f>
        <v>15300</v>
      </c>
      <c r="S913" cm="1">
        <f t="array" ref="S913">_xlfn.IFNA(INDEX($A$1:$J$1141,MATCH($A913,$A:$A,0)+1,MATCH(S$1,$A913:$J913,0)),"")</f>
        <v>14918</v>
      </c>
      <c r="T913" cm="1">
        <f t="array" ref="T913">_xlfn.IFNA(INDEX($A$1:$J$1141,MATCH($A913,$A:$A,0)+1,MATCH(T$1,$A913:$J913,0)),"")</f>
        <v>17601</v>
      </c>
      <c r="U913" t="str" cm="1">
        <f t="array" ref="U913">_xlfn.IFNA(INDEX($A$1:$J$1141,MATCH($A913,$A:$A,0)+1,MATCH(U$1,$A913:$J913,0)),"")</f>
        <v/>
      </c>
    </row>
    <row r="914" spans="1:21" x14ac:dyDescent="0.3">
      <c r="A914">
        <v>50084909</v>
      </c>
      <c r="B914" t="s">
        <v>5841</v>
      </c>
      <c r="C914">
        <v>0</v>
      </c>
      <c r="D914">
        <v>2230</v>
      </c>
      <c r="E914">
        <v>15300</v>
      </c>
      <c r="F914">
        <v>14918</v>
      </c>
      <c r="G914">
        <v>17601</v>
      </c>
    </row>
    <row r="915" spans="1:21" x14ac:dyDescent="0.3">
      <c r="A915">
        <v>50090224</v>
      </c>
      <c r="B915" t="s">
        <v>5840</v>
      </c>
      <c r="C915">
        <v>2018</v>
      </c>
      <c r="D915">
        <v>2019</v>
      </c>
      <c r="E915">
        <v>2020</v>
      </c>
      <c r="F915">
        <v>2021</v>
      </c>
      <c r="G915">
        <v>2022</v>
      </c>
      <c r="M915" t="str" cm="1">
        <f t="array" ref="M915">_xlfn.IFNA(INDEX($A$1:$J$1141,MATCH($A915,$A:$A,0)+1,MATCH(M$1,$A915:$J915,0)),"")</f>
        <v/>
      </c>
      <c r="N915" t="str" cm="1">
        <f t="array" ref="N915">_xlfn.IFNA(INDEX($A$1:$J$1141,MATCH($A915,$A:$A,0)+1,MATCH(N$1,$A915:$J915,0)),"")</f>
        <v/>
      </c>
      <c r="O915" t="str" cm="1">
        <f t="array" ref="O915">_xlfn.IFNA(INDEX($A$1:$J$1141,MATCH($A915,$A:$A,0)+1,MATCH(O$1,$A915:$J915,0)),"")</f>
        <v/>
      </c>
      <c r="P915" cm="1">
        <f t="array" ref="P915">_xlfn.IFNA(INDEX($A$1:$J$1141,MATCH($A915,$A:$A,0)+1,MATCH(P$1,$A915:$J915,0)),"")</f>
        <v>683266</v>
      </c>
      <c r="Q915" cm="1">
        <f t="array" ref="Q915">_xlfn.IFNA(INDEX($A$1:$J$1141,MATCH($A915,$A:$A,0)+1,MATCH(Q$1,$A915:$J915,0)),"")</f>
        <v>573065</v>
      </c>
      <c r="R915" cm="1">
        <f t="array" ref="R915">_xlfn.IFNA(INDEX($A$1:$J$1141,MATCH($A915,$A:$A,0)+1,MATCH(R$1,$A915:$J915,0)),"")</f>
        <v>695637</v>
      </c>
      <c r="S915" cm="1">
        <f t="array" ref="S915">_xlfn.IFNA(INDEX($A$1:$J$1141,MATCH($A915,$A:$A,0)+1,MATCH(S$1,$A915:$J915,0)),"")</f>
        <v>726258</v>
      </c>
      <c r="T915" cm="1">
        <f t="array" ref="T915">_xlfn.IFNA(INDEX($A$1:$J$1141,MATCH($A915,$A:$A,0)+1,MATCH(T$1,$A915:$J915,0)),"")</f>
        <v>563951</v>
      </c>
      <c r="U915" t="str" cm="1">
        <f t="array" ref="U915">_xlfn.IFNA(INDEX($A$1:$J$1141,MATCH($A915,$A:$A,0)+1,MATCH(U$1,$A915:$J915,0)),"")</f>
        <v/>
      </c>
    </row>
    <row r="916" spans="1:21" x14ac:dyDescent="0.3">
      <c r="A916">
        <v>50090224</v>
      </c>
      <c r="B916" t="s">
        <v>5841</v>
      </c>
      <c r="C916">
        <v>683266</v>
      </c>
      <c r="D916">
        <v>573065</v>
      </c>
      <c r="E916">
        <v>695637</v>
      </c>
      <c r="F916">
        <v>726258</v>
      </c>
      <c r="G916">
        <v>563951</v>
      </c>
    </row>
    <row r="917" spans="1:21" x14ac:dyDescent="0.3">
      <c r="A917" t="s">
        <v>5911</v>
      </c>
    </row>
    <row r="918" spans="1:21" x14ac:dyDescent="0.3">
      <c r="A918">
        <v>50130871</v>
      </c>
      <c r="B918" t="s">
        <v>5840</v>
      </c>
      <c r="C918">
        <v>2017</v>
      </c>
      <c r="D918">
        <v>2018</v>
      </c>
      <c r="E918">
        <v>2019</v>
      </c>
      <c r="F918">
        <v>2020</v>
      </c>
      <c r="G918">
        <v>2021</v>
      </c>
      <c r="M918" t="str" cm="1">
        <f t="array" ref="M918">_xlfn.IFNA(INDEX($A$1:$J$1141,MATCH($A918,$A:$A,0)+1,MATCH(M$1,$A918:$J918,0)),"")</f>
        <v/>
      </c>
      <c r="N918" t="str" cm="1">
        <f t="array" ref="N918">_xlfn.IFNA(INDEX($A$1:$J$1141,MATCH($A918,$A:$A,0)+1,MATCH(N$1,$A918:$J918,0)),"")</f>
        <v/>
      </c>
      <c r="O918" cm="1">
        <f t="array" ref="O918">_xlfn.IFNA(INDEX($A$1:$J$1141,MATCH($A918,$A:$A,0)+1,MATCH(O$1,$A918:$J918,0)),"")</f>
        <v>9327</v>
      </c>
      <c r="P918" cm="1">
        <f t="array" ref="P918">_xlfn.IFNA(INDEX($A$1:$J$1141,MATCH($A918,$A:$A,0)+1,MATCH(P$1,$A918:$J918,0)),"")</f>
        <v>41519</v>
      </c>
      <c r="Q918" cm="1">
        <f t="array" ref="Q918">_xlfn.IFNA(INDEX($A$1:$J$1141,MATCH($A918,$A:$A,0)+1,MATCH(Q$1,$A918:$J918,0)),"")</f>
        <v>32940</v>
      </c>
      <c r="R918" cm="1">
        <f t="array" ref="R918">_xlfn.IFNA(INDEX($A$1:$J$1141,MATCH($A918,$A:$A,0)+1,MATCH(R$1,$A918:$J918,0)),"")</f>
        <v>29477</v>
      </c>
      <c r="S918" cm="1">
        <f t="array" ref="S918">_xlfn.IFNA(INDEX($A$1:$J$1141,MATCH($A918,$A:$A,0)+1,MATCH(S$1,$A918:$J918,0)),"")</f>
        <v>36802</v>
      </c>
      <c r="T918" t="str" cm="1">
        <f t="array" ref="T918">_xlfn.IFNA(INDEX($A$1:$J$1141,MATCH($A918,$A:$A,0)+1,MATCH(T$1,$A918:$J918,0)),"")</f>
        <v/>
      </c>
      <c r="U918" t="str" cm="1">
        <f t="array" ref="U918">_xlfn.IFNA(INDEX($A$1:$J$1141,MATCH($A918,$A:$A,0)+1,MATCH(U$1,$A918:$J918,0)),"")</f>
        <v/>
      </c>
    </row>
    <row r="919" spans="1:21" x14ac:dyDescent="0.3">
      <c r="A919">
        <v>50130871</v>
      </c>
      <c r="B919" t="s">
        <v>5841</v>
      </c>
      <c r="C919">
        <v>9327</v>
      </c>
      <c r="D919">
        <v>41519</v>
      </c>
      <c r="E919">
        <v>32940</v>
      </c>
      <c r="F919">
        <v>29477</v>
      </c>
      <c r="G919">
        <v>36802</v>
      </c>
    </row>
    <row r="920" spans="1:21" x14ac:dyDescent="0.3">
      <c r="A920">
        <v>50141929</v>
      </c>
      <c r="B920" t="s">
        <v>5840</v>
      </c>
      <c r="C920">
        <v>2018</v>
      </c>
      <c r="D920">
        <v>2019</v>
      </c>
      <c r="E920">
        <v>2020</v>
      </c>
      <c r="F920">
        <v>2021</v>
      </c>
      <c r="G920">
        <v>2022</v>
      </c>
      <c r="M920" t="str" cm="1">
        <f t="array" ref="M920">_xlfn.IFNA(INDEX($A$1:$J$1141,MATCH($A920,$A:$A,0)+1,MATCH(M$1,$A920:$J920,0)),"")</f>
        <v/>
      </c>
      <c r="N920" t="str" cm="1">
        <f t="array" ref="N920">_xlfn.IFNA(INDEX($A$1:$J$1141,MATCH($A920,$A:$A,0)+1,MATCH(N$1,$A920:$J920,0)),"")</f>
        <v/>
      </c>
      <c r="O920" t="str" cm="1">
        <f t="array" ref="O920">_xlfn.IFNA(INDEX($A$1:$J$1141,MATCH($A920,$A:$A,0)+1,MATCH(O$1,$A920:$J920,0)),"")</f>
        <v/>
      </c>
      <c r="P920" cm="1">
        <f t="array" ref="P920">_xlfn.IFNA(INDEX($A$1:$J$1141,MATCH($A920,$A:$A,0)+1,MATCH(P$1,$A920:$J920,0)),"")</f>
        <v>95681</v>
      </c>
      <c r="Q920" cm="1">
        <f t="array" ref="Q920">_xlfn.IFNA(INDEX($A$1:$J$1141,MATCH($A920,$A:$A,0)+1,MATCH(Q$1,$A920:$J920,0)),"")</f>
        <v>83990</v>
      </c>
      <c r="R920" cm="1">
        <f t="array" ref="R920">_xlfn.IFNA(INDEX($A$1:$J$1141,MATCH($A920,$A:$A,0)+1,MATCH(R$1,$A920:$J920,0)),"")</f>
        <v>151234</v>
      </c>
      <c r="S920" cm="1">
        <f t="array" ref="S920">_xlfn.IFNA(INDEX($A$1:$J$1141,MATCH($A920,$A:$A,0)+1,MATCH(S$1,$A920:$J920,0)),"")</f>
        <v>274666</v>
      </c>
      <c r="T920" cm="1">
        <f t="array" ref="T920">_xlfn.IFNA(INDEX($A$1:$J$1141,MATCH($A920,$A:$A,0)+1,MATCH(T$1,$A920:$J920,0)),"")</f>
        <v>267556</v>
      </c>
      <c r="U920" t="str" cm="1">
        <f t="array" ref="U920">_xlfn.IFNA(INDEX($A$1:$J$1141,MATCH($A920,$A:$A,0)+1,MATCH(U$1,$A920:$J920,0)),"")</f>
        <v/>
      </c>
    </row>
    <row r="921" spans="1:21" x14ac:dyDescent="0.3">
      <c r="A921">
        <v>50141929</v>
      </c>
      <c r="B921" t="s">
        <v>5841</v>
      </c>
      <c r="C921">
        <v>95681</v>
      </c>
      <c r="D921">
        <v>83990</v>
      </c>
      <c r="E921">
        <v>151234</v>
      </c>
      <c r="F921">
        <v>274666</v>
      </c>
      <c r="G921">
        <v>267556</v>
      </c>
    </row>
    <row r="922" spans="1:21" x14ac:dyDescent="0.3">
      <c r="A922">
        <v>50195697</v>
      </c>
      <c r="B922" t="s">
        <v>5840</v>
      </c>
      <c r="C922">
        <v>2016</v>
      </c>
      <c r="D922">
        <v>2017</v>
      </c>
      <c r="E922">
        <v>2018</v>
      </c>
      <c r="F922">
        <v>2019</v>
      </c>
      <c r="G922">
        <v>2020</v>
      </c>
      <c r="H922">
        <v>2021</v>
      </c>
      <c r="I922">
        <v>2022</v>
      </c>
      <c r="M922" t="str" cm="1">
        <f t="array" ref="M922">_xlfn.IFNA(INDEX($A$1:$J$1141,MATCH($A922,$A:$A,0)+1,MATCH(M$1,$A922:$J922,0)),"")</f>
        <v/>
      </c>
      <c r="N922" cm="1">
        <f t="array" ref="N922">_xlfn.IFNA(INDEX($A$1:$J$1141,MATCH($A922,$A:$A,0)+1,MATCH(N$1,$A922:$J922,0)),"")</f>
        <v>23568</v>
      </c>
      <c r="O922" cm="1">
        <f t="array" ref="O922">_xlfn.IFNA(INDEX($A$1:$J$1141,MATCH($A922,$A:$A,0)+1,MATCH(O$1,$A922:$J922,0)),"")</f>
        <v>70032</v>
      </c>
      <c r="P922" cm="1">
        <f t="array" ref="P922">_xlfn.IFNA(INDEX($A$1:$J$1141,MATCH($A922,$A:$A,0)+1,MATCH(P$1,$A922:$J922,0)),"")</f>
        <v>55579</v>
      </c>
      <c r="Q922" cm="1">
        <f t="array" ref="Q922">_xlfn.IFNA(INDEX($A$1:$J$1141,MATCH($A922,$A:$A,0)+1,MATCH(Q$1,$A922:$J922,0)),"")</f>
        <v>0</v>
      </c>
      <c r="R922" cm="1">
        <f t="array" ref="R922">_xlfn.IFNA(INDEX($A$1:$J$1141,MATCH($A922,$A:$A,0)+1,MATCH(R$1,$A922:$J922,0)),"")</f>
        <v>0</v>
      </c>
      <c r="S922" cm="1">
        <f t="array" ref="S922">_xlfn.IFNA(INDEX($A$1:$J$1141,MATCH($A922,$A:$A,0)+1,MATCH(S$1,$A922:$J922,0)),"")</f>
        <v>0</v>
      </c>
      <c r="T922" cm="1">
        <f t="array" ref="T922">_xlfn.IFNA(INDEX($A$1:$J$1141,MATCH($A922,$A:$A,0)+1,MATCH(T$1,$A922:$J922,0)),"")</f>
        <v>0</v>
      </c>
      <c r="U922" t="str" cm="1">
        <f t="array" ref="U922">_xlfn.IFNA(INDEX($A$1:$J$1141,MATCH($A922,$A:$A,0)+1,MATCH(U$1,$A922:$J922,0)),"")</f>
        <v/>
      </c>
    </row>
    <row r="923" spans="1:21" x14ac:dyDescent="0.3">
      <c r="A923">
        <v>50195697</v>
      </c>
      <c r="B923" t="s">
        <v>5841</v>
      </c>
      <c r="C923">
        <v>23568</v>
      </c>
      <c r="D923">
        <v>70032</v>
      </c>
      <c r="E923">
        <v>55579</v>
      </c>
    </row>
    <row r="924" spans="1:21" x14ac:dyDescent="0.3">
      <c r="A924">
        <v>50232622</v>
      </c>
      <c r="B924" t="s">
        <v>5840</v>
      </c>
      <c r="C924">
        <v>2018</v>
      </c>
      <c r="D924">
        <v>2019</v>
      </c>
      <c r="E924">
        <v>2020</v>
      </c>
      <c r="F924">
        <v>2021</v>
      </c>
      <c r="G924">
        <v>2022</v>
      </c>
      <c r="M924" t="str" cm="1">
        <f t="array" ref="M924">_xlfn.IFNA(INDEX($A$1:$J$1141,MATCH($A924,$A:$A,0)+1,MATCH(M$1,$A924:$J924,0)),"")</f>
        <v/>
      </c>
      <c r="N924" t="str" cm="1">
        <f t="array" ref="N924">_xlfn.IFNA(INDEX($A$1:$J$1141,MATCH($A924,$A:$A,0)+1,MATCH(N$1,$A924:$J924,0)),"")</f>
        <v/>
      </c>
      <c r="O924" t="str" cm="1">
        <f t="array" ref="O924">_xlfn.IFNA(INDEX($A$1:$J$1141,MATCH($A924,$A:$A,0)+1,MATCH(O$1,$A924:$J924,0)),"")</f>
        <v/>
      </c>
      <c r="P924" cm="1">
        <f t="array" ref="P924">_xlfn.IFNA(INDEX($A$1:$J$1141,MATCH($A924,$A:$A,0)+1,MATCH(P$1,$A924:$J924,0)),"")</f>
        <v>1981694</v>
      </c>
      <c r="Q924" cm="1">
        <f t="array" ref="Q924">_xlfn.IFNA(INDEX($A$1:$J$1141,MATCH($A924,$A:$A,0)+1,MATCH(Q$1,$A924:$J924,0)),"")</f>
        <v>1847624</v>
      </c>
      <c r="R924" cm="1">
        <f t="array" ref="R924">_xlfn.IFNA(INDEX($A$1:$J$1141,MATCH($A924,$A:$A,0)+1,MATCH(R$1,$A924:$J924,0)),"")</f>
        <v>1688962</v>
      </c>
      <c r="S924" cm="1">
        <f t="array" ref="S924">_xlfn.IFNA(INDEX($A$1:$J$1141,MATCH($A924,$A:$A,0)+1,MATCH(S$1,$A924:$J924,0)),"")</f>
        <v>1530504</v>
      </c>
      <c r="T924" cm="1">
        <f t="array" ref="T924">_xlfn.IFNA(INDEX($A$1:$J$1141,MATCH($A924,$A:$A,0)+1,MATCH(T$1,$A924:$J924,0)),"")</f>
        <v>1966557</v>
      </c>
      <c r="U924" t="str" cm="1">
        <f t="array" ref="U924">_xlfn.IFNA(INDEX($A$1:$J$1141,MATCH($A924,$A:$A,0)+1,MATCH(U$1,$A924:$J924,0)),"")</f>
        <v/>
      </c>
    </row>
    <row r="925" spans="1:21" x14ac:dyDescent="0.3">
      <c r="A925">
        <v>50232622</v>
      </c>
      <c r="B925" t="s">
        <v>5841</v>
      </c>
      <c r="C925">
        <v>1981694</v>
      </c>
      <c r="D925">
        <v>1847624</v>
      </c>
      <c r="E925">
        <v>1688962</v>
      </c>
      <c r="F925">
        <v>1530504</v>
      </c>
      <c r="G925">
        <v>1966557</v>
      </c>
    </row>
    <row r="926" spans="1:21" x14ac:dyDescent="0.3">
      <c r="A926">
        <v>50244370</v>
      </c>
      <c r="B926" t="s">
        <v>5840</v>
      </c>
      <c r="C926">
        <v>2018</v>
      </c>
      <c r="D926">
        <v>2019</v>
      </c>
      <c r="E926">
        <v>2020</v>
      </c>
      <c r="F926">
        <v>2021</v>
      </c>
      <c r="G926">
        <v>2022</v>
      </c>
      <c r="M926" t="str" cm="1">
        <f t="array" ref="M926">_xlfn.IFNA(INDEX($A$1:$J$1141,MATCH($A926,$A:$A,0)+1,MATCH(M$1,$A926:$J926,0)),"")</f>
        <v/>
      </c>
      <c r="N926" t="str" cm="1">
        <f t="array" ref="N926">_xlfn.IFNA(INDEX($A$1:$J$1141,MATCH($A926,$A:$A,0)+1,MATCH(N$1,$A926:$J926,0)),"")</f>
        <v/>
      </c>
      <c r="O926" t="str" cm="1">
        <f t="array" ref="O926">_xlfn.IFNA(INDEX($A$1:$J$1141,MATCH($A926,$A:$A,0)+1,MATCH(O$1,$A926:$J926,0)),"")</f>
        <v/>
      </c>
      <c r="P926" cm="1">
        <f t="array" ref="P926">_xlfn.IFNA(INDEX($A$1:$J$1141,MATCH($A926,$A:$A,0)+1,MATCH(P$1,$A926:$J926,0)),"")</f>
        <v>512017</v>
      </c>
      <c r="Q926" cm="1">
        <f t="array" ref="Q926">_xlfn.IFNA(INDEX($A$1:$J$1141,MATCH($A926,$A:$A,0)+1,MATCH(Q$1,$A926:$J926,0)),"")</f>
        <v>554582</v>
      </c>
      <c r="R926" cm="1">
        <f t="array" ref="R926">_xlfn.IFNA(INDEX($A$1:$J$1141,MATCH($A926,$A:$A,0)+1,MATCH(R$1,$A926:$J926,0)),"")</f>
        <v>350877</v>
      </c>
      <c r="S926" cm="1">
        <f t="array" ref="S926">_xlfn.IFNA(INDEX($A$1:$J$1141,MATCH($A926,$A:$A,0)+1,MATCH(S$1,$A926:$J926,0)),"")</f>
        <v>229570</v>
      </c>
      <c r="T926" cm="1">
        <f t="array" ref="T926">_xlfn.IFNA(INDEX($A$1:$J$1141,MATCH($A926,$A:$A,0)+1,MATCH(T$1,$A926:$J926,0)),"")</f>
        <v>375180</v>
      </c>
      <c r="U926" t="str" cm="1">
        <f t="array" ref="U926">_xlfn.IFNA(INDEX($A$1:$J$1141,MATCH($A926,$A:$A,0)+1,MATCH(U$1,$A926:$J926,0)),"")</f>
        <v/>
      </c>
    </row>
    <row r="927" spans="1:21" x14ac:dyDescent="0.3">
      <c r="A927">
        <v>50244370</v>
      </c>
      <c r="B927" t="s">
        <v>5841</v>
      </c>
      <c r="C927">
        <v>512017</v>
      </c>
      <c r="D927">
        <v>554582</v>
      </c>
      <c r="E927">
        <v>350877</v>
      </c>
      <c r="F927">
        <v>229570</v>
      </c>
      <c r="G927">
        <v>375180</v>
      </c>
    </row>
    <row r="928" spans="1:21" x14ac:dyDescent="0.3">
      <c r="A928">
        <v>50272241</v>
      </c>
      <c r="B928" t="s">
        <v>5840</v>
      </c>
      <c r="C928">
        <v>2018</v>
      </c>
      <c r="D928">
        <v>2019</v>
      </c>
      <c r="E928">
        <v>2020</v>
      </c>
      <c r="F928">
        <v>2021</v>
      </c>
      <c r="G928">
        <v>2022</v>
      </c>
      <c r="M928" t="str" cm="1">
        <f t="array" ref="M928">_xlfn.IFNA(INDEX($A$1:$J$1141,MATCH($A928,$A:$A,0)+1,MATCH(M$1,$A928:$J928,0)),"")</f>
        <v/>
      </c>
      <c r="N928" t="str" cm="1">
        <f t="array" ref="N928">_xlfn.IFNA(INDEX($A$1:$J$1141,MATCH($A928,$A:$A,0)+1,MATCH(N$1,$A928:$J928,0)),"")</f>
        <v/>
      </c>
      <c r="O928" t="str" cm="1">
        <f t="array" ref="O928">_xlfn.IFNA(INDEX($A$1:$J$1141,MATCH($A928,$A:$A,0)+1,MATCH(O$1,$A928:$J928,0)),"")</f>
        <v/>
      </c>
      <c r="P928" cm="1">
        <f t="array" ref="P928">_xlfn.IFNA(INDEX($A$1:$J$1141,MATCH($A928,$A:$A,0)+1,MATCH(P$1,$A928:$J928,0)),"")</f>
        <v>57551</v>
      </c>
      <c r="Q928" cm="1">
        <f t="array" ref="Q928">_xlfn.IFNA(INDEX($A$1:$J$1141,MATCH($A928,$A:$A,0)+1,MATCH(Q$1,$A928:$J928,0)),"")</f>
        <v>43541</v>
      </c>
      <c r="R928" cm="1">
        <f t="array" ref="R928">_xlfn.IFNA(INDEX($A$1:$J$1141,MATCH($A928,$A:$A,0)+1,MATCH(R$1,$A928:$J928,0)),"")</f>
        <v>49241</v>
      </c>
      <c r="S928" cm="1">
        <f t="array" ref="S928">_xlfn.IFNA(INDEX($A$1:$J$1141,MATCH($A928,$A:$A,0)+1,MATCH(S$1,$A928:$J928,0)),"")</f>
        <v>92586</v>
      </c>
      <c r="T928" cm="1">
        <f t="array" ref="T928">_xlfn.IFNA(INDEX($A$1:$J$1141,MATCH($A928,$A:$A,0)+1,MATCH(T$1,$A928:$J928,0)),"")</f>
        <v>71570</v>
      </c>
      <c r="U928" t="str" cm="1">
        <f t="array" ref="U928">_xlfn.IFNA(INDEX($A$1:$J$1141,MATCH($A928,$A:$A,0)+1,MATCH(U$1,$A928:$J928,0)),"")</f>
        <v/>
      </c>
    </row>
    <row r="929" spans="1:21" x14ac:dyDescent="0.3">
      <c r="A929">
        <v>50272241</v>
      </c>
      <c r="B929" t="s">
        <v>5841</v>
      </c>
      <c r="C929">
        <v>57551</v>
      </c>
      <c r="D929">
        <v>43541</v>
      </c>
      <c r="E929">
        <v>49241</v>
      </c>
      <c r="F929">
        <v>92586</v>
      </c>
      <c r="G929">
        <v>71570</v>
      </c>
    </row>
    <row r="930" spans="1:21" x14ac:dyDescent="0.3">
      <c r="A930" t="s">
        <v>5912</v>
      </c>
    </row>
    <row r="931" spans="1:21" x14ac:dyDescent="0.3">
      <c r="A931">
        <v>50364553</v>
      </c>
      <c r="B931" t="s">
        <v>5840</v>
      </c>
      <c r="C931">
        <v>2018</v>
      </c>
      <c r="D931">
        <v>2019</v>
      </c>
      <c r="E931">
        <v>2020</v>
      </c>
      <c r="F931">
        <v>2021</v>
      </c>
      <c r="G931">
        <v>2022</v>
      </c>
      <c r="M931" t="str" cm="1">
        <f t="array" ref="M931">_xlfn.IFNA(INDEX($A$1:$J$1141,MATCH($A931,$A:$A,0)+1,MATCH(M$1,$A931:$J931,0)),"")</f>
        <v/>
      </c>
      <c r="N931" t="str" cm="1">
        <f t="array" ref="N931">_xlfn.IFNA(INDEX($A$1:$J$1141,MATCH($A931,$A:$A,0)+1,MATCH(N$1,$A931:$J931,0)),"")</f>
        <v/>
      </c>
      <c r="O931" t="str" cm="1">
        <f t="array" ref="O931">_xlfn.IFNA(INDEX($A$1:$J$1141,MATCH($A931,$A:$A,0)+1,MATCH(O$1,$A931:$J931,0)),"")</f>
        <v/>
      </c>
      <c r="P931" cm="1">
        <f t="array" ref="P931">_xlfn.IFNA(INDEX($A$1:$J$1141,MATCH($A931,$A:$A,0)+1,MATCH(P$1,$A931:$J931,0)),"")</f>
        <v>17130</v>
      </c>
      <c r="Q931" cm="1">
        <f t="array" ref="Q931">_xlfn.IFNA(INDEX($A$1:$J$1141,MATCH($A931,$A:$A,0)+1,MATCH(Q$1,$A931:$J931,0)),"")</f>
        <v>15095</v>
      </c>
      <c r="R931" cm="1">
        <f t="array" ref="R931">_xlfn.IFNA(INDEX($A$1:$J$1141,MATCH($A931,$A:$A,0)+1,MATCH(R$1,$A931:$J931,0)),"")</f>
        <v>29377</v>
      </c>
      <c r="S931" cm="1">
        <f t="array" ref="S931">_xlfn.IFNA(INDEX($A$1:$J$1141,MATCH($A931,$A:$A,0)+1,MATCH(S$1,$A931:$J931,0)),"")</f>
        <v>7552</v>
      </c>
      <c r="T931" cm="1">
        <f t="array" ref="T931">_xlfn.IFNA(INDEX($A$1:$J$1141,MATCH($A931,$A:$A,0)+1,MATCH(T$1,$A931:$J931,0)),"")</f>
        <v>4075</v>
      </c>
      <c r="U931" t="str" cm="1">
        <f t="array" ref="U931">_xlfn.IFNA(INDEX($A$1:$J$1141,MATCH($A931,$A:$A,0)+1,MATCH(U$1,$A931:$J931,0)),"")</f>
        <v/>
      </c>
    </row>
    <row r="932" spans="1:21" x14ac:dyDescent="0.3">
      <c r="A932">
        <v>50364553</v>
      </c>
      <c r="B932" t="s">
        <v>5841</v>
      </c>
      <c r="C932">
        <v>17130</v>
      </c>
      <c r="D932">
        <v>15095</v>
      </c>
      <c r="E932">
        <v>29377</v>
      </c>
      <c r="F932">
        <v>7552</v>
      </c>
      <c r="G932">
        <v>4075</v>
      </c>
    </row>
    <row r="933" spans="1:21" x14ac:dyDescent="0.3">
      <c r="A933">
        <v>50461869</v>
      </c>
      <c r="B933" t="s">
        <v>5840</v>
      </c>
      <c r="C933">
        <v>2016</v>
      </c>
      <c r="D933">
        <v>2017</v>
      </c>
      <c r="M933" t="str" cm="1">
        <f t="array" ref="M933">_xlfn.IFNA(INDEX($A$1:$J$1141,MATCH($A933,$A:$A,0)+1,MATCH(M$1,$A933:$J933,0)),"")</f>
        <v/>
      </c>
      <c r="N933" cm="1">
        <f t="array" ref="N933">_xlfn.IFNA(INDEX($A$1:$J$1141,MATCH($A933,$A:$A,0)+1,MATCH(N$1,$A933:$J933,0)),"")</f>
        <v>34488</v>
      </c>
      <c r="O933" cm="1">
        <f t="array" ref="O933">_xlfn.IFNA(INDEX($A$1:$J$1141,MATCH($A933,$A:$A,0)+1,MATCH(O$1,$A933:$J933,0)),"")</f>
        <v>166918</v>
      </c>
      <c r="P933" t="str" cm="1">
        <f t="array" ref="P933">_xlfn.IFNA(INDEX($A$1:$J$1141,MATCH($A933,$A:$A,0)+1,MATCH(P$1,$A933:$J933,0)),"")</f>
        <v/>
      </c>
      <c r="Q933" t="str" cm="1">
        <f t="array" ref="Q933">_xlfn.IFNA(INDEX($A$1:$J$1141,MATCH($A933,$A:$A,0)+1,MATCH(Q$1,$A933:$J933,0)),"")</f>
        <v/>
      </c>
      <c r="R933" t="str" cm="1">
        <f t="array" ref="R933">_xlfn.IFNA(INDEX($A$1:$J$1141,MATCH($A933,$A:$A,0)+1,MATCH(R$1,$A933:$J933,0)),"")</f>
        <v/>
      </c>
      <c r="S933" t="str" cm="1">
        <f t="array" ref="S933">_xlfn.IFNA(INDEX($A$1:$J$1141,MATCH($A933,$A:$A,0)+1,MATCH(S$1,$A933:$J933,0)),"")</f>
        <v/>
      </c>
      <c r="T933" t="str" cm="1">
        <f t="array" ref="T933">_xlfn.IFNA(INDEX($A$1:$J$1141,MATCH($A933,$A:$A,0)+1,MATCH(T$1,$A933:$J933,0)),"")</f>
        <v/>
      </c>
      <c r="U933" t="str" cm="1">
        <f t="array" ref="U933">_xlfn.IFNA(INDEX($A$1:$J$1141,MATCH($A933,$A:$A,0)+1,MATCH(U$1,$A933:$J933,0)),"")</f>
        <v/>
      </c>
    </row>
    <row r="934" spans="1:21" x14ac:dyDescent="0.3">
      <c r="A934">
        <v>50461869</v>
      </c>
      <c r="B934" t="s">
        <v>5841</v>
      </c>
      <c r="C934">
        <v>34488</v>
      </c>
      <c r="D934">
        <v>166918</v>
      </c>
    </row>
    <row r="935" spans="1:21" x14ac:dyDescent="0.3">
      <c r="A935">
        <v>50486128</v>
      </c>
      <c r="B935" t="s">
        <v>5840</v>
      </c>
      <c r="C935">
        <v>2018</v>
      </c>
      <c r="D935">
        <v>2019</v>
      </c>
      <c r="E935">
        <v>2020</v>
      </c>
      <c r="F935">
        <v>2021</v>
      </c>
      <c r="G935">
        <v>2022</v>
      </c>
      <c r="M935" t="str" cm="1">
        <f t="array" ref="M935">_xlfn.IFNA(INDEX($A$1:$J$1141,MATCH($A935,$A:$A,0)+1,MATCH(M$1,$A935:$J935,0)),"")</f>
        <v/>
      </c>
      <c r="N935" t="str" cm="1">
        <f t="array" ref="N935">_xlfn.IFNA(INDEX($A$1:$J$1141,MATCH($A935,$A:$A,0)+1,MATCH(N$1,$A935:$J935,0)),"")</f>
        <v/>
      </c>
      <c r="O935" t="str" cm="1">
        <f t="array" ref="O935">_xlfn.IFNA(INDEX($A$1:$J$1141,MATCH($A935,$A:$A,0)+1,MATCH(O$1,$A935:$J935,0)),"")</f>
        <v/>
      </c>
      <c r="P935" cm="1">
        <f t="array" ref="P935">_xlfn.IFNA(INDEX($A$1:$J$1141,MATCH($A935,$A:$A,0)+1,MATCH(P$1,$A935:$J935,0)),"")</f>
        <v>2563</v>
      </c>
      <c r="Q935" cm="1">
        <f t="array" ref="Q935">_xlfn.IFNA(INDEX($A$1:$J$1141,MATCH($A935,$A:$A,0)+1,MATCH(Q$1,$A935:$J935,0)),"")</f>
        <v>120213</v>
      </c>
      <c r="R935" cm="1">
        <f t="array" ref="R935">_xlfn.IFNA(INDEX($A$1:$J$1141,MATCH($A935,$A:$A,0)+1,MATCH(R$1,$A935:$J935,0)),"")</f>
        <v>118489</v>
      </c>
      <c r="S935" cm="1">
        <f t="array" ref="S935">_xlfn.IFNA(INDEX($A$1:$J$1141,MATCH($A935,$A:$A,0)+1,MATCH(S$1,$A935:$J935,0)),"")</f>
        <v>116335</v>
      </c>
      <c r="T935" cm="1">
        <f t="array" ref="T935">_xlfn.IFNA(INDEX($A$1:$J$1141,MATCH($A935,$A:$A,0)+1,MATCH(T$1,$A935:$J935,0)),"")</f>
        <v>184434</v>
      </c>
      <c r="U935" t="str" cm="1">
        <f t="array" ref="U935">_xlfn.IFNA(INDEX($A$1:$J$1141,MATCH($A935,$A:$A,0)+1,MATCH(U$1,$A935:$J935,0)),"")</f>
        <v/>
      </c>
    </row>
    <row r="936" spans="1:21" x14ac:dyDescent="0.3">
      <c r="A936">
        <v>50486128</v>
      </c>
      <c r="B936" t="s">
        <v>5841</v>
      </c>
      <c r="C936">
        <v>2563</v>
      </c>
      <c r="D936">
        <v>120213</v>
      </c>
      <c r="E936">
        <v>118489</v>
      </c>
      <c r="F936">
        <v>116335</v>
      </c>
      <c r="G936">
        <v>184434</v>
      </c>
    </row>
    <row r="937" spans="1:21" x14ac:dyDescent="0.3">
      <c r="A937">
        <v>50520504</v>
      </c>
      <c r="B937" t="s">
        <v>5840</v>
      </c>
      <c r="C937">
        <v>2018</v>
      </c>
      <c r="D937">
        <v>2019</v>
      </c>
      <c r="E937">
        <v>2020</v>
      </c>
      <c r="F937">
        <v>2021</v>
      </c>
      <c r="G937">
        <v>2022</v>
      </c>
      <c r="M937" t="str" cm="1">
        <f t="array" ref="M937">_xlfn.IFNA(INDEX($A$1:$J$1141,MATCH($A937,$A:$A,0)+1,MATCH(M$1,$A937:$J937,0)),"")</f>
        <v/>
      </c>
      <c r="N937" t="str" cm="1">
        <f t="array" ref="N937">_xlfn.IFNA(INDEX($A$1:$J$1141,MATCH($A937,$A:$A,0)+1,MATCH(N$1,$A937:$J937,0)),"")</f>
        <v/>
      </c>
      <c r="O937" t="str" cm="1">
        <f t="array" ref="O937">_xlfn.IFNA(INDEX($A$1:$J$1141,MATCH($A937,$A:$A,0)+1,MATCH(O$1,$A937:$J937,0)),"")</f>
        <v/>
      </c>
      <c r="P937" cm="1">
        <f t="array" ref="P937">_xlfn.IFNA(INDEX($A$1:$J$1141,MATCH($A937,$A:$A,0)+1,MATCH(P$1,$A937:$J937,0)),"")</f>
        <v>10972</v>
      </c>
      <c r="Q937" cm="1">
        <f t="array" ref="Q937">_xlfn.IFNA(INDEX($A$1:$J$1141,MATCH($A937,$A:$A,0)+1,MATCH(Q$1,$A937:$J937,0)),"")</f>
        <v>35500</v>
      </c>
      <c r="R937" cm="1">
        <f t="array" ref="R937">_xlfn.IFNA(INDEX($A$1:$J$1141,MATCH($A937,$A:$A,0)+1,MATCH(R$1,$A937:$J937,0)),"")</f>
        <v>17331</v>
      </c>
      <c r="S937" cm="1">
        <f t="array" ref="S937">_xlfn.IFNA(INDEX($A$1:$J$1141,MATCH($A937,$A:$A,0)+1,MATCH(S$1,$A937:$J937,0)),"")</f>
        <v>7530</v>
      </c>
      <c r="T937" cm="1">
        <f t="array" ref="T937">_xlfn.IFNA(INDEX($A$1:$J$1141,MATCH($A937,$A:$A,0)+1,MATCH(T$1,$A937:$J937,0)),"")</f>
        <v>33850</v>
      </c>
      <c r="U937" t="str" cm="1">
        <f t="array" ref="U937">_xlfn.IFNA(INDEX($A$1:$J$1141,MATCH($A937,$A:$A,0)+1,MATCH(U$1,$A937:$J937,0)),"")</f>
        <v/>
      </c>
    </row>
    <row r="938" spans="1:21" x14ac:dyDescent="0.3">
      <c r="A938">
        <v>50520504</v>
      </c>
      <c r="B938" t="s">
        <v>5841</v>
      </c>
      <c r="C938">
        <v>10972</v>
      </c>
      <c r="D938">
        <v>35500</v>
      </c>
      <c r="E938">
        <v>17331</v>
      </c>
      <c r="F938">
        <v>7530</v>
      </c>
      <c r="G938">
        <v>33850</v>
      </c>
    </row>
    <row r="939" spans="1:21" x14ac:dyDescent="0.3">
      <c r="A939" t="s">
        <v>5913</v>
      </c>
    </row>
    <row r="940" spans="1:21" x14ac:dyDescent="0.3">
      <c r="A940" t="s">
        <v>5914</v>
      </c>
    </row>
    <row r="941" spans="1:21" x14ac:dyDescent="0.3">
      <c r="A941">
        <v>50590162</v>
      </c>
      <c r="B941" t="s">
        <v>5840</v>
      </c>
      <c r="C941">
        <v>2018</v>
      </c>
      <c r="D941">
        <v>2019</v>
      </c>
      <c r="E941">
        <v>2020</v>
      </c>
      <c r="F941">
        <v>2021</v>
      </c>
      <c r="G941">
        <v>2022</v>
      </c>
      <c r="M941" t="str" cm="1">
        <f t="array" ref="M941">_xlfn.IFNA(INDEX($A$1:$J$1141,MATCH($A941,$A:$A,0)+1,MATCH(M$1,$A941:$J941,0)),"")</f>
        <v/>
      </c>
      <c r="N941" t="str" cm="1">
        <f t="array" ref="N941">_xlfn.IFNA(INDEX($A$1:$J$1141,MATCH($A941,$A:$A,0)+1,MATCH(N$1,$A941:$J941,0)),"")</f>
        <v/>
      </c>
      <c r="O941" t="str" cm="1">
        <f t="array" ref="O941">_xlfn.IFNA(INDEX($A$1:$J$1141,MATCH($A941,$A:$A,0)+1,MATCH(O$1,$A941:$J941,0)),"")</f>
        <v/>
      </c>
      <c r="P941" cm="1">
        <f t="array" ref="P941">_xlfn.IFNA(INDEX($A$1:$J$1141,MATCH($A941,$A:$A,0)+1,MATCH(P$1,$A941:$J941,0)),"")</f>
        <v>141543</v>
      </c>
      <c r="Q941" cm="1">
        <f t="array" ref="Q941">_xlfn.IFNA(INDEX($A$1:$J$1141,MATCH($A941,$A:$A,0)+1,MATCH(Q$1,$A941:$J941,0)),"")</f>
        <v>801991</v>
      </c>
      <c r="R941" cm="1">
        <f t="array" ref="R941">_xlfn.IFNA(INDEX($A$1:$J$1141,MATCH($A941,$A:$A,0)+1,MATCH(R$1,$A941:$J941,0)),"")</f>
        <v>679694</v>
      </c>
      <c r="S941" cm="1">
        <f t="array" ref="S941">_xlfn.IFNA(INDEX($A$1:$J$1141,MATCH($A941,$A:$A,0)+1,MATCH(S$1,$A941:$J941,0)),"")</f>
        <v>675591</v>
      </c>
      <c r="T941" cm="1">
        <f t="array" ref="T941">_xlfn.IFNA(INDEX($A$1:$J$1141,MATCH($A941,$A:$A,0)+1,MATCH(T$1,$A941:$J941,0)),"")</f>
        <v>793346</v>
      </c>
      <c r="U941" t="str" cm="1">
        <f t="array" ref="U941">_xlfn.IFNA(INDEX($A$1:$J$1141,MATCH($A941,$A:$A,0)+1,MATCH(U$1,$A941:$J941,0)),"")</f>
        <v/>
      </c>
    </row>
    <row r="942" spans="1:21" x14ac:dyDescent="0.3">
      <c r="A942">
        <v>50590162</v>
      </c>
      <c r="B942" t="s">
        <v>5841</v>
      </c>
      <c r="C942">
        <v>141543</v>
      </c>
      <c r="D942">
        <v>801991</v>
      </c>
      <c r="E942">
        <v>679694</v>
      </c>
      <c r="F942">
        <v>675591</v>
      </c>
      <c r="G942">
        <v>793346</v>
      </c>
    </row>
    <row r="943" spans="1:21" x14ac:dyDescent="0.3">
      <c r="A943" t="s">
        <v>5915</v>
      </c>
    </row>
    <row r="944" spans="1:21" x14ac:dyDescent="0.3">
      <c r="A944">
        <v>50625781</v>
      </c>
      <c r="B944" t="s">
        <v>5840</v>
      </c>
      <c r="C944">
        <v>2018</v>
      </c>
      <c r="D944">
        <v>2019</v>
      </c>
      <c r="E944">
        <v>2020</v>
      </c>
      <c r="F944">
        <v>2021</v>
      </c>
      <c r="G944">
        <v>2022</v>
      </c>
      <c r="M944" t="str" cm="1">
        <f t="array" ref="M944">_xlfn.IFNA(INDEX($A$1:$J$1141,MATCH($A944,$A:$A,0)+1,MATCH(M$1,$A944:$J944,0)),"")</f>
        <v/>
      </c>
      <c r="N944" t="str" cm="1">
        <f t="array" ref="N944">_xlfn.IFNA(INDEX($A$1:$J$1141,MATCH($A944,$A:$A,0)+1,MATCH(N$1,$A944:$J944,0)),"")</f>
        <v/>
      </c>
      <c r="O944" t="str" cm="1">
        <f t="array" ref="O944">_xlfn.IFNA(INDEX($A$1:$J$1141,MATCH($A944,$A:$A,0)+1,MATCH(O$1,$A944:$J944,0)),"")</f>
        <v/>
      </c>
      <c r="P944" cm="1">
        <f t="array" ref="P944">_xlfn.IFNA(INDEX($A$1:$J$1141,MATCH($A944,$A:$A,0)+1,MATCH(P$1,$A944:$J944,0)),"")</f>
        <v>1291677</v>
      </c>
      <c r="Q944" cm="1">
        <f t="array" ref="Q944">_xlfn.IFNA(INDEX($A$1:$J$1141,MATCH($A944,$A:$A,0)+1,MATCH(Q$1,$A944:$J944,0)),"")</f>
        <v>2291515</v>
      </c>
      <c r="R944" cm="1">
        <f t="array" ref="R944">_xlfn.IFNA(INDEX($A$1:$J$1141,MATCH($A944,$A:$A,0)+1,MATCH(R$1,$A944:$J944,0)),"")</f>
        <v>3699064</v>
      </c>
      <c r="S944" cm="1">
        <f t="array" ref="S944">_xlfn.IFNA(INDEX($A$1:$J$1141,MATCH($A944,$A:$A,0)+1,MATCH(S$1,$A944:$J944,0)),"")</f>
        <v>3676844</v>
      </c>
      <c r="T944" cm="1">
        <f t="array" ref="T944">_xlfn.IFNA(INDEX($A$1:$J$1141,MATCH($A944,$A:$A,0)+1,MATCH(T$1,$A944:$J944,0)),"")</f>
        <v>5467457</v>
      </c>
      <c r="U944" t="str" cm="1">
        <f t="array" ref="U944">_xlfn.IFNA(INDEX($A$1:$J$1141,MATCH($A944,$A:$A,0)+1,MATCH(U$1,$A944:$J944,0)),"")</f>
        <v/>
      </c>
    </row>
    <row r="945" spans="1:21" x14ac:dyDescent="0.3">
      <c r="A945">
        <v>50625781</v>
      </c>
      <c r="B945" t="s">
        <v>5841</v>
      </c>
      <c r="C945">
        <v>1291677</v>
      </c>
      <c r="D945">
        <v>2291515</v>
      </c>
      <c r="E945">
        <v>3699064</v>
      </c>
      <c r="F945">
        <v>3676844</v>
      </c>
      <c r="G945">
        <v>5467457</v>
      </c>
    </row>
    <row r="946" spans="1:21" x14ac:dyDescent="0.3">
      <c r="A946">
        <v>50637819</v>
      </c>
      <c r="B946" t="s">
        <v>5840</v>
      </c>
      <c r="C946">
        <v>2018</v>
      </c>
      <c r="D946">
        <v>2019</v>
      </c>
      <c r="E946">
        <v>2020</v>
      </c>
      <c r="F946">
        <v>2021</v>
      </c>
      <c r="G946">
        <v>2022</v>
      </c>
      <c r="M946" t="str" cm="1">
        <f t="array" ref="M946">_xlfn.IFNA(INDEX($A$1:$J$1141,MATCH($A946,$A:$A,0)+1,MATCH(M$1,$A946:$J946,0)),"")</f>
        <v/>
      </c>
      <c r="N946" t="str" cm="1">
        <f t="array" ref="N946">_xlfn.IFNA(INDEX($A$1:$J$1141,MATCH($A946,$A:$A,0)+1,MATCH(N$1,$A946:$J946,0)),"")</f>
        <v/>
      </c>
      <c r="O946" t="str" cm="1">
        <f t="array" ref="O946">_xlfn.IFNA(INDEX($A$1:$J$1141,MATCH($A946,$A:$A,0)+1,MATCH(O$1,$A946:$J946,0)),"")</f>
        <v/>
      </c>
      <c r="P946" cm="1">
        <f t="array" ref="P946">_xlfn.IFNA(INDEX($A$1:$J$1141,MATCH($A946,$A:$A,0)+1,MATCH(P$1,$A946:$J946,0)),"")</f>
        <v>1852856</v>
      </c>
      <c r="Q946" cm="1">
        <f t="array" ref="Q946">_xlfn.IFNA(INDEX($A$1:$J$1141,MATCH($A946,$A:$A,0)+1,MATCH(Q$1,$A946:$J946,0)),"")</f>
        <v>1849330</v>
      </c>
      <c r="R946" cm="1">
        <f t="array" ref="R946">_xlfn.IFNA(INDEX($A$1:$J$1141,MATCH($A946,$A:$A,0)+1,MATCH(R$1,$A946:$J946,0)),"")</f>
        <v>2371305</v>
      </c>
      <c r="S946" cm="1">
        <f t="array" ref="S946">_xlfn.IFNA(INDEX($A$1:$J$1141,MATCH($A946,$A:$A,0)+1,MATCH(S$1,$A946:$J946,0)),"")</f>
        <v>2467769</v>
      </c>
      <c r="T946" cm="1">
        <f t="array" ref="T946">_xlfn.IFNA(INDEX($A$1:$J$1141,MATCH($A946,$A:$A,0)+1,MATCH(T$1,$A946:$J946,0)),"")</f>
        <v>2138679</v>
      </c>
      <c r="U946" t="str" cm="1">
        <f t="array" ref="U946">_xlfn.IFNA(INDEX($A$1:$J$1141,MATCH($A946,$A:$A,0)+1,MATCH(U$1,$A946:$J946,0)),"")</f>
        <v/>
      </c>
    </row>
    <row r="947" spans="1:21" x14ac:dyDescent="0.3">
      <c r="A947">
        <v>50637819</v>
      </c>
      <c r="B947" t="s">
        <v>5841</v>
      </c>
      <c r="C947">
        <v>1852856</v>
      </c>
      <c r="D947">
        <v>1849330</v>
      </c>
      <c r="E947">
        <v>2371305</v>
      </c>
      <c r="F947">
        <v>2467769</v>
      </c>
      <c r="G947">
        <v>2138679</v>
      </c>
    </row>
    <row r="948" spans="1:21" x14ac:dyDescent="0.3">
      <c r="A948" t="s">
        <v>5916</v>
      </c>
    </row>
    <row r="949" spans="1:21" x14ac:dyDescent="0.3">
      <c r="A949">
        <v>50680102</v>
      </c>
      <c r="B949" t="s">
        <v>5840</v>
      </c>
      <c r="C949">
        <v>2018</v>
      </c>
      <c r="D949">
        <v>2019</v>
      </c>
      <c r="E949">
        <v>2020</v>
      </c>
      <c r="F949">
        <v>2021</v>
      </c>
      <c r="G949">
        <v>2022</v>
      </c>
      <c r="M949" t="str" cm="1">
        <f t="array" ref="M949">_xlfn.IFNA(INDEX($A$1:$J$1141,MATCH($A949,$A:$A,0)+1,MATCH(M$1,$A949:$J949,0)),"")</f>
        <v/>
      </c>
      <c r="N949" t="str" cm="1">
        <f t="array" ref="N949">_xlfn.IFNA(INDEX($A$1:$J$1141,MATCH($A949,$A:$A,0)+1,MATCH(N$1,$A949:$J949,0)),"")</f>
        <v/>
      </c>
      <c r="O949" t="str" cm="1">
        <f t="array" ref="O949">_xlfn.IFNA(INDEX($A$1:$J$1141,MATCH($A949,$A:$A,0)+1,MATCH(O$1,$A949:$J949,0)),"")</f>
        <v/>
      </c>
      <c r="P949" cm="1">
        <f t="array" ref="P949">_xlfn.IFNA(INDEX($A$1:$J$1141,MATCH($A949,$A:$A,0)+1,MATCH(P$1,$A949:$J949,0)),"")</f>
        <v>113292</v>
      </c>
      <c r="Q949" cm="1">
        <f t="array" ref="Q949">_xlfn.IFNA(INDEX($A$1:$J$1141,MATCH($A949,$A:$A,0)+1,MATCH(Q$1,$A949:$J949,0)),"")</f>
        <v>136272</v>
      </c>
      <c r="R949" cm="1">
        <f t="array" ref="R949">_xlfn.IFNA(INDEX($A$1:$J$1141,MATCH($A949,$A:$A,0)+1,MATCH(R$1,$A949:$J949,0)),"")</f>
        <v>401853</v>
      </c>
      <c r="S949" cm="1">
        <f t="array" ref="S949">_xlfn.IFNA(INDEX($A$1:$J$1141,MATCH($A949,$A:$A,0)+1,MATCH(S$1,$A949:$J949,0)),"")</f>
        <v>555815</v>
      </c>
      <c r="T949" cm="1">
        <f t="array" ref="T949">_xlfn.IFNA(INDEX($A$1:$J$1141,MATCH($A949,$A:$A,0)+1,MATCH(T$1,$A949:$J949,0)),"")</f>
        <v>769599</v>
      </c>
      <c r="U949" t="str" cm="1">
        <f t="array" ref="U949">_xlfn.IFNA(INDEX($A$1:$J$1141,MATCH($A949,$A:$A,0)+1,MATCH(U$1,$A949:$J949,0)),"")</f>
        <v/>
      </c>
    </row>
    <row r="950" spans="1:21" x14ac:dyDescent="0.3">
      <c r="A950">
        <v>50680102</v>
      </c>
      <c r="B950" t="s">
        <v>5841</v>
      </c>
      <c r="C950">
        <v>113292</v>
      </c>
      <c r="D950">
        <v>136272</v>
      </c>
      <c r="E950">
        <v>401853</v>
      </c>
      <c r="F950">
        <v>555815</v>
      </c>
      <c r="G950">
        <v>769599</v>
      </c>
    </row>
    <row r="951" spans="1:21" x14ac:dyDescent="0.3">
      <c r="A951">
        <v>50685406</v>
      </c>
      <c r="B951" t="s">
        <v>5840</v>
      </c>
      <c r="C951">
        <v>2018</v>
      </c>
      <c r="D951">
        <v>2019</v>
      </c>
      <c r="E951">
        <v>2020</v>
      </c>
      <c r="F951">
        <v>2021</v>
      </c>
      <c r="G951">
        <v>2022</v>
      </c>
      <c r="M951" t="str" cm="1">
        <f t="array" ref="M951">_xlfn.IFNA(INDEX($A$1:$J$1141,MATCH($A951,$A:$A,0)+1,MATCH(M$1,$A951:$J951,0)),"")</f>
        <v/>
      </c>
      <c r="N951" t="str" cm="1">
        <f t="array" ref="N951">_xlfn.IFNA(INDEX($A$1:$J$1141,MATCH($A951,$A:$A,0)+1,MATCH(N$1,$A951:$J951,0)),"")</f>
        <v/>
      </c>
      <c r="O951" t="str" cm="1">
        <f t="array" ref="O951">_xlfn.IFNA(INDEX($A$1:$J$1141,MATCH($A951,$A:$A,0)+1,MATCH(O$1,$A951:$J951,0)),"")</f>
        <v/>
      </c>
      <c r="P951" cm="1">
        <f t="array" ref="P951">_xlfn.IFNA(INDEX($A$1:$J$1141,MATCH($A951,$A:$A,0)+1,MATCH(P$1,$A951:$J951,0)),"")</f>
        <v>48004</v>
      </c>
      <c r="Q951" cm="1">
        <f t="array" ref="Q951">_xlfn.IFNA(INDEX($A$1:$J$1141,MATCH($A951,$A:$A,0)+1,MATCH(Q$1,$A951:$J951,0)),"")</f>
        <v>49165</v>
      </c>
      <c r="R951" cm="1">
        <f t="array" ref="R951">_xlfn.IFNA(INDEX($A$1:$J$1141,MATCH($A951,$A:$A,0)+1,MATCH(R$1,$A951:$J951,0)),"")</f>
        <v>26283</v>
      </c>
      <c r="S951" cm="1">
        <f t="array" ref="S951">_xlfn.IFNA(INDEX($A$1:$J$1141,MATCH($A951,$A:$A,0)+1,MATCH(S$1,$A951:$J951,0)),"")</f>
        <v>31500</v>
      </c>
      <c r="T951" cm="1">
        <f t="array" ref="T951">_xlfn.IFNA(INDEX($A$1:$J$1141,MATCH($A951,$A:$A,0)+1,MATCH(T$1,$A951:$J951,0)),"")</f>
        <v>49546</v>
      </c>
      <c r="U951" t="str" cm="1">
        <f t="array" ref="U951">_xlfn.IFNA(INDEX($A$1:$J$1141,MATCH($A951,$A:$A,0)+1,MATCH(U$1,$A951:$J951,0)),"")</f>
        <v/>
      </c>
    </row>
    <row r="952" spans="1:21" x14ac:dyDescent="0.3">
      <c r="A952">
        <v>50685406</v>
      </c>
      <c r="B952" t="s">
        <v>5841</v>
      </c>
      <c r="C952">
        <v>48004</v>
      </c>
      <c r="D952">
        <v>49165</v>
      </c>
      <c r="E952">
        <v>26283</v>
      </c>
      <c r="F952">
        <v>31500</v>
      </c>
      <c r="G952">
        <v>49546</v>
      </c>
    </row>
    <row r="953" spans="1:21" x14ac:dyDescent="0.3">
      <c r="A953">
        <v>50691228</v>
      </c>
      <c r="B953" t="s">
        <v>5840</v>
      </c>
      <c r="C953">
        <v>2017</v>
      </c>
      <c r="D953">
        <v>2018</v>
      </c>
      <c r="E953">
        <v>2019</v>
      </c>
      <c r="F953">
        <v>2020</v>
      </c>
      <c r="G953">
        <v>2021</v>
      </c>
      <c r="H953">
        <v>2022</v>
      </c>
      <c r="M953" t="str" cm="1">
        <f t="array" ref="M953">_xlfn.IFNA(INDEX($A$1:$J$1141,MATCH($A953,$A:$A,0)+1,MATCH(M$1,$A953:$J953,0)),"")</f>
        <v/>
      </c>
      <c r="N953" t="str" cm="1">
        <f t="array" ref="N953">_xlfn.IFNA(INDEX($A$1:$J$1141,MATCH($A953,$A:$A,0)+1,MATCH(N$1,$A953:$J953,0)),"")</f>
        <v/>
      </c>
      <c r="O953" cm="1">
        <f t="array" ref="O953">_xlfn.IFNA(INDEX($A$1:$J$1141,MATCH($A953,$A:$A,0)+1,MATCH(O$1,$A953:$J953,0)),"")</f>
        <v>0</v>
      </c>
      <c r="P953" cm="1">
        <f t="array" ref="P953">_xlfn.IFNA(INDEX($A$1:$J$1141,MATCH($A953,$A:$A,0)+1,MATCH(P$1,$A953:$J953,0)),"")</f>
        <v>0</v>
      </c>
      <c r="Q953" cm="1">
        <f t="array" ref="Q953">_xlfn.IFNA(INDEX($A$1:$J$1141,MATCH($A953,$A:$A,0)+1,MATCH(Q$1,$A953:$J953,0)),"")</f>
        <v>0</v>
      </c>
      <c r="R953" cm="1">
        <f t="array" ref="R953">_xlfn.IFNA(INDEX($A$1:$J$1141,MATCH($A953,$A:$A,0)+1,MATCH(R$1,$A953:$J953,0)),"")</f>
        <v>3407</v>
      </c>
      <c r="S953" cm="1">
        <f t="array" ref="S953">_xlfn.IFNA(INDEX($A$1:$J$1141,MATCH($A953,$A:$A,0)+1,MATCH(S$1,$A953:$J953,0)),"")</f>
        <v>0</v>
      </c>
      <c r="T953" cm="1">
        <f t="array" ref="T953">_xlfn.IFNA(INDEX($A$1:$J$1141,MATCH($A953,$A:$A,0)+1,MATCH(T$1,$A953:$J953,0)),"")</f>
        <v>169752</v>
      </c>
      <c r="U953" t="str" cm="1">
        <f t="array" ref="U953">_xlfn.IFNA(INDEX($A$1:$J$1141,MATCH($A953,$A:$A,0)+1,MATCH(U$1,$A953:$J953,0)),"")</f>
        <v/>
      </c>
    </row>
    <row r="954" spans="1:21" x14ac:dyDescent="0.3">
      <c r="A954">
        <v>50691228</v>
      </c>
      <c r="B954" t="s">
        <v>5841</v>
      </c>
      <c r="C954">
        <v>0</v>
      </c>
      <c r="D954">
        <v>0</v>
      </c>
      <c r="E954">
        <v>0</v>
      </c>
      <c r="F954">
        <v>3407</v>
      </c>
      <c r="G954">
        <v>0</v>
      </c>
      <c r="H954">
        <v>169752</v>
      </c>
    </row>
    <row r="955" spans="1:21" x14ac:dyDescent="0.3">
      <c r="A955">
        <v>50698621</v>
      </c>
      <c r="B955" t="s">
        <v>5840</v>
      </c>
      <c r="C955">
        <v>2018</v>
      </c>
      <c r="D955">
        <v>2019</v>
      </c>
      <c r="E955">
        <v>2020</v>
      </c>
      <c r="F955">
        <v>2021</v>
      </c>
      <c r="G955">
        <v>2022</v>
      </c>
      <c r="M955" t="str" cm="1">
        <f t="array" ref="M955">_xlfn.IFNA(INDEX($A$1:$J$1141,MATCH($A955,$A:$A,0)+1,MATCH(M$1,$A955:$J955,0)),"")</f>
        <v/>
      </c>
      <c r="N955" t="str" cm="1">
        <f t="array" ref="N955">_xlfn.IFNA(INDEX($A$1:$J$1141,MATCH($A955,$A:$A,0)+1,MATCH(N$1,$A955:$J955,0)),"")</f>
        <v/>
      </c>
      <c r="O955" t="str" cm="1">
        <f t="array" ref="O955">_xlfn.IFNA(INDEX($A$1:$J$1141,MATCH($A955,$A:$A,0)+1,MATCH(O$1,$A955:$J955,0)),"")</f>
        <v/>
      </c>
      <c r="P955" cm="1">
        <f t="array" ref="P955">_xlfn.IFNA(INDEX($A$1:$J$1141,MATCH($A955,$A:$A,0)+1,MATCH(P$1,$A955:$J955,0)),"")</f>
        <v>55430</v>
      </c>
      <c r="Q955" cm="1">
        <f t="array" ref="Q955">_xlfn.IFNA(INDEX($A$1:$J$1141,MATCH($A955,$A:$A,0)+1,MATCH(Q$1,$A955:$J955,0)),"")</f>
        <v>51979</v>
      </c>
      <c r="R955" cm="1">
        <f t="array" ref="R955">_xlfn.IFNA(INDEX($A$1:$J$1141,MATCH($A955,$A:$A,0)+1,MATCH(R$1,$A955:$J955,0)),"")</f>
        <v>116925</v>
      </c>
      <c r="S955" cm="1">
        <f t="array" ref="S955">_xlfn.IFNA(INDEX($A$1:$J$1141,MATCH($A955,$A:$A,0)+1,MATCH(S$1,$A955:$J955,0)),"")</f>
        <v>127284</v>
      </c>
      <c r="T955" cm="1">
        <f t="array" ref="T955">_xlfn.IFNA(INDEX($A$1:$J$1141,MATCH($A955,$A:$A,0)+1,MATCH(T$1,$A955:$J955,0)),"")</f>
        <v>244999</v>
      </c>
      <c r="U955" t="str" cm="1">
        <f t="array" ref="U955">_xlfn.IFNA(INDEX($A$1:$J$1141,MATCH($A955,$A:$A,0)+1,MATCH(U$1,$A955:$J955,0)),"")</f>
        <v/>
      </c>
    </row>
    <row r="956" spans="1:21" x14ac:dyDescent="0.3">
      <c r="A956">
        <v>50698621</v>
      </c>
      <c r="B956" t="s">
        <v>5841</v>
      </c>
      <c r="C956">
        <v>55430</v>
      </c>
      <c r="D956">
        <v>51979</v>
      </c>
      <c r="E956">
        <v>116925</v>
      </c>
      <c r="F956">
        <v>127284</v>
      </c>
      <c r="G956">
        <v>244999</v>
      </c>
    </row>
    <row r="957" spans="1:21" x14ac:dyDescent="0.3">
      <c r="A957">
        <v>50711466</v>
      </c>
      <c r="B957" t="s">
        <v>5840</v>
      </c>
      <c r="C957">
        <v>2018</v>
      </c>
      <c r="D957">
        <v>2019</v>
      </c>
      <c r="E957">
        <v>2020</v>
      </c>
      <c r="F957">
        <v>2021</v>
      </c>
      <c r="G957">
        <v>2022</v>
      </c>
      <c r="M957" t="str" cm="1">
        <f t="array" ref="M957">_xlfn.IFNA(INDEX($A$1:$J$1141,MATCH($A957,$A:$A,0)+1,MATCH(M$1,$A957:$J957,0)),"")</f>
        <v/>
      </c>
      <c r="N957" t="str" cm="1">
        <f t="array" ref="N957">_xlfn.IFNA(INDEX($A$1:$J$1141,MATCH($A957,$A:$A,0)+1,MATCH(N$1,$A957:$J957,0)),"")</f>
        <v/>
      </c>
      <c r="O957" t="str" cm="1">
        <f t="array" ref="O957">_xlfn.IFNA(INDEX($A$1:$J$1141,MATCH($A957,$A:$A,0)+1,MATCH(O$1,$A957:$J957,0)),"")</f>
        <v/>
      </c>
      <c r="P957" cm="1">
        <f t="array" ref="P957">_xlfn.IFNA(INDEX($A$1:$J$1141,MATCH($A957,$A:$A,0)+1,MATCH(P$1,$A957:$J957,0)),"")</f>
        <v>6398</v>
      </c>
      <c r="Q957" cm="1">
        <f t="array" ref="Q957">_xlfn.IFNA(INDEX($A$1:$J$1141,MATCH($A957,$A:$A,0)+1,MATCH(Q$1,$A957:$J957,0)),"")</f>
        <v>15850</v>
      </c>
      <c r="R957" cm="1">
        <f t="array" ref="R957">_xlfn.IFNA(INDEX($A$1:$J$1141,MATCH($A957,$A:$A,0)+1,MATCH(R$1,$A957:$J957,0)),"")</f>
        <v>2000</v>
      </c>
      <c r="S957" cm="1">
        <f t="array" ref="S957">_xlfn.IFNA(INDEX($A$1:$J$1141,MATCH($A957,$A:$A,0)+1,MATCH(S$1,$A957:$J957,0)),"")</f>
        <v>1200</v>
      </c>
      <c r="T957" cm="1">
        <f t="array" ref="T957">_xlfn.IFNA(INDEX($A$1:$J$1141,MATCH($A957,$A:$A,0)+1,MATCH(T$1,$A957:$J957,0)),"")</f>
        <v>48132</v>
      </c>
      <c r="U957" t="str" cm="1">
        <f t="array" ref="U957">_xlfn.IFNA(INDEX($A$1:$J$1141,MATCH($A957,$A:$A,0)+1,MATCH(U$1,$A957:$J957,0)),"")</f>
        <v/>
      </c>
    </row>
    <row r="958" spans="1:21" x14ac:dyDescent="0.3">
      <c r="A958">
        <v>50711466</v>
      </c>
      <c r="B958" t="s">
        <v>5841</v>
      </c>
      <c r="C958">
        <v>6398</v>
      </c>
      <c r="D958">
        <v>15850</v>
      </c>
      <c r="E958">
        <v>2000</v>
      </c>
      <c r="F958">
        <v>1200</v>
      </c>
      <c r="G958">
        <v>48132</v>
      </c>
    </row>
    <row r="959" spans="1:21" x14ac:dyDescent="0.3">
      <c r="A959">
        <v>50725904</v>
      </c>
      <c r="B959" t="s">
        <v>5840</v>
      </c>
      <c r="C959">
        <v>2018</v>
      </c>
      <c r="D959">
        <v>2019</v>
      </c>
      <c r="E959">
        <v>2020</v>
      </c>
      <c r="F959">
        <v>2021</v>
      </c>
      <c r="G959">
        <v>2022</v>
      </c>
      <c r="M959" t="str" cm="1">
        <f t="array" ref="M959">_xlfn.IFNA(INDEX($A$1:$J$1141,MATCH($A959,$A:$A,0)+1,MATCH(M$1,$A959:$J959,0)),"")</f>
        <v/>
      </c>
      <c r="N959" t="str" cm="1">
        <f t="array" ref="N959">_xlfn.IFNA(INDEX($A$1:$J$1141,MATCH($A959,$A:$A,0)+1,MATCH(N$1,$A959:$J959,0)),"")</f>
        <v/>
      </c>
      <c r="O959" t="str" cm="1">
        <f t="array" ref="O959">_xlfn.IFNA(INDEX($A$1:$J$1141,MATCH($A959,$A:$A,0)+1,MATCH(O$1,$A959:$J959,0)),"")</f>
        <v/>
      </c>
      <c r="P959" cm="1">
        <f t="array" ref="P959">_xlfn.IFNA(INDEX($A$1:$J$1141,MATCH($A959,$A:$A,0)+1,MATCH(P$1,$A959:$J959,0)),"")</f>
        <v>12963</v>
      </c>
      <c r="Q959" cm="1">
        <f t="array" ref="Q959">_xlfn.IFNA(INDEX($A$1:$J$1141,MATCH($A959,$A:$A,0)+1,MATCH(Q$1,$A959:$J959,0)),"")</f>
        <v>5750</v>
      </c>
      <c r="R959" cm="1">
        <f t="array" ref="R959">_xlfn.IFNA(INDEX($A$1:$J$1141,MATCH($A959,$A:$A,0)+1,MATCH(R$1,$A959:$J959,0)),"")</f>
        <v>10520</v>
      </c>
      <c r="S959" cm="1">
        <f t="array" ref="S959">_xlfn.IFNA(INDEX($A$1:$J$1141,MATCH($A959,$A:$A,0)+1,MATCH(S$1,$A959:$J959,0)),"")</f>
        <v>38432</v>
      </c>
      <c r="T959" cm="1">
        <f t="array" ref="T959">_xlfn.IFNA(INDEX($A$1:$J$1141,MATCH($A959,$A:$A,0)+1,MATCH(T$1,$A959:$J959,0)),"")</f>
        <v>1100</v>
      </c>
      <c r="U959" t="str" cm="1">
        <f t="array" ref="U959">_xlfn.IFNA(INDEX($A$1:$J$1141,MATCH($A959,$A:$A,0)+1,MATCH(U$1,$A959:$J959,0)),"")</f>
        <v/>
      </c>
    </row>
    <row r="960" spans="1:21" x14ac:dyDescent="0.3">
      <c r="A960">
        <v>50725904</v>
      </c>
      <c r="B960" t="s">
        <v>5841</v>
      </c>
      <c r="C960">
        <v>12963</v>
      </c>
      <c r="D960">
        <v>5750</v>
      </c>
      <c r="E960">
        <v>10520</v>
      </c>
      <c r="F960">
        <v>38432</v>
      </c>
      <c r="G960">
        <v>1100</v>
      </c>
    </row>
    <row r="961" spans="1:21" x14ac:dyDescent="0.3">
      <c r="A961">
        <v>50731971</v>
      </c>
      <c r="B961" t="s">
        <v>5840</v>
      </c>
      <c r="C961">
        <v>2018</v>
      </c>
      <c r="D961">
        <v>2019</v>
      </c>
      <c r="E961">
        <v>2020</v>
      </c>
      <c r="F961">
        <v>2021</v>
      </c>
      <c r="G961">
        <v>2022</v>
      </c>
      <c r="M961" t="str" cm="1">
        <f t="array" ref="M961">_xlfn.IFNA(INDEX($A$1:$J$1141,MATCH($A961,$A:$A,0)+1,MATCH(M$1,$A961:$J961,0)),"")</f>
        <v/>
      </c>
      <c r="N961" t="str" cm="1">
        <f t="array" ref="N961">_xlfn.IFNA(INDEX($A$1:$J$1141,MATCH($A961,$A:$A,0)+1,MATCH(N$1,$A961:$J961,0)),"")</f>
        <v/>
      </c>
      <c r="O961" t="str" cm="1">
        <f t="array" ref="O961">_xlfn.IFNA(INDEX($A$1:$J$1141,MATCH($A961,$A:$A,0)+1,MATCH(O$1,$A961:$J961,0)),"")</f>
        <v/>
      </c>
      <c r="P961" cm="1">
        <f t="array" ref="P961">_xlfn.IFNA(INDEX($A$1:$J$1141,MATCH($A961,$A:$A,0)+1,MATCH(P$1,$A961:$J961,0)),"")</f>
        <v>30907</v>
      </c>
      <c r="Q961" cm="1">
        <f t="array" ref="Q961">_xlfn.IFNA(INDEX($A$1:$J$1141,MATCH($A961,$A:$A,0)+1,MATCH(Q$1,$A961:$J961,0)),"")</f>
        <v>47930</v>
      </c>
      <c r="R961" cm="1">
        <f t="array" ref="R961">_xlfn.IFNA(INDEX($A$1:$J$1141,MATCH($A961,$A:$A,0)+1,MATCH(R$1,$A961:$J961,0)),"")</f>
        <v>12650</v>
      </c>
      <c r="S961" cm="1">
        <f t="array" ref="S961">_xlfn.IFNA(INDEX($A$1:$J$1141,MATCH($A961,$A:$A,0)+1,MATCH(S$1,$A961:$J961,0)),"")</f>
        <v>28712</v>
      </c>
      <c r="T961" cm="1">
        <f t="array" ref="T961">_xlfn.IFNA(INDEX($A$1:$J$1141,MATCH($A961,$A:$A,0)+1,MATCH(T$1,$A961:$J961,0)),"")</f>
        <v>45062</v>
      </c>
      <c r="U961" t="str" cm="1">
        <f t="array" ref="U961">_xlfn.IFNA(INDEX($A$1:$J$1141,MATCH($A961,$A:$A,0)+1,MATCH(U$1,$A961:$J961,0)),"")</f>
        <v/>
      </c>
    </row>
    <row r="962" spans="1:21" x14ac:dyDescent="0.3">
      <c r="A962">
        <v>50731971</v>
      </c>
      <c r="B962" t="s">
        <v>5841</v>
      </c>
      <c r="C962">
        <v>30907</v>
      </c>
      <c r="D962">
        <v>47930</v>
      </c>
      <c r="E962">
        <v>12650</v>
      </c>
      <c r="F962">
        <v>28712</v>
      </c>
      <c r="G962">
        <v>45062</v>
      </c>
    </row>
    <row r="963" spans="1:21" x14ac:dyDescent="0.3">
      <c r="A963">
        <v>50762826</v>
      </c>
      <c r="B963" t="s">
        <v>5840</v>
      </c>
      <c r="C963">
        <v>2018</v>
      </c>
      <c r="D963">
        <v>2019</v>
      </c>
      <c r="E963">
        <v>2020</v>
      </c>
      <c r="F963">
        <v>2021</v>
      </c>
      <c r="G963">
        <v>2022</v>
      </c>
      <c r="M963" t="str" cm="1">
        <f t="array" ref="M963">_xlfn.IFNA(INDEX($A$1:$J$1141,MATCH($A963,$A:$A,0)+1,MATCH(M$1,$A963:$J963,0)),"")</f>
        <v/>
      </c>
      <c r="N963" t="str" cm="1">
        <f t="array" ref="N963">_xlfn.IFNA(INDEX($A$1:$J$1141,MATCH($A963,$A:$A,0)+1,MATCH(N$1,$A963:$J963,0)),"")</f>
        <v/>
      </c>
      <c r="O963" t="str" cm="1">
        <f t="array" ref="O963">_xlfn.IFNA(INDEX($A$1:$J$1141,MATCH($A963,$A:$A,0)+1,MATCH(O$1,$A963:$J963,0)),"")</f>
        <v/>
      </c>
      <c r="P963" cm="1">
        <f t="array" ref="P963">_xlfn.IFNA(INDEX($A$1:$J$1141,MATCH($A963,$A:$A,0)+1,MATCH(P$1,$A963:$J963,0)),"")</f>
        <v>279991</v>
      </c>
      <c r="Q963" cm="1">
        <f t="array" ref="Q963">_xlfn.IFNA(INDEX($A$1:$J$1141,MATCH($A963,$A:$A,0)+1,MATCH(Q$1,$A963:$J963,0)),"")</f>
        <v>279235</v>
      </c>
      <c r="R963" cm="1">
        <f t="array" ref="R963">_xlfn.IFNA(INDEX($A$1:$J$1141,MATCH($A963,$A:$A,0)+1,MATCH(R$1,$A963:$J963,0)),"")</f>
        <v>301761</v>
      </c>
      <c r="S963" cm="1">
        <f t="array" ref="S963">_xlfn.IFNA(INDEX($A$1:$J$1141,MATCH($A963,$A:$A,0)+1,MATCH(S$1,$A963:$J963,0)),"")</f>
        <v>531435</v>
      </c>
      <c r="T963" cm="1">
        <f t="array" ref="T963">_xlfn.IFNA(INDEX($A$1:$J$1141,MATCH($A963,$A:$A,0)+1,MATCH(T$1,$A963:$J963,0)),"")</f>
        <v>462771</v>
      </c>
      <c r="U963" t="str" cm="1">
        <f t="array" ref="U963">_xlfn.IFNA(INDEX($A$1:$J$1141,MATCH($A963,$A:$A,0)+1,MATCH(U$1,$A963:$J963,0)),"")</f>
        <v/>
      </c>
    </row>
    <row r="964" spans="1:21" x14ac:dyDescent="0.3">
      <c r="A964">
        <v>50762826</v>
      </c>
      <c r="B964" t="s">
        <v>5841</v>
      </c>
      <c r="C964">
        <v>279991</v>
      </c>
      <c r="D964">
        <v>279235</v>
      </c>
      <c r="E964">
        <v>301761</v>
      </c>
      <c r="F964">
        <v>531435</v>
      </c>
      <c r="G964">
        <v>462771</v>
      </c>
    </row>
    <row r="965" spans="1:21" x14ac:dyDescent="0.3">
      <c r="A965" t="s">
        <v>5917</v>
      </c>
    </row>
    <row r="966" spans="1:21" x14ac:dyDescent="0.3">
      <c r="A966">
        <v>50852515</v>
      </c>
      <c r="B966" t="s">
        <v>5840</v>
      </c>
      <c r="C966">
        <v>2018</v>
      </c>
      <c r="D966">
        <v>2019</v>
      </c>
      <c r="E966">
        <v>2020</v>
      </c>
      <c r="F966">
        <v>2021</v>
      </c>
      <c r="G966">
        <v>2022</v>
      </c>
      <c r="M966" t="str" cm="1">
        <f t="array" ref="M966">_xlfn.IFNA(INDEX($A$1:$J$1141,MATCH($A966,$A:$A,0)+1,MATCH(M$1,$A966:$J966,0)),"")</f>
        <v/>
      </c>
      <c r="N966" t="str" cm="1">
        <f t="array" ref="N966">_xlfn.IFNA(INDEX($A$1:$J$1141,MATCH($A966,$A:$A,0)+1,MATCH(N$1,$A966:$J966,0)),"")</f>
        <v/>
      </c>
      <c r="O966" t="str" cm="1">
        <f t="array" ref="O966">_xlfn.IFNA(INDEX($A$1:$J$1141,MATCH($A966,$A:$A,0)+1,MATCH(O$1,$A966:$J966,0)),"")</f>
        <v/>
      </c>
      <c r="P966" cm="1">
        <f t="array" ref="P966">_xlfn.IFNA(INDEX($A$1:$J$1141,MATCH($A966,$A:$A,0)+1,MATCH(P$1,$A966:$J966,0)),"")</f>
        <v>19375</v>
      </c>
      <c r="Q966" cm="1">
        <f t="array" ref="Q966">_xlfn.IFNA(INDEX($A$1:$J$1141,MATCH($A966,$A:$A,0)+1,MATCH(Q$1,$A966:$J966,0)),"")</f>
        <v>27685</v>
      </c>
      <c r="R966" cm="1">
        <f t="array" ref="R966">_xlfn.IFNA(INDEX($A$1:$J$1141,MATCH($A966,$A:$A,0)+1,MATCH(R$1,$A966:$J966,0)),"")</f>
        <v>35932</v>
      </c>
      <c r="S966" cm="1">
        <f t="array" ref="S966">_xlfn.IFNA(INDEX($A$1:$J$1141,MATCH($A966,$A:$A,0)+1,MATCH(S$1,$A966:$J966,0)),"")</f>
        <v>28590</v>
      </c>
      <c r="T966" cm="1">
        <f t="array" ref="T966">_xlfn.IFNA(INDEX($A$1:$J$1141,MATCH($A966,$A:$A,0)+1,MATCH(T$1,$A966:$J966,0)),"")</f>
        <v>33559</v>
      </c>
      <c r="U966" t="str" cm="1">
        <f t="array" ref="U966">_xlfn.IFNA(INDEX($A$1:$J$1141,MATCH($A966,$A:$A,0)+1,MATCH(U$1,$A966:$J966,0)),"")</f>
        <v/>
      </c>
    </row>
    <row r="967" spans="1:21" x14ac:dyDescent="0.3">
      <c r="A967">
        <v>50852515</v>
      </c>
      <c r="B967" t="s">
        <v>5841</v>
      </c>
      <c r="C967">
        <v>19375</v>
      </c>
      <c r="D967">
        <v>27685</v>
      </c>
      <c r="E967">
        <v>35932</v>
      </c>
      <c r="F967">
        <v>28590</v>
      </c>
      <c r="G967">
        <v>33559</v>
      </c>
    </row>
    <row r="968" spans="1:21" x14ac:dyDescent="0.3">
      <c r="A968">
        <v>50856197</v>
      </c>
      <c r="B968" t="s">
        <v>5840</v>
      </c>
      <c r="C968">
        <v>2018</v>
      </c>
      <c r="D968">
        <v>2019</v>
      </c>
      <c r="E968">
        <v>2020</v>
      </c>
      <c r="F968">
        <v>2021</v>
      </c>
      <c r="G968">
        <v>2022</v>
      </c>
      <c r="M968" t="str" cm="1">
        <f t="array" ref="M968">_xlfn.IFNA(INDEX($A$1:$J$1141,MATCH($A968,$A:$A,0)+1,MATCH(M$1,$A968:$J968,0)),"")</f>
        <v/>
      </c>
      <c r="N968" t="str" cm="1">
        <f t="array" ref="N968">_xlfn.IFNA(INDEX($A$1:$J$1141,MATCH($A968,$A:$A,0)+1,MATCH(N$1,$A968:$J968,0)),"")</f>
        <v/>
      </c>
      <c r="O968" t="str" cm="1">
        <f t="array" ref="O968">_xlfn.IFNA(INDEX($A$1:$J$1141,MATCH($A968,$A:$A,0)+1,MATCH(O$1,$A968:$J968,0)),"")</f>
        <v/>
      </c>
      <c r="P968" cm="1">
        <f t="array" ref="P968">_xlfn.IFNA(INDEX($A$1:$J$1141,MATCH($A968,$A:$A,0)+1,MATCH(P$1,$A968:$J968,0)),"")</f>
        <v>3980</v>
      </c>
      <c r="Q968" cm="1">
        <f t="array" ref="Q968">_xlfn.IFNA(INDEX($A$1:$J$1141,MATCH($A968,$A:$A,0)+1,MATCH(Q$1,$A968:$J968,0)),"")</f>
        <v>26680</v>
      </c>
      <c r="R968" cm="1">
        <f t="array" ref="R968">_xlfn.IFNA(INDEX($A$1:$J$1141,MATCH($A968,$A:$A,0)+1,MATCH(R$1,$A968:$J968,0)),"")</f>
        <v>0</v>
      </c>
      <c r="S968" cm="1">
        <f t="array" ref="S968">_xlfn.IFNA(INDEX($A$1:$J$1141,MATCH($A968,$A:$A,0)+1,MATCH(S$1,$A968:$J968,0)),"")</f>
        <v>0</v>
      </c>
      <c r="T968" cm="1">
        <f t="array" ref="T968">_xlfn.IFNA(INDEX($A$1:$J$1141,MATCH($A968,$A:$A,0)+1,MATCH(T$1,$A968:$J968,0)),"")</f>
        <v>0</v>
      </c>
      <c r="U968" t="str" cm="1">
        <f t="array" ref="U968">_xlfn.IFNA(INDEX($A$1:$J$1141,MATCH($A968,$A:$A,0)+1,MATCH(U$1,$A968:$J968,0)),"")</f>
        <v/>
      </c>
    </row>
    <row r="969" spans="1:21" x14ac:dyDescent="0.3">
      <c r="A969">
        <v>50856197</v>
      </c>
      <c r="B969" t="s">
        <v>5841</v>
      </c>
      <c r="C969">
        <v>3980</v>
      </c>
      <c r="D969">
        <v>26680</v>
      </c>
      <c r="E969">
        <v>0</v>
      </c>
      <c r="F969">
        <v>0</v>
      </c>
      <c r="G969">
        <v>0</v>
      </c>
    </row>
    <row r="970" spans="1:21" x14ac:dyDescent="0.3">
      <c r="A970">
        <v>50988662</v>
      </c>
      <c r="B970" t="s">
        <v>5840</v>
      </c>
      <c r="C970">
        <v>2018</v>
      </c>
      <c r="D970">
        <v>2019</v>
      </c>
      <c r="E970">
        <v>2020</v>
      </c>
      <c r="F970">
        <v>2021</v>
      </c>
      <c r="G970">
        <v>2022</v>
      </c>
      <c r="M970" t="str" cm="1">
        <f t="array" ref="M970">_xlfn.IFNA(INDEX($A$1:$J$1141,MATCH($A970,$A:$A,0)+1,MATCH(M$1,$A970:$J970,0)),"")</f>
        <v/>
      </c>
      <c r="N970" t="str" cm="1">
        <f t="array" ref="N970">_xlfn.IFNA(INDEX($A$1:$J$1141,MATCH($A970,$A:$A,0)+1,MATCH(N$1,$A970:$J970,0)),"")</f>
        <v/>
      </c>
      <c r="O970" t="str" cm="1">
        <f t="array" ref="O970">_xlfn.IFNA(INDEX($A$1:$J$1141,MATCH($A970,$A:$A,0)+1,MATCH(O$1,$A970:$J970,0)),"")</f>
        <v/>
      </c>
      <c r="P970" cm="1">
        <f t="array" ref="P970">_xlfn.IFNA(INDEX($A$1:$J$1141,MATCH($A970,$A:$A,0)+1,MATCH(P$1,$A970:$J970,0)),"")</f>
        <v>356826</v>
      </c>
      <c r="Q970" cm="1">
        <f t="array" ref="Q970">_xlfn.IFNA(INDEX($A$1:$J$1141,MATCH($A970,$A:$A,0)+1,MATCH(Q$1,$A970:$J970,0)),"")</f>
        <v>882078</v>
      </c>
      <c r="R970" cm="1">
        <f t="array" ref="R970">_xlfn.IFNA(INDEX($A$1:$J$1141,MATCH($A970,$A:$A,0)+1,MATCH(R$1,$A970:$J970,0)),"")</f>
        <v>870159</v>
      </c>
      <c r="S970" cm="1">
        <f t="array" ref="S970">_xlfn.IFNA(INDEX($A$1:$J$1141,MATCH($A970,$A:$A,0)+1,MATCH(S$1,$A970:$J970,0)),"")</f>
        <v>165277</v>
      </c>
      <c r="T970" cm="1">
        <f t="array" ref="T970">_xlfn.IFNA(INDEX($A$1:$J$1141,MATCH($A970,$A:$A,0)+1,MATCH(T$1,$A970:$J970,0)),"")</f>
        <v>1132148</v>
      </c>
      <c r="U970" t="str" cm="1">
        <f t="array" ref="U970">_xlfn.IFNA(INDEX($A$1:$J$1141,MATCH($A970,$A:$A,0)+1,MATCH(U$1,$A970:$J970,0)),"")</f>
        <v/>
      </c>
    </row>
    <row r="971" spans="1:21" x14ac:dyDescent="0.3">
      <c r="A971">
        <v>50988662</v>
      </c>
      <c r="B971" t="s">
        <v>5841</v>
      </c>
      <c r="C971">
        <v>356826</v>
      </c>
      <c r="D971">
        <v>882078</v>
      </c>
      <c r="E971">
        <v>870159</v>
      </c>
      <c r="F971">
        <v>165277</v>
      </c>
      <c r="G971">
        <v>1132148</v>
      </c>
    </row>
    <row r="972" spans="1:21" x14ac:dyDescent="0.3">
      <c r="A972">
        <v>51057999</v>
      </c>
      <c r="B972" t="s">
        <v>5840</v>
      </c>
      <c r="C972">
        <v>2018</v>
      </c>
      <c r="D972">
        <v>2019</v>
      </c>
      <c r="E972">
        <v>2020</v>
      </c>
      <c r="F972">
        <v>2021</v>
      </c>
      <c r="G972">
        <v>2022</v>
      </c>
      <c r="M972" t="str" cm="1">
        <f t="array" ref="M972">_xlfn.IFNA(INDEX($A$1:$J$1141,MATCH($A972,$A:$A,0)+1,MATCH(M$1,$A972:$J972,0)),"")</f>
        <v/>
      </c>
      <c r="N972" t="str" cm="1">
        <f t="array" ref="N972">_xlfn.IFNA(INDEX($A$1:$J$1141,MATCH($A972,$A:$A,0)+1,MATCH(N$1,$A972:$J972,0)),"")</f>
        <v/>
      </c>
      <c r="O972" t="str" cm="1">
        <f t="array" ref="O972">_xlfn.IFNA(INDEX($A$1:$J$1141,MATCH($A972,$A:$A,0)+1,MATCH(O$1,$A972:$J972,0)),"")</f>
        <v/>
      </c>
      <c r="P972" cm="1">
        <f t="array" ref="P972">_xlfn.IFNA(INDEX($A$1:$J$1141,MATCH($A972,$A:$A,0)+1,MATCH(P$1,$A972:$J972,0)),"")</f>
        <v>5966</v>
      </c>
      <c r="Q972" cm="1">
        <f t="array" ref="Q972">_xlfn.IFNA(INDEX($A$1:$J$1141,MATCH($A972,$A:$A,0)+1,MATCH(Q$1,$A972:$J972,0)),"")</f>
        <v>33537</v>
      </c>
      <c r="R972" cm="1">
        <f t="array" ref="R972">_xlfn.IFNA(INDEX($A$1:$J$1141,MATCH($A972,$A:$A,0)+1,MATCH(R$1,$A972:$J972,0)),"")</f>
        <v>6666</v>
      </c>
      <c r="S972" cm="1">
        <f t="array" ref="S972">_xlfn.IFNA(INDEX($A$1:$J$1141,MATCH($A972,$A:$A,0)+1,MATCH(S$1,$A972:$J972,0)),"")</f>
        <v>0</v>
      </c>
      <c r="T972" cm="1">
        <f t="array" ref="T972">_xlfn.IFNA(INDEX($A$1:$J$1141,MATCH($A972,$A:$A,0)+1,MATCH(T$1,$A972:$J972,0)),"")</f>
        <v>0</v>
      </c>
      <c r="U972" t="str" cm="1">
        <f t="array" ref="U972">_xlfn.IFNA(INDEX($A$1:$J$1141,MATCH($A972,$A:$A,0)+1,MATCH(U$1,$A972:$J972,0)),"")</f>
        <v/>
      </c>
    </row>
    <row r="973" spans="1:21" x14ac:dyDescent="0.3">
      <c r="A973">
        <v>51057999</v>
      </c>
      <c r="B973" t="s">
        <v>5841</v>
      </c>
      <c r="C973">
        <v>5966</v>
      </c>
      <c r="D973">
        <v>33537</v>
      </c>
      <c r="E973">
        <v>6666</v>
      </c>
      <c r="F973">
        <v>0</v>
      </c>
      <c r="G973">
        <v>0</v>
      </c>
    </row>
    <row r="974" spans="1:21" x14ac:dyDescent="0.3">
      <c r="A974">
        <v>51058561</v>
      </c>
      <c r="B974" t="s">
        <v>5840</v>
      </c>
      <c r="C974">
        <v>2018</v>
      </c>
      <c r="D974">
        <v>2019</v>
      </c>
      <c r="E974">
        <v>2020</v>
      </c>
      <c r="F974">
        <v>2021</v>
      </c>
      <c r="G974">
        <v>2022</v>
      </c>
      <c r="M974" t="str" cm="1">
        <f t="array" ref="M974">_xlfn.IFNA(INDEX($A$1:$J$1141,MATCH($A974,$A:$A,0)+1,MATCH(M$1,$A974:$J974,0)),"")</f>
        <v/>
      </c>
      <c r="N974" t="str" cm="1">
        <f t="array" ref="N974">_xlfn.IFNA(INDEX($A$1:$J$1141,MATCH($A974,$A:$A,0)+1,MATCH(N$1,$A974:$J974,0)),"")</f>
        <v/>
      </c>
      <c r="O974" t="str" cm="1">
        <f t="array" ref="O974">_xlfn.IFNA(INDEX($A$1:$J$1141,MATCH($A974,$A:$A,0)+1,MATCH(O$1,$A974:$J974,0)),"")</f>
        <v/>
      </c>
      <c r="P974" cm="1">
        <f t="array" ref="P974">_xlfn.IFNA(INDEX($A$1:$J$1141,MATCH($A974,$A:$A,0)+1,MATCH(P$1,$A974:$J974,0)),"")</f>
        <v>4829</v>
      </c>
      <c r="Q974" cm="1">
        <f t="array" ref="Q974">_xlfn.IFNA(INDEX($A$1:$J$1141,MATCH($A974,$A:$A,0)+1,MATCH(Q$1,$A974:$J974,0)),"")</f>
        <v>33977</v>
      </c>
      <c r="R974" cm="1">
        <f t="array" ref="R974">_xlfn.IFNA(INDEX($A$1:$J$1141,MATCH($A974,$A:$A,0)+1,MATCH(R$1,$A974:$J974,0)),"")</f>
        <v>31919</v>
      </c>
      <c r="S974" cm="1">
        <f t="array" ref="S974">_xlfn.IFNA(INDEX($A$1:$J$1141,MATCH($A974,$A:$A,0)+1,MATCH(S$1,$A974:$J974,0)),"")</f>
        <v>74249</v>
      </c>
      <c r="T974" cm="1">
        <f t="array" ref="T974">_xlfn.IFNA(INDEX($A$1:$J$1141,MATCH($A974,$A:$A,0)+1,MATCH(T$1,$A974:$J974,0)),"")</f>
        <v>143978</v>
      </c>
      <c r="U974" t="str" cm="1">
        <f t="array" ref="U974">_xlfn.IFNA(INDEX($A$1:$J$1141,MATCH($A974,$A:$A,0)+1,MATCH(U$1,$A974:$J974,0)),"")</f>
        <v/>
      </c>
    </row>
    <row r="975" spans="1:21" x14ac:dyDescent="0.3">
      <c r="A975">
        <v>51058561</v>
      </c>
      <c r="B975" t="s">
        <v>5841</v>
      </c>
      <c r="C975">
        <v>4829</v>
      </c>
      <c r="D975">
        <v>33977</v>
      </c>
      <c r="E975">
        <v>31919</v>
      </c>
      <c r="F975">
        <v>74249</v>
      </c>
      <c r="G975">
        <v>143978</v>
      </c>
    </row>
    <row r="976" spans="1:21" x14ac:dyDescent="0.3">
      <c r="A976">
        <v>51084520</v>
      </c>
      <c r="B976" t="s">
        <v>5840</v>
      </c>
      <c r="C976">
        <v>2018</v>
      </c>
      <c r="D976">
        <v>2019</v>
      </c>
      <c r="E976">
        <v>2020</v>
      </c>
      <c r="F976">
        <v>2021</v>
      </c>
      <c r="G976">
        <v>2022</v>
      </c>
      <c r="M976" t="str" cm="1">
        <f t="array" ref="M976">_xlfn.IFNA(INDEX($A$1:$J$1141,MATCH($A976,$A:$A,0)+1,MATCH(M$1,$A976:$J976,0)),"")</f>
        <v/>
      </c>
      <c r="N976" t="str" cm="1">
        <f t="array" ref="N976">_xlfn.IFNA(INDEX($A$1:$J$1141,MATCH($A976,$A:$A,0)+1,MATCH(N$1,$A976:$J976,0)),"")</f>
        <v/>
      </c>
      <c r="O976" t="str" cm="1">
        <f t="array" ref="O976">_xlfn.IFNA(INDEX($A$1:$J$1141,MATCH($A976,$A:$A,0)+1,MATCH(O$1,$A976:$J976,0)),"")</f>
        <v/>
      </c>
      <c r="P976" cm="1">
        <f t="array" ref="P976">_xlfn.IFNA(INDEX($A$1:$J$1141,MATCH($A976,$A:$A,0)+1,MATCH(P$1,$A976:$J976,0)),"")</f>
        <v>3291807</v>
      </c>
      <c r="Q976" cm="1">
        <f t="array" ref="Q976">_xlfn.IFNA(INDEX($A$1:$J$1141,MATCH($A976,$A:$A,0)+1,MATCH(Q$1,$A976:$J976,0)),"")</f>
        <v>4329734</v>
      </c>
      <c r="R976" cm="1">
        <f t="array" ref="R976">_xlfn.IFNA(INDEX($A$1:$J$1141,MATCH($A976,$A:$A,0)+1,MATCH(R$1,$A976:$J976,0)),"")</f>
        <v>8367236</v>
      </c>
      <c r="S976" cm="1">
        <f t="array" ref="S976">_xlfn.IFNA(INDEX($A$1:$J$1141,MATCH($A976,$A:$A,0)+1,MATCH(S$1,$A976:$J976,0)),"")</f>
        <v>50551943</v>
      </c>
      <c r="T976" cm="1">
        <f t="array" ref="T976">_xlfn.IFNA(INDEX($A$1:$J$1141,MATCH($A976,$A:$A,0)+1,MATCH(T$1,$A976:$J976,0)),"")</f>
        <v>41085896</v>
      </c>
      <c r="U976" t="str" cm="1">
        <f t="array" ref="U976">_xlfn.IFNA(INDEX($A$1:$J$1141,MATCH($A976,$A:$A,0)+1,MATCH(U$1,$A976:$J976,0)),"")</f>
        <v/>
      </c>
    </row>
    <row r="977" spans="1:21" x14ac:dyDescent="0.3">
      <c r="A977">
        <v>51084520</v>
      </c>
      <c r="B977" t="s">
        <v>5841</v>
      </c>
      <c r="C977">
        <v>3291807</v>
      </c>
      <c r="D977">
        <v>4329734</v>
      </c>
      <c r="E977">
        <v>8367236</v>
      </c>
      <c r="F977">
        <v>50551943</v>
      </c>
      <c r="G977">
        <v>41085896</v>
      </c>
    </row>
    <row r="978" spans="1:21" x14ac:dyDescent="0.3">
      <c r="A978">
        <v>51085097</v>
      </c>
      <c r="B978" t="s">
        <v>5840</v>
      </c>
      <c r="C978">
        <v>2018</v>
      </c>
      <c r="D978">
        <v>2019</v>
      </c>
      <c r="E978">
        <v>2020</v>
      </c>
      <c r="F978">
        <v>2021</v>
      </c>
      <c r="G978">
        <v>2022</v>
      </c>
      <c r="M978" t="str" cm="1">
        <f t="array" ref="M978">_xlfn.IFNA(INDEX($A$1:$J$1141,MATCH($A978,$A:$A,0)+1,MATCH(M$1,$A978:$J978,0)),"")</f>
        <v/>
      </c>
      <c r="N978" t="str" cm="1">
        <f t="array" ref="N978">_xlfn.IFNA(INDEX($A$1:$J$1141,MATCH($A978,$A:$A,0)+1,MATCH(N$1,$A978:$J978,0)),"")</f>
        <v/>
      </c>
      <c r="O978" t="str" cm="1">
        <f t="array" ref="O978">_xlfn.IFNA(INDEX($A$1:$J$1141,MATCH($A978,$A:$A,0)+1,MATCH(O$1,$A978:$J978,0)),"")</f>
        <v/>
      </c>
      <c r="P978" cm="1">
        <f t="array" ref="P978">_xlfn.IFNA(INDEX($A$1:$J$1141,MATCH($A978,$A:$A,0)+1,MATCH(P$1,$A978:$J978,0)),"")</f>
        <v>261659</v>
      </c>
      <c r="Q978" cm="1">
        <f t="array" ref="Q978">_xlfn.IFNA(INDEX($A$1:$J$1141,MATCH($A978,$A:$A,0)+1,MATCH(Q$1,$A978:$J978,0)),"")</f>
        <v>327290</v>
      </c>
      <c r="R978" cm="1">
        <f t="array" ref="R978">_xlfn.IFNA(INDEX($A$1:$J$1141,MATCH($A978,$A:$A,0)+1,MATCH(R$1,$A978:$J978,0)),"")</f>
        <v>2854199</v>
      </c>
      <c r="S978" cm="1">
        <f t="array" ref="S978">_xlfn.IFNA(INDEX($A$1:$J$1141,MATCH($A978,$A:$A,0)+1,MATCH(S$1,$A978:$J978,0)),"")</f>
        <v>4149704</v>
      </c>
      <c r="T978" cm="1">
        <f t="array" ref="T978">_xlfn.IFNA(INDEX($A$1:$J$1141,MATCH($A978,$A:$A,0)+1,MATCH(T$1,$A978:$J978,0)),"")</f>
        <v>9622187</v>
      </c>
      <c r="U978" t="str" cm="1">
        <f t="array" ref="U978">_xlfn.IFNA(INDEX($A$1:$J$1141,MATCH($A978,$A:$A,0)+1,MATCH(U$1,$A978:$J978,0)),"")</f>
        <v/>
      </c>
    </row>
    <row r="979" spans="1:21" x14ac:dyDescent="0.3">
      <c r="A979">
        <v>51085097</v>
      </c>
      <c r="B979" t="s">
        <v>5841</v>
      </c>
      <c r="C979">
        <v>261659</v>
      </c>
      <c r="D979">
        <v>327290</v>
      </c>
      <c r="E979">
        <v>2854199</v>
      </c>
      <c r="F979">
        <v>4149704</v>
      </c>
      <c r="G979">
        <v>9622187</v>
      </c>
    </row>
    <row r="980" spans="1:21" x14ac:dyDescent="0.3">
      <c r="A980">
        <v>51108178</v>
      </c>
      <c r="B980" t="s">
        <v>5840</v>
      </c>
      <c r="C980">
        <v>2018</v>
      </c>
      <c r="D980">
        <v>2019</v>
      </c>
      <c r="E980">
        <v>2020</v>
      </c>
      <c r="F980">
        <v>2021</v>
      </c>
      <c r="G980">
        <v>2022</v>
      </c>
      <c r="M980" t="str" cm="1">
        <f t="array" ref="M980">_xlfn.IFNA(INDEX($A$1:$J$1141,MATCH($A980,$A:$A,0)+1,MATCH(M$1,$A980:$J980,0)),"")</f>
        <v/>
      </c>
      <c r="N980" t="str" cm="1">
        <f t="array" ref="N980">_xlfn.IFNA(INDEX($A$1:$J$1141,MATCH($A980,$A:$A,0)+1,MATCH(N$1,$A980:$J980,0)),"")</f>
        <v/>
      </c>
      <c r="O980" t="str" cm="1">
        <f t="array" ref="O980">_xlfn.IFNA(INDEX($A$1:$J$1141,MATCH($A980,$A:$A,0)+1,MATCH(O$1,$A980:$J980,0)),"")</f>
        <v/>
      </c>
      <c r="P980" cm="1">
        <f t="array" ref="P980">_xlfn.IFNA(INDEX($A$1:$J$1141,MATCH($A980,$A:$A,0)+1,MATCH(P$1,$A980:$J980,0)),"")</f>
        <v>286617</v>
      </c>
      <c r="Q980" cm="1">
        <f t="array" ref="Q980">_xlfn.IFNA(INDEX($A$1:$J$1141,MATCH($A980,$A:$A,0)+1,MATCH(Q$1,$A980:$J980,0)),"")</f>
        <v>77334</v>
      </c>
      <c r="R980" cm="1">
        <f t="array" ref="R980">_xlfn.IFNA(INDEX($A$1:$J$1141,MATCH($A980,$A:$A,0)+1,MATCH(R$1,$A980:$J980,0)),"")</f>
        <v>122287</v>
      </c>
      <c r="S980" cm="1">
        <f t="array" ref="S980">_xlfn.IFNA(INDEX($A$1:$J$1141,MATCH($A980,$A:$A,0)+1,MATCH(S$1,$A980:$J980,0)),"")</f>
        <v>150893</v>
      </c>
      <c r="T980" cm="1">
        <f t="array" ref="T980">_xlfn.IFNA(INDEX($A$1:$J$1141,MATCH($A980,$A:$A,0)+1,MATCH(T$1,$A980:$J980,0)),"")</f>
        <v>153082</v>
      </c>
      <c r="U980" t="str" cm="1">
        <f t="array" ref="U980">_xlfn.IFNA(INDEX($A$1:$J$1141,MATCH($A980,$A:$A,0)+1,MATCH(U$1,$A980:$J980,0)),"")</f>
        <v/>
      </c>
    </row>
    <row r="981" spans="1:21" x14ac:dyDescent="0.3">
      <c r="A981">
        <v>51108178</v>
      </c>
      <c r="B981" t="s">
        <v>5841</v>
      </c>
      <c r="C981">
        <v>286617</v>
      </c>
      <c r="D981">
        <v>77334</v>
      </c>
      <c r="E981">
        <v>122287</v>
      </c>
      <c r="F981">
        <v>150893</v>
      </c>
      <c r="G981">
        <v>153082</v>
      </c>
    </row>
    <row r="982" spans="1:21" x14ac:dyDescent="0.3">
      <c r="A982">
        <v>51119838</v>
      </c>
      <c r="B982" t="s">
        <v>5840</v>
      </c>
      <c r="C982">
        <v>2018</v>
      </c>
      <c r="D982">
        <v>2019</v>
      </c>
      <c r="E982">
        <v>2020</v>
      </c>
      <c r="F982">
        <v>2021</v>
      </c>
      <c r="G982">
        <v>2022</v>
      </c>
      <c r="M982" t="str" cm="1">
        <f t="array" ref="M982">_xlfn.IFNA(INDEX($A$1:$J$1141,MATCH($A982,$A:$A,0)+1,MATCH(M$1,$A982:$J982,0)),"")</f>
        <v/>
      </c>
      <c r="N982" t="str" cm="1">
        <f t="array" ref="N982">_xlfn.IFNA(INDEX($A$1:$J$1141,MATCH($A982,$A:$A,0)+1,MATCH(N$1,$A982:$J982,0)),"")</f>
        <v/>
      </c>
      <c r="O982" t="str" cm="1">
        <f t="array" ref="O982">_xlfn.IFNA(INDEX($A$1:$J$1141,MATCH($A982,$A:$A,0)+1,MATCH(O$1,$A982:$J982,0)),"")</f>
        <v/>
      </c>
      <c r="P982" cm="1">
        <f t="array" ref="P982">_xlfn.IFNA(INDEX($A$1:$J$1141,MATCH($A982,$A:$A,0)+1,MATCH(P$1,$A982:$J982,0)),"")</f>
        <v>100</v>
      </c>
      <c r="Q982" cm="1">
        <f t="array" ref="Q982">_xlfn.IFNA(INDEX($A$1:$J$1141,MATCH($A982,$A:$A,0)+1,MATCH(Q$1,$A982:$J982,0)),"")</f>
        <v>0</v>
      </c>
      <c r="R982" cm="1">
        <f t="array" ref="R982">_xlfn.IFNA(INDEX($A$1:$J$1141,MATCH($A982,$A:$A,0)+1,MATCH(R$1,$A982:$J982,0)),"")</f>
        <v>100417</v>
      </c>
      <c r="S982" cm="1">
        <f t="array" ref="S982">_xlfn.IFNA(INDEX($A$1:$J$1141,MATCH($A982,$A:$A,0)+1,MATCH(S$1,$A982:$J982,0)),"")</f>
        <v>980641</v>
      </c>
      <c r="T982" cm="1">
        <f t="array" ref="T982">_xlfn.IFNA(INDEX($A$1:$J$1141,MATCH($A982,$A:$A,0)+1,MATCH(T$1,$A982:$J982,0)),"")</f>
        <v>3237879</v>
      </c>
      <c r="U982" t="str" cm="1">
        <f t="array" ref="U982">_xlfn.IFNA(INDEX($A$1:$J$1141,MATCH($A982,$A:$A,0)+1,MATCH(U$1,$A982:$J982,0)),"")</f>
        <v/>
      </c>
    </row>
    <row r="983" spans="1:21" x14ac:dyDescent="0.3">
      <c r="A983">
        <v>51119838</v>
      </c>
      <c r="B983" t="s">
        <v>5841</v>
      </c>
      <c r="C983">
        <v>100</v>
      </c>
      <c r="D983">
        <v>0</v>
      </c>
      <c r="E983">
        <v>100417</v>
      </c>
      <c r="F983">
        <v>980641</v>
      </c>
      <c r="G983">
        <v>3237879</v>
      </c>
    </row>
    <row r="984" spans="1:21" x14ac:dyDescent="0.3">
      <c r="A984" t="s">
        <v>5918</v>
      </c>
    </row>
    <row r="985" spans="1:21" x14ac:dyDescent="0.3">
      <c r="A985">
        <v>51171848</v>
      </c>
      <c r="B985" t="s">
        <v>5840</v>
      </c>
      <c r="C985">
        <v>2018</v>
      </c>
      <c r="D985">
        <v>2019</v>
      </c>
      <c r="E985">
        <v>2020</v>
      </c>
      <c r="F985">
        <v>2021</v>
      </c>
      <c r="G985">
        <v>2022</v>
      </c>
      <c r="M985" t="str" cm="1">
        <f t="array" ref="M985">_xlfn.IFNA(INDEX($A$1:$J$1141,MATCH($A985,$A:$A,0)+1,MATCH(M$1,$A985:$J985,0)),"")</f>
        <v/>
      </c>
      <c r="N985" t="str" cm="1">
        <f t="array" ref="N985">_xlfn.IFNA(INDEX($A$1:$J$1141,MATCH($A985,$A:$A,0)+1,MATCH(N$1,$A985:$J985,0)),"")</f>
        <v/>
      </c>
      <c r="O985" t="str" cm="1">
        <f t="array" ref="O985">_xlfn.IFNA(INDEX($A$1:$J$1141,MATCH($A985,$A:$A,0)+1,MATCH(O$1,$A985:$J985,0)),"")</f>
        <v/>
      </c>
      <c r="P985" cm="1">
        <f t="array" ref="P985">_xlfn.IFNA(INDEX($A$1:$J$1141,MATCH($A985,$A:$A,0)+1,MATCH(P$1,$A985:$J985,0)),"")</f>
        <v>150855</v>
      </c>
      <c r="Q985" cm="1">
        <f t="array" ref="Q985">_xlfn.IFNA(INDEX($A$1:$J$1141,MATCH($A985,$A:$A,0)+1,MATCH(Q$1,$A985:$J985,0)),"")</f>
        <v>220527</v>
      </c>
      <c r="R985" cm="1">
        <f t="array" ref="R985">_xlfn.IFNA(INDEX($A$1:$J$1141,MATCH($A985,$A:$A,0)+1,MATCH(R$1,$A985:$J985,0)),"")</f>
        <v>136690</v>
      </c>
      <c r="S985" cm="1">
        <f t="array" ref="S985">_xlfn.IFNA(INDEX($A$1:$J$1141,MATCH($A985,$A:$A,0)+1,MATCH(S$1,$A985:$J985,0)),"")</f>
        <v>92918</v>
      </c>
      <c r="T985" cm="1">
        <f t="array" ref="T985">_xlfn.IFNA(INDEX($A$1:$J$1141,MATCH($A985,$A:$A,0)+1,MATCH(T$1,$A985:$J985,0)),"")</f>
        <v>98130</v>
      </c>
      <c r="U985" t="str" cm="1">
        <f t="array" ref="U985">_xlfn.IFNA(INDEX($A$1:$J$1141,MATCH($A985,$A:$A,0)+1,MATCH(U$1,$A985:$J985,0)),"")</f>
        <v/>
      </c>
    </row>
    <row r="986" spans="1:21" x14ac:dyDescent="0.3">
      <c r="A986">
        <v>51171848</v>
      </c>
      <c r="B986" t="s">
        <v>5841</v>
      </c>
      <c r="C986">
        <v>150855</v>
      </c>
      <c r="D986">
        <v>220527</v>
      </c>
      <c r="E986">
        <v>136690</v>
      </c>
      <c r="F986">
        <v>92918</v>
      </c>
      <c r="G986">
        <v>98130</v>
      </c>
    </row>
    <row r="987" spans="1:21" x14ac:dyDescent="0.3">
      <c r="A987">
        <v>51178435</v>
      </c>
      <c r="B987" t="s">
        <v>5840</v>
      </c>
      <c r="C987">
        <v>2018</v>
      </c>
      <c r="D987">
        <v>2019</v>
      </c>
      <c r="E987">
        <v>2020</v>
      </c>
      <c r="F987">
        <v>2021</v>
      </c>
      <c r="G987">
        <v>2022</v>
      </c>
      <c r="M987" t="str" cm="1">
        <f t="array" ref="M987">_xlfn.IFNA(INDEX($A$1:$J$1141,MATCH($A987,$A:$A,0)+1,MATCH(M$1,$A987:$J987,0)),"")</f>
        <v/>
      </c>
      <c r="N987" t="str" cm="1">
        <f t="array" ref="N987">_xlfn.IFNA(INDEX($A$1:$J$1141,MATCH($A987,$A:$A,0)+1,MATCH(N$1,$A987:$J987,0)),"")</f>
        <v/>
      </c>
      <c r="O987" t="str" cm="1">
        <f t="array" ref="O987">_xlfn.IFNA(INDEX($A$1:$J$1141,MATCH($A987,$A:$A,0)+1,MATCH(O$1,$A987:$J987,0)),"")</f>
        <v/>
      </c>
      <c r="P987" cm="1">
        <f t="array" ref="P987">_xlfn.IFNA(INDEX($A$1:$J$1141,MATCH($A987,$A:$A,0)+1,MATCH(P$1,$A987:$J987,0)),"")</f>
        <v>5900</v>
      </c>
      <c r="Q987" cm="1">
        <f t="array" ref="Q987">_xlfn.IFNA(INDEX($A$1:$J$1141,MATCH($A987,$A:$A,0)+1,MATCH(Q$1,$A987:$J987,0)),"")</f>
        <v>10400</v>
      </c>
      <c r="R987" cm="1">
        <f t="array" ref="R987">_xlfn.IFNA(INDEX($A$1:$J$1141,MATCH($A987,$A:$A,0)+1,MATCH(R$1,$A987:$J987,0)),"")</f>
        <v>33600</v>
      </c>
      <c r="S987" cm="1">
        <f t="array" ref="S987">_xlfn.IFNA(INDEX($A$1:$J$1141,MATCH($A987,$A:$A,0)+1,MATCH(S$1,$A987:$J987,0)),"")</f>
        <v>84200</v>
      </c>
      <c r="T987" cm="1">
        <f t="array" ref="T987">_xlfn.IFNA(INDEX($A$1:$J$1141,MATCH($A987,$A:$A,0)+1,MATCH(T$1,$A987:$J987,0)),"")</f>
        <v>4833</v>
      </c>
      <c r="U987" t="str" cm="1">
        <f t="array" ref="U987">_xlfn.IFNA(INDEX($A$1:$J$1141,MATCH($A987,$A:$A,0)+1,MATCH(U$1,$A987:$J987,0)),"")</f>
        <v/>
      </c>
    </row>
    <row r="988" spans="1:21" x14ac:dyDescent="0.3">
      <c r="A988">
        <v>51178435</v>
      </c>
      <c r="B988" t="s">
        <v>5841</v>
      </c>
      <c r="C988">
        <v>5900</v>
      </c>
      <c r="D988">
        <v>10400</v>
      </c>
      <c r="E988">
        <v>33600</v>
      </c>
      <c r="F988">
        <v>84200</v>
      </c>
      <c r="G988">
        <v>4833</v>
      </c>
    </row>
    <row r="989" spans="1:21" x14ac:dyDescent="0.3">
      <c r="A989" t="s">
        <v>5919</v>
      </c>
    </row>
    <row r="990" spans="1:21" x14ac:dyDescent="0.3">
      <c r="A990">
        <v>51271401</v>
      </c>
      <c r="B990" t="s">
        <v>5840</v>
      </c>
      <c r="C990">
        <v>2018</v>
      </c>
      <c r="D990">
        <v>2019</v>
      </c>
      <c r="E990">
        <v>2020</v>
      </c>
      <c r="F990">
        <v>2021</v>
      </c>
      <c r="G990">
        <v>2022</v>
      </c>
      <c r="M990" t="str" cm="1">
        <f t="array" ref="M990">_xlfn.IFNA(INDEX($A$1:$J$1141,MATCH($A990,$A:$A,0)+1,MATCH(M$1,$A990:$J990,0)),"")</f>
        <v/>
      </c>
      <c r="N990" t="str" cm="1">
        <f t="array" ref="N990">_xlfn.IFNA(INDEX($A$1:$J$1141,MATCH($A990,$A:$A,0)+1,MATCH(N$1,$A990:$J990,0)),"")</f>
        <v/>
      </c>
      <c r="O990" t="str" cm="1">
        <f t="array" ref="O990">_xlfn.IFNA(INDEX($A$1:$J$1141,MATCH($A990,$A:$A,0)+1,MATCH(O$1,$A990:$J990,0)),"")</f>
        <v/>
      </c>
      <c r="P990" cm="1">
        <f t="array" ref="P990">_xlfn.IFNA(INDEX($A$1:$J$1141,MATCH($A990,$A:$A,0)+1,MATCH(P$1,$A990:$J990,0)),"")</f>
        <v>291407</v>
      </c>
      <c r="Q990" cm="1">
        <f t="array" ref="Q990">_xlfn.IFNA(INDEX($A$1:$J$1141,MATCH($A990,$A:$A,0)+1,MATCH(Q$1,$A990:$J990,0)),"")</f>
        <v>18054</v>
      </c>
      <c r="R990" cm="1">
        <f t="array" ref="R990">_xlfn.IFNA(INDEX($A$1:$J$1141,MATCH($A990,$A:$A,0)+1,MATCH(R$1,$A990:$J990,0)),"")</f>
        <v>79262</v>
      </c>
      <c r="S990" cm="1">
        <f t="array" ref="S990">_xlfn.IFNA(INDEX($A$1:$J$1141,MATCH($A990,$A:$A,0)+1,MATCH(S$1,$A990:$J990,0)),"")</f>
        <v>193903</v>
      </c>
      <c r="T990" cm="1">
        <f t="array" ref="T990">_xlfn.IFNA(INDEX($A$1:$J$1141,MATCH($A990,$A:$A,0)+1,MATCH(T$1,$A990:$J990,0)),"")</f>
        <v>355764</v>
      </c>
      <c r="U990" t="str" cm="1">
        <f t="array" ref="U990">_xlfn.IFNA(INDEX($A$1:$J$1141,MATCH($A990,$A:$A,0)+1,MATCH(U$1,$A990:$J990,0)),"")</f>
        <v/>
      </c>
    </row>
    <row r="991" spans="1:21" x14ac:dyDescent="0.3">
      <c r="A991">
        <v>51271401</v>
      </c>
      <c r="B991" t="s">
        <v>5841</v>
      </c>
      <c r="C991">
        <v>291407</v>
      </c>
      <c r="D991">
        <v>18054</v>
      </c>
      <c r="E991">
        <v>79262</v>
      </c>
      <c r="F991">
        <v>193903</v>
      </c>
      <c r="G991">
        <v>355764</v>
      </c>
    </row>
    <row r="992" spans="1:21" x14ac:dyDescent="0.3">
      <c r="A992" t="s">
        <v>5920</v>
      </c>
    </row>
    <row r="993" spans="1:21" x14ac:dyDescent="0.3">
      <c r="A993" t="s">
        <v>5921</v>
      </c>
    </row>
    <row r="994" spans="1:21" x14ac:dyDescent="0.3">
      <c r="A994" t="s">
        <v>5922</v>
      </c>
    </row>
    <row r="995" spans="1:21" x14ac:dyDescent="0.3">
      <c r="A995" t="s">
        <v>5923</v>
      </c>
    </row>
    <row r="996" spans="1:21" x14ac:dyDescent="0.3">
      <c r="A996">
        <v>51424631</v>
      </c>
      <c r="B996" t="s">
        <v>5840</v>
      </c>
      <c r="C996">
        <v>2018</v>
      </c>
      <c r="D996">
        <v>2019</v>
      </c>
      <c r="E996">
        <v>2020</v>
      </c>
      <c r="F996">
        <v>2021</v>
      </c>
      <c r="G996">
        <v>2022</v>
      </c>
      <c r="M996" t="str" cm="1">
        <f t="array" ref="M996">_xlfn.IFNA(INDEX($A$1:$J$1141,MATCH($A996,$A:$A,0)+1,MATCH(M$1,$A996:$J996,0)),"")</f>
        <v/>
      </c>
      <c r="N996" t="str" cm="1">
        <f t="array" ref="N996">_xlfn.IFNA(INDEX($A$1:$J$1141,MATCH($A996,$A:$A,0)+1,MATCH(N$1,$A996:$J996,0)),"")</f>
        <v/>
      </c>
      <c r="O996" t="str" cm="1">
        <f t="array" ref="O996">_xlfn.IFNA(INDEX($A$1:$J$1141,MATCH($A996,$A:$A,0)+1,MATCH(O$1,$A996:$J996,0)),"")</f>
        <v/>
      </c>
      <c r="P996" cm="1">
        <f t="array" ref="P996">_xlfn.IFNA(INDEX($A$1:$J$1141,MATCH($A996,$A:$A,0)+1,MATCH(P$1,$A996:$J996,0)),"")</f>
        <v>83312</v>
      </c>
      <c r="Q996" cm="1">
        <f t="array" ref="Q996">_xlfn.IFNA(INDEX($A$1:$J$1141,MATCH($A996,$A:$A,0)+1,MATCH(Q$1,$A996:$J996,0)),"")</f>
        <v>304234</v>
      </c>
      <c r="R996" cm="1">
        <f t="array" ref="R996">_xlfn.IFNA(INDEX($A$1:$J$1141,MATCH($A996,$A:$A,0)+1,MATCH(R$1,$A996:$J996,0)),"")</f>
        <v>376952</v>
      </c>
      <c r="S996" cm="1">
        <f t="array" ref="S996">_xlfn.IFNA(INDEX($A$1:$J$1141,MATCH($A996,$A:$A,0)+1,MATCH(S$1,$A996:$J996,0)),"")</f>
        <v>305686</v>
      </c>
      <c r="T996" cm="1">
        <f t="array" ref="T996">_xlfn.IFNA(INDEX($A$1:$J$1141,MATCH($A996,$A:$A,0)+1,MATCH(T$1,$A996:$J996,0)),"")</f>
        <v>399834</v>
      </c>
      <c r="U996" t="str" cm="1">
        <f t="array" ref="U996">_xlfn.IFNA(INDEX($A$1:$J$1141,MATCH($A996,$A:$A,0)+1,MATCH(U$1,$A996:$J996,0)),"")</f>
        <v/>
      </c>
    </row>
    <row r="997" spans="1:21" x14ac:dyDescent="0.3">
      <c r="A997">
        <v>51424631</v>
      </c>
      <c r="B997" t="s">
        <v>5841</v>
      </c>
      <c r="C997">
        <v>83312</v>
      </c>
      <c r="D997">
        <v>304234</v>
      </c>
      <c r="E997">
        <v>376952</v>
      </c>
      <c r="F997">
        <v>305686</v>
      </c>
      <c r="G997">
        <v>399834</v>
      </c>
    </row>
    <row r="998" spans="1:21" x14ac:dyDescent="0.3">
      <c r="A998">
        <v>51433915</v>
      </c>
      <c r="B998" t="s">
        <v>5840</v>
      </c>
      <c r="C998">
        <v>2018</v>
      </c>
      <c r="D998">
        <v>2019</v>
      </c>
      <c r="E998">
        <v>2020</v>
      </c>
      <c r="F998">
        <v>2021</v>
      </c>
      <c r="G998">
        <v>2022</v>
      </c>
      <c r="M998" t="str" cm="1">
        <f t="array" ref="M998">_xlfn.IFNA(INDEX($A$1:$J$1141,MATCH($A998,$A:$A,0)+1,MATCH(M$1,$A998:$J998,0)),"")</f>
        <v/>
      </c>
      <c r="N998" t="str" cm="1">
        <f t="array" ref="N998">_xlfn.IFNA(INDEX($A$1:$J$1141,MATCH($A998,$A:$A,0)+1,MATCH(N$1,$A998:$J998,0)),"")</f>
        <v/>
      </c>
      <c r="O998" t="str" cm="1">
        <f t="array" ref="O998">_xlfn.IFNA(INDEX($A$1:$J$1141,MATCH($A998,$A:$A,0)+1,MATCH(O$1,$A998:$J998,0)),"")</f>
        <v/>
      </c>
      <c r="P998" cm="1">
        <f t="array" ref="P998">_xlfn.IFNA(INDEX($A$1:$J$1141,MATCH($A998,$A:$A,0)+1,MATCH(P$1,$A998:$J998,0)),"")</f>
        <v>0</v>
      </c>
      <c r="Q998" cm="1">
        <f t="array" ref="Q998">_xlfn.IFNA(INDEX($A$1:$J$1141,MATCH($A998,$A:$A,0)+1,MATCH(Q$1,$A998:$J998,0)),"")</f>
        <v>11330</v>
      </c>
      <c r="R998" cm="1">
        <f t="array" ref="R998">_xlfn.IFNA(INDEX($A$1:$J$1141,MATCH($A998,$A:$A,0)+1,MATCH(R$1,$A998:$J998,0)),"")</f>
        <v>2814</v>
      </c>
      <c r="S998" cm="1">
        <f t="array" ref="S998">_xlfn.IFNA(INDEX($A$1:$J$1141,MATCH($A998,$A:$A,0)+1,MATCH(S$1,$A998:$J998,0)),"")</f>
        <v>47076</v>
      </c>
      <c r="T998" cm="1">
        <f t="array" ref="T998">_xlfn.IFNA(INDEX($A$1:$J$1141,MATCH($A998,$A:$A,0)+1,MATCH(T$1,$A998:$J998,0)),"")</f>
        <v>62087</v>
      </c>
      <c r="U998" t="str" cm="1">
        <f t="array" ref="U998">_xlfn.IFNA(INDEX($A$1:$J$1141,MATCH($A998,$A:$A,0)+1,MATCH(U$1,$A998:$J998,0)),"")</f>
        <v/>
      </c>
    </row>
    <row r="999" spans="1:21" x14ac:dyDescent="0.3">
      <c r="A999">
        <v>51433915</v>
      </c>
      <c r="B999" t="s">
        <v>5841</v>
      </c>
      <c r="C999">
        <v>0</v>
      </c>
      <c r="D999">
        <v>11330</v>
      </c>
      <c r="E999">
        <v>2814</v>
      </c>
      <c r="F999">
        <v>47076</v>
      </c>
      <c r="G999">
        <v>62087</v>
      </c>
    </row>
    <row r="1000" spans="1:21" x14ac:dyDescent="0.3">
      <c r="A1000">
        <v>51435292</v>
      </c>
      <c r="B1000" t="s">
        <v>5840</v>
      </c>
      <c r="C1000">
        <v>2019</v>
      </c>
      <c r="D1000">
        <v>2020</v>
      </c>
      <c r="E1000">
        <v>2021</v>
      </c>
      <c r="F1000">
        <v>2022</v>
      </c>
      <c r="G1000">
        <v>2023</v>
      </c>
      <c r="M1000" t="str" cm="1">
        <f t="array" ref="M1000">_xlfn.IFNA(INDEX($A$1:$J$1141,MATCH($A1000,$A:$A,0)+1,MATCH(M$1,$A1000:$J1000,0)),"")</f>
        <v/>
      </c>
      <c r="N1000" t="str" cm="1">
        <f t="array" ref="N1000">_xlfn.IFNA(INDEX($A$1:$J$1141,MATCH($A1000,$A:$A,0)+1,MATCH(N$1,$A1000:$J1000,0)),"")</f>
        <v/>
      </c>
      <c r="O1000" t="str" cm="1">
        <f t="array" ref="O1000">_xlfn.IFNA(INDEX($A$1:$J$1141,MATCH($A1000,$A:$A,0)+1,MATCH(O$1,$A1000:$J1000,0)),"")</f>
        <v/>
      </c>
      <c r="P1000" t="str" cm="1">
        <f t="array" ref="P1000">_xlfn.IFNA(INDEX($A$1:$J$1141,MATCH($A1000,$A:$A,0)+1,MATCH(P$1,$A1000:$J1000,0)),"")</f>
        <v/>
      </c>
      <c r="Q1000" cm="1">
        <f t="array" ref="Q1000">_xlfn.IFNA(INDEX($A$1:$J$1141,MATCH($A1000,$A:$A,0)+1,MATCH(Q$1,$A1000:$J1000,0)),"")</f>
        <v>44986</v>
      </c>
      <c r="R1000" cm="1">
        <f t="array" ref="R1000">_xlfn.IFNA(INDEX($A$1:$J$1141,MATCH($A1000,$A:$A,0)+1,MATCH(R$1,$A1000:$J1000,0)),"")</f>
        <v>105119</v>
      </c>
      <c r="S1000" cm="1">
        <f t="array" ref="S1000">_xlfn.IFNA(INDEX($A$1:$J$1141,MATCH($A1000,$A:$A,0)+1,MATCH(S$1,$A1000:$J1000,0)),"")</f>
        <v>1575352</v>
      </c>
      <c r="T1000" cm="1">
        <f t="array" ref="T1000">_xlfn.IFNA(INDEX($A$1:$J$1141,MATCH($A1000,$A:$A,0)+1,MATCH(T$1,$A1000:$J1000,0)),"")</f>
        <v>308731</v>
      </c>
      <c r="U1000" cm="1">
        <f t="array" ref="U1000">_xlfn.IFNA(INDEX($A$1:$J$1141,MATCH($A1000,$A:$A,0)+1,MATCH(U$1,$A1000:$J1000,0)),"")</f>
        <v>425465</v>
      </c>
    </row>
    <row r="1001" spans="1:21" x14ac:dyDescent="0.3">
      <c r="A1001">
        <v>51435292</v>
      </c>
      <c r="B1001" t="s">
        <v>5841</v>
      </c>
      <c r="C1001">
        <v>44986</v>
      </c>
      <c r="D1001">
        <v>105119</v>
      </c>
      <c r="E1001">
        <v>1575352</v>
      </c>
      <c r="F1001">
        <v>308731</v>
      </c>
      <c r="G1001">
        <v>425465</v>
      </c>
    </row>
    <row r="1002" spans="1:21" x14ac:dyDescent="0.3">
      <c r="A1002">
        <v>51481723</v>
      </c>
      <c r="B1002" t="s">
        <v>5840</v>
      </c>
      <c r="C1002">
        <v>2018</v>
      </c>
      <c r="D1002">
        <v>2019</v>
      </c>
      <c r="E1002">
        <v>2020</v>
      </c>
      <c r="F1002">
        <v>2021</v>
      </c>
      <c r="G1002">
        <v>2022</v>
      </c>
      <c r="M1002" t="str" cm="1">
        <f t="array" ref="M1002">_xlfn.IFNA(INDEX($A$1:$J$1141,MATCH($A1002,$A:$A,0)+1,MATCH(M$1,$A1002:$J1002,0)),"")</f>
        <v/>
      </c>
      <c r="N1002" t="str" cm="1">
        <f t="array" ref="N1002">_xlfn.IFNA(INDEX($A$1:$J$1141,MATCH($A1002,$A:$A,0)+1,MATCH(N$1,$A1002:$J1002,0)),"")</f>
        <v/>
      </c>
      <c r="O1002" t="str" cm="1">
        <f t="array" ref="O1002">_xlfn.IFNA(INDEX($A$1:$J$1141,MATCH($A1002,$A:$A,0)+1,MATCH(O$1,$A1002:$J1002,0)),"")</f>
        <v/>
      </c>
      <c r="P1002" cm="1">
        <f t="array" ref="P1002">_xlfn.IFNA(INDEX($A$1:$J$1141,MATCH($A1002,$A:$A,0)+1,MATCH(P$1,$A1002:$J1002,0)),"")</f>
        <v>26167</v>
      </c>
      <c r="Q1002" cm="1">
        <f t="array" ref="Q1002">_xlfn.IFNA(INDEX($A$1:$J$1141,MATCH($A1002,$A:$A,0)+1,MATCH(Q$1,$A1002:$J1002,0)),"")</f>
        <v>109019</v>
      </c>
      <c r="R1002" cm="1">
        <f t="array" ref="R1002">_xlfn.IFNA(INDEX($A$1:$J$1141,MATCH($A1002,$A:$A,0)+1,MATCH(R$1,$A1002:$J1002,0)),"")</f>
        <v>165672</v>
      </c>
      <c r="S1002" cm="1">
        <f t="array" ref="S1002">_xlfn.IFNA(INDEX($A$1:$J$1141,MATCH($A1002,$A:$A,0)+1,MATCH(S$1,$A1002:$J1002,0)),"")</f>
        <v>326791</v>
      </c>
      <c r="T1002" cm="1">
        <f t="array" ref="T1002">_xlfn.IFNA(INDEX($A$1:$J$1141,MATCH($A1002,$A:$A,0)+1,MATCH(T$1,$A1002:$J1002,0)),"")</f>
        <v>482269</v>
      </c>
      <c r="U1002" t="str" cm="1">
        <f t="array" ref="U1002">_xlfn.IFNA(INDEX($A$1:$J$1141,MATCH($A1002,$A:$A,0)+1,MATCH(U$1,$A1002:$J1002,0)),"")</f>
        <v/>
      </c>
    </row>
    <row r="1003" spans="1:21" x14ac:dyDescent="0.3">
      <c r="A1003">
        <v>51481723</v>
      </c>
      <c r="B1003" t="s">
        <v>5841</v>
      </c>
      <c r="C1003">
        <v>26167</v>
      </c>
      <c r="D1003">
        <v>109019</v>
      </c>
      <c r="E1003">
        <v>165672</v>
      </c>
      <c r="F1003">
        <v>326791</v>
      </c>
      <c r="G1003">
        <v>482269</v>
      </c>
    </row>
    <row r="1004" spans="1:21" x14ac:dyDescent="0.3">
      <c r="A1004" t="s">
        <v>5924</v>
      </c>
    </row>
    <row r="1005" spans="1:21" x14ac:dyDescent="0.3">
      <c r="A1005">
        <v>51649721</v>
      </c>
      <c r="B1005" t="s">
        <v>5840</v>
      </c>
      <c r="C1005">
        <v>2018</v>
      </c>
      <c r="D1005">
        <v>2019</v>
      </c>
      <c r="E1005">
        <v>2020</v>
      </c>
      <c r="F1005">
        <v>2021</v>
      </c>
      <c r="G1005">
        <v>2022</v>
      </c>
      <c r="M1005" t="str" cm="1">
        <f t="array" ref="M1005">_xlfn.IFNA(INDEX($A$1:$J$1141,MATCH($A1005,$A:$A,0)+1,MATCH(M$1,$A1005:$J1005,0)),"")</f>
        <v/>
      </c>
      <c r="N1005" t="str" cm="1">
        <f t="array" ref="N1005">_xlfn.IFNA(INDEX($A$1:$J$1141,MATCH($A1005,$A:$A,0)+1,MATCH(N$1,$A1005:$J1005,0)),"")</f>
        <v/>
      </c>
      <c r="O1005" t="str" cm="1">
        <f t="array" ref="O1005">_xlfn.IFNA(INDEX($A$1:$J$1141,MATCH($A1005,$A:$A,0)+1,MATCH(O$1,$A1005:$J1005,0)),"")</f>
        <v/>
      </c>
      <c r="P1005" cm="1">
        <f t="array" ref="P1005">_xlfn.IFNA(INDEX($A$1:$J$1141,MATCH($A1005,$A:$A,0)+1,MATCH(P$1,$A1005:$J1005,0)),"")</f>
        <v>18089</v>
      </c>
      <c r="Q1005" cm="1">
        <f t="array" ref="Q1005">_xlfn.IFNA(INDEX($A$1:$J$1141,MATCH($A1005,$A:$A,0)+1,MATCH(Q$1,$A1005:$J1005,0)),"")</f>
        <v>40922</v>
      </c>
      <c r="R1005" cm="1">
        <f t="array" ref="R1005">_xlfn.IFNA(INDEX($A$1:$J$1141,MATCH($A1005,$A:$A,0)+1,MATCH(R$1,$A1005:$J1005,0)),"")</f>
        <v>110005</v>
      </c>
      <c r="S1005" cm="1">
        <f t="array" ref="S1005">_xlfn.IFNA(INDEX($A$1:$J$1141,MATCH($A1005,$A:$A,0)+1,MATCH(S$1,$A1005:$J1005,0)),"")</f>
        <v>84389</v>
      </c>
      <c r="T1005" cm="1">
        <f t="array" ref="T1005">_xlfn.IFNA(INDEX($A$1:$J$1141,MATCH($A1005,$A:$A,0)+1,MATCH(T$1,$A1005:$J1005,0)),"")</f>
        <v>123881</v>
      </c>
      <c r="U1005" t="str" cm="1">
        <f t="array" ref="U1005">_xlfn.IFNA(INDEX($A$1:$J$1141,MATCH($A1005,$A:$A,0)+1,MATCH(U$1,$A1005:$J1005,0)),"")</f>
        <v/>
      </c>
    </row>
    <row r="1006" spans="1:21" x14ac:dyDescent="0.3">
      <c r="A1006">
        <v>51649721</v>
      </c>
      <c r="B1006" t="s">
        <v>5841</v>
      </c>
      <c r="C1006">
        <v>18089</v>
      </c>
      <c r="D1006">
        <v>40922</v>
      </c>
      <c r="E1006">
        <v>110005</v>
      </c>
      <c r="F1006">
        <v>84389</v>
      </c>
      <c r="G1006">
        <v>123881</v>
      </c>
    </row>
    <row r="1007" spans="1:21" x14ac:dyDescent="0.3">
      <c r="A1007">
        <v>51653176</v>
      </c>
      <c r="B1007" t="s">
        <v>5840</v>
      </c>
      <c r="C1007">
        <v>2018</v>
      </c>
      <c r="D1007">
        <v>2019</v>
      </c>
      <c r="E1007">
        <v>2020</v>
      </c>
      <c r="F1007">
        <v>2021</v>
      </c>
      <c r="G1007">
        <v>2022</v>
      </c>
      <c r="M1007" t="str" cm="1">
        <f t="array" ref="M1007">_xlfn.IFNA(INDEX($A$1:$J$1141,MATCH($A1007,$A:$A,0)+1,MATCH(M$1,$A1007:$J1007,0)),"")</f>
        <v/>
      </c>
      <c r="N1007" t="str" cm="1">
        <f t="array" ref="N1007">_xlfn.IFNA(INDEX($A$1:$J$1141,MATCH($A1007,$A:$A,0)+1,MATCH(N$1,$A1007:$J1007,0)),"")</f>
        <v/>
      </c>
      <c r="O1007" t="str" cm="1">
        <f t="array" ref="O1007">_xlfn.IFNA(INDEX($A$1:$J$1141,MATCH($A1007,$A:$A,0)+1,MATCH(O$1,$A1007:$J1007,0)),"")</f>
        <v/>
      </c>
      <c r="P1007" cm="1">
        <f t="array" ref="P1007">_xlfn.IFNA(INDEX($A$1:$J$1141,MATCH($A1007,$A:$A,0)+1,MATCH(P$1,$A1007:$J1007,0)),"")</f>
        <v>0</v>
      </c>
      <c r="Q1007" cm="1">
        <f t="array" ref="Q1007">_xlfn.IFNA(INDEX($A$1:$J$1141,MATCH($A1007,$A:$A,0)+1,MATCH(Q$1,$A1007:$J1007,0)),"")</f>
        <v>0</v>
      </c>
      <c r="R1007" cm="1">
        <f t="array" ref="R1007">_xlfn.IFNA(INDEX($A$1:$J$1141,MATCH($A1007,$A:$A,0)+1,MATCH(R$1,$A1007:$J1007,0)),"")</f>
        <v>0</v>
      </c>
      <c r="S1007" cm="1">
        <f t="array" ref="S1007">_xlfn.IFNA(INDEX($A$1:$J$1141,MATCH($A1007,$A:$A,0)+1,MATCH(S$1,$A1007:$J1007,0)),"")</f>
        <v>0</v>
      </c>
      <c r="T1007" cm="1">
        <f t="array" ref="T1007">_xlfn.IFNA(INDEX($A$1:$J$1141,MATCH($A1007,$A:$A,0)+1,MATCH(T$1,$A1007:$J1007,0)),"")</f>
        <v>37033</v>
      </c>
      <c r="U1007" t="str" cm="1">
        <f t="array" ref="U1007">_xlfn.IFNA(INDEX($A$1:$J$1141,MATCH($A1007,$A:$A,0)+1,MATCH(U$1,$A1007:$J1007,0)),"")</f>
        <v/>
      </c>
    </row>
    <row r="1008" spans="1:21" x14ac:dyDescent="0.3">
      <c r="A1008">
        <v>51653176</v>
      </c>
      <c r="B1008" t="s">
        <v>5841</v>
      </c>
      <c r="C1008">
        <v>0</v>
      </c>
      <c r="D1008">
        <v>0</v>
      </c>
      <c r="E1008">
        <v>0</v>
      </c>
      <c r="F1008">
        <v>0</v>
      </c>
      <c r="G1008">
        <v>37033</v>
      </c>
    </row>
    <row r="1009" spans="1:21" x14ac:dyDescent="0.3">
      <c r="A1009">
        <v>51692503</v>
      </c>
      <c r="B1009" t="s">
        <v>5840</v>
      </c>
      <c r="C1009">
        <v>2018</v>
      </c>
      <c r="D1009">
        <v>2019</v>
      </c>
      <c r="E1009">
        <v>2020</v>
      </c>
      <c r="F1009">
        <v>2021</v>
      </c>
      <c r="G1009">
        <v>2022</v>
      </c>
      <c r="M1009" t="str" cm="1">
        <f t="array" ref="M1009">_xlfn.IFNA(INDEX($A$1:$J$1141,MATCH($A1009,$A:$A,0)+1,MATCH(M$1,$A1009:$J1009,0)),"")</f>
        <v/>
      </c>
      <c r="N1009" t="str" cm="1">
        <f t="array" ref="N1009">_xlfn.IFNA(INDEX($A$1:$J$1141,MATCH($A1009,$A:$A,0)+1,MATCH(N$1,$A1009:$J1009,0)),"")</f>
        <v/>
      </c>
      <c r="O1009" t="str" cm="1">
        <f t="array" ref="O1009">_xlfn.IFNA(INDEX($A$1:$J$1141,MATCH($A1009,$A:$A,0)+1,MATCH(O$1,$A1009:$J1009,0)),"")</f>
        <v/>
      </c>
      <c r="P1009" cm="1">
        <f t="array" ref="P1009">_xlfn.IFNA(INDEX($A$1:$J$1141,MATCH($A1009,$A:$A,0)+1,MATCH(P$1,$A1009:$J1009,0)),"")</f>
        <v>0</v>
      </c>
      <c r="Q1009" cm="1">
        <f t="array" ref="Q1009">_xlfn.IFNA(INDEX($A$1:$J$1141,MATCH($A1009,$A:$A,0)+1,MATCH(Q$1,$A1009:$J1009,0)),"")</f>
        <v>2820742</v>
      </c>
      <c r="R1009" cm="1">
        <f t="array" ref="R1009">_xlfn.IFNA(INDEX($A$1:$J$1141,MATCH($A1009,$A:$A,0)+1,MATCH(R$1,$A1009:$J1009,0)),"")</f>
        <v>2464031</v>
      </c>
      <c r="S1009" cm="1">
        <f t="array" ref="S1009">_xlfn.IFNA(INDEX($A$1:$J$1141,MATCH($A1009,$A:$A,0)+1,MATCH(S$1,$A1009:$J1009,0)),"")</f>
        <v>2190562</v>
      </c>
      <c r="T1009" cm="1">
        <f t="array" ref="T1009">_xlfn.IFNA(INDEX($A$1:$J$1141,MATCH($A1009,$A:$A,0)+1,MATCH(T$1,$A1009:$J1009,0)),"")</f>
        <v>1111847</v>
      </c>
      <c r="U1009" t="str" cm="1">
        <f t="array" ref="U1009">_xlfn.IFNA(INDEX($A$1:$J$1141,MATCH($A1009,$A:$A,0)+1,MATCH(U$1,$A1009:$J1009,0)),"")</f>
        <v/>
      </c>
    </row>
    <row r="1010" spans="1:21" x14ac:dyDescent="0.3">
      <c r="A1010">
        <v>51692503</v>
      </c>
      <c r="B1010" t="s">
        <v>5841</v>
      </c>
      <c r="C1010">
        <v>0</v>
      </c>
      <c r="D1010">
        <v>2820742</v>
      </c>
      <c r="E1010">
        <v>2464031</v>
      </c>
      <c r="F1010">
        <v>2190562</v>
      </c>
      <c r="G1010">
        <v>1111847</v>
      </c>
    </row>
    <row r="1011" spans="1:21" x14ac:dyDescent="0.3">
      <c r="A1011">
        <v>51701324</v>
      </c>
      <c r="B1011" t="s">
        <v>5840</v>
      </c>
      <c r="C1011">
        <v>2018</v>
      </c>
      <c r="D1011">
        <v>2019</v>
      </c>
      <c r="E1011">
        <v>2020</v>
      </c>
      <c r="F1011">
        <v>2021</v>
      </c>
      <c r="M1011" t="str" cm="1">
        <f t="array" ref="M1011">_xlfn.IFNA(INDEX($A$1:$J$1141,MATCH($A1011,$A:$A,0)+1,MATCH(M$1,$A1011:$J1011,0)),"")</f>
        <v/>
      </c>
      <c r="N1011" t="str" cm="1">
        <f t="array" ref="N1011">_xlfn.IFNA(INDEX($A$1:$J$1141,MATCH($A1011,$A:$A,0)+1,MATCH(N$1,$A1011:$J1011,0)),"")</f>
        <v/>
      </c>
      <c r="O1011" t="str" cm="1">
        <f t="array" ref="O1011">_xlfn.IFNA(INDEX($A$1:$J$1141,MATCH($A1011,$A:$A,0)+1,MATCH(O$1,$A1011:$J1011,0)),"")</f>
        <v/>
      </c>
      <c r="P1011" cm="1">
        <f t="array" ref="P1011">_xlfn.IFNA(INDEX($A$1:$J$1141,MATCH($A1011,$A:$A,0)+1,MATCH(P$1,$A1011:$J1011,0)),"")</f>
        <v>1678</v>
      </c>
      <c r="Q1011" cm="1">
        <f t="array" ref="Q1011">_xlfn.IFNA(INDEX($A$1:$J$1141,MATCH($A1011,$A:$A,0)+1,MATCH(Q$1,$A1011:$J1011,0)),"")</f>
        <v>3128</v>
      </c>
      <c r="R1011" cm="1">
        <f t="array" ref="R1011">_xlfn.IFNA(INDEX($A$1:$J$1141,MATCH($A1011,$A:$A,0)+1,MATCH(R$1,$A1011:$J1011,0)),"")</f>
        <v>8298</v>
      </c>
      <c r="S1011" cm="1">
        <f t="array" ref="S1011">_xlfn.IFNA(INDEX($A$1:$J$1141,MATCH($A1011,$A:$A,0)+1,MATCH(S$1,$A1011:$J1011,0)),"")</f>
        <v>5938</v>
      </c>
      <c r="T1011" t="str" cm="1">
        <f t="array" ref="T1011">_xlfn.IFNA(INDEX($A$1:$J$1141,MATCH($A1011,$A:$A,0)+1,MATCH(T$1,$A1011:$J1011,0)),"")</f>
        <v/>
      </c>
      <c r="U1011" t="str" cm="1">
        <f t="array" ref="U1011">_xlfn.IFNA(INDEX($A$1:$J$1141,MATCH($A1011,$A:$A,0)+1,MATCH(U$1,$A1011:$J1011,0)),"")</f>
        <v/>
      </c>
    </row>
    <row r="1012" spans="1:21" x14ac:dyDescent="0.3">
      <c r="A1012">
        <v>51701324</v>
      </c>
      <c r="B1012" t="s">
        <v>5841</v>
      </c>
      <c r="C1012">
        <v>1678</v>
      </c>
      <c r="D1012">
        <v>3128</v>
      </c>
      <c r="E1012">
        <v>8298</v>
      </c>
      <c r="F1012">
        <v>5938</v>
      </c>
    </row>
    <row r="1013" spans="1:21" x14ac:dyDescent="0.3">
      <c r="A1013">
        <v>51725215</v>
      </c>
      <c r="B1013" t="s">
        <v>5840</v>
      </c>
      <c r="C1013">
        <v>2018</v>
      </c>
      <c r="D1013">
        <v>2019</v>
      </c>
      <c r="E1013">
        <v>2020</v>
      </c>
      <c r="F1013">
        <v>2021</v>
      </c>
      <c r="G1013">
        <v>2022</v>
      </c>
      <c r="M1013" t="str" cm="1">
        <f t="array" ref="M1013">_xlfn.IFNA(INDEX($A$1:$J$1141,MATCH($A1013,$A:$A,0)+1,MATCH(M$1,$A1013:$J1013,0)),"")</f>
        <v/>
      </c>
      <c r="N1013" t="str" cm="1">
        <f t="array" ref="N1013">_xlfn.IFNA(INDEX($A$1:$J$1141,MATCH($A1013,$A:$A,0)+1,MATCH(N$1,$A1013:$J1013,0)),"")</f>
        <v/>
      </c>
      <c r="O1013" t="str" cm="1">
        <f t="array" ref="O1013">_xlfn.IFNA(INDEX($A$1:$J$1141,MATCH($A1013,$A:$A,0)+1,MATCH(O$1,$A1013:$J1013,0)),"")</f>
        <v/>
      </c>
      <c r="P1013" cm="1">
        <f t="array" ref="P1013">_xlfn.IFNA(INDEX($A$1:$J$1141,MATCH($A1013,$A:$A,0)+1,MATCH(P$1,$A1013:$J1013,0)),"")</f>
        <v>3980</v>
      </c>
      <c r="Q1013" cm="1">
        <f t="array" ref="Q1013">_xlfn.IFNA(INDEX($A$1:$J$1141,MATCH($A1013,$A:$A,0)+1,MATCH(Q$1,$A1013:$J1013,0)),"")</f>
        <v>46825</v>
      </c>
      <c r="R1013" cm="1">
        <f t="array" ref="R1013">_xlfn.IFNA(INDEX($A$1:$J$1141,MATCH($A1013,$A:$A,0)+1,MATCH(R$1,$A1013:$J1013,0)),"")</f>
        <v>54767</v>
      </c>
      <c r="S1013" cm="1">
        <f t="array" ref="S1013">_xlfn.IFNA(INDEX($A$1:$J$1141,MATCH($A1013,$A:$A,0)+1,MATCH(S$1,$A1013:$J1013,0)),"")</f>
        <v>70891</v>
      </c>
      <c r="T1013" cm="1">
        <f t="array" ref="T1013">_xlfn.IFNA(INDEX($A$1:$J$1141,MATCH($A1013,$A:$A,0)+1,MATCH(T$1,$A1013:$J1013,0)),"")</f>
        <v>49974</v>
      </c>
      <c r="U1013" t="str" cm="1">
        <f t="array" ref="U1013">_xlfn.IFNA(INDEX($A$1:$J$1141,MATCH($A1013,$A:$A,0)+1,MATCH(U$1,$A1013:$J1013,0)),"")</f>
        <v/>
      </c>
    </row>
    <row r="1014" spans="1:21" x14ac:dyDescent="0.3">
      <c r="A1014">
        <v>51725215</v>
      </c>
      <c r="B1014" t="s">
        <v>5841</v>
      </c>
      <c r="C1014">
        <v>3980</v>
      </c>
      <c r="D1014">
        <v>46825</v>
      </c>
      <c r="E1014">
        <v>54767</v>
      </c>
      <c r="F1014">
        <v>70891</v>
      </c>
      <c r="G1014">
        <v>49974</v>
      </c>
    </row>
    <row r="1015" spans="1:21" x14ac:dyDescent="0.3">
      <c r="A1015" t="s">
        <v>5925</v>
      </c>
    </row>
    <row r="1016" spans="1:21" x14ac:dyDescent="0.3">
      <c r="A1016" t="s">
        <v>5926</v>
      </c>
    </row>
    <row r="1017" spans="1:21" x14ac:dyDescent="0.3">
      <c r="A1017">
        <v>51868806</v>
      </c>
      <c r="B1017" t="s">
        <v>5840</v>
      </c>
      <c r="C1017">
        <v>2018</v>
      </c>
      <c r="D1017">
        <v>2019</v>
      </c>
      <c r="E1017">
        <v>2020</v>
      </c>
      <c r="F1017">
        <v>2021</v>
      </c>
      <c r="G1017">
        <v>2022</v>
      </c>
      <c r="M1017" t="str" cm="1">
        <f t="array" ref="M1017">_xlfn.IFNA(INDEX($A$1:$J$1141,MATCH($A1017,$A:$A,0)+1,MATCH(M$1,$A1017:$J1017,0)),"")</f>
        <v/>
      </c>
      <c r="N1017" t="str" cm="1">
        <f t="array" ref="N1017">_xlfn.IFNA(INDEX($A$1:$J$1141,MATCH($A1017,$A:$A,0)+1,MATCH(N$1,$A1017:$J1017,0)),"")</f>
        <v/>
      </c>
      <c r="O1017" t="str" cm="1">
        <f t="array" ref="O1017">_xlfn.IFNA(INDEX($A$1:$J$1141,MATCH($A1017,$A:$A,0)+1,MATCH(O$1,$A1017:$J1017,0)),"")</f>
        <v/>
      </c>
      <c r="P1017" cm="1">
        <f t="array" ref="P1017">_xlfn.IFNA(INDEX($A$1:$J$1141,MATCH($A1017,$A:$A,0)+1,MATCH(P$1,$A1017:$J1017,0)),"")</f>
        <v>13303</v>
      </c>
      <c r="Q1017" cm="1">
        <f t="array" ref="Q1017">_xlfn.IFNA(INDEX($A$1:$J$1141,MATCH($A1017,$A:$A,0)+1,MATCH(Q$1,$A1017:$J1017,0)),"")</f>
        <v>61831</v>
      </c>
      <c r="R1017" cm="1">
        <f t="array" ref="R1017">_xlfn.IFNA(INDEX($A$1:$J$1141,MATCH($A1017,$A:$A,0)+1,MATCH(R$1,$A1017:$J1017,0)),"")</f>
        <v>155988</v>
      </c>
      <c r="S1017" cm="1">
        <f t="array" ref="S1017">_xlfn.IFNA(INDEX($A$1:$J$1141,MATCH($A1017,$A:$A,0)+1,MATCH(S$1,$A1017:$J1017,0)),"")</f>
        <v>164028</v>
      </c>
      <c r="T1017" cm="1">
        <f t="array" ref="T1017">_xlfn.IFNA(INDEX($A$1:$J$1141,MATCH($A1017,$A:$A,0)+1,MATCH(T$1,$A1017:$J1017,0)),"")</f>
        <v>128172</v>
      </c>
      <c r="U1017" t="str" cm="1">
        <f t="array" ref="U1017">_xlfn.IFNA(INDEX($A$1:$J$1141,MATCH($A1017,$A:$A,0)+1,MATCH(U$1,$A1017:$J1017,0)),"")</f>
        <v/>
      </c>
    </row>
    <row r="1018" spans="1:21" x14ac:dyDescent="0.3">
      <c r="A1018">
        <v>51868806</v>
      </c>
      <c r="B1018" t="s">
        <v>5841</v>
      </c>
      <c r="C1018">
        <v>13303</v>
      </c>
      <c r="D1018">
        <v>61831</v>
      </c>
      <c r="E1018">
        <v>155988</v>
      </c>
      <c r="F1018">
        <v>164028</v>
      </c>
      <c r="G1018">
        <v>128172</v>
      </c>
    </row>
    <row r="1019" spans="1:21" x14ac:dyDescent="0.3">
      <c r="A1019" t="s">
        <v>5927</v>
      </c>
    </row>
    <row r="1020" spans="1:21" x14ac:dyDescent="0.3">
      <c r="A1020">
        <v>51904446</v>
      </c>
      <c r="B1020" t="s">
        <v>5840</v>
      </c>
      <c r="C1020">
        <v>2018</v>
      </c>
      <c r="D1020">
        <v>2019</v>
      </c>
      <c r="E1020">
        <v>2020</v>
      </c>
      <c r="F1020">
        <v>2021</v>
      </c>
      <c r="G1020">
        <v>2022</v>
      </c>
      <c r="M1020" t="str" cm="1">
        <f t="array" ref="M1020">_xlfn.IFNA(INDEX($A$1:$J$1141,MATCH($A1020,$A:$A,0)+1,MATCH(M$1,$A1020:$J1020,0)),"")</f>
        <v/>
      </c>
      <c r="N1020" t="str" cm="1">
        <f t="array" ref="N1020">_xlfn.IFNA(INDEX($A$1:$J$1141,MATCH($A1020,$A:$A,0)+1,MATCH(N$1,$A1020:$J1020,0)),"")</f>
        <v/>
      </c>
      <c r="O1020" t="str" cm="1">
        <f t="array" ref="O1020">_xlfn.IFNA(INDEX($A$1:$J$1141,MATCH($A1020,$A:$A,0)+1,MATCH(O$1,$A1020:$J1020,0)),"")</f>
        <v/>
      </c>
      <c r="P1020" cm="1">
        <f t="array" ref="P1020">_xlfn.IFNA(INDEX($A$1:$J$1141,MATCH($A1020,$A:$A,0)+1,MATCH(P$1,$A1020:$J1020,0)),"")</f>
        <v>723358</v>
      </c>
      <c r="Q1020" cm="1">
        <f t="array" ref="Q1020">_xlfn.IFNA(INDEX($A$1:$J$1141,MATCH($A1020,$A:$A,0)+1,MATCH(Q$1,$A1020:$J1020,0)),"")</f>
        <v>8184039</v>
      </c>
      <c r="R1020" cm="1">
        <f t="array" ref="R1020">_xlfn.IFNA(INDEX($A$1:$J$1141,MATCH($A1020,$A:$A,0)+1,MATCH(R$1,$A1020:$J1020,0)),"")</f>
        <v>14548556</v>
      </c>
      <c r="S1020" cm="1">
        <f t="array" ref="S1020">_xlfn.IFNA(INDEX($A$1:$J$1141,MATCH($A1020,$A:$A,0)+1,MATCH(S$1,$A1020:$J1020,0)),"")</f>
        <v>15697152</v>
      </c>
      <c r="T1020" cm="1">
        <f t="array" ref="T1020">_xlfn.IFNA(INDEX($A$1:$J$1141,MATCH($A1020,$A:$A,0)+1,MATCH(T$1,$A1020:$J1020,0)),"")</f>
        <v>16001833</v>
      </c>
      <c r="U1020" t="str" cm="1">
        <f t="array" ref="U1020">_xlfn.IFNA(INDEX($A$1:$J$1141,MATCH($A1020,$A:$A,0)+1,MATCH(U$1,$A1020:$J1020,0)),"")</f>
        <v/>
      </c>
    </row>
    <row r="1021" spans="1:21" x14ac:dyDescent="0.3">
      <c r="A1021">
        <v>51904446</v>
      </c>
      <c r="B1021" t="s">
        <v>5841</v>
      </c>
      <c r="C1021">
        <v>723358</v>
      </c>
      <c r="D1021">
        <v>8184039</v>
      </c>
      <c r="E1021">
        <v>14548556</v>
      </c>
      <c r="F1021">
        <v>15697152</v>
      </c>
      <c r="G1021">
        <v>16001833</v>
      </c>
    </row>
    <row r="1022" spans="1:21" x14ac:dyDescent="0.3">
      <c r="A1022">
        <v>51943514</v>
      </c>
      <c r="B1022" t="s">
        <v>5840</v>
      </c>
      <c r="C1022">
        <v>2018</v>
      </c>
      <c r="D1022">
        <v>2019</v>
      </c>
      <c r="E1022">
        <v>2020</v>
      </c>
      <c r="F1022">
        <v>2021</v>
      </c>
      <c r="G1022">
        <v>2022</v>
      </c>
      <c r="M1022" t="str" cm="1">
        <f t="array" ref="M1022">_xlfn.IFNA(INDEX($A$1:$J$1141,MATCH($A1022,$A:$A,0)+1,MATCH(M$1,$A1022:$J1022,0)),"")</f>
        <v/>
      </c>
      <c r="N1022" t="str" cm="1">
        <f t="array" ref="N1022">_xlfn.IFNA(INDEX($A$1:$J$1141,MATCH($A1022,$A:$A,0)+1,MATCH(N$1,$A1022:$J1022,0)),"")</f>
        <v/>
      </c>
      <c r="O1022" t="str" cm="1">
        <f t="array" ref="O1022">_xlfn.IFNA(INDEX($A$1:$J$1141,MATCH($A1022,$A:$A,0)+1,MATCH(O$1,$A1022:$J1022,0)),"")</f>
        <v/>
      </c>
      <c r="P1022" cm="1">
        <f t="array" ref="P1022">_xlfn.IFNA(INDEX($A$1:$J$1141,MATCH($A1022,$A:$A,0)+1,MATCH(P$1,$A1022:$J1022,0)),"")</f>
        <v>21412</v>
      </c>
      <c r="Q1022" cm="1">
        <f t="array" ref="Q1022">_xlfn.IFNA(INDEX($A$1:$J$1141,MATCH($A1022,$A:$A,0)+1,MATCH(Q$1,$A1022:$J1022,0)),"")</f>
        <v>94660</v>
      </c>
      <c r="R1022" cm="1">
        <f t="array" ref="R1022">_xlfn.IFNA(INDEX($A$1:$J$1141,MATCH($A1022,$A:$A,0)+1,MATCH(R$1,$A1022:$J1022,0)),"")</f>
        <v>72461</v>
      </c>
      <c r="S1022" cm="1">
        <f t="array" ref="S1022">_xlfn.IFNA(INDEX($A$1:$J$1141,MATCH($A1022,$A:$A,0)+1,MATCH(S$1,$A1022:$J1022,0)),"")</f>
        <v>109747</v>
      </c>
      <c r="T1022" cm="1">
        <f t="array" ref="T1022">_xlfn.IFNA(INDEX($A$1:$J$1141,MATCH($A1022,$A:$A,0)+1,MATCH(T$1,$A1022:$J1022,0)),"")</f>
        <v>103487</v>
      </c>
      <c r="U1022" t="str" cm="1">
        <f t="array" ref="U1022">_xlfn.IFNA(INDEX($A$1:$J$1141,MATCH($A1022,$A:$A,0)+1,MATCH(U$1,$A1022:$J1022,0)),"")</f>
        <v/>
      </c>
    </row>
    <row r="1023" spans="1:21" x14ac:dyDescent="0.3">
      <c r="A1023">
        <v>51943514</v>
      </c>
      <c r="B1023" t="s">
        <v>5841</v>
      </c>
      <c r="C1023">
        <v>21412</v>
      </c>
      <c r="D1023">
        <v>94660</v>
      </c>
      <c r="E1023">
        <v>72461</v>
      </c>
      <c r="F1023">
        <v>109747</v>
      </c>
      <c r="G1023">
        <v>103487</v>
      </c>
    </row>
    <row r="1024" spans="1:21" x14ac:dyDescent="0.3">
      <c r="A1024">
        <v>52014550</v>
      </c>
      <c r="B1024" t="s">
        <v>5840</v>
      </c>
      <c r="C1024">
        <v>2018</v>
      </c>
      <c r="D1024">
        <v>2019</v>
      </c>
      <c r="E1024">
        <v>2020</v>
      </c>
      <c r="F1024">
        <v>2021</v>
      </c>
      <c r="G1024">
        <v>2022</v>
      </c>
      <c r="M1024" t="str" cm="1">
        <f t="array" ref="M1024">_xlfn.IFNA(INDEX($A$1:$J$1141,MATCH($A1024,$A:$A,0)+1,MATCH(M$1,$A1024:$J1024,0)),"")</f>
        <v/>
      </c>
      <c r="N1024" t="str" cm="1">
        <f t="array" ref="N1024">_xlfn.IFNA(INDEX($A$1:$J$1141,MATCH($A1024,$A:$A,0)+1,MATCH(N$1,$A1024:$J1024,0)),"")</f>
        <v/>
      </c>
      <c r="O1024" t="str" cm="1">
        <f t="array" ref="O1024">_xlfn.IFNA(INDEX($A$1:$J$1141,MATCH($A1024,$A:$A,0)+1,MATCH(O$1,$A1024:$J1024,0)),"")</f>
        <v/>
      </c>
      <c r="P1024" cm="1">
        <f t="array" ref="P1024">_xlfn.IFNA(INDEX($A$1:$J$1141,MATCH($A1024,$A:$A,0)+1,MATCH(P$1,$A1024:$J1024,0)),"")</f>
        <v>0</v>
      </c>
      <c r="Q1024" cm="1">
        <f t="array" ref="Q1024">_xlfn.IFNA(INDEX($A$1:$J$1141,MATCH($A1024,$A:$A,0)+1,MATCH(Q$1,$A1024:$J1024,0)),"")</f>
        <v>40086</v>
      </c>
      <c r="R1024" cm="1">
        <f t="array" ref="R1024">_xlfn.IFNA(INDEX($A$1:$J$1141,MATCH($A1024,$A:$A,0)+1,MATCH(R$1,$A1024:$J1024,0)),"")</f>
        <v>46093</v>
      </c>
      <c r="S1024" cm="1">
        <f t="array" ref="S1024">_xlfn.IFNA(INDEX($A$1:$J$1141,MATCH($A1024,$A:$A,0)+1,MATCH(S$1,$A1024:$J1024,0)),"")</f>
        <v>48696</v>
      </c>
      <c r="T1024" cm="1">
        <f t="array" ref="T1024">_xlfn.IFNA(INDEX($A$1:$J$1141,MATCH($A1024,$A:$A,0)+1,MATCH(T$1,$A1024:$J1024,0)),"")</f>
        <v>53653</v>
      </c>
      <c r="U1024" t="str" cm="1">
        <f t="array" ref="U1024">_xlfn.IFNA(INDEX($A$1:$J$1141,MATCH($A1024,$A:$A,0)+1,MATCH(U$1,$A1024:$J1024,0)),"")</f>
        <v/>
      </c>
    </row>
    <row r="1025" spans="1:21" x14ac:dyDescent="0.3">
      <c r="A1025">
        <v>52014550</v>
      </c>
      <c r="B1025" t="s">
        <v>5841</v>
      </c>
      <c r="C1025">
        <v>0</v>
      </c>
      <c r="D1025">
        <v>40086</v>
      </c>
      <c r="E1025">
        <v>46093</v>
      </c>
      <c r="F1025">
        <v>48696</v>
      </c>
      <c r="G1025">
        <v>53653</v>
      </c>
    </row>
    <row r="1026" spans="1:21" x14ac:dyDescent="0.3">
      <c r="A1026">
        <v>52039463</v>
      </c>
      <c r="B1026" t="s">
        <v>5840</v>
      </c>
      <c r="C1026">
        <v>2018</v>
      </c>
      <c r="D1026">
        <v>2019</v>
      </c>
      <c r="E1026">
        <v>2020</v>
      </c>
      <c r="F1026">
        <v>2021</v>
      </c>
      <c r="G1026">
        <v>2022</v>
      </c>
      <c r="M1026" t="str" cm="1">
        <f t="array" ref="M1026">_xlfn.IFNA(INDEX($A$1:$J$1141,MATCH($A1026,$A:$A,0)+1,MATCH(M$1,$A1026:$J1026,0)),"")</f>
        <v/>
      </c>
      <c r="N1026" t="str" cm="1">
        <f t="array" ref="N1026">_xlfn.IFNA(INDEX($A$1:$J$1141,MATCH($A1026,$A:$A,0)+1,MATCH(N$1,$A1026:$J1026,0)),"")</f>
        <v/>
      </c>
      <c r="O1026" t="str" cm="1">
        <f t="array" ref="O1026">_xlfn.IFNA(INDEX($A$1:$J$1141,MATCH($A1026,$A:$A,0)+1,MATCH(O$1,$A1026:$J1026,0)),"")</f>
        <v/>
      </c>
      <c r="P1026" cm="1">
        <f t="array" ref="P1026">_xlfn.IFNA(INDEX($A$1:$J$1141,MATCH($A1026,$A:$A,0)+1,MATCH(P$1,$A1026:$J1026,0)),"")</f>
        <v>15800</v>
      </c>
      <c r="Q1026" cm="1">
        <f t="array" ref="Q1026">_xlfn.IFNA(INDEX($A$1:$J$1141,MATCH($A1026,$A:$A,0)+1,MATCH(Q$1,$A1026:$J1026,0)),"")</f>
        <v>76700</v>
      </c>
      <c r="R1026" cm="1">
        <f t="array" ref="R1026">_xlfn.IFNA(INDEX($A$1:$J$1141,MATCH($A1026,$A:$A,0)+1,MATCH(R$1,$A1026:$J1026,0)),"")</f>
        <v>94950</v>
      </c>
      <c r="S1026" cm="1">
        <f t="array" ref="S1026">_xlfn.IFNA(INDEX($A$1:$J$1141,MATCH($A1026,$A:$A,0)+1,MATCH(S$1,$A1026:$J1026,0)),"")</f>
        <v>176500</v>
      </c>
      <c r="T1026" cm="1">
        <f t="array" ref="T1026">_xlfn.IFNA(INDEX($A$1:$J$1141,MATCH($A1026,$A:$A,0)+1,MATCH(T$1,$A1026:$J1026,0)),"")</f>
        <v>192237</v>
      </c>
      <c r="U1026" t="str" cm="1">
        <f t="array" ref="U1026">_xlfn.IFNA(INDEX($A$1:$J$1141,MATCH($A1026,$A:$A,0)+1,MATCH(U$1,$A1026:$J1026,0)),"")</f>
        <v/>
      </c>
    </row>
    <row r="1027" spans="1:21" x14ac:dyDescent="0.3">
      <c r="A1027">
        <v>52039463</v>
      </c>
      <c r="B1027" t="s">
        <v>5841</v>
      </c>
      <c r="C1027">
        <v>15800</v>
      </c>
      <c r="D1027">
        <v>76700</v>
      </c>
      <c r="E1027">
        <v>94950</v>
      </c>
      <c r="F1027">
        <v>176500</v>
      </c>
      <c r="G1027">
        <v>192237</v>
      </c>
    </row>
    <row r="1028" spans="1:21" x14ac:dyDescent="0.3">
      <c r="A1028">
        <v>52107701</v>
      </c>
      <c r="B1028" t="s">
        <v>5840</v>
      </c>
      <c r="C1028">
        <v>2018</v>
      </c>
      <c r="D1028">
        <v>2019</v>
      </c>
      <c r="E1028">
        <v>2020</v>
      </c>
      <c r="F1028">
        <v>2021</v>
      </c>
      <c r="G1028">
        <v>2022</v>
      </c>
      <c r="M1028" t="str" cm="1">
        <f t="array" ref="M1028">_xlfn.IFNA(INDEX($A$1:$J$1141,MATCH($A1028,$A:$A,0)+1,MATCH(M$1,$A1028:$J1028,0)),"")</f>
        <v/>
      </c>
      <c r="N1028" t="str" cm="1">
        <f t="array" ref="N1028">_xlfn.IFNA(INDEX($A$1:$J$1141,MATCH($A1028,$A:$A,0)+1,MATCH(N$1,$A1028:$J1028,0)),"")</f>
        <v/>
      </c>
      <c r="O1028" t="str" cm="1">
        <f t="array" ref="O1028">_xlfn.IFNA(INDEX($A$1:$J$1141,MATCH($A1028,$A:$A,0)+1,MATCH(O$1,$A1028:$J1028,0)),"")</f>
        <v/>
      </c>
      <c r="P1028" cm="1">
        <f t="array" ref="P1028">_xlfn.IFNA(INDEX($A$1:$J$1141,MATCH($A1028,$A:$A,0)+1,MATCH(P$1,$A1028:$J1028,0)),"")</f>
        <v>0</v>
      </c>
      <c r="Q1028" cm="1">
        <f t="array" ref="Q1028">_xlfn.IFNA(INDEX($A$1:$J$1141,MATCH($A1028,$A:$A,0)+1,MATCH(Q$1,$A1028:$J1028,0)),"")</f>
        <v>12824</v>
      </c>
      <c r="R1028" cm="1">
        <f t="array" ref="R1028">_xlfn.IFNA(INDEX($A$1:$J$1141,MATCH($A1028,$A:$A,0)+1,MATCH(R$1,$A1028:$J1028,0)),"")</f>
        <v>10780</v>
      </c>
      <c r="S1028" cm="1">
        <f t="array" ref="S1028">_xlfn.IFNA(INDEX($A$1:$J$1141,MATCH($A1028,$A:$A,0)+1,MATCH(S$1,$A1028:$J1028,0)),"")</f>
        <v>15984</v>
      </c>
      <c r="T1028" cm="1">
        <f t="array" ref="T1028">_xlfn.IFNA(INDEX($A$1:$J$1141,MATCH($A1028,$A:$A,0)+1,MATCH(T$1,$A1028:$J1028,0)),"")</f>
        <v>61837</v>
      </c>
      <c r="U1028" t="str" cm="1">
        <f t="array" ref="U1028">_xlfn.IFNA(INDEX($A$1:$J$1141,MATCH($A1028,$A:$A,0)+1,MATCH(U$1,$A1028:$J1028,0)),"")</f>
        <v/>
      </c>
    </row>
    <row r="1029" spans="1:21" x14ac:dyDescent="0.3">
      <c r="A1029">
        <v>52107701</v>
      </c>
      <c r="B1029" t="s">
        <v>5841</v>
      </c>
      <c r="C1029">
        <v>0</v>
      </c>
      <c r="D1029">
        <v>12824</v>
      </c>
      <c r="E1029">
        <v>10780</v>
      </c>
      <c r="F1029">
        <v>15984</v>
      </c>
      <c r="G1029">
        <v>61837</v>
      </c>
    </row>
    <row r="1030" spans="1:21" x14ac:dyDescent="0.3">
      <c r="A1030">
        <v>52142281</v>
      </c>
      <c r="B1030" t="s">
        <v>5840</v>
      </c>
      <c r="C1030">
        <v>2019</v>
      </c>
      <c r="D1030">
        <v>2020</v>
      </c>
      <c r="E1030">
        <v>2021</v>
      </c>
      <c r="F1030">
        <v>2022</v>
      </c>
      <c r="M1030" t="str" cm="1">
        <f t="array" ref="M1030">_xlfn.IFNA(INDEX($A$1:$J$1141,MATCH($A1030,$A:$A,0)+1,MATCH(M$1,$A1030:$J1030,0)),"")</f>
        <v/>
      </c>
      <c r="N1030" t="str" cm="1">
        <f t="array" ref="N1030">_xlfn.IFNA(INDEX($A$1:$J$1141,MATCH($A1030,$A:$A,0)+1,MATCH(N$1,$A1030:$J1030,0)),"")</f>
        <v/>
      </c>
      <c r="O1030" t="str" cm="1">
        <f t="array" ref="O1030">_xlfn.IFNA(INDEX($A$1:$J$1141,MATCH($A1030,$A:$A,0)+1,MATCH(O$1,$A1030:$J1030,0)),"")</f>
        <v/>
      </c>
      <c r="P1030" t="str" cm="1">
        <f t="array" ref="P1030">_xlfn.IFNA(INDEX($A$1:$J$1141,MATCH($A1030,$A:$A,0)+1,MATCH(P$1,$A1030:$J1030,0)),"")</f>
        <v/>
      </c>
      <c r="Q1030" cm="1">
        <f t="array" ref="Q1030">_xlfn.IFNA(INDEX($A$1:$J$1141,MATCH($A1030,$A:$A,0)+1,MATCH(Q$1,$A1030:$J1030,0)),"")</f>
        <v>22761</v>
      </c>
      <c r="R1030" cm="1">
        <f t="array" ref="R1030">_xlfn.IFNA(INDEX($A$1:$J$1141,MATCH($A1030,$A:$A,0)+1,MATCH(R$1,$A1030:$J1030,0)),"")</f>
        <v>30342</v>
      </c>
      <c r="S1030" cm="1">
        <f t="array" ref="S1030">_xlfn.IFNA(INDEX($A$1:$J$1141,MATCH($A1030,$A:$A,0)+1,MATCH(S$1,$A1030:$J1030,0)),"")</f>
        <v>21963</v>
      </c>
      <c r="T1030" cm="1">
        <f t="array" ref="T1030">_xlfn.IFNA(INDEX($A$1:$J$1141,MATCH($A1030,$A:$A,0)+1,MATCH(T$1,$A1030:$J1030,0)),"")</f>
        <v>49445</v>
      </c>
      <c r="U1030" t="str" cm="1">
        <f t="array" ref="U1030">_xlfn.IFNA(INDEX($A$1:$J$1141,MATCH($A1030,$A:$A,0)+1,MATCH(U$1,$A1030:$J1030,0)),"")</f>
        <v/>
      </c>
    </row>
    <row r="1031" spans="1:21" x14ac:dyDescent="0.3">
      <c r="A1031">
        <v>52142281</v>
      </c>
      <c r="B1031" t="s">
        <v>5841</v>
      </c>
      <c r="C1031">
        <v>22761</v>
      </c>
      <c r="D1031">
        <v>30342</v>
      </c>
      <c r="E1031">
        <v>21963</v>
      </c>
      <c r="F1031">
        <v>49445</v>
      </c>
    </row>
    <row r="1032" spans="1:21" x14ac:dyDescent="0.3">
      <c r="A1032">
        <v>52157164</v>
      </c>
      <c r="B1032" t="s">
        <v>5840</v>
      </c>
      <c r="C1032">
        <v>2019</v>
      </c>
      <c r="D1032">
        <v>2020</v>
      </c>
      <c r="E1032">
        <v>2021</v>
      </c>
      <c r="F1032">
        <v>2022</v>
      </c>
      <c r="M1032" t="str" cm="1">
        <f t="array" ref="M1032">_xlfn.IFNA(INDEX($A$1:$J$1141,MATCH($A1032,$A:$A,0)+1,MATCH(M$1,$A1032:$J1032,0)),"")</f>
        <v/>
      </c>
      <c r="N1032" t="str" cm="1">
        <f t="array" ref="N1032">_xlfn.IFNA(INDEX($A$1:$J$1141,MATCH($A1032,$A:$A,0)+1,MATCH(N$1,$A1032:$J1032,0)),"")</f>
        <v/>
      </c>
      <c r="O1032" t="str" cm="1">
        <f t="array" ref="O1032">_xlfn.IFNA(INDEX($A$1:$J$1141,MATCH($A1032,$A:$A,0)+1,MATCH(O$1,$A1032:$J1032,0)),"")</f>
        <v/>
      </c>
      <c r="P1032" t="str" cm="1">
        <f t="array" ref="P1032">_xlfn.IFNA(INDEX($A$1:$J$1141,MATCH($A1032,$A:$A,0)+1,MATCH(P$1,$A1032:$J1032,0)),"")</f>
        <v/>
      </c>
      <c r="Q1032" cm="1">
        <f t="array" ref="Q1032">_xlfn.IFNA(INDEX($A$1:$J$1141,MATCH($A1032,$A:$A,0)+1,MATCH(Q$1,$A1032:$J1032,0)),"")</f>
        <v>67592</v>
      </c>
      <c r="R1032" cm="1">
        <f t="array" ref="R1032">_xlfn.IFNA(INDEX($A$1:$J$1141,MATCH($A1032,$A:$A,0)+1,MATCH(R$1,$A1032:$J1032,0)),"")</f>
        <v>132896</v>
      </c>
      <c r="S1032" cm="1">
        <f t="array" ref="S1032">_xlfn.IFNA(INDEX($A$1:$J$1141,MATCH($A1032,$A:$A,0)+1,MATCH(S$1,$A1032:$J1032,0)),"")</f>
        <v>244051</v>
      </c>
      <c r="T1032" cm="1">
        <f t="array" ref="T1032">_xlfn.IFNA(INDEX($A$1:$J$1141,MATCH($A1032,$A:$A,0)+1,MATCH(T$1,$A1032:$J1032,0)),"")</f>
        <v>989851</v>
      </c>
      <c r="U1032" t="str" cm="1">
        <f t="array" ref="U1032">_xlfn.IFNA(INDEX($A$1:$J$1141,MATCH($A1032,$A:$A,0)+1,MATCH(U$1,$A1032:$J1032,0)),"")</f>
        <v/>
      </c>
    </row>
    <row r="1033" spans="1:21" x14ac:dyDescent="0.3">
      <c r="A1033">
        <v>52157164</v>
      </c>
      <c r="B1033" t="s">
        <v>5841</v>
      </c>
      <c r="C1033">
        <v>67592</v>
      </c>
      <c r="D1033">
        <v>132896</v>
      </c>
      <c r="E1033">
        <v>244051</v>
      </c>
      <c r="F1033">
        <v>989851</v>
      </c>
    </row>
    <row r="1034" spans="1:21" x14ac:dyDescent="0.3">
      <c r="A1034">
        <v>52177297</v>
      </c>
      <c r="B1034" t="s">
        <v>5840</v>
      </c>
      <c r="C1034">
        <v>2019</v>
      </c>
      <c r="D1034">
        <v>2020</v>
      </c>
      <c r="E1034">
        <v>2021</v>
      </c>
      <c r="F1034">
        <v>2022</v>
      </c>
      <c r="M1034" t="str" cm="1">
        <f t="array" ref="M1034">_xlfn.IFNA(INDEX($A$1:$J$1141,MATCH($A1034,$A:$A,0)+1,MATCH(M$1,$A1034:$J1034,0)),"")</f>
        <v/>
      </c>
      <c r="N1034" t="str" cm="1">
        <f t="array" ref="N1034">_xlfn.IFNA(INDEX($A$1:$J$1141,MATCH($A1034,$A:$A,0)+1,MATCH(N$1,$A1034:$J1034,0)),"")</f>
        <v/>
      </c>
      <c r="O1034" t="str" cm="1">
        <f t="array" ref="O1034">_xlfn.IFNA(INDEX($A$1:$J$1141,MATCH($A1034,$A:$A,0)+1,MATCH(O$1,$A1034:$J1034,0)),"")</f>
        <v/>
      </c>
      <c r="P1034" t="str" cm="1">
        <f t="array" ref="P1034">_xlfn.IFNA(INDEX($A$1:$J$1141,MATCH($A1034,$A:$A,0)+1,MATCH(P$1,$A1034:$J1034,0)),"")</f>
        <v/>
      </c>
      <c r="Q1034" cm="1">
        <f t="array" ref="Q1034">_xlfn.IFNA(INDEX($A$1:$J$1141,MATCH($A1034,$A:$A,0)+1,MATCH(Q$1,$A1034:$J1034,0)),"")</f>
        <v>214053</v>
      </c>
      <c r="R1034" cm="1">
        <f t="array" ref="R1034">_xlfn.IFNA(INDEX($A$1:$J$1141,MATCH($A1034,$A:$A,0)+1,MATCH(R$1,$A1034:$J1034,0)),"")</f>
        <v>319785</v>
      </c>
      <c r="S1034" cm="1">
        <f t="array" ref="S1034">_xlfn.IFNA(INDEX($A$1:$J$1141,MATCH($A1034,$A:$A,0)+1,MATCH(S$1,$A1034:$J1034,0)),"")</f>
        <v>89325</v>
      </c>
      <c r="T1034" cm="1">
        <f t="array" ref="T1034">_xlfn.IFNA(INDEX($A$1:$J$1141,MATCH($A1034,$A:$A,0)+1,MATCH(T$1,$A1034:$J1034,0)),"")</f>
        <v>493100</v>
      </c>
      <c r="U1034" t="str" cm="1">
        <f t="array" ref="U1034">_xlfn.IFNA(INDEX($A$1:$J$1141,MATCH($A1034,$A:$A,0)+1,MATCH(U$1,$A1034:$J1034,0)),"")</f>
        <v/>
      </c>
    </row>
    <row r="1035" spans="1:21" x14ac:dyDescent="0.3">
      <c r="A1035">
        <v>52177297</v>
      </c>
      <c r="B1035" t="s">
        <v>5841</v>
      </c>
      <c r="C1035">
        <v>214053</v>
      </c>
      <c r="D1035">
        <v>319785</v>
      </c>
      <c r="E1035">
        <v>89325</v>
      </c>
      <c r="F1035">
        <v>493100</v>
      </c>
    </row>
    <row r="1036" spans="1:21" x14ac:dyDescent="0.3">
      <c r="A1036">
        <v>52195325</v>
      </c>
      <c r="B1036" t="s">
        <v>5840</v>
      </c>
      <c r="C1036">
        <v>2019</v>
      </c>
      <c r="D1036">
        <v>2020</v>
      </c>
      <c r="E1036">
        <v>2021</v>
      </c>
      <c r="F1036">
        <v>2022</v>
      </c>
      <c r="M1036" t="str" cm="1">
        <f t="array" ref="M1036">_xlfn.IFNA(INDEX($A$1:$J$1141,MATCH($A1036,$A:$A,0)+1,MATCH(M$1,$A1036:$J1036,0)),"")</f>
        <v/>
      </c>
      <c r="N1036" t="str" cm="1">
        <f t="array" ref="N1036">_xlfn.IFNA(INDEX($A$1:$J$1141,MATCH($A1036,$A:$A,0)+1,MATCH(N$1,$A1036:$J1036,0)),"")</f>
        <v/>
      </c>
      <c r="O1036" t="str" cm="1">
        <f t="array" ref="O1036">_xlfn.IFNA(INDEX($A$1:$J$1141,MATCH($A1036,$A:$A,0)+1,MATCH(O$1,$A1036:$J1036,0)),"")</f>
        <v/>
      </c>
      <c r="P1036" t="str" cm="1">
        <f t="array" ref="P1036">_xlfn.IFNA(INDEX($A$1:$J$1141,MATCH($A1036,$A:$A,0)+1,MATCH(P$1,$A1036:$J1036,0)),"")</f>
        <v/>
      </c>
      <c r="Q1036" cm="1">
        <f t="array" ref="Q1036">_xlfn.IFNA(INDEX($A$1:$J$1141,MATCH($A1036,$A:$A,0)+1,MATCH(Q$1,$A1036:$J1036,0)),"")</f>
        <v>100</v>
      </c>
      <c r="R1036" cm="1">
        <f t="array" ref="R1036">_xlfn.IFNA(INDEX($A$1:$J$1141,MATCH($A1036,$A:$A,0)+1,MATCH(R$1,$A1036:$J1036,0)),"")</f>
        <v>107</v>
      </c>
      <c r="S1036" cm="1">
        <f t="array" ref="S1036">_xlfn.IFNA(INDEX($A$1:$J$1141,MATCH($A1036,$A:$A,0)+1,MATCH(S$1,$A1036:$J1036,0)),"")</f>
        <v>105</v>
      </c>
      <c r="T1036" cm="1">
        <f t="array" ref="T1036">_xlfn.IFNA(INDEX($A$1:$J$1141,MATCH($A1036,$A:$A,0)+1,MATCH(T$1,$A1036:$J1036,0)),"")</f>
        <v>0</v>
      </c>
      <c r="U1036" t="str" cm="1">
        <f t="array" ref="U1036">_xlfn.IFNA(INDEX($A$1:$J$1141,MATCH($A1036,$A:$A,0)+1,MATCH(U$1,$A1036:$J1036,0)),"")</f>
        <v/>
      </c>
    </row>
    <row r="1037" spans="1:21" x14ac:dyDescent="0.3">
      <c r="A1037">
        <v>52195325</v>
      </c>
      <c r="B1037" t="s">
        <v>5841</v>
      </c>
      <c r="C1037">
        <v>100</v>
      </c>
      <c r="D1037">
        <v>107</v>
      </c>
      <c r="E1037">
        <v>105</v>
      </c>
      <c r="F1037">
        <v>0</v>
      </c>
    </row>
    <row r="1038" spans="1:21" x14ac:dyDescent="0.3">
      <c r="A1038" t="s">
        <v>5928</v>
      </c>
    </row>
    <row r="1039" spans="1:21" x14ac:dyDescent="0.3">
      <c r="A1039">
        <v>52242714</v>
      </c>
      <c r="B1039" t="s">
        <v>5840</v>
      </c>
      <c r="C1039">
        <v>2019</v>
      </c>
      <c r="D1039">
        <v>2020</v>
      </c>
      <c r="E1039">
        <v>2021</v>
      </c>
      <c r="F1039">
        <v>2022</v>
      </c>
      <c r="M1039" t="str" cm="1">
        <f t="array" ref="M1039">_xlfn.IFNA(INDEX($A$1:$J$1141,MATCH($A1039,$A:$A,0)+1,MATCH(M$1,$A1039:$J1039,0)),"")</f>
        <v/>
      </c>
      <c r="N1039" t="str" cm="1">
        <f t="array" ref="N1039">_xlfn.IFNA(INDEX($A$1:$J$1141,MATCH($A1039,$A:$A,0)+1,MATCH(N$1,$A1039:$J1039,0)),"")</f>
        <v/>
      </c>
      <c r="O1039" t="str" cm="1">
        <f t="array" ref="O1039">_xlfn.IFNA(INDEX($A$1:$J$1141,MATCH($A1039,$A:$A,0)+1,MATCH(O$1,$A1039:$J1039,0)),"")</f>
        <v/>
      </c>
      <c r="P1039" t="str" cm="1">
        <f t="array" ref="P1039">_xlfn.IFNA(INDEX($A$1:$J$1141,MATCH($A1039,$A:$A,0)+1,MATCH(P$1,$A1039:$J1039,0)),"")</f>
        <v/>
      </c>
      <c r="Q1039" cm="1">
        <f t="array" ref="Q1039">_xlfn.IFNA(INDEX($A$1:$J$1141,MATCH($A1039,$A:$A,0)+1,MATCH(Q$1,$A1039:$J1039,0)),"")</f>
        <v>6116</v>
      </c>
      <c r="R1039" cm="1">
        <f t="array" ref="R1039">_xlfn.IFNA(INDEX($A$1:$J$1141,MATCH($A1039,$A:$A,0)+1,MATCH(R$1,$A1039:$J1039,0)),"")</f>
        <v>25683</v>
      </c>
      <c r="S1039" cm="1">
        <f t="array" ref="S1039">_xlfn.IFNA(INDEX($A$1:$J$1141,MATCH($A1039,$A:$A,0)+1,MATCH(S$1,$A1039:$J1039,0)),"")</f>
        <v>12699</v>
      </c>
      <c r="T1039" cm="1">
        <f t="array" ref="T1039">_xlfn.IFNA(INDEX($A$1:$J$1141,MATCH($A1039,$A:$A,0)+1,MATCH(T$1,$A1039:$J1039,0)),"")</f>
        <v>15679</v>
      </c>
      <c r="U1039" t="str" cm="1">
        <f t="array" ref="U1039">_xlfn.IFNA(INDEX($A$1:$J$1141,MATCH($A1039,$A:$A,0)+1,MATCH(U$1,$A1039:$J1039,0)),"")</f>
        <v/>
      </c>
    </row>
    <row r="1040" spans="1:21" x14ac:dyDescent="0.3">
      <c r="A1040">
        <v>52242714</v>
      </c>
      <c r="B1040" t="s">
        <v>5841</v>
      </c>
      <c r="C1040">
        <v>6116</v>
      </c>
      <c r="D1040">
        <v>25683</v>
      </c>
      <c r="E1040">
        <v>12699</v>
      </c>
      <c r="F1040">
        <v>15679</v>
      </c>
    </row>
    <row r="1041" spans="1:21" x14ac:dyDescent="0.3">
      <c r="A1041">
        <v>52252949</v>
      </c>
      <c r="B1041" t="s">
        <v>5840</v>
      </c>
      <c r="C1041">
        <v>2019</v>
      </c>
      <c r="D1041">
        <v>2020</v>
      </c>
      <c r="E1041">
        <v>2021</v>
      </c>
      <c r="F1041">
        <v>2022</v>
      </c>
      <c r="M1041" t="str" cm="1">
        <f t="array" ref="M1041">_xlfn.IFNA(INDEX($A$1:$J$1141,MATCH($A1041,$A:$A,0)+1,MATCH(M$1,$A1041:$J1041,0)),"")</f>
        <v/>
      </c>
      <c r="N1041" t="str" cm="1">
        <f t="array" ref="N1041">_xlfn.IFNA(INDEX($A$1:$J$1141,MATCH($A1041,$A:$A,0)+1,MATCH(N$1,$A1041:$J1041,0)),"")</f>
        <v/>
      </c>
      <c r="O1041" t="str" cm="1">
        <f t="array" ref="O1041">_xlfn.IFNA(INDEX($A$1:$J$1141,MATCH($A1041,$A:$A,0)+1,MATCH(O$1,$A1041:$J1041,0)),"")</f>
        <v/>
      </c>
      <c r="P1041" t="str" cm="1">
        <f t="array" ref="P1041">_xlfn.IFNA(INDEX($A$1:$J$1141,MATCH($A1041,$A:$A,0)+1,MATCH(P$1,$A1041:$J1041,0)),"")</f>
        <v/>
      </c>
      <c r="Q1041" cm="1">
        <f t="array" ref="Q1041">_xlfn.IFNA(INDEX($A$1:$J$1141,MATCH($A1041,$A:$A,0)+1,MATCH(Q$1,$A1041:$J1041,0)),"")</f>
        <v>775762</v>
      </c>
      <c r="R1041" cm="1">
        <f t="array" ref="R1041">_xlfn.IFNA(INDEX($A$1:$J$1141,MATCH($A1041,$A:$A,0)+1,MATCH(R$1,$A1041:$J1041,0)),"")</f>
        <v>3546283</v>
      </c>
      <c r="S1041" cm="1">
        <f t="array" ref="S1041">_xlfn.IFNA(INDEX($A$1:$J$1141,MATCH($A1041,$A:$A,0)+1,MATCH(S$1,$A1041:$J1041,0)),"")</f>
        <v>415860</v>
      </c>
      <c r="T1041" cm="1">
        <f t="array" ref="T1041">_xlfn.IFNA(INDEX($A$1:$J$1141,MATCH($A1041,$A:$A,0)+1,MATCH(T$1,$A1041:$J1041,0)),"")</f>
        <v>548542</v>
      </c>
      <c r="U1041" t="str" cm="1">
        <f t="array" ref="U1041">_xlfn.IFNA(INDEX($A$1:$J$1141,MATCH($A1041,$A:$A,0)+1,MATCH(U$1,$A1041:$J1041,0)),"")</f>
        <v/>
      </c>
    </row>
    <row r="1042" spans="1:21" x14ac:dyDescent="0.3">
      <c r="A1042">
        <v>52252949</v>
      </c>
      <c r="B1042" t="s">
        <v>5841</v>
      </c>
      <c r="C1042">
        <v>775762</v>
      </c>
      <c r="D1042">
        <v>3546283</v>
      </c>
      <c r="E1042">
        <v>415860</v>
      </c>
      <c r="F1042">
        <v>548542</v>
      </c>
    </row>
    <row r="1043" spans="1:21" x14ac:dyDescent="0.3">
      <c r="A1043">
        <v>52264408</v>
      </c>
      <c r="B1043" t="s">
        <v>5840</v>
      </c>
      <c r="C1043">
        <v>2019</v>
      </c>
      <c r="D1043">
        <v>2020</v>
      </c>
      <c r="E1043">
        <v>2021</v>
      </c>
      <c r="F1043">
        <v>2022</v>
      </c>
      <c r="M1043" t="str" cm="1">
        <f t="array" ref="M1043">_xlfn.IFNA(INDEX($A$1:$J$1141,MATCH($A1043,$A:$A,0)+1,MATCH(M$1,$A1043:$J1043,0)),"")</f>
        <v/>
      </c>
      <c r="N1043" t="str" cm="1">
        <f t="array" ref="N1043">_xlfn.IFNA(INDEX($A$1:$J$1141,MATCH($A1043,$A:$A,0)+1,MATCH(N$1,$A1043:$J1043,0)),"")</f>
        <v/>
      </c>
      <c r="O1043" t="str" cm="1">
        <f t="array" ref="O1043">_xlfn.IFNA(INDEX($A$1:$J$1141,MATCH($A1043,$A:$A,0)+1,MATCH(O$1,$A1043:$J1043,0)),"")</f>
        <v/>
      </c>
      <c r="P1043" t="str" cm="1">
        <f t="array" ref="P1043">_xlfn.IFNA(INDEX($A$1:$J$1141,MATCH($A1043,$A:$A,0)+1,MATCH(P$1,$A1043:$J1043,0)),"")</f>
        <v/>
      </c>
      <c r="Q1043" cm="1">
        <f t="array" ref="Q1043">_xlfn.IFNA(INDEX($A$1:$J$1141,MATCH($A1043,$A:$A,0)+1,MATCH(Q$1,$A1043:$J1043,0)),"")</f>
        <v>41667</v>
      </c>
      <c r="R1043" cm="1">
        <f t="array" ref="R1043">_xlfn.IFNA(INDEX($A$1:$J$1141,MATCH($A1043,$A:$A,0)+1,MATCH(R$1,$A1043:$J1043,0)),"")</f>
        <v>59994</v>
      </c>
      <c r="S1043" cm="1">
        <f t="array" ref="S1043">_xlfn.IFNA(INDEX($A$1:$J$1141,MATCH($A1043,$A:$A,0)+1,MATCH(S$1,$A1043:$J1043,0)),"")</f>
        <v>37665</v>
      </c>
      <c r="T1043" cm="1">
        <f t="array" ref="T1043">_xlfn.IFNA(INDEX($A$1:$J$1141,MATCH($A1043,$A:$A,0)+1,MATCH(T$1,$A1043:$J1043,0)),"")</f>
        <v>46537</v>
      </c>
      <c r="U1043" t="str" cm="1">
        <f t="array" ref="U1043">_xlfn.IFNA(INDEX($A$1:$J$1141,MATCH($A1043,$A:$A,0)+1,MATCH(U$1,$A1043:$J1043,0)),"")</f>
        <v/>
      </c>
    </row>
    <row r="1044" spans="1:21" x14ac:dyDescent="0.3">
      <c r="A1044">
        <v>52264408</v>
      </c>
      <c r="B1044" t="s">
        <v>5841</v>
      </c>
      <c r="C1044">
        <v>41667</v>
      </c>
      <c r="D1044">
        <v>59994</v>
      </c>
      <c r="E1044">
        <v>37665</v>
      </c>
      <c r="F1044">
        <v>46537</v>
      </c>
    </row>
    <row r="1045" spans="1:21" x14ac:dyDescent="0.3">
      <c r="A1045">
        <v>52270670</v>
      </c>
      <c r="B1045" t="s">
        <v>5840</v>
      </c>
      <c r="C1045">
        <v>2019</v>
      </c>
      <c r="D1045">
        <v>2020</v>
      </c>
      <c r="E1045">
        <v>2021</v>
      </c>
      <c r="F1045">
        <v>2022</v>
      </c>
      <c r="M1045" t="str" cm="1">
        <f t="array" ref="M1045">_xlfn.IFNA(INDEX($A$1:$J$1141,MATCH($A1045,$A:$A,0)+1,MATCH(M$1,$A1045:$J1045,0)),"")</f>
        <v/>
      </c>
      <c r="N1045" t="str" cm="1">
        <f t="array" ref="N1045">_xlfn.IFNA(INDEX($A$1:$J$1141,MATCH($A1045,$A:$A,0)+1,MATCH(N$1,$A1045:$J1045,0)),"")</f>
        <v/>
      </c>
      <c r="O1045" t="str" cm="1">
        <f t="array" ref="O1045">_xlfn.IFNA(INDEX($A$1:$J$1141,MATCH($A1045,$A:$A,0)+1,MATCH(O$1,$A1045:$J1045,0)),"")</f>
        <v/>
      </c>
      <c r="P1045" t="str" cm="1">
        <f t="array" ref="P1045">_xlfn.IFNA(INDEX($A$1:$J$1141,MATCH($A1045,$A:$A,0)+1,MATCH(P$1,$A1045:$J1045,0)),"")</f>
        <v/>
      </c>
      <c r="Q1045" cm="1">
        <f t="array" ref="Q1045">_xlfn.IFNA(INDEX($A$1:$J$1141,MATCH($A1045,$A:$A,0)+1,MATCH(Q$1,$A1045:$J1045,0)),"")</f>
        <v>38064</v>
      </c>
      <c r="R1045" cm="1">
        <f t="array" ref="R1045">_xlfn.IFNA(INDEX($A$1:$J$1141,MATCH($A1045,$A:$A,0)+1,MATCH(R$1,$A1045:$J1045,0)),"")</f>
        <v>30777</v>
      </c>
      <c r="S1045" cm="1">
        <f t="array" ref="S1045">_xlfn.IFNA(INDEX($A$1:$J$1141,MATCH($A1045,$A:$A,0)+1,MATCH(S$1,$A1045:$J1045,0)),"")</f>
        <v>28932</v>
      </c>
      <c r="T1045" cm="1">
        <f t="array" ref="T1045">_xlfn.IFNA(INDEX($A$1:$J$1141,MATCH($A1045,$A:$A,0)+1,MATCH(T$1,$A1045:$J1045,0)),"")</f>
        <v>28646</v>
      </c>
      <c r="U1045" t="str" cm="1">
        <f t="array" ref="U1045">_xlfn.IFNA(INDEX($A$1:$J$1141,MATCH($A1045,$A:$A,0)+1,MATCH(U$1,$A1045:$J1045,0)),"")</f>
        <v/>
      </c>
    </row>
    <row r="1046" spans="1:21" x14ac:dyDescent="0.3">
      <c r="A1046">
        <v>52270670</v>
      </c>
      <c r="B1046" t="s">
        <v>5841</v>
      </c>
      <c r="C1046">
        <v>38064</v>
      </c>
      <c r="D1046">
        <v>30777</v>
      </c>
      <c r="E1046">
        <v>28932</v>
      </c>
      <c r="F1046">
        <v>28646</v>
      </c>
    </row>
    <row r="1047" spans="1:21" x14ac:dyDescent="0.3">
      <c r="A1047">
        <v>52316912</v>
      </c>
      <c r="B1047" t="s">
        <v>5840</v>
      </c>
      <c r="C1047">
        <v>2019</v>
      </c>
      <c r="D1047">
        <v>2020</v>
      </c>
      <c r="E1047">
        <v>2021</v>
      </c>
      <c r="F1047">
        <v>2022</v>
      </c>
      <c r="M1047" t="str" cm="1">
        <f t="array" ref="M1047">_xlfn.IFNA(INDEX($A$1:$J$1141,MATCH($A1047,$A:$A,0)+1,MATCH(M$1,$A1047:$J1047,0)),"")</f>
        <v/>
      </c>
      <c r="N1047" t="str" cm="1">
        <f t="array" ref="N1047">_xlfn.IFNA(INDEX($A$1:$J$1141,MATCH($A1047,$A:$A,0)+1,MATCH(N$1,$A1047:$J1047,0)),"")</f>
        <v/>
      </c>
      <c r="O1047" t="str" cm="1">
        <f t="array" ref="O1047">_xlfn.IFNA(INDEX($A$1:$J$1141,MATCH($A1047,$A:$A,0)+1,MATCH(O$1,$A1047:$J1047,0)),"")</f>
        <v/>
      </c>
      <c r="P1047" t="str" cm="1">
        <f t="array" ref="P1047">_xlfn.IFNA(INDEX($A$1:$J$1141,MATCH($A1047,$A:$A,0)+1,MATCH(P$1,$A1047:$J1047,0)),"")</f>
        <v/>
      </c>
      <c r="Q1047" cm="1">
        <f t="array" ref="Q1047">_xlfn.IFNA(INDEX($A$1:$J$1141,MATCH($A1047,$A:$A,0)+1,MATCH(Q$1,$A1047:$J1047,0)),"")</f>
        <v>70850</v>
      </c>
      <c r="R1047" cm="1">
        <f t="array" ref="R1047">_xlfn.IFNA(INDEX($A$1:$J$1141,MATCH($A1047,$A:$A,0)+1,MATCH(R$1,$A1047:$J1047,0)),"")</f>
        <v>15909</v>
      </c>
      <c r="S1047" cm="1">
        <f t="array" ref="S1047">_xlfn.IFNA(INDEX($A$1:$J$1141,MATCH($A1047,$A:$A,0)+1,MATCH(S$1,$A1047:$J1047,0)),"")</f>
        <v>96149</v>
      </c>
      <c r="T1047" cm="1">
        <f t="array" ref="T1047">_xlfn.IFNA(INDEX($A$1:$J$1141,MATCH($A1047,$A:$A,0)+1,MATCH(T$1,$A1047:$J1047,0)),"")</f>
        <v>71988</v>
      </c>
      <c r="U1047" t="str" cm="1">
        <f t="array" ref="U1047">_xlfn.IFNA(INDEX($A$1:$J$1141,MATCH($A1047,$A:$A,0)+1,MATCH(U$1,$A1047:$J1047,0)),"")</f>
        <v/>
      </c>
    </row>
    <row r="1048" spans="1:21" x14ac:dyDescent="0.3">
      <c r="A1048">
        <v>52316912</v>
      </c>
      <c r="B1048" t="s">
        <v>5841</v>
      </c>
      <c r="C1048">
        <v>70850</v>
      </c>
      <c r="D1048">
        <v>15909</v>
      </c>
      <c r="E1048">
        <v>96149</v>
      </c>
      <c r="F1048">
        <v>71988</v>
      </c>
    </row>
    <row r="1049" spans="1:21" x14ac:dyDescent="0.3">
      <c r="A1049">
        <v>52342212</v>
      </c>
      <c r="B1049" t="s">
        <v>5840</v>
      </c>
      <c r="C1049">
        <v>2019</v>
      </c>
      <c r="D1049">
        <v>2020</v>
      </c>
      <c r="E1049">
        <v>2021</v>
      </c>
      <c r="F1049">
        <v>2022</v>
      </c>
      <c r="M1049" t="str" cm="1">
        <f t="array" ref="M1049">_xlfn.IFNA(INDEX($A$1:$J$1141,MATCH($A1049,$A:$A,0)+1,MATCH(M$1,$A1049:$J1049,0)),"")</f>
        <v/>
      </c>
      <c r="N1049" t="str" cm="1">
        <f t="array" ref="N1049">_xlfn.IFNA(INDEX($A$1:$J$1141,MATCH($A1049,$A:$A,0)+1,MATCH(N$1,$A1049:$J1049,0)),"")</f>
        <v/>
      </c>
      <c r="O1049" t="str" cm="1">
        <f t="array" ref="O1049">_xlfn.IFNA(INDEX($A$1:$J$1141,MATCH($A1049,$A:$A,0)+1,MATCH(O$1,$A1049:$J1049,0)),"")</f>
        <v/>
      </c>
      <c r="P1049" t="str" cm="1">
        <f t="array" ref="P1049">_xlfn.IFNA(INDEX($A$1:$J$1141,MATCH($A1049,$A:$A,0)+1,MATCH(P$1,$A1049:$J1049,0)),"")</f>
        <v/>
      </c>
      <c r="Q1049" cm="1">
        <f t="array" ref="Q1049">_xlfn.IFNA(INDEX($A$1:$J$1141,MATCH($A1049,$A:$A,0)+1,MATCH(Q$1,$A1049:$J1049,0)),"")</f>
        <v>65131</v>
      </c>
      <c r="R1049" cm="1">
        <f t="array" ref="R1049">_xlfn.IFNA(INDEX($A$1:$J$1141,MATCH($A1049,$A:$A,0)+1,MATCH(R$1,$A1049:$J1049,0)),"")</f>
        <v>131272</v>
      </c>
      <c r="S1049" cm="1">
        <f t="array" ref="S1049">_xlfn.IFNA(INDEX($A$1:$J$1141,MATCH($A1049,$A:$A,0)+1,MATCH(S$1,$A1049:$J1049,0)),"")</f>
        <v>146227</v>
      </c>
      <c r="T1049" cm="1">
        <f t="array" ref="T1049">_xlfn.IFNA(INDEX($A$1:$J$1141,MATCH($A1049,$A:$A,0)+1,MATCH(T$1,$A1049:$J1049,0)),"")</f>
        <v>275523</v>
      </c>
      <c r="U1049" t="str" cm="1">
        <f t="array" ref="U1049">_xlfn.IFNA(INDEX($A$1:$J$1141,MATCH($A1049,$A:$A,0)+1,MATCH(U$1,$A1049:$J1049,0)),"")</f>
        <v/>
      </c>
    </row>
    <row r="1050" spans="1:21" x14ac:dyDescent="0.3">
      <c r="A1050">
        <v>52342212</v>
      </c>
      <c r="B1050" t="s">
        <v>5841</v>
      </c>
      <c r="C1050">
        <v>65131</v>
      </c>
      <c r="D1050">
        <v>131272</v>
      </c>
      <c r="E1050">
        <v>146227</v>
      </c>
      <c r="F1050">
        <v>275523</v>
      </c>
    </row>
    <row r="1051" spans="1:21" x14ac:dyDescent="0.3">
      <c r="A1051">
        <v>52345289</v>
      </c>
      <c r="B1051" t="s">
        <v>5840</v>
      </c>
      <c r="C1051">
        <v>2019</v>
      </c>
      <c r="D1051">
        <v>2020</v>
      </c>
      <c r="E1051">
        <v>2021</v>
      </c>
      <c r="F1051">
        <v>2022</v>
      </c>
      <c r="M1051" t="str" cm="1">
        <f t="array" ref="M1051">_xlfn.IFNA(INDEX($A$1:$J$1141,MATCH($A1051,$A:$A,0)+1,MATCH(M$1,$A1051:$J1051,0)),"")</f>
        <v/>
      </c>
      <c r="N1051" t="str" cm="1">
        <f t="array" ref="N1051">_xlfn.IFNA(INDEX($A$1:$J$1141,MATCH($A1051,$A:$A,0)+1,MATCH(N$1,$A1051:$J1051,0)),"")</f>
        <v/>
      </c>
      <c r="O1051" t="str" cm="1">
        <f t="array" ref="O1051">_xlfn.IFNA(INDEX($A$1:$J$1141,MATCH($A1051,$A:$A,0)+1,MATCH(O$1,$A1051:$J1051,0)),"")</f>
        <v/>
      </c>
      <c r="P1051" t="str" cm="1">
        <f t="array" ref="P1051">_xlfn.IFNA(INDEX($A$1:$J$1141,MATCH($A1051,$A:$A,0)+1,MATCH(P$1,$A1051:$J1051,0)),"")</f>
        <v/>
      </c>
      <c r="Q1051" cm="1">
        <f t="array" ref="Q1051">_xlfn.IFNA(INDEX($A$1:$J$1141,MATCH($A1051,$A:$A,0)+1,MATCH(Q$1,$A1051:$J1051,0)),"")</f>
        <v>6300</v>
      </c>
      <c r="R1051" cm="1">
        <f t="array" ref="R1051">_xlfn.IFNA(INDEX($A$1:$J$1141,MATCH($A1051,$A:$A,0)+1,MATCH(R$1,$A1051:$J1051,0)),"")</f>
        <v>15945</v>
      </c>
      <c r="S1051" cm="1">
        <f t="array" ref="S1051">_xlfn.IFNA(INDEX($A$1:$J$1141,MATCH($A1051,$A:$A,0)+1,MATCH(S$1,$A1051:$J1051,0)),"")</f>
        <v>258946</v>
      </c>
      <c r="T1051" cm="1">
        <f t="array" ref="T1051">_xlfn.IFNA(INDEX($A$1:$J$1141,MATCH($A1051,$A:$A,0)+1,MATCH(T$1,$A1051:$J1051,0)),"")</f>
        <v>306572</v>
      </c>
      <c r="U1051" t="str" cm="1">
        <f t="array" ref="U1051">_xlfn.IFNA(INDEX($A$1:$J$1141,MATCH($A1051,$A:$A,0)+1,MATCH(U$1,$A1051:$J1051,0)),"")</f>
        <v/>
      </c>
    </row>
    <row r="1052" spans="1:21" x14ac:dyDescent="0.3">
      <c r="A1052">
        <v>52345289</v>
      </c>
      <c r="B1052" t="s">
        <v>5841</v>
      </c>
      <c r="C1052">
        <v>6300</v>
      </c>
      <c r="D1052">
        <v>15945</v>
      </c>
      <c r="E1052">
        <v>258946</v>
      </c>
      <c r="F1052">
        <v>306572</v>
      </c>
    </row>
    <row r="1053" spans="1:21" x14ac:dyDescent="0.3">
      <c r="A1053">
        <v>52402584</v>
      </c>
      <c r="B1053" t="s">
        <v>5840</v>
      </c>
      <c r="C1053">
        <v>2019</v>
      </c>
      <c r="D1053">
        <v>2020</v>
      </c>
      <c r="E1053">
        <v>2021</v>
      </c>
      <c r="F1053">
        <v>2022</v>
      </c>
      <c r="M1053" t="str" cm="1">
        <f t="array" ref="M1053">_xlfn.IFNA(INDEX($A$1:$J$1141,MATCH($A1053,$A:$A,0)+1,MATCH(M$1,$A1053:$J1053,0)),"")</f>
        <v/>
      </c>
      <c r="N1053" t="str" cm="1">
        <f t="array" ref="N1053">_xlfn.IFNA(INDEX($A$1:$J$1141,MATCH($A1053,$A:$A,0)+1,MATCH(N$1,$A1053:$J1053,0)),"")</f>
        <v/>
      </c>
      <c r="O1053" t="str" cm="1">
        <f t="array" ref="O1053">_xlfn.IFNA(INDEX($A$1:$J$1141,MATCH($A1053,$A:$A,0)+1,MATCH(O$1,$A1053:$J1053,0)),"")</f>
        <v/>
      </c>
      <c r="P1053" t="str" cm="1">
        <f t="array" ref="P1053">_xlfn.IFNA(INDEX($A$1:$J$1141,MATCH($A1053,$A:$A,0)+1,MATCH(P$1,$A1053:$J1053,0)),"")</f>
        <v/>
      </c>
      <c r="Q1053" cm="1">
        <f t="array" ref="Q1053">_xlfn.IFNA(INDEX($A$1:$J$1141,MATCH($A1053,$A:$A,0)+1,MATCH(Q$1,$A1053:$J1053,0)),"")</f>
        <v>0</v>
      </c>
      <c r="R1053" cm="1">
        <f t="array" ref="R1053">_xlfn.IFNA(INDEX($A$1:$J$1141,MATCH($A1053,$A:$A,0)+1,MATCH(R$1,$A1053:$J1053,0)),"")</f>
        <v>157254</v>
      </c>
      <c r="S1053" cm="1">
        <f t="array" ref="S1053">_xlfn.IFNA(INDEX($A$1:$J$1141,MATCH($A1053,$A:$A,0)+1,MATCH(S$1,$A1053:$J1053,0)),"")</f>
        <v>79772</v>
      </c>
      <c r="T1053" cm="1">
        <f t="array" ref="T1053">_xlfn.IFNA(INDEX($A$1:$J$1141,MATCH($A1053,$A:$A,0)+1,MATCH(T$1,$A1053:$J1053,0)),"")</f>
        <v>122166</v>
      </c>
      <c r="U1053" t="str" cm="1">
        <f t="array" ref="U1053">_xlfn.IFNA(INDEX($A$1:$J$1141,MATCH($A1053,$A:$A,0)+1,MATCH(U$1,$A1053:$J1053,0)),"")</f>
        <v/>
      </c>
    </row>
    <row r="1054" spans="1:21" x14ac:dyDescent="0.3">
      <c r="A1054">
        <v>52402584</v>
      </c>
      <c r="B1054" t="s">
        <v>5841</v>
      </c>
      <c r="C1054">
        <v>0</v>
      </c>
      <c r="D1054">
        <v>157254</v>
      </c>
      <c r="E1054">
        <v>79772</v>
      </c>
      <c r="F1054">
        <v>122166</v>
      </c>
    </row>
    <row r="1055" spans="1:21" x14ac:dyDescent="0.3">
      <c r="A1055">
        <v>52408639</v>
      </c>
      <c r="B1055" t="s">
        <v>5840</v>
      </c>
      <c r="C1055">
        <v>2019</v>
      </c>
      <c r="D1055">
        <v>2020</v>
      </c>
      <c r="E1055">
        <v>2021</v>
      </c>
      <c r="F1055">
        <v>2022</v>
      </c>
      <c r="M1055" t="str" cm="1">
        <f t="array" ref="M1055">_xlfn.IFNA(INDEX($A$1:$J$1141,MATCH($A1055,$A:$A,0)+1,MATCH(M$1,$A1055:$J1055,0)),"")</f>
        <v/>
      </c>
      <c r="N1055" t="str" cm="1">
        <f t="array" ref="N1055">_xlfn.IFNA(INDEX($A$1:$J$1141,MATCH($A1055,$A:$A,0)+1,MATCH(N$1,$A1055:$J1055,0)),"")</f>
        <v/>
      </c>
      <c r="O1055" t="str" cm="1">
        <f t="array" ref="O1055">_xlfn.IFNA(INDEX($A$1:$J$1141,MATCH($A1055,$A:$A,0)+1,MATCH(O$1,$A1055:$J1055,0)),"")</f>
        <v/>
      </c>
      <c r="P1055" t="str" cm="1">
        <f t="array" ref="P1055">_xlfn.IFNA(INDEX($A$1:$J$1141,MATCH($A1055,$A:$A,0)+1,MATCH(P$1,$A1055:$J1055,0)),"")</f>
        <v/>
      </c>
      <c r="Q1055" cm="1">
        <f t="array" ref="Q1055">_xlfn.IFNA(INDEX($A$1:$J$1141,MATCH($A1055,$A:$A,0)+1,MATCH(Q$1,$A1055:$J1055,0)),"")</f>
        <v>39495</v>
      </c>
      <c r="R1055" cm="1">
        <f t="array" ref="R1055">_xlfn.IFNA(INDEX($A$1:$J$1141,MATCH($A1055,$A:$A,0)+1,MATCH(R$1,$A1055:$J1055,0)),"")</f>
        <v>22483</v>
      </c>
      <c r="S1055" cm="1">
        <f t="array" ref="S1055">_xlfn.IFNA(INDEX($A$1:$J$1141,MATCH($A1055,$A:$A,0)+1,MATCH(S$1,$A1055:$J1055,0)),"")</f>
        <v>35779</v>
      </c>
      <c r="T1055" cm="1">
        <f t="array" ref="T1055">_xlfn.IFNA(INDEX($A$1:$J$1141,MATCH($A1055,$A:$A,0)+1,MATCH(T$1,$A1055:$J1055,0)),"")</f>
        <v>43878</v>
      </c>
      <c r="U1055" t="str" cm="1">
        <f t="array" ref="U1055">_xlfn.IFNA(INDEX($A$1:$J$1141,MATCH($A1055,$A:$A,0)+1,MATCH(U$1,$A1055:$J1055,0)),"")</f>
        <v/>
      </c>
    </row>
    <row r="1056" spans="1:21" x14ac:dyDescent="0.3">
      <c r="A1056">
        <v>52408639</v>
      </c>
      <c r="B1056" t="s">
        <v>5841</v>
      </c>
      <c r="C1056">
        <v>39495</v>
      </c>
      <c r="D1056">
        <v>22483</v>
      </c>
      <c r="E1056">
        <v>35779</v>
      </c>
      <c r="F1056">
        <v>43878</v>
      </c>
    </row>
    <row r="1057" spans="1:21" x14ac:dyDescent="0.3">
      <c r="A1057">
        <v>52424812</v>
      </c>
      <c r="B1057" t="s">
        <v>5840</v>
      </c>
      <c r="C1057">
        <v>2019</v>
      </c>
      <c r="D1057">
        <v>2020</v>
      </c>
      <c r="E1057">
        <v>2021</v>
      </c>
      <c r="F1057">
        <v>2022</v>
      </c>
      <c r="M1057" t="str" cm="1">
        <f t="array" ref="M1057">_xlfn.IFNA(INDEX($A$1:$J$1141,MATCH($A1057,$A:$A,0)+1,MATCH(M$1,$A1057:$J1057,0)),"")</f>
        <v/>
      </c>
      <c r="N1057" t="str" cm="1">
        <f t="array" ref="N1057">_xlfn.IFNA(INDEX($A$1:$J$1141,MATCH($A1057,$A:$A,0)+1,MATCH(N$1,$A1057:$J1057,0)),"")</f>
        <v/>
      </c>
      <c r="O1057" t="str" cm="1">
        <f t="array" ref="O1057">_xlfn.IFNA(INDEX($A$1:$J$1141,MATCH($A1057,$A:$A,0)+1,MATCH(O$1,$A1057:$J1057,0)),"")</f>
        <v/>
      </c>
      <c r="P1057" t="str" cm="1">
        <f t="array" ref="P1057">_xlfn.IFNA(INDEX($A$1:$J$1141,MATCH($A1057,$A:$A,0)+1,MATCH(P$1,$A1057:$J1057,0)),"")</f>
        <v/>
      </c>
      <c r="Q1057" cm="1">
        <f t="array" ref="Q1057">_xlfn.IFNA(INDEX($A$1:$J$1141,MATCH($A1057,$A:$A,0)+1,MATCH(Q$1,$A1057:$J1057,0)),"")</f>
        <v>1300</v>
      </c>
      <c r="R1057" cm="1">
        <f t="array" ref="R1057">_xlfn.IFNA(INDEX($A$1:$J$1141,MATCH($A1057,$A:$A,0)+1,MATCH(R$1,$A1057:$J1057,0)),"")</f>
        <v>758732</v>
      </c>
      <c r="S1057" cm="1">
        <f t="array" ref="S1057">_xlfn.IFNA(INDEX($A$1:$J$1141,MATCH($A1057,$A:$A,0)+1,MATCH(S$1,$A1057:$J1057,0)),"")</f>
        <v>2446056</v>
      </c>
      <c r="T1057" cm="1">
        <f t="array" ref="T1057">_xlfn.IFNA(INDEX($A$1:$J$1141,MATCH($A1057,$A:$A,0)+1,MATCH(T$1,$A1057:$J1057,0)),"")</f>
        <v>3888385</v>
      </c>
      <c r="U1057" t="str" cm="1">
        <f t="array" ref="U1057">_xlfn.IFNA(INDEX($A$1:$J$1141,MATCH($A1057,$A:$A,0)+1,MATCH(U$1,$A1057:$J1057,0)),"")</f>
        <v/>
      </c>
    </row>
    <row r="1058" spans="1:21" x14ac:dyDescent="0.3">
      <c r="A1058">
        <v>52424812</v>
      </c>
      <c r="B1058" t="s">
        <v>5841</v>
      </c>
      <c r="C1058">
        <v>1300</v>
      </c>
      <c r="D1058">
        <v>758732</v>
      </c>
      <c r="E1058">
        <v>2446056</v>
      </c>
      <c r="F1058">
        <v>3888385</v>
      </c>
    </row>
    <row r="1059" spans="1:21" x14ac:dyDescent="0.3">
      <c r="A1059">
        <v>52468488</v>
      </c>
      <c r="B1059" t="s">
        <v>5840</v>
      </c>
      <c r="C1059">
        <v>2019</v>
      </c>
      <c r="D1059">
        <v>2020</v>
      </c>
      <c r="E1059">
        <v>2021</v>
      </c>
      <c r="F1059">
        <v>2022</v>
      </c>
      <c r="M1059" t="str" cm="1">
        <f t="array" ref="M1059">_xlfn.IFNA(INDEX($A$1:$J$1141,MATCH($A1059,$A:$A,0)+1,MATCH(M$1,$A1059:$J1059,0)),"")</f>
        <v/>
      </c>
      <c r="N1059" t="str" cm="1">
        <f t="array" ref="N1059">_xlfn.IFNA(INDEX($A$1:$J$1141,MATCH($A1059,$A:$A,0)+1,MATCH(N$1,$A1059:$J1059,0)),"")</f>
        <v/>
      </c>
      <c r="O1059" t="str" cm="1">
        <f t="array" ref="O1059">_xlfn.IFNA(INDEX($A$1:$J$1141,MATCH($A1059,$A:$A,0)+1,MATCH(O$1,$A1059:$J1059,0)),"")</f>
        <v/>
      </c>
      <c r="P1059" t="str" cm="1">
        <f t="array" ref="P1059">_xlfn.IFNA(INDEX($A$1:$J$1141,MATCH($A1059,$A:$A,0)+1,MATCH(P$1,$A1059:$J1059,0)),"")</f>
        <v/>
      </c>
      <c r="Q1059" cm="1">
        <f t="array" ref="Q1059">_xlfn.IFNA(INDEX($A$1:$J$1141,MATCH($A1059,$A:$A,0)+1,MATCH(Q$1,$A1059:$J1059,0)),"")</f>
        <v>56219</v>
      </c>
      <c r="R1059" cm="1">
        <f t="array" ref="R1059">_xlfn.IFNA(INDEX($A$1:$J$1141,MATCH($A1059,$A:$A,0)+1,MATCH(R$1,$A1059:$J1059,0)),"")</f>
        <v>117354</v>
      </c>
      <c r="S1059" cm="1">
        <f t="array" ref="S1059">_xlfn.IFNA(INDEX($A$1:$J$1141,MATCH($A1059,$A:$A,0)+1,MATCH(S$1,$A1059:$J1059,0)),"")</f>
        <v>114055</v>
      </c>
      <c r="T1059" cm="1">
        <f t="array" ref="T1059">_xlfn.IFNA(INDEX($A$1:$J$1141,MATCH($A1059,$A:$A,0)+1,MATCH(T$1,$A1059:$J1059,0)),"")</f>
        <v>84517</v>
      </c>
      <c r="U1059" t="str" cm="1">
        <f t="array" ref="U1059">_xlfn.IFNA(INDEX($A$1:$J$1141,MATCH($A1059,$A:$A,0)+1,MATCH(U$1,$A1059:$J1059,0)),"")</f>
        <v/>
      </c>
    </row>
    <row r="1060" spans="1:21" x14ac:dyDescent="0.3">
      <c r="A1060">
        <v>52468488</v>
      </c>
      <c r="B1060" t="s">
        <v>5841</v>
      </c>
      <c r="C1060">
        <v>56219</v>
      </c>
      <c r="D1060">
        <v>117354</v>
      </c>
      <c r="E1060">
        <v>114055</v>
      </c>
      <c r="F1060">
        <v>84517</v>
      </c>
    </row>
    <row r="1061" spans="1:21" x14ac:dyDescent="0.3">
      <c r="A1061">
        <v>52472001</v>
      </c>
      <c r="B1061" t="s">
        <v>5840</v>
      </c>
      <c r="C1061">
        <v>2019</v>
      </c>
      <c r="D1061">
        <v>2020</v>
      </c>
      <c r="E1061">
        <v>2021</v>
      </c>
      <c r="M1061" t="str" cm="1">
        <f t="array" ref="M1061">_xlfn.IFNA(INDEX($A$1:$J$1141,MATCH($A1061,$A:$A,0)+1,MATCH(M$1,$A1061:$J1061,0)),"")</f>
        <v/>
      </c>
      <c r="N1061" t="str" cm="1">
        <f t="array" ref="N1061">_xlfn.IFNA(INDEX($A$1:$J$1141,MATCH($A1061,$A:$A,0)+1,MATCH(N$1,$A1061:$J1061,0)),"")</f>
        <v/>
      </c>
      <c r="O1061" t="str" cm="1">
        <f t="array" ref="O1061">_xlfn.IFNA(INDEX($A$1:$J$1141,MATCH($A1061,$A:$A,0)+1,MATCH(O$1,$A1061:$J1061,0)),"")</f>
        <v/>
      </c>
      <c r="P1061" t="str" cm="1">
        <f t="array" ref="P1061">_xlfn.IFNA(INDEX($A$1:$J$1141,MATCH($A1061,$A:$A,0)+1,MATCH(P$1,$A1061:$J1061,0)),"")</f>
        <v/>
      </c>
      <c r="Q1061" cm="1">
        <f t="array" ref="Q1061">_xlfn.IFNA(INDEX($A$1:$J$1141,MATCH($A1061,$A:$A,0)+1,MATCH(Q$1,$A1061:$J1061,0)),"")</f>
        <v>19519</v>
      </c>
      <c r="R1061" cm="1">
        <f t="array" ref="R1061">_xlfn.IFNA(INDEX($A$1:$J$1141,MATCH($A1061,$A:$A,0)+1,MATCH(R$1,$A1061:$J1061,0)),"")</f>
        <v>27273</v>
      </c>
      <c r="S1061" cm="1">
        <f t="array" ref="S1061">_xlfn.IFNA(INDEX($A$1:$J$1141,MATCH($A1061,$A:$A,0)+1,MATCH(S$1,$A1061:$J1061,0)),"")</f>
        <v>16963</v>
      </c>
      <c r="T1061" t="str" cm="1">
        <f t="array" ref="T1061">_xlfn.IFNA(INDEX($A$1:$J$1141,MATCH($A1061,$A:$A,0)+1,MATCH(T$1,$A1061:$J1061,0)),"")</f>
        <v/>
      </c>
      <c r="U1061" t="str" cm="1">
        <f t="array" ref="U1061">_xlfn.IFNA(INDEX($A$1:$J$1141,MATCH($A1061,$A:$A,0)+1,MATCH(U$1,$A1061:$J1061,0)),"")</f>
        <v/>
      </c>
    </row>
    <row r="1062" spans="1:21" x14ac:dyDescent="0.3">
      <c r="A1062">
        <v>52472001</v>
      </c>
      <c r="B1062" t="s">
        <v>5841</v>
      </c>
      <c r="C1062">
        <v>19519</v>
      </c>
      <c r="D1062">
        <v>27273</v>
      </c>
      <c r="E1062">
        <v>16963</v>
      </c>
    </row>
    <row r="1063" spans="1:21" x14ac:dyDescent="0.3">
      <c r="A1063" t="s">
        <v>5929</v>
      </c>
    </row>
    <row r="1064" spans="1:21" x14ac:dyDescent="0.3">
      <c r="A1064">
        <v>52529614</v>
      </c>
      <c r="B1064" t="s">
        <v>5840</v>
      </c>
      <c r="C1064">
        <v>2019</v>
      </c>
      <c r="D1064">
        <v>2020</v>
      </c>
      <c r="E1064">
        <v>2021</v>
      </c>
      <c r="F1064">
        <v>2022</v>
      </c>
      <c r="M1064" t="str" cm="1">
        <f t="array" ref="M1064">_xlfn.IFNA(INDEX($A$1:$J$1141,MATCH($A1064,$A:$A,0)+1,MATCH(M$1,$A1064:$J1064,0)),"")</f>
        <v/>
      </c>
      <c r="N1064" t="str" cm="1">
        <f t="array" ref="N1064">_xlfn.IFNA(INDEX($A$1:$J$1141,MATCH($A1064,$A:$A,0)+1,MATCH(N$1,$A1064:$J1064,0)),"")</f>
        <v/>
      </c>
      <c r="O1064" t="str" cm="1">
        <f t="array" ref="O1064">_xlfn.IFNA(INDEX($A$1:$J$1141,MATCH($A1064,$A:$A,0)+1,MATCH(O$1,$A1064:$J1064,0)),"")</f>
        <v/>
      </c>
      <c r="P1064" t="str" cm="1">
        <f t="array" ref="P1064">_xlfn.IFNA(INDEX($A$1:$J$1141,MATCH($A1064,$A:$A,0)+1,MATCH(P$1,$A1064:$J1064,0)),"")</f>
        <v/>
      </c>
      <c r="Q1064" cm="1">
        <f t="array" ref="Q1064">_xlfn.IFNA(INDEX($A$1:$J$1141,MATCH($A1064,$A:$A,0)+1,MATCH(Q$1,$A1064:$J1064,0)),"")</f>
        <v>0</v>
      </c>
      <c r="R1064" cm="1">
        <f t="array" ref="R1064">_xlfn.IFNA(INDEX($A$1:$J$1141,MATCH($A1064,$A:$A,0)+1,MATCH(R$1,$A1064:$J1064,0)),"")</f>
        <v>115045</v>
      </c>
      <c r="S1064" cm="1">
        <f t="array" ref="S1064">_xlfn.IFNA(INDEX($A$1:$J$1141,MATCH($A1064,$A:$A,0)+1,MATCH(S$1,$A1064:$J1064,0)),"")</f>
        <v>109540</v>
      </c>
      <c r="T1064" cm="1">
        <f t="array" ref="T1064">_xlfn.IFNA(INDEX($A$1:$J$1141,MATCH($A1064,$A:$A,0)+1,MATCH(T$1,$A1064:$J1064,0)),"")</f>
        <v>168707</v>
      </c>
      <c r="U1064" t="str" cm="1">
        <f t="array" ref="U1064">_xlfn.IFNA(INDEX($A$1:$J$1141,MATCH($A1064,$A:$A,0)+1,MATCH(U$1,$A1064:$J1064,0)),"")</f>
        <v/>
      </c>
    </row>
    <row r="1065" spans="1:21" x14ac:dyDescent="0.3">
      <c r="A1065">
        <v>52529614</v>
      </c>
      <c r="B1065" t="s">
        <v>5841</v>
      </c>
      <c r="C1065">
        <v>0</v>
      </c>
      <c r="D1065">
        <v>115045</v>
      </c>
      <c r="E1065">
        <v>109540</v>
      </c>
      <c r="F1065">
        <v>168707</v>
      </c>
    </row>
    <row r="1066" spans="1:21" x14ac:dyDescent="0.3">
      <c r="A1066">
        <v>52591514</v>
      </c>
      <c r="B1066" t="s">
        <v>5840</v>
      </c>
      <c r="C1066">
        <v>2019</v>
      </c>
      <c r="D1066">
        <v>2020</v>
      </c>
      <c r="E1066">
        <v>2021</v>
      </c>
      <c r="F1066">
        <v>2022</v>
      </c>
      <c r="M1066" t="str" cm="1">
        <f t="array" ref="M1066">_xlfn.IFNA(INDEX($A$1:$J$1141,MATCH($A1066,$A:$A,0)+1,MATCH(M$1,$A1066:$J1066,0)),"")</f>
        <v/>
      </c>
      <c r="N1066" t="str" cm="1">
        <f t="array" ref="N1066">_xlfn.IFNA(INDEX($A$1:$J$1141,MATCH($A1066,$A:$A,0)+1,MATCH(N$1,$A1066:$J1066,0)),"")</f>
        <v/>
      </c>
      <c r="O1066" t="str" cm="1">
        <f t="array" ref="O1066">_xlfn.IFNA(INDEX($A$1:$J$1141,MATCH($A1066,$A:$A,0)+1,MATCH(O$1,$A1066:$J1066,0)),"")</f>
        <v/>
      </c>
      <c r="P1066" t="str" cm="1">
        <f t="array" ref="P1066">_xlfn.IFNA(INDEX($A$1:$J$1141,MATCH($A1066,$A:$A,0)+1,MATCH(P$1,$A1066:$J1066,0)),"")</f>
        <v/>
      </c>
      <c r="Q1066" cm="1">
        <f t="array" ref="Q1066">_xlfn.IFNA(INDEX($A$1:$J$1141,MATCH($A1066,$A:$A,0)+1,MATCH(Q$1,$A1066:$J1066,0)),"")</f>
        <v>2989</v>
      </c>
      <c r="R1066" cm="1">
        <f t="array" ref="R1066">_xlfn.IFNA(INDEX($A$1:$J$1141,MATCH($A1066,$A:$A,0)+1,MATCH(R$1,$A1066:$J1066,0)),"")</f>
        <v>27954</v>
      </c>
      <c r="S1066" cm="1">
        <f t="array" ref="S1066">_xlfn.IFNA(INDEX($A$1:$J$1141,MATCH($A1066,$A:$A,0)+1,MATCH(S$1,$A1066:$J1066,0)),"")</f>
        <v>42892</v>
      </c>
      <c r="T1066" cm="1">
        <f t="array" ref="T1066">_xlfn.IFNA(INDEX($A$1:$J$1141,MATCH($A1066,$A:$A,0)+1,MATCH(T$1,$A1066:$J1066,0)),"")</f>
        <v>87242</v>
      </c>
      <c r="U1066" t="str" cm="1">
        <f t="array" ref="U1066">_xlfn.IFNA(INDEX($A$1:$J$1141,MATCH($A1066,$A:$A,0)+1,MATCH(U$1,$A1066:$J1066,0)),"")</f>
        <v/>
      </c>
    </row>
    <row r="1067" spans="1:21" x14ac:dyDescent="0.3">
      <c r="A1067">
        <v>52591514</v>
      </c>
      <c r="B1067" t="s">
        <v>5841</v>
      </c>
      <c r="C1067">
        <v>2989</v>
      </c>
      <c r="D1067">
        <v>27954</v>
      </c>
      <c r="E1067">
        <v>42892</v>
      </c>
      <c r="F1067">
        <v>87242</v>
      </c>
    </row>
    <row r="1068" spans="1:21" x14ac:dyDescent="0.3">
      <c r="A1068">
        <v>52642411</v>
      </c>
      <c r="B1068" t="s">
        <v>5840</v>
      </c>
      <c r="C1068">
        <v>2019</v>
      </c>
      <c r="D1068">
        <v>2020</v>
      </c>
      <c r="E1068">
        <v>2021</v>
      </c>
      <c r="F1068">
        <v>2022</v>
      </c>
      <c r="M1068" t="str" cm="1">
        <f t="array" ref="M1068">_xlfn.IFNA(INDEX($A$1:$J$1141,MATCH($A1068,$A:$A,0)+1,MATCH(M$1,$A1068:$J1068,0)),"")</f>
        <v/>
      </c>
      <c r="N1068" t="str" cm="1">
        <f t="array" ref="N1068">_xlfn.IFNA(INDEX($A$1:$J$1141,MATCH($A1068,$A:$A,0)+1,MATCH(N$1,$A1068:$J1068,0)),"")</f>
        <v/>
      </c>
      <c r="O1068" t="str" cm="1">
        <f t="array" ref="O1068">_xlfn.IFNA(INDEX($A$1:$J$1141,MATCH($A1068,$A:$A,0)+1,MATCH(O$1,$A1068:$J1068,0)),"")</f>
        <v/>
      </c>
      <c r="P1068" t="str" cm="1">
        <f t="array" ref="P1068">_xlfn.IFNA(INDEX($A$1:$J$1141,MATCH($A1068,$A:$A,0)+1,MATCH(P$1,$A1068:$J1068,0)),"")</f>
        <v/>
      </c>
      <c r="Q1068" cm="1">
        <f t="array" ref="Q1068">_xlfn.IFNA(INDEX($A$1:$J$1141,MATCH($A1068,$A:$A,0)+1,MATCH(Q$1,$A1068:$J1068,0)),"")</f>
        <v>1950</v>
      </c>
      <c r="R1068" cm="1">
        <f t="array" ref="R1068">_xlfn.IFNA(INDEX($A$1:$J$1141,MATCH($A1068,$A:$A,0)+1,MATCH(R$1,$A1068:$J1068,0)),"")</f>
        <v>12663</v>
      </c>
      <c r="S1068" cm="1">
        <f t="array" ref="S1068">_xlfn.IFNA(INDEX($A$1:$J$1141,MATCH($A1068,$A:$A,0)+1,MATCH(S$1,$A1068:$J1068,0)),"")</f>
        <v>16877</v>
      </c>
      <c r="T1068" cm="1">
        <f t="array" ref="T1068">_xlfn.IFNA(INDEX($A$1:$J$1141,MATCH($A1068,$A:$A,0)+1,MATCH(T$1,$A1068:$J1068,0)),"")</f>
        <v>14310</v>
      </c>
      <c r="U1068" t="str" cm="1">
        <f t="array" ref="U1068">_xlfn.IFNA(INDEX($A$1:$J$1141,MATCH($A1068,$A:$A,0)+1,MATCH(U$1,$A1068:$J1068,0)),"")</f>
        <v/>
      </c>
    </row>
    <row r="1069" spans="1:21" x14ac:dyDescent="0.3">
      <c r="A1069">
        <v>52642411</v>
      </c>
      <c r="B1069" t="s">
        <v>5841</v>
      </c>
      <c r="C1069">
        <v>1950</v>
      </c>
      <c r="D1069">
        <v>12663</v>
      </c>
      <c r="E1069">
        <v>16877</v>
      </c>
      <c r="F1069">
        <v>14310</v>
      </c>
    </row>
    <row r="1070" spans="1:21" x14ac:dyDescent="0.3">
      <c r="A1070" t="s">
        <v>5930</v>
      </c>
    </row>
    <row r="1071" spans="1:21" x14ac:dyDescent="0.3">
      <c r="A1071">
        <v>52794610</v>
      </c>
      <c r="B1071" t="s">
        <v>5840</v>
      </c>
      <c r="C1071">
        <v>2020</v>
      </c>
      <c r="D1071">
        <v>2021</v>
      </c>
      <c r="E1071">
        <v>2022</v>
      </c>
      <c r="M1071" t="str" cm="1">
        <f t="array" ref="M1071">_xlfn.IFNA(INDEX($A$1:$J$1141,MATCH($A1071,$A:$A,0)+1,MATCH(M$1,$A1071:$J1071,0)),"")</f>
        <v/>
      </c>
      <c r="N1071" t="str" cm="1">
        <f t="array" ref="N1071">_xlfn.IFNA(INDEX($A$1:$J$1141,MATCH($A1071,$A:$A,0)+1,MATCH(N$1,$A1071:$J1071,0)),"")</f>
        <v/>
      </c>
      <c r="O1071" t="str" cm="1">
        <f t="array" ref="O1071">_xlfn.IFNA(INDEX($A$1:$J$1141,MATCH($A1071,$A:$A,0)+1,MATCH(O$1,$A1071:$J1071,0)),"")</f>
        <v/>
      </c>
      <c r="P1071" t="str" cm="1">
        <f t="array" ref="P1071">_xlfn.IFNA(INDEX($A$1:$J$1141,MATCH($A1071,$A:$A,0)+1,MATCH(P$1,$A1071:$J1071,0)),"")</f>
        <v/>
      </c>
      <c r="Q1071" t="str" cm="1">
        <f t="array" ref="Q1071">_xlfn.IFNA(INDEX($A$1:$J$1141,MATCH($A1071,$A:$A,0)+1,MATCH(Q$1,$A1071:$J1071,0)),"")</f>
        <v/>
      </c>
      <c r="R1071" cm="1">
        <f t="array" ref="R1071">_xlfn.IFNA(INDEX($A$1:$J$1141,MATCH($A1071,$A:$A,0)+1,MATCH(R$1,$A1071:$J1071,0)),"")</f>
        <v>18990</v>
      </c>
      <c r="S1071" cm="1">
        <f t="array" ref="S1071">_xlfn.IFNA(INDEX($A$1:$J$1141,MATCH($A1071,$A:$A,0)+1,MATCH(S$1,$A1071:$J1071,0)),"")</f>
        <v>162759</v>
      </c>
      <c r="T1071" cm="1">
        <f t="array" ref="T1071">_xlfn.IFNA(INDEX($A$1:$J$1141,MATCH($A1071,$A:$A,0)+1,MATCH(T$1,$A1071:$J1071,0)),"")</f>
        <v>87899</v>
      </c>
      <c r="U1071" t="str" cm="1">
        <f t="array" ref="U1071">_xlfn.IFNA(INDEX($A$1:$J$1141,MATCH($A1071,$A:$A,0)+1,MATCH(U$1,$A1071:$J1071,0)),"")</f>
        <v/>
      </c>
    </row>
    <row r="1072" spans="1:21" x14ac:dyDescent="0.3">
      <c r="A1072">
        <v>52794610</v>
      </c>
      <c r="B1072" t="s">
        <v>5841</v>
      </c>
      <c r="C1072">
        <v>18990</v>
      </c>
      <c r="D1072">
        <v>162759</v>
      </c>
      <c r="E1072">
        <v>87899</v>
      </c>
    </row>
    <row r="1073" spans="1:21" x14ac:dyDescent="0.3">
      <c r="A1073">
        <v>52799972</v>
      </c>
      <c r="B1073" t="s">
        <v>5840</v>
      </c>
      <c r="C1073">
        <v>2020</v>
      </c>
      <c r="D1073">
        <v>2021</v>
      </c>
      <c r="E1073">
        <v>2022</v>
      </c>
      <c r="M1073" t="str" cm="1">
        <f t="array" ref="M1073">_xlfn.IFNA(INDEX($A$1:$J$1141,MATCH($A1073,$A:$A,0)+1,MATCH(M$1,$A1073:$J1073,0)),"")</f>
        <v/>
      </c>
      <c r="N1073" t="str" cm="1">
        <f t="array" ref="N1073">_xlfn.IFNA(INDEX($A$1:$J$1141,MATCH($A1073,$A:$A,0)+1,MATCH(N$1,$A1073:$J1073,0)),"")</f>
        <v/>
      </c>
      <c r="O1073" t="str" cm="1">
        <f t="array" ref="O1073">_xlfn.IFNA(INDEX($A$1:$J$1141,MATCH($A1073,$A:$A,0)+1,MATCH(O$1,$A1073:$J1073,0)),"")</f>
        <v/>
      </c>
      <c r="P1073" t="str" cm="1">
        <f t="array" ref="P1073">_xlfn.IFNA(INDEX($A$1:$J$1141,MATCH($A1073,$A:$A,0)+1,MATCH(P$1,$A1073:$J1073,0)),"")</f>
        <v/>
      </c>
      <c r="Q1073" t="str" cm="1">
        <f t="array" ref="Q1073">_xlfn.IFNA(INDEX($A$1:$J$1141,MATCH($A1073,$A:$A,0)+1,MATCH(Q$1,$A1073:$J1073,0)),"")</f>
        <v/>
      </c>
      <c r="R1073" cm="1">
        <f t="array" ref="R1073">_xlfn.IFNA(INDEX($A$1:$J$1141,MATCH($A1073,$A:$A,0)+1,MATCH(R$1,$A1073:$J1073,0)),"")</f>
        <v>31673</v>
      </c>
      <c r="S1073" cm="1">
        <f t="array" ref="S1073">_xlfn.IFNA(INDEX($A$1:$J$1141,MATCH($A1073,$A:$A,0)+1,MATCH(S$1,$A1073:$J1073,0)),"")</f>
        <v>151862</v>
      </c>
      <c r="T1073" cm="1">
        <f t="array" ref="T1073">_xlfn.IFNA(INDEX($A$1:$J$1141,MATCH($A1073,$A:$A,0)+1,MATCH(T$1,$A1073:$J1073,0)),"")</f>
        <v>203408</v>
      </c>
      <c r="U1073" t="str" cm="1">
        <f t="array" ref="U1073">_xlfn.IFNA(INDEX($A$1:$J$1141,MATCH($A1073,$A:$A,0)+1,MATCH(U$1,$A1073:$J1073,0)),"")</f>
        <v/>
      </c>
    </row>
    <row r="1074" spans="1:21" x14ac:dyDescent="0.3">
      <c r="A1074">
        <v>52799972</v>
      </c>
      <c r="B1074" t="s">
        <v>5841</v>
      </c>
      <c r="C1074">
        <v>31673</v>
      </c>
      <c r="D1074">
        <v>151862</v>
      </c>
      <c r="E1074">
        <v>203408</v>
      </c>
    </row>
    <row r="1075" spans="1:21" x14ac:dyDescent="0.3">
      <c r="A1075">
        <v>52839052</v>
      </c>
      <c r="B1075" t="s">
        <v>5840</v>
      </c>
      <c r="C1075">
        <v>2020</v>
      </c>
      <c r="D1075">
        <v>2021</v>
      </c>
      <c r="E1075">
        <v>2022</v>
      </c>
      <c r="M1075" t="str" cm="1">
        <f t="array" ref="M1075">_xlfn.IFNA(INDEX($A$1:$J$1141,MATCH($A1075,$A:$A,0)+1,MATCH(M$1,$A1075:$J1075,0)),"")</f>
        <v/>
      </c>
      <c r="N1075" t="str" cm="1">
        <f t="array" ref="N1075">_xlfn.IFNA(INDEX($A$1:$J$1141,MATCH($A1075,$A:$A,0)+1,MATCH(N$1,$A1075:$J1075,0)),"")</f>
        <v/>
      </c>
      <c r="O1075" t="str" cm="1">
        <f t="array" ref="O1075">_xlfn.IFNA(INDEX($A$1:$J$1141,MATCH($A1075,$A:$A,0)+1,MATCH(O$1,$A1075:$J1075,0)),"")</f>
        <v/>
      </c>
      <c r="P1075" t="str" cm="1">
        <f t="array" ref="P1075">_xlfn.IFNA(INDEX($A$1:$J$1141,MATCH($A1075,$A:$A,0)+1,MATCH(P$1,$A1075:$J1075,0)),"")</f>
        <v/>
      </c>
      <c r="Q1075" t="str" cm="1">
        <f t="array" ref="Q1075">_xlfn.IFNA(INDEX($A$1:$J$1141,MATCH($A1075,$A:$A,0)+1,MATCH(Q$1,$A1075:$J1075,0)),"")</f>
        <v/>
      </c>
      <c r="R1075" cm="1">
        <f t="array" ref="R1075">_xlfn.IFNA(INDEX($A$1:$J$1141,MATCH($A1075,$A:$A,0)+1,MATCH(R$1,$A1075:$J1075,0)),"")</f>
        <v>441578</v>
      </c>
      <c r="S1075" cm="1">
        <f t="array" ref="S1075">_xlfn.IFNA(INDEX($A$1:$J$1141,MATCH($A1075,$A:$A,0)+1,MATCH(S$1,$A1075:$J1075,0)),"")</f>
        <v>1384206</v>
      </c>
      <c r="T1075" cm="1">
        <f t="array" ref="T1075">_xlfn.IFNA(INDEX($A$1:$J$1141,MATCH($A1075,$A:$A,0)+1,MATCH(T$1,$A1075:$J1075,0)),"")</f>
        <v>1506851</v>
      </c>
      <c r="U1075" t="str" cm="1">
        <f t="array" ref="U1075">_xlfn.IFNA(INDEX($A$1:$J$1141,MATCH($A1075,$A:$A,0)+1,MATCH(U$1,$A1075:$J1075,0)),"")</f>
        <v/>
      </c>
    </row>
    <row r="1076" spans="1:21" x14ac:dyDescent="0.3">
      <c r="A1076">
        <v>52839052</v>
      </c>
      <c r="B1076" t="s">
        <v>5841</v>
      </c>
      <c r="C1076">
        <v>441578</v>
      </c>
      <c r="D1076">
        <v>1384206</v>
      </c>
      <c r="E1076">
        <v>1506851</v>
      </c>
    </row>
    <row r="1077" spans="1:21" x14ac:dyDescent="0.3">
      <c r="A1077">
        <v>52916766</v>
      </c>
      <c r="B1077" t="s">
        <v>5840</v>
      </c>
      <c r="C1077">
        <v>2020</v>
      </c>
      <c r="D1077">
        <v>2021</v>
      </c>
      <c r="E1077">
        <v>2022</v>
      </c>
      <c r="M1077" t="str" cm="1">
        <f t="array" ref="M1077">_xlfn.IFNA(INDEX($A$1:$J$1141,MATCH($A1077,$A:$A,0)+1,MATCH(M$1,$A1077:$J1077,0)),"")</f>
        <v/>
      </c>
      <c r="N1077" t="str" cm="1">
        <f t="array" ref="N1077">_xlfn.IFNA(INDEX($A$1:$J$1141,MATCH($A1077,$A:$A,0)+1,MATCH(N$1,$A1077:$J1077,0)),"")</f>
        <v/>
      </c>
      <c r="O1077" t="str" cm="1">
        <f t="array" ref="O1077">_xlfn.IFNA(INDEX($A$1:$J$1141,MATCH($A1077,$A:$A,0)+1,MATCH(O$1,$A1077:$J1077,0)),"")</f>
        <v/>
      </c>
      <c r="P1077" t="str" cm="1">
        <f t="array" ref="P1077">_xlfn.IFNA(INDEX($A$1:$J$1141,MATCH($A1077,$A:$A,0)+1,MATCH(P$1,$A1077:$J1077,0)),"")</f>
        <v/>
      </c>
      <c r="Q1077" t="str" cm="1">
        <f t="array" ref="Q1077">_xlfn.IFNA(INDEX($A$1:$J$1141,MATCH($A1077,$A:$A,0)+1,MATCH(Q$1,$A1077:$J1077,0)),"")</f>
        <v/>
      </c>
      <c r="R1077" cm="1">
        <f t="array" ref="R1077">_xlfn.IFNA(INDEX($A$1:$J$1141,MATCH($A1077,$A:$A,0)+1,MATCH(R$1,$A1077:$J1077,0)),"")</f>
        <v>52232</v>
      </c>
      <c r="S1077" cm="1">
        <f t="array" ref="S1077">_xlfn.IFNA(INDEX($A$1:$J$1141,MATCH($A1077,$A:$A,0)+1,MATCH(S$1,$A1077:$J1077,0)),"")</f>
        <v>100883</v>
      </c>
      <c r="T1077" cm="1">
        <f t="array" ref="T1077">_xlfn.IFNA(INDEX($A$1:$J$1141,MATCH($A1077,$A:$A,0)+1,MATCH(T$1,$A1077:$J1077,0)),"")</f>
        <v>125897</v>
      </c>
      <c r="U1077" t="str" cm="1">
        <f t="array" ref="U1077">_xlfn.IFNA(INDEX($A$1:$J$1141,MATCH($A1077,$A:$A,0)+1,MATCH(U$1,$A1077:$J1077,0)),"")</f>
        <v/>
      </c>
    </row>
    <row r="1078" spans="1:21" x14ac:dyDescent="0.3">
      <c r="A1078">
        <v>52916766</v>
      </c>
      <c r="B1078" t="s">
        <v>5841</v>
      </c>
      <c r="C1078">
        <v>52232</v>
      </c>
      <c r="D1078">
        <v>100883</v>
      </c>
      <c r="E1078">
        <v>125897</v>
      </c>
    </row>
    <row r="1079" spans="1:21" x14ac:dyDescent="0.3">
      <c r="A1079">
        <v>52920259</v>
      </c>
      <c r="B1079" t="s">
        <v>5840</v>
      </c>
      <c r="C1079">
        <v>2020</v>
      </c>
      <c r="D1079">
        <v>2021</v>
      </c>
      <c r="E1079">
        <v>2022</v>
      </c>
      <c r="M1079" t="str" cm="1">
        <f t="array" ref="M1079">_xlfn.IFNA(INDEX($A$1:$J$1141,MATCH($A1079,$A:$A,0)+1,MATCH(M$1,$A1079:$J1079,0)),"")</f>
        <v/>
      </c>
      <c r="N1079" t="str" cm="1">
        <f t="array" ref="N1079">_xlfn.IFNA(INDEX($A$1:$J$1141,MATCH($A1079,$A:$A,0)+1,MATCH(N$1,$A1079:$J1079,0)),"")</f>
        <v/>
      </c>
      <c r="O1079" t="str" cm="1">
        <f t="array" ref="O1079">_xlfn.IFNA(INDEX($A$1:$J$1141,MATCH($A1079,$A:$A,0)+1,MATCH(O$1,$A1079:$J1079,0)),"")</f>
        <v/>
      </c>
      <c r="P1079" t="str" cm="1">
        <f t="array" ref="P1079">_xlfn.IFNA(INDEX($A$1:$J$1141,MATCH($A1079,$A:$A,0)+1,MATCH(P$1,$A1079:$J1079,0)),"")</f>
        <v/>
      </c>
      <c r="Q1079" t="str" cm="1">
        <f t="array" ref="Q1079">_xlfn.IFNA(INDEX($A$1:$J$1141,MATCH($A1079,$A:$A,0)+1,MATCH(Q$1,$A1079:$J1079,0)),"")</f>
        <v/>
      </c>
      <c r="R1079" cm="1">
        <f t="array" ref="R1079">_xlfn.IFNA(INDEX($A$1:$J$1141,MATCH($A1079,$A:$A,0)+1,MATCH(R$1,$A1079:$J1079,0)),"")</f>
        <v>22101</v>
      </c>
      <c r="S1079" cm="1">
        <f t="array" ref="S1079">_xlfn.IFNA(INDEX($A$1:$J$1141,MATCH($A1079,$A:$A,0)+1,MATCH(S$1,$A1079:$J1079,0)),"")</f>
        <v>67423</v>
      </c>
      <c r="T1079" cm="1">
        <f t="array" ref="T1079">_xlfn.IFNA(INDEX($A$1:$J$1141,MATCH($A1079,$A:$A,0)+1,MATCH(T$1,$A1079:$J1079,0)),"")</f>
        <v>126434</v>
      </c>
      <c r="U1079" t="str" cm="1">
        <f t="array" ref="U1079">_xlfn.IFNA(INDEX($A$1:$J$1141,MATCH($A1079,$A:$A,0)+1,MATCH(U$1,$A1079:$J1079,0)),"")</f>
        <v/>
      </c>
    </row>
    <row r="1080" spans="1:21" x14ac:dyDescent="0.3">
      <c r="A1080">
        <v>52920259</v>
      </c>
      <c r="B1080" t="s">
        <v>5841</v>
      </c>
      <c r="C1080">
        <v>22101</v>
      </c>
      <c r="D1080">
        <v>67423</v>
      </c>
      <c r="E1080">
        <v>126434</v>
      </c>
    </row>
    <row r="1081" spans="1:21" x14ac:dyDescent="0.3">
      <c r="A1081">
        <v>52951448</v>
      </c>
      <c r="B1081" t="s">
        <v>5840</v>
      </c>
      <c r="C1081">
        <v>2020</v>
      </c>
      <c r="D1081">
        <v>2021</v>
      </c>
      <c r="E1081">
        <v>2022</v>
      </c>
      <c r="M1081" t="str" cm="1">
        <f t="array" ref="M1081">_xlfn.IFNA(INDEX($A$1:$J$1141,MATCH($A1081,$A:$A,0)+1,MATCH(M$1,$A1081:$J1081,0)),"")</f>
        <v/>
      </c>
      <c r="N1081" t="str" cm="1">
        <f t="array" ref="N1081">_xlfn.IFNA(INDEX($A$1:$J$1141,MATCH($A1081,$A:$A,0)+1,MATCH(N$1,$A1081:$J1081,0)),"")</f>
        <v/>
      </c>
      <c r="O1081" t="str" cm="1">
        <f t="array" ref="O1081">_xlfn.IFNA(INDEX($A$1:$J$1141,MATCH($A1081,$A:$A,0)+1,MATCH(O$1,$A1081:$J1081,0)),"")</f>
        <v/>
      </c>
      <c r="P1081" t="str" cm="1">
        <f t="array" ref="P1081">_xlfn.IFNA(INDEX($A$1:$J$1141,MATCH($A1081,$A:$A,0)+1,MATCH(P$1,$A1081:$J1081,0)),"")</f>
        <v/>
      </c>
      <c r="Q1081" t="str" cm="1">
        <f t="array" ref="Q1081">_xlfn.IFNA(INDEX($A$1:$J$1141,MATCH($A1081,$A:$A,0)+1,MATCH(Q$1,$A1081:$J1081,0)),"")</f>
        <v/>
      </c>
      <c r="R1081" cm="1">
        <f t="array" ref="R1081">_xlfn.IFNA(INDEX($A$1:$J$1141,MATCH($A1081,$A:$A,0)+1,MATCH(R$1,$A1081:$J1081,0)),"")</f>
        <v>12495</v>
      </c>
      <c r="S1081" cm="1">
        <f t="array" ref="S1081">_xlfn.IFNA(INDEX($A$1:$J$1141,MATCH($A1081,$A:$A,0)+1,MATCH(S$1,$A1081:$J1081,0)),"")</f>
        <v>28954</v>
      </c>
      <c r="T1081" cm="1">
        <f t="array" ref="T1081">_xlfn.IFNA(INDEX($A$1:$J$1141,MATCH($A1081,$A:$A,0)+1,MATCH(T$1,$A1081:$J1081,0)),"")</f>
        <v>37414</v>
      </c>
      <c r="U1081" t="str" cm="1">
        <f t="array" ref="U1081">_xlfn.IFNA(INDEX($A$1:$J$1141,MATCH($A1081,$A:$A,0)+1,MATCH(U$1,$A1081:$J1081,0)),"")</f>
        <v/>
      </c>
    </row>
    <row r="1082" spans="1:21" x14ac:dyDescent="0.3">
      <c r="A1082">
        <v>52951448</v>
      </c>
      <c r="B1082" t="s">
        <v>5841</v>
      </c>
      <c r="C1082">
        <v>12495</v>
      </c>
      <c r="D1082">
        <v>28954</v>
      </c>
      <c r="E1082">
        <v>37414</v>
      </c>
    </row>
    <row r="1083" spans="1:21" x14ac:dyDescent="0.3">
      <c r="A1083">
        <v>52968596</v>
      </c>
      <c r="B1083" t="s">
        <v>5840</v>
      </c>
      <c r="C1083">
        <v>2020</v>
      </c>
      <c r="D1083">
        <v>2021</v>
      </c>
      <c r="E1083">
        <v>2022</v>
      </c>
      <c r="M1083" t="str" cm="1">
        <f t="array" ref="M1083">_xlfn.IFNA(INDEX($A$1:$J$1141,MATCH($A1083,$A:$A,0)+1,MATCH(M$1,$A1083:$J1083,0)),"")</f>
        <v/>
      </c>
      <c r="N1083" t="str" cm="1">
        <f t="array" ref="N1083">_xlfn.IFNA(INDEX($A$1:$J$1141,MATCH($A1083,$A:$A,0)+1,MATCH(N$1,$A1083:$J1083,0)),"")</f>
        <v/>
      </c>
      <c r="O1083" t="str" cm="1">
        <f t="array" ref="O1083">_xlfn.IFNA(INDEX($A$1:$J$1141,MATCH($A1083,$A:$A,0)+1,MATCH(O$1,$A1083:$J1083,0)),"")</f>
        <v/>
      </c>
      <c r="P1083" t="str" cm="1">
        <f t="array" ref="P1083">_xlfn.IFNA(INDEX($A$1:$J$1141,MATCH($A1083,$A:$A,0)+1,MATCH(P$1,$A1083:$J1083,0)),"")</f>
        <v/>
      </c>
      <c r="Q1083" t="str" cm="1">
        <f t="array" ref="Q1083">_xlfn.IFNA(INDEX($A$1:$J$1141,MATCH($A1083,$A:$A,0)+1,MATCH(Q$1,$A1083:$J1083,0)),"")</f>
        <v/>
      </c>
      <c r="R1083" cm="1">
        <f t="array" ref="R1083">_xlfn.IFNA(INDEX($A$1:$J$1141,MATCH($A1083,$A:$A,0)+1,MATCH(R$1,$A1083:$J1083,0)),"")</f>
        <v>89906</v>
      </c>
      <c r="S1083" cm="1">
        <f t="array" ref="S1083">_xlfn.IFNA(INDEX($A$1:$J$1141,MATCH($A1083,$A:$A,0)+1,MATCH(S$1,$A1083:$J1083,0)),"")</f>
        <v>3319891</v>
      </c>
      <c r="T1083" cm="1">
        <f t="array" ref="T1083">_xlfn.IFNA(INDEX($A$1:$J$1141,MATCH($A1083,$A:$A,0)+1,MATCH(T$1,$A1083:$J1083,0)),"")</f>
        <v>546524</v>
      </c>
      <c r="U1083" t="str" cm="1">
        <f t="array" ref="U1083">_xlfn.IFNA(INDEX($A$1:$J$1141,MATCH($A1083,$A:$A,0)+1,MATCH(U$1,$A1083:$J1083,0)),"")</f>
        <v/>
      </c>
    </row>
    <row r="1084" spans="1:21" x14ac:dyDescent="0.3">
      <c r="A1084">
        <v>52968596</v>
      </c>
      <c r="B1084" t="s">
        <v>5841</v>
      </c>
      <c r="C1084">
        <v>89906</v>
      </c>
      <c r="D1084">
        <v>3319891</v>
      </c>
      <c r="E1084">
        <v>546524</v>
      </c>
    </row>
    <row r="1085" spans="1:21" x14ac:dyDescent="0.3">
      <c r="A1085">
        <v>52988546</v>
      </c>
      <c r="B1085" t="s">
        <v>5840</v>
      </c>
      <c r="C1085">
        <v>2020</v>
      </c>
      <c r="D1085">
        <v>2021</v>
      </c>
      <c r="E1085">
        <v>2022</v>
      </c>
      <c r="M1085" t="str" cm="1">
        <f t="array" ref="M1085">_xlfn.IFNA(INDEX($A$1:$J$1141,MATCH($A1085,$A:$A,0)+1,MATCH(M$1,$A1085:$J1085,0)),"")</f>
        <v/>
      </c>
      <c r="N1085" t="str" cm="1">
        <f t="array" ref="N1085">_xlfn.IFNA(INDEX($A$1:$J$1141,MATCH($A1085,$A:$A,0)+1,MATCH(N$1,$A1085:$J1085,0)),"")</f>
        <v/>
      </c>
      <c r="O1085" t="str" cm="1">
        <f t="array" ref="O1085">_xlfn.IFNA(INDEX($A$1:$J$1141,MATCH($A1085,$A:$A,0)+1,MATCH(O$1,$A1085:$J1085,0)),"")</f>
        <v/>
      </c>
      <c r="P1085" t="str" cm="1">
        <f t="array" ref="P1085">_xlfn.IFNA(INDEX($A$1:$J$1141,MATCH($A1085,$A:$A,0)+1,MATCH(P$1,$A1085:$J1085,0)),"")</f>
        <v/>
      </c>
      <c r="Q1085" t="str" cm="1">
        <f t="array" ref="Q1085">_xlfn.IFNA(INDEX($A$1:$J$1141,MATCH($A1085,$A:$A,0)+1,MATCH(Q$1,$A1085:$J1085,0)),"")</f>
        <v/>
      </c>
      <c r="R1085" cm="1">
        <f t="array" ref="R1085">_xlfn.IFNA(INDEX($A$1:$J$1141,MATCH($A1085,$A:$A,0)+1,MATCH(R$1,$A1085:$J1085,0)),"")</f>
        <v>2243</v>
      </c>
      <c r="S1085" cm="1">
        <f t="array" ref="S1085">_xlfn.IFNA(INDEX($A$1:$J$1141,MATCH($A1085,$A:$A,0)+1,MATCH(S$1,$A1085:$J1085,0)),"")</f>
        <v>17217</v>
      </c>
      <c r="T1085" cm="1">
        <f t="array" ref="T1085">_xlfn.IFNA(INDEX($A$1:$J$1141,MATCH($A1085,$A:$A,0)+1,MATCH(T$1,$A1085:$J1085,0)),"")</f>
        <v>1395</v>
      </c>
      <c r="U1085" t="str" cm="1">
        <f t="array" ref="U1085">_xlfn.IFNA(INDEX($A$1:$J$1141,MATCH($A1085,$A:$A,0)+1,MATCH(U$1,$A1085:$J1085,0)),"")</f>
        <v/>
      </c>
    </row>
    <row r="1086" spans="1:21" x14ac:dyDescent="0.3">
      <c r="A1086">
        <v>52988546</v>
      </c>
      <c r="B1086" t="s">
        <v>5841</v>
      </c>
      <c r="C1086">
        <v>2243</v>
      </c>
      <c r="D1086">
        <v>17217</v>
      </c>
      <c r="E1086">
        <v>1395</v>
      </c>
    </row>
    <row r="1087" spans="1:21" x14ac:dyDescent="0.3">
      <c r="A1087">
        <v>52992527</v>
      </c>
      <c r="B1087" t="s">
        <v>5840</v>
      </c>
      <c r="C1087">
        <v>2020</v>
      </c>
      <c r="D1087">
        <v>2021</v>
      </c>
      <c r="E1087">
        <v>2022</v>
      </c>
      <c r="M1087" t="str" cm="1">
        <f t="array" ref="M1087">_xlfn.IFNA(INDEX($A$1:$J$1141,MATCH($A1087,$A:$A,0)+1,MATCH(M$1,$A1087:$J1087,0)),"")</f>
        <v/>
      </c>
      <c r="N1087" t="str" cm="1">
        <f t="array" ref="N1087">_xlfn.IFNA(INDEX($A$1:$J$1141,MATCH($A1087,$A:$A,0)+1,MATCH(N$1,$A1087:$J1087,0)),"")</f>
        <v/>
      </c>
      <c r="O1087" t="str" cm="1">
        <f t="array" ref="O1087">_xlfn.IFNA(INDEX($A$1:$J$1141,MATCH($A1087,$A:$A,0)+1,MATCH(O$1,$A1087:$J1087,0)),"")</f>
        <v/>
      </c>
      <c r="P1087" t="str" cm="1">
        <f t="array" ref="P1087">_xlfn.IFNA(INDEX($A$1:$J$1141,MATCH($A1087,$A:$A,0)+1,MATCH(P$1,$A1087:$J1087,0)),"")</f>
        <v/>
      </c>
      <c r="Q1087" t="str" cm="1">
        <f t="array" ref="Q1087">_xlfn.IFNA(INDEX($A$1:$J$1141,MATCH($A1087,$A:$A,0)+1,MATCH(Q$1,$A1087:$J1087,0)),"")</f>
        <v/>
      </c>
      <c r="R1087" cm="1">
        <f t="array" ref="R1087">_xlfn.IFNA(INDEX($A$1:$J$1141,MATCH($A1087,$A:$A,0)+1,MATCH(R$1,$A1087:$J1087,0)),"")</f>
        <v>80590</v>
      </c>
      <c r="S1087" cm="1">
        <f t="array" ref="S1087">_xlfn.IFNA(INDEX($A$1:$J$1141,MATCH($A1087,$A:$A,0)+1,MATCH(S$1,$A1087:$J1087,0)),"")</f>
        <v>91265</v>
      </c>
      <c r="T1087" cm="1">
        <f t="array" ref="T1087">_xlfn.IFNA(INDEX($A$1:$J$1141,MATCH($A1087,$A:$A,0)+1,MATCH(T$1,$A1087:$J1087,0)),"")</f>
        <v>25018</v>
      </c>
      <c r="U1087" t="str" cm="1">
        <f t="array" ref="U1087">_xlfn.IFNA(INDEX($A$1:$J$1141,MATCH($A1087,$A:$A,0)+1,MATCH(U$1,$A1087:$J1087,0)),"")</f>
        <v/>
      </c>
    </row>
    <row r="1088" spans="1:21" x14ac:dyDescent="0.3">
      <c r="A1088">
        <v>52992527</v>
      </c>
      <c r="B1088" t="s">
        <v>5841</v>
      </c>
      <c r="C1088">
        <v>80590</v>
      </c>
      <c r="D1088">
        <v>91265</v>
      </c>
      <c r="E1088">
        <v>25018</v>
      </c>
    </row>
    <row r="1089" spans="1:21" x14ac:dyDescent="0.3">
      <c r="A1089">
        <v>53049438</v>
      </c>
      <c r="B1089" t="s">
        <v>5840</v>
      </c>
      <c r="C1089">
        <v>2020</v>
      </c>
      <c r="D1089">
        <v>2021</v>
      </c>
      <c r="E1089">
        <v>2022</v>
      </c>
      <c r="M1089" t="str" cm="1">
        <f t="array" ref="M1089">_xlfn.IFNA(INDEX($A$1:$J$1141,MATCH($A1089,$A:$A,0)+1,MATCH(M$1,$A1089:$J1089,0)),"")</f>
        <v/>
      </c>
      <c r="N1089" t="str" cm="1">
        <f t="array" ref="N1089">_xlfn.IFNA(INDEX($A$1:$J$1141,MATCH($A1089,$A:$A,0)+1,MATCH(N$1,$A1089:$J1089,0)),"")</f>
        <v/>
      </c>
      <c r="O1089" t="str" cm="1">
        <f t="array" ref="O1089">_xlfn.IFNA(INDEX($A$1:$J$1141,MATCH($A1089,$A:$A,0)+1,MATCH(O$1,$A1089:$J1089,0)),"")</f>
        <v/>
      </c>
      <c r="P1089" t="str" cm="1">
        <f t="array" ref="P1089">_xlfn.IFNA(INDEX($A$1:$J$1141,MATCH($A1089,$A:$A,0)+1,MATCH(P$1,$A1089:$J1089,0)),"")</f>
        <v/>
      </c>
      <c r="Q1089" t="str" cm="1">
        <f t="array" ref="Q1089">_xlfn.IFNA(INDEX($A$1:$J$1141,MATCH($A1089,$A:$A,0)+1,MATCH(Q$1,$A1089:$J1089,0)),"")</f>
        <v/>
      </c>
      <c r="R1089" cm="1">
        <f t="array" ref="R1089">_xlfn.IFNA(INDEX($A$1:$J$1141,MATCH($A1089,$A:$A,0)+1,MATCH(R$1,$A1089:$J1089,0)),"")</f>
        <v>863688</v>
      </c>
      <c r="S1089" cm="1">
        <f t="array" ref="S1089">_xlfn.IFNA(INDEX($A$1:$J$1141,MATCH($A1089,$A:$A,0)+1,MATCH(S$1,$A1089:$J1089,0)),"")</f>
        <v>1852673</v>
      </c>
      <c r="T1089" cm="1">
        <f t="array" ref="T1089">_xlfn.IFNA(INDEX($A$1:$J$1141,MATCH($A1089,$A:$A,0)+1,MATCH(T$1,$A1089:$J1089,0)),"")</f>
        <v>2350410</v>
      </c>
      <c r="U1089" t="str" cm="1">
        <f t="array" ref="U1089">_xlfn.IFNA(INDEX($A$1:$J$1141,MATCH($A1089,$A:$A,0)+1,MATCH(U$1,$A1089:$J1089,0)),"")</f>
        <v/>
      </c>
    </row>
    <row r="1090" spans="1:21" x14ac:dyDescent="0.3">
      <c r="A1090">
        <v>53049438</v>
      </c>
      <c r="B1090" t="s">
        <v>5841</v>
      </c>
      <c r="C1090">
        <v>863688</v>
      </c>
      <c r="D1090">
        <v>1852673</v>
      </c>
      <c r="E1090">
        <v>2350410</v>
      </c>
    </row>
    <row r="1091" spans="1:21" x14ac:dyDescent="0.3">
      <c r="A1091">
        <v>53084691</v>
      </c>
      <c r="B1091" t="s">
        <v>5840</v>
      </c>
      <c r="C1091">
        <v>2020</v>
      </c>
      <c r="D1091">
        <v>2021</v>
      </c>
      <c r="E1091">
        <v>2022</v>
      </c>
      <c r="M1091" t="str" cm="1">
        <f t="array" ref="M1091">_xlfn.IFNA(INDEX($A$1:$J$1141,MATCH($A1091,$A:$A,0)+1,MATCH(M$1,$A1091:$J1091,0)),"")</f>
        <v/>
      </c>
      <c r="N1091" t="str" cm="1">
        <f t="array" ref="N1091">_xlfn.IFNA(INDEX($A$1:$J$1141,MATCH($A1091,$A:$A,0)+1,MATCH(N$1,$A1091:$J1091,0)),"")</f>
        <v/>
      </c>
      <c r="O1091" t="str" cm="1">
        <f t="array" ref="O1091">_xlfn.IFNA(INDEX($A$1:$J$1141,MATCH($A1091,$A:$A,0)+1,MATCH(O$1,$A1091:$J1091,0)),"")</f>
        <v/>
      </c>
      <c r="P1091" t="str" cm="1">
        <f t="array" ref="P1091">_xlfn.IFNA(INDEX($A$1:$J$1141,MATCH($A1091,$A:$A,0)+1,MATCH(P$1,$A1091:$J1091,0)),"")</f>
        <v/>
      </c>
      <c r="Q1091" t="str" cm="1">
        <f t="array" ref="Q1091">_xlfn.IFNA(INDEX($A$1:$J$1141,MATCH($A1091,$A:$A,0)+1,MATCH(Q$1,$A1091:$J1091,0)),"")</f>
        <v/>
      </c>
      <c r="R1091" cm="1">
        <f t="array" ref="R1091">_xlfn.IFNA(INDEX($A$1:$J$1141,MATCH($A1091,$A:$A,0)+1,MATCH(R$1,$A1091:$J1091,0)),"")</f>
        <v>0</v>
      </c>
      <c r="S1091" cm="1">
        <f t="array" ref="S1091">_xlfn.IFNA(INDEX($A$1:$J$1141,MATCH($A1091,$A:$A,0)+1,MATCH(S$1,$A1091:$J1091,0)),"")</f>
        <v>0</v>
      </c>
      <c r="T1091" cm="1">
        <f t="array" ref="T1091">_xlfn.IFNA(INDEX($A$1:$J$1141,MATCH($A1091,$A:$A,0)+1,MATCH(T$1,$A1091:$J1091,0)),"")</f>
        <v>456862</v>
      </c>
      <c r="U1091" t="str" cm="1">
        <f t="array" ref="U1091">_xlfn.IFNA(INDEX($A$1:$J$1141,MATCH($A1091,$A:$A,0)+1,MATCH(U$1,$A1091:$J1091,0)),"")</f>
        <v/>
      </c>
    </row>
    <row r="1092" spans="1:21" x14ac:dyDescent="0.3">
      <c r="A1092">
        <v>53084691</v>
      </c>
      <c r="B1092" t="s">
        <v>5841</v>
      </c>
      <c r="C1092">
        <v>0</v>
      </c>
      <c r="D1092">
        <v>0</v>
      </c>
      <c r="E1092">
        <v>456862</v>
      </c>
    </row>
    <row r="1093" spans="1:21" x14ac:dyDescent="0.3">
      <c r="A1093">
        <v>53106563</v>
      </c>
      <c r="B1093" t="s">
        <v>5840</v>
      </c>
      <c r="C1093">
        <v>2020</v>
      </c>
      <c r="D1093">
        <v>2021</v>
      </c>
      <c r="E1093">
        <v>2022</v>
      </c>
      <c r="M1093" t="str" cm="1">
        <f t="array" ref="M1093">_xlfn.IFNA(INDEX($A$1:$J$1141,MATCH($A1093,$A:$A,0)+1,MATCH(M$1,$A1093:$J1093,0)),"")</f>
        <v/>
      </c>
      <c r="N1093" t="str" cm="1">
        <f t="array" ref="N1093">_xlfn.IFNA(INDEX($A$1:$J$1141,MATCH($A1093,$A:$A,0)+1,MATCH(N$1,$A1093:$J1093,0)),"")</f>
        <v/>
      </c>
      <c r="O1093" t="str" cm="1">
        <f t="array" ref="O1093">_xlfn.IFNA(INDEX($A$1:$J$1141,MATCH($A1093,$A:$A,0)+1,MATCH(O$1,$A1093:$J1093,0)),"")</f>
        <v/>
      </c>
      <c r="P1093" t="str" cm="1">
        <f t="array" ref="P1093">_xlfn.IFNA(INDEX($A$1:$J$1141,MATCH($A1093,$A:$A,0)+1,MATCH(P$1,$A1093:$J1093,0)),"")</f>
        <v/>
      </c>
      <c r="Q1093" t="str" cm="1">
        <f t="array" ref="Q1093">_xlfn.IFNA(INDEX($A$1:$J$1141,MATCH($A1093,$A:$A,0)+1,MATCH(Q$1,$A1093:$J1093,0)),"")</f>
        <v/>
      </c>
      <c r="R1093" cm="1">
        <f t="array" ref="R1093">_xlfn.IFNA(INDEX($A$1:$J$1141,MATCH($A1093,$A:$A,0)+1,MATCH(R$1,$A1093:$J1093,0)),"")</f>
        <v>0</v>
      </c>
      <c r="S1093" cm="1">
        <f t="array" ref="S1093">_xlfn.IFNA(INDEX($A$1:$J$1141,MATCH($A1093,$A:$A,0)+1,MATCH(S$1,$A1093:$J1093,0)),"")</f>
        <v>30600</v>
      </c>
      <c r="T1093" cm="1">
        <f t="array" ref="T1093">_xlfn.IFNA(INDEX($A$1:$J$1141,MATCH($A1093,$A:$A,0)+1,MATCH(T$1,$A1093:$J1093,0)),"")</f>
        <v>22000</v>
      </c>
      <c r="U1093" t="str" cm="1">
        <f t="array" ref="U1093">_xlfn.IFNA(INDEX($A$1:$J$1141,MATCH($A1093,$A:$A,0)+1,MATCH(U$1,$A1093:$J1093,0)),"")</f>
        <v/>
      </c>
    </row>
    <row r="1094" spans="1:21" x14ac:dyDescent="0.3">
      <c r="A1094">
        <v>53106563</v>
      </c>
      <c r="B1094" t="s">
        <v>5841</v>
      </c>
      <c r="C1094">
        <v>0</v>
      </c>
      <c r="D1094">
        <v>30600</v>
      </c>
      <c r="E1094">
        <v>22000</v>
      </c>
    </row>
    <row r="1095" spans="1:21" x14ac:dyDescent="0.3">
      <c r="A1095">
        <v>53188799</v>
      </c>
      <c r="B1095" t="s">
        <v>5840</v>
      </c>
      <c r="C1095">
        <v>2020</v>
      </c>
      <c r="D1095">
        <v>2021</v>
      </c>
      <c r="E1095">
        <v>2022</v>
      </c>
      <c r="M1095" t="str" cm="1">
        <f t="array" ref="M1095">_xlfn.IFNA(INDEX($A$1:$J$1141,MATCH($A1095,$A:$A,0)+1,MATCH(M$1,$A1095:$J1095,0)),"")</f>
        <v/>
      </c>
      <c r="N1095" t="str" cm="1">
        <f t="array" ref="N1095">_xlfn.IFNA(INDEX($A$1:$J$1141,MATCH($A1095,$A:$A,0)+1,MATCH(N$1,$A1095:$J1095,0)),"")</f>
        <v/>
      </c>
      <c r="O1095" t="str" cm="1">
        <f t="array" ref="O1095">_xlfn.IFNA(INDEX($A$1:$J$1141,MATCH($A1095,$A:$A,0)+1,MATCH(O$1,$A1095:$J1095,0)),"")</f>
        <v/>
      </c>
      <c r="P1095" t="str" cm="1">
        <f t="array" ref="P1095">_xlfn.IFNA(INDEX($A$1:$J$1141,MATCH($A1095,$A:$A,0)+1,MATCH(P$1,$A1095:$J1095,0)),"")</f>
        <v/>
      </c>
      <c r="Q1095" t="str" cm="1">
        <f t="array" ref="Q1095">_xlfn.IFNA(INDEX($A$1:$J$1141,MATCH($A1095,$A:$A,0)+1,MATCH(Q$1,$A1095:$J1095,0)),"")</f>
        <v/>
      </c>
      <c r="R1095" cm="1">
        <f t="array" ref="R1095">_xlfn.IFNA(INDEX($A$1:$J$1141,MATCH($A1095,$A:$A,0)+1,MATCH(R$1,$A1095:$J1095,0)),"")</f>
        <v>0</v>
      </c>
      <c r="S1095" cm="1">
        <f t="array" ref="S1095">_xlfn.IFNA(INDEX($A$1:$J$1141,MATCH($A1095,$A:$A,0)+1,MATCH(S$1,$A1095:$J1095,0)),"")</f>
        <v>29988</v>
      </c>
      <c r="T1095" cm="1">
        <f t="array" ref="T1095">_xlfn.IFNA(INDEX($A$1:$J$1141,MATCH($A1095,$A:$A,0)+1,MATCH(T$1,$A1095:$J1095,0)),"")</f>
        <v>29050</v>
      </c>
      <c r="U1095" t="str" cm="1">
        <f t="array" ref="U1095">_xlfn.IFNA(INDEX($A$1:$J$1141,MATCH($A1095,$A:$A,0)+1,MATCH(U$1,$A1095:$J1095,0)),"")</f>
        <v/>
      </c>
    </row>
    <row r="1096" spans="1:21" x14ac:dyDescent="0.3">
      <c r="A1096">
        <v>53188799</v>
      </c>
      <c r="B1096" t="s">
        <v>5841</v>
      </c>
      <c r="C1096">
        <v>0</v>
      </c>
      <c r="D1096">
        <v>29988</v>
      </c>
      <c r="E1096">
        <v>29050</v>
      </c>
    </row>
    <row r="1097" spans="1:21" x14ac:dyDescent="0.3">
      <c r="A1097">
        <v>53247221</v>
      </c>
      <c r="B1097" t="s">
        <v>5840</v>
      </c>
      <c r="C1097">
        <v>2020</v>
      </c>
      <c r="D1097">
        <v>2021</v>
      </c>
      <c r="E1097">
        <v>2022</v>
      </c>
      <c r="M1097" t="str" cm="1">
        <f t="array" ref="M1097">_xlfn.IFNA(INDEX($A$1:$J$1141,MATCH($A1097,$A:$A,0)+1,MATCH(M$1,$A1097:$J1097,0)),"")</f>
        <v/>
      </c>
      <c r="N1097" t="str" cm="1">
        <f t="array" ref="N1097">_xlfn.IFNA(INDEX($A$1:$J$1141,MATCH($A1097,$A:$A,0)+1,MATCH(N$1,$A1097:$J1097,0)),"")</f>
        <v/>
      </c>
      <c r="O1097" t="str" cm="1">
        <f t="array" ref="O1097">_xlfn.IFNA(INDEX($A$1:$J$1141,MATCH($A1097,$A:$A,0)+1,MATCH(O$1,$A1097:$J1097,0)),"")</f>
        <v/>
      </c>
      <c r="P1097" t="str" cm="1">
        <f t="array" ref="P1097">_xlfn.IFNA(INDEX($A$1:$J$1141,MATCH($A1097,$A:$A,0)+1,MATCH(P$1,$A1097:$J1097,0)),"")</f>
        <v/>
      </c>
      <c r="Q1097" t="str" cm="1">
        <f t="array" ref="Q1097">_xlfn.IFNA(INDEX($A$1:$J$1141,MATCH($A1097,$A:$A,0)+1,MATCH(Q$1,$A1097:$J1097,0)),"")</f>
        <v/>
      </c>
      <c r="R1097" cm="1">
        <f t="array" ref="R1097">_xlfn.IFNA(INDEX($A$1:$J$1141,MATCH($A1097,$A:$A,0)+1,MATCH(R$1,$A1097:$J1097,0)),"")</f>
        <v>0</v>
      </c>
      <c r="S1097" cm="1">
        <f t="array" ref="S1097">_xlfn.IFNA(INDEX($A$1:$J$1141,MATCH($A1097,$A:$A,0)+1,MATCH(S$1,$A1097:$J1097,0)),"")</f>
        <v>0</v>
      </c>
      <c r="T1097" cm="1">
        <f t="array" ref="T1097">_xlfn.IFNA(INDEX($A$1:$J$1141,MATCH($A1097,$A:$A,0)+1,MATCH(T$1,$A1097:$J1097,0)),"")</f>
        <v>19991</v>
      </c>
      <c r="U1097" t="str" cm="1">
        <f t="array" ref="U1097">_xlfn.IFNA(INDEX($A$1:$J$1141,MATCH($A1097,$A:$A,0)+1,MATCH(U$1,$A1097:$J1097,0)),"")</f>
        <v/>
      </c>
    </row>
    <row r="1098" spans="1:21" x14ac:dyDescent="0.3">
      <c r="A1098">
        <v>53247221</v>
      </c>
      <c r="B1098" t="s">
        <v>5841</v>
      </c>
      <c r="C1098">
        <v>0</v>
      </c>
      <c r="D1098">
        <v>0</v>
      </c>
      <c r="E1098">
        <v>19991</v>
      </c>
    </row>
    <row r="1099" spans="1:21" x14ac:dyDescent="0.3">
      <c r="A1099">
        <v>53269888</v>
      </c>
      <c r="B1099" t="s">
        <v>5840</v>
      </c>
      <c r="C1099">
        <v>2020</v>
      </c>
      <c r="D1099">
        <v>2021</v>
      </c>
      <c r="E1099">
        <v>2022</v>
      </c>
      <c r="M1099" t="str" cm="1">
        <f t="array" ref="M1099">_xlfn.IFNA(INDEX($A$1:$J$1141,MATCH($A1099,$A:$A,0)+1,MATCH(M$1,$A1099:$J1099,0)),"")</f>
        <v/>
      </c>
      <c r="N1099" t="str" cm="1">
        <f t="array" ref="N1099">_xlfn.IFNA(INDEX($A$1:$J$1141,MATCH($A1099,$A:$A,0)+1,MATCH(N$1,$A1099:$J1099,0)),"")</f>
        <v/>
      </c>
      <c r="O1099" t="str" cm="1">
        <f t="array" ref="O1099">_xlfn.IFNA(INDEX($A$1:$J$1141,MATCH($A1099,$A:$A,0)+1,MATCH(O$1,$A1099:$J1099,0)),"")</f>
        <v/>
      </c>
      <c r="P1099" t="str" cm="1">
        <f t="array" ref="P1099">_xlfn.IFNA(INDEX($A$1:$J$1141,MATCH($A1099,$A:$A,0)+1,MATCH(P$1,$A1099:$J1099,0)),"")</f>
        <v/>
      </c>
      <c r="Q1099" t="str" cm="1">
        <f t="array" ref="Q1099">_xlfn.IFNA(INDEX($A$1:$J$1141,MATCH($A1099,$A:$A,0)+1,MATCH(Q$1,$A1099:$J1099,0)),"")</f>
        <v/>
      </c>
      <c r="R1099" cm="1">
        <f t="array" ref="R1099">_xlfn.IFNA(INDEX($A$1:$J$1141,MATCH($A1099,$A:$A,0)+1,MATCH(R$1,$A1099:$J1099,0)),"")</f>
        <v>0</v>
      </c>
      <c r="S1099" cm="1">
        <f t="array" ref="S1099">_xlfn.IFNA(INDEX($A$1:$J$1141,MATCH($A1099,$A:$A,0)+1,MATCH(S$1,$A1099:$J1099,0)),"")</f>
        <v>0</v>
      </c>
      <c r="T1099" cm="1">
        <f t="array" ref="T1099">_xlfn.IFNA(INDEX($A$1:$J$1141,MATCH($A1099,$A:$A,0)+1,MATCH(T$1,$A1099:$J1099,0)),"")</f>
        <v>34517</v>
      </c>
      <c r="U1099" t="str" cm="1">
        <f t="array" ref="U1099">_xlfn.IFNA(INDEX($A$1:$J$1141,MATCH($A1099,$A:$A,0)+1,MATCH(U$1,$A1099:$J1099,0)),"")</f>
        <v/>
      </c>
    </row>
    <row r="1100" spans="1:21" x14ac:dyDescent="0.3">
      <c r="A1100">
        <v>53269888</v>
      </c>
      <c r="B1100" t="s">
        <v>5841</v>
      </c>
      <c r="C1100">
        <v>0</v>
      </c>
      <c r="D1100">
        <v>0</v>
      </c>
      <c r="E1100">
        <v>34517</v>
      </c>
    </row>
    <row r="1101" spans="1:21" x14ac:dyDescent="0.3">
      <c r="A1101">
        <v>53310853</v>
      </c>
      <c r="B1101" t="s">
        <v>5840</v>
      </c>
      <c r="C1101">
        <v>2020</v>
      </c>
      <c r="D1101">
        <v>2021</v>
      </c>
      <c r="E1101">
        <v>2022</v>
      </c>
      <c r="M1101" t="str" cm="1">
        <f t="array" ref="M1101">_xlfn.IFNA(INDEX($A$1:$J$1141,MATCH($A1101,$A:$A,0)+1,MATCH(M$1,$A1101:$J1101,0)),"")</f>
        <v/>
      </c>
      <c r="N1101" t="str" cm="1">
        <f t="array" ref="N1101">_xlfn.IFNA(INDEX($A$1:$J$1141,MATCH($A1101,$A:$A,0)+1,MATCH(N$1,$A1101:$J1101,0)),"")</f>
        <v/>
      </c>
      <c r="O1101" t="str" cm="1">
        <f t="array" ref="O1101">_xlfn.IFNA(INDEX($A$1:$J$1141,MATCH($A1101,$A:$A,0)+1,MATCH(O$1,$A1101:$J1101,0)),"")</f>
        <v/>
      </c>
      <c r="P1101" t="str" cm="1">
        <f t="array" ref="P1101">_xlfn.IFNA(INDEX($A$1:$J$1141,MATCH($A1101,$A:$A,0)+1,MATCH(P$1,$A1101:$J1101,0)),"")</f>
        <v/>
      </c>
      <c r="Q1101" t="str" cm="1">
        <f t="array" ref="Q1101">_xlfn.IFNA(INDEX($A$1:$J$1141,MATCH($A1101,$A:$A,0)+1,MATCH(Q$1,$A1101:$J1101,0)),"")</f>
        <v/>
      </c>
      <c r="R1101" cm="1">
        <f t="array" ref="R1101">_xlfn.IFNA(INDEX($A$1:$J$1141,MATCH($A1101,$A:$A,0)+1,MATCH(R$1,$A1101:$J1101,0)),"")</f>
        <v>33285</v>
      </c>
      <c r="S1101" cm="1">
        <f t="array" ref="S1101">_xlfn.IFNA(INDEX($A$1:$J$1141,MATCH($A1101,$A:$A,0)+1,MATCH(S$1,$A1101:$J1101,0)),"")</f>
        <v>915227</v>
      </c>
      <c r="T1101" cm="1">
        <f t="array" ref="T1101">_xlfn.IFNA(INDEX($A$1:$J$1141,MATCH($A1101,$A:$A,0)+1,MATCH(T$1,$A1101:$J1101,0)),"")</f>
        <v>2285198</v>
      </c>
      <c r="U1101" t="str" cm="1">
        <f t="array" ref="U1101">_xlfn.IFNA(INDEX($A$1:$J$1141,MATCH($A1101,$A:$A,0)+1,MATCH(U$1,$A1101:$J1101,0)),"")</f>
        <v/>
      </c>
    </row>
    <row r="1102" spans="1:21" x14ac:dyDescent="0.3">
      <c r="A1102">
        <v>53310853</v>
      </c>
      <c r="B1102" t="s">
        <v>5841</v>
      </c>
      <c r="C1102">
        <v>33285</v>
      </c>
      <c r="D1102">
        <v>915227</v>
      </c>
      <c r="E1102">
        <v>2285198</v>
      </c>
    </row>
    <row r="1103" spans="1:21" x14ac:dyDescent="0.3">
      <c r="A1103">
        <v>53342291</v>
      </c>
      <c r="B1103" t="s">
        <v>5840</v>
      </c>
      <c r="C1103">
        <v>2020</v>
      </c>
      <c r="D1103">
        <v>2021</v>
      </c>
      <c r="E1103">
        <v>2022</v>
      </c>
      <c r="M1103" t="str" cm="1">
        <f t="array" ref="M1103">_xlfn.IFNA(INDEX($A$1:$J$1141,MATCH($A1103,$A:$A,0)+1,MATCH(M$1,$A1103:$J1103,0)),"")</f>
        <v/>
      </c>
      <c r="N1103" t="str" cm="1">
        <f t="array" ref="N1103">_xlfn.IFNA(INDEX($A$1:$J$1141,MATCH($A1103,$A:$A,0)+1,MATCH(N$1,$A1103:$J1103,0)),"")</f>
        <v/>
      </c>
      <c r="O1103" t="str" cm="1">
        <f t="array" ref="O1103">_xlfn.IFNA(INDEX($A$1:$J$1141,MATCH($A1103,$A:$A,0)+1,MATCH(O$1,$A1103:$J1103,0)),"")</f>
        <v/>
      </c>
      <c r="P1103" t="str" cm="1">
        <f t="array" ref="P1103">_xlfn.IFNA(INDEX($A$1:$J$1141,MATCH($A1103,$A:$A,0)+1,MATCH(P$1,$A1103:$J1103,0)),"")</f>
        <v/>
      </c>
      <c r="Q1103" t="str" cm="1">
        <f t="array" ref="Q1103">_xlfn.IFNA(INDEX($A$1:$J$1141,MATCH($A1103,$A:$A,0)+1,MATCH(Q$1,$A1103:$J1103,0)),"")</f>
        <v/>
      </c>
      <c r="R1103" cm="1">
        <f t="array" ref="R1103">_xlfn.IFNA(INDEX($A$1:$J$1141,MATCH($A1103,$A:$A,0)+1,MATCH(R$1,$A1103:$J1103,0)),"")</f>
        <v>0</v>
      </c>
      <c r="S1103" cm="1">
        <f t="array" ref="S1103">_xlfn.IFNA(INDEX($A$1:$J$1141,MATCH($A1103,$A:$A,0)+1,MATCH(S$1,$A1103:$J1103,0)),"")</f>
        <v>1017593</v>
      </c>
      <c r="T1103" cm="1">
        <f t="array" ref="T1103">_xlfn.IFNA(INDEX($A$1:$J$1141,MATCH($A1103,$A:$A,0)+1,MATCH(T$1,$A1103:$J1103,0)),"")</f>
        <v>1137487</v>
      </c>
      <c r="U1103" t="str" cm="1">
        <f t="array" ref="U1103">_xlfn.IFNA(INDEX($A$1:$J$1141,MATCH($A1103,$A:$A,0)+1,MATCH(U$1,$A1103:$J1103,0)),"")</f>
        <v/>
      </c>
    </row>
    <row r="1104" spans="1:21" x14ac:dyDescent="0.3">
      <c r="A1104">
        <v>53342291</v>
      </c>
      <c r="B1104" t="s">
        <v>5841</v>
      </c>
      <c r="C1104">
        <v>0</v>
      </c>
      <c r="D1104">
        <v>1017593</v>
      </c>
      <c r="E1104">
        <v>1137487</v>
      </c>
    </row>
    <row r="1105" spans="1:21" x14ac:dyDescent="0.3">
      <c r="A1105">
        <v>53361415</v>
      </c>
      <c r="B1105" t="s">
        <v>5840</v>
      </c>
      <c r="C1105">
        <v>2020</v>
      </c>
      <c r="D1105">
        <v>2021</v>
      </c>
      <c r="E1105">
        <v>2022</v>
      </c>
      <c r="M1105" t="str" cm="1">
        <f t="array" ref="M1105">_xlfn.IFNA(INDEX($A$1:$J$1141,MATCH($A1105,$A:$A,0)+1,MATCH(M$1,$A1105:$J1105,0)),"")</f>
        <v/>
      </c>
      <c r="N1105" t="str" cm="1">
        <f t="array" ref="N1105">_xlfn.IFNA(INDEX($A$1:$J$1141,MATCH($A1105,$A:$A,0)+1,MATCH(N$1,$A1105:$J1105,0)),"")</f>
        <v/>
      </c>
      <c r="O1105" t="str" cm="1">
        <f t="array" ref="O1105">_xlfn.IFNA(INDEX($A$1:$J$1141,MATCH($A1105,$A:$A,0)+1,MATCH(O$1,$A1105:$J1105,0)),"")</f>
        <v/>
      </c>
      <c r="P1105" t="str" cm="1">
        <f t="array" ref="P1105">_xlfn.IFNA(INDEX($A$1:$J$1141,MATCH($A1105,$A:$A,0)+1,MATCH(P$1,$A1105:$J1105,0)),"")</f>
        <v/>
      </c>
      <c r="Q1105" t="str" cm="1">
        <f t="array" ref="Q1105">_xlfn.IFNA(INDEX($A$1:$J$1141,MATCH($A1105,$A:$A,0)+1,MATCH(Q$1,$A1105:$J1105,0)),"")</f>
        <v/>
      </c>
      <c r="R1105" cm="1">
        <f t="array" ref="R1105">_xlfn.IFNA(INDEX($A$1:$J$1141,MATCH($A1105,$A:$A,0)+1,MATCH(R$1,$A1105:$J1105,0)),"")</f>
        <v>7100</v>
      </c>
      <c r="S1105" cm="1">
        <f t="array" ref="S1105">_xlfn.IFNA(INDEX($A$1:$J$1141,MATCH($A1105,$A:$A,0)+1,MATCH(S$1,$A1105:$J1105,0)),"")</f>
        <v>4820</v>
      </c>
      <c r="T1105" cm="1">
        <f t="array" ref="T1105">_xlfn.IFNA(INDEX($A$1:$J$1141,MATCH($A1105,$A:$A,0)+1,MATCH(T$1,$A1105:$J1105,0)),"")</f>
        <v>5320</v>
      </c>
      <c r="U1105" t="str" cm="1">
        <f t="array" ref="U1105">_xlfn.IFNA(INDEX($A$1:$J$1141,MATCH($A1105,$A:$A,0)+1,MATCH(U$1,$A1105:$J1105,0)),"")</f>
        <v/>
      </c>
    </row>
    <row r="1106" spans="1:21" x14ac:dyDescent="0.3">
      <c r="A1106">
        <v>53361415</v>
      </c>
      <c r="B1106" t="s">
        <v>5841</v>
      </c>
      <c r="C1106">
        <v>7100</v>
      </c>
      <c r="D1106">
        <v>4820</v>
      </c>
      <c r="E1106">
        <v>5320</v>
      </c>
    </row>
    <row r="1107" spans="1:21" x14ac:dyDescent="0.3">
      <c r="A1107">
        <v>53455339</v>
      </c>
      <c r="B1107" t="s">
        <v>5840</v>
      </c>
      <c r="C1107">
        <v>2021</v>
      </c>
      <c r="D1107">
        <v>2022</v>
      </c>
      <c r="M1107" t="str" cm="1">
        <f t="array" ref="M1107">_xlfn.IFNA(INDEX($A$1:$J$1141,MATCH($A1107,$A:$A,0)+1,MATCH(M$1,$A1107:$J1107,0)),"")</f>
        <v/>
      </c>
      <c r="N1107" t="str" cm="1">
        <f t="array" ref="N1107">_xlfn.IFNA(INDEX($A$1:$J$1141,MATCH($A1107,$A:$A,0)+1,MATCH(N$1,$A1107:$J1107,0)),"")</f>
        <v/>
      </c>
      <c r="O1107" t="str" cm="1">
        <f t="array" ref="O1107">_xlfn.IFNA(INDEX($A$1:$J$1141,MATCH($A1107,$A:$A,0)+1,MATCH(O$1,$A1107:$J1107,0)),"")</f>
        <v/>
      </c>
      <c r="P1107" t="str" cm="1">
        <f t="array" ref="P1107">_xlfn.IFNA(INDEX($A$1:$J$1141,MATCH($A1107,$A:$A,0)+1,MATCH(P$1,$A1107:$J1107,0)),"")</f>
        <v/>
      </c>
      <c r="Q1107" t="str" cm="1">
        <f t="array" ref="Q1107">_xlfn.IFNA(INDEX($A$1:$J$1141,MATCH($A1107,$A:$A,0)+1,MATCH(Q$1,$A1107:$J1107,0)),"")</f>
        <v/>
      </c>
      <c r="R1107" t="str" cm="1">
        <f t="array" ref="R1107">_xlfn.IFNA(INDEX($A$1:$J$1141,MATCH($A1107,$A:$A,0)+1,MATCH(R$1,$A1107:$J1107,0)),"")</f>
        <v/>
      </c>
      <c r="S1107" cm="1">
        <f t="array" ref="S1107">_xlfn.IFNA(INDEX($A$1:$J$1141,MATCH($A1107,$A:$A,0)+1,MATCH(S$1,$A1107:$J1107,0)),"")</f>
        <v>1815</v>
      </c>
      <c r="T1107" cm="1">
        <f t="array" ref="T1107">_xlfn.IFNA(INDEX($A$1:$J$1141,MATCH($A1107,$A:$A,0)+1,MATCH(T$1,$A1107:$J1107,0)),"")</f>
        <v>50043</v>
      </c>
      <c r="U1107" t="str" cm="1">
        <f t="array" ref="U1107">_xlfn.IFNA(INDEX($A$1:$J$1141,MATCH($A1107,$A:$A,0)+1,MATCH(U$1,$A1107:$J1107,0)),"")</f>
        <v/>
      </c>
    </row>
    <row r="1108" spans="1:21" x14ac:dyDescent="0.3">
      <c r="A1108">
        <v>53455339</v>
      </c>
      <c r="B1108" t="s">
        <v>5841</v>
      </c>
      <c r="C1108">
        <v>1815</v>
      </c>
      <c r="D1108">
        <v>50043</v>
      </c>
    </row>
    <row r="1109" spans="1:21" x14ac:dyDescent="0.3">
      <c r="A1109" t="s">
        <v>5931</v>
      </c>
    </row>
    <row r="1110" spans="1:21" x14ac:dyDescent="0.3">
      <c r="A1110" t="s">
        <v>5932</v>
      </c>
    </row>
    <row r="1111" spans="1:21" x14ac:dyDescent="0.3">
      <c r="A1111">
        <v>53609603</v>
      </c>
      <c r="B1111" t="s">
        <v>5840</v>
      </c>
      <c r="C1111">
        <v>2021</v>
      </c>
      <c r="D1111">
        <v>2022</v>
      </c>
      <c r="M1111" t="str" cm="1">
        <f t="array" ref="M1111">_xlfn.IFNA(INDEX($A$1:$J$1141,MATCH($A1111,$A:$A,0)+1,MATCH(M$1,$A1111:$J1111,0)),"")</f>
        <v/>
      </c>
      <c r="N1111" t="str" cm="1">
        <f t="array" ref="N1111">_xlfn.IFNA(INDEX($A$1:$J$1141,MATCH($A1111,$A:$A,0)+1,MATCH(N$1,$A1111:$J1111,0)),"")</f>
        <v/>
      </c>
      <c r="O1111" t="str" cm="1">
        <f t="array" ref="O1111">_xlfn.IFNA(INDEX($A$1:$J$1141,MATCH($A1111,$A:$A,0)+1,MATCH(O$1,$A1111:$J1111,0)),"")</f>
        <v/>
      </c>
      <c r="P1111" t="str" cm="1">
        <f t="array" ref="P1111">_xlfn.IFNA(INDEX($A$1:$J$1141,MATCH($A1111,$A:$A,0)+1,MATCH(P$1,$A1111:$J1111,0)),"")</f>
        <v/>
      </c>
      <c r="Q1111" t="str" cm="1">
        <f t="array" ref="Q1111">_xlfn.IFNA(INDEX($A$1:$J$1141,MATCH($A1111,$A:$A,0)+1,MATCH(Q$1,$A1111:$J1111,0)),"")</f>
        <v/>
      </c>
      <c r="R1111" t="str" cm="1">
        <f t="array" ref="R1111">_xlfn.IFNA(INDEX($A$1:$J$1141,MATCH($A1111,$A:$A,0)+1,MATCH(R$1,$A1111:$J1111,0)),"")</f>
        <v/>
      </c>
      <c r="S1111" cm="1">
        <f t="array" ref="S1111">_xlfn.IFNA(INDEX($A$1:$J$1141,MATCH($A1111,$A:$A,0)+1,MATCH(S$1,$A1111:$J1111,0)),"")</f>
        <v>33759</v>
      </c>
      <c r="T1111" cm="1">
        <f t="array" ref="T1111">_xlfn.IFNA(INDEX($A$1:$J$1141,MATCH($A1111,$A:$A,0)+1,MATCH(T$1,$A1111:$J1111,0)),"")</f>
        <v>228419</v>
      </c>
      <c r="U1111" t="str" cm="1">
        <f t="array" ref="U1111">_xlfn.IFNA(INDEX($A$1:$J$1141,MATCH($A1111,$A:$A,0)+1,MATCH(U$1,$A1111:$J1111,0)),"")</f>
        <v/>
      </c>
    </row>
    <row r="1112" spans="1:21" x14ac:dyDescent="0.3">
      <c r="A1112">
        <v>53609603</v>
      </c>
      <c r="B1112" t="s">
        <v>5841</v>
      </c>
      <c r="C1112">
        <v>33759</v>
      </c>
      <c r="D1112">
        <v>228419</v>
      </c>
    </row>
    <row r="1113" spans="1:21" x14ac:dyDescent="0.3">
      <c r="A1113">
        <v>53680014</v>
      </c>
      <c r="B1113" t="s">
        <v>5840</v>
      </c>
      <c r="C1113">
        <v>2021</v>
      </c>
      <c r="D1113">
        <v>2022</v>
      </c>
      <c r="M1113" t="str" cm="1">
        <f t="array" ref="M1113">_xlfn.IFNA(INDEX($A$1:$J$1141,MATCH($A1113,$A:$A,0)+1,MATCH(M$1,$A1113:$J1113,0)),"")</f>
        <v/>
      </c>
      <c r="N1113" t="str" cm="1">
        <f t="array" ref="N1113">_xlfn.IFNA(INDEX($A$1:$J$1141,MATCH($A1113,$A:$A,0)+1,MATCH(N$1,$A1113:$J1113,0)),"")</f>
        <v/>
      </c>
      <c r="O1113" t="str" cm="1">
        <f t="array" ref="O1113">_xlfn.IFNA(INDEX($A$1:$J$1141,MATCH($A1113,$A:$A,0)+1,MATCH(O$1,$A1113:$J1113,0)),"")</f>
        <v/>
      </c>
      <c r="P1113" t="str" cm="1">
        <f t="array" ref="P1113">_xlfn.IFNA(INDEX($A$1:$J$1141,MATCH($A1113,$A:$A,0)+1,MATCH(P$1,$A1113:$J1113,0)),"")</f>
        <v/>
      </c>
      <c r="Q1113" t="str" cm="1">
        <f t="array" ref="Q1113">_xlfn.IFNA(INDEX($A$1:$J$1141,MATCH($A1113,$A:$A,0)+1,MATCH(Q$1,$A1113:$J1113,0)),"")</f>
        <v/>
      </c>
      <c r="R1113" t="str" cm="1">
        <f t="array" ref="R1113">_xlfn.IFNA(INDEX($A$1:$J$1141,MATCH($A1113,$A:$A,0)+1,MATCH(R$1,$A1113:$J1113,0)),"")</f>
        <v/>
      </c>
      <c r="S1113" cm="1">
        <f t="array" ref="S1113">_xlfn.IFNA(INDEX($A$1:$J$1141,MATCH($A1113,$A:$A,0)+1,MATCH(S$1,$A1113:$J1113,0)),"")</f>
        <v>75773</v>
      </c>
      <c r="T1113" cm="1">
        <f t="array" ref="T1113">_xlfn.IFNA(INDEX($A$1:$J$1141,MATCH($A1113,$A:$A,0)+1,MATCH(T$1,$A1113:$J1113,0)),"")</f>
        <v>184125</v>
      </c>
      <c r="U1113" t="str" cm="1">
        <f t="array" ref="U1113">_xlfn.IFNA(INDEX($A$1:$J$1141,MATCH($A1113,$A:$A,0)+1,MATCH(U$1,$A1113:$J1113,0)),"")</f>
        <v/>
      </c>
    </row>
    <row r="1114" spans="1:21" x14ac:dyDescent="0.3">
      <c r="A1114">
        <v>53680014</v>
      </c>
      <c r="B1114" t="s">
        <v>5841</v>
      </c>
      <c r="C1114">
        <v>75773</v>
      </c>
      <c r="D1114">
        <v>184125</v>
      </c>
    </row>
    <row r="1115" spans="1:21" x14ac:dyDescent="0.3">
      <c r="A1115">
        <v>53684141</v>
      </c>
      <c r="B1115" t="s">
        <v>5840</v>
      </c>
      <c r="C1115">
        <v>2021</v>
      </c>
      <c r="D1115">
        <v>2022</v>
      </c>
      <c r="M1115" t="str" cm="1">
        <f t="array" ref="M1115">_xlfn.IFNA(INDEX($A$1:$J$1141,MATCH($A1115,$A:$A,0)+1,MATCH(M$1,$A1115:$J1115,0)),"")</f>
        <v/>
      </c>
      <c r="N1115" t="str" cm="1">
        <f t="array" ref="N1115">_xlfn.IFNA(INDEX($A$1:$J$1141,MATCH($A1115,$A:$A,0)+1,MATCH(N$1,$A1115:$J1115,0)),"")</f>
        <v/>
      </c>
      <c r="O1115" t="str" cm="1">
        <f t="array" ref="O1115">_xlfn.IFNA(INDEX($A$1:$J$1141,MATCH($A1115,$A:$A,0)+1,MATCH(O$1,$A1115:$J1115,0)),"")</f>
        <v/>
      </c>
      <c r="P1115" t="str" cm="1">
        <f t="array" ref="P1115">_xlfn.IFNA(INDEX($A$1:$J$1141,MATCH($A1115,$A:$A,0)+1,MATCH(P$1,$A1115:$J1115,0)),"")</f>
        <v/>
      </c>
      <c r="Q1115" t="str" cm="1">
        <f t="array" ref="Q1115">_xlfn.IFNA(INDEX($A$1:$J$1141,MATCH($A1115,$A:$A,0)+1,MATCH(Q$1,$A1115:$J1115,0)),"")</f>
        <v/>
      </c>
      <c r="R1115" t="str" cm="1">
        <f t="array" ref="R1115">_xlfn.IFNA(INDEX($A$1:$J$1141,MATCH($A1115,$A:$A,0)+1,MATCH(R$1,$A1115:$J1115,0)),"")</f>
        <v/>
      </c>
      <c r="S1115" cm="1">
        <f t="array" ref="S1115">_xlfn.IFNA(INDEX($A$1:$J$1141,MATCH($A1115,$A:$A,0)+1,MATCH(S$1,$A1115:$J1115,0)),"")</f>
        <v>1759959</v>
      </c>
      <c r="T1115" cm="1">
        <f t="array" ref="T1115">_xlfn.IFNA(INDEX($A$1:$J$1141,MATCH($A1115,$A:$A,0)+1,MATCH(T$1,$A1115:$J1115,0)),"")</f>
        <v>10388950</v>
      </c>
      <c r="U1115" t="str" cm="1">
        <f t="array" ref="U1115">_xlfn.IFNA(INDEX($A$1:$J$1141,MATCH($A1115,$A:$A,0)+1,MATCH(U$1,$A1115:$J1115,0)),"")</f>
        <v/>
      </c>
    </row>
    <row r="1116" spans="1:21" x14ac:dyDescent="0.3">
      <c r="A1116">
        <v>53684141</v>
      </c>
      <c r="B1116" t="s">
        <v>5841</v>
      </c>
      <c r="C1116">
        <v>1759959</v>
      </c>
      <c r="D1116">
        <v>10388950</v>
      </c>
    </row>
    <row r="1117" spans="1:21" x14ac:dyDescent="0.3">
      <c r="A1117">
        <v>53743466</v>
      </c>
      <c r="B1117" t="s">
        <v>5840</v>
      </c>
      <c r="C1117">
        <v>2021</v>
      </c>
      <c r="D1117">
        <v>2022</v>
      </c>
      <c r="M1117" t="str" cm="1">
        <f t="array" ref="M1117">_xlfn.IFNA(INDEX($A$1:$J$1141,MATCH($A1117,$A:$A,0)+1,MATCH(M$1,$A1117:$J1117,0)),"")</f>
        <v/>
      </c>
      <c r="N1117" t="str" cm="1">
        <f t="array" ref="N1117">_xlfn.IFNA(INDEX($A$1:$J$1141,MATCH($A1117,$A:$A,0)+1,MATCH(N$1,$A1117:$J1117,0)),"")</f>
        <v/>
      </c>
      <c r="O1117" t="str" cm="1">
        <f t="array" ref="O1117">_xlfn.IFNA(INDEX($A$1:$J$1141,MATCH($A1117,$A:$A,0)+1,MATCH(O$1,$A1117:$J1117,0)),"")</f>
        <v/>
      </c>
      <c r="P1117" t="str" cm="1">
        <f t="array" ref="P1117">_xlfn.IFNA(INDEX($A$1:$J$1141,MATCH($A1117,$A:$A,0)+1,MATCH(P$1,$A1117:$J1117,0)),"")</f>
        <v/>
      </c>
      <c r="Q1117" t="str" cm="1">
        <f t="array" ref="Q1117">_xlfn.IFNA(INDEX($A$1:$J$1141,MATCH($A1117,$A:$A,0)+1,MATCH(Q$1,$A1117:$J1117,0)),"")</f>
        <v/>
      </c>
      <c r="R1117" t="str" cm="1">
        <f t="array" ref="R1117">_xlfn.IFNA(INDEX($A$1:$J$1141,MATCH($A1117,$A:$A,0)+1,MATCH(R$1,$A1117:$J1117,0)),"")</f>
        <v/>
      </c>
      <c r="S1117" cm="1">
        <f t="array" ref="S1117">_xlfn.IFNA(INDEX($A$1:$J$1141,MATCH($A1117,$A:$A,0)+1,MATCH(S$1,$A1117:$J1117,0)),"")</f>
        <v>23093</v>
      </c>
      <c r="T1117" cm="1">
        <f t="array" ref="T1117">_xlfn.IFNA(INDEX($A$1:$J$1141,MATCH($A1117,$A:$A,0)+1,MATCH(T$1,$A1117:$J1117,0)),"")</f>
        <v>39179</v>
      </c>
      <c r="U1117" t="str" cm="1">
        <f t="array" ref="U1117">_xlfn.IFNA(INDEX($A$1:$J$1141,MATCH($A1117,$A:$A,0)+1,MATCH(U$1,$A1117:$J1117,0)),"")</f>
        <v/>
      </c>
    </row>
    <row r="1118" spans="1:21" x14ac:dyDescent="0.3">
      <c r="A1118">
        <v>53743466</v>
      </c>
      <c r="B1118" t="s">
        <v>5841</v>
      </c>
      <c r="C1118">
        <v>23093</v>
      </c>
      <c r="D1118">
        <v>39179</v>
      </c>
    </row>
    <row r="1119" spans="1:21" x14ac:dyDescent="0.3">
      <c r="A1119">
        <v>53982371</v>
      </c>
      <c r="B1119" t="s">
        <v>5840</v>
      </c>
      <c r="C1119">
        <v>2021</v>
      </c>
      <c r="D1119">
        <v>2022</v>
      </c>
      <c r="M1119" t="str" cm="1">
        <f t="array" ref="M1119">_xlfn.IFNA(INDEX($A$1:$J$1141,MATCH($A1119,$A:$A,0)+1,MATCH(M$1,$A1119:$J1119,0)),"")</f>
        <v/>
      </c>
      <c r="N1119" t="str" cm="1">
        <f t="array" ref="N1119">_xlfn.IFNA(INDEX($A$1:$J$1141,MATCH($A1119,$A:$A,0)+1,MATCH(N$1,$A1119:$J1119,0)),"")</f>
        <v/>
      </c>
      <c r="O1119" t="str" cm="1">
        <f t="array" ref="O1119">_xlfn.IFNA(INDEX($A$1:$J$1141,MATCH($A1119,$A:$A,0)+1,MATCH(O$1,$A1119:$J1119,0)),"")</f>
        <v/>
      </c>
      <c r="P1119" t="str" cm="1">
        <f t="array" ref="P1119">_xlfn.IFNA(INDEX($A$1:$J$1141,MATCH($A1119,$A:$A,0)+1,MATCH(P$1,$A1119:$J1119,0)),"")</f>
        <v/>
      </c>
      <c r="Q1119" t="str" cm="1">
        <f t="array" ref="Q1119">_xlfn.IFNA(INDEX($A$1:$J$1141,MATCH($A1119,$A:$A,0)+1,MATCH(Q$1,$A1119:$J1119,0)),"")</f>
        <v/>
      </c>
      <c r="R1119" t="str" cm="1">
        <f t="array" ref="R1119">_xlfn.IFNA(INDEX($A$1:$J$1141,MATCH($A1119,$A:$A,0)+1,MATCH(R$1,$A1119:$J1119,0)),"")</f>
        <v/>
      </c>
      <c r="S1119" cm="1">
        <f t="array" ref="S1119">_xlfn.IFNA(INDEX($A$1:$J$1141,MATCH($A1119,$A:$A,0)+1,MATCH(S$1,$A1119:$J1119,0)),"")</f>
        <v>0</v>
      </c>
      <c r="T1119" cm="1">
        <f t="array" ref="T1119">_xlfn.IFNA(INDEX($A$1:$J$1141,MATCH($A1119,$A:$A,0)+1,MATCH(T$1,$A1119:$J1119,0)),"")</f>
        <v>111</v>
      </c>
      <c r="U1119" t="str" cm="1">
        <f t="array" ref="U1119">_xlfn.IFNA(INDEX($A$1:$J$1141,MATCH($A1119,$A:$A,0)+1,MATCH(U$1,$A1119:$J1119,0)),"")</f>
        <v/>
      </c>
    </row>
    <row r="1120" spans="1:21" x14ac:dyDescent="0.3">
      <c r="A1120">
        <v>53982371</v>
      </c>
      <c r="B1120" t="s">
        <v>5841</v>
      </c>
      <c r="C1120">
        <v>0</v>
      </c>
      <c r="D1120">
        <v>111</v>
      </c>
    </row>
    <row r="1121" spans="1:21" x14ac:dyDescent="0.3">
      <c r="A1121">
        <v>54119952</v>
      </c>
      <c r="B1121" t="s">
        <v>5840</v>
      </c>
      <c r="C1121">
        <v>2021</v>
      </c>
      <c r="D1121">
        <v>2022</v>
      </c>
      <c r="M1121" t="str" cm="1">
        <f t="array" ref="M1121">_xlfn.IFNA(INDEX($A$1:$J$1141,MATCH($A1121,$A:$A,0)+1,MATCH(M$1,$A1121:$J1121,0)),"")</f>
        <v/>
      </c>
      <c r="N1121" t="str" cm="1">
        <f t="array" ref="N1121">_xlfn.IFNA(INDEX($A$1:$J$1141,MATCH($A1121,$A:$A,0)+1,MATCH(N$1,$A1121:$J1121,0)),"")</f>
        <v/>
      </c>
      <c r="O1121" t="str" cm="1">
        <f t="array" ref="O1121">_xlfn.IFNA(INDEX($A$1:$J$1141,MATCH($A1121,$A:$A,0)+1,MATCH(O$1,$A1121:$J1121,0)),"")</f>
        <v/>
      </c>
      <c r="P1121" t="str" cm="1">
        <f t="array" ref="P1121">_xlfn.IFNA(INDEX($A$1:$J$1141,MATCH($A1121,$A:$A,0)+1,MATCH(P$1,$A1121:$J1121,0)),"")</f>
        <v/>
      </c>
      <c r="Q1121" t="str" cm="1">
        <f t="array" ref="Q1121">_xlfn.IFNA(INDEX($A$1:$J$1141,MATCH($A1121,$A:$A,0)+1,MATCH(Q$1,$A1121:$J1121,0)),"")</f>
        <v/>
      </c>
      <c r="R1121" t="str" cm="1">
        <f t="array" ref="R1121">_xlfn.IFNA(INDEX($A$1:$J$1141,MATCH($A1121,$A:$A,0)+1,MATCH(R$1,$A1121:$J1121,0)),"")</f>
        <v/>
      </c>
      <c r="S1121" cm="1">
        <f t="array" ref="S1121">_xlfn.IFNA(INDEX($A$1:$J$1141,MATCH($A1121,$A:$A,0)+1,MATCH(S$1,$A1121:$J1121,0)),"")</f>
        <v>492</v>
      </c>
      <c r="T1121" cm="1">
        <f t="array" ref="T1121">_xlfn.IFNA(INDEX($A$1:$J$1141,MATCH($A1121,$A:$A,0)+1,MATCH(T$1,$A1121:$J1121,0)),"")</f>
        <v>5409</v>
      </c>
      <c r="U1121" t="str" cm="1">
        <f t="array" ref="U1121">_xlfn.IFNA(INDEX($A$1:$J$1141,MATCH($A1121,$A:$A,0)+1,MATCH(U$1,$A1121:$J1121,0)),"")</f>
        <v/>
      </c>
    </row>
    <row r="1122" spans="1:21" x14ac:dyDescent="0.3">
      <c r="A1122">
        <v>54119952</v>
      </c>
      <c r="B1122" t="s">
        <v>5841</v>
      </c>
      <c r="C1122">
        <v>492</v>
      </c>
      <c r="D1122">
        <v>5409</v>
      </c>
    </row>
    <row r="1123" spans="1:21" x14ac:dyDescent="0.3">
      <c r="A1123">
        <v>54225655</v>
      </c>
      <c r="B1123" t="s">
        <v>5840</v>
      </c>
      <c r="C1123">
        <v>2021</v>
      </c>
      <c r="D1123">
        <v>2022</v>
      </c>
      <c r="M1123" t="str" cm="1">
        <f t="array" ref="M1123">_xlfn.IFNA(INDEX($A$1:$J$1141,MATCH($A1123,$A:$A,0)+1,MATCH(M$1,$A1123:$J1123,0)),"")</f>
        <v/>
      </c>
      <c r="N1123" t="str" cm="1">
        <f t="array" ref="N1123">_xlfn.IFNA(INDEX($A$1:$J$1141,MATCH($A1123,$A:$A,0)+1,MATCH(N$1,$A1123:$J1123,0)),"")</f>
        <v/>
      </c>
      <c r="O1123" t="str" cm="1">
        <f t="array" ref="O1123">_xlfn.IFNA(INDEX($A$1:$J$1141,MATCH($A1123,$A:$A,0)+1,MATCH(O$1,$A1123:$J1123,0)),"")</f>
        <v/>
      </c>
      <c r="P1123" t="str" cm="1">
        <f t="array" ref="P1123">_xlfn.IFNA(INDEX($A$1:$J$1141,MATCH($A1123,$A:$A,0)+1,MATCH(P$1,$A1123:$J1123,0)),"")</f>
        <v/>
      </c>
      <c r="Q1123" t="str" cm="1">
        <f t="array" ref="Q1123">_xlfn.IFNA(INDEX($A$1:$J$1141,MATCH($A1123,$A:$A,0)+1,MATCH(Q$1,$A1123:$J1123,0)),"")</f>
        <v/>
      </c>
      <c r="R1123" t="str" cm="1">
        <f t="array" ref="R1123">_xlfn.IFNA(INDEX($A$1:$J$1141,MATCH($A1123,$A:$A,0)+1,MATCH(R$1,$A1123:$J1123,0)),"")</f>
        <v/>
      </c>
      <c r="S1123" cm="1">
        <f t="array" ref="S1123">_xlfn.IFNA(INDEX($A$1:$J$1141,MATCH($A1123,$A:$A,0)+1,MATCH(S$1,$A1123:$J1123,0)),"")</f>
        <v>0</v>
      </c>
      <c r="T1123" cm="1">
        <f t="array" ref="T1123">_xlfn.IFNA(INDEX($A$1:$J$1141,MATCH($A1123,$A:$A,0)+1,MATCH(T$1,$A1123:$J1123,0)),"")</f>
        <v>4881</v>
      </c>
      <c r="U1123" t="str" cm="1">
        <f t="array" ref="U1123">_xlfn.IFNA(INDEX($A$1:$J$1141,MATCH($A1123,$A:$A,0)+1,MATCH(U$1,$A1123:$J1123,0)),"")</f>
        <v/>
      </c>
    </row>
    <row r="1124" spans="1:21" x14ac:dyDescent="0.3">
      <c r="A1124">
        <v>54225655</v>
      </c>
      <c r="B1124" t="s">
        <v>5841</v>
      </c>
      <c r="C1124">
        <v>0</v>
      </c>
      <c r="D1124">
        <v>4881</v>
      </c>
    </row>
    <row r="1125" spans="1:21" x14ac:dyDescent="0.3">
      <c r="A1125">
        <v>54554055</v>
      </c>
      <c r="B1125" t="s">
        <v>5840</v>
      </c>
      <c r="C1125">
        <v>2022</v>
      </c>
      <c r="M1125" t="str" cm="1">
        <f t="array" ref="M1125">_xlfn.IFNA(INDEX($A$1:$J$1141,MATCH($A1125,$A:$A,0)+1,MATCH(M$1,$A1125:$J1125,0)),"")</f>
        <v/>
      </c>
      <c r="N1125" t="str" cm="1">
        <f t="array" ref="N1125">_xlfn.IFNA(INDEX($A$1:$J$1141,MATCH($A1125,$A:$A,0)+1,MATCH(N$1,$A1125:$J1125,0)),"")</f>
        <v/>
      </c>
      <c r="O1125" t="str" cm="1">
        <f t="array" ref="O1125">_xlfn.IFNA(INDEX($A$1:$J$1141,MATCH($A1125,$A:$A,0)+1,MATCH(O$1,$A1125:$J1125,0)),"")</f>
        <v/>
      </c>
      <c r="P1125" t="str" cm="1">
        <f t="array" ref="P1125">_xlfn.IFNA(INDEX($A$1:$J$1141,MATCH($A1125,$A:$A,0)+1,MATCH(P$1,$A1125:$J1125,0)),"")</f>
        <v/>
      </c>
      <c r="Q1125" t="str" cm="1">
        <f t="array" ref="Q1125">_xlfn.IFNA(INDEX($A$1:$J$1141,MATCH($A1125,$A:$A,0)+1,MATCH(Q$1,$A1125:$J1125,0)),"")</f>
        <v/>
      </c>
      <c r="R1125" t="str" cm="1">
        <f t="array" ref="R1125">_xlfn.IFNA(INDEX($A$1:$J$1141,MATCH($A1125,$A:$A,0)+1,MATCH(R$1,$A1125:$J1125,0)),"")</f>
        <v/>
      </c>
      <c r="S1125" t="str" cm="1">
        <f t="array" ref="S1125">_xlfn.IFNA(INDEX($A$1:$J$1141,MATCH($A1125,$A:$A,0)+1,MATCH(S$1,$A1125:$J1125,0)),"")</f>
        <v/>
      </c>
      <c r="T1125" cm="1">
        <f t="array" ref="T1125">_xlfn.IFNA(INDEX($A$1:$J$1141,MATCH($A1125,$A:$A,0)+1,MATCH(T$1,$A1125:$J1125,0)),"")</f>
        <v>150</v>
      </c>
      <c r="U1125" t="str" cm="1">
        <f t="array" ref="U1125">_xlfn.IFNA(INDEX($A$1:$J$1141,MATCH($A1125,$A:$A,0)+1,MATCH(U$1,$A1125:$J1125,0)),"")</f>
        <v/>
      </c>
    </row>
    <row r="1126" spans="1:21" x14ac:dyDescent="0.3">
      <c r="A1126">
        <v>54554055</v>
      </c>
      <c r="B1126" t="s">
        <v>5841</v>
      </c>
      <c r="C1126">
        <v>150</v>
      </c>
    </row>
    <row r="1127" spans="1:21" x14ac:dyDescent="0.3">
      <c r="A1127">
        <v>54623936</v>
      </c>
      <c r="B1127" t="s">
        <v>5840</v>
      </c>
      <c r="C1127">
        <v>2022</v>
      </c>
      <c r="M1127" t="str" cm="1">
        <f t="array" ref="M1127">_xlfn.IFNA(INDEX($A$1:$J$1141,MATCH($A1127,$A:$A,0)+1,MATCH(M$1,$A1127:$J1127,0)),"")</f>
        <v/>
      </c>
      <c r="N1127" t="str" cm="1">
        <f t="array" ref="N1127">_xlfn.IFNA(INDEX($A$1:$J$1141,MATCH($A1127,$A:$A,0)+1,MATCH(N$1,$A1127:$J1127,0)),"")</f>
        <v/>
      </c>
      <c r="O1127" t="str" cm="1">
        <f t="array" ref="O1127">_xlfn.IFNA(INDEX($A$1:$J$1141,MATCH($A1127,$A:$A,0)+1,MATCH(O$1,$A1127:$J1127,0)),"")</f>
        <v/>
      </c>
      <c r="P1127" t="str" cm="1">
        <f t="array" ref="P1127">_xlfn.IFNA(INDEX($A$1:$J$1141,MATCH($A1127,$A:$A,0)+1,MATCH(P$1,$A1127:$J1127,0)),"")</f>
        <v/>
      </c>
      <c r="Q1127" t="str" cm="1">
        <f t="array" ref="Q1127">_xlfn.IFNA(INDEX($A$1:$J$1141,MATCH($A1127,$A:$A,0)+1,MATCH(Q$1,$A1127:$J1127,0)),"")</f>
        <v/>
      </c>
      <c r="R1127" t="str" cm="1">
        <f t="array" ref="R1127">_xlfn.IFNA(INDEX($A$1:$J$1141,MATCH($A1127,$A:$A,0)+1,MATCH(R$1,$A1127:$J1127,0)),"")</f>
        <v/>
      </c>
      <c r="S1127" t="str" cm="1">
        <f t="array" ref="S1127">_xlfn.IFNA(INDEX($A$1:$J$1141,MATCH($A1127,$A:$A,0)+1,MATCH(S$1,$A1127:$J1127,0)),"")</f>
        <v/>
      </c>
      <c r="T1127" cm="1">
        <f t="array" ref="T1127">_xlfn.IFNA(INDEX($A$1:$J$1141,MATCH($A1127,$A:$A,0)+1,MATCH(T$1,$A1127:$J1127,0)),"")</f>
        <v>27650</v>
      </c>
      <c r="U1127" t="str" cm="1">
        <f t="array" ref="U1127">_xlfn.IFNA(INDEX($A$1:$J$1141,MATCH($A1127,$A:$A,0)+1,MATCH(U$1,$A1127:$J1127,0)),"")</f>
        <v/>
      </c>
    </row>
    <row r="1128" spans="1:21" x14ac:dyDescent="0.3">
      <c r="A1128">
        <v>54623936</v>
      </c>
      <c r="B1128" t="s">
        <v>5841</v>
      </c>
      <c r="C1128">
        <v>27650</v>
      </c>
    </row>
    <row r="1129" spans="1:21" x14ac:dyDescent="0.3">
      <c r="A1129">
        <v>54634296</v>
      </c>
      <c r="B1129" t="s">
        <v>5840</v>
      </c>
      <c r="C1129">
        <v>2022</v>
      </c>
      <c r="M1129" t="str" cm="1">
        <f t="array" ref="M1129">_xlfn.IFNA(INDEX($A$1:$J$1141,MATCH($A1129,$A:$A,0)+1,MATCH(M$1,$A1129:$J1129,0)),"")</f>
        <v/>
      </c>
      <c r="N1129" t="str" cm="1">
        <f t="array" ref="N1129">_xlfn.IFNA(INDEX($A$1:$J$1141,MATCH($A1129,$A:$A,0)+1,MATCH(N$1,$A1129:$J1129,0)),"")</f>
        <v/>
      </c>
      <c r="O1129" t="str" cm="1">
        <f t="array" ref="O1129">_xlfn.IFNA(INDEX($A$1:$J$1141,MATCH($A1129,$A:$A,0)+1,MATCH(O$1,$A1129:$J1129,0)),"")</f>
        <v/>
      </c>
      <c r="P1129" t="str" cm="1">
        <f t="array" ref="P1129">_xlfn.IFNA(INDEX($A$1:$J$1141,MATCH($A1129,$A:$A,0)+1,MATCH(P$1,$A1129:$J1129,0)),"")</f>
        <v/>
      </c>
      <c r="Q1129" t="str" cm="1">
        <f t="array" ref="Q1129">_xlfn.IFNA(INDEX($A$1:$J$1141,MATCH($A1129,$A:$A,0)+1,MATCH(Q$1,$A1129:$J1129,0)),"")</f>
        <v/>
      </c>
      <c r="R1129" t="str" cm="1">
        <f t="array" ref="R1129">_xlfn.IFNA(INDEX($A$1:$J$1141,MATCH($A1129,$A:$A,0)+1,MATCH(R$1,$A1129:$J1129,0)),"")</f>
        <v/>
      </c>
      <c r="S1129" t="str" cm="1">
        <f t="array" ref="S1129">_xlfn.IFNA(INDEX($A$1:$J$1141,MATCH($A1129,$A:$A,0)+1,MATCH(S$1,$A1129:$J1129,0)),"")</f>
        <v/>
      </c>
      <c r="T1129" cm="1">
        <f t="array" ref="T1129">_xlfn.IFNA(INDEX($A$1:$J$1141,MATCH($A1129,$A:$A,0)+1,MATCH(T$1,$A1129:$J1129,0)),"")</f>
        <v>20872</v>
      </c>
      <c r="U1129" t="str" cm="1">
        <f t="array" ref="U1129">_xlfn.IFNA(INDEX($A$1:$J$1141,MATCH($A1129,$A:$A,0)+1,MATCH(U$1,$A1129:$J1129,0)),"")</f>
        <v/>
      </c>
    </row>
    <row r="1130" spans="1:21" x14ac:dyDescent="0.3">
      <c r="A1130">
        <v>54634296</v>
      </c>
      <c r="B1130" t="s">
        <v>5841</v>
      </c>
      <c r="C1130">
        <v>20872</v>
      </c>
    </row>
    <row r="1131" spans="1:21" x14ac:dyDescent="0.3">
      <c r="A1131">
        <v>54651913</v>
      </c>
      <c r="B1131" t="s">
        <v>5840</v>
      </c>
      <c r="C1131">
        <v>2022</v>
      </c>
      <c r="M1131" t="str" cm="1">
        <f t="array" ref="M1131">_xlfn.IFNA(INDEX($A$1:$J$1141,MATCH($A1131,$A:$A,0)+1,MATCH(M$1,$A1131:$J1131,0)),"")</f>
        <v/>
      </c>
      <c r="N1131" t="str" cm="1">
        <f t="array" ref="N1131">_xlfn.IFNA(INDEX($A$1:$J$1141,MATCH($A1131,$A:$A,0)+1,MATCH(N$1,$A1131:$J1131,0)),"")</f>
        <v/>
      </c>
      <c r="O1131" t="str" cm="1">
        <f t="array" ref="O1131">_xlfn.IFNA(INDEX($A$1:$J$1141,MATCH($A1131,$A:$A,0)+1,MATCH(O$1,$A1131:$J1131,0)),"")</f>
        <v/>
      </c>
      <c r="P1131" t="str" cm="1">
        <f t="array" ref="P1131">_xlfn.IFNA(INDEX($A$1:$J$1141,MATCH($A1131,$A:$A,0)+1,MATCH(P$1,$A1131:$J1131,0)),"")</f>
        <v/>
      </c>
      <c r="Q1131" t="str" cm="1">
        <f t="array" ref="Q1131">_xlfn.IFNA(INDEX($A$1:$J$1141,MATCH($A1131,$A:$A,0)+1,MATCH(Q$1,$A1131:$J1131,0)),"")</f>
        <v/>
      </c>
      <c r="R1131" t="str" cm="1">
        <f t="array" ref="R1131">_xlfn.IFNA(INDEX($A$1:$J$1141,MATCH($A1131,$A:$A,0)+1,MATCH(R$1,$A1131:$J1131,0)),"")</f>
        <v/>
      </c>
      <c r="S1131" t="str" cm="1">
        <f t="array" ref="S1131">_xlfn.IFNA(INDEX($A$1:$J$1141,MATCH($A1131,$A:$A,0)+1,MATCH(S$1,$A1131:$J1131,0)),"")</f>
        <v/>
      </c>
      <c r="T1131" cm="1">
        <f t="array" ref="T1131">_xlfn.IFNA(INDEX($A$1:$J$1141,MATCH($A1131,$A:$A,0)+1,MATCH(T$1,$A1131:$J1131,0)),"")</f>
        <v>11775</v>
      </c>
      <c r="U1131" t="str" cm="1">
        <f t="array" ref="U1131">_xlfn.IFNA(INDEX($A$1:$J$1141,MATCH($A1131,$A:$A,0)+1,MATCH(U$1,$A1131:$J1131,0)),"")</f>
        <v/>
      </c>
    </row>
    <row r="1132" spans="1:21" x14ac:dyDescent="0.3">
      <c r="A1132">
        <v>54651913</v>
      </c>
      <c r="B1132" t="s">
        <v>5841</v>
      </c>
      <c r="C1132">
        <v>11775</v>
      </c>
    </row>
    <row r="1133" spans="1:21" x14ac:dyDescent="0.3">
      <c r="A1133">
        <v>54761123</v>
      </c>
      <c r="B1133" t="s">
        <v>5840</v>
      </c>
      <c r="C1133">
        <v>2022</v>
      </c>
      <c r="M1133" t="str" cm="1">
        <f t="array" ref="M1133">_xlfn.IFNA(INDEX($A$1:$J$1141,MATCH($A1133,$A:$A,0)+1,MATCH(M$1,$A1133:$J1133,0)),"")</f>
        <v/>
      </c>
      <c r="N1133" t="str" cm="1">
        <f t="array" ref="N1133">_xlfn.IFNA(INDEX($A$1:$J$1141,MATCH($A1133,$A:$A,0)+1,MATCH(N$1,$A1133:$J1133,0)),"")</f>
        <v/>
      </c>
      <c r="O1133" t="str" cm="1">
        <f t="array" ref="O1133">_xlfn.IFNA(INDEX($A$1:$J$1141,MATCH($A1133,$A:$A,0)+1,MATCH(O$1,$A1133:$J1133,0)),"")</f>
        <v/>
      </c>
      <c r="P1133" t="str" cm="1">
        <f t="array" ref="P1133">_xlfn.IFNA(INDEX($A$1:$J$1141,MATCH($A1133,$A:$A,0)+1,MATCH(P$1,$A1133:$J1133,0)),"")</f>
        <v/>
      </c>
      <c r="Q1133" t="str" cm="1">
        <f t="array" ref="Q1133">_xlfn.IFNA(INDEX($A$1:$J$1141,MATCH($A1133,$A:$A,0)+1,MATCH(Q$1,$A1133:$J1133,0)),"")</f>
        <v/>
      </c>
      <c r="R1133" t="str" cm="1">
        <f t="array" ref="R1133">_xlfn.IFNA(INDEX($A$1:$J$1141,MATCH($A1133,$A:$A,0)+1,MATCH(R$1,$A1133:$J1133,0)),"")</f>
        <v/>
      </c>
      <c r="S1133" t="str" cm="1">
        <f t="array" ref="S1133">_xlfn.IFNA(INDEX($A$1:$J$1141,MATCH($A1133,$A:$A,0)+1,MATCH(S$1,$A1133:$J1133,0)),"")</f>
        <v/>
      </c>
      <c r="T1133" cm="1">
        <f t="array" ref="T1133">_xlfn.IFNA(INDEX($A$1:$J$1141,MATCH($A1133,$A:$A,0)+1,MATCH(T$1,$A1133:$J1133,0)),"")</f>
        <v>15887</v>
      </c>
      <c r="U1133" t="str" cm="1">
        <f t="array" ref="U1133">_xlfn.IFNA(INDEX($A$1:$J$1141,MATCH($A1133,$A:$A,0)+1,MATCH(U$1,$A1133:$J1133,0)),"")</f>
        <v/>
      </c>
    </row>
    <row r="1134" spans="1:21" x14ac:dyDescent="0.3">
      <c r="A1134">
        <v>54761123</v>
      </c>
      <c r="B1134" t="s">
        <v>5841</v>
      </c>
      <c r="C1134">
        <v>15887</v>
      </c>
    </row>
    <row r="1135" spans="1:21" x14ac:dyDescent="0.3">
      <c r="A1135">
        <v>54768420</v>
      </c>
      <c r="B1135" t="s">
        <v>5840</v>
      </c>
      <c r="C1135">
        <v>2022</v>
      </c>
      <c r="M1135" t="str" cm="1">
        <f t="array" ref="M1135">_xlfn.IFNA(INDEX($A$1:$J$1141,MATCH($A1135,$A:$A,0)+1,MATCH(M$1,$A1135:$J1135,0)),"")</f>
        <v/>
      </c>
      <c r="N1135" t="str" cm="1">
        <f t="array" ref="N1135">_xlfn.IFNA(INDEX($A$1:$J$1141,MATCH($A1135,$A:$A,0)+1,MATCH(N$1,$A1135:$J1135,0)),"")</f>
        <v/>
      </c>
      <c r="O1135" t="str" cm="1">
        <f t="array" ref="O1135">_xlfn.IFNA(INDEX($A$1:$J$1141,MATCH($A1135,$A:$A,0)+1,MATCH(O$1,$A1135:$J1135,0)),"")</f>
        <v/>
      </c>
      <c r="P1135" t="str" cm="1">
        <f t="array" ref="P1135">_xlfn.IFNA(INDEX($A$1:$J$1141,MATCH($A1135,$A:$A,0)+1,MATCH(P$1,$A1135:$J1135,0)),"")</f>
        <v/>
      </c>
      <c r="Q1135" t="str" cm="1">
        <f t="array" ref="Q1135">_xlfn.IFNA(INDEX($A$1:$J$1141,MATCH($A1135,$A:$A,0)+1,MATCH(Q$1,$A1135:$J1135,0)),"")</f>
        <v/>
      </c>
      <c r="R1135" t="str" cm="1">
        <f t="array" ref="R1135">_xlfn.IFNA(INDEX($A$1:$J$1141,MATCH($A1135,$A:$A,0)+1,MATCH(R$1,$A1135:$J1135,0)),"")</f>
        <v/>
      </c>
      <c r="S1135" t="str" cm="1">
        <f t="array" ref="S1135">_xlfn.IFNA(INDEX($A$1:$J$1141,MATCH($A1135,$A:$A,0)+1,MATCH(S$1,$A1135:$J1135,0)),"")</f>
        <v/>
      </c>
      <c r="T1135" cm="1">
        <f t="array" ref="T1135">_xlfn.IFNA(INDEX($A$1:$J$1141,MATCH($A1135,$A:$A,0)+1,MATCH(T$1,$A1135:$J1135,0)),"")</f>
        <v>29604</v>
      </c>
      <c r="U1135" t="str" cm="1">
        <f t="array" ref="U1135">_xlfn.IFNA(INDEX($A$1:$J$1141,MATCH($A1135,$A:$A,0)+1,MATCH(U$1,$A1135:$J1135,0)),"")</f>
        <v/>
      </c>
    </row>
    <row r="1136" spans="1:21" x14ac:dyDescent="0.3">
      <c r="A1136">
        <v>54768420</v>
      </c>
      <c r="B1136" t="s">
        <v>5841</v>
      </c>
      <c r="C1136">
        <v>29604</v>
      </c>
    </row>
    <row r="1137" spans="1:21" x14ac:dyDescent="0.3">
      <c r="A1137">
        <v>54899893</v>
      </c>
      <c r="B1137" t="s">
        <v>5840</v>
      </c>
      <c r="C1137">
        <v>2022</v>
      </c>
      <c r="M1137" t="str" cm="1">
        <f t="array" ref="M1137">_xlfn.IFNA(INDEX($A$1:$J$1141,MATCH($A1137,$A:$A,0)+1,MATCH(M$1,$A1137:$J1137,0)),"")</f>
        <v/>
      </c>
      <c r="N1137" t="str" cm="1">
        <f t="array" ref="N1137">_xlfn.IFNA(INDEX($A$1:$J$1141,MATCH($A1137,$A:$A,0)+1,MATCH(N$1,$A1137:$J1137,0)),"")</f>
        <v/>
      </c>
      <c r="O1137" t="str" cm="1">
        <f t="array" ref="O1137">_xlfn.IFNA(INDEX($A$1:$J$1141,MATCH($A1137,$A:$A,0)+1,MATCH(O$1,$A1137:$J1137,0)),"")</f>
        <v/>
      </c>
      <c r="P1137" t="str" cm="1">
        <f t="array" ref="P1137">_xlfn.IFNA(INDEX($A$1:$J$1141,MATCH($A1137,$A:$A,0)+1,MATCH(P$1,$A1137:$J1137,0)),"")</f>
        <v/>
      </c>
      <c r="Q1137" t="str" cm="1">
        <f t="array" ref="Q1137">_xlfn.IFNA(INDEX($A$1:$J$1141,MATCH($A1137,$A:$A,0)+1,MATCH(Q$1,$A1137:$J1137,0)),"")</f>
        <v/>
      </c>
      <c r="R1137" t="str" cm="1">
        <f t="array" ref="R1137">_xlfn.IFNA(INDEX($A$1:$J$1141,MATCH($A1137,$A:$A,0)+1,MATCH(R$1,$A1137:$J1137,0)),"")</f>
        <v/>
      </c>
      <c r="S1137" t="str" cm="1">
        <f t="array" ref="S1137">_xlfn.IFNA(INDEX($A$1:$J$1141,MATCH($A1137,$A:$A,0)+1,MATCH(S$1,$A1137:$J1137,0)),"")</f>
        <v/>
      </c>
      <c r="T1137" cm="1">
        <f t="array" ref="T1137">_xlfn.IFNA(INDEX($A$1:$J$1141,MATCH($A1137,$A:$A,0)+1,MATCH(T$1,$A1137:$J1137,0)),"")</f>
        <v>39815</v>
      </c>
      <c r="U1137" t="str" cm="1">
        <f t="array" ref="U1137">_xlfn.IFNA(INDEX($A$1:$J$1141,MATCH($A1137,$A:$A,0)+1,MATCH(U$1,$A1137:$J1137,0)),"")</f>
        <v/>
      </c>
    </row>
    <row r="1138" spans="1:21" x14ac:dyDescent="0.3">
      <c r="A1138">
        <v>54899893</v>
      </c>
      <c r="B1138" t="s">
        <v>5841</v>
      </c>
      <c r="C1138">
        <v>39815</v>
      </c>
    </row>
    <row r="1139" spans="1:21" x14ac:dyDescent="0.3">
      <c r="A1139" t="s">
        <v>5933</v>
      </c>
    </row>
    <row r="1140" spans="1:21" x14ac:dyDescent="0.3">
      <c r="A1140">
        <v>55088694</v>
      </c>
      <c r="B1140" t="s">
        <v>5840</v>
      </c>
      <c r="C1140">
        <v>2022</v>
      </c>
      <c r="M1140" t="str" cm="1">
        <f t="array" ref="M1140">_xlfn.IFNA(INDEX($A$1:$J$1141,MATCH($A1140,$A:$A,0)+1,MATCH(M$1,$A1140:$J1140,0)),"")</f>
        <v/>
      </c>
      <c r="N1140" t="str" cm="1">
        <f t="array" ref="N1140">_xlfn.IFNA(INDEX($A$1:$J$1141,MATCH($A1140,$A:$A,0)+1,MATCH(N$1,$A1140:$J1140,0)),"")</f>
        <v/>
      </c>
      <c r="O1140" t="str" cm="1">
        <f t="array" ref="O1140">_xlfn.IFNA(INDEX($A$1:$J$1141,MATCH($A1140,$A:$A,0)+1,MATCH(O$1,$A1140:$J1140,0)),"")</f>
        <v/>
      </c>
      <c r="P1140" t="str" cm="1">
        <f t="array" ref="P1140">_xlfn.IFNA(INDEX($A$1:$J$1141,MATCH($A1140,$A:$A,0)+1,MATCH(P$1,$A1140:$J1140,0)),"")</f>
        <v/>
      </c>
      <c r="Q1140" t="str" cm="1">
        <f t="array" ref="Q1140">_xlfn.IFNA(INDEX($A$1:$J$1141,MATCH($A1140,$A:$A,0)+1,MATCH(Q$1,$A1140:$J1140,0)),"")</f>
        <v/>
      </c>
      <c r="R1140" t="str" cm="1">
        <f t="array" ref="R1140">_xlfn.IFNA(INDEX($A$1:$J$1141,MATCH($A1140,$A:$A,0)+1,MATCH(R$1,$A1140:$J1140,0)),"")</f>
        <v/>
      </c>
      <c r="S1140" t="str" cm="1">
        <f t="array" ref="S1140">_xlfn.IFNA(INDEX($A$1:$J$1141,MATCH($A1140,$A:$A,0)+1,MATCH(S$1,$A1140:$J1140,0)),"")</f>
        <v/>
      </c>
      <c r="T1140" cm="1">
        <f t="array" ref="T1140">_xlfn.IFNA(INDEX($A$1:$J$1141,MATCH($A1140,$A:$A,0)+1,MATCH(T$1,$A1140:$J1140,0)),"")</f>
        <v>20009</v>
      </c>
      <c r="U1140" t="str" cm="1">
        <f t="array" ref="U1140">_xlfn.IFNA(INDEX($A$1:$J$1141,MATCH($A1140,$A:$A,0)+1,MATCH(U$1,$A1140:$J1140,0)),"")</f>
        <v/>
      </c>
    </row>
    <row r="1141" spans="1:21" x14ac:dyDescent="0.3">
      <c r="A1141">
        <v>55088694</v>
      </c>
      <c r="B1141" t="s">
        <v>5841</v>
      </c>
      <c r="C1141">
        <v>20009</v>
      </c>
    </row>
    <row r="1142" spans="1:21" x14ac:dyDescent="0.3">
      <c r="A1142" t="s">
        <v>5934</v>
      </c>
    </row>
    <row r="1143" spans="1:21" x14ac:dyDescent="0.3">
      <c r="A1143" t="s">
        <v>5935</v>
      </c>
    </row>
    <row r="1144" spans="1:21" x14ac:dyDescent="0.3">
      <c r="A1144" t="s">
        <v>5936</v>
      </c>
    </row>
    <row r="1145" spans="1:21" x14ac:dyDescent="0.3">
      <c r="A1145" t="s">
        <v>5937</v>
      </c>
    </row>
  </sheetData>
  <autoFilter ref="A1:J1145" xr:uid="{38B0110B-01B8-4259-BABE-A0AB2B70D408}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D o E A A B Q S w M E F A A C A A g A z l 0 z W P Z f 4 u 6 k A A A A 9 w A A A B I A H A B D b 2 5 m a W c v U G F j a 2 F n Z S 5 4 b W w g o h g A K K A U A A A A A A A A A A A A A A A A A A A A A A A A A A A A h Y + 9 D o I w G E V f h X S n f z g Y 8 l E G V 0 l M i M a 1 K R U b o R h a L O / m 4 C P 5 C m I U d X O 8 5 5 7 h 3 v v 1 B v n Y N t F F 9 8 5 0 N k M M U x R p q 7 r K 2 D p D g z / E S 5 Q L 2 E h 1 k r W O J t m 6 d H R V h o 7 e n 1 N C Q g g 4 J L j r a 8 I p Z W R f r E t 1 1 K 1 E H 9 n 8 l 2 N j n Z d W a S R g 9 x o j O G Z s g T n n C a Z A Z g q F s V + D T 4 O f 7 Q + E 1 d D 4 o d d C 2 3 h b A p k j k P c J 8 Q B Q S w M E F A A C A A g A z l 0 z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M 5 d M 1 h l g v C I N A E A A O w B A A A T A B w A R m 9 y b X V s Y X M v U 2 V j d G l v b j E u b S C i G A A o o B Q A A A A A A A A A A A A A A A A A A A A A A A A A A A B t U c F K w 0 A Q v Q f y D 8 s W J I G Q G B A P l u K h V e h F x B Q E x c M 2 j s 1 q s h t 2 Z 2 N N 6 C f 0 I z z 6 H e 2 H u Z u I o n U u u 7 y Z 9 + Y 9 R k O O X A q S D W 8 6 9 j 3 f 0 w V T 8 E h G d M G W J Z C U k g k p A X 2 P 2 M q k U T l Y 5 B a W 8 T V b Q e A + U y k Q B O q A F o i 1 P k u S t g E F z 0 I 2 T H C I U f E K y l i / J D O Z m 8 q N x k z X 6 / P a K m j e w i Q 9 t n V k N K h J l S v T 0 j C M h o 0 z h i y 1 C 4 f N X b q 5 d 8 j D V 3 d E p w U T K + t 3 8 V a D s 9 q 7 j h e K C f 0 k V T W V p a m E a + q g l 4 q 6 j t 4 N 7 k D s P m h E 0 D Y J w h o 3 E e n o R b P f W n A u 8 P Q k d r w e v d q 9 t 7 I h C a m Z Q g H q g D b f b + U h L T M V O x i d A T J e / o I 3 4 X e e S 1 4 i u A P c y F f 9 E y i D 0 h 7 J Y c G f z B E B l h c E l Y H Q 9 7 j 4 X 2 j 8 C V B L A Q I t A B Q A A g A I A M 5 d M 1 j 2 X + L u p A A A A P c A A A A S A A A A A A A A A A A A A A A A A A A A A A B D b 2 5 m a W c v U G F j a 2 F n Z S 5 4 b W x Q S w E C L Q A U A A I A C A D O X T N Y D 8 r p q 6 Q A A A D p A A A A E w A A A A A A A A A A A A A A A A D w A A A A W 0 N v b n R l b n R f V H l w Z X N d L n h t b F B L A Q I t A B Q A A g A I A M 5 d M 1 h l g v C I N A E A A O w B A A A T A A A A A A A A A A A A A A A A A O E B A A B G b 3 J t d W x h c y 9 T Z W N 0 a W 9 u M S 5 t U E s F B g A A A A A D A A M A w g A A A G I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v M L A A A A A A A A 0 Q s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h Y m x l J T I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x M z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E t M T l U M T A 6 M T U 6 M z Q u O D E 0 M z k 0 O F o i I C 8 + P E V u d H J 5 I F R 5 c G U 9 I k Z p b G x D b 2 x 1 b W 5 U e X B l c y I g V m F s d W U 9 I n N C Z 0 1 H Q X d Z R y I g L z 4 8 R W 5 0 c n k g V H l w Z T 0 i R m l s b E N v b H V t b k 5 h b W V z I i B W Y W x 1 Z T 0 i c 1 s m c X V v d D t a d m V y Z W p u Z W 7 D q S Z x d W 9 0 O y w m c X V v d D t F d s S N J n F 1 b 3 Q 7 L C Z x d W 9 0 O 0 7 D o X p v d i A v I H B h c n R u Z X I m c X V v d D s s J n F 1 b 3 Q 7 S c S N b y Z x d W 9 0 O y w m c X V v d D t T d W 1 h J n F 1 b 3 Q 7 L C Z x d W 9 0 O 0 R l d G F p b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E v Q X V 0 b 1 J l b W 9 2 Z W R D b 2 x 1 b W 5 z M S 5 7 W n Z l c m V q b m V u w 6 k s M H 0 m c X V v d D s s J n F 1 b 3 Q 7 U 2 V j d G l v b j E v V G F i b G U g M S 9 B d X R v U m V t b 3 Z l Z E N v b H V t b n M x L n t F d s S N L D F 9 J n F 1 b 3 Q 7 L C Z x d W 9 0 O 1 N l Y 3 R p b 2 4 x L 1 R h Y m x l I D E v Q X V 0 b 1 J l b W 9 2 Z W R D b 2 x 1 b W 5 z M S 5 7 T s O h e m 9 2 I C 8 g c G F y d G 5 l c i w y f S Z x d W 9 0 O y w m c X V v d D t T Z W N 0 a W 9 u M S 9 U Y W J s Z S A x L 0 F 1 d G 9 S Z W 1 v d m V k Q 2 9 s d W 1 u c z E u e 0 n E j W 8 s M 3 0 m c X V v d D s s J n F 1 b 3 Q 7 U 2 V j d G l v b j E v V G F i b G U g M S 9 B d X R v U m V t b 3 Z l Z E N v b H V t b n M x L n t T d W 1 h L D R 9 J n F 1 b 3 Q 7 L C Z x d W 9 0 O 1 N l Y 3 R p b 2 4 x L 1 R h Y m x l I D E v Q X V 0 b 1 J l b W 9 2 Z W R D b 2 x 1 b W 5 z M S 5 7 R G V 0 Y W l s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R h Y m x l I D E v Q X V 0 b 1 J l b W 9 2 Z W R D b 2 x 1 b W 5 z M S 5 7 W n Z l c m V q b m V u w 6 k s M H 0 m c X V v d D s s J n F 1 b 3 Q 7 U 2 V j d G l v b j E v V G F i b G U g M S 9 B d X R v U m V t b 3 Z l Z E N v b H V t b n M x L n t F d s S N L D F 9 J n F 1 b 3 Q 7 L C Z x d W 9 0 O 1 N l Y 3 R p b 2 4 x L 1 R h Y m x l I D E v Q X V 0 b 1 J l b W 9 2 Z W R D b 2 x 1 b W 5 z M S 5 7 T s O h e m 9 2 I C 8 g c G F y d G 5 l c i w y f S Z x d W 9 0 O y w m c X V v d D t T Z W N 0 a W 9 u M S 9 U Y W J s Z S A x L 0 F 1 d G 9 S Z W 1 v d m V k Q 2 9 s d W 1 u c z E u e 0 n E j W 8 s M 3 0 m c X V v d D s s J n F 1 b 3 Q 7 U 2 V j d G l v b j E v V G F i b G U g M S 9 B d X R v U m V t b 3 Z l Z E N v b H V t b n M x L n t T d W 1 h L D R 9 J n F 1 b 3 Q 7 L C Z x d W 9 0 O 1 N l Y 3 R p b 2 4 x L 1 R h Y m x l I D E v Q X V 0 b 1 J l b W 9 2 Z W R D b 2 x 1 b W 5 z M S 5 7 R G V 0 Y W l s L D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S U y M D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x L 0 R h d G E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x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x L 0 Z p b H R l c m V k J T I w U m 9 3 c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D k 4 y n 5 i v t z S 5 b L g 5 Y L X P F r A A A A A A I A A A A A A A N m A A D A A A A A E A A A A J z P D d z 6 C V S H X u 7 J h i A L J T 4 A A A A A B I A A A K A A A A A Q A A A A R t u u U k 1 Q T e C 5 K b Y q D H F i x l A A A A A 6 k Q z n 6 b f H P m b 2 E X X t 6 o N W C U 9 Y N F x n y V C 8 R g C s 1 b p 5 f Z V j O 9 x o C N q n G L k K i J T l J g 8 l a o S C H a n s K c D H c B u 9 X m Q d v K d I Q l d U X 8 r u U n b w u g G s + h Q A A A A Q 1 R 9 D G F F X L c p Z 0 G B C E e R p g 6 I 4 1 w = = < / D a t a M a s h u p > 
</file>

<file path=customXml/itemProps1.xml><?xml version="1.0" encoding="utf-8"?>
<ds:datastoreItem xmlns:ds="http://schemas.openxmlformats.org/officeDocument/2006/customXml" ds:itemID="{4C2E01C0-148B-493C-8BBE-8C68B1D7881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Faktúry</vt:lpstr>
      <vt:lpstr>TržbyVýnosyFiriem</vt:lpstr>
      <vt:lpstr>AnalýzaOblastiÚčel</vt:lpstr>
      <vt:lpstr>TOP5-tab</vt:lpstr>
      <vt:lpstr>Vysvetlivky</vt:lpstr>
      <vt:lpstr>FinstatRaw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Staruch, David</dc:creator>
  <cp:lastModifiedBy>Staruch, David</cp:lastModifiedBy>
  <dcterms:created xsi:type="dcterms:W3CDTF">2024-01-19T10:58:51Z</dcterms:created>
  <dcterms:modified xsi:type="dcterms:W3CDTF">2024-02-27T16:44:37Z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ad3be33-4108-4738-9e07-d8656a181486_Enabled">
    <vt:lpwstr>true</vt:lpwstr>
  </property>
  <property fmtid="{D5CDD505-2E9C-101B-9397-08002B2CF9AE}" pid="3" name="MSIP_Label_dad3be33-4108-4738-9e07-d8656a181486_SetDate">
    <vt:lpwstr>2024-01-19T10:58:51Z</vt:lpwstr>
  </property>
  <property fmtid="{D5CDD505-2E9C-101B-9397-08002B2CF9AE}" pid="4" name="MSIP_Label_dad3be33-4108-4738-9e07-d8656a181486_Method">
    <vt:lpwstr>Privileged</vt:lpwstr>
  </property>
  <property fmtid="{D5CDD505-2E9C-101B-9397-08002B2CF9AE}" pid="5" name="MSIP_Label_dad3be33-4108-4738-9e07-d8656a181486_Name">
    <vt:lpwstr>Public No Visual Label</vt:lpwstr>
  </property>
  <property fmtid="{D5CDD505-2E9C-101B-9397-08002B2CF9AE}" pid="6" name="MSIP_Label_dad3be33-4108-4738-9e07-d8656a181486_SiteId">
    <vt:lpwstr>945c199a-83a2-4e80-9f8c-5a91be5752dd</vt:lpwstr>
  </property>
  <property fmtid="{D5CDD505-2E9C-101B-9397-08002B2CF9AE}" pid="7" name="MSIP_Label_dad3be33-4108-4738-9e07-d8656a181486_ActionId">
    <vt:lpwstr>726b50cf-634c-429c-a828-60b717981814</vt:lpwstr>
  </property>
  <property fmtid="{D5CDD505-2E9C-101B-9397-08002B2CF9AE}" pid="8" name="MSIP_Label_dad3be33-4108-4738-9e07-d8656a181486_ContentBits">
    <vt:lpwstr>0</vt:lpwstr>
  </property>
</Properties>
</file>